
<file path=[Content_Types].xml><?xml version="1.0" encoding="utf-8"?>
<Types xmlns="http://schemas.openxmlformats.org/package/2006/content-types">
  <Default Extension="bin" ContentType="application/vnd.openxmlformats-officedocument.spreadsheetml.printerSettings"/>
  <Default Extension="gif" ContentType="image/gi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pivotTables/pivotTable1.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chartEx1.xml" ContentType="application/vnd.ms-office.chartex+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drawings/drawing4.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Ex2.xml" ContentType="application/vnd.ms-office.chartex+xml"/>
  <Override PartName="/xl/charts/style13.xml" ContentType="application/vnd.ms-office.chartstyle+xml"/>
  <Override PartName="/xl/charts/colors13.xml" ContentType="application/vnd.ms-office.chartcolorstyle+xml"/>
  <Override PartName="/xl/drawings/drawing5.xml" ContentType="application/vnd.openxmlformats-officedocument.drawing+xml"/>
  <Override PartName="/xl/tables/table8.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228"/>
  <workbookPr hidePivotFieldList="1" defaultThemeVersion="166925"/>
  <mc:AlternateContent xmlns:mc="http://schemas.openxmlformats.org/markup-compatibility/2006">
    <mc:Choice Requires="x15">
      <x15ac:absPath xmlns:x15ac="http://schemas.microsoft.com/office/spreadsheetml/2010/11/ac" url="https://d.docs.live.net/6140c2e66a4a0ce4/Documents/"/>
    </mc:Choice>
  </mc:AlternateContent>
  <xr:revisionPtr revIDLastSave="2" documentId="8_{7E641F41-B691-424A-863F-EF9ADA246836}" xr6:coauthVersionLast="47" xr6:coauthVersionMax="47" xr10:uidLastSave="{DA5A9371-9F8D-4D64-87A1-3F4ED14A57CB}"/>
  <bookViews>
    <workbookView xWindow="-110" yWindow="-110" windowWidth="19420" windowHeight="10420" firstSheet="1" activeTab="8" xr2:uid="{08E1C1C3-0FEA-43AD-84A9-6EC05EB3F75A}"/>
  </bookViews>
  <sheets>
    <sheet name="Sheet1" sheetId="5" state="hidden" r:id="rId1"/>
    <sheet name="Analysis" sheetId="6" r:id="rId2"/>
    <sheet name="Sales form" sheetId="8" r:id="rId3"/>
    <sheet name="Sheet3" sheetId="7" state="hidden" r:id="rId4"/>
    <sheet name="Sheet4" sheetId="9" state="hidden" r:id="rId5"/>
    <sheet name="Sheet2" sheetId="14" state="hidden" r:id="rId6"/>
    <sheet name="Sheet5" sheetId="15" state="hidden" r:id="rId7"/>
    <sheet name="Sheet6" sheetId="16" state="hidden" r:id="rId8"/>
    <sheet name="KPI" sheetId="10" r:id="rId9"/>
    <sheet name="Dashbord" sheetId="11" state="hidden" r:id="rId10"/>
    <sheet name="Retail Store Sales" sheetId="4" r:id="rId11"/>
    <sheet name=" Dashboard1" sheetId="13" r:id="rId12"/>
    <sheet name="Dashboard" sheetId="12" state="hidden" r:id="rId13"/>
    <sheet name="Cost Per Unit" sheetId="3" state="hidden" r:id="rId14"/>
  </sheets>
  <definedNames>
    <definedName name="_xlchart.v5.0" hidden="1">KPI!$C$100</definedName>
    <definedName name="_xlchart.v5.1" hidden="1">KPI!$C$101:$C$107</definedName>
    <definedName name="_xlchart.v5.2" hidden="1">KPI!$D$100</definedName>
    <definedName name="_xlchart.v5.3" hidden="1">KPI!$D$101:$D$107</definedName>
    <definedName name="_xlchart.v5.4" hidden="1">KPI!$C$100</definedName>
    <definedName name="_xlchart.v5.5" hidden="1">KPI!$C$101:$C$107</definedName>
    <definedName name="_xlchart.v5.6" hidden="1">KPI!$D$100</definedName>
    <definedName name="_xlchart.v5.7" hidden="1">KPI!$D$101:$D$107</definedName>
    <definedName name="Slicer_Country">#N/A</definedName>
    <definedName name="Slicer_Month">#N/A</definedName>
    <definedName name="Slicer_Product_Category">#N/A</definedName>
    <definedName name="Slicer_Year">#N/A</definedName>
  </definedNames>
  <calcPr calcId="191029"/>
  <pivotCaches>
    <pivotCache cacheId="0" r:id="rId15"/>
    <pivotCache cacheId="1" r:id="rId16"/>
  </pivotCaches>
  <extLst>
    <ext xmlns:x14="http://schemas.microsoft.com/office/spreadsheetml/2009/9/main" uri="{BBE1A952-AA13-448e-AADC-164F8A28A991}">
      <x14:slicerCaches>
        <x14:slicerCache r:id="rId17"/>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36" i="10" l="1"/>
  <c r="C36" i="10" s="1"/>
  <c r="D101" i="10"/>
  <c r="D102" i="10"/>
  <c r="D103" i="10"/>
  <c r="D104" i="10"/>
  <c r="D105" i="10"/>
  <c r="D106" i="10"/>
  <c r="D107" i="10"/>
  <c r="D100" i="10"/>
  <c r="C101" i="10"/>
  <c r="C102" i="10"/>
  <c r="C103" i="10"/>
  <c r="C104" i="10"/>
  <c r="C105" i="10"/>
  <c r="C106" i="10"/>
  <c r="C107" i="10"/>
  <c r="C100" i="10"/>
  <c r="B23" i="10"/>
  <c r="E27" i="10" s="1"/>
  <c r="J44" i="10"/>
  <c r="J43" i="10"/>
  <c r="F44" i="10"/>
  <c r="F43" i="10"/>
  <c r="R2" i="4"/>
  <c r="R3" i="4"/>
  <c r="R4" i="4"/>
  <c r="R5" i="4"/>
  <c r="R6" i="4"/>
  <c r="R7" i="4"/>
  <c r="R8" i="4"/>
  <c r="R9" i="4"/>
  <c r="R10" i="4"/>
  <c r="R11" i="4"/>
  <c r="R12" i="4"/>
  <c r="R13" i="4"/>
  <c r="R14" i="4"/>
  <c r="R15" i="4"/>
  <c r="R17" i="4"/>
  <c r="R18" i="4"/>
  <c r="R19" i="4"/>
  <c r="R20" i="4"/>
  <c r="R21" i="4"/>
  <c r="R22" i="4"/>
  <c r="R23" i="4"/>
  <c r="R24" i="4"/>
  <c r="R25" i="4"/>
  <c r="R26" i="4"/>
  <c r="R27" i="4"/>
  <c r="R28" i="4"/>
  <c r="R29" i="4"/>
  <c r="R30" i="4"/>
  <c r="R31" i="4"/>
  <c r="R32" i="4"/>
  <c r="R33" i="4"/>
  <c r="R34" i="4"/>
  <c r="R35" i="4"/>
  <c r="R36" i="4"/>
  <c r="R37" i="4"/>
  <c r="R38" i="4"/>
  <c r="R39" i="4"/>
  <c r="R40" i="4"/>
  <c r="R41" i="4"/>
  <c r="R42" i="4"/>
  <c r="R43" i="4"/>
  <c r="R44" i="4"/>
  <c r="R45" i="4"/>
  <c r="R46" i="4"/>
  <c r="R47" i="4"/>
  <c r="R48" i="4"/>
  <c r="R49" i="4"/>
  <c r="R50" i="4"/>
  <c r="R51" i="4"/>
  <c r="R52" i="4"/>
  <c r="R53" i="4"/>
  <c r="R54" i="4"/>
  <c r="R55" i="4"/>
  <c r="R56" i="4"/>
  <c r="R57" i="4"/>
  <c r="R58" i="4"/>
  <c r="R59" i="4"/>
  <c r="R60" i="4"/>
  <c r="R61" i="4"/>
  <c r="R62" i="4"/>
  <c r="R63" i="4"/>
  <c r="R64" i="4"/>
  <c r="R65" i="4"/>
  <c r="R66" i="4"/>
  <c r="R67" i="4"/>
  <c r="R68" i="4"/>
  <c r="R69" i="4"/>
  <c r="R70" i="4"/>
  <c r="R71" i="4"/>
  <c r="R72" i="4"/>
  <c r="R73" i="4"/>
  <c r="R74" i="4"/>
  <c r="R75" i="4"/>
  <c r="R76" i="4"/>
  <c r="R77" i="4"/>
  <c r="R78" i="4"/>
  <c r="R79" i="4"/>
  <c r="R80" i="4"/>
  <c r="R81" i="4"/>
  <c r="R82" i="4"/>
  <c r="R83" i="4"/>
  <c r="R84" i="4"/>
  <c r="R85" i="4"/>
  <c r="R86" i="4"/>
  <c r="R87" i="4"/>
  <c r="R88" i="4"/>
  <c r="R89" i="4"/>
  <c r="R90" i="4"/>
  <c r="R91" i="4"/>
  <c r="R92" i="4"/>
  <c r="R93" i="4"/>
  <c r="R94" i="4"/>
  <c r="R95" i="4"/>
  <c r="R96" i="4"/>
  <c r="R97" i="4"/>
  <c r="R98" i="4"/>
  <c r="R99" i="4"/>
  <c r="R100" i="4"/>
  <c r="R101" i="4"/>
  <c r="R102" i="4"/>
  <c r="R103" i="4"/>
  <c r="R104" i="4"/>
  <c r="R105" i="4"/>
  <c r="R106" i="4"/>
  <c r="R107" i="4"/>
  <c r="R108" i="4"/>
  <c r="R109" i="4"/>
  <c r="R110" i="4"/>
  <c r="R111" i="4"/>
  <c r="R112" i="4"/>
  <c r="R113" i="4"/>
  <c r="R114" i="4"/>
  <c r="R115" i="4"/>
  <c r="R116" i="4"/>
  <c r="R117" i="4"/>
  <c r="R118" i="4"/>
  <c r="R119" i="4"/>
  <c r="R120" i="4"/>
  <c r="R121" i="4"/>
  <c r="R122" i="4"/>
  <c r="R123" i="4"/>
  <c r="R124" i="4"/>
  <c r="R125" i="4"/>
  <c r="R126" i="4"/>
  <c r="R127" i="4"/>
  <c r="R128" i="4"/>
  <c r="R129" i="4"/>
  <c r="R130" i="4"/>
  <c r="R131" i="4"/>
  <c r="R132" i="4"/>
  <c r="R133" i="4"/>
  <c r="R134" i="4"/>
  <c r="R135" i="4"/>
  <c r="R136" i="4"/>
  <c r="R137" i="4"/>
  <c r="R138" i="4"/>
  <c r="R139" i="4"/>
  <c r="R140" i="4"/>
  <c r="R141" i="4"/>
  <c r="R142" i="4"/>
  <c r="R143" i="4"/>
  <c r="R144" i="4"/>
  <c r="R145" i="4"/>
  <c r="R146" i="4"/>
  <c r="R147" i="4"/>
  <c r="R148" i="4"/>
  <c r="R149" i="4"/>
  <c r="R150" i="4"/>
  <c r="R151" i="4"/>
  <c r="R152" i="4"/>
  <c r="R153" i="4"/>
  <c r="R154" i="4"/>
  <c r="R155" i="4"/>
  <c r="R156" i="4"/>
  <c r="R157" i="4"/>
  <c r="R158" i="4"/>
  <c r="R159" i="4"/>
  <c r="R160" i="4"/>
  <c r="R161" i="4"/>
  <c r="R162" i="4"/>
  <c r="R163" i="4"/>
  <c r="R164" i="4"/>
  <c r="R165" i="4"/>
  <c r="R166" i="4"/>
  <c r="R167" i="4"/>
  <c r="R168" i="4"/>
  <c r="R169" i="4"/>
  <c r="R170" i="4"/>
  <c r="R171" i="4"/>
  <c r="R172" i="4"/>
  <c r="R173" i="4"/>
  <c r="R174" i="4"/>
  <c r="R175" i="4"/>
  <c r="R176" i="4"/>
  <c r="R177" i="4"/>
  <c r="R178" i="4"/>
  <c r="R179" i="4"/>
  <c r="R180" i="4"/>
  <c r="R181" i="4"/>
  <c r="R182" i="4"/>
  <c r="R183" i="4"/>
  <c r="R184" i="4"/>
  <c r="R185" i="4"/>
  <c r="R186" i="4"/>
  <c r="R187" i="4"/>
  <c r="R188" i="4"/>
  <c r="R189" i="4"/>
  <c r="R190" i="4"/>
  <c r="R191" i="4"/>
  <c r="R192" i="4"/>
  <c r="R193" i="4"/>
  <c r="R194" i="4"/>
  <c r="R195" i="4"/>
  <c r="R196" i="4"/>
  <c r="R197" i="4"/>
  <c r="R198" i="4"/>
  <c r="R199" i="4"/>
  <c r="R200" i="4"/>
  <c r="R201" i="4"/>
  <c r="R202" i="4"/>
  <c r="R203" i="4"/>
  <c r="R204" i="4"/>
  <c r="R205" i="4"/>
  <c r="R206" i="4"/>
  <c r="R207" i="4"/>
  <c r="R208" i="4"/>
  <c r="R209" i="4"/>
  <c r="R210" i="4"/>
  <c r="R211" i="4"/>
  <c r="R212" i="4"/>
  <c r="R213" i="4"/>
  <c r="R214" i="4"/>
  <c r="R215" i="4"/>
  <c r="R216" i="4"/>
  <c r="R217" i="4"/>
  <c r="R218" i="4"/>
  <c r="R219" i="4"/>
  <c r="R220" i="4"/>
  <c r="R221" i="4"/>
  <c r="R222" i="4"/>
  <c r="R223" i="4"/>
  <c r="R224" i="4"/>
  <c r="R225" i="4"/>
  <c r="R226" i="4"/>
  <c r="R227" i="4"/>
  <c r="R228" i="4"/>
  <c r="R229" i="4"/>
  <c r="R230" i="4"/>
  <c r="R231" i="4"/>
  <c r="R232" i="4"/>
  <c r="R233" i="4"/>
  <c r="R234" i="4"/>
  <c r="R235" i="4"/>
  <c r="R236" i="4"/>
  <c r="R237" i="4"/>
  <c r="R238" i="4"/>
  <c r="R239" i="4"/>
  <c r="R240" i="4"/>
  <c r="R241" i="4"/>
  <c r="R242" i="4"/>
  <c r="R243" i="4"/>
  <c r="R244" i="4"/>
  <c r="R245" i="4"/>
  <c r="R246" i="4"/>
  <c r="R247" i="4"/>
  <c r="R248" i="4"/>
  <c r="R249" i="4"/>
  <c r="R250" i="4"/>
  <c r="R251" i="4"/>
  <c r="R252" i="4"/>
  <c r="R253" i="4"/>
  <c r="R254" i="4"/>
  <c r="R255" i="4"/>
  <c r="R256" i="4"/>
  <c r="R257" i="4"/>
  <c r="R258" i="4"/>
  <c r="R259" i="4"/>
  <c r="R260" i="4"/>
  <c r="R261" i="4"/>
  <c r="R262" i="4"/>
  <c r="R263" i="4"/>
  <c r="R264" i="4"/>
  <c r="R265" i="4"/>
  <c r="R266" i="4"/>
  <c r="R267" i="4"/>
  <c r="R268" i="4"/>
  <c r="R269" i="4"/>
  <c r="R270" i="4"/>
  <c r="R271" i="4"/>
  <c r="R272" i="4"/>
  <c r="R273" i="4"/>
  <c r="R274" i="4"/>
  <c r="R275" i="4"/>
  <c r="R276" i="4"/>
  <c r="R277" i="4"/>
  <c r="R278" i="4"/>
  <c r="R279" i="4"/>
  <c r="R280" i="4"/>
  <c r="R281" i="4"/>
  <c r="R282" i="4"/>
  <c r="R283" i="4"/>
  <c r="R284" i="4"/>
  <c r="R285" i="4"/>
  <c r="R286" i="4"/>
  <c r="R287" i="4"/>
  <c r="R288" i="4"/>
  <c r="R289" i="4"/>
  <c r="R290" i="4"/>
  <c r="R291" i="4"/>
  <c r="R292" i="4"/>
  <c r="R293" i="4"/>
  <c r="R294" i="4"/>
  <c r="R295" i="4"/>
  <c r="R296" i="4"/>
  <c r="R297" i="4"/>
  <c r="R298" i="4"/>
  <c r="R299" i="4"/>
  <c r="R300" i="4"/>
  <c r="R301" i="4"/>
  <c r="R302" i="4"/>
  <c r="R303" i="4"/>
  <c r="R304" i="4"/>
  <c r="R305" i="4"/>
  <c r="R306" i="4"/>
  <c r="R307" i="4"/>
  <c r="R308" i="4"/>
  <c r="R309" i="4"/>
  <c r="R310" i="4"/>
  <c r="R311" i="4"/>
  <c r="R312" i="4"/>
  <c r="R313" i="4"/>
  <c r="R314" i="4"/>
  <c r="R315" i="4"/>
  <c r="R316" i="4"/>
  <c r="R317" i="4"/>
  <c r="R318" i="4"/>
  <c r="R319" i="4"/>
  <c r="R320" i="4"/>
  <c r="R321" i="4"/>
  <c r="R322" i="4"/>
  <c r="R323" i="4"/>
  <c r="R324" i="4"/>
  <c r="R325" i="4"/>
  <c r="R326" i="4"/>
  <c r="R327" i="4"/>
  <c r="R328" i="4"/>
  <c r="R329" i="4"/>
  <c r="R330" i="4"/>
  <c r="R331" i="4"/>
  <c r="R332" i="4"/>
  <c r="R333" i="4"/>
  <c r="R334" i="4"/>
  <c r="R335" i="4"/>
  <c r="R336" i="4"/>
  <c r="R337" i="4"/>
  <c r="R338" i="4"/>
  <c r="R339" i="4"/>
  <c r="R340" i="4"/>
  <c r="R341" i="4"/>
  <c r="R342" i="4"/>
  <c r="R343" i="4"/>
  <c r="R344" i="4"/>
  <c r="R345" i="4"/>
  <c r="R346" i="4"/>
  <c r="R347" i="4"/>
  <c r="R348" i="4"/>
  <c r="R349" i="4"/>
  <c r="R350" i="4"/>
  <c r="R351" i="4"/>
  <c r="R352" i="4"/>
  <c r="R353" i="4"/>
  <c r="R354" i="4"/>
  <c r="R355" i="4"/>
  <c r="R356" i="4"/>
  <c r="R357" i="4"/>
  <c r="R358" i="4"/>
  <c r="R359" i="4"/>
  <c r="R360" i="4"/>
  <c r="R361" i="4"/>
  <c r="R362" i="4"/>
  <c r="R363" i="4"/>
  <c r="R364" i="4"/>
  <c r="R365" i="4"/>
  <c r="R366" i="4"/>
  <c r="R367" i="4"/>
  <c r="R368" i="4"/>
  <c r="R369" i="4"/>
  <c r="R370" i="4"/>
  <c r="R371" i="4"/>
  <c r="R372" i="4"/>
  <c r="R373" i="4"/>
  <c r="R374" i="4"/>
  <c r="R375" i="4"/>
  <c r="R376" i="4"/>
  <c r="R377" i="4"/>
  <c r="R378" i="4"/>
  <c r="R379" i="4"/>
  <c r="R380" i="4"/>
  <c r="R381" i="4"/>
  <c r="R382" i="4"/>
  <c r="R383" i="4"/>
  <c r="R384" i="4"/>
  <c r="R385" i="4"/>
  <c r="R386" i="4"/>
  <c r="R387" i="4"/>
  <c r="R388" i="4"/>
  <c r="R389" i="4"/>
  <c r="R390" i="4"/>
  <c r="R391" i="4"/>
  <c r="R392" i="4"/>
  <c r="R393" i="4"/>
  <c r="R394" i="4"/>
  <c r="R395" i="4"/>
  <c r="R396" i="4"/>
  <c r="R397" i="4"/>
  <c r="R398" i="4"/>
  <c r="R399" i="4"/>
  <c r="R400" i="4"/>
  <c r="R401" i="4"/>
  <c r="R402" i="4"/>
  <c r="R403" i="4"/>
  <c r="R404" i="4"/>
  <c r="R405" i="4"/>
  <c r="R406" i="4"/>
  <c r="R407" i="4"/>
  <c r="R408" i="4"/>
  <c r="R409" i="4"/>
  <c r="R410" i="4"/>
  <c r="R411" i="4"/>
  <c r="R412" i="4"/>
  <c r="R413" i="4"/>
  <c r="R414" i="4"/>
  <c r="R415" i="4"/>
  <c r="R416" i="4"/>
  <c r="R417" i="4"/>
  <c r="R418" i="4"/>
  <c r="R419" i="4"/>
  <c r="R420" i="4"/>
  <c r="R421" i="4"/>
  <c r="R422" i="4"/>
  <c r="R423" i="4"/>
  <c r="R424" i="4"/>
  <c r="R425" i="4"/>
  <c r="R426" i="4"/>
  <c r="R427" i="4"/>
  <c r="R428" i="4"/>
  <c r="R429" i="4"/>
  <c r="R430" i="4"/>
  <c r="R431" i="4"/>
  <c r="R432" i="4"/>
  <c r="R433" i="4"/>
  <c r="R434" i="4"/>
  <c r="R435" i="4"/>
  <c r="R436" i="4"/>
  <c r="R437" i="4"/>
  <c r="R438" i="4"/>
  <c r="R439" i="4"/>
  <c r="R440" i="4"/>
  <c r="R441" i="4"/>
  <c r="R442" i="4"/>
  <c r="R443" i="4"/>
  <c r="R444" i="4"/>
  <c r="R445" i="4"/>
  <c r="R446" i="4"/>
  <c r="R447" i="4"/>
  <c r="R448" i="4"/>
  <c r="R449" i="4"/>
  <c r="R450" i="4"/>
  <c r="R451" i="4"/>
  <c r="R452" i="4"/>
  <c r="R453" i="4"/>
  <c r="R454" i="4"/>
  <c r="R455" i="4"/>
  <c r="R456" i="4"/>
  <c r="R457" i="4"/>
  <c r="R458" i="4"/>
  <c r="R459" i="4"/>
  <c r="R460" i="4"/>
  <c r="R461" i="4"/>
  <c r="R462" i="4"/>
  <c r="R463" i="4"/>
  <c r="R464" i="4"/>
  <c r="R465" i="4"/>
  <c r="R466" i="4"/>
  <c r="R467" i="4"/>
  <c r="R468" i="4"/>
  <c r="R469" i="4"/>
  <c r="R470" i="4"/>
  <c r="R471" i="4"/>
  <c r="R472" i="4"/>
  <c r="R473" i="4"/>
  <c r="R474" i="4"/>
  <c r="R475" i="4"/>
  <c r="R476" i="4"/>
  <c r="R477" i="4"/>
  <c r="R478" i="4"/>
  <c r="R479" i="4"/>
  <c r="R480" i="4"/>
  <c r="R481" i="4"/>
  <c r="R482" i="4"/>
  <c r="R483" i="4"/>
  <c r="R484" i="4"/>
  <c r="R485" i="4"/>
  <c r="R486" i="4"/>
  <c r="R487" i="4"/>
  <c r="R488" i="4"/>
  <c r="R489" i="4"/>
  <c r="R490" i="4"/>
  <c r="R491" i="4"/>
  <c r="R492" i="4"/>
  <c r="R493" i="4"/>
  <c r="R494" i="4"/>
  <c r="R495" i="4"/>
  <c r="R496" i="4"/>
  <c r="R497" i="4"/>
  <c r="R498" i="4"/>
  <c r="R499" i="4"/>
  <c r="R500" i="4"/>
  <c r="R501" i="4"/>
  <c r="R502" i="4"/>
  <c r="R503" i="4"/>
  <c r="R504" i="4"/>
  <c r="R505" i="4"/>
  <c r="R506" i="4"/>
  <c r="R507" i="4"/>
  <c r="R508" i="4"/>
  <c r="R509" i="4"/>
  <c r="R510" i="4"/>
  <c r="R511" i="4"/>
  <c r="R512" i="4"/>
  <c r="R513" i="4"/>
  <c r="R514" i="4"/>
  <c r="R515" i="4"/>
  <c r="R516" i="4"/>
  <c r="R517" i="4"/>
  <c r="R518" i="4"/>
  <c r="R519" i="4"/>
  <c r="R520" i="4"/>
  <c r="R521" i="4"/>
  <c r="R522" i="4"/>
  <c r="R523" i="4"/>
  <c r="R524" i="4"/>
  <c r="R525" i="4"/>
  <c r="R526" i="4"/>
  <c r="R527" i="4"/>
  <c r="R528" i="4"/>
  <c r="R529" i="4"/>
  <c r="R530" i="4"/>
  <c r="R531" i="4"/>
  <c r="R532" i="4"/>
  <c r="R533" i="4"/>
  <c r="R534" i="4"/>
  <c r="R535" i="4"/>
  <c r="R536" i="4"/>
  <c r="R537" i="4"/>
  <c r="R538" i="4"/>
  <c r="R539" i="4"/>
  <c r="R540" i="4"/>
  <c r="R541" i="4"/>
  <c r="R542" i="4"/>
  <c r="R543" i="4"/>
  <c r="R544" i="4"/>
  <c r="R545" i="4"/>
  <c r="R546" i="4"/>
  <c r="R547" i="4"/>
  <c r="R548" i="4"/>
  <c r="R549" i="4"/>
  <c r="R550" i="4"/>
  <c r="R551" i="4"/>
  <c r="R552" i="4"/>
  <c r="R553" i="4"/>
  <c r="R554" i="4"/>
  <c r="R555" i="4"/>
  <c r="R556" i="4"/>
  <c r="N29" i="4"/>
  <c r="Q2" i="4"/>
  <c r="Q3" i="4"/>
  <c r="Q4" i="4"/>
  <c r="Q5" i="4"/>
  <c r="Q6" i="4"/>
  <c r="Q7" i="4"/>
  <c r="Q8" i="4"/>
  <c r="Q9" i="4"/>
  <c r="Q10" i="4"/>
  <c r="Q11" i="4"/>
  <c r="Q12" i="4"/>
  <c r="Q13" i="4"/>
  <c r="Q14" i="4"/>
  <c r="Q15" i="4"/>
  <c r="Q16" i="4"/>
  <c r="Q17" i="4"/>
  <c r="Q18" i="4"/>
  <c r="Q19" i="4"/>
  <c r="Q20" i="4"/>
  <c r="Q21" i="4"/>
  <c r="Q22" i="4"/>
  <c r="Q23" i="4"/>
  <c r="Q24" i="4"/>
  <c r="Q25" i="4"/>
  <c r="Q26" i="4"/>
  <c r="Q27" i="4"/>
  <c r="Q28" i="4"/>
  <c r="Q29" i="4"/>
  <c r="Q30" i="4"/>
  <c r="Q31" i="4"/>
  <c r="Q32" i="4"/>
  <c r="Q33" i="4"/>
  <c r="Q34" i="4"/>
  <c r="Q35" i="4"/>
  <c r="Q36" i="4"/>
  <c r="Q37" i="4"/>
  <c r="Q38" i="4"/>
  <c r="Q39" i="4"/>
  <c r="Q40" i="4"/>
  <c r="Q41" i="4"/>
  <c r="Q42" i="4"/>
  <c r="Q43" i="4"/>
  <c r="Q44" i="4"/>
  <c r="Q45" i="4"/>
  <c r="Q46" i="4"/>
  <c r="Q47" i="4"/>
  <c r="Q48" i="4"/>
  <c r="Q49" i="4"/>
  <c r="Q50" i="4"/>
  <c r="Q51" i="4"/>
  <c r="Q52" i="4"/>
  <c r="Q53" i="4"/>
  <c r="Q54" i="4"/>
  <c r="Q55" i="4"/>
  <c r="Q56" i="4"/>
  <c r="Q57" i="4"/>
  <c r="Q58" i="4"/>
  <c r="Q59" i="4"/>
  <c r="Q60" i="4"/>
  <c r="Q61" i="4"/>
  <c r="Q62" i="4"/>
  <c r="Q63" i="4"/>
  <c r="Q64" i="4"/>
  <c r="Q65" i="4"/>
  <c r="Q66" i="4"/>
  <c r="Q67" i="4"/>
  <c r="Q68" i="4"/>
  <c r="Q69" i="4"/>
  <c r="Q70" i="4"/>
  <c r="Q71" i="4"/>
  <c r="Q72" i="4"/>
  <c r="Q73" i="4"/>
  <c r="Q74" i="4"/>
  <c r="Q75" i="4"/>
  <c r="Q76" i="4"/>
  <c r="Q77" i="4"/>
  <c r="Q78" i="4"/>
  <c r="Q79" i="4"/>
  <c r="Q80" i="4"/>
  <c r="Q81" i="4"/>
  <c r="Q82" i="4"/>
  <c r="Q83" i="4"/>
  <c r="Q84" i="4"/>
  <c r="Q85" i="4"/>
  <c r="Q86" i="4"/>
  <c r="Q87" i="4"/>
  <c r="Q88" i="4"/>
  <c r="Q89" i="4"/>
  <c r="Q90" i="4"/>
  <c r="Q91" i="4"/>
  <c r="Q92" i="4"/>
  <c r="Q93" i="4"/>
  <c r="Q94" i="4"/>
  <c r="Q95" i="4"/>
  <c r="Q96" i="4"/>
  <c r="Q97" i="4"/>
  <c r="Q98" i="4"/>
  <c r="Q99" i="4"/>
  <c r="Q100" i="4"/>
  <c r="Q101" i="4"/>
  <c r="Q102" i="4"/>
  <c r="Q103" i="4"/>
  <c r="Q104" i="4"/>
  <c r="Q105" i="4"/>
  <c r="Q106" i="4"/>
  <c r="Q107" i="4"/>
  <c r="Q108" i="4"/>
  <c r="Q109" i="4"/>
  <c r="Q110" i="4"/>
  <c r="Q111" i="4"/>
  <c r="Q112" i="4"/>
  <c r="Q113" i="4"/>
  <c r="Q114" i="4"/>
  <c r="Q115" i="4"/>
  <c r="Q116" i="4"/>
  <c r="Q117" i="4"/>
  <c r="Q118" i="4"/>
  <c r="Q119" i="4"/>
  <c r="Q120" i="4"/>
  <c r="Q121" i="4"/>
  <c r="Q122" i="4"/>
  <c r="Q123" i="4"/>
  <c r="Q124" i="4"/>
  <c r="Q125" i="4"/>
  <c r="Q126" i="4"/>
  <c r="Q127" i="4"/>
  <c r="Q128" i="4"/>
  <c r="Q129" i="4"/>
  <c r="Q130" i="4"/>
  <c r="Q131" i="4"/>
  <c r="Q132" i="4"/>
  <c r="Q133" i="4"/>
  <c r="Q134" i="4"/>
  <c r="Q135" i="4"/>
  <c r="Q136" i="4"/>
  <c r="Q137" i="4"/>
  <c r="Q138" i="4"/>
  <c r="Q139" i="4"/>
  <c r="Q140" i="4"/>
  <c r="Q141" i="4"/>
  <c r="Q142" i="4"/>
  <c r="Q143" i="4"/>
  <c r="Q144" i="4"/>
  <c r="Q145" i="4"/>
  <c r="Q146" i="4"/>
  <c r="Q147" i="4"/>
  <c r="Q148" i="4"/>
  <c r="Q149" i="4"/>
  <c r="Q150" i="4"/>
  <c r="Q151" i="4"/>
  <c r="Q152" i="4"/>
  <c r="Q153" i="4"/>
  <c r="Q154" i="4"/>
  <c r="Q155" i="4"/>
  <c r="Q156" i="4"/>
  <c r="Q157" i="4"/>
  <c r="Q158" i="4"/>
  <c r="Q159" i="4"/>
  <c r="Q160" i="4"/>
  <c r="Q161" i="4"/>
  <c r="Q162" i="4"/>
  <c r="Q163" i="4"/>
  <c r="Q164" i="4"/>
  <c r="Q165" i="4"/>
  <c r="Q166" i="4"/>
  <c r="Q167" i="4"/>
  <c r="Q168" i="4"/>
  <c r="Q169" i="4"/>
  <c r="Q170" i="4"/>
  <c r="Q171" i="4"/>
  <c r="Q172" i="4"/>
  <c r="Q173" i="4"/>
  <c r="Q174" i="4"/>
  <c r="Q175" i="4"/>
  <c r="Q176" i="4"/>
  <c r="Q177" i="4"/>
  <c r="Q178" i="4"/>
  <c r="Q179" i="4"/>
  <c r="Q180" i="4"/>
  <c r="Q181" i="4"/>
  <c r="Q182" i="4"/>
  <c r="Q183" i="4"/>
  <c r="Q184" i="4"/>
  <c r="Q185" i="4"/>
  <c r="Q186" i="4"/>
  <c r="Q187" i="4"/>
  <c r="Q188" i="4"/>
  <c r="Q189" i="4"/>
  <c r="Q190" i="4"/>
  <c r="Q191" i="4"/>
  <c r="Q192" i="4"/>
  <c r="Q193" i="4"/>
  <c r="Q194" i="4"/>
  <c r="Q195" i="4"/>
  <c r="Q196" i="4"/>
  <c r="Q197" i="4"/>
  <c r="Q198" i="4"/>
  <c r="Q199" i="4"/>
  <c r="Q200" i="4"/>
  <c r="Q201" i="4"/>
  <c r="Q202" i="4"/>
  <c r="Q203" i="4"/>
  <c r="Q204" i="4"/>
  <c r="Q205" i="4"/>
  <c r="Q206" i="4"/>
  <c r="Q207" i="4"/>
  <c r="Q208" i="4"/>
  <c r="Q209" i="4"/>
  <c r="Q210" i="4"/>
  <c r="Q211" i="4"/>
  <c r="Q212" i="4"/>
  <c r="Q213" i="4"/>
  <c r="Q214" i="4"/>
  <c r="Q215" i="4"/>
  <c r="Q216" i="4"/>
  <c r="Q217" i="4"/>
  <c r="Q218" i="4"/>
  <c r="Q219" i="4"/>
  <c r="Q220" i="4"/>
  <c r="Q221" i="4"/>
  <c r="Q222" i="4"/>
  <c r="Q223" i="4"/>
  <c r="Q224" i="4"/>
  <c r="Q225" i="4"/>
  <c r="Q226" i="4"/>
  <c r="Q227" i="4"/>
  <c r="Q228" i="4"/>
  <c r="Q229" i="4"/>
  <c r="Q230" i="4"/>
  <c r="Q231" i="4"/>
  <c r="Q232" i="4"/>
  <c r="Q233" i="4"/>
  <c r="Q234" i="4"/>
  <c r="Q235" i="4"/>
  <c r="Q236" i="4"/>
  <c r="Q237" i="4"/>
  <c r="Q238" i="4"/>
  <c r="Q239" i="4"/>
  <c r="Q240" i="4"/>
  <c r="Q241" i="4"/>
  <c r="Q242" i="4"/>
  <c r="Q243" i="4"/>
  <c r="Q244" i="4"/>
  <c r="Q245" i="4"/>
  <c r="Q246" i="4"/>
  <c r="Q247" i="4"/>
  <c r="Q248" i="4"/>
  <c r="Q249" i="4"/>
  <c r="Q250" i="4"/>
  <c r="Q251" i="4"/>
  <c r="Q252" i="4"/>
  <c r="Q253" i="4"/>
  <c r="Q254" i="4"/>
  <c r="Q255" i="4"/>
  <c r="Q256" i="4"/>
  <c r="Q257" i="4"/>
  <c r="Q258" i="4"/>
  <c r="Q259" i="4"/>
  <c r="Q260" i="4"/>
  <c r="Q261" i="4"/>
  <c r="Q262" i="4"/>
  <c r="Q263" i="4"/>
  <c r="Q264" i="4"/>
  <c r="Q265" i="4"/>
  <c r="Q266" i="4"/>
  <c r="Q267" i="4"/>
  <c r="Q268" i="4"/>
  <c r="Q269" i="4"/>
  <c r="Q270" i="4"/>
  <c r="Q271" i="4"/>
  <c r="Q272" i="4"/>
  <c r="Q273" i="4"/>
  <c r="Q274" i="4"/>
  <c r="Q275" i="4"/>
  <c r="Q276" i="4"/>
  <c r="Q277" i="4"/>
  <c r="Q278" i="4"/>
  <c r="Q279" i="4"/>
  <c r="Q280" i="4"/>
  <c r="Q281" i="4"/>
  <c r="Q282" i="4"/>
  <c r="Q283" i="4"/>
  <c r="Q284" i="4"/>
  <c r="Q285" i="4"/>
  <c r="Q286" i="4"/>
  <c r="Q287" i="4"/>
  <c r="Q288" i="4"/>
  <c r="Q289" i="4"/>
  <c r="Q290" i="4"/>
  <c r="Q291" i="4"/>
  <c r="Q292" i="4"/>
  <c r="Q293" i="4"/>
  <c r="Q294" i="4"/>
  <c r="Q295" i="4"/>
  <c r="Q296" i="4"/>
  <c r="Q297" i="4"/>
  <c r="Q298" i="4"/>
  <c r="Q299" i="4"/>
  <c r="Q300" i="4"/>
  <c r="Q301" i="4"/>
  <c r="Q302" i="4"/>
  <c r="Q303" i="4"/>
  <c r="Q304" i="4"/>
  <c r="Q305" i="4"/>
  <c r="Q306" i="4"/>
  <c r="Q307" i="4"/>
  <c r="Q308" i="4"/>
  <c r="Q309" i="4"/>
  <c r="Q310" i="4"/>
  <c r="Q311" i="4"/>
  <c r="Q312" i="4"/>
  <c r="Q313" i="4"/>
  <c r="Q314" i="4"/>
  <c r="Q315" i="4"/>
  <c r="Q316" i="4"/>
  <c r="Q317" i="4"/>
  <c r="Q318" i="4"/>
  <c r="Q319" i="4"/>
  <c r="Q320" i="4"/>
  <c r="Q321" i="4"/>
  <c r="Q322" i="4"/>
  <c r="Q323" i="4"/>
  <c r="Q324" i="4"/>
  <c r="Q325" i="4"/>
  <c r="Q326" i="4"/>
  <c r="Q327" i="4"/>
  <c r="Q328" i="4"/>
  <c r="Q329" i="4"/>
  <c r="Q330" i="4"/>
  <c r="Q331" i="4"/>
  <c r="Q332" i="4"/>
  <c r="Q333" i="4"/>
  <c r="Q334" i="4"/>
  <c r="Q335" i="4"/>
  <c r="Q336" i="4"/>
  <c r="Q337" i="4"/>
  <c r="Q338" i="4"/>
  <c r="Q339" i="4"/>
  <c r="Q340" i="4"/>
  <c r="Q341" i="4"/>
  <c r="Q342" i="4"/>
  <c r="Q343" i="4"/>
  <c r="Q344" i="4"/>
  <c r="Q345" i="4"/>
  <c r="Q346" i="4"/>
  <c r="Q347" i="4"/>
  <c r="Q348" i="4"/>
  <c r="Q349" i="4"/>
  <c r="Q350" i="4"/>
  <c r="Q351" i="4"/>
  <c r="Q352" i="4"/>
  <c r="Q353" i="4"/>
  <c r="Q354" i="4"/>
  <c r="Q355" i="4"/>
  <c r="Q356" i="4"/>
  <c r="Q357" i="4"/>
  <c r="Q358" i="4"/>
  <c r="Q359" i="4"/>
  <c r="Q360" i="4"/>
  <c r="Q361" i="4"/>
  <c r="Q362" i="4"/>
  <c r="Q363" i="4"/>
  <c r="Q364" i="4"/>
  <c r="Q365" i="4"/>
  <c r="Q366" i="4"/>
  <c r="Q367" i="4"/>
  <c r="Q368" i="4"/>
  <c r="Q369" i="4"/>
  <c r="Q370" i="4"/>
  <c r="Q371" i="4"/>
  <c r="Q372" i="4"/>
  <c r="Q373" i="4"/>
  <c r="Q374" i="4"/>
  <c r="Q375" i="4"/>
  <c r="Q376" i="4"/>
  <c r="Q377" i="4"/>
  <c r="Q378" i="4"/>
  <c r="Q379" i="4"/>
  <c r="Q380" i="4"/>
  <c r="Q381" i="4"/>
  <c r="Q382" i="4"/>
  <c r="Q383" i="4"/>
  <c r="Q384" i="4"/>
  <c r="Q385" i="4"/>
  <c r="Q386" i="4"/>
  <c r="Q387" i="4"/>
  <c r="Q388" i="4"/>
  <c r="Q389" i="4"/>
  <c r="Q390" i="4"/>
  <c r="Q391" i="4"/>
  <c r="Q392" i="4"/>
  <c r="Q393" i="4"/>
  <c r="Q394" i="4"/>
  <c r="Q395" i="4"/>
  <c r="Q396" i="4"/>
  <c r="Q397" i="4"/>
  <c r="Q398" i="4"/>
  <c r="Q399" i="4"/>
  <c r="Q400" i="4"/>
  <c r="Q401" i="4"/>
  <c r="Q402" i="4"/>
  <c r="Q403" i="4"/>
  <c r="Q404" i="4"/>
  <c r="Q405" i="4"/>
  <c r="Q406" i="4"/>
  <c r="Q407" i="4"/>
  <c r="Q408" i="4"/>
  <c r="Q409" i="4"/>
  <c r="Q410" i="4"/>
  <c r="Q411" i="4"/>
  <c r="Q412" i="4"/>
  <c r="Q413" i="4"/>
  <c r="Q414" i="4"/>
  <c r="Q415" i="4"/>
  <c r="Q416" i="4"/>
  <c r="Q417" i="4"/>
  <c r="Q418" i="4"/>
  <c r="Q419" i="4"/>
  <c r="Q420" i="4"/>
  <c r="Q421" i="4"/>
  <c r="Q422" i="4"/>
  <c r="Q423" i="4"/>
  <c r="Q424" i="4"/>
  <c r="Q425" i="4"/>
  <c r="Q426" i="4"/>
  <c r="Q427" i="4"/>
  <c r="Q428" i="4"/>
  <c r="Q429" i="4"/>
  <c r="Q430" i="4"/>
  <c r="Q431" i="4"/>
  <c r="Q432" i="4"/>
  <c r="Q433" i="4"/>
  <c r="Q434" i="4"/>
  <c r="Q435" i="4"/>
  <c r="Q436" i="4"/>
  <c r="Q437" i="4"/>
  <c r="Q438" i="4"/>
  <c r="Q439" i="4"/>
  <c r="Q440" i="4"/>
  <c r="Q441" i="4"/>
  <c r="Q442" i="4"/>
  <c r="Q443" i="4"/>
  <c r="Q444" i="4"/>
  <c r="Q445" i="4"/>
  <c r="Q446" i="4"/>
  <c r="Q447" i="4"/>
  <c r="Q448" i="4"/>
  <c r="Q449" i="4"/>
  <c r="Q450" i="4"/>
  <c r="Q451" i="4"/>
  <c r="Q452" i="4"/>
  <c r="Q453" i="4"/>
  <c r="Q454" i="4"/>
  <c r="Q455" i="4"/>
  <c r="Q456" i="4"/>
  <c r="Q457" i="4"/>
  <c r="Q458" i="4"/>
  <c r="Q459" i="4"/>
  <c r="Q460" i="4"/>
  <c r="Q461" i="4"/>
  <c r="Q462" i="4"/>
  <c r="Q463" i="4"/>
  <c r="Q464" i="4"/>
  <c r="Q465" i="4"/>
  <c r="Q466" i="4"/>
  <c r="Q467" i="4"/>
  <c r="Q468" i="4"/>
  <c r="Q469" i="4"/>
  <c r="Q470" i="4"/>
  <c r="Q471" i="4"/>
  <c r="Q472" i="4"/>
  <c r="Q473" i="4"/>
  <c r="Q474" i="4"/>
  <c r="Q475" i="4"/>
  <c r="Q476" i="4"/>
  <c r="Q477" i="4"/>
  <c r="Q478" i="4"/>
  <c r="Q479" i="4"/>
  <c r="Q480" i="4"/>
  <c r="Q481" i="4"/>
  <c r="Q482" i="4"/>
  <c r="Q483" i="4"/>
  <c r="Q484" i="4"/>
  <c r="Q485" i="4"/>
  <c r="Q486" i="4"/>
  <c r="Q487" i="4"/>
  <c r="Q488" i="4"/>
  <c r="Q489" i="4"/>
  <c r="Q490" i="4"/>
  <c r="Q491" i="4"/>
  <c r="Q492" i="4"/>
  <c r="Q493" i="4"/>
  <c r="Q494" i="4"/>
  <c r="Q495" i="4"/>
  <c r="Q496" i="4"/>
  <c r="Q497" i="4"/>
  <c r="Q498" i="4"/>
  <c r="Q499" i="4"/>
  <c r="Q500" i="4"/>
  <c r="Q501" i="4"/>
  <c r="Q502" i="4"/>
  <c r="Q503" i="4"/>
  <c r="Q504" i="4"/>
  <c r="Q505" i="4"/>
  <c r="Q506" i="4"/>
  <c r="Q507" i="4"/>
  <c r="Q508" i="4"/>
  <c r="Q509" i="4"/>
  <c r="Q510" i="4"/>
  <c r="Q511" i="4"/>
  <c r="Q512" i="4"/>
  <c r="Q513" i="4"/>
  <c r="Q514" i="4"/>
  <c r="Q515" i="4"/>
  <c r="Q516" i="4"/>
  <c r="Q517" i="4"/>
  <c r="Q518" i="4"/>
  <c r="Q519" i="4"/>
  <c r="Q520" i="4"/>
  <c r="Q521" i="4"/>
  <c r="Q522" i="4"/>
  <c r="Q523" i="4"/>
  <c r="Q524" i="4"/>
  <c r="Q525" i="4"/>
  <c r="Q526" i="4"/>
  <c r="Q527" i="4"/>
  <c r="Q528" i="4"/>
  <c r="Q529" i="4"/>
  <c r="Q530" i="4"/>
  <c r="Q531" i="4"/>
  <c r="Q532" i="4"/>
  <c r="Q533" i="4"/>
  <c r="Q534" i="4"/>
  <c r="Q535" i="4"/>
  <c r="Q536" i="4"/>
  <c r="Q537" i="4"/>
  <c r="Q538" i="4"/>
  <c r="Q539" i="4"/>
  <c r="Q540" i="4"/>
  <c r="Q541" i="4"/>
  <c r="Q542" i="4"/>
  <c r="Q543" i="4"/>
  <c r="Q544" i="4"/>
  <c r="Q545" i="4"/>
  <c r="Q546" i="4"/>
  <c r="Q547" i="4"/>
  <c r="Q548" i="4"/>
  <c r="Q549" i="4"/>
  <c r="Q550" i="4"/>
  <c r="Q551" i="4"/>
  <c r="Q552" i="4"/>
  <c r="Q553" i="4"/>
  <c r="Q554" i="4"/>
  <c r="Q555" i="4"/>
  <c r="Q556" i="4"/>
  <c r="P2" i="4"/>
  <c r="P3" i="4"/>
  <c r="P4" i="4"/>
  <c r="P5" i="4"/>
  <c r="P6" i="4"/>
  <c r="P7" i="4"/>
  <c r="P8" i="4"/>
  <c r="P9" i="4"/>
  <c r="P10" i="4"/>
  <c r="P11" i="4"/>
  <c r="P12" i="4"/>
  <c r="P13" i="4"/>
  <c r="P14" i="4"/>
  <c r="P15" i="4"/>
  <c r="P16" i="4"/>
  <c r="R16" i="4" s="1"/>
  <c r="P17" i="4"/>
  <c r="P18" i="4"/>
  <c r="P19" i="4"/>
  <c r="P20" i="4"/>
  <c r="P21" i="4"/>
  <c r="P22" i="4"/>
  <c r="P23" i="4"/>
  <c r="P24" i="4"/>
  <c r="P25" i="4"/>
  <c r="P26" i="4"/>
  <c r="P27" i="4"/>
  <c r="P28" i="4"/>
  <c r="P29" i="4"/>
  <c r="P30" i="4"/>
  <c r="P31" i="4"/>
  <c r="P32" i="4"/>
  <c r="P33"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79" i="4"/>
  <c r="P80" i="4"/>
  <c r="P81" i="4"/>
  <c r="P82" i="4"/>
  <c r="P83" i="4"/>
  <c r="P84" i="4"/>
  <c r="P85" i="4"/>
  <c r="P86" i="4"/>
  <c r="P87" i="4"/>
  <c r="P88" i="4"/>
  <c r="P89" i="4"/>
  <c r="P90" i="4"/>
  <c r="P91" i="4"/>
  <c r="P92" i="4"/>
  <c r="P93" i="4"/>
  <c r="P94" i="4"/>
  <c r="P95" i="4"/>
  <c r="P96" i="4"/>
  <c r="P97" i="4"/>
  <c r="P98" i="4"/>
  <c r="P99" i="4"/>
  <c r="P100" i="4"/>
  <c r="P101" i="4"/>
  <c r="P102" i="4"/>
  <c r="P103" i="4"/>
  <c r="P104" i="4"/>
  <c r="P105" i="4"/>
  <c r="P106" i="4"/>
  <c r="P107" i="4"/>
  <c r="P108" i="4"/>
  <c r="P109" i="4"/>
  <c r="P110" i="4"/>
  <c r="P111" i="4"/>
  <c r="P112" i="4"/>
  <c r="P113" i="4"/>
  <c r="P114" i="4"/>
  <c r="P115" i="4"/>
  <c r="P116" i="4"/>
  <c r="P117" i="4"/>
  <c r="P118" i="4"/>
  <c r="P119" i="4"/>
  <c r="P120" i="4"/>
  <c r="P121" i="4"/>
  <c r="P122" i="4"/>
  <c r="P123" i="4"/>
  <c r="P124" i="4"/>
  <c r="P125" i="4"/>
  <c r="P126" i="4"/>
  <c r="P127" i="4"/>
  <c r="P128" i="4"/>
  <c r="P129" i="4"/>
  <c r="P130" i="4"/>
  <c r="P131" i="4"/>
  <c r="P132" i="4"/>
  <c r="P133" i="4"/>
  <c r="P134" i="4"/>
  <c r="P135" i="4"/>
  <c r="P136" i="4"/>
  <c r="P137" i="4"/>
  <c r="P138" i="4"/>
  <c r="P139" i="4"/>
  <c r="P140" i="4"/>
  <c r="P141" i="4"/>
  <c r="P142" i="4"/>
  <c r="P143" i="4"/>
  <c r="P144" i="4"/>
  <c r="P145" i="4"/>
  <c r="P146" i="4"/>
  <c r="P147" i="4"/>
  <c r="P148" i="4"/>
  <c r="P149" i="4"/>
  <c r="P150" i="4"/>
  <c r="P151" i="4"/>
  <c r="P152" i="4"/>
  <c r="P153" i="4"/>
  <c r="P154" i="4"/>
  <c r="P155" i="4"/>
  <c r="P156" i="4"/>
  <c r="P157" i="4"/>
  <c r="P158" i="4"/>
  <c r="P159" i="4"/>
  <c r="P160" i="4"/>
  <c r="P161" i="4"/>
  <c r="P162" i="4"/>
  <c r="P163" i="4"/>
  <c r="P164" i="4"/>
  <c r="P165" i="4"/>
  <c r="P166" i="4"/>
  <c r="P167" i="4"/>
  <c r="P168" i="4"/>
  <c r="P169" i="4"/>
  <c r="P170" i="4"/>
  <c r="P171" i="4"/>
  <c r="P172" i="4"/>
  <c r="P173" i="4"/>
  <c r="P174" i="4"/>
  <c r="P175" i="4"/>
  <c r="P176" i="4"/>
  <c r="P177" i="4"/>
  <c r="P178" i="4"/>
  <c r="P179" i="4"/>
  <c r="P180" i="4"/>
  <c r="P181" i="4"/>
  <c r="P182" i="4"/>
  <c r="P183" i="4"/>
  <c r="P184" i="4"/>
  <c r="P185" i="4"/>
  <c r="P186" i="4"/>
  <c r="P187" i="4"/>
  <c r="P188" i="4"/>
  <c r="P189" i="4"/>
  <c r="P190" i="4"/>
  <c r="P191" i="4"/>
  <c r="P192" i="4"/>
  <c r="P193" i="4"/>
  <c r="P194" i="4"/>
  <c r="P195" i="4"/>
  <c r="P196" i="4"/>
  <c r="P197" i="4"/>
  <c r="P198" i="4"/>
  <c r="P199" i="4"/>
  <c r="P200" i="4"/>
  <c r="P201" i="4"/>
  <c r="P202" i="4"/>
  <c r="P203" i="4"/>
  <c r="P204" i="4"/>
  <c r="P205" i="4"/>
  <c r="P206" i="4"/>
  <c r="P207" i="4"/>
  <c r="P208" i="4"/>
  <c r="P209" i="4"/>
  <c r="P210" i="4"/>
  <c r="P211" i="4"/>
  <c r="P212" i="4"/>
  <c r="P213" i="4"/>
  <c r="P214" i="4"/>
  <c r="P215" i="4"/>
  <c r="P216" i="4"/>
  <c r="P217" i="4"/>
  <c r="P218" i="4"/>
  <c r="P219" i="4"/>
  <c r="P220" i="4"/>
  <c r="P221" i="4"/>
  <c r="P222" i="4"/>
  <c r="P223" i="4"/>
  <c r="P224" i="4"/>
  <c r="P225" i="4"/>
  <c r="P226" i="4"/>
  <c r="P227" i="4"/>
  <c r="P228" i="4"/>
  <c r="P229" i="4"/>
  <c r="P230" i="4"/>
  <c r="P231" i="4"/>
  <c r="P232" i="4"/>
  <c r="P233" i="4"/>
  <c r="P234" i="4"/>
  <c r="P235" i="4"/>
  <c r="P236" i="4"/>
  <c r="P237" i="4"/>
  <c r="P238" i="4"/>
  <c r="P239" i="4"/>
  <c r="P240" i="4"/>
  <c r="P241" i="4"/>
  <c r="P242" i="4"/>
  <c r="P243" i="4"/>
  <c r="P244" i="4"/>
  <c r="P245" i="4"/>
  <c r="P246" i="4"/>
  <c r="P247" i="4"/>
  <c r="P248" i="4"/>
  <c r="P249" i="4"/>
  <c r="P250" i="4"/>
  <c r="P251" i="4"/>
  <c r="P252" i="4"/>
  <c r="P253" i="4"/>
  <c r="P254" i="4"/>
  <c r="P255" i="4"/>
  <c r="P256" i="4"/>
  <c r="P257" i="4"/>
  <c r="P258" i="4"/>
  <c r="P259" i="4"/>
  <c r="P260" i="4"/>
  <c r="P261" i="4"/>
  <c r="P262" i="4"/>
  <c r="P263" i="4"/>
  <c r="P264" i="4"/>
  <c r="P265" i="4"/>
  <c r="P266" i="4"/>
  <c r="P267" i="4"/>
  <c r="P268" i="4"/>
  <c r="P269" i="4"/>
  <c r="P270" i="4"/>
  <c r="P271" i="4"/>
  <c r="P272" i="4"/>
  <c r="P273" i="4"/>
  <c r="P274" i="4"/>
  <c r="P275" i="4"/>
  <c r="P276" i="4"/>
  <c r="P277" i="4"/>
  <c r="P278" i="4"/>
  <c r="P279" i="4"/>
  <c r="P280" i="4"/>
  <c r="P281" i="4"/>
  <c r="P282" i="4"/>
  <c r="P283" i="4"/>
  <c r="P284" i="4"/>
  <c r="P285" i="4"/>
  <c r="P286" i="4"/>
  <c r="P287" i="4"/>
  <c r="P288" i="4"/>
  <c r="P289" i="4"/>
  <c r="P290" i="4"/>
  <c r="P291" i="4"/>
  <c r="P292" i="4"/>
  <c r="P293" i="4"/>
  <c r="P294" i="4"/>
  <c r="P295" i="4"/>
  <c r="P296" i="4"/>
  <c r="P297" i="4"/>
  <c r="P298" i="4"/>
  <c r="P299" i="4"/>
  <c r="P300" i="4"/>
  <c r="P301" i="4"/>
  <c r="P302" i="4"/>
  <c r="P303" i="4"/>
  <c r="P304" i="4"/>
  <c r="P305" i="4"/>
  <c r="P306" i="4"/>
  <c r="P307" i="4"/>
  <c r="P308" i="4"/>
  <c r="P309" i="4"/>
  <c r="P310" i="4"/>
  <c r="P311" i="4"/>
  <c r="P312" i="4"/>
  <c r="P313" i="4"/>
  <c r="P314" i="4"/>
  <c r="P315" i="4"/>
  <c r="P316" i="4"/>
  <c r="P317" i="4"/>
  <c r="P318" i="4"/>
  <c r="P319" i="4"/>
  <c r="P320" i="4"/>
  <c r="P321" i="4"/>
  <c r="P322" i="4"/>
  <c r="P323" i="4"/>
  <c r="P324" i="4"/>
  <c r="P325" i="4"/>
  <c r="P326" i="4"/>
  <c r="P327" i="4"/>
  <c r="P328" i="4"/>
  <c r="P329" i="4"/>
  <c r="P330" i="4"/>
  <c r="P331" i="4"/>
  <c r="P332" i="4"/>
  <c r="P333" i="4"/>
  <c r="P334" i="4"/>
  <c r="P335" i="4"/>
  <c r="P336" i="4"/>
  <c r="P337" i="4"/>
  <c r="P338" i="4"/>
  <c r="P339" i="4"/>
  <c r="P340" i="4"/>
  <c r="P341" i="4"/>
  <c r="P342" i="4"/>
  <c r="P343" i="4"/>
  <c r="P344" i="4"/>
  <c r="P345" i="4"/>
  <c r="P346" i="4"/>
  <c r="P347" i="4"/>
  <c r="P348" i="4"/>
  <c r="P349" i="4"/>
  <c r="P350" i="4"/>
  <c r="P351" i="4"/>
  <c r="P352" i="4"/>
  <c r="P353" i="4"/>
  <c r="P354" i="4"/>
  <c r="P355" i="4"/>
  <c r="P356" i="4"/>
  <c r="P357" i="4"/>
  <c r="P358" i="4"/>
  <c r="P359" i="4"/>
  <c r="P360" i="4"/>
  <c r="P361" i="4"/>
  <c r="P362" i="4"/>
  <c r="P363" i="4"/>
  <c r="P364" i="4"/>
  <c r="P365" i="4"/>
  <c r="P366" i="4"/>
  <c r="P367" i="4"/>
  <c r="P368" i="4"/>
  <c r="P369" i="4"/>
  <c r="P370" i="4"/>
  <c r="P371" i="4"/>
  <c r="P372" i="4"/>
  <c r="P373" i="4"/>
  <c r="P374" i="4"/>
  <c r="P375" i="4"/>
  <c r="P376" i="4"/>
  <c r="P377" i="4"/>
  <c r="P378" i="4"/>
  <c r="P379" i="4"/>
  <c r="P380" i="4"/>
  <c r="P381" i="4"/>
  <c r="P382" i="4"/>
  <c r="P383" i="4"/>
  <c r="P384" i="4"/>
  <c r="P385" i="4"/>
  <c r="P386" i="4"/>
  <c r="P387" i="4"/>
  <c r="P388" i="4"/>
  <c r="P389" i="4"/>
  <c r="P390" i="4"/>
  <c r="P391" i="4"/>
  <c r="P392" i="4"/>
  <c r="P393" i="4"/>
  <c r="P394" i="4"/>
  <c r="P395" i="4"/>
  <c r="P396" i="4"/>
  <c r="P397" i="4"/>
  <c r="P398" i="4"/>
  <c r="P399" i="4"/>
  <c r="P400" i="4"/>
  <c r="P401" i="4"/>
  <c r="P402" i="4"/>
  <c r="P403" i="4"/>
  <c r="P404" i="4"/>
  <c r="P405" i="4"/>
  <c r="P406" i="4"/>
  <c r="P407" i="4"/>
  <c r="P408" i="4"/>
  <c r="P409" i="4"/>
  <c r="P410" i="4"/>
  <c r="P411" i="4"/>
  <c r="P412" i="4"/>
  <c r="P413" i="4"/>
  <c r="P414" i="4"/>
  <c r="P415" i="4"/>
  <c r="P416" i="4"/>
  <c r="P417" i="4"/>
  <c r="P418" i="4"/>
  <c r="P419" i="4"/>
  <c r="P420" i="4"/>
  <c r="P421" i="4"/>
  <c r="P422" i="4"/>
  <c r="P423" i="4"/>
  <c r="P424" i="4"/>
  <c r="P425" i="4"/>
  <c r="P426" i="4"/>
  <c r="P427" i="4"/>
  <c r="P428" i="4"/>
  <c r="P429" i="4"/>
  <c r="P430" i="4"/>
  <c r="P431" i="4"/>
  <c r="P432" i="4"/>
  <c r="P433" i="4"/>
  <c r="P434" i="4"/>
  <c r="P435" i="4"/>
  <c r="P436" i="4"/>
  <c r="P437" i="4"/>
  <c r="P438" i="4"/>
  <c r="P439" i="4"/>
  <c r="P440" i="4"/>
  <c r="P441" i="4"/>
  <c r="P442" i="4"/>
  <c r="P443" i="4"/>
  <c r="P444" i="4"/>
  <c r="P445" i="4"/>
  <c r="P446" i="4"/>
  <c r="P447" i="4"/>
  <c r="P448" i="4"/>
  <c r="P449" i="4"/>
  <c r="P450" i="4"/>
  <c r="P451" i="4"/>
  <c r="P452" i="4"/>
  <c r="P453" i="4"/>
  <c r="P454" i="4"/>
  <c r="P455" i="4"/>
  <c r="P456" i="4"/>
  <c r="P457" i="4"/>
  <c r="P458" i="4"/>
  <c r="P459" i="4"/>
  <c r="P460" i="4"/>
  <c r="P461" i="4"/>
  <c r="P462" i="4"/>
  <c r="P463" i="4"/>
  <c r="P464" i="4"/>
  <c r="P465" i="4"/>
  <c r="P466" i="4"/>
  <c r="P467" i="4"/>
  <c r="P468" i="4"/>
  <c r="P469" i="4"/>
  <c r="P470" i="4"/>
  <c r="P471" i="4"/>
  <c r="P472" i="4"/>
  <c r="P473" i="4"/>
  <c r="P474" i="4"/>
  <c r="P475" i="4"/>
  <c r="P476" i="4"/>
  <c r="P477" i="4"/>
  <c r="P478" i="4"/>
  <c r="P479" i="4"/>
  <c r="P480" i="4"/>
  <c r="P481" i="4"/>
  <c r="P482" i="4"/>
  <c r="P483" i="4"/>
  <c r="P484" i="4"/>
  <c r="P485" i="4"/>
  <c r="P486" i="4"/>
  <c r="P487" i="4"/>
  <c r="P488" i="4"/>
  <c r="P489" i="4"/>
  <c r="P490" i="4"/>
  <c r="P491" i="4"/>
  <c r="P492" i="4"/>
  <c r="P493" i="4"/>
  <c r="P494" i="4"/>
  <c r="P495" i="4"/>
  <c r="P496" i="4"/>
  <c r="P497" i="4"/>
  <c r="P498" i="4"/>
  <c r="P499" i="4"/>
  <c r="P500" i="4"/>
  <c r="P501" i="4"/>
  <c r="P502" i="4"/>
  <c r="P503" i="4"/>
  <c r="P504" i="4"/>
  <c r="P505" i="4"/>
  <c r="P506" i="4"/>
  <c r="P507" i="4"/>
  <c r="P508" i="4"/>
  <c r="P509" i="4"/>
  <c r="P510" i="4"/>
  <c r="P511" i="4"/>
  <c r="P512" i="4"/>
  <c r="P513" i="4"/>
  <c r="P514" i="4"/>
  <c r="P515" i="4"/>
  <c r="P516" i="4"/>
  <c r="P517" i="4"/>
  <c r="P518" i="4"/>
  <c r="P519" i="4"/>
  <c r="P520" i="4"/>
  <c r="P521" i="4"/>
  <c r="P522" i="4"/>
  <c r="P523" i="4"/>
  <c r="P524" i="4"/>
  <c r="P525" i="4"/>
  <c r="P526" i="4"/>
  <c r="P527" i="4"/>
  <c r="P528" i="4"/>
  <c r="P529" i="4"/>
  <c r="P530" i="4"/>
  <c r="P531" i="4"/>
  <c r="P532" i="4"/>
  <c r="P533" i="4"/>
  <c r="P534" i="4"/>
  <c r="P535" i="4"/>
  <c r="P536" i="4"/>
  <c r="P537" i="4"/>
  <c r="P538" i="4"/>
  <c r="P539" i="4"/>
  <c r="P540" i="4"/>
  <c r="P541" i="4"/>
  <c r="P542" i="4"/>
  <c r="P543" i="4"/>
  <c r="P544" i="4"/>
  <c r="P545" i="4"/>
  <c r="P546" i="4"/>
  <c r="P547" i="4"/>
  <c r="P548" i="4"/>
  <c r="P549" i="4"/>
  <c r="P550" i="4"/>
  <c r="P551" i="4"/>
  <c r="P552" i="4"/>
  <c r="P553" i="4"/>
  <c r="P554" i="4"/>
  <c r="P555" i="4"/>
  <c r="P556" i="4"/>
  <c r="O2" i="4"/>
  <c r="O3" i="4"/>
  <c r="O4" i="4"/>
  <c r="O5" i="4"/>
  <c r="O6" i="4"/>
  <c r="O7" i="4"/>
  <c r="O8" i="4"/>
  <c r="O9" i="4"/>
  <c r="O10" i="4"/>
  <c r="O11" i="4"/>
  <c r="O12" i="4"/>
  <c r="O13" i="4"/>
  <c r="O14" i="4"/>
  <c r="O15" i="4"/>
  <c r="O16" i="4"/>
  <c r="O17" i="4"/>
  <c r="O18" i="4"/>
  <c r="O19" i="4"/>
  <c r="O20" i="4"/>
  <c r="O21" i="4"/>
  <c r="O22" i="4"/>
  <c r="O23" i="4"/>
  <c r="O24" i="4"/>
  <c r="O25" i="4"/>
  <c r="O26" i="4"/>
  <c r="O27" i="4"/>
  <c r="O28" i="4"/>
  <c r="O29" i="4"/>
  <c r="O30" i="4"/>
  <c r="O31" i="4"/>
  <c r="O32" i="4"/>
  <c r="O33" i="4"/>
  <c r="O34" i="4"/>
  <c r="O35" i="4"/>
  <c r="O36" i="4"/>
  <c r="O37" i="4"/>
  <c r="O38" i="4"/>
  <c r="O39" i="4"/>
  <c r="O40" i="4"/>
  <c r="O41" i="4"/>
  <c r="O42" i="4"/>
  <c r="O43" i="4"/>
  <c r="O44" i="4"/>
  <c r="O45" i="4"/>
  <c r="O46" i="4"/>
  <c r="O47" i="4"/>
  <c r="O48" i="4"/>
  <c r="O49" i="4"/>
  <c r="O50" i="4"/>
  <c r="O51" i="4"/>
  <c r="O52" i="4"/>
  <c r="O53" i="4"/>
  <c r="O54" i="4"/>
  <c r="O55" i="4"/>
  <c r="O56" i="4"/>
  <c r="O57" i="4"/>
  <c r="O58" i="4"/>
  <c r="O59" i="4"/>
  <c r="O60" i="4"/>
  <c r="O61" i="4"/>
  <c r="O62" i="4"/>
  <c r="O63" i="4"/>
  <c r="O64" i="4"/>
  <c r="O65" i="4"/>
  <c r="O66" i="4"/>
  <c r="O67" i="4"/>
  <c r="O68" i="4"/>
  <c r="O69" i="4"/>
  <c r="O70" i="4"/>
  <c r="O71" i="4"/>
  <c r="O72" i="4"/>
  <c r="O73" i="4"/>
  <c r="O74" i="4"/>
  <c r="O75" i="4"/>
  <c r="O76" i="4"/>
  <c r="O77" i="4"/>
  <c r="O78" i="4"/>
  <c r="O79" i="4"/>
  <c r="O80" i="4"/>
  <c r="O81" i="4"/>
  <c r="O82" i="4"/>
  <c r="O83" i="4"/>
  <c r="O84" i="4"/>
  <c r="O85" i="4"/>
  <c r="O86" i="4"/>
  <c r="O87" i="4"/>
  <c r="O88" i="4"/>
  <c r="O89" i="4"/>
  <c r="O90" i="4"/>
  <c r="O91" i="4"/>
  <c r="O92" i="4"/>
  <c r="O93" i="4"/>
  <c r="O94" i="4"/>
  <c r="O95" i="4"/>
  <c r="O96" i="4"/>
  <c r="O97" i="4"/>
  <c r="O98" i="4"/>
  <c r="O99" i="4"/>
  <c r="O100" i="4"/>
  <c r="O101" i="4"/>
  <c r="O102" i="4"/>
  <c r="O103" i="4"/>
  <c r="O104" i="4"/>
  <c r="O105" i="4"/>
  <c r="O106" i="4"/>
  <c r="O107" i="4"/>
  <c r="O108" i="4"/>
  <c r="O109" i="4"/>
  <c r="O110" i="4"/>
  <c r="O111" i="4"/>
  <c r="O112" i="4"/>
  <c r="O113" i="4"/>
  <c r="O114" i="4"/>
  <c r="O115" i="4"/>
  <c r="O116" i="4"/>
  <c r="O117" i="4"/>
  <c r="O118" i="4"/>
  <c r="O119" i="4"/>
  <c r="O120" i="4"/>
  <c r="O121" i="4"/>
  <c r="O122" i="4"/>
  <c r="O123" i="4"/>
  <c r="O124" i="4"/>
  <c r="O125" i="4"/>
  <c r="O126" i="4"/>
  <c r="O127" i="4"/>
  <c r="O128" i="4"/>
  <c r="O129" i="4"/>
  <c r="O130" i="4"/>
  <c r="O131" i="4"/>
  <c r="O132" i="4"/>
  <c r="O133" i="4"/>
  <c r="O134" i="4"/>
  <c r="O135" i="4"/>
  <c r="O136" i="4"/>
  <c r="O137" i="4"/>
  <c r="O138" i="4"/>
  <c r="O139" i="4"/>
  <c r="O140" i="4"/>
  <c r="O141" i="4"/>
  <c r="O142" i="4"/>
  <c r="O143" i="4"/>
  <c r="O144" i="4"/>
  <c r="O145" i="4"/>
  <c r="O146" i="4"/>
  <c r="O147" i="4"/>
  <c r="O148" i="4"/>
  <c r="O149" i="4"/>
  <c r="O150" i="4"/>
  <c r="O151" i="4"/>
  <c r="O152" i="4"/>
  <c r="O153" i="4"/>
  <c r="O154" i="4"/>
  <c r="O155" i="4"/>
  <c r="O156" i="4"/>
  <c r="O157" i="4"/>
  <c r="O158" i="4"/>
  <c r="O159" i="4"/>
  <c r="O160" i="4"/>
  <c r="O161" i="4"/>
  <c r="O162" i="4"/>
  <c r="O163" i="4"/>
  <c r="O164" i="4"/>
  <c r="O165" i="4"/>
  <c r="O166" i="4"/>
  <c r="O167" i="4"/>
  <c r="O168" i="4"/>
  <c r="O169" i="4"/>
  <c r="O170" i="4"/>
  <c r="O171" i="4"/>
  <c r="O172" i="4"/>
  <c r="O173" i="4"/>
  <c r="O174" i="4"/>
  <c r="O175" i="4"/>
  <c r="O176" i="4"/>
  <c r="O177" i="4"/>
  <c r="O178" i="4"/>
  <c r="O179" i="4"/>
  <c r="O180" i="4"/>
  <c r="O181" i="4"/>
  <c r="O182" i="4"/>
  <c r="O183" i="4"/>
  <c r="O184" i="4"/>
  <c r="O185" i="4"/>
  <c r="O186" i="4"/>
  <c r="O187" i="4"/>
  <c r="O188" i="4"/>
  <c r="O189" i="4"/>
  <c r="O190" i="4"/>
  <c r="O191" i="4"/>
  <c r="O192" i="4"/>
  <c r="O193" i="4"/>
  <c r="O194" i="4"/>
  <c r="O195" i="4"/>
  <c r="O196" i="4"/>
  <c r="O197" i="4"/>
  <c r="O198" i="4"/>
  <c r="O199" i="4"/>
  <c r="O200" i="4"/>
  <c r="O201" i="4"/>
  <c r="O202" i="4"/>
  <c r="O203" i="4"/>
  <c r="O204" i="4"/>
  <c r="O205" i="4"/>
  <c r="O206" i="4"/>
  <c r="O207" i="4"/>
  <c r="O208" i="4"/>
  <c r="O209" i="4"/>
  <c r="O210" i="4"/>
  <c r="O211" i="4"/>
  <c r="O212" i="4"/>
  <c r="O213" i="4"/>
  <c r="O214" i="4"/>
  <c r="O215" i="4"/>
  <c r="O216" i="4"/>
  <c r="O217" i="4"/>
  <c r="O218" i="4"/>
  <c r="O219" i="4"/>
  <c r="O220" i="4"/>
  <c r="O221" i="4"/>
  <c r="O222" i="4"/>
  <c r="O223" i="4"/>
  <c r="O224" i="4"/>
  <c r="O225" i="4"/>
  <c r="O226" i="4"/>
  <c r="O227" i="4"/>
  <c r="O228" i="4"/>
  <c r="O229" i="4"/>
  <c r="O230" i="4"/>
  <c r="O231" i="4"/>
  <c r="O232" i="4"/>
  <c r="O233" i="4"/>
  <c r="O234" i="4"/>
  <c r="O235" i="4"/>
  <c r="O236" i="4"/>
  <c r="O237" i="4"/>
  <c r="O238" i="4"/>
  <c r="O239" i="4"/>
  <c r="O240" i="4"/>
  <c r="O241" i="4"/>
  <c r="O242" i="4"/>
  <c r="O243" i="4"/>
  <c r="O244" i="4"/>
  <c r="O245" i="4"/>
  <c r="O246" i="4"/>
  <c r="O247" i="4"/>
  <c r="O248" i="4"/>
  <c r="O249" i="4"/>
  <c r="O250" i="4"/>
  <c r="O251" i="4"/>
  <c r="O252" i="4"/>
  <c r="O253" i="4"/>
  <c r="O254" i="4"/>
  <c r="O255" i="4"/>
  <c r="O256" i="4"/>
  <c r="O257" i="4"/>
  <c r="O258" i="4"/>
  <c r="O259" i="4"/>
  <c r="O260" i="4"/>
  <c r="O261" i="4"/>
  <c r="O262" i="4"/>
  <c r="O263" i="4"/>
  <c r="O264" i="4"/>
  <c r="O265" i="4"/>
  <c r="O266" i="4"/>
  <c r="O267" i="4"/>
  <c r="O268" i="4"/>
  <c r="O269" i="4"/>
  <c r="O270" i="4"/>
  <c r="O271" i="4"/>
  <c r="O272" i="4"/>
  <c r="O273" i="4"/>
  <c r="O274" i="4"/>
  <c r="O275" i="4"/>
  <c r="O276" i="4"/>
  <c r="O277" i="4"/>
  <c r="O278" i="4"/>
  <c r="O279" i="4"/>
  <c r="O280" i="4"/>
  <c r="O281" i="4"/>
  <c r="O282" i="4"/>
  <c r="O283" i="4"/>
  <c r="O284" i="4"/>
  <c r="O285" i="4"/>
  <c r="O286" i="4"/>
  <c r="O287" i="4"/>
  <c r="O288" i="4"/>
  <c r="O289" i="4"/>
  <c r="O290" i="4"/>
  <c r="O291" i="4"/>
  <c r="O292" i="4"/>
  <c r="O293" i="4"/>
  <c r="O294" i="4"/>
  <c r="O295" i="4"/>
  <c r="O296" i="4"/>
  <c r="O297" i="4"/>
  <c r="O298" i="4"/>
  <c r="O299" i="4"/>
  <c r="O300" i="4"/>
  <c r="O301" i="4"/>
  <c r="O302" i="4"/>
  <c r="O303" i="4"/>
  <c r="O304" i="4"/>
  <c r="O305" i="4"/>
  <c r="O306" i="4"/>
  <c r="O307" i="4"/>
  <c r="O308" i="4"/>
  <c r="O309" i="4"/>
  <c r="O310" i="4"/>
  <c r="O311" i="4"/>
  <c r="O312" i="4"/>
  <c r="O313" i="4"/>
  <c r="O314" i="4"/>
  <c r="O315" i="4"/>
  <c r="O316" i="4"/>
  <c r="O317" i="4"/>
  <c r="O318" i="4"/>
  <c r="O319" i="4"/>
  <c r="O320" i="4"/>
  <c r="O321" i="4"/>
  <c r="O322" i="4"/>
  <c r="O323" i="4"/>
  <c r="O324" i="4"/>
  <c r="O325" i="4"/>
  <c r="O326" i="4"/>
  <c r="O327" i="4"/>
  <c r="O328" i="4"/>
  <c r="O329" i="4"/>
  <c r="O330" i="4"/>
  <c r="O331" i="4"/>
  <c r="O332" i="4"/>
  <c r="O333" i="4"/>
  <c r="O334" i="4"/>
  <c r="O335" i="4"/>
  <c r="O336" i="4"/>
  <c r="O337" i="4"/>
  <c r="O338" i="4"/>
  <c r="O339" i="4"/>
  <c r="O340" i="4"/>
  <c r="O341" i="4"/>
  <c r="O342" i="4"/>
  <c r="O343" i="4"/>
  <c r="O344" i="4"/>
  <c r="O345" i="4"/>
  <c r="O346" i="4"/>
  <c r="O347" i="4"/>
  <c r="O348" i="4"/>
  <c r="O349" i="4"/>
  <c r="O350" i="4"/>
  <c r="O351" i="4"/>
  <c r="O352" i="4"/>
  <c r="O353" i="4"/>
  <c r="O354" i="4"/>
  <c r="O355" i="4"/>
  <c r="O356" i="4"/>
  <c r="O357" i="4"/>
  <c r="O358" i="4"/>
  <c r="O359" i="4"/>
  <c r="O360" i="4"/>
  <c r="O361" i="4"/>
  <c r="O362" i="4"/>
  <c r="O363" i="4"/>
  <c r="O364" i="4"/>
  <c r="O365" i="4"/>
  <c r="O366" i="4"/>
  <c r="O367" i="4"/>
  <c r="O368" i="4"/>
  <c r="O369" i="4"/>
  <c r="O370" i="4"/>
  <c r="O371" i="4"/>
  <c r="O372" i="4"/>
  <c r="O373" i="4"/>
  <c r="O374" i="4"/>
  <c r="O375" i="4"/>
  <c r="O376" i="4"/>
  <c r="O377" i="4"/>
  <c r="O378" i="4"/>
  <c r="O379" i="4"/>
  <c r="O380" i="4"/>
  <c r="O381" i="4"/>
  <c r="O382" i="4"/>
  <c r="O383" i="4"/>
  <c r="O384" i="4"/>
  <c r="O385" i="4"/>
  <c r="O386" i="4"/>
  <c r="O387" i="4"/>
  <c r="O388" i="4"/>
  <c r="O389" i="4"/>
  <c r="O390" i="4"/>
  <c r="O391" i="4"/>
  <c r="O392" i="4"/>
  <c r="O393" i="4"/>
  <c r="O394" i="4"/>
  <c r="O395" i="4"/>
  <c r="O396" i="4"/>
  <c r="O397" i="4"/>
  <c r="O398" i="4"/>
  <c r="O399" i="4"/>
  <c r="O400" i="4"/>
  <c r="O401" i="4"/>
  <c r="O402" i="4"/>
  <c r="O403" i="4"/>
  <c r="O404" i="4"/>
  <c r="O405" i="4"/>
  <c r="O406" i="4"/>
  <c r="O407" i="4"/>
  <c r="O408" i="4"/>
  <c r="O409" i="4"/>
  <c r="O410" i="4"/>
  <c r="O411" i="4"/>
  <c r="O412" i="4"/>
  <c r="O413" i="4"/>
  <c r="O414" i="4"/>
  <c r="O415" i="4"/>
  <c r="O416" i="4"/>
  <c r="O417" i="4"/>
  <c r="O418" i="4"/>
  <c r="O419" i="4"/>
  <c r="O420" i="4"/>
  <c r="O421" i="4"/>
  <c r="O422" i="4"/>
  <c r="O423" i="4"/>
  <c r="O424" i="4"/>
  <c r="O425" i="4"/>
  <c r="O426" i="4"/>
  <c r="O427" i="4"/>
  <c r="O428" i="4"/>
  <c r="O429" i="4"/>
  <c r="O430" i="4"/>
  <c r="O431" i="4"/>
  <c r="O432" i="4"/>
  <c r="O433" i="4"/>
  <c r="O434" i="4"/>
  <c r="O435" i="4"/>
  <c r="O436" i="4"/>
  <c r="O437" i="4"/>
  <c r="O438" i="4"/>
  <c r="O439" i="4"/>
  <c r="O440" i="4"/>
  <c r="O441" i="4"/>
  <c r="O442" i="4"/>
  <c r="O443" i="4"/>
  <c r="O444" i="4"/>
  <c r="O445" i="4"/>
  <c r="O446" i="4"/>
  <c r="O447" i="4"/>
  <c r="O448" i="4"/>
  <c r="O449" i="4"/>
  <c r="O450" i="4"/>
  <c r="O451" i="4"/>
  <c r="O452" i="4"/>
  <c r="O453" i="4"/>
  <c r="O454" i="4"/>
  <c r="O455" i="4"/>
  <c r="O456" i="4"/>
  <c r="O457" i="4"/>
  <c r="O458" i="4"/>
  <c r="O459" i="4"/>
  <c r="O460" i="4"/>
  <c r="O461" i="4"/>
  <c r="O462" i="4"/>
  <c r="O463" i="4"/>
  <c r="O464" i="4"/>
  <c r="O465" i="4"/>
  <c r="O466" i="4"/>
  <c r="O467" i="4"/>
  <c r="O468" i="4"/>
  <c r="O469" i="4"/>
  <c r="O470" i="4"/>
  <c r="O471" i="4"/>
  <c r="O472" i="4"/>
  <c r="O473" i="4"/>
  <c r="O474" i="4"/>
  <c r="O475" i="4"/>
  <c r="O476" i="4"/>
  <c r="O477" i="4"/>
  <c r="O478" i="4"/>
  <c r="O479" i="4"/>
  <c r="O480" i="4"/>
  <c r="O481" i="4"/>
  <c r="O482" i="4"/>
  <c r="O483" i="4"/>
  <c r="O484" i="4"/>
  <c r="O485" i="4"/>
  <c r="O486" i="4"/>
  <c r="O487" i="4"/>
  <c r="O488" i="4"/>
  <c r="O489" i="4"/>
  <c r="O490" i="4"/>
  <c r="O491" i="4"/>
  <c r="O492" i="4"/>
  <c r="O493" i="4"/>
  <c r="O494" i="4"/>
  <c r="O495" i="4"/>
  <c r="O496" i="4"/>
  <c r="O497" i="4"/>
  <c r="O498" i="4"/>
  <c r="O499" i="4"/>
  <c r="O500" i="4"/>
  <c r="O501" i="4"/>
  <c r="O502" i="4"/>
  <c r="O503" i="4"/>
  <c r="O504" i="4"/>
  <c r="O505" i="4"/>
  <c r="O506" i="4"/>
  <c r="O507" i="4"/>
  <c r="O508" i="4"/>
  <c r="O509" i="4"/>
  <c r="O510" i="4"/>
  <c r="O511" i="4"/>
  <c r="O512" i="4"/>
  <c r="O513" i="4"/>
  <c r="O514" i="4"/>
  <c r="O515" i="4"/>
  <c r="O516" i="4"/>
  <c r="O517" i="4"/>
  <c r="O518" i="4"/>
  <c r="O519" i="4"/>
  <c r="O520" i="4"/>
  <c r="O521" i="4"/>
  <c r="O522" i="4"/>
  <c r="O523" i="4"/>
  <c r="O524" i="4"/>
  <c r="O525" i="4"/>
  <c r="O526" i="4"/>
  <c r="O527" i="4"/>
  <c r="O528" i="4"/>
  <c r="O529" i="4"/>
  <c r="O530" i="4"/>
  <c r="O531" i="4"/>
  <c r="O532" i="4"/>
  <c r="O533" i="4"/>
  <c r="O534" i="4"/>
  <c r="O535" i="4"/>
  <c r="O536" i="4"/>
  <c r="O537" i="4"/>
  <c r="O538" i="4"/>
  <c r="O539" i="4"/>
  <c r="O540" i="4"/>
  <c r="O541" i="4"/>
  <c r="O542" i="4"/>
  <c r="O543" i="4"/>
  <c r="O544" i="4"/>
  <c r="O545" i="4"/>
  <c r="O546" i="4"/>
  <c r="O547" i="4"/>
  <c r="O548" i="4"/>
  <c r="O549" i="4"/>
  <c r="O550" i="4"/>
  <c r="O551" i="4"/>
  <c r="O552" i="4"/>
  <c r="O553" i="4"/>
  <c r="O554" i="4"/>
  <c r="O555" i="4"/>
  <c r="O556" i="4"/>
  <c r="N2" i="4"/>
  <c r="N3" i="4"/>
  <c r="N4" i="4"/>
  <c r="N5" i="4"/>
  <c r="N6" i="4"/>
  <c r="N7" i="4"/>
  <c r="N8" i="4"/>
  <c r="N9" i="4"/>
  <c r="N10" i="4"/>
  <c r="N11" i="4"/>
  <c r="N12" i="4"/>
  <c r="N13" i="4"/>
  <c r="N14" i="4"/>
  <c r="N15" i="4"/>
  <c r="N16" i="4"/>
  <c r="N17" i="4"/>
  <c r="N18" i="4"/>
  <c r="N19" i="4"/>
  <c r="N20" i="4"/>
  <c r="N21" i="4"/>
  <c r="N22" i="4"/>
  <c r="N23" i="4"/>
  <c r="N24" i="4"/>
  <c r="N25" i="4"/>
  <c r="N26" i="4"/>
  <c r="N27" i="4"/>
  <c r="N28" i="4"/>
  <c r="N30" i="4"/>
  <c r="N31" i="4"/>
  <c r="N32" i="4"/>
  <c r="N33" i="4"/>
  <c r="N34" i="4"/>
  <c r="N35" i="4"/>
  <c r="N36" i="4"/>
  <c r="N37" i="4"/>
  <c r="N38" i="4"/>
  <c r="N39" i="4"/>
  <c r="N40" i="4"/>
  <c r="N41" i="4"/>
  <c r="N42" i="4"/>
  <c r="N43" i="4"/>
  <c r="N44" i="4"/>
  <c r="N45" i="4"/>
  <c r="N46" i="4"/>
  <c r="N47" i="4"/>
  <c r="N48" i="4"/>
  <c r="N49" i="4"/>
  <c r="N50" i="4"/>
  <c r="N51" i="4"/>
  <c r="N52" i="4"/>
  <c r="N53" i="4"/>
  <c r="N54" i="4"/>
  <c r="N55" i="4"/>
  <c r="N56" i="4"/>
  <c r="N57" i="4"/>
  <c r="N58" i="4"/>
  <c r="N59" i="4"/>
  <c r="N60" i="4"/>
  <c r="N61" i="4"/>
  <c r="N62" i="4"/>
  <c r="N63" i="4"/>
  <c r="N64" i="4"/>
  <c r="N65" i="4"/>
  <c r="N66" i="4"/>
  <c r="N67" i="4"/>
  <c r="N68" i="4"/>
  <c r="N69" i="4"/>
  <c r="N70" i="4"/>
  <c r="N71" i="4"/>
  <c r="N72" i="4"/>
  <c r="N73" i="4"/>
  <c r="N74" i="4"/>
  <c r="N75" i="4"/>
  <c r="N76" i="4"/>
  <c r="N77" i="4"/>
  <c r="N78" i="4"/>
  <c r="N79" i="4"/>
  <c r="N80" i="4"/>
  <c r="N81" i="4"/>
  <c r="N82" i="4"/>
  <c r="N83" i="4"/>
  <c r="N84" i="4"/>
  <c r="N85" i="4"/>
  <c r="N86" i="4"/>
  <c r="N87" i="4"/>
  <c r="N88" i="4"/>
  <c r="N89" i="4"/>
  <c r="N90" i="4"/>
  <c r="N91" i="4"/>
  <c r="N92" i="4"/>
  <c r="N93" i="4"/>
  <c r="N94" i="4"/>
  <c r="N95" i="4"/>
  <c r="N96" i="4"/>
  <c r="N97" i="4"/>
  <c r="N98" i="4"/>
  <c r="N99" i="4"/>
  <c r="N100" i="4"/>
  <c r="N101" i="4"/>
  <c r="N102" i="4"/>
  <c r="N103" i="4"/>
  <c r="N104" i="4"/>
  <c r="N105" i="4"/>
  <c r="N106" i="4"/>
  <c r="N107" i="4"/>
  <c r="N108" i="4"/>
  <c r="N109" i="4"/>
  <c r="N110" i="4"/>
  <c r="N111" i="4"/>
  <c r="N112" i="4"/>
  <c r="N113" i="4"/>
  <c r="N114" i="4"/>
  <c r="N115" i="4"/>
  <c r="N116" i="4"/>
  <c r="N117" i="4"/>
  <c r="N118" i="4"/>
  <c r="N119" i="4"/>
  <c r="N120" i="4"/>
  <c r="N121" i="4"/>
  <c r="N122" i="4"/>
  <c r="N123" i="4"/>
  <c r="N124" i="4"/>
  <c r="N125" i="4"/>
  <c r="N126" i="4"/>
  <c r="N127" i="4"/>
  <c r="N128" i="4"/>
  <c r="N129" i="4"/>
  <c r="N130" i="4"/>
  <c r="N131" i="4"/>
  <c r="N132" i="4"/>
  <c r="N133" i="4"/>
  <c r="N134" i="4"/>
  <c r="N135" i="4"/>
  <c r="N136" i="4"/>
  <c r="N137" i="4"/>
  <c r="N138" i="4"/>
  <c r="N139" i="4"/>
  <c r="N140" i="4"/>
  <c r="N141" i="4"/>
  <c r="N142" i="4"/>
  <c r="N143" i="4"/>
  <c r="N144" i="4"/>
  <c r="N145" i="4"/>
  <c r="N146" i="4"/>
  <c r="N147" i="4"/>
  <c r="N148" i="4"/>
  <c r="N149" i="4"/>
  <c r="N150" i="4"/>
  <c r="N151" i="4"/>
  <c r="N152" i="4"/>
  <c r="N153" i="4"/>
  <c r="N154" i="4"/>
  <c r="N155" i="4"/>
  <c r="N156" i="4"/>
  <c r="N157" i="4"/>
  <c r="N158" i="4"/>
  <c r="N159" i="4"/>
  <c r="N160" i="4"/>
  <c r="N161" i="4"/>
  <c r="N162" i="4"/>
  <c r="N163" i="4"/>
  <c r="N164" i="4"/>
  <c r="N165" i="4"/>
  <c r="N166" i="4"/>
  <c r="N167" i="4"/>
  <c r="N168" i="4"/>
  <c r="N169" i="4"/>
  <c r="N170" i="4"/>
  <c r="N171" i="4"/>
  <c r="N172" i="4"/>
  <c r="N173" i="4"/>
  <c r="N174" i="4"/>
  <c r="N175" i="4"/>
  <c r="N176" i="4"/>
  <c r="N177" i="4"/>
  <c r="N178" i="4"/>
  <c r="N179" i="4"/>
  <c r="N180" i="4"/>
  <c r="N181" i="4"/>
  <c r="N182" i="4"/>
  <c r="N183" i="4"/>
  <c r="N184" i="4"/>
  <c r="N185" i="4"/>
  <c r="N186" i="4"/>
  <c r="N187" i="4"/>
  <c r="N188" i="4"/>
  <c r="N189" i="4"/>
  <c r="N190" i="4"/>
  <c r="N191" i="4"/>
  <c r="N192" i="4"/>
  <c r="N193" i="4"/>
  <c r="N194" i="4"/>
  <c r="N195" i="4"/>
  <c r="N196" i="4"/>
  <c r="N197" i="4"/>
  <c r="N198" i="4"/>
  <c r="N199" i="4"/>
  <c r="N200" i="4"/>
  <c r="N201" i="4"/>
  <c r="N202" i="4"/>
  <c r="N203" i="4"/>
  <c r="N204" i="4"/>
  <c r="N205" i="4"/>
  <c r="N206" i="4"/>
  <c r="N207" i="4"/>
  <c r="N208" i="4"/>
  <c r="N209" i="4"/>
  <c r="N210" i="4"/>
  <c r="N211" i="4"/>
  <c r="N212" i="4"/>
  <c r="N213" i="4"/>
  <c r="N214" i="4"/>
  <c r="N215" i="4"/>
  <c r="N216" i="4"/>
  <c r="N217" i="4"/>
  <c r="N218" i="4"/>
  <c r="N219" i="4"/>
  <c r="N220" i="4"/>
  <c r="N221" i="4"/>
  <c r="N222" i="4"/>
  <c r="N223" i="4"/>
  <c r="N224" i="4"/>
  <c r="N225" i="4"/>
  <c r="N226" i="4"/>
  <c r="N227" i="4"/>
  <c r="N228" i="4"/>
  <c r="N229" i="4"/>
  <c r="N230" i="4"/>
  <c r="N231" i="4"/>
  <c r="N232" i="4"/>
  <c r="N233" i="4"/>
  <c r="N234" i="4"/>
  <c r="N235" i="4"/>
  <c r="N236" i="4"/>
  <c r="N237" i="4"/>
  <c r="N238" i="4"/>
  <c r="N239" i="4"/>
  <c r="N240" i="4"/>
  <c r="N241" i="4"/>
  <c r="N242" i="4"/>
  <c r="N243" i="4"/>
  <c r="N244" i="4"/>
  <c r="N245" i="4"/>
  <c r="N246" i="4"/>
  <c r="N247" i="4"/>
  <c r="N248" i="4"/>
  <c r="N249" i="4"/>
  <c r="N250" i="4"/>
  <c r="N251" i="4"/>
  <c r="N252" i="4"/>
  <c r="N253" i="4"/>
  <c r="N254" i="4"/>
  <c r="N255" i="4"/>
  <c r="N256" i="4"/>
  <c r="N257" i="4"/>
  <c r="N258" i="4"/>
  <c r="N259" i="4"/>
  <c r="N260" i="4"/>
  <c r="N261" i="4"/>
  <c r="N262" i="4"/>
  <c r="N263" i="4"/>
  <c r="N264" i="4"/>
  <c r="N265" i="4"/>
  <c r="N266" i="4"/>
  <c r="N267" i="4"/>
  <c r="N268" i="4"/>
  <c r="N269" i="4"/>
  <c r="N270" i="4"/>
  <c r="N271" i="4"/>
  <c r="N272" i="4"/>
  <c r="N273" i="4"/>
  <c r="N274" i="4"/>
  <c r="N275" i="4"/>
  <c r="N276" i="4"/>
  <c r="N277" i="4"/>
  <c r="N278" i="4"/>
  <c r="N279" i="4"/>
  <c r="N280" i="4"/>
  <c r="N281" i="4"/>
  <c r="N282" i="4"/>
  <c r="N283" i="4"/>
  <c r="N284" i="4"/>
  <c r="N285" i="4"/>
  <c r="N286" i="4"/>
  <c r="N287" i="4"/>
  <c r="N288" i="4"/>
  <c r="N289" i="4"/>
  <c r="N290" i="4"/>
  <c r="N291" i="4"/>
  <c r="N292" i="4"/>
  <c r="N293" i="4"/>
  <c r="N294" i="4"/>
  <c r="N295" i="4"/>
  <c r="N296" i="4"/>
  <c r="N297" i="4"/>
  <c r="N298" i="4"/>
  <c r="N299" i="4"/>
  <c r="N300" i="4"/>
  <c r="N301" i="4"/>
  <c r="N302" i="4"/>
  <c r="N303" i="4"/>
  <c r="N304" i="4"/>
  <c r="N305" i="4"/>
  <c r="N306" i="4"/>
  <c r="N307" i="4"/>
  <c r="N308" i="4"/>
  <c r="N309" i="4"/>
  <c r="N310" i="4"/>
  <c r="N311" i="4"/>
  <c r="N312" i="4"/>
  <c r="N313" i="4"/>
  <c r="N314" i="4"/>
  <c r="N315" i="4"/>
  <c r="N316" i="4"/>
  <c r="N317" i="4"/>
  <c r="N318" i="4"/>
  <c r="N319" i="4"/>
  <c r="N320" i="4"/>
  <c r="N321" i="4"/>
  <c r="N322" i="4"/>
  <c r="N323" i="4"/>
  <c r="N324" i="4"/>
  <c r="N325" i="4"/>
  <c r="N326" i="4"/>
  <c r="N327" i="4"/>
  <c r="N328" i="4"/>
  <c r="N329" i="4"/>
  <c r="N330" i="4"/>
  <c r="N331" i="4"/>
  <c r="N332" i="4"/>
  <c r="N333" i="4"/>
  <c r="N334" i="4"/>
  <c r="N335" i="4"/>
  <c r="N336" i="4"/>
  <c r="N337" i="4"/>
  <c r="N338" i="4"/>
  <c r="N339" i="4"/>
  <c r="N340" i="4"/>
  <c r="N341" i="4"/>
  <c r="N342" i="4"/>
  <c r="N343" i="4"/>
  <c r="N344" i="4"/>
  <c r="N345" i="4"/>
  <c r="N346" i="4"/>
  <c r="N347" i="4"/>
  <c r="N348" i="4"/>
  <c r="N349" i="4"/>
  <c r="N350" i="4"/>
  <c r="N351" i="4"/>
  <c r="N352" i="4"/>
  <c r="N353" i="4"/>
  <c r="N354" i="4"/>
  <c r="N355" i="4"/>
  <c r="N356" i="4"/>
  <c r="N357" i="4"/>
  <c r="N358" i="4"/>
  <c r="N359" i="4"/>
  <c r="N360" i="4"/>
  <c r="N361" i="4"/>
  <c r="N362" i="4"/>
  <c r="N363" i="4"/>
  <c r="N364" i="4"/>
  <c r="N365" i="4"/>
  <c r="N366" i="4"/>
  <c r="N367" i="4"/>
  <c r="N368" i="4"/>
  <c r="N369" i="4"/>
  <c r="N370" i="4"/>
  <c r="N371" i="4"/>
  <c r="N372" i="4"/>
  <c r="N373" i="4"/>
  <c r="N374" i="4"/>
  <c r="N375" i="4"/>
  <c r="N376" i="4"/>
  <c r="N377" i="4"/>
  <c r="N378" i="4"/>
  <c r="N379" i="4"/>
  <c r="N380" i="4"/>
  <c r="N381" i="4"/>
  <c r="N382" i="4"/>
  <c r="N383" i="4"/>
  <c r="N384" i="4"/>
  <c r="N385" i="4"/>
  <c r="N386" i="4"/>
  <c r="N387" i="4"/>
  <c r="N388" i="4"/>
  <c r="N389" i="4"/>
  <c r="N390" i="4"/>
  <c r="N391" i="4"/>
  <c r="N392" i="4"/>
  <c r="N393" i="4"/>
  <c r="N394" i="4"/>
  <c r="N395" i="4"/>
  <c r="N396" i="4"/>
  <c r="N397" i="4"/>
  <c r="N398" i="4"/>
  <c r="N399" i="4"/>
  <c r="N400" i="4"/>
  <c r="N401" i="4"/>
  <c r="N402" i="4"/>
  <c r="N403" i="4"/>
  <c r="N404" i="4"/>
  <c r="N405" i="4"/>
  <c r="N406" i="4"/>
  <c r="N407" i="4"/>
  <c r="N408" i="4"/>
  <c r="N409" i="4"/>
  <c r="N410" i="4"/>
  <c r="N411" i="4"/>
  <c r="N412" i="4"/>
  <c r="N413" i="4"/>
  <c r="N414" i="4"/>
  <c r="N415" i="4"/>
  <c r="N416" i="4"/>
  <c r="N417" i="4"/>
  <c r="N418" i="4"/>
  <c r="N419" i="4"/>
  <c r="N420" i="4"/>
  <c r="N421" i="4"/>
  <c r="N422" i="4"/>
  <c r="N423" i="4"/>
  <c r="N424" i="4"/>
  <c r="N425" i="4"/>
  <c r="N426" i="4"/>
  <c r="N427" i="4"/>
  <c r="N428" i="4"/>
  <c r="N429" i="4"/>
  <c r="N430" i="4"/>
  <c r="N431" i="4"/>
  <c r="N432" i="4"/>
  <c r="N433" i="4"/>
  <c r="N434" i="4"/>
  <c r="N435" i="4"/>
  <c r="N436" i="4"/>
  <c r="N437" i="4"/>
  <c r="N438" i="4"/>
  <c r="N439" i="4"/>
  <c r="N440" i="4"/>
  <c r="N441" i="4"/>
  <c r="N442" i="4"/>
  <c r="N443" i="4"/>
  <c r="N444" i="4"/>
  <c r="N445" i="4"/>
  <c r="N446" i="4"/>
  <c r="N447" i="4"/>
  <c r="N448" i="4"/>
  <c r="N449" i="4"/>
  <c r="N450" i="4"/>
  <c r="N451" i="4"/>
  <c r="N452" i="4"/>
  <c r="N453" i="4"/>
  <c r="N454" i="4"/>
  <c r="N455" i="4"/>
  <c r="N456" i="4"/>
  <c r="N457" i="4"/>
  <c r="N458" i="4"/>
  <c r="N459" i="4"/>
  <c r="N460" i="4"/>
  <c r="N461" i="4"/>
  <c r="N462" i="4"/>
  <c r="N463" i="4"/>
  <c r="N464" i="4"/>
  <c r="N465" i="4"/>
  <c r="N466" i="4"/>
  <c r="N467" i="4"/>
  <c r="N468" i="4"/>
  <c r="N469" i="4"/>
  <c r="N470" i="4"/>
  <c r="N471" i="4"/>
  <c r="N472" i="4"/>
  <c r="N473" i="4"/>
  <c r="N474" i="4"/>
  <c r="N475" i="4"/>
  <c r="N476" i="4"/>
  <c r="N477" i="4"/>
  <c r="N478" i="4"/>
  <c r="N479" i="4"/>
  <c r="N480" i="4"/>
  <c r="N481" i="4"/>
  <c r="N482" i="4"/>
  <c r="N483" i="4"/>
  <c r="N484" i="4"/>
  <c r="N485" i="4"/>
  <c r="N486" i="4"/>
  <c r="N487" i="4"/>
  <c r="N488" i="4"/>
  <c r="N489" i="4"/>
  <c r="N490" i="4"/>
  <c r="N491" i="4"/>
  <c r="N492" i="4"/>
  <c r="N493" i="4"/>
  <c r="N494" i="4"/>
  <c r="N495" i="4"/>
  <c r="N496" i="4"/>
  <c r="N497" i="4"/>
  <c r="N498" i="4"/>
  <c r="N499" i="4"/>
  <c r="N500" i="4"/>
  <c r="N501" i="4"/>
  <c r="N502" i="4"/>
  <c r="N503" i="4"/>
  <c r="N504" i="4"/>
  <c r="N505" i="4"/>
  <c r="N506" i="4"/>
  <c r="N507" i="4"/>
  <c r="N508" i="4"/>
  <c r="N509" i="4"/>
  <c r="N510" i="4"/>
  <c r="N511" i="4"/>
  <c r="N512" i="4"/>
  <c r="N513" i="4"/>
  <c r="N514" i="4"/>
  <c r="N515" i="4"/>
  <c r="N516" i="4"/>
  <c r="N517" i="4"/>
  <c r="N518" i="4"/>
  <c r="N519" i="4"/>
  <c r="N520" i="4"/>
  <c r="N521" i="4"/>
  <c r="N522" i="4"/>
  <c r="N523" i="4"/>
  <c r="N524" i="4"/>
  <c r="N525" i="4"/>
  <c r="N526" i="4"/>
  <c r="N527" i="4"/>
  <c r="N528" i="4"/>
  <c r="N529" i="4"/>
  <c r="N530" i="4"/>
  <c r="N531" i="4"/>
  <c r="N532" i="4"/>
  <c r="N533" i="4"/>
  <c r="N534" i="4"/>
  <c r="N535" i="4"/>
  <c r="N536" i="4"/>
  <c r="N537" i="4"/>
  <c r="N538" i="4"/>
  <c r="N539" i="4"/>
  <c r="N540" i="4"/>
  <c r="N541" i="4"/>
  <c r="N542" i="4"/>
  <c r="N543" i="4"/>
  <c r="N544" i="4"/>
  <c r="N545" i="4"/>
  <c r="N546" i="4"/>
  <c r="N547" i="4"/>
  <c r="N548" i="4"/>
  <c r="N549" i="4"/>
  <c r="N550" i="4"/>
  <c r="N551" i="4"/>
  <c r="N552" i="4"/>
  <c r="N553" i="4"/>
  <c r="N554" i="4"/>
  <c r="N555" i="4"/>
  <c r="N556" i="4"/>
  <c r="M2" i="4"/>
  <c r="M3" i="4"/>
  <c r="M4" i="4"/>
  <c r="M5" i="4"/>
  <c r="M6" i="4"/>
  <c r="M7" i="4"/>
  <c r="M8" i="4"/>
  <c r="M9" i="4"/>
  <c r="M10" i="4"/>
  <c r="M11" i="4"/>
  <c r="M12" i="4"/>
  <c r="M13" i="4"/>
  <c r="M14" i="4"/>
  <c r="M15" i="4"/>
  <c r="M16" i="4"/>
  <c r="M17" i="4"/>
  <c r="M18" i="4"/>
  <c r="M19" i="4"/>
  <c r="M20" i="4"/>
  <c r="M21" i="4"/>
  <c r="M22" i="4"/>
  <c r="M23" i="4"/>
  <c r="M24" i="4"/>
  <c r="M25" i="4"/>
  <c r="M26" i="4"/>
  <c r="M27" i="4"/>
  <c r="M28" i="4"/>
  <c r="M29" i="4"/>
  <c r="M30" i="4"/>
  <c r="M31" i="4"/>
  <c r="M32" i="4"/>
  <c r="M33" i="4"/>
  <c r="M34" i="4"/>
  <c r="M35" i="4"/>
  <c r="M36" i="4"/>
  <c r="M37" i="4"/>
  <c r="M38" i="4"/>
  <c r="M39" i="4"/>
  <c r="M40" i="4"/>
  <c r="M41" i="4"/>
  <c r="M42" i="4"/>
  <c r="M43" i="4"/>
  <c r="M44" i="4"/>
  <c r="M45" i="4"/>
  <c r="M46" i="4"/>
  <c r="M47" i="4"/>
  <c r="M48" i="4"/>
  <c r="M49" i="4"/>
  <c r="M50" i="4"/>
  <c r="M51" i="4"/>
  <c r="M52" i="4"/>
  <c r="M53" i="4"/>
  <c r="M54" i="4"/>
  <c r="M55" i="4"/>
  <c r="M56" i="4"/>
  <c r="M57" i="4"/>
  <c r="M58" i="4"/>
  <c r="M59" i="4"/>
  <c r="M60" i="4"/>
  <c r="M61" i="4"/>
  <c r="M62" i="4"/>
  <c r="M63" i="4"/>
  <c r="M64" i="4"/>
  <c r="M65" i="4"/>
  <c r="M66" i="4"/>
  <c r="M67" i="4"/>
  <c r="M68" i="4"/>
  <c r="M69" i="4"/>
  <c r="M70" i="4"/>
  <c r="M71" i="4"/>
  <c r="M72" i="4"/>
  <c r="M73" i="4"/>
  <c r="M74" i="4"/>
  <c r="M75" i="4"/>
  <c r="M76" i="4"/>
  <c r="M77" i="4"/>
  <c r="M78" i="4"/>
  <c r="M79" i="4"/>
  <c r="M80" i="4"/>
  <c r="M81" i="4"/>
  <c r="M82" i="4"/>
  <c r="M83" i="4"/>
  <c r="M84" i="4"/>
  <c r="M85" i="4"/>
  <c r="M86" i="4"/>
  <c r="M87" i="4"/>
  <c r="M88" i="4"/>
  <c r="M89" i="4"/>
  <c r="M90" i="4"/>
  <c r="M91" i="4"/>
  <c r="M92" i="4"/>
  <c r="M93" i="4"/>
  <c r="M94" i="4"/>
  <c r="M95" i="4"/>
  <c r="M96" i="4"/>
  <c r="M97" i="4"/>
  <c r="M98" i="4"/>
  <c r="M99" i="4"/>
  <c r="M100" i="4"/>
  <c r="M101" i="4"/>
  <c r="M102" i="4"/>
  <c r="M103" i="4"/>
  <c r="M104" i="4"/>
  <c r="M105" i="4"/>
  <c r="M106" i="4"/>
  <c r="M107" i="4"/>
  <c r="M108" i="4"/>
  <c r="M109" i="4"/>
  <c r="M110" i="4"/>
  <c r="M111" i="4"/>
  <c r="M112" i="4"/>
  <c r="M113" i="4"/>
  <c r="M114" i="4"/>
  <c r="M115" i="4"/>
  <c r="M116" i="4"/>
  <c r="M117" i="4"/>
  <c r="M118" i="4"/>
  <c r="M119" i="4"/>
  <c r="M120" i="4"/>
  <c r="M121" i="4"/>
  <c r="M122" i="4"/>
  <c r="M123" i="4"/>
  <c r="M124" i="4"/>
  <c r="M125" i="4"/>
  <c r="M126" i="4"/>
  <c r="M127" i="4"/>
  <c r="M128" i="4"/>
  <c r="M129" i="4"/>
  <c r="M130" i="4"/>
  <c r="M131" i="4"/>
  <c r="M132" i="4"/>
  <c r="M133" i="4"/>
  <c r="M134" i="4"/>
  <c r="M135" i="4"/>
  <c r="M136" i="4"/>
  <c r="M137" i="4"/>
  <c r="M138" i="4"/>
  <c r="M139" i="4"/>
  <c r="M140" i="4"/>
  <c r="M141" i="4"/>
  <c r="M142" i="4"/>
  <c r="M143" i="4"/>
  <c r="M144" i="4"/>
  <c r="M145" i="4"/>
  <c r="M146" i="4"/>
  <c r="M147" i="4"/>
  <c r="M148" i="4"/>
  <c r="M149" i="4"/>
  <c r="M150" i="4"/>
  <c r="M151" i="4"/>
  <c r="M152" i="4"/>
  <c r="M153" i="4"/>
  <c r="M154" i="4"/>
  <c r="M155" i="4"/>
  <c r="M156" i="4"/>
  <c r="M157" i="4"/>
  <c r="M158" i="4"/>
  <c r="M159" i="4"/>
  <c r="M160" i="4"/>
  <c r="M161" i="4"/>
  <c r="M162" i="4"/>
  <c r="M163" i="4"/>
  <c r="M164" i="4"/>
  <c r="M165" i="4"/>
  <c r="M166" i="4"/>
  <c r="M167" i="4"/>
  <c r="M168" i="4"/>
  <c r="M169" i="4"/>
  <c r="M170" i="4"/>
  <c r="M171" i="4"/>
  <c r="M172" i="4"/>
  <c r="M173" i="4"/>
  <c r="M174" i="4"/>
  <c r="M175" i="4"/>
  <c r="M176" i="4"/>
  <c r="M177" i="4"/>
  <c r="M178" i="4"/>
  <c r="M179" i="4"/>
  <c r="M180" i="4"/>
  <c r="M181" i="4"/>
  <c r="M182" i="4"/>
  <c r="M183" i="4"/>
  <c r="M184" i="4"/>
  <c r="M185" i="4"/>
  <c r="M186" i="4"/>
  <c r="M187" i="4"/>
  <c r="M188" i="4"/>
  <c r="M189" i="4"/>
  <c r="M190" i="4"/>
  <c r="M191" i="4"/>
  <c r="M192" i="4"/>
  <c r="M193" i="4"/>
  <c r="M194" i="4"/>
  <c r="M195" i="4"/>
  <c r="M196" i="4"/>
  <c r="M197" i="4"/>
  <c r="M198" i="4"/>
  <c r="M199" i="4"/>
  <c r="M200" i="4"/>
  <c r="M201" i="4"/>
  <c r="M202" i="4"/>
  <c r="M203" i="4"/>
  <c r="M204" i="4"/>
  <c r="M205" i="4"/>
  <c r="M206" i="4"/>
  <c r="M207" i="4"/>
  <c r="M208" i="4"/>
  <c r="M209" i="4"/>
  <c r="M210" i="4"/>
  <c r="M211" i="4"/>
  <c r="M212" i="4"/>
  <c r="M213" i="4"/>
  <c r="M214" i="4"/>
  <c r="M215" i="4"/>
  <c r="M216" i="4"/>
  <c r="M217" i="4"/>
  <c r="M218" i="4"/>
  <c r="M219" i="4"/>
  <c r="M220" i="4"/>
  <c r="M221" i="4"/>
  <c r="M222" i="4"/>
  <c r="M223" i="4"/>
  <c r="M224" i="4"/>
  <c r="M225" i="4"/>
  <c r="M226" i="4"/>
  <c r="M227" i="4"/>
  <c r="M228" i="4"/>
  <c r="M229" i="4"/>
  <c r="M230" i="4"/>
  <c r="M231" i="4"/>
  <c r="M232" i="4"/>
  <c r="M233" i="4"/>
  <c r="M234" i="4"/>
  <c r="M235" i="4"/>
  <c r="M236" i="4"/>
  <c r="M237" i="4"/>
  <c r="M238" i="4"/>
  <c r="M239" i="4"/>
  <c r="M240" i="4"/>
  <c r="M241" i="4"/>
  <c r="M242" i="4"/>
  <c r="M243" i="4"/>
  <c r="M244" i="4"/>
  <c r="M245" i="4"/>
  <c r="M246" i="4"/>
  <c r="M247" i="4"/>
  <c r="M248" i="4"/>
  <c r="M249" i="4"/>
  <c r="M250" i="4"/>
  <c r="M251" i="4"/>
  <c r="M252" i="4"/>
  <c r="M253" i="4"/>
  <c r="M254" i="4"/>
  <c r="M255" i="4"/>
  <c r="M256" i="4"/>
  <c r="M257" i="4"/>
  <c r="M258" i="4"/>
  <c r="M259" i="4"/>
  <c r="M260" i="4"/>
  <c r="M261" i="4"/>
  <c r="M262" i="4"/>
  <c r="M263" i="4"/>
  <c r="M264" i="4"/>
  <c r="M265" i="4"/>
  <c r="M266" i="4"/>
  <c r="M267" i="4"/>
  <c r="M268" i="4"/>
  <c r="M269" i="4"/>
  <c r="M270" i="4"/>
  <c r="M271" i="4"/>
  <c r="M272" i="4"/>
  <c r="M273" i="4"/>
  <c r="M274" i="4"/>
  <c r="M275" i="4"/>
  <c r="M276" i="4"/>
  <c r="M277" i="4"/>
  <c r="M278" i="4"/>
  <c r="M279" i="4"/>
  <c r="M280" i="4"/>
  <c r="M281" i="4"/>
  <c r="M282" i="4"/>
  <c r="M283" i="4"/>
  <c r="M284" i="4"/>
  <c r="M285" i="4"/>
  <c r="M286" i="4"/>
  <c r="M287" i="4"/>
  <c r="M288" i="4"/>
  <c r="M289" i="4"/>
  <c r="M290" i="4"/>
  <c r="M291" i="4"/>
  <c r="M292" i="4"/>
  <c r="M293" i="4"/>
  <c r="M294" i="4"/>
  <c r="M295" i="4"/>
  <c r="M296" i="4"/>
  <c r="M297" i="4"/>
  <c r="M298" i="4"/>
  <c r="M299" i="4"/>
  <c r="M300" i="4"/>
  <c r="M301" i="4"/>
  <c r="M302" i="4"/>
  <c r="M303" i="4"/>
  <c r="M304" i="4"/>
  <c r="M305" i="4"/>
  <c r="M306" i="4"/>
  <c r="M307" i="4"/>
  <c r="M308" i="4"/>
  <c r="M309" i="4"/>
  <c r="M310" i="4"/>
  <c r="M311" i="4"/>
  <c r="M312" i="4"/>
  <c r="M313" i="4"/>
  <c r="M314" i="4"/>
  <c r="M315" i="4"/>
  <c r="M316" i="4"/>
  <c r="M317" i="4"/>
  <c r="M318" i="4"/>
  <c r="M319" i="4"/>
  <c r="M320" i="4"/>
  <c r="M321" i="4"/>
  <c r="M322" i="4"/>
  <c r="M323" i="4"/>
  <c r="M324" i="4"/>
  <c r="M325" i="4"/>
  <c r="M326" i="4"/>
  <c r="M327" i="4"/>
  <c r="M328" i="4"/>
  <c r="M329" i="4"/>
  <c r="M330" i="4"/>
  <c r="M331" i="4"/>
  <c r="M332" i="4"/>
  <c r="M333" i="4"/>
  <c r="M334" i="4"/>
  <c r="M335" i="4"/>
  <c r="M336" i="4"/>
  <c r="M337" i="4"/>
  <c r="M338" i="4"/>
  <c r="M339" i="4"/>
  <c r="M340" i="4"/>
  <c r="M341" i="4"/>
  <c r="M342" i="4"/>
  <c r="M343" i="4"/>
  <c r="M344" i="4"/>
  <c r="M345" i="4"/>
  <c r="M346" i="4"/>
  <c r="M347" i="4"/>
  <c r="M348" i="4"/>
  <c r="M349" i="4"/>
  <c r="M350" i="4"/>
  <c r="M351" i="4"/>
  <c r="M352" i="4"/>
  <c r="M353" i="4"/>
  <c r="M354" i="4"/>
  <c r="M355" i="4"/>
  <c r="M356" i="4"/>
  <c r="M357" i="4"/>
  <c r="M358" i="4"/>
  <c r="M359" i="4"/>
  <c r="M360" i="4"/>
  <c r="M361" i="4"/>
  <c r="M362" i="4"/>
  <c r="M363" i="4"/>
  <c r="M364" i="4"/>
  <c r="M365" i="4"/>
  <c r="M366" i="4"/>
  <c r="M367" i="4"/>
  <c r="M368" i="4"/>
  <c r="M369" i="4"/>
  <c r="M370" i="4"/>
  <c r="M371" i="4"/>
  <c r="M372" i="4"/>
  <c r="M373" i="4"/>
  <c r="M374" i="4"/>
  <c r="M375" i="4"/>
  <c r="M376" i="4"/>
  <c r="M377" i="4"/>
  <c r="M378" i="4"/>
  <c r="M379" i="4"/>
  <c r="M380" i="4"/>
  <c r="M381" i="4"/>
  <c r="M382" i="4"/>
  <c r="M383" i="4"/>
  <c r="M384" i="4"/>
  <c r="M385" i="4"/>
  <c r="M386" i="4"/>
  <c r="M387" i="4"/>
  <c r="M388" i="4"/>
  <c r="M389" i="4"/>
  <c r="M390" i="4"/>
  <c r="M391" i="4"/>
  <c r="M392" i="4"/>
  <c r="M393" i="4"/>
  <c r="M394" i="4"/>
  <c r="M395" i="4"/>
  <c r="M396" i="4"/>
  <c r="M397" i="4"/>
  <c r="M398" i="4"/>
  <c r="M399" i="4"/>
  <c r="M400" i="4"/>
  <c r="M401" i="4"/>
  <c r="M402" i="4"/>
  <c r="M403" i="4"/>
  <c r="M404" i="4"/>
  <c r="M405" i="4"/>
  <c r="M406" i="4"/>
  <c r="M407" i="4"/>
  <c r="M408" i="4"/>
  <c r="M409" i="4"/>
  <c r="M410" i="4"/>
  <c r="M411" i="4"/>
  <c r="M412" i="4"/>
  <c r="M413" i="4"/>
  <c r="M414" i="4"/>
  <c r="M415" i="4"/>
  <c r="M416" i="4"/>
  <c r="M417" i="4"/>
  <c r="M418" i="4"/>
  <c r="M419" i="4"/>
  <c r="M420" i="4"/>
  <c r="M421" i="4"/>
  <c r="M422" i="4"/>
  <c r="M423" i="4"/>
  <c r="M424" i="4"/>
  <c r="M425" i="4"/>
  <c r="M426" i="4"/>
  <c r="M427" i="4"/>
  <c r="M428" i="4"/>
  <c r="M429" i="4"/>
  <c r="M430" i="4"/>
  <c r="M431" i="4"/>
  <c r="M432" i="4"/>
  <c r="M433" i="4"/>
  <c r="M434" i="4"/>
  <c r="M435" i="4"/>
  <c r="M436" i="4"/>
  <c r="M437" i="4"/>
  <c r="M438" i="4"/>
  <c r="M439" i="4"/>
  <c r="M440" i="4"/>
  <c r="M441" i="4"/>
  <c r="M442" i="4"/>
  <c r="M443" i="4"/>
  <c r="M444" i="4"/>
  <c r="M445" i="4"/>
  <c r="M446" i="4"/>
  <c r="M447" i="4"/>
  <c r="M448" i="4"/>
  <c r="M449" i="4"/>
  <c r="M450" i="4"/>
  <c r="M451" i="4"/>
  <c r="M452" i="4"/>
  <c r="M453" i="4"/>
  <c r="M454" i="4"/>
  <c r="M455" i="4"/>
  <c r="M456" i="4"/>
  <c r="M457" i="4"/>
  <c r="M458" i="4"/>
  <c r="M459" i="4"/>
  <c r="M460" i="4"/>
  <c r="M461" i="4"/>
  <c r="M462" i="4"/>
  <c r="M463" i="4"/>
  <c r="M464" i="4"/>
  <c r="M465" i="4"/>
  <c r="M466" i="4"/>
  <c r="M467" i="4"/>
  <c r="M468" i="4"/>
  <c r="M469" i="4"/>
  <c r="M470" i="4"/>
  <c r="M471" i="4"/>
  <c r="M472" i="4"/>
  <c r="M473" i="4"/>
  <c r="M474" i="4"/>
  <c r="M475" i="4"/>
  <c r="M476" i="4"/>
  <c r="M477" i="4"/>
  <c r="M478" i="4"/>
  <c r="M479" i="4"/>
  <c r="M480" i="4"/>
  <c r="M481" i="4"/>
  <c r="M482" i="4"/>
  <c r="M483" i="4"/>
  <c r="M484" i="4"/>
  <c r="M485" i="4"/>
  <c r="M486" i="4"/>
  <c r="M487" i="4"/>
  <c r="M488" i="4"/>
  <c r="M489" i="4"/>
  <c r="M490" i="4"/>
  <c r="M491" i="4"/>
  <c r="M492" i="4"/>
  <c r="M493" i="4"/>
  <c r="M494" i="4"/>
  <c r="M495" i="4"/>
  <c r="M496" i="4"/>
  <c r="M497" i="4"/>
  <c r="M498" i="4"/>
  <c r="M499" i="4"/>
  <c r="M500" i="4"/>
  <c r="M501" i="4"/>
  <c r="M502" i="4"/>
  <c r="M503" i="4"/>
  <c r="M504" i="4"/>
  <c r="M505" i="4"/>
  <c r="M506" i="4"/>
  <c r="M507" i="4"/>
  <c r="M508" i="4"/>
  <c r="M509" i="4"/>
  <c r="M510" i="4"/>
  <c r="M511" i="4"/>
  <c r="M512" i="4"/>
  <c r="M513" i="4"/>
  <c r="M514" i="4"/>
  <c r="M515" i="4"/>
  <c r="M516" i="4"/>
  <c r="M517" i="4"/>
  <c r="M518" i="4"/>
  <c r="M519" i="4"/>
  <c r="M520" i="4"/>
  <c r="M521" i="4"/>
  <c r="M522" i="4"/>
  <c r="M523" i="4"/>
  <c r="M524" i="4"/>
  <c r="M525" i="4"/>
  <c r="M526" i="4"/>
  <c r="M527" i="4"/>
  <c r="M528" i="4"/>
  <c r="M529" i="4"/>
  <c r="M530" i="4"/>
  <c r="M531" i="4"/>
  <c r="M532" i="4"/>
  <c r="M533" i="4"/>
  <c r="M534" i="4"/>
  <c r="M535" i="4"/>
  <c r="M536" i="4"/>
  <c r="M537" i="4"/>
  <c r="M538" i="4"/>
  <c r="M539" i="4"/>
  <c r="M540" i="4"/>
  <c r="M541" i="4"/>
  <c r="M542" i="4"/>
  <c r="M543" i="4"/>
  <c r="M544" i="4"/>
  <c r="M545" i="4"/>
  <c r="M546" i="4"/>
  <c r="M547" i="4"/>
  <c r="M548" i="4"/>
  <c r="M549" i="4"/>
  <c r="M550" i="4"/>
  <c r="M551" i="4"/>
  <c r="M552" i="4"/>
  <c r="M553" i="4"/>
  <c r="M554" i="4"/>
  <c r="M555" i="4"/>
  <c r="M556" i="4"/>
  <c r="L2" i="4"/>
  <c r="L3" i="4"/>
  <c r="L4" i="4"/>
  <c r="L5" i="4"/>
  <c r="L6" i="4"/>
  <c r="L7" i="4"/>
  <c r="L8" i="4"/>
  <c r="L9" i="4"/>
  <c r="L10" i="4"/>
  <c r="L11" i="4"/>
  <c r="L12" i="4"/>
  <c r="L13" i="4"/>
  <c r="L14" i="4"/>
  <c r="L15" i="4"/>
  <c r="L16" i="4"/>
  <c r="L17" i="4"/>
  <c r="L18" i="4"/>
  <c r="L19" i="4"/>
  <c r="L20" i="4"/>
  <c r="L21" i="4"/>
  <c r="L22" i="4"/>
  <c r="L23" i="4"/>
  <c r="L24" i="4"/>
  <c r="L25" i="4"/>
  <c r="L26" i="4"/>
  <c r="L27" i="4"/>
  <c r="L28" i="4"/>
  <c r="L29" i="4"/>
  <c r="L30" i="4"/>
  <c r="L31" i="4"/>
  <c r="L32" i="4"/>
  <c r="L33" i="4"/>
  <c r="L34" i="4"/>
  <c r="L35" i="4"/>
  <c r="L36" i="4"/>
  <c r="L37" i="4"/>
  <c r="L38" i="4"/>
  <c r="L39" i="4"/>
  <c r="L40" i="4"/>
  <c r="L41" i="4"/>
  <c r="L42" i="4"/>
  <c r="L43" i="4"/>
  <c r="L44" i="4"/>
  <c r="L45" i="4"/>
  <c r="L46" i="4"/>
  <c r="L47" i="4"/>
  <c r="L48" i="4"/>
  <c r="L49" i="4"/>
  <c r="L50" i="4"/>
  <c r="L51" i="4"/>
  <c r="L52" i="4"/>
  <c r="L53" i="4"/>
  <c r="L54" i="4"/>
  <c r="L55" i="4"/>
  <c r="L56" i="4"/>
  <c r="L57" i="4"/>
  <c r="L58" i="4"/>
  <c r="L59" i="4"/>
  <c r="L60" i="4"/>
  <c r="L61" i="4"/>
  <c r="L62" i="4"/>
  <c r="L63" i="4"/>
  <c r="L64" i="4"/>
  <c r="L65" i="4"/>
  <c r="L66" i="4"/>
  <c r="L67" i="4"/>
  <c r="L68" i="4"/>
  <c r="L69" i="4"/>
  <c r="L70" i="4"/>
  <c r="L71" i="4"/>
  <c r="L72" i="4"/>
  <c r="L73" i="4"/>
  <c r="L74" i="4"/>
  <c r="L75" i="4"/>
  <c r="L76" i="4"/>
  <c r="L77" i="4"/>
  <c r="L78" i="4"/>
  <c r="L79" i="4"/>
  <c r="L80" i="4"/>
  <c r="L81" i="4"/>
  <c r="L82" i="4"/>
  <c r="L83" i="4"/>
  <c r="L84" i="4"/>
  <c r="L85" i="4"/>
  <c r="L86" i="4"/>
  <c r="L87" i="4"/>
  <c r="L88" i="4"/>
  <c r="L89" i="4"/>
  <c r="L90" i="4"/>
  <c r="L91" i="4"/>
  <c r="L92" i="4"/>
  <c r="L93" i="4"/>
  <c r="L94" i="4"/>
  <c r="L95" i="4"/>
  <c r="L96" i="4"/>
  <c r="L97" i="4"/>
  <c r="L98" i="4"/>
  <c r="L99" i="4"/>
  <c r="L100" i="4"/>
  <c r="L101" i="4"/>
  <c r="L102" i="4"/>
  <c r="L103" i="4"/>
  <c r="L104" i="4"/>
  <c r="L105" i="4"/>
  <c r="L106" i="4"/>
  <c r="L107" i="4"/>
  <c r="L108" i="4"/>
  <c r="L109" i="4"/>
  <c r="L110" i="4"/>
  <c r="L111" i="4"/>
  <c r="L112" i="4"/>
  <c r="L113" i="4"/>
  <c r="L114" i="4"/>
  <c r="L115" i="4"/>
  <c r="L116" i="4"/>
  <c r="L117" i="4"/>
  <c r="L118" i="4"/>
  <c r="L119" i="4"/>
  <c r="L120" i="4"/>
  <c r="L121" i="4"/>
  <c r="L122" i="4"/>
  <c r="L123" i="4"/>
  <c r="L124" i="4"/>
  <c r="L125" i="4"/>
  <c r="L126" i="4"/>
  <c r="L127" i="4"/>
  <c r="L128" i="4"/>
  <c r="L129" i="4"/>
  <c r="L130" i="4"/>
  <c r="L131" i="4"/>
  <c r="L132" i="4"/>
  <c r="L133" i="4"/>
  <c r="L134" i="4"/>
  <c r="L135" i="4"/>
  <c r="L136" i="4"/>
  <c r="L137" i="4"/>
  <c r="L138" i="4"/>
  <c r="L139" i="4"/>
  <c r="L140" i="4"/>
  <c r="L141" i="4"/>
  <c r="L142" i="4"/>
  <c r="L143" i="4"/>
  <c r="L144" i="4"/>
  <c r="L145" i="4"/>
  <c r="L146" i="4"/>
  <c r="L147" i="4"/>
  <c r="L148" i="4"/>
  <c r="L149" i="4"/>
  <c r="L150" i="4"/>
  <c r="L151" i="4"/>
  <c r="L152" i="4"/>
  <c r="L153" i="4"/>
  <c r="L154" i="4"/>
  <c r="L155" i="4"/>
  <c r="L156" i="4"/>
  <c r="L157" i="4"/>
  <c r="L158" i="4"/>
  <c r="L159" i="4"/>
  <c r="L160" i="4"/>
  <c r="L161" i="4"/>
  <c r="L162" i="4"/>
  <c r="L163" i="4"/>
  <c r="L164" i="4"/>
  <c r="L165" i="4"/>
  <c r="L166" i="4"/>
  <c r="L167" i="4"/>
  <c r="L168" i="4"/>
  <c r="L169" i="4"/>
  <c r="L170" i="4"/>
  <c r="L171" i="4"/>
  <c r="L172" i="4"/>
  <c r="L173" i="4"/>
  <c r="L174" i="4"/>
  <c r="L175" i="4"/>
  <c r="L176" i="4"/>
  <c r="L177" i="4"/>
  <c r="L178" i="4"/>
  <c r="L179" i="4"/>
  <c r="L180" i="4"/>
  <c r="L181" i="4"/>
  <c r="L182" i="4"/>
  <c r="L183" i="4"/>
  <c r="L184" i="4"/>
  <c r="L185" i="4"/>
  <c r="L186" i="4"/>
  <c r="L187" i="4"/>
  <c r="L188" i="4"/>
  <c r="L189" i="4"/>
  <c r="L190" i="4"/>
  <c r="L191" i="4"/>
  <c r="L192" i="4"/>
  <c r="L193" i="4"/>
  <c r="L194" i="4"/>
  <c r="L195" i="4"/>
  <c r="L196" i="4"/>
  <c r="L197" i="4"/>
  <c r="L198" i="4"/>
  <c r="L199" i="4"/>
  <c r="L200" i="4"/>
  <c r="L201" i="4"/>
  <c r="L202" i="4"/>
  <c r="L203" i="4"/>
  <c r="L204" i="4"/>
  <c r="L205" i="4"/>
  <c r="L206" i="4"/>
  <c r="L207" i="4"/>
  <c r="L208" i="4"/>
  <c r="L209" i="4"/>
  <c r="L210" i="4"/>
  <c r="L211" i="4"/>
  <c r="L212" i="4"/>
  <c r="L213" i="4"/>
  <c r="L214" i="4"/>
  <c r="L215" i="4"/>
  <c r="L216" i="4"/>
  <c r="L217" i="4"/>
  <c r="L218" i="4"/>
  <c r="L219" i="4"/>
  <c r="L220" i="4"/>
  <c r="L221" i="4"/>
  <c r="L222" i="4"/>
  <c r="L223" i="4"/>
  <c r="L224" i="4"/>
  <c r="L225" i="4"/>
  <c r="L226" i="4"/>
  <c r="L227" i="4"/>
  <c r="L228" i="4"/>
  <c r="L229" i="4"/>
  <c r="L230" i="4"/>
  <c r="L231" i="4"/>
  <c r="L232" i="4"/>
  <c r="L233" i="4"/>
  <c r="L234" i="4"/>
  <c r="L235" i="4"/>
  <c r="L236" i="4"/>
  <c r="L237" i="4"/>
  <c r="L238" i="4"/>
  <c r="L239" i="4"/>
  <c r="L240" i="4"/>
  <c r="L241" i="4"/>
  <c r="L242" i="4"/>
  <c r="L243" i="4"/>
  <c r="L244" i="4"/>
  <c r="L245" i="4"/>
  <c r="L246" i="4"/>
  <c r="L247" i="4"/>
  <c r="L248" i="4"/>
  <c r="L249" i="4"/>
  <c r="L250" i="4"/>
  <c r="L251" i="4"/>
  <c r="L252" i="4"/>
  <c r="L253" i="4"/>
  <c r="L254" i="4"/>
  <c r="L255" i="4"/>
  <c r="L256" i="4"/>
  <c r="L257" i="4"/>
  <c r="L258" i="4"/>
  <c r="L259" i="4"/>
  <c r="L260" i="4"/>
  <c r="L261" i="4"/>
  <c r="L262" i="4"/>
  <c r="L263" i="4"/>
  <c r="L264" i="4"/>
  <c r="L265" i="4"/>
  <c r="L266" i="4"/>
  <c r="L267" i="4"/>
  <c r="L268" i="4"/>
  <c r="L269" i="4"/>
  <c r="L270" i="4"/>
  <c r="L271" i="4"/>
  <c r="L272" i="4"/>
  <c r="L273" i="4"/>
  <c r="L274" i="4"/>
  <c r="L275" i="4"/>
  <c r="L276" i="4"/>
  <c r="L277" i="4"/>
  <c r="L278" i="4"/>
  <c r="L279" i="4"/>
  <c r="L280" i="4"/>
  <c r="L281" i="4"/>
  <c r="L282" i="4"/>
  <c r="L283" i="4"/>
  <c r="L284" i="4"/>
  <c r="L285" i="4"/>
  <c r="L286" i="4"/>
  <c r="L287" i="4"/>
  <c r="L288" i="4"/>
  <c r="L289" i="4"/>
  <c r="L290" i="4"/>
  <c r="L291" i="4"/>
  <c r="L292" i="4"/>
  <c r="L293" i="4"/>
  <c r="L294" i="4"/>
  <c r="L295" i="4"/>
  <c r="L296" i="4"/>
  <c r="L297" i="4"/>
  <c r="L298" i="4"/>
  <c r="L299" i="4"/>
  <c r="L300" i="4"/>
  <c r="L301" i="4"/>
  <c r="L302" i="4"/>
  <c r="L303" i="4"/>
  <c r="L304" i="4"/>
  <c r="L305" i="4"/>
  <c r="L306" i="4"/>
  <c r="L307" i="4"/>
  <c r="L308" i="4"/>
  <c r="L309" i="4"/>
  <c r="L310" i="4"/>
  <c r="L311" i="4"/>
  <c r="L312" i="4"/>
  <c r="L313" i="4"/>
  <c r="L314" i="4"/>
  <c r="L315" i="4"/>
  <c r="L316" i="4"/>
  <c r="L317" i="4"/>
  <c r="L318" i="4"/>
  <c r="L319" i="4"/>
  <c r="L320" i="4"/>
  <c r="L321" i="4"/>
  <c r="L322" i="4"/>
  <c r="L323" i="4"/>
  <c r="L324" i="4"/>
  <c r="L325" i="4"/>
  <c r="L326" i="4"/>
  <c r="L327" i="4"/>
  <c r="L328" i="4"/>
  <c r="L329" i="4"/>
  <c r="L330" i="4"/>
  <c r="L331" i="4"/>
  <c r="L332" i="4"/>
  <c r="L333" i="4"/>
  <c r="L334" i="4"/>
  <c r="L335" i="4"/>
  <c r="L336" i="4"/>
  <c r="L337" i="4"/>
  <c r="L338" i="4"/>
  <c r="L339" i="4"/>
  <c r="L340" i="4"/>
  <c r="L341" i="4"/>
  <c r="L342" i="4"/>
  <c r="L343" i="4"/>
  <c r="L344" i="4"/>
  <c r="L345" i="4"/>
  <c r="L346" i="4"/>
  <c r="L347" i="4"/>
  <c r="L348" i="4"/>
  <c r="L349" i="4"/>
  <c r="L350" i="4"/>
  <c r="L351" i="4"/>
  <c r="L352" i="4"/>
  <c r="L353" i="4"/>
  <c r="L354" i="4"/>
  <c r="L355" i="4"/>
  <c r="L356" i="4"/>
  <c r="L357" i="4"/>
  <c r="L358" i="4"/>
  <c r="L359" i="4"/>
  <c r="L360" i="4"/>
  <c r="L361" i="4"/>
  <c r="L362" i="4"/>
  <c r="L363" i="4"/>
  <c r="L364" i="4"/>
  <c r="L365" i="4"/>
  <c r="L366" i="4"/>
  <c r="L367" i="4"/>
  <c r="L368" i="4"/>
  <c r="L369" i="4"/>
  <c r="L370" i="4"/>
  <c r="L371" i="4"/>
  <c r="L372" i="4"/>
  <c r="L373" i="4"/>
  <c r="L374" i="4"/>
  <c r="L375" i="4"/>
  <c r="L376" i="4"/>
  <c r="L377" i="4"/>
  <c r="L378" i="4"/>
  <c r="L379" i="4"/>
  <c r="L380" i="4"/>
  <c r="L381" i="4"/>
  <c r="L382" i="4"/>
  <c r="L383" i="4"/>
  <c r="L384" i="4"/>
  <c r="L385" i="4"/>
  <c r="L386" i="4"/>
  <c r="L387" i="4"/>
  <c r="L388" i="4"/>
  <c r="L389" i="4"/>
  <c r="L390" i="4"/>
  <c r="L391" i="4"/>
  <c r="L392" i="4"/>
  <c r="L393" i="4"/>
  <c r="L394" i="4"/>
  <c r="L395" i="4"/>
  <c r="L396" i="4"/>
  <c r="L397" i="4"/>
  <c r="L398" i="4"/>
  <c r="L399" i="4"/>
  <c r="L400" i="4"/>
  <c r="L401" i="4"/>
  <c r="L402" i="4"/>
  <c r="L403" i="4"/>
  <c r="L404" i="4"/>
  <c r="L405" i="4"/>
  <c r="L406" i="4"/>
  <c r="L407" i="4"/>
  <c r="L408" i="4"/>
  <c r="L409" i="4"/>
  <c r="L410" i="4"/>
  <c r="L411" i="4"/>
  <c r="L412" i="4"/>
  <c r="L413" i="4"/>
  <c r="L414" i="4"/>
  <c r="L415" i="4"/>
  <c r="L416" i="4"/>
  <c r="L417" i="4"/>
  <c r="L418" i="4"/>
  <c r="L419" i="4"/>
  <c r="L420" i="4"/>
  <c r="L421" i="4"/>
  <c r="L422" i="4"/>
  <c r="L423" i="4"/>
  <c r="L424" i="4"/>
  <c r="L425" i="4"/>
  <c r="L426" i="4"/>
  <c r="L427" i="4"/>
  <c r="L428" i="4"/>
  <c r="L429" i="4"/>
  <c r="L430" i="4"/>
  <c r="L431" i="4"/>
  <c r="L432" i="4"/>
  <c r="L433" i="4"/>
  <c r="L434" i="4"/>
  <c r="L435" i="4"/>
  <c r="L436" i="4"/>
  <c r="L437" i="4"/>
  <c r="L438" i="4"/>
  <c r="L439" i="4"/>
  <c r="L440" i="4"/>
  <c r="L441" i="4"/>
  <c r="L442" i="4"/>
  <c r="L443" i="4"/>
  <c r="L444" i="4"/>
  <c r="L445" i="4"/>
  <c r="L446" i="4"/>
  <c r="L447" i="4"/>
  <c r="L448" i="4"/>
  <c r="L449" i="4"/>
  <c r="L450" i="4"/>
  <c r="L451" i="4"/>
  <c r="L452" i="4"/>
  <c r="L453" i="4"/>
  <c r="L454" i="4"/>
  <c r="L455" i="4"/>
  <c r="L456" i="4"/>
  <c r="L457" i="4"/>
  <c r="L458" i="4"/>
  <c r="L459" i="4"/>
  <c r="L460" i="4"/>
  <c r="L461" i="4"/>
  <c r="L462" i="4"/>
  <c r="L463" i="4"/>
  <c r="L464" i="4"/>
  <c r="L465" i="4"/>
  <c r="L466" i="4"/>
  <c r="L467" i="4"/>
  <c r="L468" i="4"/>
  <c r="L469" i="4"/>
  <c r="L470" i="4"/>
  <c r="L471" i="4"/>
  <c r="L472" i="4"/>
  <c r="L473" i="4"/>
  <c r="L474" i="4"/>
  <c r="L475" i="4"/>
  <c r="L476" i="4"/>
  <c r="L477" i="4"/>
  <c r="L478" i="4"/>
  <c r="L479" i="4"/>
  <c r="L480" i="4"/>
  <c r="L481" i="4"/>
  <c r="L482" i="4"/>
  <c r="L483" i="4"/>
  <c r="L484" i="4"/>
  <c r="L485" i="4"/>
  <c r="L486" i="4"/>
  <c r="L487" i="4"/>
  <c r="L488" i="4"/>
  <c r="L489" i="4"/>
  <c r="L490" i="4"/>
  <c r="L491" i="4"/>
  <c r="L492" i="4"/>
  <c r="L493" i="4"/>
  <c r="L494" i="4"/>
  <c r="L495" i="4"/>
  <c r="L496" i="4"/>
  <c r="L497" i="4"/>
  <c r="L498" i="4"/>
  <c r="L499" i="4"/>
  <c r="L500" i="4"/>
  <c r="L501" i="4"/>
  <c r="L502" i="4"/>
  <c r="L503" i="4"/>
  <c r="L504" i="4"/>
  <c r="L505" i="4"/>
  <c r="L506" i="4"/>
  <c r="L507" i="4"/>
  <c r="L508" i="4"/>
  <c r="L509" i="4"/>
  <c r="L510" i="4"/>
  <c r="L511" i="4"/>
  <c r="L512" i="4"/>
  <c r="L513" i="4"/>
  <c r="L514" i="4"/>
  <c r="L515" i="4"/>
  <c r="L516" i="4"/>
  <c r="L517" i="4"/>
  <c r="L518" i="4"/>
  <c r="L519" i="4"/>
  <c r="L520" i="4"/>
  <c r="L521" i="4"/>
  <c r="L522" i="4"/>
  <c r="L523" i="4"/>
  <c r="L524" i="4"/>
  <c r="L525" i="4"/>
  <c r="L526" i="4"/>
  <c r="L527" i="4"/>
  <c r="L528" i="4"/>
  <c r="L529" i="4"/>
  <c r="L530" i="4"/>
  <c r="L531" i="4"/>
  <c r="L532" i="4"/>
  <c r="L533" i="4"/>
  <c r="L534" i="4"/>
  <c r="L535" i="4"/>
  <c r="L536" i="4"/>
  <c r="L537" i="4"/>
  <c r="L538" i="4"/>
  <c r="L539" i="4"/>
  <c r="L540" i="4"/>
  <c r="L541" i="4"/>
  <c r="L542" i="4"/>
  <c r="L543" i="4"/>
  <c r="L544" i="4"/>
  <c r="L545" i="4"/>
  <c r="L546" i="4"/>
  <c r="L547" i="4"/>
  <c r="L548" i="4"/>
  <c r="L549" i="4"/>
  <c r="L550" i="4"/>
  <c r="L551" i="4"/>
  <c r="L552" i="4"/>
  <c r="L553" i="4"/>
  <c r="L554" i="4"/>
  <c r="L555" i="4"/>
  <c r="L556" i="4"/>
  <c r="D36" i="10"/>
  <c r="D27" i="10"/>
  <c r="C17" i="10"/>
  <c r="C18" i="10"/>
  <c r="D31" i="10"/>
  <c r="B17" i="10"/>
  <c r="D17" i="10"/>
  <c r="B18" i="10"/>
  <c r="D23" i="10"/>
  <c r="D18" i="10"/>
  <c r="E36" i="10" l="1"/>
  <c r="F36" i="10" s="1"/>
  <c r="E31" i="10"/>
  <c r="G27" i="10"/>
  <c r="G28" i="10" s="1"/>
  <c r="F27" i="10"/>
  <c r="F28" i="10" s="1"/>
  <c r="E23" i="10"/>
  <c r="C23" i="10"/>
  <c r="G36" i="10" l="1"/>
  <c r="G31" i="10"/>
  <c r="G32" i="10" s="1"/>
  <c r="H28" i="10"/>
  <c r="F31" i="10"/>
  <c r="F32" i="10" s="1"/>
  <c r="F23" i="10"/>
  <c r="F24" i="10" s="1"/>
  <c r="G23" i="10"/>
  <c r="G24" i="10" s="1"/>
  <c r="H31" i="10" l="1"/>
</calcChain>
</file>

<file path=xl/sharedStrings.xml><?xml version="1.0" encoding="utf-8"?>
<sst xmlns="http://schemas.openxmlformats.org/spreadsheetml/2006/main" count="4489" uniqueCount="667">
  <si>
    <t>Order ID</t>
  </si>
  <si>
    <t>Customer Name</t>
  </si>
  <si>
    <t>Product Category</t>
  </si>
  <si>
    <t>Product Name</t>
  </si>
  <si>
    <t>Order Date</t>
  </si>
  <si>
    <t>Delivered Date</t>
  </si>
  <si>
    <t>Quantity</t>
  </si>
  <si>
    <t>Unit Price</t>
  </si>
  <si>
    <t>Status</t>
  </si>
  <si>
    <t>Country</t>
  </si>
  <si>
    <t>Payment Method</t>
  </si>
  <si>
    <t>Allison Hill</t>
  </si>
  <si>
    <t>Electronics</t>
  </si>
  <si>
    <t>Smartphone</t>
  </si>
  <si>
    <t>Completed</t>
  </si>
  <si>
    <t>Mobile Money</t>
  </si>
  <si>
    <t>Lance Hoffman</t>
  </si>
  <si>
    <t>Books</t>
  </si>
  <si>
    <t>Fiction</t>
  </si>
  <si>
    <t>Credit Card</t>
  </si>
  <si>
    <t>Brent Abbott</t>
  </si>
  <si>
    <t>Apparel</t>
  </si>
  <si>
    <t>Sneakers</t>
  </si>
  <si>
    <t>Edward Fuller</t>
  </si>
  <si>
    <t>Groceries</t>
  </si>
  <si>
    <t>Cereal</t>
  </si>
  <si>
    <t>Melinda Jones</t>
  </si>
  <si>
    <t>Headphones</t>
  </si>
  <si>
    <t>Returned</t>
  </si>
  <si>
    <t>Cash</t>
  </si>
  <si>
    <t>Andrew Stewart</t>
  </si>
  <si>
    <t>Home Decor</t>
  </si>
  <si>
    <t>Vase</t>
  </si>
  <si>
    <t>Nigeria</t>
  </si>
  <si>
    <t>Nicole Patterson</t>
  </si>
  <si>
    <t>Anthony Rodriguez</t>
  </si>
  <si>
    <t>Camera</t>
  </si>
  <si>
    <t>Shannon Smith</t>
  </si>
  <si>
    <t>Milk</t>
  </si>
  <si>
    <t>Pamela Romero</t>
  </si>
  <si>
    <t>T-Shirt</t>
  </si>
  <si>
    <t>Tammy Sellers</t>
  </si>
  <si>
    <t>Curtains</t>
  </si>
  <si>
    <t>Joseph Obrien</t>
  </si>
  <si>
    <t>Children's Book</t>
  </si>
  <si>
    <t>Austin Smith</t>
  </si>
  <si>
    <t>Bank Transfer</t>
  </si>
  <si>
    <t>David Caldwell</t>
  </si>
  <si>
    <t>Matthew Gomez</t>
  </si>
  <si>
    <t>Maria Brown</t>
  </si>
  <si>
    <t>Wall Art</t>
  </si>
  <si>
    <t>Clifford Ford</t>
  </si>
  <si>
    <t>Dress</t>
  </si>
  <si>
    <t>Tammy Allison</t>
  </si>
  <si>
    <t>Jeans</t>
  </si>
  <si>
    <t>Rachel Gibson</t>
  </si>
  <si>
    <t>Biography</t>
  </si>
  <si>
    <t>Lauren Daniels</t>
  </si>
  <si>
    <t>Laptop</t>
  </si>
  <si>
    <t>Amanda Miller</t>
  </si>
  <si>
    <t>Cookbook</t>
  </si>
  <si>
    <t>Michael Evans</t>
  </si>
  <si>
    <t>Angel Lewis MD</t>
  </si>
  <si>
    <t>Joshua Turner</t>
  </si>
  <si>
    <t>Non-Fiction</t>
  </si>
  <si>
    <t>Douglas Clark</t>
  </si>
  <si>
    <t>Kimberly Davenport</t>
  </si>
  <si>
    <t>Richard Rodriguez</t>
  </si>
  <si>
    <t>Matthew Ross</t>
  </si>
  <si>
    <t>Victoria Johnson</t>
  </si>
  <si>
    <t>Juice</t>
  </si>
  <si>
    <t>Stephanie Lee</t>
  </si>
  <si>
    <t>Benjamin Beck</t>
  </si>
  <si>
    <t>Stephanie Gilbert</t>
  </si>
  <si>
    <t>Jeffrey Carpenter</t>
  </si>
  <si>
    <t>Curtis Johnson</t>
  </si>
  <si>
    <t>Table Lamp</t>
  </si>
  <si>
    <t>Michael Snyder</t>
  </si>
  <si>
    <t>Melissa Marshall</t>
  </si>
  <si>
    <t>Cushion</t>
  </si>
  <si>
    <t>Michelle Wagner</t>
  </si>
  <si>
    <t>Sara Ramirez</t>
  </si>
  <si>
    <t>George Orozco</t>
  </si>
  <si>
    <t>Jacket</t>
  </si>
  <si>
    <t>Joshua Perry</t>
  </si>
  <si>
    <t>Aaron Bell</t>
  </si>
  <si>
    <t>Stephanie Freeman</t>
  </si>
  <si>
    <t>Rebecca Ramsey</t>
  </si>
  <si>
    <t>Mary Miller</t>
  </si>
  <si>
    <t>Andre Wright</t>
  </si>
  <si>
    <t>Jeffrey Wood</t>
  </si>
  <si>
    <t>Samuel Rivas</t>
  </si>
  <si>
    <t>Daniel Salinas</t>
  </si>
  <si>
    <t>Michael West</t>
  </si>
  <si>
    <t>Elizabeth Ward</t>
  </si>
  <si>
    <t>Kristen Terry</t>
  </si>
  <si>
    <t>Tablet</t>
  </si>
  <si>
    <t>David Grant</t>
  </si>
  <si>
    <t>Kevin Patterson</t>
  </si>
  <si>
    <t>Juan Moore</t>
  </si>
  <si>
    <t>Pasta</t>
  </si>
  <si>
    <t>Dwayne Campbell</t>
  </si>
  <si>
    <t>Samantha Morse</t>
  </si>
  <si>
    <t>Kathryn Snyder</t>
  </si>
  <si>
    <t>Alicia Hubbard</t>
  </si>
  <si>
    <t>Tanya Kim</t>
  </si>
  <si>
    <t>Bruce Collier</t>
  </si>
  <si>
    <t>Kimberly Gibson</t>
  </si>
  <si>
    <t>Reginald Williams</t>
  </si>
  <si>
    <t>Amanda Shaw</t>
  </si>
  <si>
    <t>Alexis Thomas</t>
  </si>
  <si>
    <t>Sarah Villarreal</t>
  </si>
  <si>
    <t>Cynthia Cohen</t>
  </si>
  <si>
    <t>Michele Garcia</t>
  </si>
  <si>
    <t>Joel King</t>
  </si>
  <si>
    <t>Rice</t>
  </si>
  <si>
    <t>Brooke Alexander</t>
  </si>
  <si>
    <t>Ann Phillips</t>
  </si>
  <si>
    <t>Richard Smith</t>
  </si>
  <si>
    <t>David Johnson</t>
  </si>
  <si>
    <t>Elizabeth Ortiz</t>
  </si>
  <si>
    <t>Teresa Ramirez</t>
  </si>
  <si>
    <t>Michael Stephens</t>
  </si>
  <si>
    <t>Kristen Willis</t>
  </si>
  <si>
    <t>Rebecca Rodriguez</t>
  </si>
  <si>
    <t>Jessica Rodriguez DDS</t>
  </si>
  <si>
    <t>Donald Schultz</t>
  </si>
  <si>
    <t>Emily Edwards</t>
  </si>
  <si>
    <t>Anna Davis</t>
  </si>
  <si>
    <t>Jordan Moore</t>
  </si>
  <si>
    <t>Phillip Andrews</t>
  </si>
  <si>
    <t>Christopher Park</t>
  </si>
  <si>
    <t>Andrea Figueroa</t>
  </si>
  <si>
    <t>Karla Ramos</t>
  </si>
  <si>
    <t>Michael Watkins</t>
  </si>
  <si>
    <t>Eric Clark</t>
  </si>
  <si>
    <t>Thomas Atkins</t>
  </si>
  <si>
    <t>Alex Nguyen</t>
  </si>
  <si>
    <t>Kelly Foster</t>
  </si>
  <si>
    <t>Kerry Lee</t>
  </si>
  <si>
    <t>Rebecca Vargas</t>
  </si>
  <si>
    <t>John Hernandez</t>
  </si>
  <si>
    <t>Katelyn Perez</t>
  </si>
  <si>
    <t>George Miranda</t>
  </si>
  <si>
    <t>Jackson Ball</t>
  </si>
  <si>
    <t>Vincent Mueller</t>
  </si>
  <si>
    <t>Tracy Montoya</t>
  </si>
  <si>
    <t>Phillip Nelson</t>
  </si>
  <si>
    <t>Jonathan Young</t>
  </si>
  <si>
    <t>Howard Norman</t>
  </si>
  <si>
    <t>Stephanie Hughes</t>
  </si>
  <si>
    <t>Samantha Gardner</t>
  </si>
  <si>
    <t>William Gould</t>
  </si>
  <si>
    <t>Laura Moreno</t>
  </si>
  <si>
    <t>Kathryn Hughes</t>
  </si>
  <si>
    <t>Benjamin Thompson</t>
  </si>
  <si>
    <t>Betty Shaw</t>
  </si>
  <si>
    <t>Todd Jacobson</t>
  </si>
  <si>
    <t>Martin Vargas</t>
  </si>
  <si>
    <t>Travis Wise</t>
  </si>
  <si>
    <t>Stephen Gardner</t>
  </si>
  <si>
    <t>Jesse Barker</t>
  </si>
  <si>
    <t>James Gilbert</t>
  </si>
  <si>
    <t>Shawn Jimenez</t>
  </si>
  <si>
    <t>Kyle Cameron</t>
  </si>
  <si>
    <t>Monica Gallagher</t>
  </si>
  <si>
    <t>Brent Brooks</t>
  </si>
  <si>
    <t>Brenda Velazquez</t>
  </si>
  <si>
    <t>Katie Hicks</t>
  </si>
  <si>
    <t>Veronica Silva</t>
  </si>
  <si>
    <t>Michelle Hampton</t>
  </si>
  <si>
    <t>Ashley Smith</t>
  </si>
  <si>
    <t>Gloria Gomez</t>
  </si>
  <si>
    <t>Courtney Dudley</t>
  </si>
  <si>
    <t>Timothy Pope</t>
  </si>
  <si>
    <t>Tina Ballard</t>
  </si>
  <si>
    <t>Anthony Stein</t>
  </si>
  <si>
    <t>Matthew Velez</t>
  </si>
  <si>
    <t>Alexandra Bradley</t>
  </si>
  <si>
    <t>Nicole Thompson</t>
  </si>
  <si>
    <t>Stacy Carrillo</t>
  </si>
  <si>
    <t>Justin Brown</t>
  </si>
  <si>
    <t>Steven Griffin Jr.</t>
  </si>
  <si>
    <t>Aaron Robinson</t>
  </si>
  <si>
    <t>Jason Mack</t>
  </si>
  <si>
    <t>Michael Stanley</t>
  </si>
  <si>
    <t>Julie Ball</t>
  </si>
  <si>
    <t>Donald Pineda</t>
  </si>
  <si>
    <t>Jill Powers</t>
  </si>
  <si>
    <t>Donna Cabrera</t>
  </si>
  <si>
    <t>Jason Hernandez</t>
  </si>
  <si>
    <t>Michael Shaffer</t>
  </si>
  <si>
    <t>Kristin Mendoza</t>
  </si>
  <si>
    <t>Jose Crawford</t>
  </si>
  <si>
    <t>Connie Thomas</t>
  </si>
  <si>
    <t>Robert Jackson</t>
  </si>
  <si>
    <t>Kelly Combs</t>
  </si>
  <si>
    <t>Antonio Little</t>
  </si>
  <si>
    <t>James Tran</t>
  </si>
  <si>
    <t>Tamara Hall</t>
  </si>
  <si>
    <t>Jennifer Ayala</t>
  </si>
  <si>
    <t>Kevin James</t>
  </si>
  <si>
    <t>Derrick Adams</t>
  </si>
  <si>
    <t>Michelle Simpson</t>
  </si>
  <si>
    <t>Scott Alexander</t>
  </si>
  <si>
    <t>Ernest Oconnell</t>
  </si>
  <si>
    <t>Randall Johnson</t>
  </si>
  <si>
    <t>Ryan Pope</t>
  </si>
  <si>
    <t>Jay Bennett</t>
  </si>
  <si>
    <t>Lonnie Hart</t>
  </si>
  <si>
    <t>Eric Patrick</t>
  </si>
  <si>
    <t>Rhonda Brown</t>
  </si>
  <si>
    <t>Emily Price</t>
  </si>
  <si>
    <t>Jill Jackson</t>
  </si>
  <si>
    <t>Ashley Wilson</t>
  </si>
  <si>
    <t>Ashley Greer PhD</t>
  </si>
  <si>
    <t>Charles Clark</t>
  </si>
  <si>
    <t>Brandi Thomas</t>
  </si>
  <si>
    <t>Mark Burton</t>
  </si>
  <si>
    <t>Paul Neal</t>
  </si>
  <si>
    <t>Raymond Oconnor</t>
  </si>
  <si>
    <t>Aaron Rubio</t>
  </si>
  <si>
    <t>Steven Martin</t>
  </si>
  <si>
    <t>Jennifer Anderson MD</t>
  </si>
  <si>
    <t>Emily Taylor</t>
  </si>
  <si>
    <t>Matthew Bowers</t>
  </si>
  <si>
    <t>Samantha Green</t>
  </si>
  <si>
    <t>Jesse Ward</t>
  </si>
  <si>
    <t>Tyler Johnson</t>
  </si>
  <si>
    <t>Patricia Collins</t>
  </si>
  <si>
    <t>Jacob Bonilla</t>
  </si>
  <si>
    <t>Anthony Shea DDS</t>
  </si>
  <si>
    <t>Kathy Walsh</t>
  </si>
  <si>
    <t>Cynthia Green</t>
  </si>
  <si>
    <t>Melissa Williams</t>
  </si>
  <si>
    <t>Anthony Evans</t>
  </si>
  <si>
    <t>Antonio Norman</t>
  </si>
  <si>
    <t>Kenneth Underwood</t>
  </si>
  <si>
    <t>Danielle Phillips</t>
  </si>
  <si>
    <t>Curtis Wilkerson</t>
  </si>
  <si>
    <t>Kathryn Price</t>
  </si>
  <si>
    <t>Kevin Hall</t>
  </si>
  <si>
    <t>Kristy Hart</t>
  </si>
  <si>
    <t>Joseph Smith</t>
  </si>
  <si>
    <t>Sarah Valencia</t>
  </si>
  <si>
    <t>Patricia Bradley</t>
  </si>
  <si>
    <t>William Jackson</t>
  </si>
  <si>
    <t>Michelle Williams</t>
  </si>
  <si>
    <t>Fernando Lynn</t>
  </si>
  <si>
    <t>Lisa Webb</t>
  </si>
  <si>
    <t>Jennifer Spencer</t>
  </si>
  <si>
    <t>Sara Hernandez</t>
  </si>
  <si>
    <t>Steven Baker</t>
  </si>
  <si>
    <t>Dennis Marshall</t>
  </si>
  <si>
    <t>Cynthia Evans</t>
  </si>
  <si>
    <t>Beth Henderson</t>
  </si>
  <si>
    <t>Thomas Sloan</t>
  </si>
  <si>
    <t>Kara Jackson</t>
  </si>
  <si>
    <t>Steve Rivera</t>
  </si>
  <si>
    <t>Caitlin Collins</t>
  </si>
  <si>
    <t>Corey Whitaker</t>
  </si>
  <si>
    <t>Madison Martinez</t>
  </si>
  <si>
    <t>Penny Lewis</t>
  </si>
  <si>
    <t>Carlos Thompson</t>
  </si>
  <si>
    <t>James Bailey</t>
  </si>
  <si>
    <t>Brian Hunt</t>
  </si>
  <si>
    <t>Sarah Pittman</t>
  </si>
  <si>
    <t>Courtney Walker</t>
  </si>
  <si>
    <t>Edward York</t>
  </si>
  <si>
    <t>Steve Mason</t>
  </si>
  <si>
    <t>Penny Anderson</t>
  </si>
  <si>
    <t>Joseph Cross</t>
  </si>
  <si>
    <t>Shawn Collins</t>
  </si>
  <si>
    <t>Joy Meyer</t>
  </si>
  <si>
    <t>Alex Wagner</t>
  </si>
  <si>
    <t>Martha Smith</t>
  </si>
  <si>
    <t>Matthew Bates</t>
  </si>
  <si>
    <t>Autumn Wilson</t>
  </si>
  <si>
    <t>Michael Meadows</t>
  </si>
  <si>
    <t>Sarah Ward</t>
  </si>
  <si>
    <t>Charles Holland</t>
  </si>
  <si>
    <t>Robert White</t>
  </si>
  <si>
    <t>Karen Fisher</t>
  </si>
  <si>
    <t>Jason Williams</t>
  </si>
  <si>
    <t>Vanessa Santiago</t>
  </si>
  <si>
    <t>Erica Rivera</t>
  </si>
  <si>
    <t>Alicia Powell</t>
  </si>
  <si>
    <t>Brian Prince</t>
  </si>
  <si>
    <t>Janice Petty</t>
  </si>
  <si>
    <t>Nicole Evans</t>
  </si>
  <si>
    <t>Anthony Adams</t>
  </si>
  <si>
    <t>Richard Jennings</t>
  </si>
  <si>
    <t>Douglas Baker</t>
  </si>
  <si>
    <t>Michael Fox</t>
  </si>
  <si>
    <t>Lisa Oliver</t>
  </si>
  <si>
    <t>Bradley Davis</t>
  </si>
  <si>
    <t>Ronald Johns</t>
  </si>
  <si>
    <t>Alan Nunez</t>
  </si>
  <si>
    <t>Daniel Davenport</t>
  </si>
  <si>
    <t>Angel Powers</t>
  </si>
  <si>
    <t>Ian Frazier</t>
  </si>
  <si>
    <t>Matthew Miller</t>
  </si>
  <si>
    <t>Angela Jones</t>
  </si>
  <si>
    <t>Sarah Drake</t>
  </si>
  <si>
    <t>Sierra Williams</t>
  </si>
  <si>
    <t>Deborah Stephens</t>
  </si>
  <si>
    <t>Brenda Martin</t>
  </si>
  <si>
    <t>Gary Wilson</t>
  </si>
  <si>
    <t>Alison Williams</t>
  </si>
  <si>
    <t>Rebecca Hoover</t>
  </si>
  <si>
    <t>Joseph Blankenship</t>
  </si>
  <si>
    <t>Robert Velez</t>
  </si>
  <si>
    <t>Kimberly Scott</t>
  </si>
  <si>
    <t>Wendy Sanders</t>
  </si>
  <si>
    <t>Eric Cooper</t>
  </si>
  <si>
    <t>Jessica Harris</t>
  </si>
  <si>
    <t>Lisa Craig</t>
  </si>
  <si>
    <t>Penny Gomez MD</t>
  </si>
  <si>
    <t>Hannah Richmond</t>
  </si>
  <si>
    <t>Debbie Russell</t>
  </si>
  <si>
    <t>Judy Murray</t>
  </si>
  <si>
    <t>Jennifer Gomez</t>
  </si>
  <si>
    <t>Hayden Shannon</t>
  </si>
  <si>
    <t>Nicolas Salas II</t>
  </si>
  <si>
    <t>Katherine Joyce</t>
  </si>
  <si>
    <t>Alexandra Clark</t>
  </si>
  <si>
    <t>Jonathan Clark</t>
  </si>
  <si>
    <t>Adam Fisher</t>
  </si>
  <si>
    <t>Jason Bell</t>
  </si>
  <si>
    <t>Greg Edwards</t>
  </si>
  <si>
    <t>Mary Shepard</t>
  </si>
  <si>
    <t>Cameron Rose</t>
  </si>
  <si>
    <t>Kimberly Taylor</t>
  </si>
  <si>
    <t>Sarah Cooper</t>
  </si>
  <si>
    <t>Ralph Yates</t>
  </si>
  <si>
    <t>Connie Miller</t>
  </si>
  <si>
    <t>Jason Floyd</t>
  </si>
  <si>
    <t>Tiffany Brown</t>
  </si>
  <si>
    <t>Sandra Martinez</t>
  </si>
  <si>
    <t>Dawn Little</t>
  </si>
  <si>
    <t>Heather Taylor</t>
  </si>
  <si>
    <t>Gregory Oconnor</t>
  </si>
  <si>
    <t>Cynthia Le</t>
  </si>
  <si>
    <t>Douglas Ortiz</t>
  </si>
  <si>
    <t>Beverly Russo</t>
  </si>
  <si>
    <t>Amy Grant</t>
  </si>
  <si>
    <t>Maurice Andrade</t>
  </si>
  <si>
    <t>David Gardner</t>
  </si>
  <si>
    <t>Andrew Mitchell</t>
  </si>
  <si>
    <t>Rodney Norris</t>
  </si>
  <si>
    <t>Jacob Perkins</t>
  </si>
  <si>
    <t>Jessica Conrad</t>
  </si>
  <si>
    <t>Caitlin Henderson</t>
  </si>
  <si>
    <t>Victoria Wyatt</t>
  </si>
  <si>
    <t>Matthew Foster</t>
  </si>
  <si>
    <t>David Bradley</t>
  </si>
  <si>
    <t>Tyler Miller</t>
  </si>
  <si>
    <t>Taylor Mathis Jr.</t>
  </si>
  <si>
    <t>Candice Ramos</t>
  </si>
  <si>
    <t>Christine Wright</t>
  </si>
  <si>
    <t>Allison Doyle</t>
  </si>
  <si>
    <t>Meghan Anthony</t>
  </si>
  <si>
    <t>Jason Powell</t>
  </si>
  <si>
    <t>Rebecca Moyer</t>
  </si>
  <si>
    <t>Daniel Murphy</t>
  </si>
  <si>
    <t>Paul Williams</t>
  </si>
  <si>
    <t>Pamela Jackson</t>
  </si>
  <si>
    <t>Miguel Jones</t>
  </si>
  <si>
    <t>Jack Snow</t>
  </si>
  <si>
    <t>Robert Medina</t>
  </si>
  <si>
    <t>Cheryl Allen</t>
  </si>
  <si>
    <t>Joseph Coleman</t>
  </si>
  <si>
    <t>Nathan Stewart</t>
  </si>
  <si>
    <t>Scott Wilson</t>
  </si>
  <si>
    <t>Regina Gonzalez</t>
  </si>
  <si>
    <t>Sydney White</t>
  </si>
  <si>
    <t>Frank Garcia</t>
  </si>
  <si>
    <t>David Wilson</t>
  </si>
  <si>
    <t>Joseph Dean</t>
  </si>
  <si>
    <t>Emily Smith</t>
  </si>
  <si>
    <t>Kristen Reyes</t>
  </si>
  <si>
    <t>Diane Evans</t>
  </si>
  <si>
    <t>Joseph Knight</t>
  </si>
  <si>
    <t>Christina Cruz</t>
  </si>
  <si>
    <t>Michael Johnson</t>
  </si>
  <si>
    <t>Tanner Mitchell DDS</t>
  </si>
  <si>
    <t>Patricia Becker</t>
  </si>
  <si>
    <t>Susan Rivas</t>
  </si>
  <si>
    <t>Regina Mcdonald</t>
  </si>
  <si>
    <t>Jesse Santiago</t>
  </si>
  <si>
    <t>Samantha Davis</t>
  </si>
  <si>
    <t>Cameron Fisher</t>
  </si>
  <si>
    <t>Richard Camacho</t>
  </si>
  <si>
    <t>Larry Garcia</t>
  </si>
  <si>
    <t>Meagan Jenkins</t>
  </si>
  <si>
    <t>Paula Bradley</t>
  </si>
  <si>
    <t>Crystal Hansen</t>
  </si>
  <si>
    <t>Craig Morrison</t>
  </si>
  <si>
    <t>Sonia Day</t>
  </si>
  <si>
    <t>Dustin Newman</t>
  </si>
  <si>
    <t>Kelly Bishop MD</t>
  </si>
  <si>
    <t>Rachel Holland</t>
  </si>
  <si>
    <t>Felicia Aguilar</t>
  </si>
  <si>
    <t>Meagan Calderon</t>
  </si>
  <si>
    <t>Kaitlyn Guerra</t>
  </si>
  <si>
    <t>Ruben Dunn</t>
  </si>
  <si>
    <t>Jason Bauer</t>
  </si>
  <si>
    <t>Lynn Andrews</t>
  </si>
  <si>
    <t>Heather Ashley</t>
  </si>
  <si>
    <t>Haley Quinn</t>
  </si>
  <si>
    <t>Catherine Taylor</t>
  </si>
  <si>
    <t>Emily Collins</t>
  </si>
  <si>
    <t>Mitchell Jackson</t>
  </si>
  <si>
    <t>Jessica Martinez</t>
  </si>
  <si>
    <t>Michelle Pierce</t>
  </si>
  <si>
    <t>William Conner</t>
  </si>
  <si>
    <t>Ana Sanders</t>
  </si>
  <si>
    <t>Evan Jones</t>
  </si>
  <si>
    <t>Emma Travis</t>
  </si>
  <si>
    <t>Emma Owens</t>
  </si>
  <si>
    <t>Dylan Hughes</t>
  </si>
  <si>
    <t>Andrew Williams</t>
  </si>
  <si>
    <t>Reginald Knapp</t>
  </si>
  <si>
    <t>Mary Burgess</t>
  </si>
  <si>
    <t>Brooke Delgado</t>
  </si>
  <si>
    <t>Casey Gillespie</t>
  </si>
  <si>
    <t>Corey Rodriguez</t>
  </si>
  <si>
    <t>Cathy Taylor</t>
  </si>
  <si>
    <t>Tiffany Turner</t>
  </si>
  <si>
    <t>Michael Durham</t>
  </si>
  <si>
    <t>Donald Hawkins</t>
  </si>
  <si>
    <t>Sarah Davis</t>
  </si>
  <si>
    <t>Autumn Key</t>
  </si>
  <si>
    <t>Kristen Rowe</t>
  </si>
  <si>
    <t>Kelly Sanchez</t>
  </si>
  <si>
    <t>Alan Bowen</t>
  </si>
  <si>
    <t>Susan Rodriguez</t>
  </si>
  <si>
    <t>Tyler Stevens</t>
  </si>
  <si>
    <t>Amanda Mcfarland</t>
  </si>
  <si>
    <t>Tanya Evans</t>
  </si>
  <si>
    <t>Valerie Brown</t>
  </si>
  <si>
    <t>Richard Moore</t>
  </si>
  <si>
    <t>Philip Garcia</t>
  </si>
  <si>
    <t>Rachel Shields</t>
  </si>
  <si>
    <t>Douglas Hartman</t>
  </si>
  <si>
    <t>Sheila Barnes</t>
  </si>
  <si>
    <t>Daniel Burgess</t>
  </si>
  <si>
    <t>Thomas Miller</t>
  </si>
  <si>
    <t>Christopher Castro</t>
  </si>
  <si>
    <t>Jessica Johnson</t>
  </si>
  <si>
    <t>Michael Mcbride</t>
  </si>
  <si>
    <t>Jennifer Taylor</t>
  </si>
  <si>
    <t>Maria Cooke</t>
  </si>
  <si>
    <t>Kari Lee</t>
  </si>
  <si>
    <t>Xavier Rowe</t>
  </si>
  <si>
    <t>Tiffany Robertson</t>
  </si>
  <si>
    <t>Samantha Simpson</t>
  </si>
  <si>
    <t>Rachel Shannon</t>
  </si>
  <si>
    <t>Brandon Lewis</t>
  </si>
  <si>
    <t>Edwin Reyes</t>
  </si>
  <si>
    <t>Lisa Ramos</t>
  </si>
  <si>
    <t>Peggy Vaughn</t>
  </si>
  <si>
    <t>Bonnie Valencia</t>
  </si>
  <si>
    <t>Austin Baker</t>
  </si>
  <si>
    <t>James Davidson</t>
  </si>
  <si>
    <t>Kevin Hines</t>
  </si>
  <si>
    <t>Lee Parker</t>
  </si>
  <si>
    <t>Patricia Johnson</t>
  </si>
  <si>
    <t>Megan Wilson</t>
  </si>
  <si>
    <t>Roger Duncan</t>
  </si>
  <si>
    <t>April Sandoval</t>
  </si>
  <si>
    <t>Dillon Jones</t>
  </si>
  <si>
    <t>Bryan Howard</t>
  </si>
  <si>
    <t>Angela Osborn</t>
  </si>
  <si>
    <t>Daniel Lopez</t>
  </si>
  <si>
    <t>Vickie Price</t>
  </si>
  <si>
    <t>Morgan Kim</t>
  </si>
  <si>
    <t>Kevin Thompson</t>
  </si>
  <si>
    <t>Heather Bennett</t>
  </si>
  <si>
    <t>Karen Davis</t>
  </si>
  <si>
    <t>Leah Spencer</t>
  </si>
  <si>
    <t>Lisa Martinez</t>
  </si>
  <si>
    <t>Lisa Mills</t>
  </si>
  <si>
    <t>Traci Garcia</t>
  </si>
  <si>
    <t>Ryan Garrison</t>
  </si>
  <si>
    <t>Ann Alexander</t>
  </si>
  <si>
    <t>Hailey Monroe</t>
  </si>
  <si>
    <t>Donald Nguyen</t>
  </si>
  <si>
    <t>Cynthia Brown</t>
  </si>
  <si>
    <t>Jason Price</t>
  </si>
  <si>
    <t>William Orozco</t>
  </si>
  <si>
    <t>Christopher Walters</t>
  </si>
  <si>
    <t>Katherine Christensen MD</t>
  </si>
  <si>
    <t>Elizabeth Williams</t>
  </si>
  <si>
    <t>Ashley Scott</t>
  </si>
  <si>
    <t>Meghan White</t>
  </si>
  <si>
    <t>Michael Cruz</t>
  </si>
  <si>
    <t>David Stevens</t>
  </si>
  <si>
    <t>Heidi Brown</t>
  </si>
  <si>
    <t>Peter Walker</t>
  </si>
  <si>
    <t>Levi Lopez</t>
  </si>
  <si>
    <t>Peter Williams</t>
  </si>
  <si>
    <t>Jessica Richards</t>
  </si>
  <si>
    <t>Tammy Anderson</t>
  </si>
  <si>
    <t>Stephanie Ferguson</t>
  </si>
  <si>
    <t>Ashley Parrish</t>
  </si>
  <si>
    <t>Kimberly Morrison</t>
  </si>
  <si>
    <t>Timothy Gilbert</t>
  </si>
  <si>
    <t>Erin Carter</t>
  </si>
  <si>
    <t>Jaime Lang</t>
  </si>
  <si>
    <t>Amanda Jones</t>
  </si>
  <si>
    <t>Elizabeth Miller</t>
  </si>
  <si>
    <t>Joseph Taylor</t>
  </si>
  <si>
    <t>Traci Camacho</t>
  </si>
  <si>
    <t>Kenneth Long</t>
  </si>
  <si>
    <t>Michael Young</t>
  </si>
  <si>
    <t>Matthew Steele</t>
  </si>
  <si>
    <t>Reginald Diaz</t>
  </si>
  <si>
    <t>Amanda Juarez</t>
  </si>
  <si>
    <t>Courtney Sullivan</t>
  </si>
  <si>
    <t>Linda Elliott</t>
  </si>
  <si>
    <t>Sherry Schmidt</t>
  </si>
  <si>
    <t>Jacqueline Williams</t>
  </si>
  <si>
    <t>Brian Simmons</t>
  </si>
  <si>
    <t>Richard Avery</t>
  </si>
  <si>
    <t>Abigail Davis</t>
  </si>
  <si>
    <t>Andrew Cruz</t>
  </si>
  <si>
    <t>Laura Benson</t>
  </si>
  <si>
    <t>Pamela Weaver</t>
  </si>
  <si>
    <t>Robert Mendoza</t>
  </si>
  <si>
    <t>Veronica Parks</t>
  </si>
  <si>
    <t>Robert Woods</t>
  </si>
  <si>
    <t>Jane Mitchell</t>
  </si>
  <si>
    <t>Teresa Adkins</t>
  </si>
  <si>
    <t>Randy Warren</t>
  </si>
  <si>
    <t>Brandon Parker</t>
  </si>
  <si>
    <t>Mark Williamson</t>
  </si>
  <si>
    <t>Joseph Lopez</t>
  </si>
  <si>
    <t>Ray Boyd</t>
  </si>
  <si>
    <t>Donald Wilson</t>
  </si>
  <si>
    <t>Jonathan Parks</t>
  </si>
  <si>
    <t>Ashley Freeman</t>
  </si>
  <si>
    <t>Dawn Diaz</t>
  </si>
  <si>
    <t>Morgan Davenport</t>
  </si>
  <si>
    <t>Theresa Hansen</t>
  </si>
  <si>
    <t>Krista Shea</t>
  </si>
  <si>
    <t>Rebecca Thompson</t>
  </si>
  <si>
    <t>United States</t>
  </si>
  <si>
    <t>Brazil</t>
  </si>
  <si>
    <t>United Kingdom</t>
  </si>
  <si>
    <t>China</t>
  </si>
  <si>
    <t>Australia</t>
  </si>
  <si>
    <t>Antarctica</t>
  </si>
  <si>
    <t>Cost Percentage</t>
  </si>
  <si>
    <t>Year</t>
  </si>
  <si>
    <t>Month</t>
  </si>
  <si>
    <t>Day</t>
  </si>
  <si>
    <t>Delivery time</t>
  </si>
  <si>
    <t>Total cost</t>
  </si>
  <si>
    <t>Sales Revenue</t>
  </si>
  <si>
    <t>Net profit</t>
  </si>
  <si>
    <t>Mean</t>
  </si>
  <si>
    <t>Standard Error</t>
  </si>
  <si>
    <t>Median</t>
  </si>
  <si>
    <t>Mode</t>
  </si>
  <si>
    <t>Standard Deviation</t>
  </si>
  <si>
    <t>Sample Variance</t>
  </si>
  <si>
    <t>Kurtosis</t>
  </si>
  <si>
    <t>Skewness</t>
  </si>
  <si>
    <t>Range</t>
  </si>
  <si>
    <t>Minimum</t>
  </si>
  <si>
    <t>Maximum</t>
  </si>
  <si>
    <t>Sum</t>
  </si>
  <si>
    <t>Count</t>
  </si>
  <si>
    <t xml:space="preserve">total cost </t>
  </si>
  <si>
    <t>sales revenue</t>
  </si>
  <si>
    <t xml:space="preserve">net profit </t>
  </si>
  <si>
    <t>DESCRIPTIVE  STATISTIC</t>
  </si>
  <si>
    <t>T-TEST</t>
  </si>
  <si>
    <t>SCENARIO</t>
  </si>
  <si>
    <t>Wheather there is a relationshio between delivery time and statust(completed Returned)</t>
  </si>
  <si>
    <t>Interprataion</t>
  </si>
  <si>
    <t>1) since the p - value is much smaller than 0.05, we reject the null hypothesis</t>
  </si>
  <si>
    <t>Null Hypothesis(HO)</t>
  </si>
  <si>
    <t xml:space="preserve">2) There is a significant relationship between delivery time and order status </t>
  </si>
  <si>
    <t>Alternative Hypothesis(H1)</t>
  </si>
  <si>
    <t>In Business Terms</t>
  </si>
  <si>
    <t>order with longer delivery time are more likely to return</t>
  </si>
  <si>
    <t xml:space="preserve">1) orders that end up being returned take an average of 0.01days or about half day longer to deliver </t>
  </si>
  <si>
    <r>
      <rPr>
        <b/>
        <sz val="14"/>
        <color theme="1"/>
        <rFont val="Calibri"/>
        <family val="2"/>
        <scheme val="minor"/>
      </rPr>
      <t>Recommendation</t>
    </r>
    <r>
      <rPr>
        <sz val="11"/>
        <color theme="1"/>
        <rFont val="Calibri"/>
        <family val="2"/>
        <scheme val="minor"/>
      </rPr>
      <t xml:space="preserve"> </t>
    </r>
  </si>
  <si>
    <t xml:space="preserve">1) moniter orders that are taking longer than 7 dayd to deliver as they might be at high risk of return </t>
  </si>
  <si>
    <t>t-Test: Two-Sample Assuming Unequal Variances</t>
  </si>
  <si>
    <t xml:space="preserve">2)set up alters for delayed deliveries to take preventive action </t>
  </si>
  <si>
    <t>Variance</t>
  </si>
  <si>
    <t>Observations</t>
  </si>
  <si>
    <t>Hypothesized Mean Difference</t>
  </si>
  <si>
    <t>df</t>
  </si>
  <si>
    <t>t Stat</t>
  </si>
  <si>
    <t>P(T&lt;=t) one-tail</t>
  </si>
  <si>
    <t>t Critical one-tail</t>
  </si>
  <si>
    <t>P(T&lt;=t) two-tail</t>
  </si>
  <si>
    <t>t Critical two-tail</t>
  </si>
  <si>
    <t>SALES FORM</t>
  </si>
  <si>
    <t>Customer Name :</t>
  </si>
  <si>
    <t>Quantity:</t>
  </si>
  <si>
    <t>Product Category :</t>
  </si>
  <si>
    <t>Unit Price:</t>
  </si>
  <si>
    <t>Product Name:</t>
  </si>
  <si>
    <t>Status :</t>
  </si>
  <si>
    <t>order Date:</t>
  </si>
  <si>
    <t>country:</t>
  </si>
  <si>
    <t>Delivered Date :</t>
  </si>
  <si>
    <t>Payment Method:</t>
  </si>
  <si>
    <t>Sum of Total cost</t>
  </si>
  <si>
    <t>Sum of Sales Revenue</t>
  </si>
  <si>
    <t>Sum of Net profit</t>
  </si>
  <si>
    <t>Count of Customer Name</t>
  </si>
  <si>
    <t>Row Labels</t>
  </si>
  <si>
    <t>Grand Total</t>
  </si>
  <si>
    <t>Count of Status</t>
  </si>
  <si>
    <t>completed</t>
  </si>
  <si>
    <t>others</t>
  </si>
  <si>
    <t>percentage</t>
  </si>
  <si>
    <t>status</t>
  </si>
  <si>
    <t>Return</t>
  </si>
  <si>
    <t>Jan</t>
  </si>
  <si>
    <t>Feb</t>
  </si>
  <si>
    <t>Mar</t>
  </si>
  <si>
    <t>Apr</t>
  </si>
  <si>
    <t>May</t>
  </si>
  <si>
    <t>Jun</t>
  </si>
  <si>
    <t>Jul</t>
  </si>
  <si>
    <t>Aug</t>
  </si>
  <si>
    <t>Sep</t>
  </si>
  <si>
    <t>Oct</t>
  </si>
  <si>
    <t>Nov</t>
  </si>
  <si>
    <t>Dec</t>
  </si>
  <si>
    <t>2025</t>
  </si>
  <si>
    <t>Sat</t>
  </si>
  <si>
    <t>Sun</t>
  </si>
  <si>
    <t>Fri</t>
  </si>
  <si>
    <t>Thu</t>
  </si>
  <si>
    <t>Mon</t>
  </si>
  <si>
    <t>Wed</t>
  </si>
  <si>
    <t>2024</t>
  </si>
  <si>
    <t>Tue</t>
  </si>
  <si>
    <t>Find postion</t>
  </si>
  <si>
    <t>Previous month</t>
  </si>
  <si>
    <t>support</t>
  </si>
  <si>
    <t>Current Revenue</t>
  </si>
  <si>
    <t>previous Revenu</t>
  </si>
  <si>
    <t>value difference</t>
  </si>
  <si>
    <t>percentage difference</t>
  </si>
  <si>
    <t>current cost</t>
  </si>
  <si>
    <t xml:space="preserve">Previous cost </t>
  </si>
  <si>
    <t>current profit</t>
  </si>
  <si>
    <t>previous profit</t>
  </si>
  <si>
    <t>value differnece</t>
  </si>
  <si>
    <t>final profit   VS LM</t>
  </si>
  <si>
    <t>current order</t>
  </si>
  <si>
    <t>previous order</t>
  </si>
  <si>
    <t>final order   VS LM</t>
  </si>
  <si>
    <t xml:space="preserve"> Sales Revenue</t>
  </si>
  <si>
    <t>Count of Payment Method</t>
  </si>
  <si>
    <t>KPI</t>
  </si>
  <si>
    <t>Filter</t>
  </si>
  <si>
    <t>Visualization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</si>
</sst>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409]#,##0"/>
    <numFmt numFmtId="165" formatCode="[$$-1009]#,##0"/>
  </numFmts>
  <fonts count="17" x14ac:knownFonts="1">
    <font>
      <sz val="11"/>
      <color theme="1"/>
      <name val="Calibri"/>
      <family val="2"/>
      <scheme val="minor"/>
    </font>
    <font>
      <i/>
      <sz val="11"/>
      <color theme="1"/>
      <name val="Calibri"/>
      <family val="2"/>
      <scheme val="minor"/>
    </font>
    <font>
      <sz val="28"/>
      <color theme="1"/>
      <name val="Calibri"/>
      <family val="2"/>
      <scheme val="minor"/>
    </font>
    <font>
      <b/>
      <sz val="28"/>
      <color theme="1"/>
      <name val="Calibri"/>
      <family val="2"/>
      <scheme val="minor"/>
    </font>
    <font>
      <sz val="11"/>
      <color theme="1"/>
      <name val="Calibri"/>
      <family val="2"/>
      <scheme val="minor"/>
    </font>
    <font>
      <sz val="11"/>
      <color rgb="FFFF0000"/>
      <name val="Calibri"/>
      <family val="2"/>
      <scheme val="minor"/>
    </font>
    <font>
      <b/>
      <sz val="22"/>
      <color theme="1"/>
      <name val="Calibri"/>
      <family val="2"/>
      <scheme val="minor"/>
    </font>
    <font>
      <b/>
      <sz val="16"/>
      <color theme="1"/>
      <name val="Calibri"/>
      <family val="2"/>
      <scheme val="minor"/>
    </font>
    <font>
      <b/>
      <sz val="14"/>
      <color theme="1"/>
      <name val="Calibri"/>
      <family val="2"/>
      <scheme val="minor"/>
    </font>
    <font>
      <b/>
      <sz val="48"/>
      <color theme="0"/>
      <name val="Calibri"/>
      <family val="2"/>
      <scheme val="minor"/>
    </font>
    <font>
      <sz val="16"/>
      <color theme="0"/>
      <name val="Calibri"/>
      <family val="2"/>
      <scheme val="minor"/>
    </font>
    <font>
      <sz val="11"/>
      <color theme="0" tint="-4.9989318521683403E-2"/>
      <name val="Calibri"/>
      <family val="2"/>
      <scheme val="minor"/>
    </font>
    <font>
      <b/>
      <sz val="20"/>
      <color rgb="FF000000"/>
      <name val="Calibri"/>
      <family val="2"/>
    </font>
    <font>
      <b/>
      <sz val="12"/>
      <color theme="1"/>
      <name val="Calibri"/>
      <family val="2"/>
      <scheme val="minor"/>
    </font>
    <font>
      <sz val="36"/>
      <color theme="1"/>
      <name val="Calibri"/>
      <family val="2"/>
      <scheme val="minor"/>
    </font>
    <font>
      <b/>
      <sz val="18"/>
      <color theme="1"/>
      <name val="Calibri"/>
      <family val="2"/>
      <scheme val="minor"/>
    </font>
    <font>
      <b/>
      <sz val="36"/>
      <color theme="1"/>
      <name val="Calibri"/>
      <family val="2"/>
      <scheme val="minor"/>
    </font>
  </fonts>
  <fills count="9">
    <fill>
      <patternFill patternType="none"/>
    </fill>
    <fill>
      <patternFill patternType="gray125"/>
    </fill>
    <fill>
      <patternFill patternType="solid">
        <fgColor rgb="FFFFFF00"/>
        <bgColor indexed="64"/>
      </patternFill>
    </fill>
    <fill>
      <patternFill patternType="solid">
        <fgColor rgb="FFCC00CC"/>
        <bgColor indexed="64"/>
      </patternFill>
    </fill>
    <fill>
      <patternFill patternType="solid">
        <fgColor theme="0" tint="-4.9989318521683403E-2"/>
        <bgColor indexed="64"/>
      </patternFill>
    </fill>
    <fill>
      <patternFill patternType="solid">
        <fgColor theme="9" tint="0.79998168889431442"/>
        <bgColor indexed="64"/>
      </patternFill>
    </fill>
    <fill>
      <patternFill patternType="solid">
        <fgColor theme="0" tint="-0.14999847407452621"/>
        <bgColor indexed="64"/>
      </patternFill>
    </fill>
    <fill>
      <patternFill patternType="solid">
        <fgColor theme="9" tint="0.39997558519241921"/>
        <bgColor indexed="64"/>
      </patternFill>
    </fill>
    <fill>
      <patternFill patternType="solid">
        <fgColor theme="9" tint="0.59999389629810485"/>
        <bgColor indexed="64"/>
      </patternFill>
    </fill>
  </fills>
  <borders count="25">
    <border>
      <left/>
      <right/>
      <top/>
      <bottom/>
      <diagonal/>
    </border>
    <border>
      <left/>
      <right/>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s>
  <cellStyleXfs count="2">
    <xf numFmtId="0" fontId="0" fillId="0" borderId="0"/>
    <xf numFmtId="9" fontId="4" fillId="0" borderId="0" applyFont="0" applyFill="0" applyBorder="0" applyAlignment="0" applyProtection="0"/>
  </cellStyleXfs>
  <cellXfs count="92">
    <xf numFmtId="0" fontId="0" fillId="0" borderId="0" xfId="0"/>
    <xf numFmtId="14" fontId="0" fillId="0" borderId="0" xfId="0" applyNumberForma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6" fillId="0" borderId="0" xfId="0" applyFont="1"/>
    <xf numFmtId="0" fontId="7" fillId="0" borderId="0" xfId="0" applyFont="1"/>
    <xf numFmtId="0" fontId="8" fillId="0" borderId="0" xfId="0" applyFont="1"/>
    <xf numFmtId="0" fontId="0" fillId="2" borderId="0" xfId="0" applyFill="1"/>
    <xf numFmtId="0" fontId="5" fillId="0" borderId="0" xfId="0" applyFont="1"/>
    <xf numFmtId="0" fontId="0" fillId="0" borderId="6" xfId="0" applyBorder="1"/>
    <xf numFmtId="0" fontId="0" fillId="0" borderId="8" xfId="0" applyBorder="1"/>
    <xf numFmtId="0" fontId="0" fillId="0" borderId="7" xfId="0" applyBorder="1"/>
    <xf numFmtId="0" fontId="0" fillId="0" borderId="9" xfId="0" applyBorder="1"/>
    <xf numFmtId="0" fontId="0" fillId="0" borderId="10" xfId="0" applyBorder="1"/>
    <xf numFmtId="0" fontId="0" fillId="0" borderId="11" xfId="0" applyBorder="1"/>
    <xf numFmtId="0" fontId="0" fillId="5" borderId="0" xfId="0" applyFill="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20" xfId="0" applyBorder="1"/>
    <xf numFmtId="0" fontId="0" fillId="0" borderId="21" xfId="0" applyBorder="1"/>
    <xf numFmtId="0" fontId="11" fillId="0" borderId="0" xfId="0" applyFont="1"/>
    <xf numFmtId="0" fontId="0" fillId="6" borderId="9" xfId="0" applyFill="1" applyBorder="1"/>
    <xf numFmtId="0" fontId="0" fillId="6" borderId="10" xfId="0" applyFill="1" applyBorder="1"/>
    <xf numFmtId="0" fontId="0" fillId="6" borderId="11" xfId="0" applyFill="1" applyBorder="1"/>
    <xf numFmtId="0" fontId="0" fillId="6" borderId="2" xfId="0" applyFill="1" applyBorder="1"/>
    <xf numFmtId="0" fontId="0" fillId="6" borderId="0" xfId="0" applyFill="1"/>
    <xf numFmtId="0" fontId="0" fillId="6" borderId="3" xfId="0" applyFill="1" applyBorder="1"/>
    <xf numFmtId="0" fontId="0" fillId="6" borderId="4" xfId="0" applyFill="1" applyBorder="1"/>
    <xf numFmtId="0" fontId="0" fillId="6" borderId="1" xfId="0" applyFill="1" applyBorder="1"/>
    <xf numFmtId="0" fontId="0" fillId="6" borderId="5" xfId="0" applyFill="1" applyBorder="1"/>
    <xf numFmtId="0" fontId="0" fillId="5" borderId="0" xfId="0" applyFill="1" applyProtection="1">
      <protection locked="0"/>
    </xf>
    <xf numFmtId="0" fontId="8" fillId="4" borderId="12" xfId="0" applyFont="1" applyFill="1" applyBorder="1" applyProtection="1">
      <protection locked="0"/>
    </xf>
    <xf numFmtId="14" fontId="8" fillId="4" borderId="12" xfId="0" applyNumberFormat="1" applyFont="1" applyFill="1" applyBorder="1" applyProtection="1">
      <protection locked="0"/>
    </xf>
    <xf numFmtId="1" fontId="8" fillId="4" borderId="12" xfId="0" applyNumberFormat="1" applyFont="1" applyFill="1" applyBorder="1" applyProtection="1">
      <protection locked="0"/>
    </xf>
    <xf numFmtId="0" fontId="0" fillId="4" borderId="9" xfId="0" applyFill="1" applyBorder="1"/>
    <xf numFmtId="0" fontId="0" fillId="4" borderId="10" xfId="0" applyFill="1" applyBorder="1"/>
    <xf numFmtId="0" fontId="0" fillId="4" borderId="11" xfId="0" applyFill="1" applyBorder="1"/>
    <xf numFmtId="0" fontId="0" fillId="4" borderId="2" xfId="0" applyFill="1" applyBorder="1"/>
    <xf numFmtId="0" fontId="0" fillId="4" borderId="0" xfId="0" applyFill="1"/>
    <xf numFmtId="0" fontId="0" fillId="4" borderId="3" xfId="0" applyFill="1" applyBorder="1"/>
    <xf numFmtId="0" fontId="0" fillId="4" borderId="4" xfId="0" applyFill="1" applyBorder="1"/>
    <xf numFmtId="0" fontId="0" fillId="4" borderId="1" xfId="0" applyFill="1" applyBorder="1"/>
    <xf numFmtId="0" fontId="0" fillId="4" borderId="5" xfId="0" applyFill="1" applyBorder="1"/>
    <xf numFmtId="0" fontId="3" fillId="2" borderId="6" xfId="0" applyFont="1" applyFill="1" applyBorder="1" applyAlignment="1">
      <alignment horizontal="center"/>
    </xf>
    <xf numFmtId="0" fontId="3" fillId="2" borderId="8" xfId="0" applyFont="1" applyFill="1" applyBorder="1" applyAlignment="1">
      <alignment horizontal="center"/>
    </xf>
    <xf numFmtId="0" fontId="3" fillId="2" borderId="7" xfId="0" applyFont="1" applyFill="1" applyBorder="1" applyAlignment="1">
      <alignment horizontal="center"/>
    </xf>
    <xf numFmtId="0" fontId="2" fillId="2" borderId="6" xfId="0" applyFont="1" applyFill="1" applyBorder="1" applyAlignment="1">
      <alignment horizontal="center"/>
    </xf>
    <xf numFmtId="0" fontId="2" fillId="2" borderId="8" xfId="0" applyFont="1" applyFill="1" applyBorder="1" applyAlignment="1">
      <alignment horizontal="center"/>
    </xf>
    <xf numFmtId="0" fontId="2" fillId="2" borderId="7" xfId="0" applyFont="1" applyFill="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9" fillId="3" borderId="9" xfId="0" applyFont="1" applyFill="1" applyBorder="1" applyAlignment="1">
      <alignment horizontal="center"/>
    </xf>
    <xf numFmtId="0" fontId="10" fillId="3" borderId="10" xfId="0" applyFont="1" applyFill="1" applyBorder="1" applyAlignment="1">
      <alignment horizontal="center"/>
    </xf>
    <xf numFmtId="0" fontId="10" fillId="3" borderId="11" xfId="0" applyFont="1" applyFill="1" applyBorder="1" applyAlignment="1">
      <alignment horizontal="center"/>
    </xf>
    <xf numFmtId="0" fontId="0" fillId="0" borderId="0" xfId="0" applyAlignment="1">
      <alignment horizontal="center"/>
    </xf>
    <xf numFmtId="0" fontId="14" fillId="2" borderId="0" xfId="0" applyFont="1" applyFill="1" applyAlignment="1">
      <alignment horizontal="center"/>
    </xf>
    <xf numFmtId="0" fontId="0" fillId="2" borderId="0" xfId="0" applyFill="1" applyAlignment="1">
      <alignment horizontal="center"/>
    </xf>
    <xf numFmtId="0" fontId="0" fillId="0" borderId="9" xfId="0" pivotButton="1" applyBorder="1"/>
    <xf numFmtId="0" fontId="0" fillId="0" borderId="0" xfId="0" applyBorder="1"/>
    <xf numFmtId="164" fontId="0" fillId="0" borderId="2" xfId="0" applyNumberFormat="1" applyBorder="1"/>
    <xf numFmtId="164" fontId="0" fillId="0" borderId="0" xfId="0" applyNumberFormat="1" applyBorder="1"/>
    <xf numFmtId="164" fontId="0" fillId="0" borderId="3" xfId="0" applyNumberFormat="1" applyBorder="1"/>
    <xf numFmtId="0" fontId="0" fillId="0" borderId="22" xfId="0" applyBorder="1"/>
    <xf numFmtId="0" fontId="0" fillId="0" borderId="23" xfId="0" applyBorder="1"/>
    <xf numFmtId="0" fontId="0" fillId="0" borderId="24" xfId="0" applyBorder="1"/>
    <xf numFmtId="0" fontId="15" fillId="7" borderId="9" xfId="0" applyFont="1" applyFill="1" applyBorder="1" applyAlignment="1">
      <alignment horizontal="center"/>
    </xf>
    <xf numFmtId="0" fontId="15" fillId="7" borderId="10" xfId="0" applyFont="1" applyFill="1" applyBorder="1" applyAlignment="1">
      <alignment horizontal="center"/>
    </xf>
    <xf numFmtId="0" fontId="15" fillId="7" borderId="11" xfId="0" applyFont="1" applyFill="1" applyBorder="1" applyAlignment="1">
      <alignment horizontal="center"/>
    </xf>
    <xf numFmtId="0" fontId="0" fillId="0" borderId="2" xfId="0" pivotButton="1" applyBorder="1"/>
    <xf numFmtId="0" fontId="0" fillId="0" borderId="2" xfId="0" applyBorder="1" applyAlignment="1">
      <alignment horizontal="left"/>
    </xf>
    <xf numFmtId="9" fontId="0" fillId="0" borderId="0" xfId="1" applyFont="1" applyBorder="1"/>
    <xf numFmtId="0" fontId="7" fillId="0" borderId="0" xfId="0" applyFont="1" applyBorder="1"/>
    <xf numFmtId="0" fontId="13" fillId="0" borderId="0" xfId="0" applyFont="1" applyBorder="1"/>
    <xf numFmtId="0" fontId="0" fillId="0" borderId="10" xfId="0" pivotButton="1" applyBorder="1"/>
    <xf numFmtId="0" fontId="0" fillId="0" borderId="0" xfId="0" applyBorder="1" applyAlignment="1">
      <alignment horizontal="left"/>
    </xf>
    <xf numFmtId="0" fontId="0" fillId="0" borderId="1" xfId="0" applyBorder="1" applyAlignment="1">
      <alignment horizontal="left"/>
    </xf>
    <xf numFmtId="0" fontId="0" fillId="0" borderId="0" xfId="0" pivotButton="1" applyBorder="1"/>
    <xf numFmtId="165" fontId="0" fillId="0" borderId="0" xfId="0" applyNumberFormat="1" applyBorder="1"/>
    <xf numFmtId="0" fontId="16" fillId="8" borderId="9" xfId="0" applyFont="1" applyFill="1" applyBorder="1" applyAlignment="1">
      <alignment horizontal="center"/>
    </xf>
    <xf numFmtId="0" fontId="14" fillId="8" borderId="10" xfId="0" applyFont="1" applyFill="1" applyBorder="1" applyAlignment="1">
      <alignment horizontal="center"/>
    </xf>
    <xf numFmtId="0" fontId="14" fillId="8" borderId="11" xfId="0" applyFont="1" applyFill="1" applyBorder="1" applyAlignment="1">
      <alignment horizontal="center"/>
    </xf>
    <xf numFmtId="0" fontId="14" fillId="8" borderId="4" xfId="0" applyFont="1" applyFill="1" applyBorder="1" applyAlignment="1">
      <alignment horizontal="center"/>
    </xf>
    <xf numFmtId="0" fontId="14" fillId="8" borderId="1" xfId="0" applyFont="1" applyFill="1" applyBorder="1" applyAlignment="1">
      <alignment horizontal="center"/>
    </xf>
    <xf numFmtId="0" fontId="14" fillId="8" borderId="5" xfId="0" applyFont="1" applyFill="1" applyBorder="1" applyAlignment="1">
      <alignment horizontal="center"/>
    </xf>
  </cellXfs>
  <cellStyles count="2">
    <cellStyle name="Normal" xfId="0" builtinId="0"/>
    <cellStyle name="Percent" xfId="1" builtinId="5"/>
  </cellStyles>
  <dxfs count="103">
    <dxf>
      <fill>
        <patternFill>
          <bgColor rgb="FFFF0000"/>
        </patternFill>
      </fill>
    </dxf>
    <dxf>
      <font>
        <color rgb="FF9C0006"/>
      </font>
      <fill>
        <patternFill>
          <bgColor rgb="FFFFC7CE"/>
        </patternFill>
      </fill>
    </dxf>
    <dxf>
      <font>
        <color rgb="FF9C0006"/>
      </font>
      <fill>
        <patternFill>
          <bgColor rgb="FFFFC7CE"/>
        </patternFill>
      </fill>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border>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19" formatCode="dd/mm/yyyy"/>
    </dxf>
    <dxf>
      <numFmt numFmtId="165" formatCode="[$$-1009]#,##0"/>
    </dxf>
    <dxf>
      <numFmt numFmtId="19" formatCode="dd/mm/yyyy"/>
    </dxf>
    <dxf>
      <numFmt numFmtId="19" formatCode="dd/mm/yyyy"/>
    </dxf>
    <dxf>
      <numFmt numFmtId="19" formatCode="dd/mm/yyyy"/>
    </dxf>
    <dxf>
      <numFmt numFmtId="19" formatCode="dd/mm/yyyy"/>
    </dxf>
    <dxf>
      <numFmt numFmtId="19" formatCode="dd/mm/yyyy"/>
    </dxf>
    <dxf>
      <numFmt numFmtId="19" formatCode="dd/mm/yyyy"/>
    </dxf>
    <dxf>
      <font>
        <b/>
        <i val="0"/>
        <sz val="12"/>
        <color theme="1"/>
        <name val="Calibri"/>
        <family val="2"/>
        <scheme val="minor"/>
      </font>
    </dxf>
    <dxf>
      <font>
        <b/>
        <i val="0"/>
        <color theme="0"/>
        <name val="Calibri"/>
        <family val="2"/>
        <scheme val="minor"/>
      </font>
    </dxf>
  </dxfs>
  <tableStyles count="1" defaultTableStyle="TableStyleMedium2" defaultPivotStyle="PivotStyleLight16">
    <tableStyle name="Data_professional" pivot="0" table="0" count="5" xr9:uid="{58556D21-CCDA-4543-AC43-C92FE8F83E9C}">
      <tableStyleElement type="wholeTable" dxfId="102"/>
      <tableStyleElement type="headerRow" dxfId="101"/>
    </tableStyle>
  </tableStyles>
  <colors>
    <mruColors>
      <color rgb="FF2C5E4F"/>
      <color rgb="FF93CDBB"/>
      <color rgb="FFFF6600"/>
    </mruColors>
  </colors>
  <extLst>
    <ext xmlns:x14="http://schemas.microsoft.com/office/spreadsheetml/2009/9/main" uri="{46F421CA-312F-682f-3DD2-61675219B42D}">
      <x14:dxfs count="3">
        <dxf>
          <font>
            <b/>
            <i val="0"/>
            <name val="Calibri"/>
            <family val="2"/>
            <scheme val="minor"/>
          </font>
          <fill>
            <gradientFill>
              <stop position="0">
                <color theme="2" tint="-0.49803155613879818"/>
              </stop>
              <stop position="1">
                <color theme="0" tint="-0.25098422193060094"/>
              </stop>
            </gradientFill>
          </fill>
        </dxf>
        <dxf>
          <font>
            <b/>
            <i val="0"/>
            <name val="Calibri"/>
            <family val="2"/>
            <scheme val="minor"/>
          </font>
          <fill>
            <gradientFill>
              <stop position="0">
                <color rgb="FF002060"/>
              </stop>
              <stop position="1">
                <color theme="4"/>
              </stop>
            </gradientFill>
          </fill>
        </dxf>
        <dxf>
          <font>
            <b/>
            <i val="0"/>
            <color theme="1" tint="0.499984740745262"/>
            <name val="Calibri"/>
            <family val="2"/>
            <scheme val="minor"/>
          </font>
          <fill>
            <patternFill>
              <bgColor theme="0" tint="-4.9989318521683403E-2"/>
            </patternFill>
          </fill>
        </dxf>
      </x14:dxfs>
    </ext>
    <ext xmlns:x14="http://schemas.microsoft.com/office/spreadsheetml/2009/9/main" uri="{EB79DEF2-80B8-43e5-95BD-54CBDDF9020C}">
      <x14:slicerStyles defaultSlicerStyle="SlicerStyleLight1">
        <x14:slicerStyle name="Data_professional">
          <x14:slicerStyleElements>
            <x14:slicerStyleElement type="unselectedItemWithData" dxfId="2"/>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2.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1.xml"/><Relationship Id="rId2" Type="http://schemas.openxmlformats.org/officeDocument/2006/relationships/worksheet" Target="worksheets/sheet2.xml"/><Relationship Id="rId16" Type="http://schemas.openxmlformats.org/officeDocument/2006/relationships/pivotCacheDefinition" Target="pivotCache/pivotCacheDefinition2.xml"/><Relationship Id="rId20" Type="http://schemas.microsoft.com/office/2007/relationships/slicerCache" Target="slicerCaches/slicerCache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sharedStrings" Target="sharedStrings.xml"/><Relationship Id="rId10" Type="http://schemas.openxmlformats.org/officeDocument/2006/relationships/worksheet" Target="worksheets/sheet10.xml"/><Relationship Id="rId19" Type="http://schemas.microsoft.com/office/2007/relationships/slicerCache" Target="slicerCaches/slicerCache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1EF-4775-A740-4B7453BE853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1EF-4775-A740-4B7453BE8535}"/>
              </c:ext>
            </c:extLst>
          </c:dPt>
          <c:val>
            <c:numRef>
              <c:f>KPI!$F$43:$F$44</c:f>
              <c:numCache>
                <c:formatCode>0%</c:formatCode>
                <c:ptCount val="2"/>
                <c:pt idx="0">
                  <c:v>0.51711711711711716</c:v>
                </c:pt>
                <c:pt idx="1">
                  <c:v>0.48288288288288289</c:v>
                </c:pt>
              </c:numCache>
            </c:numRef>
          </c:val>
          <c:extLst>
            <c:ext xmlns:c16="http://schemas.microsoft.com/office/drawing/2014/chart" uri="{C3380CC4-5D6E-409C-BE32-E72D297353CC}">
              <c16:uniqueId val="{00000000-8E0A-4DFB-BECB-E102DB6A15EB}"/>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[sales_Raw_data with dashboard.xlsx]KPI!PivotTable4</c:name>
    <c:fmtId val="5"/>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204998047016812"/>
          <c:y val="5.9576543697861084E-2"/>
          <c:w val="0.65807479024189386"/>
          <c:h val="0.76968796157881136"/>
        </c:manualLayout>
      </c:layout>
      <c:lineChart>
        <c:grouping val="standard"/>
        <c:varyColors val="0"/>
        <c:ser>
          <c:idx val="0"/>
          <c:order val="0"/>
          <c:tx>
            <c:strRef>
              <c:f>KPI!$G$63</c:f>
              <c:strCache>
                <c:ptCount val="1"/>
                <c:pt idx="0">
                  <c:v> Sales Revenue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KPI!$F$64:$F$76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KPI!$G$64:$G$76</c:f>
              <c:numCache>
                <c:formatCode>General</c:formatCode>
                <c:ptCount val="12"/>
                <c:pt idx="0">
                  <c:v>82131</c:v>
                </c:pt>
                <c:pt idx="1">
                  <c:v>51679</c:v>
                </c:pt>
                <c:pt idx="2">
                  <c:v>51243</c:v>
                </c:pt>
                <c:pt idx="3">
                  <c:v>73877</c:v>
                </c:pt>
                <c:pt idx="4">
                  <c:v>47421</c:v>
                </c:pt>
                <c:pt idx="5">
                  <c:v>64872</c:v>
                </c:pt>
                <c:pt idx="6">
                  <c:v>79677</c:v>
                </c:pt>
                <c:pt idx="7">
                  <c:v>60169</c:v>
                </c:pt>
                <c:pt idx="8">
                  <c:v>47293</c:v>
                </c:pt>
                <c:pt idx="9">
                  <c:v>59593</c:v>
                </c:pt>
                <c:pt idx="10">
                  <c:v>58748</c:v>
                </c:pt>
                <c:pt idx="11">
                  <c:v>97473</c:v>
                </c:pt>
              </c:numCache>
            </c:numRef>
          </c:val>
          <c:smooth val="0"/>
          <c:extLst>
            <c:ext xmlns:c16="http://schemas.microsoft.com/office/drawing/2014/chart" uri="{C3380CC4-5D6E-409C-BE32-E72D297353CC}">
              <c16:uniqueId val="{00000000-D8CC-4071-9E46-55054127696C}"/>
            </c:ext>
          </c:extLst>
        </c:ser>
        <c:ser>
          <c:idx val="1"/>
          <c:order val="1"/>
          <c:tx>
            <c:strRef>
              <c:f>KPI!$H$63</c:f>
              <c:strCache>
                <c:ptCount val="1"/>
                <c:pt idx="0">
                  <c:v>Sum of Net profit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KPI!$F$64:$F$76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KPI!$H$64:$H$76</c:f>
              <c:numCache>
                <c:formatCode>General</c:formatCode>
                <c:ptCount val="12"/>
                <c:pt idx="0">
                  <c:v>30289</c:v>
                </c:pt>
                <c:pt idx="1">
                  <c:v>16423</c:v>
                </c:pt>
                <c:pt idx="2">
                  <c:v>16591</c:v>
                </c:pt>
                <c:pt idx="3">
                  <c:v>22656</c:v>
                </c:pt>
                <c:pt idx="4">
                  <c:v>16193</c:v>
                </c:pt>
                <c:pt idx="5">
                  <c:v>26811</c:v>
                </c:pt>
                <c:pt idx="6">
                  <c:v>27318</c:v>
                </c:pt>
                <c:pt idx="7">
                  <c:v>19954</c:v>
                </c:pt>
                <c:pt idx="8">
                  <c:v>18154</c:v>
                </c:pt>
                <c:pt idx="9">
                  <c:v>19900</c:v>
                </c:pt>
                <c:pt idx="10">
                  <c:v>22677</c:v>
                </c:pt>
                <c:pt idx="11">
                  <c:v>34255</c:v>
                </c:pt>
              </c:numCache>
            </c:numRef>
          </c:val>
          <c:smooth val="0"/>
          <c:extLst>
            <c:ext xmlns:c16="http://schemas.microsoft.com/office/drawing/2014/chart" uri="{C3380CC4-5D6E-409C-BE32-E72D297353CC}">
              <c16:uniqueId val="{00000001-D8CC-4071-9E46-55054127696C}"/>
            </c:ext>
          </c:extLst>
        </c:ser>
        <c:ser>
          <c:idx val="2"/>
          <c:order val="2"/>
          <c:tx>
            <c:strRef>
              <c:f>KPI!$I$63</c:f>
              <c:strCache>
                <c:ptCount val="1"/>
                <c:pt idx="0">
                  <c:v>Sum of Total cost</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KPI!$F$64:$F$76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KPI!$I$64:$I$76</c:f>
              <c:numCache>
                <c:formatCode>General</c:formatCode>
                <c:ptCount val="12"/>
                <c:pt idx="0">
                  <c:v>51842</c:v>
                </c:pt>
                <c:pt idx="1">
                  <c:v>35256</c:v>
                </c:pt>
                <c:pt idx="2">
                  <c:v>34652</c:v>
                </c:pt>
                <c:pt idx="3">
                  <c:v>51221</c:v>
                </c:pt>
                <c:pt idx="4">
                  <c:v>31228</c:v>
                </c:pt>
                <c:pt idx="5">
                  <c:v>38061</c:v>
                </c:pt>
                <c:pt idx="6">
                  <c:v>52359</c:v>
                </c:pt>
                <c:pt idx="7">
                  <c:v>40215</c:v>
                </c:pt>
                <c:pt idx="8">
                  <c:v>29139</c:v>
                </c:pt>
                <c:pt idx="9">
                  <c:v>39693</c:v>
                </c:pt>
                <c:pt idx="10">
                  <c:v>36071</c:v>
                </c:pt>
                <c:pt idx="11">
                  <c:v>63218</c:v>
                </c:pt>
              </c:numCache>
            </c:numRef>
          </c:val>
          <c:smooth val="0"/>
          <c:extLst>
            <c:ext xmlns:c16="http://schemas.microsoft.com/office/drawing/2014/chart" uri="{C3380CC4-5D6E-409C-BE32-E72D297353CC}">
              <c16:uniqueId val="{00000002-D8CC-4071-9E46-55054127696C}"/>
            </c:ext>
          </c:extLst>
        </c:ser>
        <c:dLbls>
          <c:showLegendKey val="0"/>
          <c:showVal val="0"/>
          <c:showCatName val="0"/>
          <c:showSerName val="0"/>
          <c:showPercent val="0"/>
          <c:showBubbleSize val="0"/>
        </c:dLbls>
        <c:marker val="1"/>
        <c:smooth val="0"/>
        <c:axId val="836448383"/>
        <c:axId val="836450463"/>
      </c:lineChart>
      <c:catAx>
        <c:axId val="8364483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836450463"/>
        <c:crosses val="autoZero"/>
        <c:auto val="1"/>
        <c:lblAlgn val="ctr"/>
        <c:lblOffset val="100"/>
        <c:noMultiLvlLbl val="0"/>
      </c:catAx>
      <c:valAx>
        <c:axId val="8364504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836448383"/>
        <c:crosses val="autoZero"/>
        <c:crossBetween val="between"/>
      </c:valAx>
      <c:spPr>
        <a:noFill/>
        <a:ln>
          <a:noFill/>
        </a:ln>
        <a:effectLst/>
      </c:spPr>
    </c:plotArea>
    <c:legend>
      <c:legendPos val="r"/>
      <c:layout>
        <c:manualLayout>
          <c:xMode val="edge"/>
          <c:yMode val="edge"/>
          <c:x val="0.80884968297558257"/>
          <c:y val="2.1936974153072535E-2"/>
          <c:w val="0.17095801233159649"/>
          <c:h val="0.92046690600657988"/>
        </c:manualLayout>
      </c:layout>
      <c:overlay val="0"/>
      <c:spPr>
        <a:noFill/>
        <a:ln>
          <a:noFill/>
        </a:ln>
        <a:effectLst/>
      </c:spPr>
      <c:txPr>
        <a:bodyPr rot="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[sales_Raw_data with dashboard.xlsx]KPI!PivotTable6</c:name>
    <c:fmtId val="8"/>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854501908270705"/>
          <c:y val="0.10423700611810771"/>
          <c:w val="0.82724326065511067"/>
          <c:h val="0.73280703018626048"/>
        </c:manualLayout>
      </c:layout>
      <c:bar3DChart>
        <c:barDir val="col"/>
        <c:grouping val="clustered"/>
        <c:varyColors val="0"/>
        <c:ser>
          <c:idx val="0"/>
          <c:order val="0"/>
          <c:tx>
            <c:strRef>
              <c:f>KPI!$B$86</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KPI!$A$87:$A$94</c:f>
              <c:strCache>
                <c:ptCount val="7"/>
                <c:pt idx="0">
                  <c:v>Mon</c:v>
                </c:pt>
                <c:pt idx="1">
                  <c:v>Tue</c:v>
                </c:pt>
                <c:pt idx="2">
                  <c:v>Wed</c:v>
                </c:pt>
                <c:pt idx="3">
                  <c:v>Thu</c:v>
                </c:pt>
                <c:pt idx="4">
                  <c:v>Fri</c:v>
                </c:pt>
                <c:pt idx="5">
                  <c:v>Sat</c:v>
                </c:pt>
                <c:pt idx="6">
                  <c:v>Sun</c:v>
                </c:pt>
              </c:strCache>
            </c:strRef>
          </c:cat>
          <c:val>
            <c:numRef>
              <c:f>KPI!$B$87:$B$94</c:f>
              <c:numCache>
                <c:formatCode>General</c:formatCode>
                <c:ptCount val="7"/>
                <c:pt idx="0">
                  <c:v>132514</c:v>
                </c:pt>
                <c:pt idx="1">
                  <c:v>61307</c:v>
                </c:pt>
                <c:pt idx="2">
                  <c:v>140635</c:v>
                </c:pt>
                <c:pt idx="3">
                  <c:v>105944</c:v>
                </c:pt>
                <c:pt idx="4">
                  <c:v>137115</c:v>
                </c:pt>
                <c:pt idx="5">
                  <c:v>93854</c:v>
                </c:pt>
                <c:pt idx="6">
                  <c:v>102807</c:v>
                </c:pt>
              </c:numCache>
            </c:numRef>
          </c:val>
          <c:extLst>
            <c:ext xmlns:c16="http://schemas.microsoft.com/office/drawing/2014/chart" uri="{C3380CC4-5D6E-409C-BE32-E72D297353CC}">
              <c16:uniqueId val="{00000000-E7CE-423F-A3F8-4AEA7FF4A0C3}"/>
            </c:ext>
          </c:extLst>
        </c:ser>
        <c:dLbls>
          <c:showLegendKey val="0"/>
          <c:showVal val="1"/>
          <c:showCatName val="0"/>
          <c:showSerName val="0"/>
          <c:showPercent val="0"/>
          <c:showBubbleSize val="0"/>
        </c:dLbls>
        <c:gapWidth val="150"/>
        <c:shape val="box"/>
        <c:axId val="1301611199"/>
        <c:axId val="1301604543"/>
        <c:axId val="0"/>
      </c:bar3DChart>
      <c:catAx>
        <c:axId val="1301611199"/>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1301604543"/>
        <c:crosses val="autoZero"/>
        <c:auto val="1"/>
        <c:lblAlgn val="ctr"/>
        <c:lblOffset val="100"/>
        <c:noMultiLvlLbl val="0"/>
      </c:catAx>
      <c:valAx>
        <c:axId val="130160454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13016111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[sales_Raw_data with dashboard.xlsx]KPI!PivotTable8</c:name>
    <c:fmtId val="11"/>
  </c:pivotSource>
  <c:chart>
    <c:autoTitleDeleted val="1"/>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074720728219491"/>
          <c:y val="0"/>
          <c:w val="0.8353980512298752"/>
          <c:h val="0.9585585773078944"/>
        </c:manualLayout>
      </c:layout>
      <c:pie3DChart>
        <c:varyColors val="1"/>
        <c:ser>
          <c:idx val="0"/>
          <c:order val="0"/>
          <c:tx>
            <c:strRef>
              <c:f>KPI!$J$85</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1DE9-47BB-A589-9B5D726169B9}"/>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1DE9-47BB-A589-9B5D726169B9}"/>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1DE9-47BB-A589-9B5D726169B9}"/>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1DE9-47BB-A589-9B5D726169B9}"/>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1DE9-47BB-A589-9B5D726169B9}"/>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1DE9-47BB-A589-9B5D726169B9}"/>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1DE9-47BB-A589-9B5D726169B9}"/>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1DE9-47BB-A589-9B5D726169B9}"/>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KPI!$I$86:$I$90</c:f>
              <c:strCache>
                <c:ptCount val="4"/>
                <c:pt idx="0">
                  <c:v>Bank Transfer</c:v>
                </c:pt>
                <c:pt idx="1">
                  <c:v>Cash</c:v>
                </c:pt>
                <c:pt idx="2">
                  <c:v>Credit Card</c:v>
                </c:pt>
                <c:pt idx="3">
                  <c:v>Mobile Money</c:v>
                </c:pt>
              </c:strCache>
            </c:strRef>
          </c:cat>
          <c:val>
            <c:numRef>
              <c:f>KPI!$J$86:$J$90</c:f>
              <c:numCache>
                <c:formatCode>General</c:formatCode>
                <c:ptCount val="4"/>
                <c:pt idx="0">
                  <c:v>85</c:v>
                </c:pt>
                <c:pt idx="1">
                  <c:v>61</c:v>
                </c:pt>
                <c:pt idx="2">
                  <c:v>67</c:v>
                </c:pt>
                <c:pt idx="3">
                  <c:v>74</c:v>
                </c:pt>
              </c:numCache>
            </c:numRef>
          </c:val>
          <c:extLst>
            <c:ext xmlns:c16="http://schemas.microsoft.com/office/drawing/2014/chart" uri="{C3380CC4-5D6E-409C-BE32-E72D297353CC}">
              <c16:uniqueId val="{00000008-1DE9-47BB-A589-9B5D726169B9}"/>
            </c:ext>
          </c:extLst>
        </c:ser>
        <c:dLbls>
          <c:dLblPos val="outEnd"/>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KPI!$J$42</c:f>
              <c:strCache>
                <c:ptCount val="1"/>
                <c:pt idx="0">
                  <c:v>percentage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612-41B1-8CB9-0F63D3A9F39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612-41B1-8CB9-0F63D3A9F395}"/>
              </c:ext>
            </c:extLst>
          </c:dPt>
          <c:val>
            <c:numRef>
              <c:f>KPI!$J$43:$J$44</c:f>
              <c:numCache>
                <c:formatCode>0%</c:formatCode>
                <c:ptCount val="2"/>
                <c:pt idx="0">
                  <c:v>0.48288288288288289</c:v>
                </c:pt>
                <c:pt idx="1">
                  <c:v>0.51711711711711716</c:v>
                </c:pt>
              </c:numCache>
            </c:numRef>
          </c:val>
          <c:extLst>
            <c:ext xmlns:c16="http://schemas.microsoft.com/office/drawing/2014/chart" uri="{C3380CC4-5D6E-409C-BE32-E72D297353CC}">
              <c16:uniqueId val="{00000000-1BC2-42CB-8AEB-34E568466D81}"/>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[sales_Raw_data with dashboard.xlsx]KPI!PivotTable1</c:name>
    <c:fmtId val="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KPI!$B$63</c:f>
              <c:strCache>
                <c:ptCount val="1"/>
                <c:pt idx="0">
                  <c:v> Sales Revenue</c:v>
                </c:pt>
              </c:strCache>
            </c:strRef>
          </c:tx>
          <c:spPr>
            <a:solidFill>
              <a:schemeClr val="accent1"/>
            </a:solidFill>
            <a:ln>
              <a:noFill/>
            </a:ln>
            <a:effectLst/>
            <a:sp3d/>
          </c:spPr>
          <c:invertIfNegative val="0"/>
          <c:cat>
            <c:strRef>
              <c:f>KPI!$A$64:$A$69</c:f>
              <c:strCache>
                <c:ptCount val="5"/>
                <c:pt idx="0">
                  <c:v>Apparel</c:v>
                </c:pt>
                <c:pt idx="1">
                  <c:v>Books</c:v>
                </c:pt>
                <c:pt idx="2">
                  <c:v>Electronics</c:v>
                </c:pt>
                <c:pt idx="3">
                  <c:v>Groceries</c:v>
                </c:pt>
                <c:pt idx="4">
                  <c:v>Home Decor</c:v>
                </c:pt>
              </c:strCache>
            </c:strRef>
          </c:cat>
          <c:val>
            <c:numRef>
              <c:f>KPI!$B$64:$B$69</c:f>
              <c:numCache>
                <c:formatCode>General</c:formatCode>
                <c:ptCount val="5"/>
                <c:pt idx="0">
                  <c:v>183761</c:v>
                </c:pt>
                <c:pt idx="1">
                  <c:v>196014</c:v>
                </c:pt>
                <c:pt idx="2">
                  <c:v>151937</c:v>
                </c:pt>
                <c:pt idx="3">
                  <c:v>136602</c:v>
                </c:pt>
                <c:pt idx="4">
                  <c:v>105862</c:v>
                </c:pt>
              </c:numCache>
            </c:numRef>
          </c:val>
          <c:extLst>
            <c:ext xmlns:c16="http://schemas.microsoft.com/office/drawing/2014/chart" uri="{C3380CC4-5D6E-409C-BE32-E72D297353CC}">
              <c16:uniqueId val="{00000000-6A0B-4666-8CF3-3278DD12381E}"/>
            </c:ext>
          </c:extLst>
        </c:ser>
        <c:ser>
          <c:idx val="1"/>
          <c:order val="1"/>
          <c:tx>
            <c:strRef>
              <c:f>KPI!$C$63</c:f>
              <c:strCache>
                <c:ptCount val="1"/>
                <c:pt idx="0">
                  <c:v>Sum of Net profit</c:v>
                </c:pt>
              </c:strCache>
            </c:strRef>
          </c:tx>
          <c:spPr>
            <a:solidFill>
              <a:schemeClr val="accent2"/>
            </a:solidFill>
            <a:ln>
              <a:noFill/>
            </a:ln>
            <a:effectLst/>
            <a:sp3d/>
          </c:spPr>
          <c:invertIfNegative val="0"/>
          <c:cat>
            <c:strRef>
              <c:f>KPI!$A$64:$A$69</c:f>
              <c:strCache>
                <c:ptCount val="5"/>
                <c:pt idx="0">
                  <c:v>Apparel</c:v>
                </c:pt>
                <c:pt idx="1">
                  <c:v>Books</c:v>
                </c:pt>
                <c:pt idx="2">
                  <c:v>Electronics</c:v>
                </c:pt>
                <c:pt idx="3">
                  <c:v>Groceries</c:v>
                </c:pt>
                <c:pt idx="4">
                  <c:v>Home Decor</c:v>
                </c:pt>
              </c:strCache>
            </c:strRef>
          </c:cat>
          <c:val>
            <c:numRef>
              <c:f>KPI!$C$64:$C$69</c:f>
              <c:numCache>
                <c:formatCode>General</c:formatCode>
                <c:ptCount val="5"/>
                <c:pt idx="0">
                  <c:v>50724</c:v>
                </c:pt>
                <c:pt idx="1">
                  <c:v>89647</c:v>
                </c:pt>
                <c:pt idx="2">
                  <c:v>38868</c:v>
                </c:pt>
                <c:pt idx="3">
                  <c:v>61683</c:v>
                </c:pt>
                <c:pt idx="4">
                  <c:v>30299</c:v>
                </c:pt>
              </c:numCache>
            </c:numRef>
          </c:val>
          <c:extLst>
            <c:ext xmlns:c16="http://schemas.microsoft.com/office/drawing/2014/chart" uri="{C3380CC4-5D6E-409C-BE32-E72D297353CC}">
              <c16:uniqueId val="{00000001-6A0B-4666-8CF3-3278DD12381E}"/>
            </c:ext>
          </c:extLst>
        </c:ser>
        <c:ser>
          <c:idx val="2"/>
          <c:order val="2"/>
          <c:tx>
            <c:strRef>
              <c:f>KPI!$D$63</c:f>
              <c:strCache>
                <c:ptCount val="1"/>
                <c:pt idx="0">
                  <c:v>Sum of Total cost</c:v>
                </c:pt>
              </c:strCache>
            </c:strRef>
          </c:tx>
          <c:spPr>
            <a:solidFill>
              <a:schemeClr val="accent3"/>
            </a:solidFill>
            <a:ln>
              <a:noFill/>
            </a:ln>
            <a:effectLst/>
            <a:sp3d/>
          </c:spPr>
          <c:invertIfNegative val="0"/>
          <c:cat>
            <c:strRef>
              <c:f>KPI!$A$64:$A$69</c:f>
              <c:strCache>
                <c:ptCount val="5"/>
                <c:pt idx="0">
                  <c:v>Apparel</c:v>
                </c:pt>
                <c:pt idx="1">
                  <c:v>Books</c:v>
                </c:pt>
                <c:pt idx="2">
                  <c:v>Electronics</c:v>
                </c:pt>
                <c:pt idx="3">
                  <c:v>Groceries</c:v>
                </c:pt>
                <c:pt idx="4">
                  <c:v>Home Decor</c:v>
                </c:pt>
              </c:strCache>
            </c:strRef>
          </c:cat>
          <c:val>
            <c:numRef>
              <c:f>KPI!$D$64:$D$69</c:f>
              <c:numCache>
                <c:formatCode>General</c:formatCode>
                <c:ptCount val="5"/>
                <c:pt idx="0">
                  <c:v>133037</c:v>
                </c:pt>
                <c:pt idx="1">
                  <c:v>106367</c:v>
                </c:pt>
                <c:pt idx="2">
                  <c:v>113069</c:v>
                </c:pt>
                <c:pt idx="3">
                  <c:v>74919</c:v>
                </c:pt>
                <c:pt idx="4">
                  <c:v>75563</c:v>
                </c:pt>
              </c:numCache>
            </c:numRef>
          </c:val>
          <c:extLst>
            <c:ext xmlns:c16="http://schemas.microsoft.com/office/drawing/2014/chart" uri="{C3380CC4-5D6E-409C-BE32-E72D297353CC}">
              <c16:uniqueId val="{00000002-6A0B-4666-8CF3-3278DD12381E}"/>
            </c:ext>
          </c:extLst>
        </c:ser>
        <c:dLbls>
          <c:showLegendKey val="0"/>
          <c:showVal val="0"/>
          <c:showCatName val="0"/>
          <c:showSerName val="0"/>
          <c:showPercent val="0"/>
          <c:showBubbleSize val="0"/>
        </c:dLbls>
        <c:gapWidth val="150"/>
        <c:shape val="box"/>
        <c:axId val="1301619935"/>
        <c:axId val="1301599135"/>
        <c:axId val="0"/>
      </c:bar3DChart>
      <c:catAx>
        <c:axId val="130161993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01599135"/>
        <c:crosses val="autoZero"/>
        <c:auto val="1"/>
        <c:lblAlgn val="ctr"/>
        <c:lblOffset val="100"/>
        <c:noMultiLvlLbl val="0"/>
      </c:catAx>
      <c:valAx>
        <c:axId val="13015991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01619935"/>
        <c:crosses val="autoZero"/>
        <c:crossBetween val="between"/>
      </c:valAx>
      <c:spPr>
        <a:noFill/>
        <a:ln>
          <a:noFill/>
        </a:ln>
        <a:effectLst/>
      </c:spPr>
    </c:plotArea>
    <c:legend>
      <c:legendPos val="r"/>
      <c:layout>
        <c:manualLayout>
          <c:xMode val="edge"/>
          <c:yMode val="edge"/>
          <c:x val="0.75151973435018327"/>
          <c:y val="6.514880409253912E-2"/>
          <c:w val="0.2309984741286692"/>
          <c:h val="0.80375352184769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[sales_Raw_data with dashboard.xlsx]KPI!PivotTable4</c:name>
    <c:fmtId val="3"/>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204998047016812"/>
          <c:y val="7.8448291837148756E-2"/>
          <c:w val="0.6008499849220158"/>
          <c:h val="0.75081619959602219"/>
        </c:manualLayout>
      </c:layout>
      <c:lineChart>
        <c:grouping val="standard"/>
        <c:varyColors val="0"/>
        <c:ser>
          <c:idx val="0"/>
          <c:order val="0"/>
          <c:tx>
            <c:strRef>
              <c:f>KPI!$G$63</c:f>
              <c:strCache>
                <c:ptCount val="1"/>
                <c:pt idx="0">
                  <c:v> Sales Revenue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KPI!$F$64:$F$76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KPI!$G$64:$G$76</c:f>
              <c:numCache>
                <c:formatCode>General</c:formatCode>
                <c:ptCount val="12"/>
                <c:pt idx="0">
                  <c:v>82131</c:v>
                </c:pt>
                <c:pt idx="1">
                  <c:v>51679</c:v>
                </c:pt>
                <c:pt idx="2">
                  <c:v>51243</c:v>
                </c:pt>
                <c:pt idx="3">
                  <c:v>73877</c:v>
                </c:pt>
                <c:pt idx="4">
                  <c:v>47421</c:v>
                </c:pt>
                <c:pt idx="5">
                  <c:v>64872</c:v>
                </c:pt>
                <c:pt idx="6">
                  <c:v>79677</c:v>
                </c:pt>
                <c:pt idx="7">
                  <c:v>60169</c:v>
                </c:pt>
                <c:pt idx="8">
                  <c:v>47293</c:v>
                </c:pt>
                <c:pt idx="9">
                  <c:v>59593</c:v>
                </c:pt>
                <c:pt idx="10">
                  <c:v>58748</c:v>
                </c:pt>
                <c:pt idx="11">
                  <c:v>97473</c:v>
                </c:pt>
              </c:numCache>
            </c:numRef>
          </c:val>
          <c:smooth val="0"/>
          <c:extLst>
            <c:ext xmlns:c16="http://schemas.microsoft.com/office/drawing/2014/chart" uri="{C3380CC4-5D6E-409C-BE32-E72D297353CC}">
              <c16:uniqueId val="{00000000-F5F7-463A-86EE-BEAFF6DBD00C}"/>
            </c:ext>
          </c:extLst>
        </c:ser>
        <c:ser>
          <c:idx val="1"/>
          <c:order val="1"/>
          <c:tx>
            <c:strRef>
              <c:f>KPI!$H$63</c:f>
              <c:strCache>
                <c:ptCount val="1"/>
                <c:pt idx="0">
                  <c:v>Sum of Net profit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KPI!$F$64:$F$76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KPI!$H$64:$H$76</c:f>
              <c:numCache>
                <c:formatCode>General</c:formatCode>
                <c:ptCount val="12"/>
                <c:pt idx="0">
                  <c:v>30289</c:v>
                </c:pt>
                <c:pt idx="1">
                  <c:v>16423</c:v>
                </c:pt>
                <c:pt idx="2">
                  <c:v>16591</c:v>
                </c:pt>
                <c:pt idx="3">
                  <c:v>22656</c:v>
                </c:pt>
                <c:pt idx="4">
                  <c:v>16193</c:v>
                </c:pt>
                <c:pt idx="5">
                  <c:v>26811</c:v>
                </c:pt>
                <c:pt idx="6">
                  <c:v>27318</c:v>
                </c:pt>
                <c:pt idx="7">
                  <c:v>19954</c:v>
                </c:pt>
                <c:pt idx="8">
                  <c:v>18154</c:v>
                </c:pt>
                <c:pt idx="9">
                  <c:v>19900</c:v>
                </c:pt>
                <c:pt idx="10">
                  <c:v>22677</c:v>
                </c:pt>
                <c:pt idx="11">
                  <c:v>34255</c:v>
                </c:pt>
              </c:numCache>
            </c:numRef>
          </c:val>
          <c:smooth val="0"/>
          <c:extLst>
            <c:ext xmlns:c16="http://schemas.microsoft.com/office/drawing/2014/chart" uri="{C3380CC4-5D6E-409C-BE32-E72D297353CC}">
              <c16:uniqueId val="{00000001-F5F7-463A-86EE-BEAFF6DBD00C}"/>
            </c:ext>
          </c:extLst>
        </c:ser>
        <c:ser>
          <c:idx val="2"/>
          <c:order val="2"/>
          <c:tx>
            <c:strRef>
              <c:f>KPI!$I$63</c:f>
              <c:strCache>
                <c:ptCount val="1"/>
                <c:pt idx="0">
                  <c:v>Sum of Total cost</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KPI!$F$64:$F$76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KPI!$I$64:$I$76</c:f>
              <c:numCache>
                <c:formatCode>General</c:formatCode>
                <c:ptCount val="12"/>
                <c:pt idx="0">
                  <c:v>51842</c:v>
                </c:pt>
                <c:pt idx="1">
                  <c:v>35256</c:v>
                </c:pt>
                <c:pt idx="2">
                  <c:v>34652</c:v>
                </c:pt>
                <c:pt idx="3">
                  <c:v>51221</c:v>
                </c:pt>
                <c:pt idx="4">
                  <c:v>31228</c:v>
                </c:pt>
                <c:pt idx="5">
                  <c:v>38061</c:v>
                </c:pt>
                <c:pt idx="6">
                  <c:v>52359</c:v>
                </c:pt>
                <c:pt idx="7">
                  <c:v>40215</c:v>
                </c:pt>
                <c:pt idx="8">
                  <c:v>29139</c:v>
                </c:pt>
                <c:pt idx="9">
                  <c:v>39693</c:v>
                </c:pt>
                <c:pt idx="10">
                  <c:v>36071</c:v>
                </c:pt>
                <c:pt idx="11">
                  <c:v>63218</c:v>
                </c:pt>
              </c:numCache>
            </c:numRef>
          </c:val>
          <c:smooth val="0"/>
          <c:extLst>
            <c:ext xmlns:c16="http://schemas.microsoft.com/office/drawing/2014/chart" uri="{C3380CC4-5D6E-409C-BE32-E72D297353CC}">
              <c16:uniqueId val="{00000002-F5F7-463A-86EE-BEAFF6DBD00C}"/>
            </c:ext>
          </c:extLst>
        </c:ser>
        <c:dLbls>
          <c:showLegendKey val="0"/>
          <c:showVal val="0"/>
          <c:showCatName val="0"/>
          <c:showSerName val="0"/>
          <c:showPercent val="0"/>
          <c:showBubbleSize val="0"/>
        </c:dLbls>
        <c:marker val="1"/>
        <c:smooth val="0"/>
        <c:axId val="836448383"/>
        <c:axId val="836450463"/>
      </c:lineChart>
      <c:catAx>
        <c:axId val="8364483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36450463"/>
        <c:crosses val="autoZero"/>
        <c:auto val="1"/>
        <c:lblAlgn val="ctr"/>
        <c:lblOffset val="100"/>
        <c:noMultiLvlLbl val="0"/>
      </c:catAx>
      <c:valAx>
        <c:axId val="8364504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36448383"/>
        <c:crosses val="autoZero"/>
        <c:crossBetween val="between"/>
      </c:valAx>
      <c:spPr>
        <a:noFill/>
        <a:ln>
          <a:noFill/>
        </a:ln>
        <a:effectLst/>
      </c:spPr>
    </c:plotArea>
    <c:legend>
      <c:legendPos val="r"/>
      <c:layout>
        <c:manualLayout>
          <c:xMode val="edge"/>
          <c:yMode val="edge"/>
          <c:x val="0.76309227461328544"/>
          <c:y val="4.5526618013837492E-2"/>
          <c:w val="0.21671541616561302"/>
          <c:h val="0.89687732084115945"/>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[sales_Raw_data with dashboard.xlsx]KPI!PivotTable6</c:name>
    <c:fmtId val="6"/>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4584038621820792"/>
          <c:y val="0.10423700611810771"/>
          <c:w val="0.66287605226638424"/>
          <c:h val="0.6894564071875644"/>
        </c:manualLayout>
      </c:layout>
      <c:bar3DChart>
        <c:barDir val="col"/>
        <c:grouping val="clustered"/>
        <c:varyColors val="0"/>
        <c:ser>
          <c:idx val="0"/>
          <c:order val="0"/>
          <c:tx>
            <c:strRef>
              <c:f>KPI!$B$86</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KPI!$A$87:$A$94</c:f>
              <c:strCache>
                <c:ptCount val="7"/>
                <c:pt idx="0">
                  <c:v>Mon</c:v>
                </c:pt>
                <c:pt idx="1">
                  <c:v>Tue</c:v>
                </c:pt>
                <c:pt idx="2">
                  <c:v>Wed</c:v>
                </c:pt>
                <c:pt idx="3">
                  <c:v>Thu</c:v>
                </c:pt>
                <c:pt idx="4">
                  <c:v>Fri</c:v>
                </c:pt>
                <c:pt idx="5">
                  <c:v>Sat</c:v>
                </c:pt>
                <c:pt idx="6">
                  <c:v>Sun</c:v>
                </c:pt>
              </c:strCache>
            </c:strRef>
          </c:cat>
          <c:val>
            <c:numRef>
              <c:f>KPI!$B$87:$B$94</c:f>
              <c:numCache>
                <c:formatCode>General</c:formatCode>
                <c:ptCount val="7"/>
                <c:pt idx="0">
                  <c:v>132514</c:v>
                </c:pt>
                <c:pt idx="1">
                  <c:v>61307</c:v>
                </c:pt>
                <c:pt idx="2">
                  <c:v>140635</c:v>
                </c:pt>
                <c:pt idx="3">
                  <c:v>105944</c:v>
                </c:pt>
                <c:pt idx="4">
                  <c:v>137115</c:v>
                </c:pt>
                <c:pt idx="5">
                  <c:v>93854</c:v>
                </c:pt>
                <c:pt idx="6">
                  <c:v>102807</c:v>
                </c:pt>
              </c:numCache>
            </c:numRef>
          </c:val>
          <c:extLst>
            <c:ext xmlns:c16="http://schemas.microsoft.com/office/drawing/2014/chart" uri="{C3380CC4-5D6E-409C-BE32-E72D297353CC}">
              <c16:uniqueId val="{00000000-7304-4E1B-8DF2-968EBD16510B}"/>
            </c:ext>
          </c:extLst>
        </c:ser>
        <c:dLbls>
          <c:showLegendKey val="0"/>
          <c:showVal val="1"/>
          <c:showCatName val="0"/>
          <c:showSerName val="0"/>
          <c:showPercent val="0"/>
          <c:showBubbleSize val="0"/>
        </c:dLbls>
        <c:gapWidth val="150"/>
        <c:shape val="box"/>
        <c:axId val="1301611199"/>
        <c:axId val="1301604543"/>
        <c:axId val="0"/>
      </c:bar3DChart>
      <c:catAx>
        <c:axId val="1301611199"/>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1301604543"/>
        <c:crosses val="autoZero"/>
        <c:auto val="1"/>
        <c:lblAlgn val="ctr"/>
        <c:lblOffset val="100"/>
        <c:noMultiLvlLbl val="0"/>
      </c:catAx>
      <c:valAx>
        <c:axId val="130160454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13016111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[sales_Raw_data with dashboard.xlsx]KPI!PivotTable8</c:name>
    <c:fmtId val="9"/>
  </c:pivotSource>
  <c:chart>
    <c:autoTitleDeleted val="1"/>
    <c:pivotFmts>
      <c:pivotFmt>
        <c:idx val="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074720728219491"/>
          <c:y val="8.6744768083679341E-2"/>
          <c:w val="0.69509802903473272"/>
          <c:h val="0.79986899004898515"/>
        </c:manualLayout>
      </c:layout>
      <c:pie3DChart>
        <c:varyColors val="1"/>
        <c:ser>
          <c:idx val="0"/>
          <c:order val="0"/>
          <c:tx>
            <c:strRef>
              <c:f>KPI!$J$85</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AEF0-4412-9822-70F836CBD383}"/>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AEF0-4412-9822-70F836CBD383}"/>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AEF0-4412-9822-70F836CBD383}"/>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AEF0-4412-9822-70F836CBD383}"/>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KPI!$I$86:$I$90</c:f>
              <c:strCache>
                <c:ptCount val="4"/>
                <c:pt idx="0">
                  <c:v>Bank Transfer</c:v>
                </c:pt>
                <c:pt idx="1">
                  <c:v>Cash</c:v>
                </c:pt>
                <c:pt idx="2">
                  <c:v>Credit Card</c:v>
                </c:pt>
                <c:pt idx="3">
                  <c:v>Mobile Money</c:v>
                </c:pt>
              </c:strCache>
            </c:strRef>
          </c:cat>
          <c:val>
            <c:numRef>
              <c:f>KPI!$J$86:$J$90</c:f>
              <c:numCache>
                <c:formatCode>General</c:formatCode>
                <c:ptCount val="4"/>
                <c:pt idx="0">
                  <c:v>85</c:v>
                </c:pt>
                <c:pt idx="1">
                  <c:v>61</c:v>
                </c:pt>
                <c:pt idx="2">
                  <c:v>67</c:v>
                </c:pt>
                <c:pt idx="3">
                  <c:v>74</c:v>
                </c:pt>
              </c:numCache>
            </c:numRef>
          </c:val>
          <c:extLst>
            <c:ext xmlns:c16="http://schemas.microsoft.com/office/drawing/2014/chart" uri="{C3380CC4-5D6E-409C-BE32-E72D297353CC}">
              <c16:uniqueId val="{00000000-AEF0-4412-9822-70F836CBD383}"/>
            </c:ext>
          </c:extLst>
        </c:ser>
        <c:dLbls>
          <c:dLblPos val="outEnd"/>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780476546581077"/>
          <c:y val="0"/>
          <c:w val="0.65146319668644515"/>
          <c:h val="1"/>
        </c:manualLayout>
      </c:layout>
      <c:doughnutChart>
        <c:varyColors val="1"/>
        <c:ser>
          <c:idx val="0"/>
          <c:order val="0"/>
          <c:dPt>
            <c:idx val="0"/>
            <c:bubble3D val="0"/>
            <c:spPr>
              <a:gradFill>
                <a:gsLst>
                  <a:gs pos="0">
                    <a:srgbClr val="2C5E4F"/>
                  </a:gs>
                  <a:gs pos="100000">
                    <a:srgbClr val="93CDBB"/>
                  </a:gs>
                </a:gsLst>
                <a:lin ang="5400000" scaled="1"/>
              </a:gradFill>
              <a:ln w="19050">
                <a:solidFill>
                  <a:schemeClr val="lt1"/>
                </a:solidFill>
              </a:ln>
              <a:effectLst/>
            </c:spPr>
            <c:extLst>
              <c:ext xmlns:c16="http://schemas.microsoft.com/office/drawing/2014/chart" uri="{C3380CC4-5D6E-409C-BE32-E72D297353CC}">
                <c16:uniqueId val="{00000001-6825-4395-8EEC-11E79E2516B2}"/>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3-6825-4395-8EEC-11E79E2516B2}"/>
              </c:ext>
            </c:extLst>
          </c:dPt>
          <c:val>
            <c:numRef>
              <c:f>KPI!$F$43:$F$44</c:f>
              <c:numCache>
                <c:formatCode>0%</c:formatCode>
                <c:ptCount val="2"/>
                <c:pt idx="0">
                  <c:v>0.51711711711711716</c:v>
                </c:pt>
                <c:pt idx="1">
                  <c:v>0.48288288288288289</c:v>
                </c:pt>
              </c:numCache>
            </c:numRef>
          </c:val>
          <c:extLst>
            <c:ext xmlns:c16="http://schemas.microsoft.com/office/drawing/2014/chart" uri="{C3380CC4-5D6E-409C-BE32-E72D297353CC}">
              <c16:uniqueId val="{00000004-6825-4395-8EEC-11E79E2516B2}"/>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KPI!$J$42</c:f>
              <c:strCache>
                <c:ptCount val="1"/>
                <c:pt idx="0">
                  <c:v>percentage</c:v>
                </c:pt>
              </c:strCache>
            </c:strRef>
          </c:tx>
          <c:dPt>
            <c:idx val="0"/>
            <c:bubble3D val="0"/>
            <c:spPr>
              <a:gradFill>
                <a:gsLst>
                  <a:gs pos="0">
                    <a:srgbClr val="2C5E4F"/>
                  </a:gs>
                  <a:gs pos="100000">
                    <a:srgbClr val="93CDBB"/>
                  </a:gs>
                </a:gsLst>
                <a:lin ang="5400000" scaled="1"/>
              </a:gradFill>
              <a:ln w="19050">
                <a:solidFill>
                  <a:schemeClr val="lt1"/>
                </a:solidFill>
              </a:ln>
              <a:effectLst/>
            </c:spPr>
            <c:extLst>
              <c:ext xmlns:c16="http://schemas.microsoft.com/office/drawing/2014/chart" uri="{C3380CC4-5D6E-409C-BE32-E72D297353CC}">
                <c16:uniqueId val="{00000001-0CD9-4918-8AF2-2CA0EE3ABEFF}"/>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3-0CD9-4918-8AF2-2CA0EE3ABEFF}"/>
              </c:ext>
            </c:extLst>
          </c:dPt>
          <c:val>
            <c:numRef>
              <c:f>KPI!$J$43:$J$44</c:f>
              <c:numCache>
                <c:formatCode>0%</c:formatCode>
                <c:ptCount val="2"/>
                <c:pt idx="0">
                  <c:v>0.48288288288288289</c:v>
                </c:pt>
                <c:pt idx="1">
                  <c:v>0.51711711711711716</c:v>
                </c:pt>
              </c:numCache>
            </c:numRef>
          </c:val>
          <c:extLst>
            <c:ext xmlns:c16="http://schemas.microsoft.com/office/drawing/2014/chart" uri="{C3380CC4-5D6E-409C-BE32-E72D297353CC}">
              <c16:uniqueId val="{00000004-0CD9-4918-8AF2-2CA0EE3ABEFF}"/>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[sales_Raw_data with dashboard.xlsx]KPI!PivotTable1</c:name>
    <c:fmtId val="2"/>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KPI!$B$63</c:f>
              <c:strCache>
                <c:ptCount val="1"/>
                <c:pt idx="0">
                  <c:v> Sales Revenue</c:v>
                </c:pt>
              </c:strCache>
            </c:strRef>
          </c:tx>
          <c:spPr>
            <a:solidFill>
              <a:schemeClr val="accent1"/>
            </a:solidFill>
            <a:ln>
              <a:noFill/>
            </a:ln>
            <a:effectLst/>
            <a:sp3d/>
          </c:spPr>
          <c:invertIfNegative val="0"/>
          <c:cat>
            <c:strRef>
              <c:f>KPI!$A$64:$A$69</c:f>
              <c:strCache>
                <c:ptCount val="5"/>
                <c:pt idx="0">
                  <c:v>Apparel</c:v>
                </c:pt>
                <c:pt idx="1">
                  <c:v>Books</c:v>
                </c:pt>
                <c:pt idx="2">
                  <c:v>Electronics</c:v>
                </c:pt>
                <c:pt idx="3">
                  <c:v>Groceries</c:v>
                </c:pt>
                <c:pt idx="4">
                  <c:v>Home Decor</c:v>
                </c:pt>
              </c:strCache>
            </c:strRef>
          </c:cat>
          <c:val>
            <c:numRef>
              <c:f>KPI!$B$64:$B$69</c:f>
              <c:numCache>
                <c:formatCode>General</c:formatCode>
                <c:ptCount val="5"/>
                <c:pt idx="0">
                  <c:v>183761</c:v>
                </c:pt>
                <c:pt idx="1">
                  <c:v>196014</c:v>
                </c:pt>
                <c:pt idx="2">
                  <c:v>151937</c:v>
                </c:pt>
                <c:pt idx="3">
                  <c:v>136602</c:v>
                </c:pt>
                <c:pt idx="4">
                  <c:v>105862</c:v>
                </c:pt>
              </c:numCache>
            </c:numRef>
          </c:val>
          <c:extLst>
            <c:ext xmlns:c16="http://schemas.microsoft.com/office/drawing/2014/chart" uri="{C3380CC4-5D6E-409C-BE32-E72D297353CC}">
              <c16:uniqueId val="{00000000-8202-47F5-A704-CBD972984121}"/>
            </c:ext>
          </c:extLst>
        </c:ser>
        <c:ser>
          <c:idx val="1"/>
          <c:order val="1"/>
          <c:tx>
            <c:strRef>
              <c:f>KPI!$C$63</c:f>
              <c:strCache>
                <c:ptCount val="1"/>
                <c:pt idx="0">
                  <c:v>Sum of Net profit</c:v>
                </c:pt>
              </c:strCache>
            </c:strRef>
          </c:tx>
          <c:spPr>
            <a:solidFill>
              <a:schemeClr val="accent2"/>
            </a:solidFill>
            <a:ln>
              <a:noFill/>
            </a:ln>
            <a:effectLst/>
            <a:sp3d/>
          </c:spPr>
          <c:invertIfNegative val="0"/>
          <c:cat>
            <c:strRef>
              <c:f>KPI!$A$64:$A$69</c:f>
              <c:strCache>
                <c:ptCount val="5"/>
                <c:pt idx="0">
                  <c:v>Apparel</c:v>
                </c:pt>
                <c:pt idx="1">
                  <c:v>Books</c:v>
                </c:pt>
                <c:pt idx="2">
                  <c:v>Electronics</c:v>
                </c:pt>
                <c:pt idx="3">
                  <c:v>Groceries</c:v>
                </c:pt>
                <c:pt idx="4">
                  <c:v>Home Decor</c:v>
                </c:pt>
              </c:strCache>
            </c:strRef>
          </c:cat>
          <c:val>
            <c:numRef>
              <c:f>KPI!$C$64:$C$69</c:f>
              <c:numCache>
                <c:formatCode>General</c:formatCode>
                <c:ptCount val="5"/>
                <c:pt idx="0">
                  <c:v>50724</c:v>
                </c:pt>
                <c:pt idx="1">
                  <c:v>89647</c:v>
                </c:pt>
                <c:pt idx="2">
                  <c:v>38868</c:v>
                </c:pt>
                <c:pt idx="3">
                  <c:v>61683</c:v>
                </c:pt>
                <c:pt idx="4">
                  <c:v>30299</c:v>
                </c:pt>
              </c:numCache>
            </c:numRef>
          </c:val>
          <c:extLst>
            <c:ext xmlns:c16="http://schemas.microsoft.com/office/drawing/2014/chart" uri="{C3380CC4-5D6E-409C-BE32-E72D297353CC}">
              <c16:uniqueId val="{00000001-8202-47F5-A704-CBD972984121}"/>
            </c:ext>
          </c:extLst>
        </c:ser>
        <c:ser>
          <c:idx val="2"/>
          <c:order val="2"/>
          <c:tx>
            <c:strRef>
              <c:f>KPI!$D$63</c:f>
              <c:strCache>
                <c:ptCount val="1"/>
                <c:pt idx="0">
                  <c:v>Sum of Total cost</c:v>
                </c:pt>
              </c:strCache>
            </c:strRef>
          </c:tx>
          <c:spPr>
            <a:solidFill>
              <a:schemeClr val="accent3"/>
            </a:solidFill>
            <a:ln>
              <a:noFill/>
            </a:ln>
            <a:effectLst/>
            <a:sp3d/>
          </c:spPr>
          <c:invertIfNegative val="0"/>
          <c:cat>
            <c:strRef>
              <c:f>KPI!$A$64:$A$69</c:f>
              <c:strCache>
                <c:ptCount val="5"/>
                <c:pt idx="0">
                  <c:v>Apparel</c:v>
                </c:pt>
                <c:pt idx="1">
                  <c:v>Books</c:v>
                </c:pt>
                <c:pt idx="2">
                  <c:v>Electronics</c:v>
                </c:pt>
                <c:pt idx="3">
                  <c:v>Groceries</c:v>
                </c:pt>
                <c:pt idx="4">
                  <c:v>Home Decor</c:v>
                </c:pt>
              </c:strCache>
            </c:strRef>
          </c:cat>
          <c:val>
            <c:numRef>
              <c:f>KPI!$D$64:$D$69</c:f>
              <c:numCache>
                <c:formatCode>General</c:formatCode>
                <c:ptCount val="5"/>
                <c:pt idx="0">
                  <c:v>133037</c:v>
                </c:pt>
                <c:pt idx="1">
                  <c:v>106367</c:v>
                </c:pt>
                <c:pt idx="2">
                  <c:v>113069</c:v>
                </c:pt>
                <c:pt idx="3">
                  <c:v>74919</c:v>
                </c:pt>
                <c:pt idx="4">
                  <c:v>75563</c:v>
                </c:pt>
              </c:numCache>
            </c:numRef>
          </c:val>
          <c:extLst>
            <c:ext xmlns:c16="http://schemas.microsoft.com/office/drawing/2014/chart" uri="{C3380CC4-5D6E-409C-BE32-E72D297353CC}">
              <c16:uniqueId val="{00000002-8202-47F5-A704-CBD972984121}"/>
            </c:ext>
          </c:extLst>
        </c:ser>
        <c:dLbls>
          <c:showLegendKey val="0"/>
          <c:showVal val="0"/>
          <c:showCatName val="0"/>
          <c:showSerName val="0"/>
          <c:showPercent val="0"/>
          <c:showBubbleSize val="0"/>
        </c:dLbls>
        <c:gapWidth val="150"/>
        <c:shape val="box"/>
        <c:axId val="1301619935"/>
        <c:axId val="1301599135"/>
        <c:axId val="0"/>
      </c:bar3DChart>
      <c:catAx>
        <c:axId val="130161993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01599135"/>
        <c:crosses val="autoZero"/>
        <c:auto val="1"/>
        <c:lblAlgn val="ctr"/>
        <c:lblOffset val="100"/>
        <c:noMultiLvlLbl val="0"/>
      </c:catAx>
      <c:valAx>
        <c:axId val="13015991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01619935"/>
        <c:crosses val="autoZero"/>
        <c:crossBetween val="between"/>
      </c:valAx>
      <c:spPr>
        <a:noFill/>
        <a:ln>
          <a:noFill/>
        </a:ln>
        <a:effectLst/>
      </c:spPr>
    </c:plotArea>
    <c:legend>
      <c:legendPos val="r"/>
      <c:layout>
        <c:manualLayout>
          <c:xMode val="edge"/>
          <c:yMode val="edge"/>
          <c:x val="0.77753514922369937"/>
          <c:y val="6.514880409253912E-2"/>
          <c:w val="0.20498311790686258"/>
          <c:h val="0.803753521847696"/>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D3F2B003-6D00-4BB0-A998-A112DB8086FE}">
          <cx:tx>
            <cx:txData>
              <cx:f>_xlchart.v5.2</cx:f>
              <cx:v>Sum of Sales Revenue</cx:v>
            </cx:txData>
          </cx:tx>
          <cx:dataId val="0"/>
          <cx:layoutPr>
            <cx:geography cultureLanguage="en-US" cultureRegion="IN" attribution="Powered by Bing">
              <cx:geoCache provider="{E9337A44-BEBE-4D9F-B70C-5C5E7DAFC167}">
                <cx:binary>xHxnc9xG1u5fcenzhdwJ6MbWu7dqgQkMQ0mURKUvKJqikHPGr38fULY108Qd2Nq9tXIqE5x5cEKf
fPp/HoZ/PCSP99UvQ5pk9T8ehn++CJqm+Mevv9YPwWN6X79Mw4cqr/NvzcuHPP01//YtfHj89Wt1
34eZ/ysjVPz6ENxXzePw4v/+D77Nf8wP+cN9E+bZbftYjW8f6zZp6jPPFh/98pC3WTN/3Mc3/fPF
v7Lmvnpowof7F788Zk3YjO/H4vGfL05+7cUvv+pf9gz4lwTv1rRf8VlD2i8FsTilRJCnP9aLX5I8
839/Tl5yKmxOGf3+lBD2B/ir+xRf8Nde6umV7r9+rR7r+pff/3v62RMiTh+BoF9PufrsByBR+5Uj
xuv8WHuk8/0uC5vHr7+8a+6bx/oP6v991nP7pUm4KQWX33nLTzhv2PZLQhW3uC3spz/iD+zvnP/L
r7XMfO3jGv+1p2Gdu9+V0c1ntbl796RnGs+fCeH/q1j+1dZNdZ+E/8nTwMyXkikiFKffeW6fyIRy
8VLYhErOv58WeiqSv/RKy+I4+qgmiqMnuhj+dfffF8PvmnINU/g1T//gx79/PEz+0hZcccZ/l4Q6
EYXBXpomMS1BzN8tk2aY/vp7LQtE/7wmFf2xLpq9898XjVPdT2HynxOJQeEOnv7MXuDISxgQFnsS
g7S+S0MTxvqbLAvhj89pzP/jxzrTnbf/faa/Cv3H6j9plOyXM0+5af3uJoh5wnv5cj4fkqo/Hmtu
4i+8zzLv//ygxvw/f65z/9X+v899Nwiz/6BD4BasjM0l/cMHa/6A8JfShDOw4bu/h2TfffPqayyz
/PePaQz//ac6u91X/wl2ay78KDb6M2zc3Df326d48y8/fSIPYbD20XNh63f2XX795wsK4/FnEDt/
wwlrj9zh6Uce7+sGHzbtl5TY1KJcWraJyPXFL/3j0xPKXtqMMghL2ZZQAgcly6smQBSMzwiGjwqL
2tIktpQvfqnz9umZgIwFEfi5simlnKk/o/w3eTL6efYnp37//1+yNn2Th1lT//MFvFbx/bdm0uZD
KoGtOBEcUYbieIni4f4tvCd+mf4fP81lYwc9O8jXWeZkgRMObv8pLzZZvD1iywISVPMsEszGMdLk
eyKWZscOsaJOSLZ+eGUlzuTm9FVVXhvCdM7jIVE4izc/P6JsoJNPEg68Rr52SnXZJRtviH4CxBSc
SdtmkIhNTkEKISLTKEd6QFK2iZIvLH2oaLQPcr4CNHNHl5NpK2aaJoRumRo1qazCYex8dshqdVmG
hatU4MbF5jzPFlAkt4SQ0sJfkkDtjnmWdLD7eZqLgz90/ftm9Ao3IaHcxEnNL85DzYqlEQQoaVNu
IW5StgYlhyrK/KQSh7JnypUymTaDCLyb8ygLSiAFZaaiHBmlZWnq3eWsoNTk4pD1Zbjhnfm+9ftg
OxWquBm7WqxIiS0x0ORwf4wLJgTTqOqUb5SKKXFAoNgy10hlepf3OY2cIRz8ENzkKnFCs+pCR/Ud
uYpjv7pvq3SIN3Vu1+bW702vdwwxVYnbyULet1Ff+DtqNkbgTEEUvc+HZnJDTqJvQVn14SbMWPfZ
DyVr33Rjb19ERRyb23jAwxXyKPKJZ0KzCIUPUhJ5ONW0sK17IvypFQcekmDb0PKViEN/ExhKXJBJ
uoNnvE5F+6XwmukqqY3aKSvFD+dlSudDpamObSnYU0KoZUG6p1pqFV5pNR2YzLhBN2wgjrCbm0iN
oVOP0c4g5dYsGiezyWVQTWtHfokJtqI4Isy2LYZ/ncKLXBKv4ZN5EHGRu9wvxtuMvq2retqKpkkO
YSQ2RJFyY1vRZWxU/LUpB+tqhQnPRaEIUTaDJ2A2lE17i0axKG3C1jwwGpefrDbzLohUn7suii9C
xvrtmJD4ph2ndm+UTbGlXkgv6iExLs+/yLNzDJ8GFyYJohImpclOuVFwu+a9yo1rKx6t/WjL4d1k
9t6KYXouc8CYRMI0WQSHmSDAObZMXNCa16w1rit/I73papDFVzs2JodbxA2ioHB6qiKoW3jjfy8W
fC/hvPmuWMcucolCkxI4SZgRW3KN00NO477yJ+Na0auKJk5vfTnPwmdGaqbtB4DQnMg4+RWJWW9c
M3abjldd5bb2JTFXTOFsek5OjckRGirTVIJbFIb3lIN5Imlr17Z93XScujQ03wmj2oUVizZR5MUX
vkqC7d8m7ARS041aVVVax9K+lq+T8jNldyq+q/ndeZBnJlejS9OMPg78rsst+9onX/rs3qSXfXJ7
HmJBQAjeGFJKk4J5UhMQ4VYdGyIMDoYxuZGvXJu17uDfdrzbnUda0LUTJE1IfR1llE1BcGipt8tN
tW/D4eN5iAU9mCNRC35eKUaYZsNL1bEhLaPg0BdtsO+m8lLFfr3NfOs69orxpg5CsuI3lqiCs1cW
zCbcotSo6pKxbcqiAaRf7cux/1xZ8s15qtYgNFXrKn8s8xIQ1VgFDpeV7xTmWkg5n3TtCEmJ14cN
sk3E3xoInby2Krw2OOCgen53pYz9CHfeQA0y+1qV7xrFN+fpWlI9iaKsEijzMWVpxqclY8kSDkif
3RCfzVpn9Ldh7f+MiH7g6CpOCzuSndkHByuu9qKnnROM6bAC8izZMPkcWcL2IOdRxNIcN0m8KjQ7
gNDXVrbNhdOOyesuGvcqdYxyLRhblNYRmqboaRzLKczH4JD66Z616RWtyNc0GJ3c5hsvok5VF67Z
yxWj9+R5n2nJEa4WA9LR6ozYA24VvCVls6/tduOXV0XkBIx96spxE/umQ2nlhG3rpvF1kDz6wUVa
e25ofOmrG7R/+k44k9/c+H3n9Pk2suJdasf7mpv7IW82mfIdalz41fgTlu5YQrMEj5KmhshSpQkJ
DkUf7ChiCrBwMxjcMdP784q9ZIaOkTTF7s3Gas0RuhC0txUpXpVT8NWvPvphwByjrd3zaGw+ms+E
IhWxbWURpuaE+piwzm6NXk48OHRm6EzqAt01u/5Cp8qZxvYz79R7HwnpUH4yok1qOl5yGxWZE1Tj
Jp/kps2uou7WikaXS89RcuebycrZWHBjUh69oMZ5L2oDUikblj9P7B1BgPmqHUjgimlcc8tLtlIR
BAISqRdySu1ghGSwaNHS4JDkSbVpTWE5rRDp5XmWL1muYxSN42NnBV5jDjgG4X3dVje98aUZxVXK
0hXOLZLDGJTJRO/T0uPxKKnNGMlxcIjJ+6DINx2bVhCWZKP+REDN5FR5QhJNfdWBlMZInNiuHFXd
/kwcIyELRlC+E4RxTSpt3oxTFU7BwaO3/sgvclK6Bi9W0u5FUsw5VEdSjOBMIyUPi4wXjQcTDNU3
ug/F9KUvVnKTRQz0CVETIRaj9vz8yIgwKydWGFnBIcpuvIm7cb2PzHLFMT5Pw+BM1BGKxi/OJ1BY
BuFhYBlx0kawTW35weXk+cU2jNiNxYtPRdi7tW9+Nusm3fq8GlbeYsmKHb+EpuSD6XNPMJA6DbXh
lImwN+MQciccB9NRhr8leb9WpFnElAQZOCoX6P5p0ZQXjqSMW4jwMh07p8sHR03CFez1+PYnTvAR
EDuVozlYbdXJ2SR1rWPwexN1ITipaexXuLhoKo6AtBA+mrOWblDBIbffNV3hDKp1TX6limJ7nqJF
zUSHmzzlqkgNTymCb7N5j0LKITPu/Ehuq/HOCNcCgEVqFEWKRVCMt6mmEy0reV8ZUXiI2DfpT04c
vbJVshFNsOLU6KLlUygSm3MVALXkU3KGNjNkVYfhoeOWU47NRqX7sr/JfosDlD+yi8ElkTPZG5Lt
ajt0jBWxLXBToapmov+MqBi1kFP4uE+iUA4zofZdw+8C5F9rpmQp7z/B0FSDVaTJBhMYljD2iILl
lTWG22LXjMnFWNZ7I/lqKLaiJgt8VdSELcaUiULVQTMtrWQ9AlU/PCivv41Kc0OJFTh/WxVRTYBm
M8sWJkpZp8zzZNsYdZaGB681d0iNDR5vK69cUZFFSo5QNFvRWkbUDDwLD4GXOK0sHRtVuvOELEGg
CkUtYuEf+K5TQvKyCwZiN+FhUjdtVu38zlpBWDhQSFRRXbdQJ0avRNMBuwsSv8nq8FCRDyG76Yf8
bcBuOElWCotL+gzTgA4/5i0oTvApJSH36iApTeiz9SjSt0Z/1yRrYd5CUoJmyw8M7czkNbofUSLC
gwim9sqPeem2uSj2KOlfpYX8GNl1fEtUedtH8Vr6tUafxsdmIqXRdsCu1Ru7+xCZnxv723lloPN3
aHH2CX2aNkwqpMNQW+HBuK6ptTcvrNGZOsfzI4c/pmPpSLoXbe8g9ZLpGnOXFOWYuTMDjgKPhvG+
DXoeHuI2ccZsW5ofw5Q4dvxwnspFHITPcp4IQZdEi9VF0aqYBCaCqE/WcN93W1G+J+TtT4Cg0WNS
jghDSY2T+SCsSMxOkcsLEe9Dl8rrZE0lFik5AtE4ZmXUCPgk4RBHu9+adfjWqtjo1FXM3XAQyv0Z
mmzELvC9jEoNTsbCSEsGwyqDxKn9YmM1V0mZbUK2pgoLQRI6BDa3TfZUdNLM6yBE2VYSfqOigYOI
mkW9a4XtRgyVk7bX58lacsQnaJrloKPnlW0EtKnayI+pUTlVcksnBw2moL5uI+4Uw12fw/zKrR/7
zjiKFc4u2hV00QhHAsG4XprKhiL2qISNHHzUCxiaJ2479sqpSCc2FbU9Jyn5tKnGuN/nXlGvKOui
aTmCn83C0cmzS0YbOrPbsEenDaXjGXerZdineEY3LpgOndvVkglmakKd0kAZpK1mA904hvG67EJo
6U2Ufgrh3uzqo7yj+SWiog36aStJzXymn2FTgkE89BGZbWqq2xILRbGgDQ8fxrx2gjB3ki5w8/ha
DnzH5U/kaUocwc0H94iheRT5aVIBjgyJY8rbpHqcog/n1XZJaMcYWqDqC2OQbABG0V3l+X3Y3o7m
CteWjuExhGYplREEZdnNEBvBbjK2LY0LNT7WdEX9F+NEQTEYgwoPt5nQ+OV5tONqhP7XQesiJHZy
/61fkE3UGl/boDiQbPLcrLts4vj7HMv/sz20DM2gl8yeoyAduugTTvPZpaeFzy+tKQ0du2+HTUgL
tZck6RzfK6s96nv0wKu631tp6q/wedHvIq9BJ1ChKSiVxujISMKSUAL62W1ujfkubsvN1PGvaVjd
cAiAG9PlXDbkBdkmxr7rL8OMrLSYFhXq6CW0mh5pqsoPxRAeSnpjV5VD6tvVZtniORTCkkrOmY9e
qFZmHXdJkyOAqmjsZp5tXZqWn23bZDIv46IVTjWO18QsxMP507KoygJRoUDlHxG75o+tXqR5lwC4
KRJyRTuxjyidXJVZ3Ub6ptqE5TCu1NCWxWqi4U4krDp5KmsemYG2GLsoaUuYddO4acu7uLtgfJs3
zY4aGxv1yFZ98GKxDWmyRVVp230+T/RM1DOrZwoUTeUc3mPW6MQM9Y3yWqubs5TIu5GN2KA9tXJ0
F5XmCEJTGhWFllX1SFFI/mEqSnciN9wqV7KtRa35AaKXvaogIEwGADHS4hOi0yh+N8jWSevwtgsf
kmRFV5bCKiinMpVlckWZ7qg8T1SjXYCm9GoaRydJrlBtDtIVr7uokhaCKYKhDIGe3ql0Ojqp0rOg
koMaHYxxudL8kpjZhobr526RJMkwcIHOF+qG7BSLJlE1JgOwokG5YcjcJv9WsHFr9mumbFEhJFJi
BoHBpGsHze6ToilqmPI8qZ3B+xqMO9bulHk9JZ57aavCRbMtbDJHWK6HCMvKul0/fj2v+GsvMT8/
OnhZI+FMKA5eFN0HVeg24dUU/nYeY1EpUSWaiwAYwKMaRqqKgGCEIzzYCM9MdTFE1A3KN36wk8XO
m1bQlin6gaYpi+/Fk1lWyNPNAGMS1SatqVMEt+dJWrQXRyTpIUUmkjhMILuGla7lffGLnzrJRwia
RZIc4015DaZlrdtYb/3U2wbBtEu6wbU/VJO/Yp2ehPDMAh7haeapHWRUDV6HGlvkuWx4HcelE9Wv
8/BybgW14VUx5LFjkreRme5N3m6CvHF8aGS8NvKzwlvdqMQW7aMwBeVBErmRvPW82DkvvUUVUWjQ
C4EBK9SlTpV+mgw7kMkIKxm23+pWTpeTZX7KBp6vxEyLxuQISNP8si/NIbHA1CG+p2nsYg/OCdLU
8bp6haQ1JE3rqVcJzMgBKZvMi5LlV2jdYMxhk+X353m3KJ0jkjTNV1nWFrzpYTAmv3dC6zEOqzXd
X5OPpvujSPu8aoExybs04Nus/o3G6fY8IWsgmsJjRljygEDNFIQSe98wcbAaxC1LxbRRPUZcoZQm
fxKJOhUDFC2lyb7PJsdIv41kODThiqItE/MDSBM/97PAFj44JkvrOuWPalRbo1IrSrbohxVib4zO
CpM9RXFHzqJoepmPDMH34JsSU1xcOpj8zp2ImtsqCem18mm0YpiWKfuBqZ3VPCkxPmoCs+3uCR23
0LhiKFZAFj0Uphwx4mwhxNANQkH8AJn9hKwi/xYn3LG6CxE+dsStrN2Qkcu/r3kmg8PH6Ltl2bpW
ZE3URvZgo9YfZGRf5obYFF7U7+s4T1agnpowullHA1FgWwtdVwzon5q6uo2rVmAmEiNJ00VtU0fB
acXJtg7yfV7s7WY3J5F9XG/jbtzI6daU7bumFVc1adzYILEzNeP+PP1Lp8IUmCbHVBZGyU3teDPV
TXYe453CcNgglKPZt6wxnKHdnsdZMlUmZrxNTK3P84zaoeijsWgGlUSHxH87+t/QBDv//Utac/z9
mimMAg+VJyONDnmGyR7L4TR2Yv9jMbZuBQeZxZvzeIsZOGa7MZ6JvWF0CjTAIDZFOTUzQXZf7qoy
FrsptrgTDbm88AsWO3Vi+25pxbZT+EP6abQxo3v+JZbO4zzfhtEwlB0tpZtNGTe5aYFo6n9gPnHR
CjOsD+cxlgRnKZPa8yYJzMz8/MjOxNnUNhPLo0OWpHc1sn0H42HFTxgzmGSLM9QRCGaLT0HKsBzH
fMyiQ1lnwm1J0LkE00Cbrige6qKDs7at4SfsDFqylkLogW0YveGGunA1knyMDiO58eu7zkzcOP9M
vdRN05vRzldInGWhH345T24zZDOC6FsbYWKjRxG00UFF8kPBHdZ+jtjFkF2Eg/eGFm+Qf65oxyKi
JRgTHCOkSNVOmZpzEiZGYkWHrt4i5slVhrxlbNxc+CiZSscvh0+lqXbn9YU+P4mCcGw+YOMAvUw0
tU5ha7NIi2Dw0ah4kDuRbMr0miZu+5v3iArNQF17OJTjXvQuNhG6+GqyajfAeIu/Wo5/rrl4EeR0
Nqa3wW+9PNVjmDAp/DI42OOhJRuarSjQQmkYAFiPsRSInUecTykdA1JybEBgCKhHytGEm+nCqLw3
1lhikvquHx7HrHD7qnS54b0aW2tFoxYZjc4kpTbah1xfSSgLaY3BVAcH+BrHjyunR0e+o5XbbBvx
GX3FFbznEQdWwBBHzJuWKEebGrmJLLIKW1/BoZS1G3Zf6mJwu/4hsXZBGq24pSUsEytHcu6GwzVr
xYykMNIg9zEGwrtiy9J303tDThiFdlLxt+uHAm1XTIZiLA0DUPoIlN0GMohzBACG+BZHCKKSKxqH
K6ry/CgK9N0xlsQYg6nR7VtKGyOcUpSCmhDtkfSuHCLXvh+teyN7ZB/tfiUjXtAMwJkoncGrz33l
U8WsUjaY9YieRd4n6IoYG+59FN6OxZcqtxFQfV058gzfd2rbZvJ+4M3Pj3wEVqPtMKuR5lMr2RUe
dbvCvEwCuVe0+8AxN+wP36bmi3GZhI2zVtFYqFeeomt6WQVq6NWIsokRGBdSDU4+eTtPFld1eBXF
3o3dmtu6UBde3+wYyTdFZ7rIAVZOx0JAgNeYG0TYVcLtCc+Wy4incnOurFj2cMka5gryZYw+jEm4
r5Pa5fzz2PpOx9d85/MgAIfStjGtjXop4kotEPFSQn07T2DmrNhRdueghYM+95oKLxQlMEaPYcd5
IQH1RV2HUa4NzTHBtPs0fiX7gGyKYHRjEbiBoM6YOnfmpbWfuovMcPJ6pdm5YA5gZlF8l5jhhkLP
Cn+kYLOBKEc/RNVKPtChdpLofVU92tGbKHpY0eXZsmi6fAKlxVRKtkIZPaDK/j4aH3PzVZjmjuW/
ldNeWFee2uX5xxXMhfNzjKlXWcQkaYFmCs5rXDv1q8C8CPPryNsPvzXV28AUDv4WNipo+xXgJWLR
QkLVBUVPJNkaX32vArsHHJ0gOYjukZT38WNNuOvHraua90L5u9RYS/afpxyYTsTqL0SJDUkkA6fC
9HJateOA/HiotnNh11M2FnInl2UrZnChRX6KpMWuKq4n5s91tHRqXWwxGvXHrGJbpFzcxs6smxuJ
O5LroAjeMJbuA/utNw5/e8AH7zDPKWETBef0yWwcqe5Qe1NEZmo7w6BuZfSF40kMiFg8yle8zOIR
RU5CMD0NY4x1m1POjl49BSkdQ6zS5q7gzUVSvPZTtHIvSiFiR6gPVGC7VnobKdLt3CVkSXwIomlb
MW8lIVtweaD7x7tovLdYF/E2R18uQ8mwyGzHs+9jWTmWJZ2pTZ0oCN3V6vaSLTwG1UJeG2tZczoP
G0zjO7tQmz6TO9U/nj82i6TZaJUL3EuEdovG5rqwTCyR2DiuE72o1J639qZprI0S1WOkNpPgbtSS
i/OgC9EsUiO0d7D5hVBT7/jmWddaJKCovSRYk+gKYbgp5+2KF1s6m8comjNhueGrskfxhRnJvgnY
RVve8h6Fh7U5gEUgCsONzWR0z8n8/OhYpIPZtV5rQD1QSNtinK/Y56b8JnAAd7T21UqUt8g9VB3E
nAtYqPecwjWTqfoyF9iiGjEhM92Oebs5L59FgubNQ4THJjY+NNWL2xqTlAZseFraLjdvKMm3hn+1
Wl1cijPY3A37A0jjXDsa2TTMQDQwDzINtmXA3GjoLtEl2NC6s5xwGnbEjh5Qdvj87xGpqcfATb9q
Zj9sTRfRtCuTN0UeOdQfV9RwUVzIq1CSQh9YmBqOKrAr6JnYnEE85WJZh6fT9jwlCyEytjewiTgn
TxaSmlOF4EnVJ1gVweYDyzZoknqIlC36KWnCXYF2sxxWXO0sfj2swLYIhdzwL6kn4zwpY/wYmwNR
sx0tjMReNH+/k4Ld/yMITTFGg3cR1jjDw9i8jbphU/uJw8a1VfRFPT9C0UTDzYwwI8cmQP8tBwlS
3mKdYyruz4tn/pZz7NICkwLBLm4cAC0Dq5w4KbflcB0Pr4aodYtoRRXWKNJUIbUzNIQxVn5oi/pG
ReNVHjwO5UcWVW/PE7UIhHtUUGXFzBDRR+fb2OhoQ3B6SjJuRPmBjvymJpvBr1YCgUVlOwLSHBTG
uCrTn9PNmhaIzemcAdrmFy8rzRWvtCgn7KdiDMqeN0Xng3xkxqu0oHYWQ064F8Ad+VWMLuH7JkJb
TeTBt/PsWzyyR1gz1UdYFIOjwxRhLkSKenrdZx7Zp6N63Uj6WNUy3Gfp+JtFpnzl5C5KDbfeKNgj
1Fr1yjWtWSqCFkMIkjT5VvrYFckz710mTKz+B9HwM6bPRjlCWtj9F/rMXz2RUZQm4BKJWquZx3D2
WOFb0fklDUHlWiFXnS+21BOqqfIKWRTJ91E/nOGG365b8TUQ7WCFsUo7NU/ZxPSqMSvswN5Y+dr9
IEuuYl6cQKUPJRwERqda4RUlZvNt1Dpqyct3tCtLxzSifCUBXejdCAz1/oDRlC/yW9GM2QCva9v5
RRaVHLN2yZekitJdktgRporpuPGrqd0OdmttPRaTTecZwSazLGvbTXHq9InFL2gQ2gh+J/8KV8es
rq7McYxuN49fc1bmozMy+Mz6PgRUMTe3ekwNNNvBx0UV3LxQ4qr1rrkdu8j2mtUa17K0MbTFhVRY
EdM4REsvse0QHa16i0VrNe6yu/Pnf8nWoFL3J4BGGzdxkU04ocqEgOcaI4ZqW4lsi+udUpR3gtdi
CldO/mKoNcenisJoz5XeU272I1p2/oho2CwKe1u0Rr5Je5I7RtbH25hVsVO2fuZmCkld0eTF58rM
16rMi2yFJUDEJ56swuk7JFFvtYHH4J3oF+xO2lHlBPFv5zm7ZFlRrcd6JoaMpTK1M5T5uAmEeTGa
gHJD2FXJ642BzD/7gokFv15pjz9VH5/p6BGaxlVq5xbJOGxPyMhOei4ZR0TK4y2aQNuuKXZG9SXl
I4KydqtYfXme1EVzYeIuF1RjcbeB0ki1aVgEmYBNyrp9pdzhZ8w3ZPXn92vEed2Is2Hg+wcv3VCW
O1O4FhzPZvMZ/44gtHNgDJMxyh4eQpT9LmbhjtHremwvIvI+5x/MwVkNXhdP3hHi/PzIqjRmHxl8
AlGReEgGQzl2EG9w49OmHoPHiO7Oi2hR44/QtNgvJQZT/QRtjDC8PJXV69lptH71E4UZ+HRh4WYI
XIQzXyl5TJRHVUeip+2F+L6Mfouiq5/ZCIHXQFHYwo25uDRPv2UHjiFuqxEmawo2aMG9z9SmrN8P
a7dOLB4pZEoYCJ/LwAgcTmlpMUaRBASFriRqr5s8d6P0/WRhYLexnEQKR/Ee1ykEKFGE7X5M1Vpx
eElkKOShe8th+AXRREatUoR5j2zeZN8STDqhidIC+rxeLFgpfDtEhagFfTXdGnOehiTLAVJ1aKnx
2inafRLxDYoWmzzInT5bsRULBw2AyNUwjQIPoAdJGBsZpUfRlcYInBt50WtB4FEZrhEc7Q+mGV61
5KqRa23b+fhqxxuTrtjKx0A9w1V1moWqDKsqW6uMDpWN2p1lGe/rML5pjNLbZEQmfz9VgLHCSDsG
QnF/iKkVRnIRD4kY4qe5jAQtyoLe9Or2vOAWzMcJBjvVTjPKsATgRdGhQYNyFN5VLEcnGG769kMV
qs15sEUtmfsUuC0NzRC9S+n1iOG430UHMT318dPGKU0R7JhHkl1O+nuj9HPk99bjedyFI4B52h+4
mtgaoZJJGUV0MBpX+DdE3ddrF4osQYAsC6YEhYtnmUiOHIvYSR8d7F7d+F5zjYp5N6yMQs/vqasf
LgjFwgGaKtiY0+iora4ltg8QyTCl85jLtQ3yJf3GcgEWXu15fly3uwOtTSxIyugwR4m4oiHcWZjA
zLy35+WxpHTHMJqXrHnmIXHD9EOY4PqaZMfUJbsIq3Qjok/nkZY07hhJ844ou5W8GkGQHHdGV2VO
QsinwSzR7KNOprYJ//srjQK3t/1g4fxGR/44E+giECKiA7fvTXljhduuDBws2vx7hM328QjGlmNT
I1qMDj69FD1uTjLyw1zsiT/EZeUkRbVibxf1+wdZeqsk6rjZSI9Dvyd0aaVXu/V8x2ObfjtP15K7
BP/QSMTiEspx+iDeFJt2nBkeJmMyTGjJ9DPj7JL01asobx7KbteRx+rRDFASnHKydrHLorpgsgEz
qLgODUMHp1ytvK7yam5gUk1hyK8uso1FM6zhR4lTSCyrTbjD6eE8wWuQWj0IF215U58Csqf0ddIi
FslwOWOEmzzq+lIkxTbw85+w+fP8xh9UamYE93VmRcfi+BBbkVsElr+rUp47eU8NpwqSi7Tv4hXI
RfVBNDcn6rjLRu8rFhMujK3mIWKWbFu02SOUJ2trpZGwCIId7Hk5ChfL6XejDUZdYFEFbRjR3mNm
M2jvVtuWi9JC2jnvP+HCJEs73UkRRLgUFxlf2DM3HrFcRn7zCmSdGGtkF8xbiQCWT8MRnnbMYyMP
sqwEXhFGt37ZO1NxpaYbGu46Vm+Jx5yUX8bJ52Itv17k5Q9gfa3ONkqCixw4Ctb0MhPYUbTUFs3/
N+eVfxkFo4Wzy8R509ipmtSrw8HC7A3q4TK/qpIKV0/tz4Msec359v95UwmuU1+cx/V9MmxSgEQm
PcTV/5J2ZUty6sr2i4hgEoJXoIaururJ7ba3X4j2BIhBjELw9Xepb5x9qihuEfaNs5+OIzpLUpJK
Za61Mr8XdvR+28TSOhSgDsVWyJ5AQfsybjhmMqDqAhMZMPJj+W57n6HK9xc2IKAETgF+8VWzuiQF
70maIuPtDhqYfsXY+AzV99tWljIA4I3/tWJcrsSNBbRqnBhxvnkurWkjOyjLFQeikZUL5YMqOE9m
zi3NYq0j8whq4x0uyiRu7rScFL4EkGzf9YncNGnVhLHV0Wddg6JibRfOEzPz53YY/qEDTXwtnuSO
G3HqV7bLw2RMa1+f+smXiQ5Z5cb94joxaPYczPrWir27mqXg96V5sqOy648doPuQ7sRDSMTtmsrK
ojsgv1UwefT755iRqLIgRYP683FiLKB5t0HmntK1y+oDPXS1g6DX4v0KijOwf5dnZUUT3mMxYM4k
3wLufPCsMXDtQvFAnM1oss9m/sm0FeoZKK/mOXHYm8HqQDhPVvm9Z0k4DfyuHR6gi1y4zwDVb3Xz
c6yZASk3Xf6gQefMh1Nvb3vYUrnWUkksRIrRKkdOcfmzCwaFCT1BNu5U92wonlMBdO/E70jCQn2c
jiNLTl0BjHhZJ54vEsgo835Xt63PaRqa1DqMqbmJ6lFfibaLx3b2w2ZfcWY5rGoJINtOLwPJKj89
tHa0v738NSPq388TN8k8K7eA2W7zNNDeavmrdFeqJ4sBD8xkoLWVXNGcMFnXYw1/aZAbyhfmsUDX
V8LdYpA4MzBbQ9LW7ailMDDkIaRP4V6m+SmL327v1NIrwTyzon7F2U5xJjDagOGxLd27UhwGeYCm
Q/7AuhWHXLrTz+3M3giN4XpwJgQikzxQLZRAX0MQtNE89A1+wgNvr2qpcA08MIQBADvCBzA/nX5y
MfaghpchFbLMKRgo+LOyAODppW1D1hj3eOQLbe3BoILBVbA4Mzs7Mx5pBp8GFEyaZONCxtJGQutX
kwyMhPqt5QWONPzeqNew9YuneGZ3dorpkLp5pooYVvSoA/mEhRkgxBFv0yCjvr23i7bAsFYkHiX/
OLu8xhZMk5HgJAU95F0W+ZkBVn4u9m2UouC7Jv+rtuxqS8/MzW4wRkkq7AYO6sXv6CtBaOAzL1Zu
/cUMEEQISBsC24lZD7Mg7zWFTbgEN8GMpBMYVXKY3MCY3iMwrguouMTdriq0N4jmlg37/Df7+a/t
+T1WTnUh5ADbQ/4Uje2+s9sASCC/cn956d9Uu84Was4OLxFawysKzoeGVxCeJTnf9YDNPpfZVPwF
LhczOqClpBhP6LTOriDbSHjDBxSi7itSB2YFxWFdrvRSFp3xzMbsNpl6qAsWg4FAr/d+17nBWLw7
DQsHyNKj3Xf7pBZd8cyY+vezWInPYeQQ0mbHglZfDC3dRIT+1D0nvG1mOXiB/QxNFagM6O7sa3b6
Ou6SBpS0ymr8keSPVUTuq+IgOL/TsumhKg+VFxTfV8yqs7/60lwl+KYkRAFnuFye7PWSFhPM1lEb
ckaDovoMja1OvMoq9y3BfQstwN1Ur2HuFq9SdAlQYMa7EnSyS8MaEhg2YcoGpioUNKCplHdDpLe7
2+tbszJbXmSA59yYygr0agONVmMYZQhft60s+giQIEomFbML5p1EoD77XDa4eCg0a/uNp8Smp5Ve
vDr/q4M6szHzQ7sGu6GQeKRYLDFVbZ4EU67jkhuTQIKT9P9c0swdO9TZHKfFkqzo4A7vRphla5TX
5RVBSAudZlR3HfWZn31ZWS9JYo0woWOcifWbQKise2Vl8RcuoArxwNOhp03dmaONjk3TYcBdkncT
oAp3Y2Jv/vz4zy3MnMyMmZWZZovXAv3BWyAeose6Xs1ullwZiFGgqICRgfby7LrSUqnl2oDrvmkP
YCLLOHRZFqK1G9p4jY2BzE9Gsdf0ZlvGL0X5UEbNik8sxV1Q3NAcggwphHLULzw7sDGbBKa84MBs
ODgU7KE/1tub3iFhmTrhRLLPf7GvZ/bmLp97ndcVsKcV7h2464HVVyeNjyvvhiUqDah7lg2WMjSH
0PO6XFcd52leSDwcelGFDT15w+hX9QFFNSgBCggpJq5f4P1mlaEmIU/+2q/NHlArmX/c579g5qMp
0ytRjvgFbvnWN2Q7FV7gsjVN3kUPOlvnzE95lmaSdrDikG1KfVdfuZfXVjG7+61qagAzUPvYPID9
jzty0MoVH1xeAzBpkM0gKHLMfFCYQiNZhyeuG1nfk9hxg6QypvBvHO+/RmaOx6DKUEaKmIuCUFqb
B5f86KJyxe2Wd+u/RmYRNiNtaQ2TynHTah/FblhJY7+KOF+08oESgzwj9BDUE+3sm3VFzbirI/fj
Tg3Vjx4Seq2AuOWkacX29q4thgeQ6tXgDsDX3dlnVBm8GmMGU4nhbOhXbcx8yfdkiDf2X+0dAFdw
ZjWeby7pmyecoKw1qR61HpTxNwU7b4uVovfS/aRQXf8xMvsoLbsjuLyQ+Xlm6vjGNGDa3DDSrWUX
JbTBrDVE7uL+ETWmEOUbxRC4PKqUug3GgelwbUczUIDsWAAGTbLVjKwJS89GyyQdipXKzBJx2QJT
+l+rs2vFTopq6hq0n6a2OZjtFDiGvhsNSFvxcjMJ746OIjTfbeFtZer9BDvkgZL46LCnKWMHS3tW
aCWlKHPbmRb9FhxY9BuAPzXm9WtAAWpz8lyk3ai+ZXTX2HHgomP6/7MyWzzJ23YktYcbTcdbD51S
77MzrlXJF/0IOIOP2ZSgwc6MDHGpF8h0syM33RDqj5EO6TVvDCax4rDLe/YfQxhadulAEQdJaNQ0
9lErz4R90GnnY8jg30THf9cDWMqlGTwiddYKrKfyZGjG3t6xszBflRhW7n51J56Zmd1Wdss0BXyB
OkJkbtGQfQJt3mNp0HcnRRgE5+Mvri/ISkLvAWoFoLLOrq8iypiuZfjeE/1BvhgF1vQX7nZuYXZ5
VcOQ1JOOsJUMn5Lp1yhOfbpWu15yArBH1MA80HHQ7r08HZNXmQuxaySjJdsn3N6DZ81IsuIDS4cD
bCbYz0jclbjDpRVNo23cZyw7pu3oQ4d6kwEBgG6GoZWBVk8+YyuHsxQciZpiqbi4lNhq2Wf3mAW2
rzVFXQb+T5/6ZT9GP+MppYFbCzeoPIwWMCPjbyIycF2YR6LoONAqvzQaydxzxVBkR9v+WpVbXKY7
7Y0kQdpUu9uBaHE/zyzNPIMMZSPLuMmOkRi2ioOaRNvGFZCvQMzz6iHe69aaNy7bxPMLTDQQ9Oci
OKIeTG5NQ3bsa2Cm0Zjlu6qz8rvJyzCTKpP6Bo/3TZoxZ6WKvljrgGzNv5ZnEXHkkaxKyIsex2YE
xdeIgSgeT31vYLRgAHRY4puY5NSw70B2r9x3S58HkhNVw4QwFIjrl0da5qDGmpxkmHKQfZHlON7Z
Y/Y1HZ14JRgvLhK8Ow9CKxhJDCzkpaWxTlyep8hUraHa8AgpdxKIjG/J99Zy7kX1Vgxe2Lo/bzvS
0ndyZnUuIWGOkSsKG6krN05Jd19WGpDGn2R8AFBzZSuX7rVzU7N7oBhMiGGqLkIByEgLSFvdnNo0
RlPw8+01fQw7nV8F55ZmV4GGNemZQmc13C/TfFOnABjJ4hcAblmEChUV20zPfXtEHzIavvbFjskD
H94nLh6GtU9VfYpXPwY4GsgeQF8FsIfLc+1pXNCEo3TrNFWI+VayqLa317vko5g08q+F2camaI1B
TAYWoDka9hndYGNXHwbL/gkeINqEyDWvSEx6RJFTphI5dEJ2ORjpXAeZCDlnFIXDJHxuSdPv+v5e
y9co24tOemZ69hG6jZHyaMJLocm3BuJ3LH2vaCAe3wWDsyrNow7k+sD+u9DZXeXSgiCVR16deJ+B
Xw2cON12bYbZhaa+a+3dICFo6emPHdNW7vtFVwHZEp1TSwe2e3YXGxGjZkwUtCt+d6PfcbzyYSx+
gWd/fxZiqhRTabIGiDjMv6ma5pGWO5LwDdShVxaybEiNsgTaE5332UXIxsyT+YiKu23yjcwnDKwz
dlO51YDHv+37i66BDAyKUUotbo73IDZDZqnQd12hB6qRi+nbm7R1N7VFwmaNArL4pZ1ZmzliYrUZ
GpTYQM07RS6QH9DSd77dXpE6hHP3M4DZhgQcdOwBYkGZcBa87KRN2gbT6I95viX1/tuY7aJ9awUD
tKTXOj3zc1K2PID8dHShkSXNaXSET50cI4AwMl3zc8MLvBI9g60djyuxf+7ZMIRBOrjBMdEbzTNr
5hCRbE2HGSbQHr14i92x2HqeZq0Y+XgZzbYOYR/fj4mdw3Dx2Zfbm2PF476djmAYaSJwrDGPoWAq
7O95BOnikDCttB5AzRD5PWOsf/GsxPV2mXByeuIRtzEZrLHcCTkGSfqwtaXz0+oqUqkmTvoNbma8
8kg3MC1Ceh0QLm1vP1jDkPVhrRn1S9GU0KDtKu69cZlYvzlaQT9IZ06POXOz1xJkqOe8G7VNHkeI
nABmVJ+EKYXl9xbPgeac+uGFjX3xOBRs6nxGPa3fCGuof5glz74XY5S+sijJS5+UFX+GcLCdB9VE
nJNV6XWyGUWTWAFGLSdfk8zUa8i2Djr1OeoQW3NqhbfDOyYn20KguPdq8xKEACv3xhO0WDV7m6Sm
dpDQtPruREzvfAjmWvoJWsv5syi0CTXiVDMK6ICPcbdJ6sjW/bwYtNdYT7OvExX820BbescgQ/MV
6P0s93XWl5jEXTbue8lyYKRaSLUboRYh1dnkou8/xbUp9K10LWZgvKNRs6DrSp76edKhNF73pvO5
nSwoLbYl4xGGc3reO2Y8kGzfy5F5QdRP2jM4KqhW9Wnd8dBrE6PbZDWDdPMkyPBPWsZ8usMLAFUZ
IgaruxtlXKzNObDnkUh5HbCIGDgFyBbEsmbfbWqypDUHOUBVwyjRzB8FplHYoBcmW32CdDYGm1L9
pW84S/wCuhifOt7RFBtiQXFO9IqbYdSegAbSaBTvUZVLz6cZM49mzbDpxEBXGbsClFNoVo4rNjkg
J1lQOWlBfSOj3QlwBr3AgDvMdwkiJDk1xJVM/QQSRbFpqqn+0UdTg+HnxtT90qoYao+lcNMY4+6h
xbUxMjO5HwCC/UTTotD2Rp8X/Za2opG7zoMYTWjluSx9TF+nL7IddD3URhLnGyGnEcAT0sZT5fcQ
e0uDsmncceVFtxCr0C4D+Q5MXASSuZ4IcLgoFjvjcBycKuiAg7TA+a1/aXkZ3g7AV/V9nCS06vBY
QRlJqR6qkz57O7paKdDnjCVECGPjZdIcpBte62xHhgkNZQFdx7SXHXjNpasHVEOk6COqbTnFECWd
ePFmsGvWrVypCxEUtE50UdAtx5ToK0itJTOnswt5BKJNDTuFKE/uOL9vL/3ah1EgxfZiNg/FrTCX
rZd93/I+tacjnkN4vvIgod2hb53C5+MvL1ojOSyZQzEWdWaIylJzrvY4TY6w+RTrKDa75LGPbAZ9
dThv0YziiRcYiGaleFbeXuO1H+EKAgcFmGFIPtL5JZG7LR1aqU1HvLW8Den7Yo/7tj+Q1uYhJ+RP
O6MGoEVqUp2HZx0FYHR29YlWchxqokNBCPWHOLarkyc0EZJRaCvYg/kL/cMUCukQqYXwyVWzgw5A
J2JqvH7USTRi+Eb5bnbusEMdFpdNNE0PpYOUOTe0ent7Txc+GcxGBUsAGEjUWq5wlorLGXPTmo5S
1gFmDm10V+yH3nvuod+EhCk05avosmCy7lLeSoiveIkPCeHn27/j4/AuMwDUpoEHRxUGL2hk4Zef
Lt5frSe60jiieacHgiO98ungCEAvy3qTgDe06avGCRAqZQDOchV4TLTbIu1RtCEy9oG4/1WnFPKq
RlfeF72unXR9mj53QztszaRoALPz8juUX7w9UJHVp3KsOwCNx2iLx1D94Ma8+3R7Uddfvqq3qzcB
NKWhMDt7FehValat2etHS44PlVl/6SprjRs5T2zhOQ7cFE9UnJ1+RcGsxrTpkdHII0ZbdyfTlFEI
f06/Q7jT299ezrUp6IHaBH1TTKxQ0maXR1RYIuWJVZmQcatt3yPduG+LqQhs2a2xtJZMoYYNaqJi
XWJU26UpvXQ4k8gejh7ZOBg3G+2GtaLYdbauxl5B8Rf6qbiZ5sV6ansJttWzMAExre/Nrh03uiDO
S1lY7T0yAsd3eqcLiHTiwJtGsSY3eiWvik4MfgDB6A/8p6bBXK6x8fKGWJFlHQ25JRk60RFkFobs
u2bboTduWrfa2RNYoPqwFaD0lauDcFRec/nJ4Qd4HzwhD8udKwS7hWt5haN2wC7CXsYbADWCXK8P
1J7eDP1zbdR3JbWOTHMf9aH1RdquRPSFY1ZIf3wf6CSiFaY+oLP7uu5hfxQGwh4vxOfGsPmB0dy1
gwTDp9aetgsHrrIDA2bwuVyJLA4WZR2zO/1Y6BbKS4xOk+8K297SrB3ewO6NNq0psm1JWRFYkA1f
Wez19QXmjioPQCUVTjcflOsmUovgTTr0ig3vnoyp2MDLW+S0Tv6tLDW+En2u7xTYg8IsKMVgLGOE
3eXmRoamTzUIise0ZM6eGmV5iCM337qxKZ7yLCoetGiwH11O65VgflVxgmsD5EAgqInSK0CXaivO
ztXMI3dwBZaam0kQce95ZOMbxwg/1g8BYd5zwpPXlgHYZK/Nc1hYNUyjho2CLA56DhtIYzuRroZV
13qpkoIgEv8AqGBDPBSSMEG6hjv7P9b6X4PKx8/WaqURFKp7GETx3tfqfzI327ZW8ehWmm+z9pAm
6aGs69IfMKbzjwMygCxo02KdSB3m84OmLLcSR6vNo1O4RWhmsRFkhSjg1SRbMXV9lQHUb0OCHQwg
OJQ1i/1jmia9VZfmcTv5a/CwDwzsLBCd//E5LCetekfixW8eJed4hPul7A+YAXaaovynnrYPUKYJ
tay+q+r0ZZiSjfl9GIQa67qJdW0TZbqfgMY4sd8mJDbiwXm6vc0LH67iPCErU0knrsDLE3ZHh1ZM
duYRim1gfvAgrb+xcggyjGO7bek6rcYun1ma+VI/YfROOcASTTaVFkKuWXtK8vvPt62srWf2deo8
dfSaDOYxy0Soi1MHJYWI3FUeDf/CkIfBE4gGSC/nCYNT1V4ro8Y8lq33MDTfGNRP3IH4xPhDyCTi
jY0LFJxhaqF3OAdUECal4aL4DX2IHIJEYC46e8saNlr2p5OZPyxBegzXFiZmoi966QteRKkgdmwd
CevKfUyLz8gjxEqitZAaECWYqzAR6LpCVPvSipFpjhHnGWYbtlEcDG4/3LW5gbnnjWP2Pk/JtHEc
2UKck1Z3Y9X3oCqZFMoGXvcZbSqxsr3XH/9Hq9xQil24N+d5bJdoNvCAmX5sW3PyRTu1O7MWayMn
lHNfRgEwvjGDFK876EPQuRxFlkHB18JBHgvBMCQpOnVdfxevTXy6vh+QwCJUQiAHAgpAr19ubTcW
GuYMT2AxgvzZFXxbVwRVvOkes3Leo9p8ttakEa8/NwL8GvYNI3qRejuzj7qwvcETtoGXTVlOz0bV
ijArI+fgOv101IbVwQ8LpwU0AATvgGcCsXsu/aih4OPyqUFa15nlfcKd9igcgPVXYtW1GYgnKHlY
JBhIoucPNtZQbqe6tI8c7Iqws7N2N/D4z783NAeQpoNyirkZ8IvL48q1JhNJCyuJXZAwk6jo8L5Y
a3Beux6sQBoKFW7ovFMy+94mWpSR7Cz76MqoxjAFzfiOb997rtvW2tyOidch/kOIWrHKIGKM2+Ry
QW2B0T8sZ+SoVR3bYZgEbiy91PdFblq7kYnxLdH6tdt7aX0QpADtFZkgJqqoszzLUWREo6LkHTmm
jS2KEB1HNvo6KszQ3W55vEbquXYNTBIFcBkxX40VJrNkgZdjX02YR3acipoAzDX1277ttO3tnVxa
FMqb0K6B93kQHr1clFdlYqqh+XWkcQlN/Ecvi/cGM8PbVpbOS02AxSsbAmLApFxaKeyqIyaoz8fU
TdtACDu/c3Jr2LsRT/YALbOgdkW84iQLS/Owb8jd0VGCaNlsaRzqoMLrbQJ1gUqEbpLIe7wQK0hd
et2KqYX8FVwUcKHxAMPzBOyQywVaI0FjMfLIsXZpvuPFqN3nZebsHaPpjz1t4rsyT/r9qDlWYA8m
uy/kaKxxRBZuPAX4UZM3FJ8Pnnr5K1IpYl1EpXP09BKvAnnobIUm/cfJoaNi+NzAAEAHnQvfKj7R
1UfD0n7jPlcsLZRTMPXo0nrVeHoMJjA5JhlNISqYyNBOxgTMXWMNmr1oCm9t9O/Ah8Eb5dJUDH62
1veuA+xn4ur3xGrl8MTGNDd9TxPSWumyXn+KYGahIK449eA/fJT/zr78Is+T2gYM5QhN2+i1yWmL
kWZQFr39kVwvSllRKn7oFSJnmWWU7eRoiK66czQbt3k3hWdtcwvtLj/N2jUh6sUVIc/DZGi0qVHV
vdxATjWSY+4PPXpdMmAestUOfDtwz1kb/75oyAEFQ9V+DchVXRoyapeUrcBJ4bIu33Ko2u91Ta9W
0EMfnLzLtEfdbugLgJuFYUZz1krL0PDhThodCcZcfPWqwvNd1mqPzdCIQz8Q/T6Wk3EopTZuGMQj
twAvFru2KPqX2sjvbMbyQM+ifENZHe1cTdjf9C7rvrBqrB5pMjihaLrsJ0VrcSUDWDh1y0XibeMo
wBW5mggyNHj6p20Ele44CniMcqpTkE8kH1di8EKMwscJ7/ogXaGuMLs0eyrRgSVmdOxwfRm+oSfJ
Vwd3db5B3ST9UQPyDiBdX4vQckQC/F428DeREeDLbjv61QgCAyp3agAxuixqYNi8mcNz0wHAJHGP
kctYWGH0wWujJV4XAoq5rRmN9sLQojArkNY1g9ZsujHChA2veRySITvlmftmN8y6zxH4V56pC8eB
9AX5GATy4LBzDKNu9MLr+tg9ur0zvjox2pK8iKvnCcWW4PY2XF+KeM0BSQSoDRTIdDqL1l2vqlxl
lZ0Grwic4ocFhYumz3xeYQ7CGgzrel0Kk2ngC8QTHCIn6sechbDRituecFqcuPvgYJKWMfkOXYFu
LNhAuoLqoBLPR1F0dgliKeiuZWZ2mkp0Zgtp/LQNAYR8jJrV7a27eg2A8on+JBCRan4YgvLlaqzM
KyHWwfNThMv0EZN9Vek1oUEeEXbApyNWsiT1yy/CiwKiEAwIww4iW5ortyQ6heYJuuunstDtTyPK
LKGwe8yoSIZfgNkSoFPAljMSy3sxdVmuWFcxcm4diTvqzIgP6E7MVtvXUWc1neAnkcX2iZXTtKlM
KXdt0v3KtCR95IneYD5aZny6vc1XHoplQ/cApWXVuEMLZrbNfWHF4Fbxk6yFN/mQzKtsgBeiGHrh
JvpF2wJciF+skuOffoUwjACFSjPeeuj7zAynGhDzpZFUp37CDFaJjHIDd0p9Nx+6lVv3OiwqWxCn
AOEHEfhKBYQB+G3mVlGdSD1APbGpvGMnkaYZ3DCepkRPfruC2YeokxDfonFqPhkeJvLd3ukrXomh
fgVGM6mh6Qg78wFNgxsngDJU1WkyGueTrQG2ohOp0AvUwgb004kNY7nVdd5/KkhPMMk3z0aMqOig
P+ZhpHOnEbrtIu+7GQNpBsLEVjqNFkRgf73f/q1Xn/nHT0XHAY0XFNrm0btKBcEE+aY6ZRGzN7np
PpTIsndV6Vrfb1u6Sh5gSQmVKmFlsK3JrJ2Jtk9mOBrhp0nxNmtH5D4KDGucHvX5XH5eyO1A9YIs
KjFVG/DSy1O3jerUqS10QIGYD2tRmqj+Nk7x3LU6GwKn7Ii8u72y6z0ExBniMyqBVWWNWezHW3zE
ZAlklLU9xdOnss5k4pfAF9WPGNvNxs2fmrPRFoYsFMhZ4ALO5RRJD+pc1+cuhhD2AFpRdG3dE4jG
OvFTPYnbP0ZrKPgZvij8BYxtgSb+5ZZWdtPW2ujSY2xmVupHusvEtnQwemclM7/eRxtLgg2wHEyk
f7NAAZeZmqxM3aMExC8gLoZn+ICKZZ+GKAF29fYuXrvjpTH172d3KCp4CSkFcoMe+B4fLyqM/JJs
DYB7He3xdAOIDyUhoG+utEPclidTITR6TGth7qypEQi2xBB+aifMHwaKZIF0Nvcby8lWQEbXAR9p
KCpeaMQgWUBKfbnCNmJjM5DEO06uDCsR3acyBTqgfZ2Esau11z/eT+BjMcsJzAJXv6pVxt3IB4YM
EYyKfKT+SPRcCzpXDcO9bejKS2wl7wQEOrAhoD7Ni4e2W4P+5Fb8qDvZPqW4r83e0DaeudY3WzM0
u6md2rWiknB+xAz50Cx/8+GZVunKXXHlhlgNXohQYXFstAXmUhARBFCSNJIcsKGObRnnryXkL1ew
NItGPuBWKJx7eKFcekKTgD0fuZSD5J0CyEjiPn3Q47JcU65ftAP2Fc4GsHrzKjJ5GHcAl+SYUJ5G
d0PhpQH6ymuiuHO/xq0On0Yao8Y/oJE7C7dJV7hNj6fRvTMGlZEFfc/8iEH4Z9zJ+A9DO2wBpqfG
BqEQgw9ztnODM1JSEaiR5PqT28mgDmnXhbcd+ipd+DACZTggDlAAAYzk8njGfFSVCs+515mjAcOa
sLfJpuWbwJPoUI9e/LXDW/UwAaO3i60JuHCrtb/ovRM/O7LJd73mlj5Iou2hrPImkIX9g3PPan2H
2bGzkjDMI5r6saDi4nEObCiuH3U6Z3ET77uIuVPp3MdvtNpsyQ6zvE7in9tb8hGbzq9xWFF62KjP
oDuAPGq2JZU1jY1b5O49EtkiEIUXb/O6NraAZPMdOoIyLMem3nSydkPmptmD07Zyp3VOGaMk2EcH
8E3rTUR58kDbNjpRLeWvnc67F09IsYdl/Q681IiFTRvrYdcZXu87Y0/ajU2B7/YTA4jelcg1z02w
KPDoIPJNgflE3XQWUACuLiY5Oe69nY94GO4MsIe1/luG+sbt7VszND8jcN47BiHfezHdA9oQWIMF
kcLHTLz9hR1co6gQoqqNpualL0xm2XWpDTuUjL42ORuvTL9Vdr2RE93eNrXw0eN5+F9Ts8tsdHqu
F4nr3nde/xQVzhutt9146ogOlbhhJV6uGZsdFIglfW9yrCvDsuLwpDUv+876i0PycCFCfgsvBZSp
LjfPzPvUEkB93+diKoPBKsq7ljfu3h37B5uOxspZzWOzcj7APzBeGUeF7GpmThdWEhkc5obGk37m
lCAZmumaRIV5ZQa9BwUcx6gN5ehz/FKGmhfzKEZwD2Za1UFK4qjCsL9OfGljQcuA0cF8b4dWxdIx
T6CIiEEWfaBLs8NsWe71r72rl0nYxEMc+6irW9DbHHlmW76FwSzfhVPkz06pG9CjzGxI4zoktowf
etVYQOiPfTO4IZo+eM6mZlyvdcWugh+oaRSXmwpJChk6+7AKy5YTYUS7B4S//iyo7+x1I9DYLlpj
51+9ZJELIMMFQ03xPyjKFZfuUbUOK123j49u43fb+qH2y+9jEx6Kx2rt/lk4M4rGJYZVA70MNLoq
mJyFdGPs04gaMj56DJgc4T4D0b+3G5L4Okb7dsY3Ucchtxg6Y8WXCf8Xw+du92IzamvYzasvD7ji
s59CZ6suUK4xeDrEx047FDpDalfvcnNHB9enWrn7w5jyYYziOlMTH64g20PHR5J0YwzB+C+ppW3E
+FskrzmHlq/8etvUPJfEaULaGY0rCIRYitRzucVal1mAo0/xEVKpoRkdJHgOY/J424gKSxeXJrQf
UfXA9YL3r0opL414hAtTh5rpsSncUx+9RUa2GxIMZutXXhZX8CQsR5F7kbDg/kUeMAuQwvOiKCnA
n7QN7Z5QPmwsvDO62uKfhtoad5nkcpMbJN46sZE9ycRtt2PiZv6QuGIHPo75rA+ArXMDqXWNzOUp
Qlr/2JfWCxcefQFAeViTqrxi0uJHY1oJ8l+QttQRzNzcjsAdgXAkuJCg3th3RnyU5A793uLJwwD4
kLy3P0H/3EbP5S/85ttHo/727GhgGy9oxF8czrya6pRR0hpoTBz7AjW3oOXH6Zkbvsd2cvDrFXDK
Vevwf1f6H2tQkbp0hDEFhL22YK1mP5O4vksh/WZO9g5hZks9MJHGe5G5YfkFsTSn08paF82jOQwm
ALqB6BTPzNeg/zSjDh6jUQjfrjlAaRHal0T4oCr5tS5xLZAnQv6Jmy99a4cJA0Lv9n4vxBHv/CfM
PgVuZBnJCGZB9ON7zN4w18CPtFB0emCtIa0W7gQ8qRRwGn0+9cy/3OxEUrvCO5sdo3E/1L9lNPmx
+FaA5WjGnwnGat9e2fVHjok72FnVAUDm8EHdOgvWQ2l1eWP2yRGK9MJ1gsZNIZBDNmRVHlEd06XP
wpKJ5w+gXYDqz58lbpTGJkMGfRRb4ptBfYJidpBgYEy4Nuz9OjqiagbYAmrxAIGgf3K5hYNW6S63
Mfw1g/49GBc+uKjFmpGPp/R8PSoKq1oMinTzliwz2gkdxDg9Dht5jA5O8OLYmzjUwiZkKzfL0iGd
m1LueXZILC+7XuQwVfNfmhbEz6V33zUrL7ErogoyEKhd29D7xewD1ANnl4rDxjaFmDHGH+zqF+ur
vgEbz2/o9rn+DpUr7WltHN/SMZ3bmx1TVo/EZD3scaMN8irME7SeMMrttoNfh8rLVc2+p4yMUL9p
YSWdNulmC4yTsWmevV/2SrXx4+0+9wf1zEREpijgzhNwjcYWjRySgovyhVrFkx7zHYbfvLhNtq0m
L0jLNmjsr15cSd/tmsdp1H5jfoGv9fvbK14ImHhB4WGIpzVgCVj+pbvUSKMrqsT+6KPx6Ly5P53w
Bw/1fRPE+N9tY0uueW5LHfKZa05yhGIM4FbHFqKqJghN9HsDgdNB/ulwYuWd+J6RIeDBgceuiptn
hvK0TurchXCFo7GgHFK/x6C6mK3kPFft5/81g3moSEfwrv7Io8/MKDhAXLbQFULD+Zk9OQdgQouX
4kW8Gsc6iEL+P6R9Z2/kOLDtLxKgHL5SsZO7bcvj8EVwGCvnrF9/jzzvzXTTui147y48u8AALpEs
FsmqU+fEGRmdduWIXZpFgCWhJwhIP4+U5+XgAjFngklE87zPtoTBXQXtzgQ5mk5cuWotRq0Z7zer
F6K/nQYVKnjHc3DTcP8kWfJIpl1/QrekWW/wAFqJWot+eG6LOjWLKRq4hIGtXteIRl5q8ohbAsED
RP+piOu8bOemqNhVVywP9mKYqk3J/E+/HMApVJRnMjla+53lOj7wPfQ41FFzyrkUDD+4mBk/30jA
5P41Qo0Ar0NOngbQ1QeST+SiORZQu4m1W79SV3xgdiY6UCHVBgIovI2QeaOcjRfLQYOsIKgulDQi
FRMdWaZfq/IsPDixImBqQCYalTOgji9deijzoqpmrbGR7wa7Cjgck9oE4gkAhFGeUN8hN86iZiol
ZpMNmun1WvTjWxvuyID4gSoCWxlvmMtPwHN+gPIF2EqUEKxdjKbuKrShmwErfI51IRmDiLfF9VVc
OtM0RA90CPOof9I6it4kVoMXzxs50mwkayYHj99Yj6KwWxncQsjA7QYwB+D50ItNl8Hlgm3LHsKr
e076zDF/uBIIcaXPjbQ/HtKFIWoh/aBtCzECeZwELQBg1LdQyNuDEOPn5/T81kT7CzfneegQ6KNL
v0tD6D2FvVaahZf5PRkn7U2O0lpHMTIgkepxpIFWro8u/34VArWwdBcfQJ9k0IrA4yaPoXnOPvEM
a7esdExGxvFYcHoNqngTycJj6ZfO2NYQk8Bz1BSjMtHTaBbESlKWgHfyp3S2CGwozwKYhecAAAh0
ATrLgcUDu0O8DyoJuqyRmUx3SiGtZCiXnAnlNlSdkdZDkoh6y5agaW2BYZvHXh/K8jUQjhwfOhoS
NT93JgEpEiw0sJno9bnckiHyULMEIYYjVCYnoj1YeavLH5d0MGnnVqiDh20FpfdqkM21pgwMRJA9
cPXvHD3WD9dHM7s+FUnndoMZVos2PPThXY6mFzot6qsp2TO8lulVB40tP+1XNsaSX54boQYzSk0h
+jmb7INEF0w+I/9hf0MSCrcrAIhQnqKu4alfCXUtgVwtqp/45FfEO1X0eX2eltwLlSi8MUG6DRoF
6v3ClakHQgnQm0X+TerdDfGm9Qw53Vy3srQaAMHisAGoAOQ91ESVrSdVg4SIKORT8RvNa7UuSehz
Xgm8S+8kAGP/2aFO6qoucqbnZtLOpwS3QSYA21YGOhmPsH6jVyVre2BaTYqSTOM+UYKbjFtTUlg6
XS++gVq0vE7aQmHxDUiCZR+oWsm/1ediV6kGSKuC2+sTOy8P7eYarqeQOwReHvm5SzfHqzCsoeAM
1lVmP4bpcUgaXa6dPg7MoFhrzVpwdyRQkSpAORCHKI3Mb6tQ9JWIi/fpMJFG/vRr6GEq0sqmWvBI
tPAAPYuaPzJoX/JPZ9f8jimD3qtGrKH6xiYNyjIWeGiwiGt41sXhIBmM7jAg1kBcezl3ka+2ZT3w
OKbbivC5r0/TdszWMI8Lrj8XUefup7m7UaA2WF9mYR0pCsKqKsMbfZ2tq/8wY1h61KyB3YFcGOX1
SV9DiKyW431ZvYfTbdeFOJ5LElf3151taWXQmIe2abgaLm7UhMmRB81EyGt+3YOFPgBPkK8LiQ2q
rpWNvLQ0CBQzdhNFRdA8XC4NCj0VRNb8ZA/ROgj6PWpg6lGin7/s5lAx43hnohMa4x53ZeelXQ0j
ckh8MLn7Ry44lMkaumSeFmqPopQ0I7nmYhIQttRg0FUy1CnsgIaNhGFsVlW4ieXSaNCclvvboFW3
aIRYue4uPfFgD50tcAuc6N+6x9K2Gqeew+G052/RMdASMB8eVbCrGO1HFwOSt7Jo39OjM37in0HK
PQo2QoNVPBt0eTMxmIfJzExhc90Hl4zM6DSg4fBIQlvh5WTG0sSmaTcm+4k7xQNRdL4A3s/6EIvH
64aW4riEUxH5Q+D8ke+ldlUUqTmgi0KCZhWSmmp2F1tJTJRf028/1se1msXS3jq3Rnl8xhYlg7wp
nLHzgSp/E/2WdGytrydH599Eu+O5pTlgncXXKfe5QGJEzGC7m5TEGV5wNGa92ch6HoO7dRdGVl0Y
bbmNretTunBYXczovOvPLBfgXUwHjUdX06EI9oNZf9QtUd/+b0ao3db50xT6CpZtqO2X6DV+nnJ9
TX96KTyBYwtPZ1z+AVmhbbBV0Gpjku7rJvrI0XxTT+hmkmvj+lDWzFBHB1OzQzAyabqHqqCTZcFm
SsYXRYzWrk1LdnAFnOG0IJhCdvJyXQB184RsilNICMtoB0Z7jRX3/lxokNayaUunIc4PgJxmXkVc
zS9NATUCABSXpXtNiKBG5qFRV1bWSkILewmQe7zIgCNFYoi+QQx+pWn9hBiB3LIeSCASqHkdpVFg
4lZC3lJmGZ3ACHpgPwX0ku5oVdRSTVp1SPZRu23rgEjNDZ88lpAeK4C8eGc7aE2+pf4rSs8lJ+nj
jzlL8QiFEiCqREjmzDw61M068iow2PZw95x1FDzaitDqvVD31y5LCzVVGEJNBdc/ANfQM3m5cgFU
kib8pHtwL1qiPhlv6XYgv4mAvHVmSnqM8sp191+e3DOTlLNMsT/GYh+mqHp0FrvtTdYMSdCQE7ct
N4Od6dKKxYWNgDGie1zDYwiYj9l7zwIUx+WS1rEIjV6S2jn4wFCdYoLT9WEtREHws4gzedy8XjTz
UCsX6PtovGQfCyJad+0p4fRKuG28X0y9kjJfOCxxrQVzh4j+E/A8zeM9G09TAp8jxdhtGchvSJf6
ESgBo9ROR3HYFC3ekyl6MA8hOjD/w0yiFwvMakjLIqFAhRQka3g+xT97Rdx33e92H3U/B5Cg3Qx4
ddT44ZffOHSFzsuLwA+Cfdu8FYDhsxJaIdttitZVDYXo64u24BnIyAI4Avzb3F5GHc/gMKtlZhrD
/RQUelZuax/S3ePKY24hbuF2iCs0ALx4jtN5WZB8pnwsiaiHibfp1Bqs9ClrqGn8HD0y93n9s0O5
RagEuBiKKIcp0p3sKUbLvEb5HUDdK9FxwdMR45H8n0MjfJC6EKqcNFSgrQ33oDyF+HcfGKHEoTQP
ad4xjV+mruBWlmlxBv9aBGb40uHFmhMK9B1AXlBJdBHPfz66y8CxKoM3/T84xJklOhwmRZRxGRQF
wVICKFXPYoDy69AqK4+URcc7s0PFQK0th5kyMNynJSp4QmRIUIoHgcb10cyBjboT4iKD9IwI6CAS
dFTgQ/+aF0sq+PTbShpsjYudTujXnqnLRoBMRLMOUIn04sR9LUFnaJYKGB4n2f9U4vHj+jAW4h2G
8c8CtSid78dtwsFCzNZmIr6CwVevWMVhuAN4Cww87fTrBpeGhJcwqvJfT3yaIKGFUkvtyTCIUu8R
QlcOO1a/rpv47gDCfNoCyDRDNDB5ly4Nzh9v4FLEcKYAeX0Qk6Z5G9ZqI98nbjYCariZDRjYdMpI
Vyvx1CJPvs8Lz0o06SYSHkJZ3AXDcAzSBnQtinN9WN93KqD9OCBQy0UwQky9HFblMaIGDHcKkRhI
qOMgGk6+6nZr2iZrZqjtI7Za0jBtnu7RQQB+ZaW9mYobeQ0lt2aFOh3CwoOoaVbgnJXNJJFCEtbI
MKZlQirt9/V5+x5TMW9f0lkIqSgTUwPiNSZRI7ZPgQg6emHxqwG3TTHUGBYwtMGaXuuSX4BqAAl0
XKRRAKX8wmNbBrdC3KQDCNFnIZJjzPCrFBu9rJpP9DutJ2W+ufu8e1Eyw212blKk2fMYX2kGdira
vZhElVEDoglNzi53hBb6BdencsEU7g5gbgBuARd4+pmgAFuVjwHX7ePQEw/pkDwNkc9bkyK19nVL
38IEjnTAImaKj7mVic40Vp7MM2XZdXuUVA3IsxpBspIWmY/SiwB+aYHGRqReItdVgbFgtzKkbdnW
hMXKmrK4cQDei3RIZvKWKNWaMcQD93B9gN+TTbN9HPGomwL4KtHMHhCB4TJcQrt99y7yt6K+4aCC
vsmA8QRzpl7p9cp4vznmlz2kMfDmQnGH7nNS01yOSxXjHaAo/TsAGgo89K0xrWlbfNtulJ3Zh85u
0F3pBWj55GFnsHwJIpm86xuVcMOvFuUXvVH5NyJqqwmtGPGehhHB48tfIJbdhL81syGVGeoPn6wR
Wytrtja0+e/Phub7YVB2AFDsD9P7KTC47Y/xR/Pcgf0bmU9UjXGEXRrAjd2v+xJzN73noT7pOW+Y
193uW9ylLFDBMC+QcUxnL6jlXQJaU6+WQG0KhuT363a+v0QpQ1SAR/d2y5eSgO0V3kW1EVYnUSSN
Ax0rAv1oaEM8DoIdSx9rNE+rhufIcrZIhVT6U+LDsHTktYKwem8Fpf7YWwLrSNvn6rUgK3O66Idn
qzb//ZnFqSljLuCwag37KxYOov8rEVZoX9ZMUK6eeyE7hpGI2RRO3fDWq4dceFlZsfmm/y0gng2D
8m7gFqc0nZ0vDlIDtF9aoEPdrCaxgcawzPZ4ct3gUogHIyIa0nF/xpuUGhNY0iMB3Kvdng0Hwno4
jIWfis4jqs5idH9NUEOqA7RTR37Y7/mB9Bt5Fxr/tyHMMfds5SHGkMEGhtBEL3xzjLq7679/0ZnP
B0C9BwOBY+pSDPq9h+xDsUHjQBncCK+92x3UG3b3EB4jPbm9bnTJ185sfvU3nA0qaXxAZxW/3ydZ
aeRcqefAJ2byCm5r0Qr4NkB0OGdbVGrTQKKIT5MMS+MNOk8ABKhW7ipL5x1Ipv4aoNwLJDp9Ujdx
v88+gN3QI8mtU7vrzCq0xbVSxPI64RYG2icU+8Avd+kIQZZ4PJiE+v3IvbAzDbmFDBUJyGeiq7r4
gkVaGd3S7QVvwj8G5x5pymAXD02lzAb1QtDZUFfeGrC09JCWQYZsxc2Xp/KfsW/HUhv3apT3SGSO
nxohw+frz70BREh446IfA9dj+o6utkqPZjb4XFHdZpGbBIcxcq+79cIgLkxQB1KeF4USg+x0z3PP
efKB7Vrmxxr9/ycuX9m2C4fshak58p3tIL4t0HUMiRdo1NZIdLwK6vMABRFu7Q26bAfFXpRivzQu
Lu3Mwa3vBOwhuIDWq3qmIpEHZRhRW/OAhZsPRvTPEhXoZgYMblSwmaASrsfQ6xEzxowFnfEGIq/M
3jw71DkE0mgVKRU0UGvA8lyOymdHflSLpAfGvSWZOJEe2a/rvrA4cdDu+XpGg8+QCj4SJ0xNXMCh
e3ablr4FykQiyo44pM51Q0vzhoQ1KsrogkFdnvIEtRykXkzaAU3/LQmHTVI8qtnznF/j2p/f75Ee
R3l+1o+YcSCX05bkUR+GQj4AJ9+5NUMyzixKHXiT+MfQJBDpnVuiBsVHud+zYj3soXgAJiohCvS2
ytYe0t+rybMZQA3wg8ohLsaXAwLdk69IYTfsG0Ev9qzp5TbLOINMpsQuN/lad+5SfDg3R7ldr6ZK
zgxYqkCId/IHw/tGOD7yvslxNlDGKw0WC8ffxeCo1RqRl9SGGIOTushIcxb6lLfdD7kPAVJDQQ+H
BPDCANKgneNyBiONGbKongYXyK7AFaRM3Ki+vFa4oCbumxXq7MviIAmFhBtc6SnqbVCp9BxoFu9i
8ZXpn65vJ7qhgbZFd8/JUSWkTA1bMbNn0mc1BSnZi/zCZ/sQVbVmlqd1opt8uOfHG7xs16pdNFru
j30UY0FihZf7t+JlEKqlAM63wUV/OJjljLQzCTjmpE10QNevav26Pt4vHNJZLPxmj9pqmZwpIRZ5
cEU7ae6lyeiccbQK+zNDLS+ze2d8w48TWiP+ZDaJbcjm9U/4kiG89glUrOzmnFMtQdZHZZ8T9dig
ySfPOjOPnBotq9FOQeNFz4XHNm6MKn+Wm9cRoL0p26BgqKv5Lg5+56UpQ2xw2DUFdMenuymz41q6
URnoHaq9XjCnuik3jcxte7HXx5V6wLLTALGkIusP/AEd7b1Glts2UAYX6hKs7tnzv9VGsOb/BvpQ
WQNvB1vj+rxRkf/PygGS98VSi5IOFb2KUUOPJc8M7gCYm2gUeYmCjj+KIenB5Gx4yjiB8w1N69fN
LnvMmV0qjA2l30DBWB7cmsfrvjPCrLck3A9E74QCTyzGVs88coXtQ2Nc2/Q+CMA0EvJE7iUjkJ/S
GKhfqddD78BkuzWFeLph58+sKKjkghVTxqOPurYmKsS3pg5LUYkRkcOPpLhBfi9RUXXagKNI6RlS
bb3VogPNmvrH7sy8M6cSAdmlHoIJI6IJ1cdqSEFnRTLYX8A0InsjKdTM8LSR+H4C2TuT8XYVcgbc
oShcZC04cEBMkBVPJ2Gn+OD1Oo35tgCz8vVFW5oWvIIAOkNaFUwh9JWnk/tM9gq1davhJoV0URHe
wVcHMdTjLoNOoOsXpB/30sqVYcFH0aIlgA9wVrcHI8Xl+ZAoZQaVNKZzJ/ZXzeX2JNt1XlpDlppC
/7MHy7wCsAXiMvCUoLRDAwU0LUWrg6h2rjgcCzEgXf8rZiyZR1Z+h14Z8W5lSqlsxh97M34UcBbw
ztH0pp3IZNLECZ07xm1+P0Aw3CxgFy3eos6iTcgUMPzbEIt5z/u9sk0y6Fde/4aFgxEkvQAAgUkT
DxuRCt6FmCR8FWqde6cGPDLMImHRRMl8JFOlJ2tdtV8FRypOAwIMTBJiHAsqScpaMmktk6Vy78by
mN1MosTcJUrDQL0w9mVQqDT5dmjh8UJRjYbfgG05Q90/G7XWDMeJ3zOTCpFFWRj10QPJFq7HhdUq
kaq3Tdnu2lB9gG6kYCj8KOuTAsbvzisyvdQQzCBy25gCpD8rri5spg04i+mh+ymOjUha0GFZIjsi
FVy3AuKNJJTTSohfcmTEPFCBoAYCQC/lyEPAln6YxkiLJNkj+NdvReZN6W+78qYWHq4vKp23/3Is
AIaBOEB9EVJj1M0tUZse3Cx574qeqYkbaJVuNA56W0FBiv6zA+kg0GCPY93rqcIAVbxWRqdhRf/v
A3AthrwuioE0yrLoWn9SmLJ3S9HyBtVuy8CaJWCL3AD54a6aNlm4TVHJl8V3tr3PWxAclzLoYp6y
yD9dn40lF5fB5wytSqg64Bl4GUGkbJI6USp6l/FeyvZ91I5xQSqZKPnN6gWdSnn8GTcKT6iFA7gN
RPWlLZCNpX2Qtb3LN9EbYJgkVmTcwcKj/N4xhQ4F4JZfQQMtL/aZTeo09auBL3K+613BY94F1Y48
Oy9whPrbPKltwFuMsQWbDjcQL5sMvllFy80T+G1Xo49Fm0vNLFikLwc9FQ3YLLmmd1NxJ0abst1L
ySFuj1Drbcxw0HN06VTFjosQQicjO0xrTEyLK3z2AdTWqtq0FMfZ24SAMaUkJYOUWd5JBHl4C2ox
JRNX7vhrI54/6Cx5giNcjiIZyxyN3M3A1Zsy1fZSu5Z/XDxzsYH/ziz1bGF6SKhpEWZ2ZGqHi0uD
xau8kDchMxDI2CFbM+u9BVYkkVSyr2+b/8Wv/hqnc6zewCv9KGKQTWIdZFkvTGTb1SdzerivnZUr
4fIKQhkRR/0s2UD5MONVSLLXsKWkzyXrNPF9BnzneCd4v7QVU8uTOhMPCrM1vDsvFy8M/IEP2ap3
++x3Hx5kMFV7eL1nBtrXkAvLPeszbz7/y2SiEwt81SBWRM/5pdEubzK26bBJW5xdKuh2LAnPpQJa
yzqjkU5y1LbZtI0T/L5u+Iuq+NvmPDNMHQXQq1KTXOqxOacNF9yBqvJhYgE3KRADEQeDWb84jwgb
QszOh0zGpu8PRaM6Gi53fRPpkCXdRKIblKeSvee9FvTHNnJdA5JqLd+RWHTUbuVFOceLa59M3RLq
sm+GNsdcgVso2ajIsPm90zBrPYtLU4O0GlguZ05NXPeouBUMfd5OEKtwI+0gWYGZtbpQFyT95Um2
7EPe2kjACwDm4eStftAql8nQ+DB5JNe8E88c8IKX8wOIzLYVsCenYbJ7wRnwvr++ggtbA/gdFk1A
4FjHa4T6SnQiB1zBzLNhp9N28G4lYQMRdGMUj6W0xnC4bAzCBKAbxmlJ92F44TTETCphH2YgQHZ8
oYcyAZHjdxY9+FkXrdw+F1YaY/tnjopvgIxzoHIXe1cj1d6zLWX8T5P31wANoIgGSYLWONu7RVLr
JSubY/bqb31bmtDj1q8R08+OSTnu+XC+Is/ZsVAyRS/WI4azk0i3MlVfuJVrv5yKIGIhNHHW4Zfz
0b0HIByv1Mi3iJvML41KbIy6OTINUZqNip3iDSyImkQgeapj5VVbPmwO8biWoqbTn/N1BwNGnx3Q
eehFottxwb/M++hfg2+y+UlTvOImGJNZQb7hFV3tx/i546TfuNwrWymqq4xIbfZD4PWfb0CfJD4A
6FdoQVGRVSxaLRDgskV5G/B3qKVDGlz2fV3kV56iSyfiTO7y1xR1z4jKIdcqQcbuKJVjmTnNU4l8
6BjWe5bZhu+VZEQHDzws3poK/KJj4eXwlR1AJY2KiELseVXFMTDc5iphtB5axUPUrLnYwrVmfvb+
NTP//Zn/1kNWRKPq9S47Omo4Wl29y/WhqEj77Ld21R7bnToRUBMlI8gns1duZYK/mte++fjZB1Br
2RRcVCVSgGTwZrA6F/IbIYnN1q715nSULMF6YchkHCKWjMZNlziNPtiNjldE7txej7rL200U0W0O
JmTA1qhbgu+NaYtqEhJyyc0AnXJgUFiQiVZGUj1FkY37H6nFu/KpqRsiTLo33WjtXaO33vP1D6EJ
Of/499mHUE+KMs7zKQ1zpIWOXU6eMP/cXZ06jQJxAjuFsmiCFblTIr3Du5Xv91N8x1VWM+l13BpN
aYEBJD4G6FDNfkgn9efLkL3HA29ONNNE3jWuwJoahoMrdPlTqJUfY7ML0tfr45/31DeXQD/WTCkP
xmj6caEKzShxEdYhGzgGWV2QJ3tsaMhVZuZeA8bLNfzg4l6bC4nATePApfdahopHn7bR4ILsI9oK
9RS/jkGUrUCzF7famRVqqw2a4CUKV2Lu4lbcQ7TY3xVCEFi51Gj312fwS0ro2xSitILLjgaJc5oi
RW3ZrAobTCHuU53VWOOWt3kbTfMPjBXYxRO8xRrejWjDbmtzHI+57e8f481oaS+t5W8Ks7U4u7ey
z+BVUvS63eDPzrwPrURfuxAsXc41PNT/fisVAcDPCkRBgQgQ8QHJRzJwyAp4B2j+xDxP1NLx/Lvm
8F8ycRdmqcjugY8jlBu4MlMcQvYl9+47YaNmRwkwsPRUcIgy1xdlcf3Pxkm9IPNY5eJATQZX6cJx
mw9DZeZtV21kNVzrul5KxmBwSGHN6ozYp9TgKrA8p35YDW5u9tvG4u3sxBnMu3w/ry5o8feyldm1
c32Ai/v2zCg1wI4Z5raEDPGT6b0dFMFCvahycV/VgUSCXPAJAMDKynVv+YQ+s0pdKFOw6alZgKHy
fW4OjtRMgDYfKwd6alV2APMR7yGrazLpWtRYXs+/c0w/KrkWN00PlW2XlZojj3cDCkwq068Ew/9l
e/wzQx8GCZTi2qZAoUtDmv8Ua6resdvQI7zy4T93WUAU7p5Zu3sulSaQ9udnLkm0Tks0YDz1+Jhr
QaPnhqzjp5quIGfahFDMDQ0E4400THrjWYAn21XmGwAEGSJ3qrNnrX4tlQ3z6jOf/LAD55oui2tP
lqXS2cXHUe7NVUyXxQK2UuqZfmTX7W0TuapojP0mRWuADvHy3JDiXdSqpAHFkfbzxO6FfcrTmVCD
vjWDpS8yXw/NNN/HitkUla4Ua/X/xfcSzl0BEnVgYKJF4xgh6zqxwqnhiU/86Mjts8yAbce+vnX/
l+X+Z4a6bnqyn00zeMKNGEsETQNKIaJ636RHtPqYJZqVcOXhARVRjQS+JsEhVMDVctw/UsVh8+PA
FCQJd1zc6XzIrezxtTmgTs6QEUuV75rBBUecLsaBnnmWxOS37SoB4nLgPJtu6jAavFzpOLbFqRDn
VhTuY+2mLKPnQjtpkZP5xW5in4XpLmW3UeN4bWuA93LLqPtSWwOsLw0adAU4MGYpym9qvqEaNIOU
jwgvSjm8imE32xEHYyhkbt+lqbQ2y7PT0neGc4MC9RRoNDEKSoAI/JtaPglsQ0CE24ZWmG9Tfq1c
sHRWoLTIgtR5ZkmkGUjUsRH4Ifewg1/9/K0ONizowttSsfu36569ZAg1diR7eA0twXTXlcdIvToz
mblDWRpTgSDGtA9F1TtTHh5VcS1aL9T3gHJCUhPye7O+FBUZxhjvc69DaXTKFTtuH/ohhUhbp6vt
VtB2WsFthfBTy37Y1fp1Lz83Sx2CPtcIsRQooxuCIaTehuVTvMb5sOQeZyboGvkkDWOeMdBk7Oqn
vjtW1QC9PStMRKLGbhWvna5L64asKQcUAhAZ4AC49EYm9EqByZnRbQKkcWI8+5RbvnXUvnUCVAp/
6iRovAf1G+Ifit1Q2rs05qvVEAUBVDBFAFYqq+NfhZecJ0q8cm5839OXdugtpsZREvqww2jbRnmZ
lKcCvaB31wfz/TVzaYQK5U2XQIAxAjIGSIdS50WP3TL5yFrXrSw83GEG4mlz9QfZVDq9DbHDke0A
lXelgdMH9Q23n4EHJ605MYZfQ1qk2+RPfPjBjL9SaaeMHyMyCEXAGBJQA6UYOUHzHoS/RUAbxm2m
Fg4vbvjc8HHS9G0PpYmVafnuv5ffS8090OKhpPRAnaX5aZxuG6c2OpmglUX2V1DDa5aoBUgBVEG7
DCxVyiZQN7FUmrH/iL48nY1YoDVWMHsL2BqMDAcE0mHoL0WX9qX3YlBMEA8aRhYnB6ELnLowq+5+
EAZS9u19BrYg1eprlvTxRAAqiURWR4MtCT27YTdtp3PZa5SBj7BHSWnDrzWpf78ng9cCaDCQK0J7
CG1ll5/Xd6BJHWp+RB2E80y1KkcSF+AX7uLo94pPLuyv+UhRgIQDN/Q3Xish59QaMB/eFSsc0YPO
odcrN5XxXpPuIHVTlMdODkjM3Fe+hC5IIuW3BXPbAGYUfkbSLgqi91T9UND3Bs3u9gkilEzrW3mz
4iArn0nrhPhcgRDmibzbiTFvgZLWbJQy3CLhGp+CsVlrB/niNLg82XH+AeAyU5nOxTbqCQEKtiSN
gWV1dzlBOq0kR1l/e3sT9bfT/vHx8fn5+ebmdfuAFBv57Emif/x4WWAfeRz09808O3QraBHIcg+a
VskN9sBZENkeLMkCI9LBt0O72Qm2Zwl3qT058oYz86NssrYSkWQbPazSdn8/n2cVMmXmX4fsxrfW
9VDzVTmB5pkrAZhArAaCUz7IrZjn2lmDKC6kylHWxHkCBpIZKkwrz3BBpIRVq8guuw2eNWtyQOpy
k5kyOMKvTzA3H+/0AqPpH2wuaN2cUVOXW2xkhUgYW012c3IcdTCD609Hn/wWSWmc9s/bgPTk13WT
X9iVbybRwwQOmfn+RpOSKWiNKMBFLrvG7lCd3KP1Yh2MRB91LSRv1uaI1mniWgRh5a4+OY6jO1vT
tEmEwRu3u5VzdeFBiKk++xrq/hNMKJuzeSG7CgnNvDPqBwD5QjdydL3cD9sE2aTtGrRpzahA5Yvh
0RCiHTAFeHD+0l/GtzIxhUdhP91A0az71UBJ+t6/X5n3+Zi6Mu80gJMNIzzBgxLzbhyMl8PROh4z
wzoGOkNeSvI2T7qVQm2O5JvqxsC830dEf+VJfnRupVNLnBVHoHVlcPWcpx7EMHilaDM33qXvVVki
++NQy653aO8OVrVPQmv/yFuaaaPvR+d+3wLf+TlulTV44qLTnxmeo+xZ6QIqQEgP8zA8cQav5wft
vursMsb732qEp+vTvpBlwihBEPXVFy2iJejS2AD6jjxkG+ywlEz7TnvoJ5B3nAb/4D0qoR7dBRAe
W5na71dgQIMh8QRGKLQZQIfo0iaIiJk+HHzVLbCikvlQ2LmzMqzvZ/OlifkqczaHWQgl5d7zFJe1
xS0At2ZkhSajd+TxEdU0R3RWoRhrFqmdCiBCKyQ+o7iD0Rm97jvMTbWLH7g73sgtOKiTHbyV8PgV
/qg9AyJXAD01SAyDc4FyUZkrR95PaowSHPndLtA1s9TfAgN85XpCUP63cisjd6Vdbku7PgANYc1z
kNo+Ya27xAidyBjISbIrEpnRLViySUzmr2/xf4UdGglh9EfAF/V+J22SA7NpdN/y9GBTgif/nrHU
lREtesbZgChvlNMqDRmlUlyjsPzbh/y41sf3VSCgpgyIdBX0jCAInRVpLx1DQZm+STtFcRtD1IWd
d2LuCiuyMGPm5MQvgTE5/ra2ucfaqoi6y61gF5DGbuwYi+jd8ZgHkHs73k2/fq4uhEDUavB6AbZy
ge4hUrswU5NQdaEyZ7bmS7VRrGnPm8R3k1D3Hq/vkYXUGLARZ+aoPQJzaTJlkeq2JvrTAc23FBN5
IKKZr7kRWpEdmLhTE8W4bpdu3pwD64Vdaqf4Xh2IlYBhyra6bTb5TUgG0oFG4LHcdHZ345nXDS7E
0y+0tQbRCtDg0L2bUwUh7igZVNezI0Nwmh0W1mKdciXmrJmhLqMCRMOQNYUZXAOdYePfanbkFLry
fH00C9VcaLMAPP7/h0M9OxJIPCtl36vuU7ZBA44V3wIRe+cf5P1kt1DIUHBEIqn5zK0Znn8xvXXA
PAfddLRSga+VGqCMq3yeSKPqNvtyK7/K28SoTNFQ7PE+fpdO14c5Ox9tDNILyF6IwPwqNPsOG3kl
13eB5gqlGYoEEQpFNB/tAWv6HEu3WWSf/1mi5tNvhABieJHmaoHZ61IAXOu+Foy4vZfNntP5lSvd
HMK+D0yGugXYhRC2Zzc6O5lqtK40U5ppbraP7uV73liTPFueub8G6Go/hAS50ZsNyAfGATL8zt+z
lrji7MuzhocGtLIksATS6XuAUjSlk0vNFQ/sa7nlP6pPEJmZ/B2/8qZctIRbwgzOQZMqkliXE9am
ntgqTa+5oM8o76J3BfJpFoqZYHeeXpUVt1sMTufWqBxHE8tdKHmthvTcDBdDk0x+699yh2qn3LCx
Xr1AepJPydoLf+Hgm69CfwdJneQRGpg9noNZ7Qheg3vxg/vdrrEfLwWocxvU4arlhcKFcafhQht0
pH9FR9ix+sytZoU8Y6HWoOIMR+8PXqNoPKJhB1zoQYUpzTzXiGuSnPqHDX8aDV3S6z1nbsNj8nA9
ViwkimAQAC4OuRg0GdMskgnbZYzawCC7VUhpB3iSSrsW52fwP5x9WW/kuNLsLyKgfXnVVrvtsi3b
3S9CL25JpHZq//VfyHPvmSqVUEIPBjgzwAGcRYpM5hIZga4weOYtyUuBAZBtCJbazaH7ucqCsri3
F79gtrfQHg4hZoVfUDkY6Dpbuht58k++0XbvD5IDco9viU83a+KKt74EOIipeQZMCZiblFmiNhhV
KoIMKnjVhdELpF1ZifvxD6k77/4GL9mBWjr2FkyJk0TC9RWstJLzpuDkVTCLPeLQX+UY6ltQvrVu
IfXCSoAw/bUrD6mguCCiioEMAWxU8+GxQWaQ+SiY9JoQOGHWVZmTQ53BleRGXok3lZvvhjI8KOvQ
joJ61oSgvV6ZFAEeM4yy+krGB7HcC8XBoLvCtHRMogXkPQh+x1AyoScBMJPwZeyf1NxSJR9Rmq3L
m/63EP5otnrwUiT26IvoYOPfn9WPPN+axktX2QJmnsLD0ENxLPCC0Gm4U2N4QYN0Evj/Uqt5Z4lV
t65WIjBP0QPze3aQwxWEzs2TgFXiCUVcOQkb3rw5CuRZ0mzKKLPICNySDxA61VFGpCBOcJOYlttI
KkK3bIZg5eQsWTaUifkfGjQgO55O1sVrp6g92AFJpb1qPcFcdw9++VCWih3vscmxaqYbnbPsrJrD
WqN/6dNOE0oozCJUQrNl9m50pCpDKChogN8AJyFaJIDGBturmS+LVnFKI6/J9yBK1+hpDPfUeMxM
ZpfiSehsQdxGxB5BlvzTHA7j6PHKCrUnsQEas/guhVtmuDKomrlH8rfkT1ye0jrADOemSb6FkIhX
rYbZxkH6yPaqchaM0YupFXReZRxl/Nf9y3kbx3+dYLCaqSj9YbhwtlBNAWdpPaIcBynbJ+RPFbDH
4JJsyiLcFrwenKpNJIdVcrsrVX6uEw1cXUP5Empp40hiYNiqGThdmv1JpxVCLya3aznVY0uSU9kq
wYdntZne7+7/7lsAyIS1M4FMQzyLJczjSTmSOm0MjcSXuZHsQPGXPkhE20UJ9A1iANjbHop5ctB7
ZoG7hpC48NSU/q24NdyVrqqQKUYyOFWS586tzQGUp9UYvBYUUg61mJ8prqxSdRYoTKwSX5Jp9VOk
v8Xiive5Lb7AtIHMHVTjEMUQ5rGgEmhyKVRC6Kf5JuhseduJXitsutqJ/a7eA46pBp/K6pTVdCCu
HSzMYs2QzUEerM4lWTSWywLjWejTxjRcgaBd1AVC4A55G214LEKUt+V8O0aBspci0nqYK7EaOhaO
AeF21+zKei2cvMktFDCqSKYKbVfogyDqn/mJtgbvOuWhXzEFlTbKbU1gqj2JZXuVnA9eA0ihw+rS
2JihMEITjWdeHVO6MwZpDaFwWyTArwHZPNrqEK6B65i9dyEV4gIUG6EvvhiRnbLT8EcAMddoY6CU
Is9SnK5zs9iVg0dRcXnoAZqTK6UlpI9J/ks6Spj/LrYp9LYSi6I79ntoNyrd56qriwdVdkzzTfdD
xdbJ2j5O4ens007FSszm4J0GsfX03l3421SFOEOedjhRb4FmRSHyXfmYnhv9oVRMi9cfefc5HOi4
SbVxxQ99VWhvbCP7RIcK/wsmkWvbg9xJ0DYoQl8yHuA8Aid8HgigcVZU7BvDltotU55q1RMCR3Kq
H8lZeO7eFHfoHZUeRFt3FcmSn9TX1HC6wGmJa4J/f83p3D74+LQXP3L+IDWlqkdlHvqgSzQfCd/0
sivr+/Ckom9YP4qucoCu/IccbvUzgdevHNEW1JXP9NUYmm0VmBFwCycQ64TfuN4qGZOhXaMaoc87
5ubnoXzLSrcPN0Fua8FnTY5tsSmbb9lILVk5RsOvSnA0caMDF9SrlphtUGNoXegjQlnbEgo3aR2F
bMYBowkPSeLS4AlCGUrlErZtTEtMXPUs/0aHNHgxn2u6q0AlUaO4Sz4V7RyBgqART81+rL/pptVD
5jXexS9sgBxLtq/VNQznl0TkvcXP6ggKSVslhVCTr5245mHY0eL9cxyezNZm+5i+l6WVbVP2jpEm
PNoYzv+WPdF8y1RnjI5h7Wnqu9Q7w28t3IXkWQEyPN/rg9PAY5v8UQsSS66e4W2srPcxhj5M0yN2
3D3pmgc+e/17oOz01k/YrswegTKMJg3yo6Z7ynjKikMCXGlstWQXGnaBxnH+llVOobtlf6g2sX4u
PjCkcv8lXHjB0WjSANBHiIbaijoriA86r0OBaKFfM08rbWDjy3AHJvzWAVgrsaR4Y9T2cMprjKu5
GH/jdoZ5rr1m2NpwUtZEPZaepaufMwV1F04kySBm1PEg9IdTqmDs1+PM6dBEjwQrj97qwVYUVxGY
Y0hrdBoLt/PK8sx9NYnUj6lCQp9kVpom4DkqbJPrlqp5YFaqstTCxPnK7t+m/IiNEf3D2U8cwqCn
ul4uxrtlparCyK+FB4KXh479KQoNixfAU2QTTaLL+GCBOWkvImhuDVzHaNiZxiqt3U2ehV8i/zOI
NNXX5iPXKS2kUmnkyM8NtQNJX2w+qI3Ub8pWF+1u4NmR64nxmovdU1gL9SEzw97J0wGkYJEofeRa
Y9qDkDBHKsX8d0GCNaj3bWqPXwhhUqgMSCDBA/3e9V5hHkmPUx7FfhPI2yqmjqlXNqDsXN8U3Iua
1uVkl9EWSnLPlLwl1dGsPKYDrvzz/p25bVKi2Q3mLYSF+HCGrs0cuVYo8qClOfO1DQOkSXzXveEE
Z8UUWwp2krqtLOkbewRVkH/f8i1AaLIMNV8ZLywgjOosVmmBxZC4GSW+Vj5kpleF4OTZ5uxJD3xZ
+0X1U8qtAOMWwkOtudzgThYIH4X02oMxIMomKY0cQNOPTgCyOglso4j3MAUtwNqW1d+RAa6YaCUB
vCkvzX7yFDZc3GhRSRSCuIv5kpbKfg835NGOc6B4EkiIVDSzlT6PVt7ahdOMJhwiEehroIg7r06Q
DBjfWKgSvwIk4sjXyG2mozZ7Rq7+/OwZiaWuAk4df14cHvThrfuty/vioTXstcL+V0/o2hKqEJjX
ARgJtW/UmK53T6/SIJcjlvhDMu5DelKGvVjpp6A5ln45Km6XfyuGbWsjtnCIErzeP2+3BVCUd4Bw
AZcLRAdFKLNfm08lojRBFER+JU40WLSz2ICJT69NTllFrbTaCGuzK7fn5drk7HIlA7iixNaM/ElM
hEmNlcgiBrC+jaP6SVBkur/CaQGz/UVxV0fPC2RBoNSbXag+zXswVeqxL0dd4kTNyC0hF2zS6cy+
b+m2qY+9hCwkkH2mDK8xj+zzkoe9qFPq59lh0M5hO4L2B7Nm0icqOuoP8JUmmVt6IrW6o2Y8mrU3
nsDPYzXcyqQDW+vg3gJc8HvAG4kSOtinJ+HC62+r1wWlEkmoX5NTN9FLSHZKntVz4JHRKrJd+mig
JTlY/En2Te2p6rdhgTIfZOWyla257StNP0VB+QBw0YkgfXafCqFPqxxcWX6l/C6K17Y6c/Ikp5CE
itwwtrQAQ/3UV3tHRq9Y2QeQ60N4KTUSlCnd+59p6fhNDgP4S/R+8Nhc7wrLy74TocThN7KMcMhs
sk0l0xq43HzcUr1MHAQJa/nLklGQM4HTB98CL8vMqMp4JKZRzPwkMoyt0nJh1zXfxLo9AIU0IsWj
5krGtFAB+eJPwJeHwPjEFXG9zqEMIM4xYFdH5Zcy7AZdhCYD8g2FW+lLj2Ccx67YuMYaLHjpwqng
7cEIvjBVx2ZhltQ1BUUSTn1da8eTCIYTlmLWpa7GFd81vSvzm62DgEpEgQUkfvNhG7nphEE3IoYC
B+SP5BjOa+WRWXLO0qWJ6bNePG0BfDOm/CnzIy5aosGsZkTc/lsGdOFNyL4NsgVNKc6OtLf6ldbU
0om5ND0LhrRQNhEOlcw3ClUHNUtPbJqIgCQVOtJdPTdAO5Wmm7+/GzoyfMwuaUA8ziOwMYrEUTA5
8+uBYmD2NZBLJ5JDm/YF7mO6dkRvX9lJHElBwKMCJ4SXfLa9ecuiMccaMa4qenlnSFBR78v9KI7P
ED2flBx05oSIVbdiUwAZRjGqq0RN7NSkAhWCMWYuA8bea7j2W6eDDGorEh/SUVodaZ8c1M1hQ7sJ
hW6Md4HB5/qn1iDGKNJRxOdID42KsitG9SxDfuDQgxv3GE0V+Iat8fUsnj9sEUjPoWCGysfMgwu5
OsjKoDLfTLkDKm/onr+Q0U6zV9S65cprkKH3xoELDmZ+hXAtCpqu6nzRmKGbeqMmSDXmbDO1EEjF
KBWJL+RtfCK5gRFqI0meqBL5DDT2j9kIBTfVCFJ7KLpvf30WUb9A3w0ITajLf8XoF3dPlUNW9EWd
+KAmwrTtQVadrnSVDJQs3+9buh0dxxG8NDVzlWBWhQCUzBNfOmHmcvehJ14duO/NR2yDQMBNPAxh
7gtm65D6Sx8p9Lu24aO22o2+jWmB+DXgzCBFOQlaz6485HjlkcVJ6qM8zZ1cEsE4xiAx/fcP4JWZ
mYMujTxJacdSPx0pppT34JqKpAPYY/q1WudCHnW1onlwK5VhJDQGTMkv0mbMLf3d+KaGlgEVGLt2
UQKLvb6z0Pt6Wfmi0u3JBVYZIEBEYpOS8izeAI8/bau4SH3AzVwU3H8MPj9R75M+csujjgFwSefw
J+0A8dfhgPdjLfhaeJyufsD0Ay9P76DFgClmqV8JmWkNmpm4IRsy7/46F6op2OCLdc7iilDJgdwv
8tQvHC14ajoH1HES1HrBhekRactfpWqvZdsVqwtv05XVmTPUDF5B8QSL0x9/V79SC70p5igfvY1K
8K6y5b3tDj/P940uvBWwCSpsUNMh4fsqtFxsqBBKITgM6tQnDBklqFF/4tGAkkXTMjtuY7JpOqm3
lSxfA5TeDgLAO+DCAAspAAeJ5Pz6U6KDE6JR1CR+Ana+R1r3hYinOFQaOyyICDCWWo7Gy1R7ewsF
NtRWn+SVeizyvM7teGDpWxTS9jcjJm9/9zgFzWMcF+QnrqAabuW2ISDnMI0qwiBJCU7ZSlSKyhGo
po+nUB3BKBJXvNDQlujMXwQiwqrXs1zJUVw0VVdM+uin3Mdh7DQ9rdgJkt59ZueZhrdBUeusc+5/
iMVLPdGB4b3GU4j20vV+SHmrqmVRJj5qCjVpHYNbYgiihOCsm3Z3VNG6NmwWgxeqszHpixnX+z9A
WniWoNf27w+YXW5FETIKeSykzHTbqALApE0MkWq256ElyzYD9+wv8FT2ngGgKZokXsQt9UAacC3X
fyryEb1hl5P6uQ6x47Flpi+ldkLf5T/8TICeQZQKDnrUcmbnpsMI7FDQMQGP2Gf8Q9jSI4kU0PNW
Xtw4bedpldUaFtIluwwbu1I/SPCQApPd2maV2D3CdLYLAhcNSybZFdu1/a6K8fZbpW4Ja4oKtyRf
OOUKGulA+wK3iRzt+qs2KJWTsRcTPx+2pXZoSmaxyEOlUMZUM5U/my52a1T5WypaLfsYwEUf7GNo
sTAMAqGVWe4M+c0cbK3DXNv7QJ8HAB1SpyqJ1a2135d8AbIppPTI7Kck7vq3kqiKu4GaiY/+fuuE
jVY4ZToEloktd9FY1awkSfNtVZE1nqyF5GbCDIJBaRrNgdbNtWWoLAUl0xTskiaEW97LHJCDYXxQ
07JYeaaXogG0ICFCgjgc7GWz4LjQy1CtxhiuXRYVMFs3g0vN/A0Nn73AyrXGyeJLgvAWet5A6+Of
2aUiiDTjBowuvpBi4Ek0PdpYNQiy6ldt8NAZiN/Z6AzR2gM2OYtZiClfmp29k4ERxQEtm9QvNUsr
n3T11AgHw8MFJexQ9JuhWklxbvFcOOig8UWNGe1XQMlmn7BXSy5GEO/zhxbVCGCMoJv1UwJsnVuN
9I62iPEUIS6iLhmcltu6J+BNBbzfBKv1+Ecc9oGy8pOW/BmQMyC81QGiQa/6+lAJpUjihhBESZHZ
7sFICxBJrb5IhKsnyFFHBzEvQ1sgaWw3wO6uJJpLhQIZLspECoYmOVizrs0zPYjAbs4yH/JElkY/
9AF9PmVL9L0sb7K+3iThuTK4G6+Jvi3G3TAqKZMiBKqQMw+piCnwRC0sd6rVl2cuZI4JiZCAuqxN
7UrIba69t/URU/1WmHqqxuEakRUWLgbuRxEtvQhynWAYe+jjNyNxhMAGH999N75wDaHYimAcRUJU
r+bXkAy1SsVUzHxoVttE3oW8BTvGyVxD2ix0ioBlQu5tToVKDXCR689Qlo1mFEzO/ORYvZBdanEb
MlrW87P4/KuypDVWx6Xq4JW92anrxqytqwj2cusUecqfaXzj+XN8eGJHzXovoGzuc+gmrr7eCzf+
yu7sockykRsjlTK//YWMgCmHLPqR6Rs1L0CeAT2nyrAC9QS2LqF/4eQQ4OcUTsLcHkNEzSEv3DxZ
wZQu3L+rXzQdgYvQkoyKFiABzXy0y6d5gcJphRSnvrfE6JP3q7Qhi/YAWhPAVInxzjnP0DAksc4L
2Bt6DFJuUXa1dvkmeunxzYGxtwXLLk7TvIzblra97Sznd3oIuPV2/2R/YSZmvneKTf73O2bXL20x
fByZOAEHEJJYpiWjNWyB2BXn7rP5tuHOMQO4tbD2/kv383xeK8QuFYWv7M+ecZ61cimW075bALaC
jbA6In/J6abf5wGWHyE9jJ1z+PP+upd6Hpd25xxE8dCAbyLGuht7UC2M2yPdtpMAQhcbR97dN7aQ
Kl3Zmj+rShcnRoQ1GvqhBR8srZ+C4a0PP1chMkvFoitTs6c0NZiSDzKWJT+mGLRBTQYzwu2Bd0hy
rUp5oN87gBVPwVpte9lz/XuO5i0WNQwRVES40YO4zUuryW3hJLwJ4559AqMzMoeAgCV3yxdJW6nc
LDrnC8szH4bj03XJiN0V5LMmAlRHvR4SdKvB8aLPmoraoHsFhGLOq1F1GlG0EOhOlRwm9KPqpSLG
HsCFvyNQINanLg/zqh/Su6A2tmB4Jn1ApTJFu9Cs1njMpyNze23//TEzd5U1YhL1Ir4zLU5t5PbI
a4gN/QUMxCdA8BxSh6xVyJZP8b8mp///wkNO6S9oZrDPsnoUqVeDIVX5AMJYXCUVmX1RJHUKghFM
gIMkA6XWufjeKIHmpe11elToSy04svydxhhpv38pZw54ZgTjOdfLQUNWiwpiQLc8/EGqkzwAgKG5
tP8UQaBMkDcnqHffNzm/JP/YxFQgOnJg2EfP4tomDUC31skBNOb71059InLlmBWOjmF4MpBY6Kb0
VlTpCG1yWbejGole6ULRhO+LdK0CuLjJ0JGCtjXSvZvp44BQkdUcvyVOY6se41OeUrsHoIMZa6xj
0w28OKz/LPvC1OywFkPXsIaZ9EgFwD+FyuKQ4Lq/tbPD+Y8JZEkokgN0eqM3OJgFRNT7iB1lfpIi
w9FSgK600Qb23CLa238wBi1whKugRABjxvVnNI2mJXUBY+Dne+u1fa1UHkGJhrCdUTRr82OzdPOf
paFtDZA7UjP0ZK6toQrS1syENZKeAzSsq2yfjKtzCkufCMIqaDRgHB1x7rWRqis4U/WYHaGd/V2l
+vAk6Okan8nSkcNywGgCOBRAG7NzEEVxqTK5YEcBqCeangDnr602jHIra1Yc5NKmoU0D7UnkU9P0
xfV6uDkGaHxX7KjsxcDOvufvf38ELv/+LGzq1BRELF3JjrroCCNSJBCgG8mwLwTwRibUu29teTUo
PBoAL2NVs69jlkmrZg18VS+gxpWPFsTm7Baogftm5kHR11EDWv5/dmZHLROGkDBRocckObKcA49X
2zp/hxaLJQapJxoVAuNPDir8+4YXD4ZkQuYGTR4Qvc6CwBaVmqKO4Iuyds87bkfle5RCVoc69+0s
OSL9Xztf6794wqqW5LWKEvIxSx+r+JFH7v2/v/id0MgUgbSEe/8Ct138fQPc3QGPKTtiyqNglWsm
+8gkK4tYcnUA8f3PyOxot1HOYjBZsCOD0hX7HZnJi8g0FC7IvquFlbRonh/8cyQurM0OOuY8u64Z
Jl83eBlAk5EKnHpoi98KzJ7l0nEYjcdEeNGS0Q67c1QrNuclBpzcMZKcOPyeVue02aFdbYo2T54F
QIEFHeXxUn2+v/dL7zmQg6DJgSIGqvSzbYkzMdC4gr3PEtsk3yUN6ib1b0B8LEJ2XPZDdr5vcPFj
Xxic7YzRcSXWGgZvVgVObRYOBW9JNqxAlxa/9oWV2dXQI0PvYwFW6uYzC8G3w7aC+apSJynWivqL
twPT16DfQ3FM+uqBXJxeORoglTLAPbd68Mtk25b3v/7Llv1rYfoFFxZo0Iu1UQIr0RW5W1QppuWD
wqa1Gq9cxEWHgvEEFJaA8sFM/rWhKOVGzKWagfL6e0Chutbtu6Cx6crtmGev/9yOCzuzF03I4y5U
CZ6ZNNn3LVod7aGPD0ZXboqqdYfEDpKfkeQ3TWYP/cHsipNOw3Nd8G0GTG2f85UNXjwtF79ndgmq
ErK+tYYN7h09ottO1V9ywlGYbzZhHa/BiRdvgKZjsh2jBgBwzJ4L1laBRtocV84EGUi5r1oU7oqV
CzBdo3nwCAQRcoKJgxJv0/WnzOTC7MZ+ZEdV7z7KSDnLMfdyetRyDKABZarHqxjk6XfPTU7qvhO0
FINT6uxmjwwDVcAtsWNoyHZHtm26D8oPghkctTxoee4o6Puh44URMk3/dv+KLJ1chGET8BRCETe5
T96ZQ0qSDLbJ08QEaOa12yeNnQnN3/EEfJ3dfy3dJECaQjipBHw9cSz3UQaulercmeoTMpf/8Lxf
WpqFL8ZAa8CrYclMwFlmDo9JWJ9IiiQ5XmW/XDqTl7ZmZ9IE0CyOSMIgNo0JfvK9Mp767Md/+EYy
oIMqavUTMOf6SKJIHOVpiltWdxtFiQ4hPwFRaCfj2qDEvCH3zze6sDSrB6sVIaEgtbjPA2Tn4960
ct3FLCWpUkcE3inshlPSVxszTZ/AXAmFuuysJzmaF6MLFNeW/+DoWTPaemEoDpYIZtXuW9SN20Hg
ppUo/S4ioP1GSxApoLAW1s37Sf/v53+B8yDWKn5NKV34+y4Lk7SJ8fOzbvSpKltNvKmGXyJm3gwM
66O706gK+mbGIUJ5CupAK/558TKBUhbcbgjIgDq9/lBN3hQdxAVxmdKAbURqaLs2T+U3eRTLh4oU
a+26xcOH8S+Mm0IpCUWia3so8/YUrOA4fAnnjiI0mldnKWg5i1La3j+Di7G6YYBlCIUSZG367BC2
Gsp8lMBWHjxBLm8z6kZu50nxAkbxvWAMvhFWrha0npzyp/u2lwKFS9OzU1mDX7kYShEKYKKZ27ra
6nbfSsXmvpXFzQS8ANAv5NjyPKCTxogi1lPh+ItyuslNfRLktZRn6YSgYoBW4CRUc0NyPAYC4pE8
QHib1btRz3YRq7asARobyMgVutGlbQM1EaaRQfgGkptZ9JMDXVbqGUEiL7EXHfgIKedrHaSlTbu0
MTuBUk0yLeqm9YTcjvtTPWbOaky6uGlTaDVxMwILMzNilKmUqokJr1T3XhJ+L1B7jOLGo3Tt5Vjc
sgtL0y+5cCCDiU+hBgYsyX+MLLOE9s/fHzLzwsDMQxSlErAoxH7FwgblOIvF0ERaC2HW9msWT0Cq
mgbAMOC9ICcZY4FGdRpaTxLWkGCLHx/0PmCNBTkKJnKud0vt8roWCizGrM55mljV4I/07f6GLX6R
CxuzcCwIDQa1VBzijPgtj204g/8QLZg6xvUn/Q0AXmcWWl4nlQFC3iPUfNyKgxpNPoPG2g21tSxh
jmKa3ifkOkDiowoqAN06O14YmQ/LzGzgYniMcTiIkdqEsM4R1dYUgQQI2aENA8GOkoo4SlB/yAO4
GgE7Oqgti50c7XhXBzwGgoza3x/Mq582O5g66Xs6cGT5QlvZXb8HqYLVGSsp7PIGQLsO6BIRhKT6
zCWRsE2bviH0KIihE+bKloY+JLtLGQoFwVs1WFq/J3prKWFhxxrqCwfaCVYkrbWPFk7uNJsKPA2I
ZjSECtcnN9bFVtBzVBn0ing1BrOBdpJz//7RXTMyezGHLDQU2sLIgNJWLA9uDDB/rQsrL/PCbUcL
DqAFMMHhWZ5rF6MvE2OaEPqYhOpOkxEr6h1oIrgyGnL3F7RkCWoaaJQAMoA8bPb1glTllUZgCb/D
LQloGZvCE/WD2q1FctNpm2VECibJkQ+BBQPLmnmWECNVNamRT6MiHjtSrez1DEPEI+HfUKfK7TYG
u8v9xS19rUuTMzdgQkuyVkVUIwYobhbB8Jwo1Amp6Nw3s7iHGkiHgBOWAbyZHQpWidDvEAd8rU7q
rLaNmm3ZbqPmUVUTxb5va3FJkA4X0KaAkuM8HA6GzgBjDPyzMvj1NlFf13paC84ZcAIEoJoO1RMM
E15fIzFrk0atw+SYRBj3zEB8bvdmtZYfLyzjysrMNQlJUQpiFgOiknl9A/Af3Gbd5yvp6aIVfBUQ
sk3yYvNmgVpWpSiONDkGIsqK43NZnYy6XIlkp3M7O9fqxAL1/43MliIlUZwaYYq3Jtc7d+zYi4Ch
TyeitWHFSp640LwwHDrSlQxyeXGodRuI3Sdq8esPRaOmGVsTVXZB7GNHKLmb113n6M3fJ0BY3792
Zh4iIWYYay02EWKFWzN7i3RQGOTAaLcrTm/BQcCQMdHMgCgNwzHXC+qqUhnjqkqOgFFtgxRM7JLy
ICXStiUiRhjY2ujv4gYC8ziN8KFSoszsyWZTRToYlI91igZ8DA/b/OHJKlnf4rLgylGeEFATnYuS
JEU0SgnHsro+hBMXQ6sG+4XOhFMEHMfQgKXV+NlR/SMEPVM97iOt9aBUYbFXU3QJL3wIbO3uO5EF
h6ViMuR/P2m2ctWM1AD1k+QIFbQWKRHLttM71jbxSrqysva5bImYg4dgAJD82AZ+HyhbkXcod+V2
1ntps8qnPPnZm5uoYmIAQMApHp+5rkjiNba2SI75QOq3Jk2gjd6Jkd2Cks8maZqdjcJonjM5bN2R
MoxviNIPpVPouWwz8+P+Hi+eLk3CKLYMGukbhK+WiklOR5wuSZVeiVDiAdIFJ2PhyuPzFWDOVw16
gYnsADIPgDpcXxtjlOrRJNjjYEwwdd3bDRyPmlWWUpwrKfAEyjdgp9y0imwHYJpmf1I0gdkLS879
mjbs0qIvfsuclF0eW5b0Eg4W5cjqAEuIgNfJ05WQc+lUXVqZRXpgF5PyIcN3Ftg7yS0FzF/KRla/
rXXNl7AWyLP/t7VzZZq8TyPU5ks0Mq2msutq81lwewABUGINL3oBujznT7Di1pfu5qXNmVtXZJ5y
2YC7EArZTdEFAJuYXaY+Gpwrod9SaW3SnJ5AAXC7yjxiriEnGhIBX6stoVvkoGcKhzSqexEIZe5E
5IXoLsOMSvty/2os1Z2uDM8CpgIkTKIYd9jXHjPkgCo37ghC4N7T6q+GIOgsrBYD1PfNLh7Oi+XO
dhZkWUkYGQ3cA9Us0oL/ImDr+dCiFTCXQZgHPAiY17i+jiFPB96OODPJCD0djsGMzifdf7kBX5SQ
GkC+N1IrLa9AV8hw5xvxeyRXG4ZMh1tjQTAztDp8N/3iuYOZiEsRYgDlia7e9YowupOSFiNoR0Np
3FoSd0DJbMPRq7UXU9gFXeuGpauW3zH7/vcfbBKYNhRMMgJVPvmBi8pNjPg91GOeHqFz3WG0hUKl
LFkzsuRMJgtAzWMQ6WZ2WK3EVOO6mR4rXfuNUfBXXrRen0qvxTQTG6+FpDfRIrwJ0FugMEA/CqD7
2Rs19Kg0Exr2Bz2x0bIkgghCmh5opkMoK5gd6Ff2cMkeloZHRsCgAsaIrvfQSOuE9l3fHaTGzH9l
0ESx4fJCJ0Jvz2sz9QfaV8Y2p3y073+8+TgAsFpIhTBnB+GhL4Xp2UqFUgv6Sui6Q91o9ClVI/bc
M+09VkZzmzH2KMjl76YWpCOIxtpjBC3VHTDE0oqTu/m8+BXwbbKKz4uoQJ1d+i7jQ1OTqD+kjYx6
7PcsU63ELDdmcRDQ6L+/5hvfjfwZwCcVqTQGoEB0eb3ZVauyImQ6Pm7/ILeYPlAAQIe2d5xpK5nN
7auPwhOo4nGCJCSdN3W6JAsjNugwVX8o++5EMFMc+6HPTsoTfSD7yoeu3881Fa+F9cEoKraosUzK
IzO8o4zBrrTSjf4wAO83dLltGsyVCLNSKIv99VYiCVAUTGpOl3+e5w4jN5o8rYcD5KExj7VPQHVd
iKeMvd23M32SK+eGfQSbhoypSlBNAvZ3/cn0NNfEgTbDQaLvYflB17AXS9dAxV1AyQM1VeHGe5po
raUyMzAcXMUe0d+omNnAr9k0z44GeMJAtuSSQrdH6aPTjM3frw40+FMAigoPkvrr1clCMyY5ZEYO
SPYluw5TwEGTsl+5YwvHAvzZKACi2ImaxHyYre7FuGIQhAF/gOpqtXCuYuGUc9D+VChd3V/Rgj+D
8ATqYjgaE1fH9Fsu3gRJGrMR/DjYTq1onRrs7k5bdJWT5VL6M9Zj4Zjjc2wRRAnufcs3D7suTEVx
JBaAz4E4cvplF5ajUY+HIVX7Q5FA0UCEnJR4wrznfzCCMT14LVRfcK+vjQhQXRQTKRoOAogZeKna
MCJJfxtiTivBZB6ybTxGoPe/NjKItQAV9Hg4NMknY7UlIjkxO9tY2bAF14uiGLpuoFeHM5xXknIp
VKqmFIZDov3SiaeiK5Yke8WEony7BiOZDvLsGuNqTWkWWFEnHpDrJakyqYO4jscDGgubtAhf2zHd
D/IfsA3bkmSLld9o/UoQtnQgZBUwVLQWgYmZT531UL0q8VPggsGUHShnyKI4qJWsHPilXYS71UFD
DDpcZX6FTWCOojzWh0MBgAwjbsHlz2QoHppCP3Tggbp//hbc4dRWFAwVuoDTE369j7kAkkFWjeMh
i5vq00iTprWAyzOe75tZ8hg6QLUT8AHT+HNaBd4nWk4VdTjEEVecQjPhM2RVfmyhUW7lYi2tzHcs
eY3/I+08e+NGgq39iwgwh6+cPKPgkSynL4Rsy8w589ffh7r33Z2hiCG8L2AYWBg7xe6uru6uqnMO
BCToZI1gAEoE18NSKrW1HEMZTlIS7+FPVzzhV1PYhRFuyxzmbM1fuP3M+CN3gTErJ46EK1NK8RLS
YiNUPfE0aNUGMpxNgspArnzRy10sbzp1TXVqweTMnGKSNifUlsD/yZPIWNVBKcQBJr3c21ZWvBE6
O8nflHxhLmccEqE7AGfQMnER+CB3NxgksXTQtU4pZbbTB+qPNDW8babDCihEavQoDk6+u+0wMws4
lkFoWx5R03jm9QL2uuaXiSEPJ787m2W9daJTKGm25Wg8GyE8WKKmmJvMS3sTh8l4g6tagsOA6483
g7OpdsHSUTY3kZc25MmY+sgsnFQdTo12MKJzW7UbS97p0T1kNQvTNxOq6IIY6zt0Zhukxq5NJfBs
Q2gR9yf6qHZCSVcxqghF6yxAgGdmjScU0XBse8PaZNaqLq+SXs16tAQgp/Od4tyJm6BuTlW2VNuc
MwV5hyiObBpcuCcBPw7Dwk/ihDMM7r8qfBHUWLS1Ul6bmrtwq5+bvEtTk42VGj2iDhKmIu1JCkf2
s6MzLATEGV+gX48yHNiosUFxYgPImChWQdef9BrQvPqo/kIZ1vMNO1vKF85EeEI7BQMCxYiYnnhd
zAg8LST0OpliC3SYysPb7b36Mb3Dk5HLmU6C+Z1ac7JZhcqTpU6VGIybnVP/E9hUs/qciYcC7ocm
B45pHEPx822rc6sEKIrYh98RcCdXXXxyiGNP5kjRYGsQ/GGvKJCHuG7998c+dPyUKUZSfLisJnsp
QO3TbQ1Ghzu4Tr6GQARtgmBzezjzk4hoyvvjFTsTM6beFr0Om8IpS4N1L/wJndd26z8mq/rQCA/9
UpfMTICl5ML9dqSq5VSemKtcEnKGEA0nOhzWrkizagxzgrEL5GPR90eIkBYGOLOBMTiyUwHYl+gD
ug5JjpgOXlRmw0ntNJpx0/TF92iYcOix2EIW9mthOsd3/uSCiLY4/bBo0OCYUxIVS3Y9o+7K4ZTn
antUjBaScqqGKyNs230GZMru1QBJh8IzT6HfwUgv+smjbkQ65FK9VZ3CeFhis5zZipTeuQTR9qyS
LpxsRVkahF6uKi5btSdyR7WQZc6zwr499JmNgRU8CMjpWDie7EbSx4nr5vVwao/iuf/tLPz8zE0H
zjqSkDS/0ck1TdJVoumqYtpytXKMXQEoWHkyo1+RER5aJxLBeVThQenShd0+Ey+tUSWPNyerpE9r
d0JNKNGNnqnTUaopk3XTP8UJR0E5rOvh5+0ZnHvDX1qblrHaopbVOGnw1aPxLf+CUE6yNdf9NxNF
hYO8ZG12Rsnp8IcgQySd7Iwux4dLZrQwqlMmi3sQhPvc0T/39a8oetScF1BN90q5NoZ1np1ycSOP
JPsxlz53FWtob3vi3lfChYWe27CkLg16KTk3iH7Xn+UN+gCiFj9SlCdVvg9aaKGGhyBeGv44vOud
Cqc4gAvOJ5Eu2KnakWvCoiprRCK9fVGtZ4OafR7dp8UfTaq+BL66Mq1HRz8Kzt+/ITFMuQ79Nkiz
AUpeD9CNhzo04OA6qeXP3Gpsl+ut2ax07a344cHnVy41jn5caJo4uMBwSkrwnE4RJr2od1GYF1wy
xeSBGEkBtmYFszvoavO8PQSZ1K4RM1x4KHwMCKPZsYNkvAhQlb4eZ2uh12xUhEI9+iooUIY9D/5C
uP14moztKcRa5JTG/rjJVBZ1BL7Mw0SaQLnor/tWsVULWqeB9st06/x1ny+s+GOpFXAjSS5kSa+H
VBtRKWgq4UCMZHmfqlR+ecF4P6TMX0jQfITrvJtCk4Zk8kiIO7mpVf2gdhwlwyn7leTJLhbqda2W
dwWKWVXurduGJ6WbALDyTl350Fb5OR7uYHpapbXbUO5vV2q0pNEz50g4rMl+GWme3uPXRWoqHBUQ
vZizVIq/gzmxUaKhJgptn3tXkWj86/sw71q2KF3oY9vLNGU6uLmpw8w7nJz0oRX+AFCsl5oKP56M
1yYm60n5pXBCVWKS26/N8FP5+/cQYCBQOdQ+QfrJyuTyUcW6nuTjW5kO9K2mKGw9r/4iGP7fAo9w
FiqdBE1SlkDk5Wu/rGog2aHr8yanu1nf1SPRQ1Y8dDtXP98+oz4eiNeWxvvPhQsMJiJESo4l2YN9
Xaq3luWvwR6detdbO9ZCCJnb35fjmpwFKtlDqW+wFgjHNxm9ZWWl9ZtM2N0e1FykosEMtDJ5Ddga
J3ut6LVYq8zRDZJg7UTZOqP81/VLHJsfC+HjMgHFIW8yVlSmIgBdphXcYcguCIQM3bdbBW1pD2q6
zsvXrfc7sYpnqcse29DdKQKE14sk2+PyTA+9yy+YODx7N3G4znAUVMFW8Mq7MWparnXsw+1IgShW
XyI/2/qoEkWbsFp14lLL6excw17LPNN6hcTVtQM5dam2TcUciNkD3Lx2qt0J1d8i6sd5Vmn0HHO1
o7T1tQ1NaKKsash46O1rMjyBeVpMoM9FDtaRbgb8harLZB+0IiqXnBPcUtbNvni57Y8fr0B8/8WP
T9w+VuXSHUx+vBKOYfqUefeDDl5zc9vK7FamJY0UG3cgEgLXsyS7lCsz3+FuW+zRWoIqpk3toFjV
S4qZc8cG71fWfMTr0pJ7bQjWc0eqMgxR17kXvOExcsI3sP1fFHnvOM1nmde9baQL+cM5RyPNwbYm
goz1omurgRA1YSuG4ikLkbEp7gX5Ee2RhQA1O7QLI5M51MSAPhotEE9dY33J3HqTds0WaoJVZsor
M5Q3hWFsEWZZCFhzcZF33Fi5pB2U0V2Pze9LkvVtTrwvPuvGJz2vob18ZGaDgPdC8fW2o8zNJLAt
yiuU9ig7T4KGHGU9zoo1q+q+lYJ7ErryLhaCw20zc15/aWYyqMTyqjz3MvHkJxutWcXBKUjIZ3+5
bWVuxWgUeEdRcFZOY7BrhQoV50I8uftIekDSGLrIZuMI62TnevZtW7MTNz5XqYzS9z7taOlzVc9b
meNLQ6879tyNFHy1OF5uW5mdN6QCKTCPRERT8BmCEHkJNAIaSn/fg9JqlEeDSlsTLmRd50YDXQ0k
PKSLoHmd3OcLR3GDomy4zBAkVC+BRRdZ6ODn34/m0srE2YpEifPaa8VTe67LN8n4JvQ7+a9xOxwQ
3Kx515MJhW57sm192jebKBXFUy8f+35XiSsH1uJ6YcLmAiwORl0GzB5F0HFCL+5KUHDlWd8rIsjR
h4QxqHW5QlHOavrNcmVy/OTJyQ7jDu1F/I2ExrTYmnQyCa5OaFBo5cpcdWFgB0nRPd9enY8cG9Rk
EPcajw08AUrw6zHx7WIR9NC05fEpN761ydZJT0l2Z8rfBelLka8Re+rf1E9tsIuTkw/VR9Tfmc++
cPT2KcCkEOZy9adSr8toe/vTZjKZ1582mW6xL0urA0V6Sl+bQ7R+Gnb99rt4p31fsDMeHB9n+t8p
GPfjxbIGoZVAA4udCqaC4b5FUkNJ14a1SZQDzM3W9zY8q8ree1mMJ+8Xl1umJydpyNIrbYPpIj34
4kFxdlpC6tmWpaNWorH5VfVX0jcBhVLEi1E58D+nwqdsC1VNIUS29TToZFvdu3CPUJNsvVXyrtDv
Cmi7+Z9TuBO9l+Apc+2kQsRMOCbw3heD7SyJzE0lRan3Xq/U5FlkGm2DAK8F1x+4d/9YBC+mI9ly
+1JJuh1SaTEMOyDfVCNe3q68/i29L+N0i8ChH+xCOsiD9GB237TMO6gnzf0m5Z+SZK29ay2oIOLW
0RCutNpOzJdA+FO2ru3DKrGkC/Vegby1GuNRc+EIuocqTd657UlNPlEchIdzUGAFdvcj+cxgN6v0
xYNtvjgYDmqNiV3DQf2ooWrJKuSniB4Zb+8bD5DhuV97c91Yh6pB1zX4gt4TlNbVo3+Grf0ob1QY
3qx6w6TZLEtxlOLndJt+EqAO7B/Vs2md4+AlFB46cZfZ7XP3JZdsP3xsHnQ0SGQ49gAM3onOoxWv
YbuxvIVL0EzekvWks0kZaaZGtPX1RGQoZJUdKYcTjFm0/PVxudGLfDjEaIuuzA6xqAANB5in9ceo
j0fNxhr+tq5fApq/075crwja7xqoUqqCI7xjsj+kqMnhhPbb04C70IO5krTmc0O+m8zqaiiqk/mW
G6pd0EiR5tImsvSNIh6s/keoWcjxKJtOs3tyLJUtIIEVoUcKx9h+TPZGXmjnIgrIwqra1XqxN8fM
PjhZ9FWqUt+LS1SRi2OZTKpcp3KeWR59jcKx91bGNw2KYzz/UTm5sMu6Jj24m67bW/Xaj6Ha8sgW
U5pMD6H0GDwqhq0Ke3/jNzvUTx153aS/0613JMFoKGfERDkubO2vb3BMP91nXHYotnAYXfuBl6VN
q+hxe/qhHj4pn/467l7/+mRCfLhfLTni151qYC2KbSzvKpO+9XQ1VjME6cFq4JTs4++1cocIAo8m
byl3+w58/+BhI/k16EJcbXr+mUERiHEdtHSU9I+CKHyCD8xOWw+NWe2Y+OiUyQXNy4SxlIJBL6/F
fOU40S6VrafaHJ69pv9F/u7eKxC9iJryvsmdPVWbJ8eNWdSVLylrF+yisLU6aZ8M7aZStop5Muqn
NqEd2tBXrrCwfz9eIJlYOsGATcLG/qGJJBOVJo7MpD0VAbS6eYCKZkOxY+NQ87i9hlMycyL/tamJ
h2RoReSFW7TcHfSnwk0A7dKzkupnWEEg6/TXUSLQ922sRaW/b9roWxNm6+Sp8t6isrJhm9k3pmjX
ymtbHJUYdUut28nxfuErP96l+Mqxw4BLDoVRbXLJcdzGTEtvgIgW5mNEeZvtyAK9jl1dXydCFdyl
SB/QM07MD9VNLWj5ulKbYC2UiAjkEbKWQymobLy63uY0lGxVaCjuPDeBfKJLko2fmzZRMibPMug8
GSsUXWW1ero9jPfGsA++yl2abnrC8wf9a4APMHJY8OmmkD4aMqSP9aiLlWoHdWh2pXYwzV3Xv6pw
xXv3uRVsTctOpHZrSv0h4ybThq9yPqxvf9XH95dMdw1FPIogYAqn/OT070nj1Lan1nSeEmtXpWfJ
VVHEive0pebNyRuqhZvhzHJiciSvpjTJlVW+DktdDt7YCkVMhsVqCI7QR/6XQSljeKKhjbfFeGW8
uAlkldEKVUT3e8IFwPN2lfxgyNGqbHYRNef6mPYLfdnjPpksLT2V/xqceCgQyURLUwy23QYlOYRD
Om3Xa5tmacfOnO2sFznlkaaBqty0F7uwhK6NOiZPMvZBGuzRs7rXHlzxofxVfGkiZ+tKC0FijOMf
x/avxckL0InQ5xpcLPrBvlylv+g3P9RL7Y6zRriy0GALfz1IrusVq101NHW0g09m5thx/8NyhK0f
Pylec6jjH81SIWDW6y/MTRwkUeMhSz3GFB3ae1FfmY/lQUCy7lguOMZMLIea8t9xTRyjl9U+D3sM
NcGLDAO97v42hDtIuhb21MxrC7+4MDR5bdVlpMeGSYxUvsW7+s35Hq+UPyr4TrtcKG7Mu+CFqXHM
F7srkocKDDmmgk/FJ0W0hU29jdf6tjhygBgLW3lpAicn1EDeNTM6jPWr+AkYf/sIi8TtEDhlPh9P
wau5m9xkAoXaglGMc/fofWoqu/rZfK3X3lHc1gca2uqvC/bGHfNhR11M4OShEnpaUabcJU7VFnBA
/hLvlJ1459nCQaOjeInq4WOe6Gp007pdkndWqhp9S41h39QPZYcvLjUJzJ1tl1M4bV7wm7qyfJH9
W0d2jsrQHvH6ZFgPJzlZ4Rco2Z+EnbkV7bXRbLwfC7tsdoj4HLUcGsEBAV97pND5SSI4hF/QCMeo
JNJ3EvqTC6447ycXZia+aCGY6QsCm9k9Dco6fatSeOkZ0BY1JstzV31O5Pc28FutFq5ASwOceKgh
yFIQjEemGm7MYOdpOxPh3QW3nN1qZJSphkE0BQj6ehazuHaDqpF5LiQHdRfcKac0stENeywqW6/t
9BBtxMYWzmqxcOGdjygjZkwcQdwQklxbrmBXCeEPwUXJhjTysK+/WVq6MZKTGbawvoI6yr7DmbZq
VWdhUd97zqebcSSwAeE4okumb9RoqMqscjSOt9w7q9EOyRgjanZqcjeIjxqaFrX7s1BtNYANS76X
fH+tuqe63LXF5378OOu7aG1ddf/3JLFEJTgKKLyAH6IfaBIlHD9toIiNAJ74T1n7Rxh+9O2XhSWf
86t/bXxoEgtk36vou+lOwZ2m7+HW20Yn70G3uz10U2f92W4Pyu62zVmT42UT9i/aRKa8QaKQGG6G
6hzNwq+l/NClO9U43zYxd5mgCf8fE+MnXBxQhtLIeQ0C6+S8qKthX9nWQ3f0lq5ic3eISysTp9Ug
leLxEXaEvGfDCpE+EnZDRMOLvivEQ1ntF8nAppo77wcVdQueDuT8EUGeXMXkrI0TWCW6E2QZm3Tv
bigvoJl4rx2tVbFvjt3R+OT/HLb6zn1cUiKZiw6XtifRwYgTUxuGBEzZrqF6AjrvqL/cXrePwPvR
5an6jx1EyMZO62gxCSBJLbFRrOm33psHf1ftw52xynbqk7CNt+ZCSWC8fk03/6XByT0wFkO1qzIM
ojpnLzEfzc7YxWhG4xduWCpxawRVzIzFqPVV+aPU/fSE5oEVXNhT791Ht8Yx8fiucHqnaxiH8LzN
n7LP5cZ9hWPp0NjmYdj7x3wdHvVDfuh20V7+FjwY352H/lR+Wrgazu5t2mqgVYHeFLTe9YjlwFEr
OWTEGuzeD5Gg2VK2JKg1ewqDr6HhC014YuPkFDbpR8yUcc2srf9SPatHcwPh9N6/Kx7KQ91sF3xy
/LkPU3thbnL0KoEepmmSgXL8g37yc8XOU7ZIn5+yffup/eY9RK/P5H8XDvxZ37mwOgn+YTJEvm6N
jgldf7uhXXIV55/DeiGJt2Dm/VVx4aKx2CV1qmOmMfdC8dwMj4P60C9l5ufSTLRl/LNk7+f/hRmI
3sH3GClm8n0cr81ddtBz204Q0tXX0rF8Vu0BAsVP2iZfKefmKB3N/7/5nN5tejeFWq3OmU/9m9jt
ECq3w6KDxnbhOjG7A94pXMHC0HAyTvjFSEGLilZaVt0pH3Y0kVLH7pcAqbMx68LExP9jAwJehwT/
qUNEzisfJKZywefHWP7R50ci2v8dxcTnUz9rgt5kFPG5ze3kuybbUXKfNE90zb3pIqhROuYXjL6L
Od8yOnF53XB1KaoYF9lzhFh/Dnf9q7kr9rDgbY178RcXXv1XsD8q33lOoCu3RNEw0w7G6fPPxNJl
fr12alV3oVUWfED/WNr6sVzpv9XMLluSOTbI99d6id3ztreQEbu22JdFI/oZ8wwlhCnsfH9TVgsn
3Hz4whUlw2CTTdWHY1fQ1UIjfJkgOvQvsfucf4Jr2F6s4c9e4tnF/1iarJ/o5G3plGyx8Et7hA13
Kx+yvbPPVvCU/KegzOXLAB87khhPDhqnHDxRr2sCirx+VBobJUDlW/swfLVcW78zju1vvV45v9I1
L100hBe2x3gr+OCpF9Ynm9x1vEQVDDw1iFeIuKR/LFJ+B/ctlG2yjOZz/rtMFos5sw8VyHr+GfNk
3/tFJucNLT/0qVPZtNw7UVkr5SF47BRxZUaFbfbnxDq40VdP/2l5nm2FW6c9+NWv0E2+uuh9dc1D
1Sv7fglENHsTvviySbjIId9K1WxcjeKrKgvwJG0Gw5Z/Jf7ZjVbhf3upXk7FxNVSH05u9DtxNWej
5GuJUzlfHSjDc1xS6bGT/V0Wr/3P1mFh5WcD478jneZSJEcNhsFhpEF+iD4VvQuU7qtebN3mcyH9
zqMfjcSVyzxXi70G83fjC9OTWFELFkAp1MNP4tm5188oy26sVYYMvWnn6+5Y2PJC5Jg9Zy4MjnNx
cZRVlib6Tit2J9dMpXUudKASHUFZSN3M3kAurExu4L4sRb0ctAwr2BeyLfG2sMKjuvjSHafnxp6d
Fgq1Pg1Dtx5DLcwRB7n5HouPtaTagWMrCD5Tlk+FR6VvFk610fVvmZ0EKu48qthHDA/epHBlPThb
c4/Ee/71tmPOHSRgspFHoaiiAyy5XqvYKbwgqobulPb+Su92TcatcYkGZtYIcBXAezBcYenaSCdI
aRKUCi93+WghYp9XZ1lbAscsGZlEOS+FTkVzZJ64yhe3Nm1RP1TJ0+3ZmvNs7WIgk3gVZGrjljI2
TOfZCX4KCL3dNjAXEC8NTJajRfBRHCQM0F9l9qsa7Z1so+cHgCJdClht4UCaHQ+5KwCOFMEBLV4v
TJCVUi2lmMsOwmqJGmJ2QS5+fLIgnacFYVrz4+GekuA3YeEF8o7Ynu6QESz0/z5+shhjNrLrcn5f
vo/tc/fYIU9k5+fgVTq7n6vVH/5je3t1ZkPppcnp8pim2VaGxAvSR4hdojHPOVZGvqpjbW2WMESV
b9CdJf1zlhe0CIqwqxa13bvfF75jnLrJ0IGhjAMnyWeB9b5et8Jx1SowVDZU5MfGqtGU7NU0fe8Y
yH3kbtRI03vbb0WayqRIjJ8dL1NhrwgkqTuEhWHtG3DK0VpQczGEli02j5qWdHeVZtUubWLZUh//
3PeOmFJWi1jzAQNlBmYkVO3o1iUw4aSOhV9pnkc72bX6VeJo3skYlCUwyKzRMdqgKgXIaVrw7ORO
9GF850XVvMjtq1Ue8kzl3fM7U59vr8eMp484cl4AUKbRdjH++8WB16DNErURlsJOUddq7un7QC7S
FQ8Da8HrZwYFdxes6RDe8vadrryrZEKtinTVov0i5iF4zuEOUS5HuO/1+PPtYc0cQTS70kxCqmSE
MUy8vbcK1SlVh8b7RvxK5pVWK+thhOQp6YMYDGuINM63Lc6c6UCskAIcWScUa0qMjS401JOc+SAZ
LHcbD6G1NhG3O9RQwJXom+z+g7lxIkkoA5udvu29xEzSNqF72IIyU6FIIlTqLhTNN9colo6nmYUD
lzRiWUZN9w+sq74Zo6nWRtJJTR3Ig4uV1w2rECS7rg6fi2qp5DS3dhJEejSM0KQJTv/aJfPMM/SK
hna4lIat3++rsrDWfiBsTNc4lkbyLdelt7+fzZHghZmkrxyC0GuTjeGKohOb4in8o8TKn7jKkZv4
Jcnan/9ghyWj6UQCCz/N9VZ+YaBoW0unGHmCsH8FqF5JdlnmC4fjzK4mdPDyhRhYGrshr8cjybmW
hFUD0WLqfTOsbNsO2hr60wUnnCvAgx4GXgtng8KrdLJUaRmWOg1J0kkWsuGsaXG1jnmFbaVO6jam
1RibvqvKN9MKBGhyG/fQaOYS6+OMd44SwSMZFvpSH8gVajnsXJ9a4cmkPbUKm21kZlvTde8rS954
4e/bKzj34r8yN4kskuqlKvIV0skIxFVGUTIz8rXa/SSEWlG40zmAdNVddYm+9RAi/ftLFtbh+afF
kd5GdfIg6nrJyRP4WE+plNqGw5E3OLvWMmmXvs+yXSSqvyMhWwDBzmxIzmu4bkbcDYI8E6OmqpQl
s4/XJt5nFHWTr6jQHwTxc6pFW0X/S+HsseBDt9gI7x2BPtp0/5tS4jlWQ8MuxE7rJKC53Mnu/Dzc
xqWLoKrmLCTw54bHxRWU7ygyJE5ZbOVwkMVUj+WT660GkUoo7YBuft+4MEcXdwENLLddaM5hwdmy
+4HlUH6ceFDV97WeUnM+pUNtj8TH1p0W+fuYruxYXiLnmjmWQOT8Y2ya7NaHtjNzo5RPdQP2p5Fy
AE08amPf9z5VzZKe4iTumBD6gL8moQi6dESNTzxlUKoI6tVEORdqtfKCR4PsUNt9uT1/k/V6NwKr
CScReMFxwa6DG5VbxXDUQjmb7athnYe2tF3/LnQOkEo1qbi+bW2yWv9njUsEAQZioneM/MUFSSyL
vDHkTjmHgy/YbeBv5DoqN6pvrDMK6EPVLKQgJiv2vwbBT/MHKUXa2a+HZ3VdgVSypJxpqwvqc0Gj
fhIdXagEbw9s8oD6PztETpKX4/N5nOaLgSko3EUpYf1cBEq9GktbtuJK9cIRMT+af61MnD3zWy3w
G1k5e1RPtXI3kkl2bm6j/Xx7OHOuB0aTtwX6RNqHaYvKOA8CS1HOqiCuYprL/VSz4c64bWV+OP9a
ka8nzaWPk0OO4aiatm3DByAkti4V9iK2d2k4EycXPECXqYohvA/QxpOXfzGNH7cHM+cBMHyOOxV+
AwZ1PZihH3ytUthIJS3E5HX95jFUoyWuvrntytFMwpqCHZjHiT+nVt2O3XPqubaeTfdRE9PmyYKc
P5ObZ1dQ4CGSu+5we2RzmxYUPfcs0v+cIJORKXlWBw3ou3NSFBuzeHOEp4FiBsixNRJE29vG5nzi
0tj4MRcbyXS6MgoyAZ+Q7zP/u5odvGLlaAtkHHNDMpH2M2gHJ7hOJYWEBvIkPfXVMwQ4X7RuM4Ao
ke8g/thX8hJf1ZytEVvHE93QuEVOlkyJch+Rq1Y9e5/95ofOCegqv+Oq2QTZwtzNuCCuNxJ2U9Tm
sTtug4u5k1W3V80u0M+uMxQHmnxBl0Qogd9eoZnxjFGO1xetRYS6ya4tClMqasiqz25Sy/DcaOdG
KlbUgCFPIxem+e632wZnXAJINGK4EFSCRpqCkbRBDfUwiI1zxu5bC8j/rYxcO4E5BxPWL9EZzFqj
0kxVCBY6eXpEVWFbpmmJtb7SvHhFng/Zp06LunrVyYP5EwJLT1k4PWZ2NThPqCo4FMcWxElcr2tf
6dWBU0rI7xUoMQZAfckhSMyH1KF5zi0WHGUmHqLPBF07L1HQslOAcR6DjopLTTk78ATp6Wvsdauh
W0oqzs7khZXJmZgo1ZDnKXGDdjyloZ2SC3abUmr7D6fV1XAm0xeIXagFUEecJXWgkVhKX/WWFKDh
5IvAuDnnN1gqskjEeEpp11ssV1ovrQMXzt6q26nDWej9T7nbABOIUBh4sBQAfKmdo4tTmM2p1x6V
di24K8/bDzFsf3muLNx/x7FdZADHi4dsIBoBLxMtfnA/X39QIseF6GSOch4s3mjOnz6SV/4DlDGD
c87KGF2X1t3//X7kQcGrghQeKJTJunZ5Kod6nGnnCPobAyHJJnyO+zePkuVtQzNuCnR/pCDnqkE/
12RsZdIbYoVexbkXHky6RuGA1BdeYzM+emViEjKDoc8oSFT62RsGf2cm+iEUwwbMc6TZRJt0YUQz
ERq1HROKNkMjQzjlZnSb1gtkE8pnOfXdk9Vnsa0kTroQoefm7Z1ZeuxwGgUjrn3C7NH1qppQO7tV
wG0e5oDCh0N46fk8sxcUaiA4HfuBcDkxU+pc4nuUIM6eugkMwJd0bA/I6tTqi4gs9G1fmPFzjHG/
5tXMzWfqdJDo1TAEF9qZ1+wudatVC4l78TPpX8rI24pI64Rf/oNFqBFoEICckN6H61lE+d1t1BSL
vSu/KJ4XHutYeSmLyqA5HAVpI/K9Q9MLwnqA6XV92/jMiaAgrgydAeesrooTv0z60HX8INXOurrV
nFdlLazEet/Wx2AJSzW3AwCNkZNnKZF8nwwz55rkiELFbhYUO5Z/dLVnR065Cq3z7SHNugstTeDE
eABC+Hg9n7rVdqQ4He0MsGpTiW+V8moUTxXkNO1SrXbOFDGDKoyiGAgYTAKHVUKsRYjSz/Ro3Q+u
3a10a2GBptm6MfCO4q3/2JisUGUaQSSFiX42m34btPmLq0MVULylSbzKKg+B8W5Xus6nwF8K+XMr
RgWVFPiY0uUZfT2RddK1bmoN+jnW0SQZFGMtt85Kq6xHU/L/3F60aaXrfZiXxibuUbl+MSRBr591
2Un9HZUUUdwgwJzdGY1k/ZKGVocy0tc/WWFzbABF3QtlHf7oG8HcepJJUsbBx91VGcrW19vfNjsP
qgaPp8XfXK+v5yHwWol8TKSfnTz91Vc/ZBeCADf+ETuLWr3jT01OWRIw0NzCkjeSYU98N3Dy/H+P
CQTibNgzBWntJMa+qoTVINlektt1Wr5VXbyVpdfbo5w7MpAxJcNNVQmqwskoVT/pdUid9DPY9V3U
LhwVc3N4+euTy7zmaIKkR/w6nBPwpoSraNhFL7dHMO6E6eSR7xQldiI0svrk9V2ZQ9mbsOiezfTB
BcDdycf/8vpmatjsPE+Jlh8wGFpURYmYGmcnPqWMBb3224OYmyjYkiAfG5lMOVSvnc3vO9eQ8tw4
F97IZdS7ewQ2Fglm5qaKk8bEnzUgf8b47xcvuF530rDsO51E1c4D2PW8rLo8RofpalyamLhyj5CB
2TWYEAV3Z5h0IVn+xjHhrAg2cu6uik48+EW7gkP079M90DSNz2CEx9hEk/tCGzkkLsa4lTqbIrDW
UmnYiPnKdbMQm+cOzwtD0zStFTVC2NQyMQvMc9LAGXEnSCTkhMIWY8m2lIUk4+yqwX9NapjwgGLJ
9arVStGbUmbp5yzTbLp3t67p0By8xPq8YGZax5aqQWmDATNeYZiPcSm1ewS6fqHTvXDXmgs5sD7S
hM+zCkqtScgR0C7MST4b58pw7bgKVm2xxO0zt52AH9MfTAYGKZlJ3OkHEJPF4BIThGwltyUqRudY
DuxqUfdnxhLuxpaF3J3Fmbav9lnnUasT9LMhfmm5bw/FCWoa9DUXrvYzd44rOxMncKpuqOOAEUXQ
w5hPwPjs2ojXhnzujXohXzDjCf/aos14cgOw2tppk9HhxEqxZaBWZrAy1f1fR7yR9IPXCnkCKoGT
AQ2911hiwNFAoFDXqZJkUFsOxUoq+tIuZGOpZ3zG6+BVgxYWRl6uNtMUulVJpmPKJF7y6hc9XKtE
er49oNlZuzAwGVDgQqTlqBjwpe9h9FAqAEzdw20bs94GyT/c4qTHqPNdh4Iwrtwy6xPjrFUHSftD
U4afnUvaF26bGT91EsSZq3/NTIK42iiSUNQMJdJ9Z6MV8BHCt9HYSSr5q7LsX+u01g65nlrPXpQt
hLtp1Xa8E6q8mlFwoSMErNXE/dA/9hxwXOZZo11Cbvp90sDo/cKL04aIb+95z3L8WmtPjVovbLJp
h/0H05PQJOdCPvgGphVsSkp1LIphJ3nh2iBK/UpgS3adbuMq6j6xosfSiRauAfNjl2mkkGQIY+iW
vF7gNkQYKm9CGnQhJKo794hu1JEkCDQ1d2BLT7LunYIsg6vNTJ/S8NvtdZ/bIxwyI1czaBjIMK+t
55EaNimnzVluSshdIzlc+aK4dN2dOT8pBVq0wuDCZCrGUHdxCxmGNErjvDDP3AztrvgO19O2VZ8C
eHlaf9vWf24Pau6NQWEBDjruiCOAYrIxNQBSQueIJrwh6657Ds11mkLguM9EZ4/Q7LrSi/Vgfhaa
7iXL7cLyYNZaKqzMhW+ecyheInczzu31mLOyxlur2Drfu9XWEfdNsTKFdbTUjjNnBjorCvKkFOiP
mdyFQ5rHDLcnRS+0+qa1mj29Mpv/Ie1LmxzFsa5/EREg9q+A7bSdm6mqrOULUSuIVYhFwK9/j3Ke
eTut5DFR/cxMd09ERfS1xJV0l3PPGdIdc5xjSjZuibXLCPM3SOph0QGu93pN7tBC6lVYzqWcGEhg
avQjy860jxVhzp5Ao2vjdK5dsKghuGhNAeGHtuG1vXnWUq2gJhJTH8M9us3MADV9sKblW7JcqyuT
7KWoXwOWpuoqeOB6tP0RK5vHHpAmFxQBojGCNr3PqLPxDqpjRa93jv3GmHLk7R6ivR0i2gvkCkGv
IObSuWN2A9Y6DTJMEdgZx2BsrS4yU9rsjKna2STHOElPPjZJo4PFoJn3wsxIKBLXeAY+tN1NZWue
kBXVd9qcY1CebnFsrN0UcmvQ2QSph6NKhGRo2OocbOWXtpk/gXjmiN3aeAfWTSCwgqInAgW1EVRk
bT17yJUvtHR+M6P9Nuvz1kzX2nmRKAjJ+Ctlc5TzQtKim/rext7bIiwT4+ANw3nykjA1OEh5sr+b
JXj91KhpyyQFDTSke4oHl0VFQezlXJZKGA+2KTnuZl8cLCgr/iinabzcvvrW/BhpK9Cn8GGAV5Tl
+cPcOaOP4DQDzZA9A6HXNUEHckS/3t+2tPaxcF5A9I+FIaRTnLjSAFwVjQyDR5fuZx/H0nHaLaaQ
1fUgqDfBKovUQX05WIcpCYfJEKsWh4I04D8ETR9DFlZuTdKsLuiNKfmIvXmkPJtSY3LQhgSgeIwo
RBwDr3K2pi/WrjQEoyAEt4mDlocS6hAJt0ghp3XxE0YCzem7IHOXEcRayVZKtGVK+UJClCO6qjKo
b5yDqBwvGCim0spp2YiD10qX0AoDzB89LACxVc3LBPOChWPlSL7q53z8o7l95JSHctpTtwDfYLHz
6XO6RZOx6hqo36PfjrjVVLPX2QAPnZ/DqM2aUzVYz9xrnq0MdJ9OF/8LX0c0IakAJFJYcY2sTcQ8
lqjV6Fb5aGZoCep/OV39elEgO5ZEA1LYVe3Y9mXqcL+a3MvY9kfh832epC8s0+8hHfHj9mrWrsA3
ptRouxRe0S4eTBVWd7Kd39T8TIZ2L/HXmxo6ax9JioHgf5L2TOXSRpwwokjjuRfR7FLQHFfgNt6V
W4D8LSuKpy+Gjpl0BJ4XgwRsidkUoX7Nmv3tfVuzAmAnFGSRK6PGKf/8zQWBNRrMqHDjkaG6p/RE
UjOYpzbUgM36a0toSuHGQ5Issz7FUuotnmbIfIhBjSFE0vUF8jE7r6+qwPPbreR/xR8QQaI+iCoe
PFCtNiV+as4mz/zL1NFDvfiIQPA1w1lrwqkYfldmUm5EQCtXrY1BdHi7iRI4xAavd7IGmq8dpsa/
2E75u6UV2JkmbUsZZCWlBTwV8SBWBFY/T3GKruJ2JUTvX/gQkhIcu/AMUFYubcC+NWx3+4ut3LU2
/iNZC8FShNjlekWVgajCo4N/MfKFBXpO0qBz6Edm2YfbhtY+FgppFvIK2S5X34/Ez9olM7l/yY3f
XX3yubZ3YKxsSOian2/bWl0U6D6lMXBMqbLJCMkZRjVm/5IOMUButfFQbBGgr5wpmaf9fxNyuW/O
VJFnFJoQI/bNt0I0SvYpWJD1tI6oyDYO1drOIRmS+Qvqqgixr02RiVataLGa0f0x5uap+cQxobzI
+aathtqa6wGngv6ygTbSuwn3kjeOP6KbdRkpFCbDrN095ievB/EyOkq3v9Fa/QCs/v/YUnKyufB4
OnMdO1iG1Wn5AQSnH9MjHYOdBmauLYqhtQ/2jznw41/vokjnptFAnX9xwW7SnUl7P3129F+3F7W+
f5I9FyAU9KvJtRGMM2idN1v+RYhvHX0xrE+VH4luCPz0iVhFNG0JF6z6BvjF/mtQuZBGW9heShYf
iLA08BywihlfiuW50e/Httu4/NZOlQPFLnn94SF5JZN54/LNqBsz2mQ+OvGXTnwcm2fR9uHtDVz7
SgjN5aEFMyc6CNcbuDjT3FWg3ryAOy006ovdTFFi/dnUb19bi4tRFkSz4Ml8116qMTnVGx0cPcn6
IgKYlMU+16uHmtSHf7EiDB0g1UC7DP2y6xVBu5HXi5XA78wXDHIFDY1RW8n+RedFXhDoISD/RoNR
eTSY1TfC13ly4UlU2OHgB5X78fZKVMosGerBBgTpJKZSjhpdL6Wqeguzk3qCUWU732N3u6Nn9F3I
rToPwfxc3xtl/pkQj+9QS1tCAerYU9249WGoDO0pn40xspZsOVSZqe/MsQA2y9TnB5KBPqbHTPbu
9g+W0a1SG34FcqCYBdVyoBivf28Lpsapd/3k0i/6Q8LT51q7r5MP5TgebLSmZv/rbXtrh1ECR/5r
T7nRkjxLmxH8yRdA7H1wTKNN3aXf0y1RlLWs5e261NhU17Bfhp0kl8wmv/zEgMJQXkUclRNAW8CO
byB1SfZ5VwTc2qoLrB0cANBkcw/V13cHx1vKYi4wu3Wh4jvoBwOt/+GxrVrH2i0AcmeYQU6Bqori
aC7YnU3a58mlml3QYmuiOBiF+bVvLRCKas4WudjKd8PYk5xmgaAJ5D/kz3lzsRmC+Emf4dKx7ZjQ
P+0wylPqQLis3tIkXnkgkI1JjAbcEfPlyivkswWoYFZqlwKih1YD+slqDo3xfh7lMHJoFUm4NFuv
+so3Q80T7Ie+zAPxtF+vL6m9ci6ZK8/BDHRYkGlpsOWUazYwLS+1yVC2xvKubbRcm3JttrRLLshh
xHBJUpO9X+xun7D3ViRUEEVjqVoOeShl+1KjxYA7g2MQnK80swITIqPE+usBhmsr7+7SxPCB5Eku
Ti3CxGqibEuf7L2DSwto+9oYVYfYjOJxiS5hiaJOLiWoDc0vicgirX+oxud/s13/mJGO/8axB6FX
iUkbnKNa42fqW8vJSOq7pva3qIXfH6HrBSlXLZ06iw4Q4Lu4YOvpoiyyD/5h+suZTDxA6DShDYt6
jekCrK1sW0U7BCAj8eWIVpV4oa7vXSCqclA3FuZGtLMSn8p5a9gyJNQJxaHrzePm1FcGY/CCfl8N
T/o8hrZ1P4sq1Mq9UzyX5GMqtH3pNxvokJV3Vlp2JIO8LRGeymdD5sI6ZmMzm+6HkX/iZlC7UF+o
9sw5EDNesn3XAmFHvafkueZ7XdtBPcOfnvSs+GIl3kdebU2rvb+28IuwGboJfCQG8ZQbBIpAtklR
48dQ17caROzUCcfmhMdn+kSGLEyj234r/3XXDzeAMSggYHoM8yI46ddbj+Ii7xFhJ6A8wqXIRy2L
8oZZG7HmymUiw3Sp5oFkHtKV11aEpqcg6++wzTOuq2KHkDBot6YKV3YOYyh4WxDb2YjLlJ1rXFoI
TcOFv7TT3u/CcnzBILMMBNkczfPPyv11e+9WogOoO6C+DbAu2PoB271eFlSUrL7uuXZxm27iu1Yz
wFOgYVQG/ClLP/1wRp6TAPMe1UcNjakhbAHf7TEt3vt/D2SQDuy7eMIhbw4E9vVPsbux1bza1i5G
ZaM537bfJ2vcGjhUSSzlrQAGEjwISI3RN32X2c3j5M+NiQV7ZUBIdbRcKCYhEjJnL/T7fVmDCu7B
M4snjCzsBw3zWn8PHsRPkEhewLrAuq+mRnbtOikau9pFkFPOP0NxzetC6Hfc/rRrDvvWirKdjM+F
nfiudtHYl857NqGuypYNG+9jZqxEVoIQoKBjpR6KQeu5wdMijVE6oeXh4IpPeRPNH5q/H3lEcUZS
tkjyBxThFTddQFcgFqNK4zw9ADwcFezBX/JwKL7+/aa9taO8GW7nDF3vlGmc5QC+ze2plbN7bOO1
WHn/rlajXNl0abvUdrBteb6gOXJqxrvEdoI6AxXN1idadXiX+DjcFkDPjq74QTu1bDC8Lo2X5mtp
7kC8mRvenakZz7Z1zFgZ5fzZLttgunSkPQ5Tu4W/e6WnUi5oDNr88wuUj+dA8JGlXZ/GL9QJgEQw
A0dE1WU4UzfIipBRlI5CnoT3YdVuvI5rO41XWdYHQKz+jjWgJaUUqBvTWOrtzbu8+x+Jw2neOAlr
pw3890h1UBZF6qsk7gu4H0DIYKZxyZ8Y23nDIRMbvrkSBoK0+x8TyjsnNJs0yWKlsSwiaiYPHPPR
LbPD5tjv2isEBhmgjl0JV1JjGR+E025GeRb3zzM9dfT3xM89a0Oafh/4U6LTLXCQDMRVB3ljUM1z
6gVy0Fzvs7h2nGBcfrdaDg1BLDCRZAj3jZEFBFTsZd4Ft4/72v0l53MdlOJRQH+N6t6EvLLvCmV5
GC442xeejTDps0AbebbQ03vwhi16srVP+Nae4iVNX+HddLss9gcwrsyXpUgCyVS7NcjxOm2p7ihC
IlSR8Krj/yhJSQuqiamrRRaT4s6eP7PunDk/hdcE3L0H5AyhcJM+EIhS1rGxfJvqD522b6vxQNt/
cS7e/hBlxS7NdAywkCzm47lMv3XkJZs23Gft6Empdwe1Jjyoqrpo6efTkhEzixn8pE9IqIOIsh+3
ulVrvoKemAe6DMyPYFz4OjyZBmLmvpNSaHBFRvNtYu2LUd3lce/23wvv423HXHOUt8aUs+5lFi9E
72UI38EyOVnnwnjOeEC6fvd/M6S+DpUB5FHnZjGlRcTm30ZZh1ZnoHBCNiyp+4cJNLzfcsoABR9o
T6lPa4/TbCa5uLT1zs/1fWdErAV7kxlly85PNp7YdwmZak55YwcDhKF0LgSUJSzEdyGpIyP7sbg/
UycmjhF586+Z7m26gYRRHxxghkwdnDEYzkHVEmIB115CmE1tOzH1y8LbfalBsNLyRMwnrQpBVHTs
qf7n9gdcM4hsCzUi2a3FaNW1wcrgfHSKygByFpJrtXNX6i9uj9fOpuFIt2T/1qwh2UKRDf0qjHQo
H5GIxm2FyYzLVNA6tDv3R1Lr+4R7X4ZxvtDU2koK1LdIymnKQVaCfABQGxUw4FWs6RhGIC6LXoTu
aN/X5vKia80Jde0wLYdns012fett1ELkZ3p7fypmVfDATMGJPRcwi8Dij48gxde7l9sfbsuEckXn
4LxAmpmh/luQU1X2ezQ8N46cejNK+AOA6Ciw4xiBC0D5WpylGRtcmsZ+Wu0X1z/gubij/PPthbz/
RNdWpM+8eUQtx6djUiI216cSyptNWJt+WBkfyrKADDA6df4DGpEfbhvdWpq8bd4YBW1jQsYeRs0B
M60pkKDNzm+NjdMsN+jaDbA0YEBBggjMJFoZ11bmwlrYZMOKVXeBydvQ7USIadIy34JlbVlSvCHx
51or5jqNIXKK6sKk76DPUmy11Vd3DRJDjuRGQvFaWY+w62HqGKzYkFGqffC6tNHme/yupgC3Q6FS
ontwbFH5V6y0GtM9a0IsLCYXsPpUCzoXw8flc7evi+x15rnA9FwEzojLba94f6ZgGU6MsBXVMNDz
XX+vuqwhYjL4+F4ZqRDc5KB9zS13f9vKyi6iSoGoEbEG2CfU6rVTW2mX4DWLfVIfwaEQ9EZ6LJyn
21ZWPOLKivzzNx6eahkpwEGWxYbn7bL6E3NOWc/2Wrsxyv8uQZSfC/k7EkSUnlB2kst9Y2gyWW5a
FQIbM/leDJB6ybzIri9s+tPyx6r7NuhGMNtHMWEsA2qZ1d8So7zaR0EYKBZsKsbcru0DTA8gbFpT
vJJGlEH6tJ4+zR+A0N+Kvte+m5wAkC8zOK1s5YyRtPI6P0MmkSfLoR4hbTBqd671/PffDYOIUi0V
2B/kntfLmYAd9MpsorFhUzC7uCFJnjod+OctDYM1B0FXAMkL2AQw16xcgb1Tc3fwZhrb3gEihEfc
GZkOyfAp2Sh9rp0q8Imiig66M/TA1RWlbVrU0EuIEzP7BnneIjD0tIhub9u7gA0leh3gObgidg9e
qHwdkBRALbxmRVwNn6r5Mrjg2jf6Y2ntvaLZA/4RLm0eIIXZGgp67Whd3/ISh43/OhDAlCf6+ouR
Yda91DTzWHPnwIaU4uIddAdD6U+Ttty1Lj24LBzo2XK7vd63ES+/8HxLv+T9JgNAKHUiANoBkEtl
i+I0SZhGkyJuLnW8RVzzrgSDzcXgO6oT6MW/uuX1EmtLMC130zJOK8wyHH2IYyfxNAz3dCzufH1X
AH9HH92CHbzsAPWbJz+7axi54MbZcKb3hxATn+gGI+vGR7Ze9Qzf3DbcoiDXGecqnsufJvsFnGQr
Nm60NRPwJMD8gDK10T+9XiwlUCjwgUGP+Zd2eDIe/hqdht0E/88/BpQbM8tKuwE/cRUnth1o7ZkF
xoyA+yFHof72qVhdCph1MRGHhxSqs9dLmfOkrwbRVrEYpqNI7pymfiwt7XjbyvubxJNbhXAeuBOA
m5Vnky897wbLqOJsdk4W+huk/AFVkedq/nXb0EpoAEs4Y7IygSRaLbi4lOnpnBB8mrILKZhJhy99
DaKV4tQMXWhAAMmxEEQmW6i4tQNwZVjJ3pfU8WYth2GHxZlog7H5RK0Tm6xDWbGwGLWI4R9FCIV7
Ew/PMP9B6OqgXOjHt7dATYOl74A6Dc1vUBNINuPrLwpSKoC4F6eK23EI0jwNUvGxEUcHV4/lShLq
DQ9atfca/wOcDEivsnAwa3suiiI4b8b8yWI9eMxLVnOUWifnKEwjDxejLvd5Y413t1cqr03lWkX+
gQsd7SWEGCqcvGxGbQKTDmgDreHklMgE3MjTI+pZnydt2jC2domDC8zHQyhLXiB3ut7XtrQ5BNWX
GielQrAC2MmTlTMaDSyJck2wsOppv7crq48wCacdGs8t76Gcw49GU2V3aT8XkTfV5cawz9r2ozmL
c4UbA1RMylUhMPhYzy3Dle7X91Zif6qc8miWyXFmyWNbP/Ec8MXb+77q6+CtBbRINrjQkb7eChu6
4tNAnTp2jcfpSyYOo4nrfWoPaPy26WFss6AZnx33RIwukCCZ4qU8sS1GwpUHDW08DB9JBj9gqhRH
b1rgctKkbqBuj4G2xWy9nQFxq43nZO3qgq479DfQBMabokQNvWFVBLlTE3sHtINeSjfSN77g2hX8
1oJygEx75mTRYSFDCELJr2y5WBsmXp1TOSooHGHuB4MeQIvb0ovePIqd6IlAeaeOF90P0J2xtC/J
joif1sGDZknNIiu5I5keiHrHnVNZfgdHmjgnoLet/szNl/oR9AzLtBP9QSDjssl+0NFlue1WK/uA
LTZwwFDiAtBK2YdeG0Daa2A618nnw9xLGQBwjmZ8q876blYZNyS60ZhnRdPIk8KX15uxVPZg1NZY
I7W3qsBlHnjX9RCI8N1gn/QfjL4wdMeZHRZJpG2CF1Yc6sq6/PM3n8Kvl0XUGeriOviqvMdFPGrG
qaDf/8VmymzHR00UPWmlageFwWIGwBHXQqIh0SmCHloEebaV8ajylN7rXso8HBmCHExWjodeQ85d
y3AVpMtdx6Delj6NqP13frAAbiXyB84O+SKQwTah78U13QODCBq0EGKSAfVO+SdKn9Jp30+hwYYA
Gg2H2rs3En7SxEarbuW+QGaE6jDobhAhqtyitBfgniJuHZcNaKBsDzORAyu2QEFrnxdYMBAS+VKv
RwUZMH9aptGx6rgV39NJP1AwNjdLkHl/bn/g90Ux9MQlzSemnMCFps5F60ZZeEVfNnHrfvABeKXd
Hy8pwhlANP+HKC8icTbO58pze2VRufXzqS/zDK2P2AOfXFtHLXSTWfGHtFU0anTD2OohBa0T0N0A
XgMIqTiwkUGiYLFEE89zmDdQY2Yvjfvsd13EeR+m1HkphiMfLdQsrEtLN2oja8kiIgpJioT3BeB5
9Y4ogbhDGQaxXMOCWkyBTrOHxBv3ras9CzZ/q5s0sIbxYzV1EHbvlo1nZ81ZcapQBQedGUIc5cLO
ZpqMGWCSca0n2r7r2/rz3Gn6RilhxYpkpAVIG/kSHlPl9PpOVuZlW7B4ajt3J7xlOlY5NzZCpxVX
RVUEwRMyeznEpuxlpzmt744WiwfrS5k+Qlv5kOjGnUGNvc/c0BVAQox/CZrEvQSYHFCNAJjiyVOZ
5njbOBzKSW1cFb0XOkZjhuNobdGOrhwJGIB3gCkHxbpXBaQ3d3m5ZHWqaV0bgyDlo17uaDreuakI
qfN7E2mw8jxe2VLeDWblXtugOhDbM9qPi3XOuvlk+2LD899/LDg9xAkkggiFAhXUaNeVTru25rFu
7YdhMu8s0lp7PuWnPGePhPJvfa+TvetlW6Ob7yNZWAbprQy1gOtXITglDsIMeTIez9WpyZEi+Y+o
BGl5EZl+rCdbEz/v91OaAwJBDtyi9i7Pxptvx0cC5Jnr8Lhyom48a80jQDMbt9jKZuIXA7yGggS6
WerYNYdtwy/rPjZEewYA7snrvhX0DALJPVp83xq6MzfDm/dn2pcej3odUPkI9pSbQ3BBIIWQ99gy
Zu9nkZNQGwDQvP38rOwepvBNOXyIKgtKFde7Nzq8Lo3SGWLu/tTsS203QZV/uW1jbfcwegMBEMm/
jDf72oYvipa6zB7i3DQinWoIVIvsNHZleIJCyp+CpQAbbUkOrVSrgUv3LcnmggIC/rq2Cr0hpyuK
vo/tynxqeh9oRfPoj2mA5k+b2fcLpUFR5F+GIouchEZj/piX3cbFvFLHkL9CiqDKVi+ym+tfUUEk
Ok+Gpo+hjBA50w4PZTCUu27+apmPhqYHTTOGLWYCbm+5qtmGeO7arvwmb06FVnitEFPbx8Mf4UWe
FRRazEDas0T2Y/YCpZtsN6E7ZQZ+HbpbacrKq3tlXVUoqtLFxqML6zrVv/PxlxCHNLWCyeh2uMXn
7g5kWuDAiSw8urcX/v4ml30kA2yIABlKQd3rdU8ob7r5yGG5/mXbRyKOBUNHcwiWrtvdNvVagbxO
xq5tkWtbIAMtCmQA8DDJyXRgyVNvvdQCNAYQwQAz9NxqAfvx1RRPdZeionFf+T/RhORiN2242daq
lRTamtHX79Kxj0k2Hm0fbBCQkbe/V8S7ny26YWwlV5DrRikc1xL2U01CIcLgguSw6mPmlOSXZwr9
hHqRP0PjV+d/hmUQPKRz0i+7AuQOQ+AluW5ADo/Xzd4axbBbkrxiz22PFlVa2daPrs5ZGdCpdD80
VU0YiBkKYe8Wh9CLlXPSRaCoL7SDoZesOmSNPejHqXNy8+xpdfZETVFvMcarWr6vBwilGNQCoaSC
oox+/XG7wS8mYs/4uIG+aw7TXf5k3rl3yUnfQcMRMhCBGA7O+UPzw0mhJBy5G7Xp1fvr7Q9QPJly
c+J2vfRx/4XleytIL2RXFedp+rnod3k7BO6Rt1FhbASs7/MefFyTAJaC2QQMC6hOzUReDBnWPdCh
DJmTJMFA6upucpPxs1slabxxiuRGvjtFbwyqvlvUDfdBMxTnUwuln/aOAIfjkmPhNlGPqmM1vVTW
EkJO/LbhlfcVLQ4MHeDvqLCq5E04p5DeMkgf04qYYZEWIrDHJd3ftrLyvqJAgYsItT2EzOr7qtk9
73W3HOK2Ovf0a0J+E3Mj0lsp4yHBeGNDeWPcJHX1FFpGsWN/0ce4LU8j34ld094LUBZ0ZwBhuk9O
MJxJ98Db7ykA2LcXuXrfv/0FymtTE7GkgygGROmnLB0eeGdGBf+dFZiJ3vVnz+zPXAwf+2KLq2Ht
I6L+A3eVM/PgSbo+pSzriK/xdoi1xdM/NDnCF0wGJJ9ur2/VCkoKqMSjSYR66bUVcNSkLSN8iG27
0Y8l4e3RxiTxBjxxJVVGVQ8BLAgggMhEe+XaTMLHPGGFOcSY3dtb372DEzYhJNpfzLB/rK0N/yfy
YKkH7605Ze8yc+wHRskQC4qRW5tOBVhjp+GbJZwsWlg+3DOuLU8YJcTIvmnUZ9NJUAcyvCEEYQ/d
LUvaR6hp6I8Y387Rwa68YznV417PFrHvNMzhWiRpX9rCLx8bfQG9ekq3RojeB1gA+ku8OroHQAa8
4+KfkfpYHfXGuNJY9stsyyysBTeeG5Ea90vHEsxhmyWYDaDVAAIetvQnA2yyP297yLtjjl+BNOt1
VBpMe2q2NZju2M15KQAfN48UvCQ8S499v8WW9M4RpRm4IWp0ENXDP649RMtmALXIIHDS7fJL6vXO
BF4XgVmH28t59wi82kF5GXzPsjil3MmmVhepmLmIW3Sho9Ks/tQjGAGtcoZKFW2i29ZWNw+kdv+1
Jlf9JlYluWfXKQKm2PHrJPSdUtstJVjeOQolf3sdvy4MbSY5ZYyRWWUD66LlU9J2IkbLIWhJciqr
MXLpsvF4r3+nf8woj2gL0E9ugjcrzjz7I0bbkxMZ/Wzj3l/dNhAAgEiYyHBfuZWoPghGsxHblvND
DQlLp+Un4Rm7219n1Rf+MaOCtAbfKrwRY6VxT37340lASHjMP7Rk2rCzsRxV2NAtFmZrNj6Nh0ll
F92MvBsCpycb15681a5uPdSRcIZQjgS6B8OHyiXL/ILQIplErOdt9rVxEzCaZjwZA6E7484CRjxK
KJkjSIttVRFWVgi6LHT3QEUB+JKa0ZcMKgZuVU7xoHWhVyIRdPjOwNT07Q+2tkIQqOKmgLoFmNXk
z3hznDKDYteMZkIxa8esmHRQqC4nI+QZljZ4gIlXW5M7Kz4iqfMxyQm4BoJmZVMJ68AhSJYJqBGz
Clo+QO5Tz3/TrMFsxtTPd7dXuGVOebk8bppj7ogpFkLsfXfpgh78AQFLqimyE2/jXV45zBhwh8Og
OoKZ3XfwqZ7w2sz0Ka7L6s7SxwOaW38LH4VTvjWhHGVrIAJ8cWSKnfKz1Ymo0x4K63uSbMnjrHrg
P0t5fUzfuEbNB6CyiTnFRfkZoiQ7o2ihQzJvXEzKhqHUAklU1Gwlbyhg/GoDMENWWLhWS841c4u9
bidgxcj6JbrtBOtW0DABC7Tsl0snebMWveiSwS04OaMpOh0Idf44Na02HkK1jvKftaAyJi2AnUb1
7KnIl6HH9zk30JtiAe/z5bnW+fxsdazbZY1R7JPK3qXM4/C/rrjXmlIE+ZQvu2wCe3MGpvcT0xcn
gGTzFN7eAjXy/59fJ1VSpEgH8J3Xe+DRCdMDRJBzli2Y2CEByfxD4fhHYdRRVZ4TGzzRdDh3/KJ7
h7p1g3R54dXBI6g7uRvnRB7yNzfr648BVkty30DCHMW+6x+jaXpeaei8Qx8iHLrvfpUHvDkk8xw4
xYaptW/vADOAihomgd9V1TLUl7qGaMa50+zhroCvhWUxsQ0/ftX2UleEOXngDOFjaH0oN2lZc1aN
QwoXq0py1yzEuhNJNt7ZE7aXerUeL1afR42Xfm4SfGc7E/pBmMPRSoqPoLEbjoOHoJPPEG8y+rbd
Q+AOAhBiNEML/+Yg5wkG7muuRV5fEtR4wXbbJUa587xGi3xzce5GG5IHdd0aUS+0F9ssqmM2Ggm2
Vf/SDZO1BxA32912K+UBef2QwHgZmIwALPUdSWvrNsUoFoucW3DP3A2enpwtxoqfVtZ9FdXo3UFD
1Iumkpt//oVhZOIQcwTG4Z1MX1b4ZtOnPjkvmrPnCXuss3rPOv7k6vOdmc6nptzirF/zJNDHgU4V
QF+IGCiRrkYHPmVWaZ4zlHGh5XWaunmru6Smx68bipkzDKYAxoUeghoOgjgOhX4Tssb1Ye727SF7
6b76S0CTQPxyfhRbwoBq7eidQWVV6OwYA0lgMDenIK12xg+tCMrvzoeCBub39Dk1oyEJtggh182i
lmJAMR7LVaNrixWuwaE/fBbJ85hF5VPx4NyP1l4fAuMR1B0vwzPvN54BFc/1n7UC/4FbxwXVr0rx
29XWNOmYwjt3wxCmy0NOo0bsbP2zl6PEnQeNH5jNS65rQZn/2UTNrV7B4NKEzjng4kCUKXXCqUkg
yS0SctY0DxRUuYU5fVCjLqHlpdWxakAMPurOsls8o/vJU63dt6nbnJrUAnjebz/UmpEGjtEDZEFr
ft/x6cPtQ6W8+f/ZH8xDgeQE5TzcY9fXMvU1tGQ01EoN5i1xU3XDjpi9fWhMsVUHWrs45OjVf0yh
4HVtCkiVGnDa1Dwv5s6hGSCaR5+gflg2RwQF92QrcVQrJsraQP94bVAUs8NJgbUNFjvN7fgwV/pe
aO0jyJL2OW9CRs6GWe41Zw4B5gx5/f325q6uGE0qmY9DrlBV90ZxfET7lZpnqwPgvG+7L0zXI+Iu
35hTIIVZ0kNNi40Af83n0K7DRqPDi0a8Cmpw9GTS0tzTz9Q8FZN3SOw0tGby6C+/+s8p9D3MyJwe
UpedgZ6JFvyQ1hWHGb2v7eO34l4473iEEYNAylpllUlSP6mzpTTOblXtqf0x6bRzCyIXuivHxxnw
MsL0k86eUueOA1RbJ8+p901P0o2nYyX4QNSJHi2+AcjS3iU9btqVpiWMc9I84kvj+kl285IAx/S7
8OnWnaMkINLvYM3DXBTa2z4IO6/9DgJxrWAJMc5eygPbmPZVPR88VnwWjh2g52QmLKJQ4SvJEEz2
2XXTqK7Sy8S7Z1r3O23eKgytPTGyBgBxBQTDaFcoGdg4O1nVaK5x5nr7spBPmYWB8bL64I9gy59B
9zqh4OGn07E3P5N6C32+tvuy+oVrEPUieML1fgyF4wz+hHhs1LR9NZ+MrtjVogwwr25s4aJlGKkE
ZagV/dcWCrLXtkzeZB54aIyz0Z3ml74OhBX4n517pz/RzSbySnggKYowJYa/SRz/tbEcn94rWUHO
lgk5lHEOfZDLZr8uOf/YoMsnnPTB6edwBhCNY0AhucxQSLl9xaz9BJAUyvFCHdAUFR7rO0NeWIOP
A4Z6X6TVDkpkbrnVp1Crwa8ujW4XyooojiFMUe5uYk0Uwy0USduYHIwUGGz7o8m70OHNzjWzUwNu
hzGJxr446m0dJNO5HZY9Y+xPNhsHHzdQKSiYH341EASbluposAwIYv0IMd+N4/f+0pVBlAtWSsAi
kAYot35pMahGFh0593wQyLp2bfqJ9rvOPOpJRFP39+0PsGIOsSiInFDXxRSVOs9vOrlm8AlJFktH
PxQz+Iy4fcftJqQjZEp7PuMBF1sNyJVgCrcpSI1R5rXx1dXI1PCzGledQcCG4O9q50eVAJruR76d
PwyAybsv+fKzbH9Z6c6QRZei30JA/i+/QOo/YjYGSrfKPoMQxdeENpPzREWOgYfmmLPkftD/H2nf
tSM5rm35RQLkzasUCpNS2qos9yKUyRLlLSnz9bOY986cFEMIos70Q6OBbMQWyc3NbdcCCbL7q9L+
EiX/lE7WxVGGN+TM8M7XAZvZ6fb2X993vg8uAhI00QGaRbAtMynrlCPWRPZrZTkhMcEAXR0p2mGo
Z5274hmtDLcl7hjTrUjBxNR9k1asQgBkKZQessLojs66Gi/6mE+hu4B1zMzN+s9gYgiyL40yGKvM
9RXayrjSuaCtrdt+iPDONLlrZzDqeuQpuXKcS9I9Ld5aHs2eqc+3F71jACALqBjoVMT1x4lvTZ2t
5ANr0M0d9cQ85iY6qm0z+wIawZpZgTI8ZoAnN/xmnsM2aQDC/lAq/vpltAM7eazmozv/RpfFoqHJ
E2nbwgd9i+xYrl/d7RcKu5GmpEA1VdejtEn+mCTzwSQEpMZwmf0kme/a8hPm2o6Z+jVxL1UVw/1L
tYcMcRaV5cTFqhOs5fZThOd27QHBuGIzI4q+x08gqNXUgBmXiZ3LLqjaQ59LMoQiet//SERDPYbe
4OIAMW97PMBf8gA66+qRagyTP02P9uSvU9y3rp9b2kV3/3R5e9bQqYAaaD0ee+3zApCWkYADsjsu
aUSLwE0lX/XOyikqKD4HyV+ehQGUxvarOr3tGqVF+Ax6p/KzvmRDWKdsPqjLet8nhvK4WnnGQXid
l5wNmPb3ajVMR+1ZSxygqpn2d4eO08FLbDfoGlIeMs9lZ+INP/E/RR7C5idQUHzTRqe4G52yfm4K
vXqgKHYfZvS0BeZaLRdGB+2/MDqcrIq7kujLFhOl/Mm3GVPeUyAT85EfXJ4bzQNnldkoQePaT4aX
ApSyUTXPB9qE++9PHPxKPnnPqUqvSsGmW426AayoyGbmoetRf7V9t83AhOsri+2DGkNWNRC7mbiC
oZ0HbdI4S9TT3+3Dh3yq7ShOArBlI6psCp5fpvafZuY2B5qV5Deg6JbYMNmS+9lQ1GfUwYHHtRpx
Wmg9OjayBe3cqfdzakcNTd1d+eY1YJqsy47ESpfI8Cp2LAGefmRtOEcepsaEl6mY0zLvNGZEwFo8
dabOfNJR/UDBzxDoWSKrzF+7YCgtQ7vBBw3IAHjZWy2vZ6bldGRmpIzfdDPzGxn40c4bB4MBeEZ0
cWP2zhPMCeBXejMtJzNKAB+RN92hQ5nGsJ9BPsixS85l4Q9fb9t7/pPCzQV0L1DXHUx7YNJXWFNT
Ncxpx9yMVpTwz5Wh5vcl7YFuSFwtUGmehy212+NtoXt2E085Sh1wpdBiJMLC2DBio1lmVtSvzTeA
G146g3xOMu+8UvrYsShNQeq9ZndmMkpM1Y4XhzgVbbSIEZHwENNEs1d7ncVcM/J63buMAAwPQf8O
RG1Q9R6zAr3tPqYf3vo67SW2hNtAYaf5s8r5UOCXIlTeak/i2NQFvqIVlczzi6aCrn7pF8nzvaOi
fIQHiFNwiDGdLnhJ6GRCIgp1jKjogYmWApfG95RONtq1t4norkTJhXNuAGZnu5S5UtDQvVhWpI4s
mkwjcMjPObmQlITtkiBVK6VS4psjbh5iSuTVEFuig1hYFwN7Nh1b14rm9JC+8CIL7I7qg3N+XFDI
DPoffytZ+nTnasADwhima2DICIZmu0q8CgNtm8qOvOy1ro5qccqAZ7GkVVAXs6TGsCcLqUuAaGNy
wzNE2mt97lKKIpIdOVQ/ZTZKcp2GASvlZNSV75Fv/37/3v07cEQhGQ0uie3SqDZ0ymhqTjQq94Bt
tsawzk5NA6ZWvXhm1I0981A1Mu7Ha7UBjip2FBMwfJrqPYX74WnpOzcj1pI4UZVMYVprLGAW4gXP
BonhPB1so8oDr59lNJvXd+Idzxu3AqqDIS7h4gHCY20Qr7qR3hfLsdXyc1/kMkLanQrhVoqQa18U
oKU0Zu1GtCPfjLTwVw0IJUp+SNzmaAzJAZSqT9NXA03uHomGRPEZ+cPyLGxlQK7XuoQvgU2H56Bq
mIbgx/Bhmx2lyxWVpm7UdmpYZfdIebcL9XWPoAwpyUpcv8BbWUKxL/GGjtl4K6Ka5E9gz0IYbodG
+diWq8zo7DwaXBbSq3CIMOppC+sq58nsrL53I41vqcKynxlYC4He1xYHmvZFgA5S/S6tbPQ3oOHj
3u6K6evti7OnSu+AB5CPSquYHZmLZknYNLiRQoAXqI7j5ButaZ5uS9ldKXoo0NAGdUXDoaBLw5Sa
6lpTN0rzT3Pb+qSy/NJ4rAC1OqvVKU86WD73kGe/bwveO00kfZBMQ74BVF5csz5oju6wmbYpdrjp
qu6yTvP8bKXqvUNm9d6wJ/Xy7+IA3eLiNQTWGB6UrbhCAf0iK1b3/UVUlMep/5ERBC+aLImyd2wf
BQkWwJuNZum6xY0YsBsQMmP0yr+9FJkE4cRAkrjQqYIE1Yx078tCJCqxZzo5Gxnyj3iJriDSZ/TS
m8qouhEQZvzkD3umj8Z6AryTJcuqXfugfC4eeEcYpcLTLtZS6qqwqpkqbuQ135PahydN00O5hEE9
+5P1bzO8CDbghGEcE/6nqaLQLJiPzO2xaaXtRlWB4XSzSfoABKeWxEhde14gS0LxHsASqO5ixGmr
Z2y06dz3gxPVymszq8HiNkG5SJYiEyIoc1uAqVLNRifKdeIPTPVb7f7/W4ioyAat3QQQfVFdpoHe
PmBE7QDg2du6vLMSuFqIADmwOuYtBe/O0xC66wtRoyVLz4BSjLKuCDqzP9wWs6PSiKJgapDAVYGR
yq/UB2PT69NkZZjHj+wsO3hp89imcWECLMn8upaAfB5mSTfmjnUz4LMCXQJvIs/kbgUu9VqtsNhq
1Don2/rsBI3R+54sQ7O3e+BBwXQjvEb04/Ov+LCsWk1nulSrGsF3Zmc3Kw+FUjtHMstqPXuC0Pbi
8mAGkBlXz3yqqOqoY//Q7f6jt7ugJt4T6yeJ5dkVg5Iqul9geK/yrih42oCRhhgDY6rEuSf5J2q9
/rsq4N15z2dBF0TvnrSF2preoEZVN/pLf6wZC1n7xuqvYIeTVaf5I7YNJUC6zql5AUrBmc34gj8e
EIIiF3VQNUofxuR+7JpDZ9tI1t1RSai58yZgegbVQW52kE8RNAFkh6uaO6MaKfYvM/kLnOjbuyb7
feG1HjS9MMmE31+XB7f5+d/9PvwsnhCC2/7upXzYKGPW8tLuGOhJ3W6A0QTqROH159uL2FMv5LdA
jQesctQ3BNvcWRXp21xTo6J5K40uAMYYmNkkfs3ukX8QItjmxNIUtPPoWAnLAB3MHqHHqUV+GuoP
zAdIXIE9M/NxRYKN1oc0LdioqtHIhpOh/6xn6hd2cbBk9K57BhQmGpxIfA4fIMJbRTYW9IoyHF0E
rPrGT4Yv8/qC+VnDPlay3MWuqsHK4FVAchcQDltRyZgicB082GqOyrQCSV7WzLC3axY6osFlwid1
xbZv05q0FSG+GmGi8Kc+mi8qyBSM3C/T4nhb43YlwULj7UFzEmzAdi1EsVaHoPAZ2caxMn2rQzgK
fCPZBOre6XDrjHI8MPhRmNqKcQs2kQqeT2RRz6cPoxYqyBFrzAGvEEGxWuJL790jVMPR+4nYGtC9
glVrs4I0BlIIkZOACw+Vavw/YSOju9jptHlv6MVrA9cQ/QXCo13laCOynIxX+Lv7Op2jrLAWP6/d
42jd2R71xyz1NYxIjU0az2p5SGTU53v7CixagNMAHBw+o2AwEj31sl4rtGgZR9+kXxr3ySsgajn1
9qEpn28ri0yaoCyr3doYHarQYVoRvzfbcEjVCeSlvpseV2UJu9FoJN7qnrFCSgZUCjwzg1a2reKo
dVH2GgiKojY5mYCWcyd20r23vC8DZs6//n196GZHQA19QA+RcLHVLi8YBjvUCBgoaFf2IoocjJsu
h7zz0YPpW1kpMY+7ywPNI0AKMfqAOHO7PDtPDW1uoKg6GoN1IEKwGgwf1RlZZziZsq6JvWuBll1Y
SDzE8GaF83PtfEWpcNCiFnwQ9p2e3Fu5BIxrp0wMd+KDDOGmV2vWeFaBOhVoC3z0e+H6mcHofp40
7bCYIEOqz6iHsez3KMO82NtL7vvBn7EwViq+0HhRqT5gyo2n8VaABzTp78lWApCVwN2UmM29nQQS
BThN4bLzwHB7bhphBl1SyLIBoJ4U1pe6a4NxqCTavy/GQnIQYMkc+nArBk8Q8FA0iqJf82xQTOsV
/lTKMEX3ngAoAyqV6GpGQpDv6wfPBnnITkEdRoumtAtA/5gqi9+7T+ssiQl3nk0T5wLWVCTjDUS6
Wzm13Q6KyWOBuSxWf0a57qw3g4woYWc13EzwZBEyRqaYtVlNbZmbelYjl1ZzmBrmEBqr5rN0PqRu
q0gs4s4BIbZBchFgWJzUUtD2Zmosg0zwpcz8U+7cr8OLlCVqXwSHyoARRJlBuLQJAiaaULzQACTx
QHtt39fLwED6M0jORyZIWMvsDkXbYbGR3f4FXm9LnhdL4qTvikAlhqOk8oFe4cHEPJSmZ3wty1r7
7nKH98uvZZxNu3oGdCuOkooLIupZpWRKRiaiRYaWgOhx8cwLqqZfbz8Vu2qGMB0VA5gBwExtlXnC
fItVaK0WleY0HtrEKgLFtJLzuJLhT+ahtfa2vD27yr1NQFYDROh6/mAdvMlqaK1F6trRC3ju1oNp
dXmAVI+KXJFCQierLHC3dlB0lmOsQtNbYJdNsg6ovZXzfLOKzBgoY0SVH70MPo+Sw+Vocj/V7wcv
+cLqg63QF8mSufMixKYIHVy0dSDocoFwvt1jHcOHC+A/tWg99phavhuNMyn9U/EZLuMo0cydxwNY
9LyjjGf7YNO3sjC95jFngix0fvlWe04WOBhg93Xa9miar7dXtuNH8Y4CdC8Cah+Dl8LCWowRz+qA
s2yqqKojxUVLrv1jpe3BNb5QV2Kj9qWhuAXrrqM3kP/9g33XULLuSI+l9XiBqxDgj0Ng/un6gyYD
0dtTDTxS/0+SYOHHMYfxryCJgazY+dVWPyZrCuxaclZ7VuSDGNHpLScvAyYtnKbB/QqspkAlP0Hz
ffuI+KeKuvdRhmB10xnYs6BUhD747qlpT9QJH8Y1oH+mUrKaPc2DywkwPoB14lIJx7N6bseKZoYr
YbT6wR3WOjSdrL/ARaVBXbXpIyi2ZK/k1fLQIwlvE72z6KVBGVlQ9wGYoE6OHohIX1dfT9LLlLJv
Iz3OnndhZutn65+pIF9u7+nVuSHNxM0yfAy0zKFJf6uIap+ZrGe6EilV86h0l1ytXjxrkHmgV2aD
i0EvLO8c4QGnGDIADkfxzESJyqo7aN5n+w94dTrMSWH0Lj3SrLvMtSSZurMyPAUo5GJgCWM1Yrxe
FyuGGkyVxAVakDhNHlt9b5KopEyI8OQsMP6sK3QSZ+qFZCE4BAz32z+f0GYdwtYlIPw1KgsiiD2A
P+7vhBssI164ep55oPxhrwTVUzoPQd20kNi+q4/9P78Z+HU0leA2IeXMp/W2OsayEj/v4CSm+gE5
fd/66jnfy/mYzndj8zcFA7jL/l2ted6eczqh0IwE1FZkZ5stqOlWAr5idD97PRCHnWBmEjNxZVv5
wpBX4nMl+HBVsK1TSlAKGm0Sw8cOFLVAz8fga9Xdwv7e1oEre7QVJIZRau3aygBCuBjAKwh+v1ZZ
nNgnDB4GqqzD61qjkQniIEBIPGFNV49uohhAsrSqOMO16VDBK1M/++fXAj/8UYhwPGwwkSBZIUQh
wKnyIEEZjlX1z5cTUjANy91a9xoZN1msnLHcrOLV/QkAt6Au72oiOZnrrgq+lA9ChKWMjBRIFxpV
7KRomKqmkFXOoW+Lb4vL7r0cMNZT0vs6NUOyoAvR6DFi2HYx+hSDuW8xjCRLX+wdoM3jX5OD82Dc
b6v6hIzNzOosiz0St5aDMtWpk420S2SIrETmupg50UgWz96PXvUCfoc7KstTy6QI771ZEK8Zeqyk
t1+tofXBwEX13r99tWRCBAs+1cPSZlwIOJYykM1oy3iwslQSx72jsG18F04Bg1YJ9PjgciE3uD2V
Qc+yBrzkVTyw0i9ccl6S1C9MwBoHLi3uVdqGDcAogAwQa81XwLkaZX9kQ4V+7SIoyjcoz1kdzIue
tf7aT4fbm3BtyBCfo+yML0T+3BDP01PJ1KKPq4lbc0DrsKMUR6rZVZCB3jNcDJqdbsu7fm+28oST
BStLqhUOaWLwoh7MdQDcx/+nBOFYi5KSdZyKJp6LNLDtt0wWL1x7a9slCM8yU5OFWBaWgHomo73f
55CjvGn2c9/YB6RFQ3uWPKSyXRNeaYCEIqRsyyY2GuugWffMUSW7tnMZNnrA//4hLPGmpm9okjcx
1U7z6kWrdWcVMqjrXSEOwkcg/iL35AhHs1gZScu5bYD4iEgEhdtvrIUNSer+7d+1jL//CNFx4VBV
366myNQGA65dE1cEMJ+Ymc/MB0yHyZqhdi4PykFwbpAJAumYOLesDejjVjA6HFfgG3MC99s0YNZS
Bia/JwVOBmAOOHufK4b4w1h6NINXExdKWLXqM6CZ/wINDT3rsmaUHTXDyWBsDug/qGGIg7L1hEFk
ZtdN7K11EyU20Y9eNny5fTY7SsDLnRpyCHCO0PiyPRuQrLitWZlNnKvpcJnBuf5LmafcH5G+k5n4
va37KEtQuMktdKSGIStbX9Wuv1jW9xlvslnLICmv2+IQNCJjy9Mw8AqvsDhHtiBzwmzcUEc5lvAI
grWgp7bvA8MoD0wFZWqXPpbEvgzj0+0N3bFHG9HChiKpVHFkCNwqVMV96L5+KOGKkiYcyz9e3vuO
UsY0W2TVrt3NBS4zBtXhLIL+YXuQWpEMWtE3TTz4s/tcqj4hZ4ddbi9uV1v+I0SMUgEQASwRhpus
AiM4aV9pDhLh2mGyytae6iNVgrQ+RoOR3xc2EX2i4DKhC7RyJOad0TTzYSm72b+9mmtvnqfQAB7C
R0NAA8v//sHK6m5vFWaStvCeUBdUqmh26AMyYb8zjLX6nqlLou/d3cMwCPQRnHBACNrKMxpq1oD8
b2I3a+qwWNYmVMrePTYqkYGW7W0g8A15EYbjeom2cCioZfdG0cZel5wGfcDYa2JR9Mjc3sG9FaGt
CMYDLaiYkRCVjmoVvqBp48F9WmwwfiISGioW3paysxgkD3jrF/qkYN+Fcxqz0gXJz9jGpnoCjjMk
/Bd+FxIjcAmBCA9IF/EpJGOulKRnXVxk7ZPblFFD1jdTJ29Wbfzz0w64CwzRIDIA6Amqt1sloGVV
1JqXVXGe/1Sar4gKTOf59n5dn8pWhODjcl43ypq8ilHsm1nmY8hCq19vy7g2c5CBeQckatFoChXY
LmMloKnobcgoWXdJbACkv3bTvZu+GOVJBT6NKtE0vi1bv30rT9g2oAqjbKZDnod8hXq/BEX9OrkX
VUbZuLd38IbAioecOlIx/O8fbUKBf5DBr+IWTDZ1akdldm8CnOH27l1LgTsE4Dvkw4AEA0FbKW7e
pLZSz1U8z2Y4Ly/MrA/SZNL1EUGIa6CYbcArghexFdJ1MJ6djeB+6tagmR3fnDBrwP5mZA4wbNmc
hqaUrOv6EdqKFOz2uOijQxki/dxSAm364qBLDwoxydL2u/sHpFGkSpHuQTvCdmloLMrsWdUhZzLD
ChNSHpAGpD20O6tB5wFHNH2HqRBhy5cWj1BhO1Wst2XgJBqisgpJA/WT9KiuLRys9AdJgh1d1kpt
RwuSPPo1m++9ScbVdy0AHVlgE4BzgHocWjG3G6a7ioaE0pJEXXWui+G4ZLL2vOvN4uNIvPkTvhea
P4XHDbj2htYOjRcptA8L5UtarRjuru84Ovvty3ONZsN7sdC8BOwWDCQh/NsuZlm1FoCOXYI2ij/1
ePDULyh4ALM/8fXFV1b9zJQ7DDsr7vKrRSahHeO0vxhjFlqyAZprPUQ+C/DOaNvirenipF6be3Q1
2Aq4s8Wd4tZhZbhOKBP0nlqdJavmG7i1gACW4zhZKBCj1dITbAbpc/S+FmOCWsh4at23keShMTbn
WdHv5qp8smsVmfzBZ+UvgBa/NnoumTzbWSw2ndcoPDSpXiEbToBaGxDlKFFrsINuxFn6WqeyXNO1
nUeAiAFxuEd481EF3J7t3AA/eBqRYe3M5OjZsw/rmC7ecSE/qPHz9pbuLAiKikII7x+wETJuZblW
3xktS7MYmI2/SudHrT0XtfXltpCdmwcDgqcSbyRGOUWQw26oxqKzijTO5o4eVoCdAfPElPWp7Gwb
8HzxHqOKCdUQbb1e0m5dkJxGt909UFkejOEhN5+1ioF09dftBXHvYauHiHpR4QalmoapR0PwLvQK
WP8kUZCoc9mhIsMFyenEGI5gCA7K9m9nS5L716cEeRiq56eEGyYSolACl3klXgaOy+VskjW2WiXy
AKRxe1niDvLsNNITmNrm4Fz4z60yZOa8OllBkeTMKhZ1g9KhhFTVR7VR4DsDNzTIsRv/eKUweofE
CyYM0PeDf4uUrVWeliai0Dwe6jtFe+UlpfHv7XWJ+gcRmIXl7KUcofGqsDgkmVPrRVbExMF4TjOn
n1Krko1pX2+ehWADWENQdB0FTH6GH7ymbHJz0A6ORZyghc1Fb0Xi6OHCpt8NEAtzUKTeXpOoEnxN
aCgCfBiapRwsSxAH1lHVAo5b7AxI0QJJPsdsy/fbMkTv6V0GSAM95JQ4e6CgDw51s7z35iIGc3iw
tGjJaX7a8xOwDPyZfq56n/U//l0iJnvxlsDtRPAmZDLXSs+q1i1KoOhrv3uarU+gzp0eXRj2Qzf0
+YUk9nKau2k4Fd0gQ+QSrzVfL14VIDohfQHEEGG96gyQ2l7Ny9j0gF+Rj+65pda30Z0OdJpPxnon
dXr2dhg9gjbfYwz6OsKDNvejmYEwpYzdFYQtmPg1gmQaj6baOX6pFHlglUYTVr2agGGKDZL7fuVF
YMGIw9GbDDOGXJ7YPatQhbqzVdbxSl04q1nXnyytZIEJupiDM0ztSR3bLiz0lp61FjDffjrn3qWe
Z2r4tV0vIdio2UszJmWUVX3zUoJATZJM2rm8mM8HKRpcXN4TJthallogvjG0MgbTTRGWitn/KC2l
l+QlrnCb3reCE0oCwAS9lOIkEmDEalfrXLAWvzbt3/wR/Y7Nyf4MIMbkvtCDFpwBb4Zyvq3uOzaD
t9Wj6RHuDK6YcIk9A9R5q4bjb7W/PXsjD7pyV33KX29L2VHrjRTBLTWp01So95RxUUcpnKMCjOrO
Z+BhdVbpqzKYH1t4G/9nI/+zJuEKW8bopG1ulPFYWXMw6X0K7BpLDZPSWMN0GNPD7dXtGEL0igD+
A1cXoC+ic8HSouD4P2W8NEBrxHt/V5mS53fvmLAsID1x3BT82tbWWmVBB9ygMm5oC/JUNffuERSR
u1ornadGL1e/7WWe5t6hoUkFxhBuNce+38pEBikbiwr6SJOnJQSjrK+tv0n3N3+7vX07Fgj4+sj7
IGIxkb8S5Cwu6VSnRxg+MAVDpWAcewGZ33DfJnUXLpNiXZBuJQ9Lo/xC16ysNLYrnSPB8pgZCCOC
sigFptMBi1PF3VwcSTkBj7777nToz+5DpvSf1oH8qAuJxuxpKJxr5B89pMowArLd2smcOvSx2sg8
JIXPa58zeU76T254e2f3FBMvNGoxcOYBs8n//sEhqDNrdCYw2MXleDcAjMZI71tZyX9PMzE6+V7I
xcShiPM2GRadFpXLyHznjOYFUBY4vT/J6CnfR1U+erz8VoM2Gq1gPC5B9/R2MSDzMSevaut4aZ8y
kADWqRoAgjsfng3VV2vg7TXHiqKn4EefjL7SPjbeIVG8sLdTfwKfJUkMNFmPDgajs8dh+qaRMzhe
79pVFhnv7frHD+U79mHXaYvPZ/lQxwZAdFGwBjf6cS0qydleqxCCGeA+cXpL5P/EYXyVdsu0FOgT
09lr8WIg5l618gxoctmzdL0cJOc5iCV6XIF2IpqBsaPoZmzVOp6rxteA2aRovzqa++raBBwTxJrQ
TzSSV6345KoK4vwC3amrz6h1JMqf2wq94y6ANwUNrngkkSG+ChbrCcNgi52gH6c/0jpMHkrvNK5/
suoODsKRjNO5WnVgZoNibv7TWtlzZ/TBYv+dsuPtL7lqYcC13XyJYLVWu2sVHeRJse0czCVEx9Mj
DdmRHcsLeXLv2MV4aZhfMH8oj23zsBY+5i9uf8NVgU38BuFZbQ30gwCbGinmw7cpJEER+vTb+CC7
eu9NMturt12rYCOzflSUavRgI0MaakcWjxcz1D57x+YOb91d8ZzdrRGLxrMTPgE99qicgBp8wt06
pY9/z9Wn3sdY1JmdmkMdAm346EjM6fVLhe9DvIO7wOM3W7Bz3dznHYBQ67griv5YGCvuv+v0gVZS
elKt3AgHYidhXY+yI9i5hZDMcyQ6YgZHDLmMtcxtPc/ruFgVf2xPHQ360h/Gy+2T3hMD9CY01fO5
LyQ8tyalUuAWqHNXx6pVloh8wBphNvc9SLMyWTpmby9tRB+gxULACjLBrSgPttz1WlivuQdYn4Vm
UcpiI4mApIZ+nO67VcgMDP94Ubu498SxcjGrIE5DrG65oIWK1HEJfja1OyrTm4OF5T8SDLEnGgbK
S6DEprGlnSfJyPfVzAK/QR9kixkbDEMmI7pi67hff3vkNGhIYKffy24Em5DfNc90/t2wY0olEYVU
rmA9EvC0FXkDuZ5rH53JO1TDU0Mu2p0HPQJZ9kqB/7j8aMANcluT9qw5CHFQkuSVPKSJt8eb681a
s6XHVVH6PCBFnaMQj5yRNjSyGtueJqE8y2FQ4FqBzX0ripjLhIFJs44zCzC/HiHKiQIlx3eSaT02
3piHue1QwBHWneS6vLuMokp9EO0JOcWp6tYSfex1nNpWYBTmq2f/GKej5uVHZo4XbQStohmuwNn8
5C0HxJfTfJfpX+e+vE/s/rSMT0jUn/Unu0OUefsArkZyucp9/Dbh6B0zMxzgjuDovTvdOQzaOSUY
U+FYXsd0efLCGTELni9P8lq8F82uN4VPtgGGAoQuguDJHjuvq7Ep1QsSKZdHYKAnX+wmeOt9LUBm
xR+DMtT91v/6HWwnQXHAmEnQBtkxPfL/Lg7wp8JE4sZwJbj6KOSOkE3nTdGWYNnGfrQ9pZhgQOsT
zZqgWR7X6tiU9Yn4Xe75/SqDibu+AZgU5IeATlWk/MRqObhcZp0CvS3Oy9XynT6NEk9NfYV059sn
fW20PwpCyn6r/3lvDLpZjGjrY26UFM7XFHBevekGvSrZRPNqE7kk3qbMAW4xALeVBIqiCVkUNGp4
lPxCdokGrKyI5JHdUdytFEF/BmpTMtoMnV2OBydwDPT2zeu6ABFdsDSrTyzQolGQGyghaBUGv7VM
SW5u9+iQ9ebY7pjsev/CD561ZU6rMvMddbxXJGp77V7VX28f2rXRwiIxewx7ZSCDIL60WecOdaJO
TTw9O+NdF7SWv5Ig+VYQiR24jpu2gviZfliLq3d17qAfPx49jMUflPbE7KP1We0l135Xzvt95xlu
rGgrZykMs8upij0bLdymr1r+yRtokPV3LoBwb2/ersZ/kMXP78OaSDJ2bptC1gh0ICNcNBKkXShN
hlzbDGzdBzH8Mz6IyWmvmIk7o7nLCVLbx+g0+p/ScDqkYzjrx9trku2fEM25qdtX1aI1sZ39dUmO
xORLifyfYkuBbmTLEp7mhRZV3ZY62rpog2mu+j535t7X9dnX0e3M6mOyaI+LkUomg2QL5J/1YTeH
CXxZpY0F9qt5XybmGUTsB2s6I0fhO4ak83t/jTC6jsNz7CJ87aDNKfqnLQib/ybZH0sffavyoYxa
lQXO06xNEpXcX91/BArHV69o+1g6bKpm/coTf3C7YLgk5qP9cltN9q0j4FX/78qE07MZXCsC4Lo4
z2L6xVLcz8sYTvmPpWendTp78Nu9gl4Qp2NESqKj72Mo21eU34j/CBfOEPi8pYYYvI3Rul77WTsU
vmIVyOT3aLv0U3v55mgLihXowXTCvPAAZml02dfEtvODXeX1nTsqgPhUgOQt2Rb+9Fx9mQ3kRURJ
yCKYwl2tUo8pyYRuu+ohi7pAcXzltXiin/TKX5/+G1l8ZptTSqEhQTB1llENXrbgeSDuKTO/GY1v
JHNgfxqmYFS/6y58nPb0X8n0kMZDdoqPR25vj1fiFRks2KLxuKhWmHjfWPdJBwe08aJMr+n6NneS
F4qvQtxRoLyhuRqpQ4yPCc9wq2lDwioY2bWtn4jn3Y/aEt5e1d4tRf0LvR0853yFHTGpJQAMaxe6
7JxHmIGpigidgkl9qpLSJ+OPzvy3EiwHDgC3LyJb3miN3J5wezyau84wOiA/TcfAGP9ow2uySq4o
f30+bNyVDOGStJTMU90o8wu44gBOUATAzQ5Y8uX23gkG53+kADIaXTG8T0Mkqq2VtiiTniwvybiq
nwgyJwekl/Nz12pVqPSZ/mAnyyRxjASv5X+FougLcDdgCFrCw9t5I6VInM4vpDdtjsuvVOCLJd2y
HNfM7H8DAsj8iv7d9jgRJRkut5cs5qHexaMBDJIBX4WIT7jknbKuSqVgZ6e8fXDXs2LEFnqfG3Zh
GDOd9PyFWmdv+jfP5n+lIgkKSC04NmIS3bb6es2nfHkx6YuplCElB4X+mOy7iXy+vUD+/aLmQARo
2IANAq4mYXuzAh1QxCPzi+Mh5eIm/TFpCttHUUsNjMSUhYh7p4kIHcNqaCEH5KbwZjlVsUw1+sRe
ltQYXrxhmjPfynubHT2yrCVq3i74AZd0ARJPYjfp+l9sLJxsntPC+L9tCRbGLNdCq5m+vqxtj7bF
7OBW3nkeq7dSmb8bBpPR215dGfDAoAADaANA4iDLJWwv8g9dxTpGXwh8ncUCTQYKwD37pZDftYz5
7eoouSxUuRE+WEgUiuktzVj7clBc+mJn07FudQA9og+TpRddl+zi9a2AKI4JDBONgXL0fm6fhqaY
mDMYPUM1i4b2dA91PZnJfKTJn9Jp/ZS2PiXZZ2orEp9HMN8uMJd1mFM8R3xLUVbfCnYqMC0Xkwu2
9DYN5uyXS+4ygrYg8Ed/Z4l1kvKq7GwqEBXQAYqnArMytrEVWCJQX5s6U196dGeCRyoh7bM+5wjj
meSN35eEgha639B3Ii7NJVnfF02uvujZ11ZHp90pT5GyUGQNcDtbiEEc8HiARISnroQtTLVsnsnq
qS9F7zy0+hjCS4ox0to5vT/medzO+a+mkhR59xb3Uai+3UYtJVZG0YPwkg5ZMJCLmv7B/V+MX/9o
zQAJg/YqvLdYHxoJhbc2h6NIuwVrI39UUHzq+Rdb74LFkLwKV1bsfXSSQ5Vw0AG8TNvVtGM6TFox
aC8tId/1xcQw06EytQeTsBjtDJT8H9KubDdyXFl+kQDty6uW2m23LS/tfhHstlsiRWrfv/6GfM49
XUXrlnDmYjDTDRjjFMlkMpmMjDCD6+MSi6rwe9TIZ9wiqshzHiEMLO6UWNYGXX/AbtxM0HdDZ+DW
Zo6XqcylUGUZbNCPt0VYyinEsX6vmP++fKhIAHeFWZ0hbOrsU2cXqa6KpNwwJ/uhqVsI+NxmebrN
Kryb8yCXQ4f8KYZXOt1n21LbUZIGpvlLQpvDyizMUeXirEIlDeWLL+KbuY4v7EVnzLQsYmb0wKQq
mREy0rFHLom5UNZwc9/jNtDzwP3haRlHFZpCLgdM7JEpzFSTkMu6q50c6a6scSwVXpQ+rczt/NXC
qPA0j/wCQAu0x4kYgR5XE26NLQm1mhmHOC5/9j1RbtMxUzdGJvEXh6ngjpEh6lUzedqXinlXp319
SLPmqJmSupJwfZtlAxOM9mAUiNAfhZLa5dCNQiNWoeB7Ovuu7h77rA9SS9usjPrbFoIV6K3M71oz
tEQcdYq+HiX5GnXs8z/WXee/Dzv6h3j9aw6V3MKzXRZYvkPd4ccqceP38+vLOsI68FloXRDh/YWq
RNCc70g42KnbTo8WD5P2vrEJ0Fh/8qIKVDwGj2saQcL1ZkZXo80SKBq03uK9S/RfWYXMLoC0JEzL
ODBGMPMZmb8yr3P0vvAmwcb8DWc7FaPCG0gyr95PpFaqR30nILnb/Snc4slaqa8sz+PZiARfkQjL
1E5uSNgGfR9QyTP91o89pfUt6q9BPtamT9iTuiGhLbqFMWmgbqR9kMRZyS5Ejod/rxAoFAE8wDP8
18v42expkcPbuIdfoMS7T4/xvRN0BwACukD2q5t+Jz2CM2ANVPEt1sxLpiFpw7MNBJG/NN/PjJK8
scxUxbgoTmIPjFF+YjGcx439UJP0F1fXymLforlgUFg1xhLUr2L4SJzFLnfiA1XfK/OnWXQr/rEU
SpCnzbxD2Ohg8b90xppULFWNgYRE0fEYZ0JphCFj9HpbXqNoWzMl+L2VMBXERjA1snCUIIjhRC5u
G2sOsri9cHVASwYqfN/yT5PH6TCpEbaX/BnnytZMmvuaazdkODBW7LW3Xi33EpNuU2uNxVcEUf7L
Oc9sCzkUi7QK3U8OCXXLm5hHbL/YgKWqit5L6aZUXSvdxx3EfV1ca65HlQWHASs2CH1xF51bZoV1
jCuDmEqHbSFb+T4txwdHHxyXoZ1Baxu6MscLKwlo3kzpi4saMKmCMZY3eDQjWMkKwt0ebosPEkC0
287WVka1sO/mV3mIiVqg9cNpdOmdWW8zfAjWUrkz2rDUA6KhXBvw/5JDZV63uToIdDxyFjQYCLkb
M8DxnIEWMURGvpOcp5TdUltZqTJ9y+pnI+ivRxiBqABg8peDwatflbQVoyEYuCd6Ik3lS8oDVbZQ
vXSHovE1aSUJFiuz/xrXmUkhjKRaouKeDhL+/A8A+Enu/sx8+/VT/VAsz3RVxzV39VqbmViL/rdR
FA7QcID+LLEhSskmpIgJp+GkefxPfst/6UG/nfamV6R73nn2CoxieV7/2hO8saZGCfw07HXtwXkp
2H0igyXJ00uAs7drGLA1Y8IiZtUoNVQrwGaaONA0xe0vtj1r8C0p5M6+H2xcLdZkk75fLb485+8I
hWXsjIq2jGKEcdQDOvBYyu6Q+oXWe0wbgjT6jPtNhVqN0a+cDqtrKRzozGSaPIzwWeV33tJ9p9g7
6amMx5A2pw7qah3kNO0u8Rx629ZrTAPzXAqJEjbM32HP0eHs1NXRVixz8P2Hoy5lASu6CXlSmQXX
I+dShoQLG4KnMWvR45Xy0kzFizHvaEbD7IQY4arWluV7orp1ElSS20/HtVehRR86MyhENQ4oAtjx
sZymN+1o4kIY10VLyfjycX1kIhDlXzvxzJBwHJURNBxVBYbI8/inCK2j/cnfQA3VB+xO4e5v5mqH
15Oau9PgZQ+Kpzxd/4Bl9zn7AHFryvpAxwbuk49u/ADJXe2m38ib3i8fm62191fMzfvgm8OcmRM3
J/CZUzfA3OBD8fmX+vlDvysCLfGG7cn54dNPY8Xi2koKG7NIGoODf5iGVXTT6YDGhz1KDcqMoUke
8kdK14CfS8c8tChnAlYobeBd69JXJaXL0QGCFe2L2wGQouwP+1Xlm+vzuDyNf40Im77UYjrGeU3D
qFQhmj2Z74laKR4ZhzUhrKWEaYaOWHPVEGB/sUqZpTSrIdNGw8agaMo4jJtor53a+skwDzH9XVa7
8RH6eyCbl73rg/w/Nsdf08IorVoFsQPETEN7uIvYZ20etcarIcRcxu4oH2vVr8rf5mP7RltPr59j
PXGj3wzE93V5bzgvur2hADJd/6jl5f37TULE47wvwR+M6YipFPlGmbYbDtEtH3ydoTT1wXVrq1Mg
pD2oEXOSWzkOszrZVF/UAKxzmfMeG92PpsGb+HAwmVcUh+FPQpV9b+8GZUNTCK8CVUw8dcJBe69p
+5at4X2Wd9bfmZh/fhb7QUoIZpZ5dWR+VA+mN/B95zpP8Q95jVViDgrfg8Z/LIl8awbe/QwznyfB
qBR3HCvi13q2xlT/f4TCv2aEoJ/rTmIXPQbkOE+qFaSnrnJTzeW+/UIPyef1lRV1mf8V+cFhO9fh
gTEQmYCkpJWauOlwxPBAdm7B1rzNu8dZwmpUN6XzxPa0eupr71h82PVxbDdM2uOFXnm9/h3LHvb3
O8Sz1XTSoZV1hJLM3OWTZwA2v9WnG2aO2O133LwFBKApalc1/AEKHUNez88hIPg9pfW9FO1a6c3k
rv6w8lkLpS00i/xnesR7Be2mQmMATYRdl7xK9iard2MCFfY7XNZqlt/rbelBzeNQFbvU+a3SV965
RHlAwX/UaJC1Ovo5dsW4yUqfGWTP1JuY5/5UWUetd5k9Qkhz7VllOVSefbNwmPfoEk4zvGuE+lP+
i4XpfXnDt0PQP+ovyX0aSmvvgIunwJk94exms2IQpM5pWEbxtBlryHXqJST30NSzKoe6tNsR/aHo
4+AcgPbB5W5nHLIbioXNkWmAfOcgO+TxXu4eNMcv5F2TTCicP2rTxmy8ye7ciD+OEI4ZXZ17NZJ9
q3F5vOK6i2nh+TcJsbhAX6pUNCXmG8K69fSqS/gsSvxcmjZa8ztltlt0v/CGsbnunIsLfW5YiMq9
pk562WDPJPExz0INvMwaubNKKAHc5WSD18kIjbh+YZ0g9H3d9tJ9+9y0EHWLvtQsOsF0IUsQn0VT
dXziheImP211rQttKe6e2fqa/7MIbxaVQxv8E1a54uoycYe1LbN0mp5bEEKurlOlxmMTDbk67tio
7nlZ76Zc9WQrWUGWLV7RADYHxTUICiCAJ9iKiTkWqozR1FmAUzGQ3iyv2BbecNPdjCtZwrJrnhkT
QsE0WU1Vdj2MyZDP9frW76ziWAQRGFnTdidNP0dzTRd5sZZwPkIhHkgmHq9rDTFT7bg7Fp7R7CrV
qx6dOwhV5DFxUcmwWw9tC5b0DLLU6565FI3OrYup/VAzS60R/aLSzrcxakK+M+g4t3qk99dNLR7V
57bmbznzzKTIqiwH10oY50dz8rh8o8gV+IRv7NaVhlPXEy+u7vKNvZaKLIbBs3UVwqAyWMOUjjCc
WLtB+1OihOF4gwvCly2xPqzH6+NcOgTPhykEuFRyjKrAzTck2W0lZwEFyAr9i1GHSlE8IRv2r9tb
Ht3MEoeX+vkR+HJaO5DUSHEzIsjvjVkvGM0QXtFveePboVat1mLnHSfmdQAD/cec4K+xloIjzsbw
HLSXF0F8ozxYHuTHkE9ArxxV6LW72WJAQwURT4TgN0Ut/XJ8VZW1vIpsGEwkx9V6MrmTgSLC9Vlc
egBRZga8/zUjHA8qyYAGJDiXKbtLNHRFb6zyDs3s2KCuPqvufoI1Byh4M3PzMXE11bPMtbLQYmQ9
+wbhnBgKB90LFN/QQzN8qx0VxZU/88wr6pfqQ/tR+GZ6y5RHuzjUUoan97Uao9iO+5Xf/p0E9Ipd
znWcdERirYLDWcYj6yF+6jLXsJ/aFGihbQlJknTXpA9pf7Lv85e02DrSgTC0AY7U61S65RYY8dQf
pHzt7QfKx+3/a40grH75eRk6/1B8wedxecvQ9dPeJs22bd6ndJNBZcHeTNG9lJ4audvLEKqhU+fa
5RoD6uL+/s8ifaOanKJB73rVRPls6yQ+h17LfbgmzrF47kGkBbrj8MhZaf1ypExV21KOVRI6x5Ti
xUMdA518cOuUNb9o1bptofiVHRjd68oUz9FC3N7nhoVtMPUpSF/7kYRR+twmf/jjLUDxB7lx4/FD
om77fn/d4JLLg94GHD14jphp1C4HWjRjAkX1GnHDoGjRupP5Ux2jQ4mu5d1LYeTckDAwwqZG1uwS
b41D7xak9wz7+fpQlhzj3IKwe6OuNKymxlBSo/BUaHZP/Slldz19L7ON0a1JDy+aAyoahG2oWEFr
4HLmuEJ0yZhXqlFKrywyP0qZy+sRBEEG9UCIqvgarTbXxyj2an9FiLkPHobBaoPXqkurVJGsAhqa
sOo3v6UQ7LFG5P/gxO12pZ9+aIGndt7uv0WBi2bFZqh0KCZ5KmG2RW3ere7iX9qDvJl+yS/SP0lv
z0YoMiAphGe92eNxjLLIM7ujZvlNfG86K2nCYrYJzUJUimewCS59lzMJ5Ivejdpcrk5bGTcQafCJ
SvIndH+fVDOr7qsxHV1els4JNDXNDz016P76as4uIm7280+YN+dZRubUtibxltLQUny9atyk3XfZ
6Gb2UdJXkuul7QcE4xfsBR1tYkWylRuwIJUoB8V2aR94URkuSl+Sf31AiwUaC7cFuCa6ndEbdTki
q+5yHOS4m1hj2MWHvnzGvtOmP+VnBsgmaNva1CUfk7Gh75Hs984uKgLwQL1f/4ylwZ5/hbBJ8lFp
pbrGfS+OZXNr5gVQqTJERq5bWUyogUMFVGumDUSX/OVgp9bsopoieWdJADZuiL+oATgEpfwHGqlw
bnulfSOfuuZjWK3ufe1z0XXObQuu00xDb1UO0kBzuIMSxyFqpEOb8z0fnlT50MnzqyT1hvpVLX6T
jnmjskm70yjhnXnf1e+j4Xd0Zyj7Ot/A//04epMKuk8VutMJh9iGtKdDGpBu+4/mDJcBoHeB+Rbn
zDTRGNWMyJZ7Dv6g91y+mSZjJ7k6KC6n5yTdE9RDq2JjrRwO81p8ny80aetoUVWArLtcq2ZyIK2O
HCmsEx0QG+aAzEJLyu0oQSr6+hgXvQ+0i/9raj7iz3a1yfqJdf2E5xp0EARJU0w79Jc8Xjcyu/C1
8QjXgM6OgNlsZFxbC2WXHpJq9Mw4dZM4CqP4LertwIrXYFCLWRFoxf8zsnnkZyPrygjAJY7Fs5V4
H0MVwMioZ2m4rrbEj7XcT4CONKfTULsyHf3rI15aQVAZzTgl4KFBKnRpHN10WdeDjS/UQVMWqLmR
baQ0kfyUmtk/iMsz1auMjAiknCKHsQS5L7TSO3OpirsN3t9J54OrKpA7M4izlQxscVxggJx5NiCP
IoZMVFhLc6RJGmpRAvWtBBBb0tfEb7Np7fK4ZkqIi3o2AtDCeRqWDTO3Ka7DQZrGZCNze62Ysxig
ZvrRfw/LFK4ycptKkUpNFspFxbSgsauGubFTW+2mIt1U3kST0vPxIBmoZXlyr0F+rid9BBahSTGC
FE+FJChMlWg7jUapsueTFbfHxlEH1VcJxd9jLdNKr+0tid9bcU6qP4qclKgjmuqwHSOD5q6RVeZ4
tHsVlNexOdTlrpIL6M90nVw3LggyctvDNkLT1trhsBAFZqGOGbqEqgCIxC/d1Rk5I6WqpciYyuB9
ckv/s/aI+xvd6i4FD8D1zbF08CIrxJUM4HPAtUWxi3JK0ZRoNyys7A/FrA4WzqRIjxIgKuRQyj/r
AmRNEkrPbDq1Y3bTk0BPH7M+2vTa5yCFkfEBBY6P61+1kCJrKMWgrQ5IVzCeCUE3c3rWDEXMQz2p
XFWS3UzONiYD71mxAaGCW/Sv1w0uRShY/OqXmN9dRYFmJI5FPUqEh82mUdwMQqie+6m9TU9tCO3y
f2AMvLez8h+YLQHoulxi2nIrB40TqHj2Xci3bel2z+zg8Tt6KFfAQAs7FxiOv6ZmbzuLvHkCW2o3
j4vheE5s6zMpkjdD4Wuhb9GRzi3NX3JmyeijCGJksDQe+nSHpmm8RETjE4QqQPy1y6WbLIDku46u
TLQYP9vyC7qa0dtMi6eV2V1yHkRDB0y8M8ureGJzG3p6BS95OFQ3gxqkg8fkIXBAOvWk/qweyjLI
7uNs1mjn8ugy8pCpbjJsjfzh+ocsJOkzfOY/3yGcO5VVTrSUch5y3rggNlFKqGfO0JJ4jRJqKWSc
WxL8ySwys0dXLw+zDbnP1x7hv7qwhJThYiCCD1kxGccswoSS0bNyn1Zbmj5SUEsds8/yPU/c7nMC
JMGTX8Zd9mTf9lj4tZx56eV07jhAZyHo82Zlw0v3apieQL2mgXtFP6q9ad8WrTf4cu06rVu9Vp2n
9L+bZ8g2ZpVbaxAs+1F2rrK1Klw2s1XM+uK2AqAPkpEzo44jrC3Ppo6pJb6mPQwQWJ+i1046chsP
UWOxa6QjMAGJ8aqbd0PbbHhXg7yVHIzkvyRrmm/XGjwMhN0AUYK4UIiTzZQOkqJ1PHxW9DcoIrm2
DTGdLmAG6GF9tdtFSqhLr6n+1mtrB9XiikD9HVkVBFXmZszLFRnKqKxse4B/P6DlM9jr++m93JIt
31v3XfAEKjhPfnd8GQxo9bFdiWtLLv/X+LeCp5x0VVboEw/BDgykQn3k8iq0fl5E0e/nuyjYeIFh
hijY5QANNtagv5bhctPBLDymb2o8dkDr1DOeqycHotJWUK0pXH1VRK5ZFcpDBpoUQTo8j8zv/D7I
fAIGvU1zp3vR6A5u66c/pIMWvO6bO+M0PG6zh+52uE12xp/cxwvwA3m/Hsa+6hnXPki4mido7q/t
HB9kuOqhfis274lXe/TjpkTHQee3gRE6O4ilfZa7+/zo4Buro/Twu/atIN46T7YPrMC+2cU3zH1F
PrdV8P9NrrVtH6nLvOsfKxIBfu2I8zUTnLLJyyZWO3wsCDDRZ8bviemxsPEkX30JlAcjaHfRrfzS
7htvd93092MHSGYk/zMyG4+eYo1brUuL6vpYhUyCwAeIJp1kgyfjFuEJVbYIRd/r9uaRXC4LWp7g
nUAUz2Ax8Xml0NKsK6uiCe0nDLTb/wZEs3rm/lr9daHeNdOJzro2IHqFkLsQZIxetzk65GCI7BMA
DNoHRz31ve5aQ+FL6b5s0Sa8gg2ft5Y4OAvEXHO1ElTUsnCi1U4Xl3meN6FOjaNC0bHrJB9Vp206
tfhzfR6/RxLouckQoFJgDV1dgntHA9eJDWhVGNfyCbQSuEmtSUp+zwQuTQhOadM+K8yxbEKrHzas
LvDGtytLn9gKMDIrZ8LKcMR+oGxMzdYgsDU0+kPM0o0WraGg10wIDiEXJs2Vdh7OCDHB2HBp/HJ9
Tb7vJSw+rupgy8V/v0mzJHWUl53BsCbFCAUTNGfVie1PJPcNlge07P84crXS77tmUzjSgbfR5Sji
Tcgj6mlmuR/t2M34D8QTt+2AtdF31we5NI0gSwCRwSxwDQKey+OFatTK9AzTaEyjGYwWBSOUKf+8
bmSh1jhP5V8rwnHSx5XOSgXuXbr1E2jB/PT0ErXudPAM4g8rDeHLc/jX2PzzszsAabJ8MpysCUdv
HF3y5vxqRtDWPV8f0/fk63JIwnbiTgX2/AhWhk3ymDyvncBLu/XvjIFD43IQSo9ViBvEHqPWA2kK
DadDgheiU6PVV46rpTB3bkrYSX1aAHA2zTG8/l2AhAfstE/Sf0uLijNxni8LuEfIoSDMCcFU0cuk
JgRWpkHyebElirapNPretLZ7fWWWx/PX0uzyZ+vvOAkdcrVpwjxzMjdSIVusZEfgjp6lMl/JABe9
AE3mSH4B/Ub376Uto2mGlBojfK2M/SwBGk95n5CUXR/R8v5BZg1OdCCyv+kA9MDQF8oEM0l1E9cA
ZatVIDnZvrDBsJ0EqhXfgsvay2PtJ4iWgyEeXq9/weI45/QazdagsBEVGUnMQdKRyU3I0tfcwTDZ
KU7W4MVrRoSNa7bQVeeJglE60ibpkyOT+h9cIisxduEqCa0m5NPgIZjZZRUhGkWxI7WWHsFB+GeE
ypJsgxGUeWB85BUEVlPusulT7cHVrEFWbAhox4M2x3tETu+MNPdUXEFL8lhMye76LC8kjpdfJswA
0ColaSsLRw4ukb5U+dFDBaD7n2gK+K216xWggn3rybo1uo35YYd2VLuGHq7da74HH3wG3tRxx1XB
gy82NLSNntnR0KG5L3W8RP0xqMqR8cPIXcNcfXSbj7TLLGuuVOM2DVD0/KApjFmSJGOs9aKd0cgT
cUe+r9K33AmMX3H5hjuuC6SnxD/BJrSyd78ffYAhgVMHlC/IuxyRZNguBpCEWGhhTKxfhnms0vfr
q7mQs8LAzE+g4zkPbcrzyM8CUdXqU8502oVN3Xem6xSprNx0KV76T7y1HbLF3513RbJbzde5PUGK
Pi2tnSoBp+Vf/5bvWwsN9Hjrm+8E6A4VX8DldIpTO0qGEEVqhfhg4ZB3dDTlwoeO3xrfxPcADGMq
9ErmS8HMOnM57lbiSgwuyyGUGNvrfKy9QkHMGOiAu2O2ljovDk2DGhA4TDS8ZYq7eZjy1q6LIQTM
RT6ACd68HUB4u1ctma5kFoumgF6zETUgciQC+CNiymmmdxjYCOoq9KaynWrkGiip0Wx4fcEW53CW
fcFlZ758zJ9y7js26cokUoeQ5qR2Y3WXpOAdHcchaI1xCq4bW4CRzrxSqFICCjJ3QwhziJf3Htl0
MYbyIDk/nNisOzc3YjBbgVDImbzYGov0B/Yx89I4rjYWb6zqQEqLvRdthzuflUdsgOCw0j02PWf8
+foHft+q+L6ZgRVtwLNam5CiVG0Ljmq0BIYRwMNHbunZ3NmlrkzD9zn/0niS4bz2TIcjHObWFFtS
qUljWKKh64gu/PFgSlKyb/KaPMp6X64g9hZGhdUFJw4wOGijFm5J12fou2vO3Jl/f5cwQygQqZEZ
62No3mvv6d58uf7rF54mLn+/EMtA6RJDWg6/X4WmwK/0mIR7p3bRBFY8cTb/uWLv+xF0aU9YC4NT
rQVP7QjcJqRKjqzeKi/U/DVU2wFYUVt/GKRAaVx5X9DEwyOd2w/3VfJR6ms9/AvI/8svEaLZVJhG
XAwaumvjQGuP5ptZ3Kgox5VvdFNmnpwZoH112ru3lRmYM/zLc/HSrhABHFWXJrzdjGHr/CxKv0p3
9bTh0QZv1S/xb7a9bm7J99G5OONXlbkAIVxntA6yNLzOppCkKl7fczICWx3dOaSM3E7N1yiIF/1J
w6GL7Gvm+BYpLkjdzBT/+RS2muqb5DMFt/5jtH+dlF3b2WAdJ/bm+giXdpsJHhlQnQNCgUvIZUQd
HaUmWi9PuBaY9YbKtNiMVrNWqJp/i7hq51aEeSyZk0RD302hXeVepUTbvNi2N+j5d6Oj7dCVVHZp
l0DDB5ScuLrjfBd2JWtYRiGBNoWOHfNbGfcElzVWuVekWtvWeh52lOb7fzCPZzaFndkpVd8jSMOm
3FGAhIphy8vc3v0TK3iCR0EMSNZvPWrItRurIXj9VfXmBjrjP3tglVaMLDn9TC7ozJKFJhLeS5cY
UkjPtzKemNVmiG9ixdqokfbALDvzR2LoKxO3FKIRoYG3wg3OQH/tpTWUL6U8KrgcTjji3N5um9+Y
5uzWyNpy5SRbSD1BaIZK4kxnCAZFW3CMuNMnvY7sKQTsUdsPQwaJkLTOPeg/jF6WyvFz1+Dd0eqh
Q1NWEGi2esdcyZYWZxdv5xqyF/whZktzY4pi9ahdTKibHmgKkXuitaOfonLiJZP98Q88xgYKd84S
YE1YzClV+WBFoFWzuqHeTFyRXbsqJO+/t4I+AgsohZnXVBRZNbiklkafyGFu9fdZmpZu67QP/z8b
YgxxWskiDL6fcklxSdfEXuesvWUuPJUDw4Ysx0BERIVb5Ne1UiuzNT7ACir4B3Tb1kfLHp19NIzN
QyujMJfaNbSyYlD7M70CvjQeTVeJ4jEoAfQODCI5m77uIRVRjpPfSiZ5jAudeQkbyUon19LWAQcM
3jTQjggdYuEsxFN6mTlclYH/jCI/xfEUdg0In1rK0vD65C+bgvQhAE0gOhV5cyWqZnGdOnJYS+3o
qSzpnvLa1l1jBBLkuqmlEwmvliAnnEWVIb9xGRAGwyCE1Rp8SW7j24nSKdDVRv4n3nRmRQgFTcUh
LoKIDQrqVt8kbZHvTdbqK/nD4rRBHhqcv7hSo1J0ORZbZUOXmrESgtkCDJwdsIPFpNJblKTMlS24
0GwDz/1rSyTYLnSAcKhkyyFHRQEvQHaVdScFYhf9LtYmuT11I9EgOF5PXeVrTsnHnUYcuXYhT1/j
yZ4ZLUpkTDddmRh17DaVgdbnXKdoVLi+wsuzYoF6VbZQtRPvptBYaKVGiWQ0yKXFQWks4+co9/V9
1ObOypPLPMFi4gEtUgD5cH8BQlrYIoDEWUXjpArQjerTMBnvVak+JEYYK2gAQfY8Y0ualZRqaXgg
m5rPGMjAQYjqctGrRJ/KoYbNvioS0MtD6qqQkmQD8ES8Ymop0wEZOPTVsPags9QuTY1IBzolL5Qw
oWCzPzamP0QBtGerfiUnWNqU54bmn59dvKMoSlVq57MjZz94QjwW85XC08LBiOMJwA3Uu0AnK5Ib
9/p81Z69Iq7jQ9bUWwp2D9foOYAtT9cdcCnPxgvtLN2OvWDBOy6HM3ZV4gwdhiOD69xT4843m0Tf
kKEabm29kryG5P2pqXS87Bv2jdna4wuXtGJlVhc6P1AuwRsAclX4iiIWkAuG3mnI9CqASZhunLOb
QUdvvvpc2RBBUBWvPOgNCH5i1e8L3PBH87ZmbdCy7o7n+V7K4mFlay7sl4sPsi8npqhyR+rVeb8k
nqmTjcryY4RZaMfeTSH5WY4nfQ0EvOBbsAlCOAvhAHcsYb/YQwFhMVLDZsx9nf6Qs7Ve8eVR/bUg
bJMBVy6nqWBBr5Jow/Ci5wxh25OnqqtQzCD3xRCdSqdfuYcsFZAuRia42YSybsGqRgnH7MNMX6Rb
iDy4+TQ+Ulnf5pS4eeMXI/EcrQzQUXub5i5xVghYF15JMLnQrVaBeQZGSyRJz6YMObWEGAFUlgac
SiH1XmoZXtYrAGtmHMXH6EDNZhMpg+lmVDtpw5rQ8Ow2Qhi++AbBrawaJ4oz4hys+rR9kyUZN7+s
69qXoUOmNIHs+9SnnepPPFsTzl4MK2fDF45gs7czhczDt9CNINm/kb16uvU+sbVi8nJQ+WtJPIDL
qqQxIMuIkSGDjDx03m9RvKbP5WN/p7+v8aYsnDKYUrBi4flJQ7Ik7JoqIiTpaKWEZnPStVCqN/q4
UolbOF0uTAjbputUxsa+RHQyf2NEYBlU+Vvc2zjO9tcD8vIi/R2MsFEa3hu9aWKj8MkDQmhn2NzN
zfyODSsJ2VJ+fzEmISFAzjlCeAmhoEV9tkz3Fd+Yte5p+qeKd0op6X1F8SSq/YAQ7Wawt0WHxSN+
pY+bsTNfdK59GkT+uD78xfh0tpbz9JydrgruZgo3MNG28poQX44KV4eCPflVS3eZcqcl4XV7Sxdh
vDujxGqClxk9h4LBrKWEokaBvKFzK/iqBpaEN/ODq64NpFLxUK/BYJej0JnF2dfOhsjzSR6Hed7r
JAqKEopJk7MtIIg6xltdesvTU9+q2yKXc7funo1mJRQvnjFn5oUA1PJyhLBpO0MuHQiu2gp167ik
wcq8Lm5KSF+gmgH6TDBKXo7SygcQ5mUwY9qe+rTXsfsnUHSdVBfVGpBreGvXmMUtemZQcGeIERG8
lGHj6NAPGVnltrYaSMorLxK/mX5eH97a6ASvidumIJODNSzy4lfdssyzqaK4nLHUu25pcUOcDUvw
lt4arX4cYGkymoAb96kdVNquNk/O6BXF5KEYtWJxMQKdWRQcxOE9p70Fi1aXbe1oN3Y/a46muW5z
fWTiRgBgDr2FZ5JBwtC0qdRVyiPoILU/0cDpKRUgP5ZSHFWUg2adFJXUvu7kbkYe7PohGaPKv/4J
81DODuNvXyAONS5Jgz7n/ISLL6T70tRI3NTEs4XFj9AO9ydpe92g4Df/NgiQIsoUoK0U0ci63ABJ
FmHIOkMZO/ISvovsNRURYQG/jICNCXhLcF4DcC0cVsOUZfbQ0fw0GB/acIzyGLRYbmysjEU85f9l
Zx4IuotRhRURO3IXJyA+gXaWEzPfVn86HlNyTzFcxXPUrfre5WGTkJW0XLwofFmFPaCdgSpH84SQ
xcijXlR4+MhP8bMkHegJVLj0UTY3HPh5bTsqg1t+RGRTltty9Abdr1epnma/FL1GN4DDRFVmrosJ
+YY86UWkSRb0Hg93peu487/axnF/5u5GBT7kULyRn+XLdc9ZclXdAogIGG/cpMVzSmsHrVcsyLUx
JIwNuyOgM2NF7nGyVbWbIl7rcFuyhywE0tFocYMzCU7E+9ropFgrTvbQPOXVk56Tm4z9zHCPtyRI
+9TN/fUBLm0NHEvQpEMpGFV9YVaVwihyJ0/Kk1rZ3W2vju2e9daBVaOyu27pS2RCXEAU82cJWVRE
gN+8PJsUaDOZlUXK07xu8a7Zx7t4V+176JTHtRttgZva24f42OzTHa69uyq5idlJ9sHbdkrWWtfF
DOTLoc+/RphppZrSzGa0PGn5ay5RL7J/0uiGRta2NqX/Ie3LeuPWlW7/0BGgeXilpO52W45nO86L
kGQ7okRN1Cz9+rvkg2+nm9ZtIjl7AjYCdIlksUhWrVprV3PrCPkVKAA+X56FzY10alc4oVvTXWLQ
YvBomqadWQRD4fqgwImnZ6yxxnyXK4GXfE3ynfYwoP+2um0gtNbLttPGbkIDFMrbH/pnmiiLMdhZ
XNYjPoN5Y5A5N1kzEW3qiWElvllJ8sQf6Xdh6TVU7wEDgcK0AZ2M86X3EqczFbvm0bWz7twXECIH
QLTuqoOF///2QyMr+jQJ6e6/fzP/HbhKH31RYUwS3/LVQPOncIa4sUoMSUFk60Q0kCKFBBxgOOsR
fP51bB4AhpkwF2a/EEiuQggmfVus6a51lis1U9CScAM00NXI5nC28kPHHckEbayGgezZygCONqZP
NRlm5mXhjkUb9SNEeCD+SJr5imq3GV7Hl/1vI8BgnyO+oBsBIBGx4Tk1qbqMaDqKRvdLB3YKI79p
1c4vl2MzgTzwz55V6yaDNZRCcU5ZSKkJmyxzRr2GsFwbtTnR9wue16SQ6U183snwYfDduxCudOBi
jnArtNqKshb3zShPvun5ELCDi/7bvA9y3SEpD4a6/hLL6JqFCyKkEmAUmE8ATC3kkS3hPEwVVnpW
N9IIdUoWLoNeRgoaf0NnaNhNWeiV36JP1++NFuo2SypJVX7yFzDwr9Lk2oqSW5O85x5L89heqmmh
0ZxD7WpEpc9nZhGHHlSvjskIqV0294Xk2rZGprNNjJbbVXF5rcqiqeqjF+jkBZUhTebmpUGjSld9
HmtvUwte1j90z9UG4PQragxOKp63sdn2k+7ABqVhaYXolHG8Xbwz82+JLPe5MYdnptY/PxmOwVx3
cWubRnCVx9TgxJ7vrOFB4eadVj5cHpbMlrBeld4XvWGZNCoHktSP+tfkn3iAlKtk9ra2wiq+AiTW
2goJ3bzzMQ29OrtWqcEvstemtyGB/MXh+/w6YUF+XXTLYarfL49MxOGsG+HMpHCeoaFKMQpr9Yp6
egCg6jrHcZVOVmDPne8m0K9OOwjpTffqlBAw4C/me8HY/vJXbM7vybiF82Vou8axFIy7coKq3bFD
ceMoaIW7bGX9lU8bYM10gekD7Udi0n5os6WedXhMS9EbjExR6twvbJEtoi4xIwxmZl1ZokQMx2z3
gPjs06UinqHstfQ+DW7Q71JWD81CpK3nnx4w60qeDE+Io5VejIoXwy7V36m7hMtk+mMK8HUniV6f
D9wPSw7kQAFsQolVGKG3oIeiXNI0Yq6ZhGltAl+sTUhDL9WjlmmpX7DyDcWYn1WHxnTQZtT+TMsn
A0h0ydm/NWbAIJD4N3E6oUx6vmFYQ6dy5hgz0+ujlYauO6AbfCGKxM5W7IRKFpotUO3BtUuY297j
qd1WLo0sVrf7vtJfndHkkgD96WzHtJ4aESJaVlRaZswWBtOwd3v0q5+1yfxEQ/d1CprBus/8yxti
c/ZA/LTWc6FgKd7o+5YZ6aRjVJ56x+Y3z6nBn+h3+uNlM5+fvBiYruN2BjIT3JJU4bB1rcR2MzTp
R9UAMam91tl+loGPCM2FQNKApttX7kBkINmIW9OpA1HsAViMZ73opYmZlqXVTPBS9UCnXVr5zo8m
9pEgHCsZuf+Wf5zaEvxj7GnM0gK2UEz1xwL/1pLgJbMgOEcST/o8zbAAqkVwFTck7/8sxflxEgBV
7hgmcObovxZwEy4ue3reLmmEjtZAlqDfir2nP74GzZPTOh/mDCgYuIDKG3+yv1mg4yvbbxJHW7e7
GOFPrQjnp6tZtLSHdQgoCr2m4XD46e7y0CaHy4Zko1kX62Q0qt5YiqpgMWjyDP70PVc5cQ1Z0Wt7
yX8viBBm89jLy9mc02hhFkn7+8L8H1dc8NrYtCs3qzBd6ObyS3rfarlkD8qGIHit0XTAUs4YQg9O
7xnyiV0qAWhsxTAdV3kcATjTca0+XwpF0yigtVgKDp0nDkrOMnNDr/3G6/Dymm+GkzV7pq5kU8Cq
nRsarKGFenKJLe6aV1aWvnjGbWs84GzC635tQJklTrZ5zOonFtcvOvGyRTe5VSewSO8UZFXMnNSP
+fUcWA7RfFDeDpXkPNh06xODwlyOKhpVbaSsIs15TlgRcogM2jIjIrfER5xBDgEgOTRkr2Cw82Gx
pmwb3qpppN/bQL5dqzkxn5PQ3vchuy6+WffmLifjU/bdOWYJueLZzpb4jAh1+u8n6CY4+Nd8BrqV
zj+h5Uox6a2dRvm8G++Xn0Vg82svPi71vZWb0Wy8tMhi3So/E1oT5w+V3j5ZFyagpXkyzkCPRWr7
3QAqO+1UX+U37vhezH9zMCFtjrcmugs9QMLPR+rRilplbK5b3PbIqoISgPlEVrre2ua4fSHHqkKC
GyiBcytWvNI9Qak1AuTj4HnZcUaL8OXtt7XPgXlF6xdQWGuW/twE8Dw9YDAuQjt4E81ql3y155dp
kqRTVw8XDxALFFGrKLwFqgfhABldI9W7JIYVtKSXBNfLXWf2fgcAOEgRlnnwDSrjtdh89Z0aFYbG
DGxz04bRYv6Gus0Yq6TZW6+29m4n887u6VU8vFyeza1xQvYVBLWoMyIrLxzHHbjT7Djz0gi3LgXJ
3CRcIveOF7u/GhzoMJGexsVvzVOfrxuzYreqWppFzjThKbRH0c+ZU2IjH6/QezoZJEuh0iXLj4p1
+o9NZuPuh0zZh/yJEK6rtuU2pEzTyMCpk5othHUL0INboH9LfJ58mV8V7RY0N0c9vof2rf4Dojt8
17xn9pNjWBLnFTtQ//s1H/Ur0KDaUKo/nwXF9fIWPWBpNIfTo/lS3rs/ll3/kNyPD/YVqmgHTAy6
94f7Bnz7P1CguLzc+rqeol8DMo6y03/tC0dJ6qJarhiwn1ckvrEC6+d0B+gxGe874P6+afvl2guV
sBjJEH9JfLA/XeUH+/nyV2w63clHCMeL3oKHWeXwc3185jYajQyXNIvfFAfd2VHUEHKQVV42uXVo
ryRGCE2gmsMj4Hze6yRjoI+HjHy+GEcbWuhOfzOUAafeLrkrflw2ti7i50n+bUy4Tnnp6NGEwdh8
TA/ZY69ja8nC4OZbygYcGLiwdSrFa0iq9b1SQSExGlZwYwG+Irv7lcTQhzaNY8343XotNTx2k8Rv
KVC4l4e4va1QQAReFFVo/Od8Qqs6aeIWKmXR7CM+svsqC8rH7OvSkXE/3jXJLr1Vfe+telTelLfR
CyTm1zfIpykGFw9AniCnQlL63Lyj99qSoIstsu+nq5QF8QtjhH+N72LCy6//SKxt7hrs3bW4APof
sT+StjVTJhADRE03HdTxfrxxf6Y90SuXKONz1/hW8CxrEt/cJHBUyEagbgliAGGESDvXJTh8o/67
c+ifmQ8QU+qjiUAylZs748SO8NpD51NZD9mYRZb14i2o1rlB6UWm+V25GppJEn82j7j1Df5/o1pn
+uQqa+tw2rSEtS74hbTUUxz00fIFBUtpCnX1gE8e4qwYVHjH6iXnloql82KmYP4qqABMdMfRY+Bz
ekjd0L4aXiZjnzNSvbTOjY4yaSxLgG9dU4Ck/te8EOhLKNfFNcNAd9MPAyxpiSTGbLvH798XAjlz
vHixUvy+fmPOxFsFPsobx3nCiwcdlYRLzP1/Fu63PSFmZ5OLpnbAIqKyNd6zzNmXdXHVuXdxZQPZ
jK6WL4kBMi7ZY0uyimJJb9AmVbcLmDV2LDra4eWNvX0c/l4lkfaqKtMsbjlmcdjNYfy925lot7lq
X5SvXuDukyPNSa6S+Wf85nwzNaLezDvQ7ul8f/k7ZKMUdoU+DPUytPiMBH2aqvJtGG4bLsuJrLfH
TxsC12aUnDRkL8WpVDKKkLluvSVIjm/OYfat6+419ePr5j595GEmGdRmYDmxJwQW1axUF6ySWcSq
fWHeLytbWvtgjDfWfFuh0/3yFG6fhyfmhDm0lGZAfQ3mAHsn2QBWOHO/1AGPHOZb9V0jxWSvT4BL
87n++Ukoq3sP4OsE8zn6RTjf4yJxbKN/0MxPprC9+kPk+X8vjifDW1f3xFpl2APOiA9rdaT7JiSS
hl+W/+vyLG5GrRMrq6OeWDF6J5ndZsqi4uDezYF5LYVvyiysf35iAWQoZUkNWOi/T9e4i99M10VY
hxnAR2wHvZgA5MwPEAa+PK4PXYhLiyWEY8DB8Sym8A5zrw3osDdB/9sGgKoBl8COXtjW6I+eAxq8
Knv1YLxRn++rg3qNVMTBCtBd7M+7P4SSflpSIYQvI7fL3MWSxmYBO5YD0GXRy4ACW9sedxagIj7u
SWKBu60pkE9UgfY66CZoXCPDINnom5MLVJWno4SwKsUIA0GKB/WJ1MPTbjdAPHpvHscj3w//5Ps8
mh6T6zLykMlp/ebQRvW++1V9bffFE2giw/6qD+ovyc96L03trPtdXPHTjxIOLCPW0ySf8FHKbbPT
wzpofTTIhuBF9mvf3F32r83q6Yk1kQBm1tO6zfGSxkFi+imovDn5WZLCL0FegFY5yZ3N2Io9p+aE
2LroKF/aBQbXgzt0PExf/9F2FA5Nb8fvxq0aQnXptQmLo7XXDvFtjWMru8F1Rydo4dt3zy6ZDsq+
AGzn8jR8UM9cmHSxkISu2t6IVXxXoN4ot8oV8PBXRu+DwqKB4PZTCjGC+cU4lN/x6Dva18DHOPc0
hGrgu12TFs/Qp+Sn4at3apSR+AuVOKrYRvOx406nTQjZ7VJYSsWwSgbQSi98/cfx3xai+cd3Kem6
xAFFmh43qXNuZjCmHj2SEmO/+wrNR5KF32Vvwa3rw+mwhKhtWQlgGOv+y833Pr8z6l+FLFX5Ge6G
xN2pDSFu94qamaA4goMjatJbhQwEnPG7eZcEEwjrkb3Zv/y67E2bb8xTm0LQhnKvYnktbCbuvKv7
2k9LQM3ifN8l86GOl6PSt4d07O4n1t+6Hv0ygLG+zsHstcx7Q+NhornPS3+ryKoZ0tkQIt4095nX
zvgy75EBADeHxqGHKFwOWXvFH0IlmL+Wx1qy6zfv4KfzIYS0fhw5HRess7pPH5YDIBn3ZlDseNBJ
7opbj4sTQ2I1HQwfsa32GN4YWtFybRJvn4UjofeXF3jTb0GKhHr6SlkoloNb1qqzUiQsYmkTNBoU
6io/kzXqfJw+n2LSbysfs3py4zAhw2NVCmWR1lyl2S9togfHPXh4NU3zcDelNaG2B2Gs2s/K3h+M
8UA1v4hnvwPELV+Kp1FxSNl3eyOuduBxRJHPPDCuhEnWhJ1j3K40pTHPHz0GLpdWxjWxbizh84G8
Q8838umoOIl5gFobgeotOhqZaFeou4aYEP/Uk+dylKzGlntBrgw5HWQHga0XSwRFN0E8hTmAwnX8
ULn5bdvsUhZ66l5nz+BQa4cEDfuy/MOGE+Dq4EAeE/xTANwLTt2i1wQvvDaNEoDfmgF8yjZuz5VM
pExiRsxXzYnJ2r7okPjsjmh3C2aN+p2aS7bolhVAGFdaOrCCADJ5frvFQkKf0UTirYX/hL36Li3V
brgDEJK/LaxfcOLNXPGqzmxRSM2X8nqsrGPhTrummV+WXt1d3p5rEBM8z8W+hLgBSp1AJ66fcmIq
bha+zDqqwnoesiEN3FkzwnwCF0UWTnab7wfqShBFa0T/bNIydBCAAJnoCEmvdBwyPF4xf+MUQveb
NGyERKtNcq88AO/gXx7g5mpBguT/rAm3KM1pJ0ergEUwx6Czv7P4Ryy7EckGJLxKgeV0217R06hz
lmkfg+wjUApwzVrF9N5bFF2dpilL8m/aRCfn2uuAFnhLcEKNNq2i5Cj1aSDnpze73tnzBbLtkjfV
xiGButhvM4IntrVZ60mF2ilv9IdyBC1BEvtKpxymRQt5raQrtkeZZHrBmxvARALD0z8a74VFy3Xo
zVqtBTBENv6crGXv6TQYWV75DG0slx1kcwcgww20EqIvBBjOdwA4W/SRdxhiql1x3wBa1vBBa893
cb3/3ywJo1JMezbaEnUZtFBpyXOTEN2IsnDurkuJpU3vOBmT4JFoS+iqXkP9dG3WKsM2PbqlH7Pn
Mf6bWHhiSLhsg7itMV22GsrUfVYdIWQRFlyChtrCRrhQD/p3iQRnH/ngKWzBElGz30O+fld9p8Pe
diPN+JYX+9JBOc2mJGlnv20kU7n+9qdoZYOcAwynH+SOgnuYmWJbHEUIY3lfkvtJ1mMi+33BKRwj
brsB7YRRkv6y1G/Ss2Tr98FlACpaB8IXur26ykmAH9zW8eauwGlVgwqWGstx0j1Zn+LWfj01IlyV
O6vIK6vOPvYQ8F4MHUCZeef2vy5voK1YjpbAFVyIBMSncpg5d2NqayyNGu+GsfdGlymPbu0bJBBB
ToV6uW2Zwjhmy20hcYzJQu7Kbua9migE0YFoxVGBTs7l0Wy9VHEb+m1NuBVR5vSxy4DAyeg4MtBC
geBhpgnaaPLOg969PoSFyrqnKmvvFwfKONjX45e+Ly2QzxZtMJbjs8uWXBIQNz3m92eJzATu0lQO
HVfsU5oo/miq5o41qkzHdnMtkbACdQsAXUgqnftl0/K5G2wOwKYx+QiF8sXcOrvQnvevBWFnDX05
dV0PC8AsP1YQUFCmmKT6SGyIrJomqXXz2P2hQsSafQBXnIGqv/FBYSgY1TqqraV5nFw2eGEGdt22
9V3fq77Wrb1CNDlcdqKNaTyzJ0R6xy0mzjnswY8ItHTQjnQz8784j8+sCGGe0hwPFA1Wau/GnG7y
/lee3vS25EW6ORZEWbRUgmIScLFzlwB5hcFUsI9GYM4+5NDaRQPZHzJY/nd9wEtmOTpo7tCfembj
8txvJQQ9UHX9+2PC5PcAvtnMxLnUZn22K5P0qlVoctd2VThnKWjnWFntKqf6xQbGoszmwJ0Zyevc
GMtVO/WyVu0PYIlwVuF7nFVnw1mp3s4H9x87sVKzyHEaJ15+Xdr8qCbfaxa/pinbedQmdo0EvIHW
zYVkUPtCxoW4+a5i+t5h7Do3xzc1s39cnqSNkIp3+apTDbw7qCiFRTUSrytyA3OkKEG6hNY1H56Q
uaKyVJzMjhBMs5jXYGPE5YrW1RGaXgd1GQin1pVWaddNVu0vD2vjxDsdlvhiV3O7sMYeiCPo/AJm
N8RBHB95K3m8yKwIC9o60L+bKRa0IGp895U5L7EhCSDbJkwoJqIxbsW7nm2I/2iZ1cVTg3nTwTA0
TscxyI2vxnD/N9P128q6eie3EE4dyoYcVlKHTFDBjDwWSqPUxsGFNcGbcuXHwltWNNKaZtYvQJ9x
1+1JNlmOP7NJBu9aHfbTJjuxIjg0cDJuaerKegk5Ou7om6CJjZe7Vs2IBUHcTsbbuO3Yv0clOLbh
tBnyASmK8lZ3ndn1M8u/1fmdardAccs4hS8ODhx4wqlcaA0oT1cIVWbooPqDVHeeE/VrX90ykFZL
01GbEd9C+/zaIInWTGEukSxykBrC2MbaxznZvo3Z82XHM9ct8mm50GOHGzD0eYDWOPe8wXSnClxL
yOJ2SRpmhcODxKWVP3OmkHkos6e+VC1i9iwPecbZDvLoXyejHYkHrm6i1S006G0srtnxX2AZSQhE
Owx/SYfCx97xfOhwf7fytiedVr5QOrPAKbIYPKCaS1pqJAnaO0Gk5S3p/OL1dewPWkJvlzHRgqpC
12nNc5eUfGhCJEXALjvZU6RRUEaYaumEWjIqpDQbG1QNhrG7PDnb0/97boTppy5nS50lWVSDyaim
Q6AkkqfbZnRB4xjATejE+0Sdh6jj9kjLIptt3WtJZMyHXB2IJbt1baU1cb78trOO9CS+2H3uZJUK
O/ax8ELQTymWH5u4Kx/Tn8qVUUkmbjPSnJgTgma1ZKhEOHAqekd6CY+WbMoEhwVNdafHGn67AmLU
vG2Oy9vlVZcZEFbdHrrGrmbMVZLFIMp5bkbHTyBQkr38b3aEwFXmhlF3HHbi/Ng1exeI4PZG1SUb
XDIaT4hYfdWrWmFguuLn/ot7lz5Nkr6ZzZD4e62FG+N/HAVCBhxIT5RhtZS0KvpkD/TH2IWebMI2
I/2JJeE6CeyCoS8FLGn5Dm2kPWiMEoJ2S1XWTb297//dLSLNs54YM0rnMATdI2dKyUBvsHnI5eXf
HA1KGdYHuxXUYc63pNmOPVZ/Xf7mwQPASrF77EqXOO+2jLJiczzrcx1/Ic8h3mFaJSmrcioB/FD3
uP4SYyoIl+HINsfjgIF2zflD1nyNCSchJgebgZJaPIvcMTDQ+Fe2DikcStD8x23JdWnT55D8RNYa
3NJ4YJzb8jj066oKSaG2CLM0nIYdEHhVgcbasJZhnDZj2YmtdYOdjAvp+DFTetiC4iyQaVRyAsh+
Xghn+jIUsTkCwtz3yAq1zHSCPoklQWDTAU7GIIQ0KI4UjaNiDOX0pbPerepYp1RyF99cfxCOQEMF
z1PAy8/nKUGJAa9WJIaQcacLWg5zjTQ5JZUajblk/TfPMx2iR7YJYDA0gIRFSepe6RdcWyIdxZJw
HpYvzsjVfdKWWpDMfeqjOe3GdGczmPupJpOr1ZLovTWla8kWDcOA+4D99ny4UOJdSQsqTOnyT5Y8
TX/RIwq9qt+/L5wOtkvrkjWAW/OkC0pmE6f8wQ2JX2z1fkEBBKtlILGPvmRh0QwOrhZqoCJYj9e5
yrmPbHXUdXdTD0lZnUNtJwVhMBAsWFBW3Ge9uxutjkzWnZPK9Fi2ZhQ3RbRefcjPqcKMQv3MjieK
b9EgnRMgJ8T9Ks9vh1b2FN40tJKsALIPwmKRl6qtvFh3QSAfDYv+vsSlFxqp0gcp9l14OcaviyRe
rkFUbuigjoEig1jXTatuorXTo+GsYs9D3Uf1fFuqV3TR/bb9WqGVcSkk23ArNGIGQfwLHS5ESGEW
ralnU9NOeEmyZFccGsgT0syfEx2qygmJZfQHW9eLU3OCm9Kiq/RG05BfS50rzSue8roAyEDjpFHT
q7+Yzd9DExEZkIgBI8CAobnVC9r1CR0bUnoLmR4M/d6gS6DK+g+2ALUgH8HjCNUvUNOIPll2PM2W
FO2Z5bSzNHZdgS0pf3Ah2Od6kPDLAnptp7c8HSWXg61TwUG7qwWmYWtlCTiPLqWm24NtIrFBeZr8
Qj4ews5jpf1FDDu1IlxB1MxbcLphdNaQHWoDT5xst3T17vKybbnIqRXh2lbk3qz2Oaw4+vxNbwku
cUfQkvmpKYO5bG1sdOOA+Ar3D6T5hLO0hXNQU8VzOUa64ADGyR9oVFb9lE5/UQMAvxWebejvxMVG
1PWbuFsM8fpGsBcXnJoLo0HecpnQz6YX/LYiIgH0GWJhhomEjWK8m3iTgxZG4mebKVEgT0BcAryL
Cw6hc0frSjQ/Gh0qUxYPPaD9u131rCpfeEKgOed17/10Nf+Dbnhr/polpZ8vflFd6e3dZRfZuju4
6IlErylaZoHSPf8KY1H6zuE1moDZVTomO1pd8fTLYM87g8rac7fccRXCgDCUAXyKuHSK0zRd3QDR
McTFfmj9tyJP/BTaiZeHtBWHT8yIa0c1t6gddcVVPPeM2CNx/1Hf4uyWyZp8ts6YU0PCJp4Gw+JD
j9OM/WreYIpN5GFRQjsOZO0FW9sLZWZEJVtFZeCjkeTkJuyCVR5XIcT62+YRBHJ/DnvxTn9dqKE0
wBjksYVfL4BxWdQIOhasQb3Gemviw+W12RoIyPsspN1xWUXT77m7FUoBlrW1Q7ucmgebWw+06g6W
8v4XVlBpQMucZZng2zy3MlP8agcCoKjoMlCnEnN8dOZB4mabNRbUfIG2Ak0yqEyF874fmdpOOcA1
UxNyFC0M3geW98TAmVyUUNWZD16xt+keLCekNI6K6uwuD3NrP3mubeMfAwgEkXOCqU2mDzMm02my
Hk3i3q4GNitgRdmQREnoH6d/kHZFN/pHDz+62oRZXXolLmoPT5lu4v7QgeiRj4c1cWLVkuvG54HB
Eg4uOKWrQ0pr9aITd196z0l4g7YrPABTMMyAZkZNmxCqFkid7S9P4mePPLcleOTSan1bZ7BVvNg5
WbCMusTC9mhwvV7bz8GRKgT6wlXqsrXwPGMj0J6ZZmSHsipaMtipR1yHuf+jPWE7LyBKt9qhBy5E
QYeL98sof2GHSRlPticOyXGQUeE56Aju3zU8qQZzxutcqb8Du3pXtvkXJcll/EkbGJsPYWx8NuCZ
qNOtR9iJN8SlW7hlgvFoeUn0hPpOoRIbbxOeZLjGd8T2skPeorWk/d7XV13thJddZGsB0bX27wcI
I1UKfbSXBQ/CzHvWrBum3BjhKIPqbVx4MUy8ilD/RU8xJBHOh6mWram0eFRHeRp2TU1QAqVjFiS8
QGRBC5BJ/cEqiclDS4a93VrKE9PinRcqTpCaXnvJSvTi5XuANzRZsmXjvYuyto5b20raC30UYRdA
Ma9Q66nDJPZKaDUH961GHzwqHSAGCej8c5oDbg0+eLsNrGjPQDYGOY9Cf728lhuo/vPvEHaHndcj
b1p8B3t5b3372ARW9CN+o7v6xTvynXK074pH5ykJJHbX6Hj+ID23K7z3OZ+12SrhRBD/LsPS9Fec
R71KnOpHtQvRc1bK8pwbuRrYRD4IpBcrKawq2FS9ohpjiCRESdmhC9/0W+g0TyxcsXB2fOwHTow+
oovkIbzRn3Bud/W3kx1rNx3ELzTMcUWUitwO9p4G5h1/BhoTt73ugbvETghlZHydf0jmefWjT/MM
Kknkw2wwtIh9L3XKwMShINqaikXU5qfX05DSaa97066n1U3WlXc5BIG0AQPPv1nlLLsWrvHo0xdA
0xKX+xXbK1KNNPUQ84yqyB/N4xe1QfuX1/7AHeuVt8pNO5hvkhFvehaSsYAhQiQU2qfns90vBV88
toAeQK0CIN2PqTJCrKF2H6xnN/Nb9bWZrixwuhKmSmZ7KzLCt+yVBwHngMiG0zgcRe1eRwnzFr5c
3hplmEuKHJuzeWJC8CUH95g4djREfxq4BSNlA/4pmyhp73MZWPDzqw9+e2JLuAsU9mIks2Miud27
PzvPJBCleLi8WutifHIOSF4ZQJxgvcRc/Vw2A5JdcA7IhBKjU0IUn6oBvGrae6rcuEpPKtnJshXd
DayQDQk3kCOJGVvDXmaVLjZuUxa2v/0NHE+a3kvi2+YynRhZ//xky2dNVYNZ38GDufCqMPPsJBw8
lSztKiLtdJQ0vKASm5veh06RD14MJN2Ec7nJXJwfhZVFk/5SqpS47MWZvlUAIV5es62xgaAZTywI
zaxsDudjS0EcV+sNNtiEkQTATQ7RHFtDYC5D6usj+wdsD5rE5mbsXgvT4EFb7x6f7sAxHebCw5k8
2tf8dZrvbOj6NGniG6XnT/nR5feFI9lrWxNqAgMIUn24CbzzfKCszIbBcLGdKeiYFD/OkIJW7iBo
JzkgNif0xI7gLAuzJyu3YWeYmh9q9dgyuvdeQV65m5XYI5dXz9zYcSDZBdpyTQfjAnI+KL7UFVO6
lEXOqwZ6BRlv+Opk4oY+/XnBOYxa16dyLFjEl29jEpMaDPi18tgrR72j/jy9Xx7N1mY+NScsUY3b
E8CvJdrJRotU470LqjYpyedWkDo1IqxP63WU580KDBw88FTdxWMeaNO9NQWeG7IEkC8pkH5Nq16a
RmEvl0o3TQ0Ud6Ok2pfNIUteQKpLBuSYleYVIoqa9TVbzPvLk7np7yeuIZycNagtp6LLGRIf4OPS
HtCRQzTtdkEu57KhzRsREjeOY0LaFE91IavctzqLuwXqUKm6b2zwjnU5SUYP4iM9vZ2VdJ9adjiN
EBVnV4Ma77RiCatHC1Rhi1pdq3Ev2YFbbgRKSAg8rQ1WqOWeb4pJyztLsRoWzeqNYz7jiShtH9ia
3I+UIkppUPQUhwyBKjOdcotFyEkQbfi1Ml0nrU10TTa7W+6KUhoSYFCzwdtC2OGqXnoKX2wWVaBw
pFfJoF13ZXKdr33f5dFY2NPQSADBW0EF9QHkJpDABd218IoYHGNWW8NkUWNMJMObVApA28Dgr/S3
61UBIDSEYyGwNI0XjylHUdBNbtFt72fKzdolOgZj8W251mp0VxkoTeBFqobtuOvtPy6Pwz7uDR/q
AGvT37mLcKpMdbE+ClnvljtaK8+lF/95YvPciLADTQrdNPDj4VUYlzujYaRxJl/O/7rl7idj+Ths
T24nScu9zjXwEMpb/SqZ7pGbPMj9cNMKQJYrITk6WsS7XV17o7sifqJsQaNGqQGAy0vtu+L1Mnqn
rUMHqSQ0y4IkeW20O1+b2utR+HRx86mV3B9zbw8ZWGjtgXaYIArt+zZRIRBAby9Hsc0dDaZ10HjC
HS1VsJqkFkpU6no9aK5mxbnmaP7osVz8r4a3ijeAjlIFY5B+PjwDy9WU6/AAuj9khnMAh5aV4XGT
GruimqFHILtubS7diUVhP6tom6WVhTsyZ/OVwff9DMkWS3K92lw1Bw8MNJtDdENk6bAabsTdAP9g
9lf0zrQ7K77Sxhde4/BpJHWdzQC1VpYMZKhdhMXzKexoDmVw10NKxxm7u6TQlduq4H142SM2R+QC
Oo9nJ5xRTAlDVt4BSgt3qx5ZxrX+AXndL30LDp3LdjaX58SO4BBq67B0dtFEr4dvKpGchZtujSaS
lYYUx5QIoxuspK84dZHX1tFlqS9+N0F2XLmrCsl1w9g6qMD1C6lwCD+sjDjni6Ji1y7QaUdIb0f3
rVOYFczx5PnAztBjvDarZkuCtEGyRBnPdB/EGpSYZm9f14MSIvduB2pemAc+ac9U0SCCVOr5rvay
/EqbDfTKx/UStE3WvqbdZO3AU6ESN0WGtFryh6FoRuKwHqkYqte3Q4bvSKZeg2BJnR6mfEz9ygbk
Tq3sOQT6h+2HqqDXCX6ZGBnAUVA8kom9rxFDvPWt2lF4doMiD/ei8wkByTN3K2th0aSwx7kzH5HK
sO9zZuQBrxP6RpXGkqz25rkKhDNgGnhcQbpIOHKaxK7t1JhwL5lJA5VUYvreq/bkvLJ39Wfxj+YE
WeMDQXfZg7dH+q9VsSiZFhpTjQxW66Dy2uPkvCXNu2IkV6P1fNnS1s4HybuHlkoUUUCocD6nzEK/
d1thTk0OwGGjsqcm5rJJ3Lquo2z8QQUAYgjx/ogcV6P1yszQEKUfpu6Vec2dCniSN+25dyjKkag5
J336dHlsGzU3nGsndoXFS/GryuDh3kUrpSajyp4XLeW3tRWr18WUlPdJmWRoexnnYHQt5SrWta9l
ohnBNBf1FSADVLKum+/0ky8See1coOC4gvYwaCiROnJ+JNpO/zl8V0lfBf+PtO/akVtJtv0iAvTm
NWnLd3WxnV4ItdRN7z2//i72zDm7Kou3iJmDFjakLUDBdJGRESvWUusVa0uuCvU36G6iBow3OjV8
pq65pg1gzI/QsldtkhTNvymE1Ne665cNAfGDJABKEXTNKgzEMdbgdfeQ2mFRfeCahii/17SfFw8F
MIug+4D8FeQgb7dqPdZg/6zghxTyCUI5fZvYK/tl8TBcWaAujrGt2i4DMAvVPQEaNOfGAYuJI5h/
AzIajKGCP+j/aJHy8YmkxFHXdyBRVv5UJpJ8idh+MFnjcIED6DRSl6N6kLqcCNAHUBLSZWvKP0uX
8owE/Z9ZnefkKthN/FYah3lWQV5hgE51E9uhG6ztkJ+08p3vvjIz39lXZkamTL2ohpkBXpRIUF6E
9pUdEv8XUvzEqvdo2AqNN+QBTZQBjHLjnzrz5Wsy16B+S+NF0g0FaQQ0aNugxtsJHQhLeA+3ajnp
EVhzKrCJF+XrKJppLeNllq+cwqVoBCEwkmRggserk4qtkCYMRS6NErQhQxFDY8O/aLA8pvFammzR
joQ4AdhutMfTt+NYAUYAgAns1Oeh2IrqBvSqj7frgomZVhizJs/pADrLqNRTkpR5D31MU3pLdsEa
4+7CCecQwUtQtEVTPG6j202CkldbhPmQzHkPEagBp+ygEanz3n++JDd2qCWpxU7JZK1L9mnxDYw1
6BBW0egLLhFwEvTEYyDoBKYFc/0wjlVGHpN9kSjQUD/Mbas1+7WKsF5cElmbwc2odst0k3vgawyb
tHKy7zlbqg99ZAKI81+s+pUJyu/6aqIOVQQTQK7U2RYmwIH/2MRS1X7GeAEWw8/0UXSTBXK8DZO0
wOB4trTzrMjCdU0afXT+vqzlf5aightblJdHGr0Tghq2ouhF6bdCD1ZwgEQ1ISdsYGSyAerqKjf7
5FlI/qylMITFjXE1Usrjh36bMeU8UiYg2h81IePOP3Z79mWykKLVk90n5zTGsGvM0GqN9hLpiVMa
+UtrQ/N4N1qiU5koJIQzcesFTHOrnnohWLuZHspBZnJVCOk8Pa+cwZoDmTY8rCm6TCrdM97yJxY0
L68aCczHe2BxJ19NDHX4IbozRQXis33Se3YlmT3L2+pkPTay6GGujFAnf2ihXy0XMCIVLsLrlHlm
hzdOH7WVDf2DpqLuu5tZnD/k6r4bQjUXpXk0nNGS8thuOUvdyLqA90OuB3q04Zz4WFiToexko9S5
4696W20CMPLZggHqdIM1RAsUbnp7gfYXbyVnDtq0gTMSGTMvkNgIrXVOzHlt6a+eS41z6hn3I51F
LDRvLPkZyAod8coZJ+Px7C+hVgDlw6WLNKMECmDq6AUe2yoJAzGFAg39AplSy4vRedy81onpl6RI
iCKnp1RZubeWzty1WerM8TJTJ1KIYSmRYjUDml3igd9zcvtb7oI1xdKFAANjhJr2nL2fCd1vV17G
NvYFCWOMeXkT1TaybFzmW4mjSVatrISsS/sZb1Mk9RBhQCyC8s1i6HlSMfel1lWlR2y2Q27brPNz
yA7gsf7PM1Jzv8L/GqNWL02g3OB1gG0LwXiUlPrgtx+y0hlhVRKWi61eXBMTW1w4DbpV6LrFjlQp
n6D6yPkVGZquohrQvrEoQboso18pq0SOROgNcR5v0GV7SMhKEKsAoJ86tVoEKjKtQ7uSz21+baII
8dpQrL2G591GHzKkMFBMQZ0WiSTKB7Hh4PP13JFUcK9sUVgd0jZ8eOHL90Dc9O3G5wOSoPVXib9K
0Umrt8djXPKz1+apMY5ZOE6JV0BDwZMB282RvfKmi19Wz4/tzK/L+2GiAj6nnZHtoQ5dAe4jH8ha
tH4JHyIr7YSocar0wqu/S+4piVKza9ZoJpaH9o9J6uj5QAsDAALUFPolagMUa19iA4xfKpcrY1s6
dihF/O/YqH3pCykzcSmWcIwqu5E1oxi7c6MWgS7IJWGgMfB4Lpf88rU9astMIeOhKWzel2AyCsXn
Vv372MDazFGbgu1bjfNmA4UrtYFe5BdRWnHCa/th9ptXN2IZoUWjK7HvshbyZAnoYFvccuwTiPeE
OIGu0rcAjNfjYS2uE4cWExxlFmqh1DqNyG4yvAAQcvE0IIrx9bh3YoE0xe/HdhanDwlCpIPxMrpj
MfRKNvamGcIW1crn6HWx7nHeYRjWKDsX94GA98RM4jb3JN/OoVQmkpo1M1xteJFbh5Eu/8U4QC/B
iio0FyC7ffvvh0GbIyUGvFEPqqlUAnIFuFK2W6MdWCpwozPqHzvzXrnaCx47xozco7bBcDDlWWkM
pkk0738jDWf3Cg/YTCnqSaV+oLuqIVn9JMVAdfPDPsVi+uiOfTzuJb/Pwxkjq8zPqGtq3AIzlGPc
zxUy5AqlDdL5U0zUNSGgZSuIPiFgBho+WgeIgaYwI00YNZDBdfHZ4Eko9k9ivBJ7Lm5GUMv9jxnK
WaS+3DegVULhCIyJEDiOB/QDJWu4xXlKrtw7Hv8aRgG//tMWj9/fLqFY8Rw2Y8NdxColwaWPbLYR
iS+CJiQsDS5tV44yNSraHp059QYxihup5i6DvKkVMAt7GZnYld6WNSNUOAVgR+iNIQbF95rZinoM
RInHvjzebPRj924o/O3U8Qy0HfoKVthz/Ru6Xvaz97dy/kTHEn5j5aai9txsCz10SD4B0wt5QLoD
P+01AeR8LHfJq0raa57HPXu5xH4GeNIbwJRIK5XEZXvAVczt5ZpAJ2nFSFABB4K9TrFHaTfkHGH4
DEgtxVmZReqd+u+R/WOJmsVeY/OqxzV88XNTTjalhrAwO0SGWH7UyQmhW9/zK3uQusL+ZRJB2wwW
xh/oQrqISt2QCyN3KbKp37BVgTpZlWWWBrCt2bTs9CxFVTKSVBQHxx9EYbMy5nn/UYcORRQeegno
ZUQn0bx/r/wm2hmiZi6BX9LX6G9Zk8GVjv17CgmC5pgNK6NdOAw3xig/wnRJI+ewdqnDYpeylZk0
sT6OjbkyqDU7VOyRakpeCDns9J1sSIF/aksV3EbTtoQ2XMPpcQs1LIghEDnJTkWvbdQ43rJBbMc+
b3BjZz/+nsVFvppj6i5Amz14jXoJw/Yn1xe3XD4dwrjUR07YhQlQ8RlrMlG9MguL5+bKKuVOofiX
QasdVvuktRrZtzwvNOKMt5puXDG1Mt80vGVg8khTemyiBjwwvTi9K/VxEpW1RBKdZ/vXaflnSD/J
gKvN2kGoDXAUDIlNv1PlvauSbcupZOJyM8x5UiaME+DKYOXJyhmRoDNBl+M1Ta6V1fzxxVcfIdV5
l/sdNheDVH/YS1vkMo9iJO+kpjOkst0kCYjxhbU5XvLxODwzjRuI1FBRmBfhyq5fxiKjhAxcxcfQ
oCBGOjLp287OzgUaGUj38XjT0pmVf0/2P/aow1pG4CBFZhWLGqhOASHbIhTMPO30oUCrk4jkEcpJ
KZjkBjBD11pordhf3FQgwlDmfj+AJClvrGmx1JSdyl2yFriBMTr0YwTIWXecUFTptN6WRuSyRnlX
T4D4oXwfQZk2dGRmIq2wgjxaXPOrb6FentXANQP4ALmLkFg9i54G0J8Zymii1Dshbxr/N1ceeN8w
u0DNI0Fyu9Tg1i0T9Mlzl3H4AOd2P1kcFJvWhO5/Wp7ufP+VGWpU6Omts17J+UuWQOsAmDGwNRYV
sPIiG0HJqC3Q+qlHfa2Ruo48PZWA8aqbojcFNdeMWp3iLV8Pnh20zGB2/PgRKkO5U6BZsoWQk2hO
PKAfSpxPBnp/uqOfFtHm8SahXi8/exSUhsiJsZBf4uh6dO9riOZFn7/EXnlqqvzit+pao/zSPkQd
GgTRc+EFQsG3ixGqUduh/wOzJI+jEwq+slFrDi35HvQvHw9n0cHhGYMoB7KXqKBSN0XejyLy5AV/
UWLhVxzJlpzYPX/kBTAoQmsl5I2E/R2UoZ7EtSkNyKlmuWY+/gjqhYtnGnA0oEbB8xa/cPxux6sM
xeSFSl276KvFSy3RkRI0POG7kH3D558fG7uL+SGxgE5bREB4q0sAFtwaY0JmFDmmq90uLi5MyZ/D
AZrWRdOSgp02zFRg37M9u3Ih082A8xjhVGYmgDmlip7YW7M+2KKnVBhqt55GS206u0j2VXzGQWPq
yWrG9wplNtb1G7PjOruvNxNkvaTGeDx4Wsfq5zNQ/gS/CJ5WHBCNt58R16C3HlWtdqfwZTplgg74
U9LZSks8NI2bo+0zppIB3JbP/VS7ULZSzmzPRWEG0rYZocVKyn3A2aFAUAf3crBxG+2w4xLSMqf6
spb7oEvu//peXgCfILpQEDNSfilQSqGOS692i43ymX6FZqeXUP+bHM9oduxTZQq4j2qnshqrd9o9
JLgu/a4xphN7HJ1oZZ9yd055lue4+hrKfTG5GDNqiNnj7dZEjlpvTZ8wOuJ1XIwe+fM1GhH59o2V
Z8LC+eDB1wsGEBBQQcl1/vurezhtp9LXMrZxudAY5Fxv+bdZTpvL4THhOx9vkXuPAJEJqBwjtQEa
WmxaaouU9dh7TYOdGnWFo2SVm8UfWlXYcdBAB8rf5zFnTBzEDOT+u2G+WvWtT9bAqfehx/wR4gwe
Q8YcP9QpjbyG75hCrt0Y2h25XAGhGp39s5QbkcjrY2PkjE9KrTO9sp+7/Lj3lVlYcBPIhYGkBFgB
UK+q1Jx7YRayahY2rhi9eRDL7fOvyOc3QpqRVmGJUpyKONgMr3W16YtDkfhOFTR6LRiS/x5yYBLl
xZWIgIbxzWdB4JD1FpEXQWebQl0LTM9LbZkKjSvUYDsT9nmlM749IBodIpJrkjG03+Fgy9FTyQ4E
lCBmLPAryYV53m8ucHwD+qWQ9wfBH/5DfYPcZ1Xm4X5y/bxE9UIDUlLt+TUMxX0kOJuR0JU1ayMJ
yp1QQhWMYBbuWhct4LWvp7EZq6+hcFRKK+ldLzfQ99m2f1fWfHYmt4ObRZhmLDvoC+EcqTXvNABE
2SiQLurkoKw3HsdBFwdQpEo7bSSICFC3HAZnWn3N3J85gB9A/qDiOY6cGnBhtyecAT8yr5S8ejEY
x9p8hiY6lgmn6/JuxZXcXwCUJepgJbzUSFwFS6Nd7KtNZgzkKyOqMaGoK+rQPNAtDjJzjdOhUNuZ
oa0aMgTnODM0gm1qsTvfmp7W2g1/WpRvZp76qjkiuvJwuSS0kgQ/cGn1UR+M6K+6zTYZtB0h90CE
HeckVmLk+hdgVsBvGOgIQW1ZthibtxSbJyNEH2OrsJOVhpA7f099FvUgmRKBrecuu0uvgyBYV8yM
FAB2rSly0R36kOO6XX5q43Fgicvz6MdO/goVdww6M1yf/Hn7XRGP1HuPsGRlt/+wot/NOTL9SBYD
7wiMz+2cayzTp1ImqZfJ6jHngiM5kxPq3DY6jkZqoBSrz6qDxhbzaj8+afN4KNOzIANiEGB+wKxI
mc74suGHsNMuQe6q/KGEXmBUfYTFIUGF9LGphSVEihcNnjzuzjntdTvKXujkoIrQnhiOJC91AM59
NGQViFuQjzHYNcnA+cupkV2bo5U0Ji6YsJVL5qKgAFpGn2n9H0/dXL2GjgaIxwQ81Kipk8pB4CrA
/VyhKYgg1UQtLDAD6AggdM5fa5q7X6gZVQ0a11mNCZly6gCIjF9HSIDAGmDEngCirg/+Tax345po
7qKhHyE8nHLsjPnvrxxAIo5dnjVC6PJqCUiFmboF8melU4Yrt+j9fsCcASUOYhpWg7ulLrAWuU9J
YcLIVS6JDBiKmJi515CS0ZOchCxvgunn8Q68f/Si90GeiX04gJiluyVDpi8votiP3Aaa5+3hU9yO
+jdDolOqoyXSjqFf+cEajV3gJzDXCjY0XBvOBebB0Ii+GNDxwtHcTq0qNmwzCEnkyi+lPhkQ7HRq
S2/fVkZ592ilzFBXWM+VURUFaeSmwMVKQMeOZkkC/XMi/KYyfVskwbE1KgBkEyCIPl4K3TfW7hF+
3o+3x+92rNTpSBCwKHWIjyjefYchEAzSO9LCdU8QhBWNwXyaoBEMfnVS2CqBc0WX1Ykl2cqSL+3m
6ymnrjM5SjlfZjHlChm5k6DoIqRbi11cXR5P+l2QijmftVOQLVcQjdHOoBZHWc7iJnIlJAbVLIDk
s8jyROHO/Qbqw4+N/bwN6cm9tkaNqmzbEOQqdeTWv2Mz0TtLI9hOumryOq8rFsAQpLUKkyODMRmf
zwCe2zIg7qGd7yE0CThYQ+oPmbQbllQ2NC7tVv+uSOQwRqRDqt4YjMZgNurKWtBgxZ/9r8w8fyw6
+HDXUZ8dRFFXxbwYuZ0lGN1uMxHfUUh7niBSzQOoPerstjGKTWlHln9+bq3ekkm+YS0hwd37OzWy
7TCQS2gwT2v6yIvrh9sJ3kERAbSljubQN7gtwvnTWg1QIKdpJ6MpOUdGnBEJJGWfHy/h0vFA74rM
gvgWvVgiZY9XYy1lujJGJ568yaZEz72NzCh7Zi3Rdx/AY2deW6K8QdWWeNQNsMSORLD80ipby1N2
SWmLBoPcwjubb/5vY6OOflBphcBkBcbWQlEneGqHYxcOpFnBj9Flf2wn9KLMly9omFGVpDV0wzTO
ONArRC6vGFW7SxPXRzA6bdCjQgTA8FsR8ei06xint+MLBy6Qr3rNp9+vI74Bmioz4w7iKBriyE59
IHFMGLvy6FTKyQt3Xnnguc/HM7o4VIjQ/DSqAK2hUbHTwA94ebNx7A6WdhI+SjP9Lp4ig9/EpmID
CGVCjiQn5UoqesXsXQKiRwubD02E2G32rS2e83NttJZmTtvWYq1iqxjwPCd+ZbD3LhsBIk7hnKdD
fpfGuieJ3ycxP8RuwFjeQTzWsTN6SDFwKygNWh153j+IPHD6ZBmksXct02yId2/hs4k77evzu0JK
gkAfYigWuIXJs/2037/ZX09fX957f4pPTEG6Ne7rhaEitwwRAOSvQdj007N5FWulkLEHgVaZud6v
zGJ+cyYUtY2VrXMfZqG+i0ZcwHsE0BPQYfdYcKXXVUPmjlvxtf0VnPxfwFfYksM8j38bs794b3Cs
h5gleWFEa2d09i63NxWsz/xMaBgDoTGdQK96oUnLQMjcwhj2qArsfBsAaSi74KZPDmuAy5/c7SNz
lFvlRsgpxZIMc5vUSc8D1Kx1dqMdq528gRqmIxjli3SsLchU2I0dXrIXzfVM1mnflIioR+YjeVld
gLUpoBwwq4URU2jzNwEAX1iyXtqBBUC6wRu55R3XRE4X1/tqxinvWxRdWIW5krkM05BJPQvJQRpP
Yqtr1YvQ6yCvfrzB7qPN2xWmLvWC6ZQBPKiZy3pHvksModyF4n9IiTwfVXR4o+tfQnER2VBqXUPZ
HwWlYgO3BmcP91aspbkWBgHSBIRtkDTFI1igBtFlGugkeS5wJeXv0DwxmR16a5CjhcOOqB/VTPAz
IE6kKVsHKdUGUc4j9yQYovnMk3rlQXWflsTb4toCdUsgLZkxXgELnP+MvieiRk9ccmBHO5f+qryV
u6K/E/fSbw0iTajhPt4HC6mTa+t3lwUqUinPj7Au/vJLvX+NvyRr2iWfveEfiOCMkSluwmJTvAhE
XpOzXriGMas86LiwSQAhozLlYpYJrVCVePKkpMdjx6nO8hpEbT44174FIQZy8TACikwJ4iPUOa6n
Pqzl3M9df2RILB1VZERXppA+u7QJ6uxmrac0fgoT2b7/Zv5gOK/lK/873QaXEG8laRt7ZPpOjulT
77Ir+ci7RP+/jKPfDzOJMdIZhq7qq1wdIxh3hV3xFujBRd4nJvOEwxCQtZuBPnG0tfm0XF19cT6U
xTBbAz2AMTT7JEBao3t9PKF0VD8bQezLQQML+aY7iCQYpKayFdkcrleVrfIlTvVhQovUGon13cue
NjTvz6vRlH2TpkU55a5AvFH3d/lLsuO2xVF11q64VVPUxMkTW6g8iJlcZucdik1y8m1/HzxHZI38
cGmFridvntzrMWkx3K4MQ4qEF7v3t0T/SWw/XqDFTYfSjogqMAIgiLrcGuFkRog9jsvdfiuCKpN0
n8Wb9gJK3RflSYpIulI0uXsNYaGQ7ITgHRKRSNyJ1EJVuGmKOSRxhROfkP65PqsnRJo74Ts8rTml
hd13Y4taqQb09n7AJKUb78JtQzyntNq3NYLF+R+hvNKNEWqVAlkdwPMPI8EmeRIc9sTv17bc4jiA
DoQUJt6SKHrdrlEIADofF2XpTn/638Ix+BQqwr95vx9vhZ+mTGokuOJR1IUeHnqC6YI4L8UJYOp5
6SbvgT7snm3LGnYEkeLRI2/62YlI6zw2uTB3sKhyLLzdXM+lbn0wHMatz9almz77JeFPjY1tt0Jc
vnCKZhUMvGSw2eY+uNvJ8zMmLnOGqVyWO0SJRlgA031/5eJYMoLyHNDTQG+w0Ie8NQLKkpTriqB2
Q24TAR0GSkMVQILHs3V//+G5NGfvUQzEi4lG80uJVpVFmQEbohQoOCbQ8sjbJDH/b1aoobAtg555
8FGj3nhh+Jzkw7gyjjsACKYJA9HgA1D6wIOIusilXA2j2oOJlttO4m+W0SyZ12UZ6ainYiSj1ehd
rmv+lhHAobXJspUtsTiRIlQIsPfwLKJrLlwsx5Lgp7U7dBA0h/RmqrfVyK0Nc9kMMPWAFqOWSuNc
pKD1xtEHvKZC560ESm89n/Ss06HFAogk/87Gv7rpF7pmoHDJrTHd0AHZPMdA2cyOHS3YABLe7siJ
SQHt84DPKMbKkdg3T47MkX+FIvTKMO+3/q0hKmTiAGED/F2pXbDu6Sn6+LoC3R324015VxWlhzN/
xdVdyEhcLgc5QBASAV2IVR+GT/8rA4X3JnOAUkJNMDQK21F6MliVcebJNiAtkYw5++4j0X5p8cfH
37S0vNCWAhXLTO1/V6gOplxKUzDxubUSBs+cxmrGNAX1iou8K5n8jByIflwiYBvUaK+sTOMUqCrT
oJigbrld+mxYrJ5Z3E5B5gkY1MSRd6j58oaubVYu6x8A2O2NgLW9sk35zrbsWMBhYRscHm8HFKP1
wqg28rY71RYywla++Z1bqfHKgkslMS9/H0/wTzPDI/P87aInXSFwre+3LiCYlmoXJwkpItYuNl5C
kGO3JHtwFL23UMR45vfDMduuVb3vMAL07NPHqE+HnhUwA76q582n8jbUW095bwJLeYtEnQvwyKut
uCQ1Z2fMZKcNVM0MNvs7CqBmzfcgE5WVHKJgjJHXEXgIdJkxUg3/d3pufTsfviRok/Qgw88djbUe
T+BCqIrUACDbuJTAYIy65+0ESn0kB2EL7Ihf6GGxr31TZnaMU79lB22/dpkvnQfcfKCDQrpr9j23
xoqWY6uSYVuXbX93Yky4PjQej2fJpyEsQeECuBu05lGxYxiFojJEceuiJzTZDk2ebcAUWOlsq2kE
EPhyxd5CsAroF/A3QH+h14ajIXf1GKO9PUlbPF8kcogu0sG5ANL2/XhYP7UGep9fm6E3mZIoGRPB
zGijvXYrXaQ/3M6yDpwhP1WOt7elX8Qm5LkjzxvNjH6bzOZ8Zknw69wC73Ep9JF8rwxdmM/Wo2+a
V/vK4bJVPUlai2+SRxKru0gBtOyZDSwNVQxUE5FJPKcvqGoV7iRZ7TvkC0BvBES2YpTOCJa52mxe
hGjHfTfcpuY/NYOXSLX3RiNYy3/dVTrnM3o9fdTdUKV1kzV10rp8vKu7g1DooFX49q1M1wy9J/0O
f4KcBonMyKxsnX82zgm3ctR+0AyP5ovam/zQsQzv5a3bp/YY2wCm5+wn8Fp+pWsOo51raaul57Q/
lcVEhH6XFJuQ/SzkRE8UgnpJmuoC8z6penxQKkOTjVF77oB3j00RD2Zx2/NW2oPx9bvYVD0YCAjH
2FV8ymNzUHWo1nPtMSiOg/cU1aCErqE6CIKPniRQmvmKU7vdq4U5yZawCf9EfrhTfWCaiT+sUvHc
Z1B4BbTC+IWi2lxkv903tVZ3oJtva/f91+kToBmGNBvoWT4x5BMqxSg9z+VnZPcZUJH4oKiaf3Id
v8f/ZAAqOh635pYl29+J8yKY4ETE1X6BiANAVyNS1v/66Z1Mxxl4fAyXTjukSdDxKyIsBSsh5S3b
qkrTQRkRFiqbhGX/hHJ7EN+i3wrjyJqVVY2rtq9RVK1tnfuThrIAP3c0g0MD76HbGRPyMPGQtWvc
XuomUk/lLzHS3tnIP2jhxK6c66UrASSkYJVH6QjpXLoELERVmLXyjNsVkl06urVUGwUrGgoy0/J7
JJzSjtTlWm5yKZK4MUsdj1Io2Yqf4cLaCVwzxZNYkuQSb/0X2eiBWxNMTucJs2ENDmk2ZlODk6Z0
gv+0GAJPgXLOnGCe8TV38iC9EhYiA+5Ll2e3IdFUi498o3kZLyC5GwQAFEw8EE9isRK9zr6S8g2o
pvEQvwF+CGKv1AqnY5SKFYs4hpEOOe+Tml/DDN2hJn9GdmWCml8mKJGTGrzGLTm7wFKCpaTjA7vz
rZjZFnpeIPztPzvb718fn5qFrAHm9MoylZyQi4jX0gCDwyPGqjago8ZJ/urInz/AN2A5Ob3CJeUb
Gn7WcBh39VF62FTMwYt+NrVBAHDsQdx26OOET/G3AXwK8PD8O3qzQElpjWt8nneAQdou9UjuFa/y
VQbTXZsVoBqBLuscIIPxXgIKXkjxIPFIbmXn2NAAfOFXCqd3dQbKPP0m0FLP73LQCSMFWeyZo3LU
noc35agcBrv91J6Cw1ra7v+zykjhAm6NRhEahVz5fCf7A06ON5D0NX4uLoE1OZqe/wkw+ICk0Iz4
ENxLbbI+SQ3vqJqP99lConLeZ/98AbXUrABEQSpiqQvBVBLdsyE4ljoxmD8j4vHEO7GlyfZ/V6wu
XWdoUkHtdO62AyvbrXNWGdbLhBphEPdn2MjoZ4Xy/S/WFAUr9Ddo72afuHGv4nF5ERO3rYGI5fUm
Xlnv2T/c+49/PoKKxfpaSthAxuSrSdubAQdf3YdCrndy8fZ4vIuealZnxltBBUc1ZUnzB43PCwnt
FdMXnx/YqtEfG5hX6W4oVwYoV6gJRQvSJrZxhz3zLjkSHkK76UVembDFW+5HZfrf46DcITdVmSL0
XOPG38If5j3+0l7UvXgpT1m+MqDlfXk1Isr/TWNWTKEAU1NL+F+QEEwPSaCXgAvv2P1w0MB79/F4
Drn5n6QnEUxDKINBPRyZWsr7KCzIasC/2bgFKH4/gFv6SLeSBMbN4RWCO/VOcdM3P4NK3krGY/GW
uTJMS8WJNcsgrNDQCYJHeLWXbe1d20FQCE+C79QKn9YUw5fczpzCwqWJuAibklrHKEMXasbjxdeU
BzyqA7mypeilEl+qcnKawcxRWYKMRgLQ6kgG1hFFvcoEAs3eNt9WqadncebkmZWvURMtTcXNl1HL
3vaVwHkjHh1i5PDlTkL3SfcU8B9ZDGWgo8dY5UdzmLZJ9Pl48e8cEoe+OYCQZ5oOxKp0I3KlBn3T
Ipw6ox9NA9Bf1nEJPrfjU+lVJtd76Ohfw43f52uBqZwJh7ECKpi7aK6O0K9FFM6L+hwwJ388expj
DOIpa4DYqbbjWwAePHmft5YA4mfNiEabbb8ej/o+C4ZPACwAnW8zexjAXrd+OC/UIAi1pj63CtqO
CQMuSfZXwjdmkLMWJzG6rOCtdQzHTVJulMAo0yee+Z7GEa1b5UmDqsxfnwHrrt4yKwty59HmL0MH
0kwBg0uIrkpPUtNW6Butz0IdGJ24L5nvpnb78b2RNUfAdfl4Ju7ugtmcDNJtRPAIA35OzNW7vMlT
BuwgfX2W/RhSCDsNjDByvYY7m6+1Gw9DWeGp6ZbUNBnloT736bfSdKRpwADflUbNIoPEPsexFfFO
5qV62TrZ9AIVgBW3urzgV+Ocv/BqnGwbSJKP9udzW+pRkNkK05hRmUGSatzUU25woS7GBZlQoow/
PoZyL8a/muYFlDKmFxhevhWVmmjRE3rPOD9z/otFQDIWG5IFcy4df+V8xoZyNEEBAxCE1ncGr9aT
bvOfG0GyC01fAMtD+Jl6SbeqGlaN4tXnTmU+6zqsnFiZEhs19TVqh/ssJ5YbgiJ4rs+HCxDq28mu
hTYAsRrXnDu2+SWHnukPhykESlm0eb/WwSYxdx4JTpYatfDctc/CsJVaJ3wqd5GH7qm02U/JJeAt
UCAFv0I9Mnv0w6beqSs3eWfnCunB+1HqZbmG2FjcJ3NoNgNAoa1AU6jkAxSXJ01pzjHD7cD5ZDJ9
R8ZgfA7R3CLmop6qT0z9PQuoBjVCU+UT73BSh099CGQxRILixOLfW7xPmsJIRNaAzvHKXr4PETC9
GrQFFTT5oBLzk8C62sviOEZlKvXNuewNiJfEuJH26CL3zK4i5UX5CwjnaDzePAvXxI1Jyl82XORL
cgWT0I1NDy3wRszwLIznDg+V7He/2i84b0baYcxoYNSnUWoV6VpXCAeJjJPfntvvpkFzvEy059R7
Hp/6oSKIU51QWmlIW3CEYE+AmAraSeY2TOo9MAhAqWZSP5yRzZmMtOjRL+LzMRQvlTX52jnKoAY3
e3fk0NF6jC4DKipmc60KuHEazsBcGQUPQSvN1/PSaf0VTr3FMV0Zmv/+aqNwHe9XRcMO566xlaQg
TbRtxzXWo7sYHwHE9WiomEqta9yxNUbTx29+9Fl4r4+33n0ejTJA7b3R4+Qw8mFA4ginOF2rB6OF
tgiUPcGNOx27124l3r9fIPAYzB6M5VEZx+Bu503k2yRWvGA453mY24FUxLumZ0dDncYcyHR+jef/
/s5HeQMNNEjYofcX6rq39iZPigDJqIazHypOc0pEn3hebaZja0wxNrwfrXWB3y8aAAzAZvAwi/Qd
3YPdiaCpQjFuOCeqhrRpiJbvOFPWrNy/LMCE8POwgOw6nBZ9EYwJ2CLVUMJEdqWyqZJUtYBj4PWe
LWKjrdLCGRgmdpL/R9qV9saNK9tfJEAStX6V1Ivb7aUTO07yRXASRxtFSaT2X/8OPXdmummhhcmb
Cwwu4EGXuBWLVafO4XhbiIn97r1u2mSj2wcJBDg2YHFKArSY9FtA9JKNV4x0RxK+lmSW03t5HvGV
kBslMpPnoTn/cvqz3s78BqS1J78eAt/PQh2oQ2PwIm/Y5v4aC8DS1J9bUxZb+L6wzQlxb99UUSLs
vSXYCnB0aUCmidZTNLZLVQFl/0Jh1OoGq5hOBGCv+DmzsY3uHPJFNz5dP5vmx8AO3hkHxUI3P2IX
VTW1oHFmW2U3ndK62qb0u863UHAP8jYcH/ijm6C9wXtJvSGCyhCO7fcs/1Qmu9y/BdNBjd7j/qf9
jWVu4ElOjnEllP7o/sDD8V5Nt5EJRxnhcl0HqIT7UzNMp6ZIjpkNKIjfTEGTsjXW9qUlBRrew8MS
KVkc4UtDTtW55qC102n22vvE4nuzTJ+vz/SiCfRPYppRT4ChSxOuBjpUa8BYUiPFk4UZ4B5u9FWx
bRmIq0dBYmFxKclGWBUaNlWO0XDHnk5VDCmRGH5hl7hGG3G7asO086YXOxP9nmkpD8tpEhuIr5aH
lnMRlm1uRtcHvbSAeJ9Bwx4vdhxM5dlA6VDVPDemky3cBxsbh3blA+iNdtfNLLh7KchrOGDjQmVb
hXRR6mJvOPp0yob0EwMrRjGzDeev0xrb2NK5dKCmhMtFFtHVOH+2hWM2pJhPos/feOFHDP8KUCeK
zNl/alqxVp75GLbhTX9mUDkBbWsmxBsSGOza3WDkoVH/tNgT1QHcDkzvJ+k316dyITaFRVSfwKkC
1D2c/uU+nUHwWJYAKp3K/GB0JDKNQ+xQMJq1QYJndWL9mjprO83Jg6vnN4IlK0+ppXOCZkRQKsrM
EeLkS/tDbjQEXJbzCRjKOeQkqXeg+F0TI/iYsMfF5gJvBsfnu3hRKcdx4qlWNpmL5IVb7I066qeI
Z4HZRnHpBPln4u7QtAwWrl2t+bu6ayIym7dg9hEozWbF98HZ52Vz4C35vDL/HwNnfBj6ckDlCT50
nOTL8ZemaDmz8WGj9uAAxmKSMNU2ZvNgPJN6m9nfh7Uc79IhxUQAUARoNjqflHelaaFUXlhkxulJ
NlpMtsBU3DC69gJZOqSyIxckmgT8+WrRy4Qu60j1eT6NY0/RXJ6DvcJreOCkIFAa0l/X53EhIkPw
DS4nZKiwkVVxvTatC39sE/1kVK2+q7Li2aOaHeoJaY8ly8tdyQ1301vjWuPKwomFYTCIQjIZ2Vg1
FgHc2bMmkcLwZ/PAn4adOYQzO7S/je7b9SEurNuFJSUOKfWSGHWOIfolu2lsUH6AWjKd3MfrZpYG
hGKHJEKT/ZSqQ7BKOvstq6aTd0dDnJHmy6fKDkkaVnpw3dLSmp1bUm6LiYH4Jq5giRdb33kDjDDk
+qlA/7buPYl+e93a0riAGsKmB/D8I7Naktb6kPt8Ork63bhpAiCWEREvmjwoWuufWI0Cafx03ebS
CPEokVBMUOJ86JqCbDwoeUsTI0RHgnWa0NIN5jgGgsptn6+A9dZsKQkzmnheTH3cvXqo31fA8YOm
wrytVqwsOVK0CgBLbeqgUgBH0KW/strKLb3Gmk6TDwBiVz1UA4vsMd/GuXNT0GOubTgQKMOjnQ07
NrdfNGQc4l++c6/boLoP+WnyfnXzz+sTveBsLr5K/v3s4TxqxqBpGcKgMUHHs9ffmDmIccAPVoA4
+LqpxXk+mwDlGMYeDiG0PKdTYlo0EAxVHzOBcCReIti5+YAlXlPEXQhDUHKFeD3a4+Fk1HhnYkmR
0zmDx271U5zs6ljf+OlNT39AN/z66JacjCRahJgFbgb0xl5OZGzMRc9JNZ8Aruv2Q+xNW83CUzAn
c3Nz3dRCWQHwWYxJKq9K96ns2Gpy4Dfnej4V9DM3v5TFG3V/tg9eHmXzfcu/UO2F1bdtGQFTCSa7
fHfd/tJQEXgAqYj+WOAylHtQ9zQxpHTCrFpjsSuZ+Am11GQzC6gXXLe05HretcNwRXi4D5XdaYK6
z58M3LjDGJafyOdqeiC3s5mB4GCbpGsbdHFcUqnsf9aUDcrHuU60yplPdoPaYw+QsJdtmi5ZebN+
hN3JbAQudrRU4EWJDo7LrdJOCNATS5tPVh9B3V1Hur0++f43xuugFAB61Zvc3vcaD4f8FxdRjOxI
8RiTIC8OjbhpzDwA9z+tQ3O+t8enrPaCYnDvHLbyKFk6sMi+ApGG1lV0gCjrHI+NNXp2PJ+A2NYD
wsljB+r5sC+4Efpp1kcCZNhh5bV/kCVCjwEyNsiLQjVFTfs2k6iFC+68k/sVageWKSIvAUT8pmzG
qHy5vsUWFh1RFkreiCWBRVd7Bwt0Ok14/OmnFESCGyMtjaBuq2zDO1rvr5t6z0Yob06UuaDOjUcR
km6OnPAzZ5vn/jA47mCcPDd5cqheRlWMyJmOhhnOE4eYILjGo5FraOSfHTBU2rOx7bhe7hM4sk88
GxlEsDMezJ1T3HqIfrdu3w9bkmVJwKnf3eWmxSKPGhwCDpW3YbyDlNTsxMZX0o/dBtlmsgEWonyk
k55+GtPEg+JsX0UU/V4rXmrhZgG3hXzQIuWEwpuyy+uubfK0Y+RUdcey5Xfl9OgJlAw8b2WbLrnD
c0uqPyrTrGrmnpJT6W6BXwCAdEYkxDcpq/ZGdu9SMINBKa5Ig8pKtvn3Kb7t2BS4o/bt+gJbWD9l
fSULLd6EOpS9UQ+6XN8OtT/u+/gQ3WCRsJBgXwPEfcRt4Vicm5Db+WwLtVo5jz4ryKmwb53q3uVo
MEAsMXTmzh2Po7h3gQREUpVOx9aZQhPsRPmGAPWTf/qTseI5hBsdl57aU2UUohCt05CTrWtHovUh
tMbXnnjyCf1xPv+1oWyhnHe60bY1OU0hIxF1dmVY0dDd8UPBN00c0a//rzGpG8ns0V5FS4wpQ+rd
BjILEOzrFj7ia4ANQksKjgToetCKpgyJjLyePaZZJzHejM5vYb20gTW9dZB++dmYG2173d5H7wZz
aBlD+UV6HV25QEVrzjwFQd8JO3ObsYex3OtUrBj5uO2h6KpD3cqBi0ThVQl9IG8nnAIsnqchRev6
xFqwcqOqtHLM5cxcbgZQD8B5yloS/uUo+RZNlG5SaY59ardOAxr5+aiFWnbi9tdnI1/DRy7MG9oq
0QOCDmxkO10lFKBFn4giS+yT05THBtAxLWKk/8+oWqjVuUgeSSFs3HLqfuOjqw/EFRhSXPMtRKo5
dDNasMBCFujIxjTbONbsbZtiMPZD7YLqrXPTe5e01a4xk2o/2EW+spZyYOoso+sOCSVc+rgSlSuK
zzmYifraPomN537V9KCxfg6Am2m76xtTbrxLO+ivw85wkEMDld4HFql2dkBJLozTnEa2ToLqpzNu
7WmtxeHjOlpAiOPNJfUH0FujDCeV9EdT6Rh4QTZ0Bzo1SEhy4m+QT+P76yNaeOBJW/JcE9QBAbXB
kM9cs48rVLeFbZyM+SUT/gsZ842J0nqhR4PY9G4Wdq4I0LLYejNgV7vMMfeFFVTVTaYBoPXEragA
/qb/df27PrBboPCFNl5sZDnTCKMVH9A4oH3PULs6DSDRasEE2g2PdfNVNPOPvjXCBjlL2oOsNtFD
kj/kVYbC3wNvXip9eGqAFHGY+YvM3srD8+NxBh7KwkTBGyLTrzoNox8GDqJD82RoB7esgmGqIG8V
ejzdVvOXUQvqacW7L8QJ0iSsyU0nr9HLBRqHhBk5/nIqP019CbB+HOUVzYNEL0KtRdyg517Q3zd+
4BTkIR02up2Hce/eJLxbOWbvyaDL/Q9aI/ADy6YvcBOr+99rqqIfptQ6DTz2N6ZblNsmNsZ9PzXi
VFm1HtSVFgMtZvVB7FXOXgNiG32oQ/97ZXtI7/zhS3DcDanXBuCq8pgsuCidRMusk2uMgZ1uXO1b
iw5s4eWBAQZhet+G+m0DIWJ3c93yxx2AKTgzrERLelu4RFiYgsKvwSk5Veh4KfGSDUv/oBWPIl15
dy1k7MHLjKqHaUvJbl1NZceeZgAExZ1TeqzSp24aQAC+0045UpDaELCWBfYQCJ9s9XoFcrHgG2Aa
7g6CD7KjWUVDF6SMtaTvnBNxsyArSeBb34cYIBY4Bz2FijEFzeSW1xsiguQn3ETFNzWUUuN6P1l3
WX6TJHTje+PKd3309vKz4OzBnALBNxWfYXpZy3JrcE6abe6JuKkTUGLPRsQqexv/dxCsYRMDchRo
xbew1VRe2z41rIHYk3vq0ALbHDl4UmU2MZ+2ef55Av73gQ93lXWT5tOta6wFkx9vHJsAZqMjc4L1
/5Ce7QaGEonfu6eWbAbQXDrx5x4KdN1n2v+izSf3ywi6bDbmu1n2gb0AuTWNK+3z8rZRjtrFJyiB
ko4+bD5mg3ty6tDQtmbxBdhTJE/vvPY2B0f49fP18e67HLBysIlnzEzTZveE568TDjUkm9x6ApbE
q9Ye7B9BvVhaFIgQByLKROJWCc4G1s5pW1ruaUzRVFl/SVF6c26NGVhuq2pvkJ3IAbxwIxrfFd3j
9XEuLuyZbWVWoe2Tg52WuCff3WX1YxV/SqACv+I83k+osnZAdhAcE5AmorNbzvbZ7Q4Ig80EJfkn
S9OxQxoaW1mUuHEPHgQm8ibycwOF5LYhwHRkLfh67xphjC9ZndRNkKMTOt6PusheGwjWvGi+D1UZ
FFnYfV6OYHPoqwlaRT7+4yRiOkVfRp+lLN63Ra57YT3T2YNYBrC8UZ8M7htak7M6BFtvVYbZaPBn
zx7Kr1Y6aa/VLLMBOAWzu8tJidvdHmbXOYAwROu2llUjTWhkwASGGrPkj0JwPhyKlr62s4A2ERg/
QFZKYsgkUQ4gkpMW48ugd/EQsczp0aZJjDJkOUG3TtU2LgsLp6y+5u7Y4UVmV9pjCTovcIShQGqH
E3QEvceRI3Z/A0U5wSYYRmQwgACffvByECwYy9hm9zN83UsnOgoSebRtHAuD0iaseVxGYB4bQC/Y
eXQERVarHWedJBCPQoZNRA7mpogGex5+OE4qylCUPYovnWlW/k6bbSt5Lf0aHkfv7KrZZpUFfs2p
rHryPAmLHqcYCLWVXL9y8oD+QXUQF/vfwpPK68EdrYmlFfQtCUW5NNOcU5exPvC6lbtbuUH/siO5
zz0I3wDkr9gB50w8zxCLPVZl7N/mk++FpBztqCnKDAwnA99xX3g3ldlEmsH/I6vY/6xD5QBvGFkR
Vc58MZVFnDRufuyP/g9Ue6+fasVXvv86JCLwREa0JhNml+ctT80iJuWcHymdNtxtbzK7DQcUt8r6
yRS7yvlvCMIP9hRv6Y+J17ga7LnYo5ZWoPOvClbbhJQL94MVJeapamEwzTDQrO6MWCH/bhb+g9O2
h96v93mx4hnlr535rL+s4SViIXsO2mK1RC45kSbIa+RHbs16WJXJGJLRmKPrK6XmNP4yA7YUvBgB
6wOs9HKp6qoqW7T95sfGrraWvtcAHTRD7g27GTnpidIIXeiRyNeSG4rj/2BX/v3MJdd1SjTiYMmc
8t7vd20ptn792NVrA1ycxrPxKcfMpoVhVo0UAx6D6fOw8m5cchZoPPhn9uRBOBuF5uPy7OXsmQJ5
Su1VT3Tg/9Y4dRatAAApVaMgh6Mrx2mo7bwZbQ2H1a93gykCp7QQ5vy3ePKvFTmzoh4i307RY5Wg
m9P44sR12Jpw01TfVNObIM/Xt93iUfI91GuQPAGGVTrH83nTBdwsmIWPSELbAbFBMEiKTI9MnuQ7
aJKDPL4u1pQTlqYRBJjS4YI6AS/XS6MJiw1ss6w4GtZbC31w5M7RTXG6PrJFI+D+Q9oObc8feglj
DLesPVYcR8u47239Pmnt+xG0BtfNLE0gtPogQwfgNB6iymL1ZdlPZtEUR3faFvzVtY4siUAeGRVr
PV/LA/rXkuL1hh4NIZoJSWnsuxtQ5eE1eX0oiwYA5ZO6Qojw1asoGcjY1S0MNHq58cadPqHrJlnZ
3EvuBuWof4woR8ihoGjRu6o41uiUKTZVcnDZbl5LCi4OBVcqso/ysaorq0IAWJ4LfcDi843eIDpk
YYrb/Pp8LQ0FQbpsvMLrD2jWy21czFUMhmm7OPJ0Y6HVMg59PMPNzXUr6qv33R2cm1GOqI4AS7gk
o0edo8EcSaYh5LPxzZgq1Dzn2Ikhdl7SCBmqdDPGHXrMWhct95bWBXoLNcZqqkPiTmyHN6q2abkD
4o1sTKKezH1ojz205iYyP13/6qUFOPto9ZXKjboGUhNzM/RHo9mReWM4K/fyUmwjIek29iqewx8K
wH2eJz1vUcR1brvuubGyB1P0AR6nkMt8GwhfWYjFIQGn6OPpghyl2vHR6ElVdcaQH0u/zaO+tfVb
wkE84/Pc3l2fvaW7UsrM/W1KWXLOrXzM8y4/io27WeO/Wx4HYHFA0Hhg9FIu/JkOncHlvFH0yqMe
EKb1HPrDivtdPBwo0fxtRbnuOZmSmVqwIkzUUov6YE809LtXkLN8vj5Zi+PBNkDnBS4V3GOXx1AA
rF9PoNU4ttmr7Z7m5DTQPxkMwFuyNoMGBRWW4tCumWiLEBDdv9NgBe6M9mb/tBo+Lz1FpKrg33YU
t2X5otDMGbFY2ZGNXaPHUEPXmjaFAiw7EGILfQPUmOnKBC6GnkCJA9PsAifyocFoQokGUoMInia7
DlP6gJzyDpRdYz9A/yIL0/inmbihJ9D5en3pFvc53iXALwI0gATu5dLVlZmPZEAgQPM8bOLffrXW
PbG4Oc4syL+fxTfIYlk8FXjcjfHzMB6QHA6G7sv1USw6IlnARTOm7RCVTzLNHGdwcjzhPLbTszBG
o6+x8cU2h4DaGmpoKdx4Lxb/z5YyY2LoCwAtYKuogReuwDdoPQCS5Vp8a9prwKHF5ZFpTeAxUfFQ
81GpM2doPEEI5SW6DuZS9lhVdCWbpyp5vl9v+GnZRYdoDaWMyxVyR9knyPPiiDqh74kAuTyRHbaj
96qZm7b6Yn0G0Z1OX9BfnkP6T5AADFvjGNVDERQm215fy6X5layggJ7JZhj1wdxp7TyNtCyOvc42
rDyZgHVM4MvzSqCn/JUAYmlzooUealCyux3JosuhVzFSvJmO2JHeVHoZNP5dCZWS6wNacinyYEsl
bXD3qq/XyfDreISGx7FrtUOel6CHoZua60HRGxzDAmF/2QaVra11ii9tHoA4gOIA5BVdNUqg1zpF
azQ60jf6wD4zrNkwFjfXx7a4WGcmFHdZdJbTaWAWPSK557jWZ8O+ywnfsqYLR5esLNaaMeXklbK9
VrNtmY7aFgMUG8G0w7NtYo3H3vJWjC25lPPJU9yW1o0GVLdhrKinB5vOkZNZAR3KjRvfC8o21FwN
Mxc3I0EfBEIpyRKlxByl7DI1a1EcS4E8R8CQ3etCAR5XCL6nJrCQDuMgGfdKBrrTzkAXeG4IqL9O
lfnDKlu3CbK0AQQVYWj3s+SueCynIss39jBlW5l6hcQRH94SnwMS4opYf0pHN4sDpyvix44aXozD
jaTjnVbQcSVUXB6bj1cNykagU1RCHsMbi6KD8hvwfsgPGUHS7sHOsnLSFo2g1wqITvyDLsnL0xwn
qP1OSOcdtbgIzHmHHsZAt16vb/nFU4UC0LtIOHynugs1yvDiKPAIHKA1lIGedVONAONftyLnQ015
wd9jtjz0xUBt8HIouTd33IO20hENE92AJhWA6A6rMJ7FsQBX7LoA3+q4AC6tpKNgwnXh/sBW6Ifd
0/UxLC6H7LVBiQa8oCosJPfAXy88/LrtPxf5vZvyoE2/XLexOIIzG4oD1y3oULMML2YBAc+buGJa
0GSeiK5bUfm2/roi8ZaVYCcU+dXU4NxqMUCM8s08bycafPXupqBPAFzdI0dPi0/2Xi/zUO929vN1
y0s+D7A0lBnx4AFrnbJC4wQmA4c6uKCyctqIpAPPhMugzd7P1a026EfTZmsS9Evrdm5T/v0sYjM6
neWitbD32LCF2MEdqEA2go8rk7o8NAi92UiLo9KguoRMCD4MbnFMLRJBRzlqcisydfbod3pQ8pVa
hopUeF9CINVsXIfY7B+gUNCx76066bHXISnb36cQIjpwBjaTQ+fs2q97/+n6yi3NIjLJqBTLrjMI
KV/Oojsy1LpbJA2a6pE6JlKioKbIq811K0uTCJVQYOMAK0e8pFipM8LsstewVvYUofd6EuCe8297
vTzWFfsD/yo7xkAkDOQBiiWXQ0JFDk/JmUDrPgfXX7NrITferTUgLI7ozIgStWiOEyPbYiJcqsYw
7wH8zLYzGcM49iLSna5P3+IiWYCHAaAtD7ayB6uJ5X2TYg/2Og+q4SRLev0aOmHNiBzx2XnKK78Y
dAYjBcp3+Rzv0L8OsFi2cp7WzCivcJ9QlDE1HNu2C8Z0V2h3a1KeaxaUS6kv50kkXKaUACiqezDa
Q9I3c1fghNKlqVcfJJr+XhM1cTUl9piQBtPl2SLsQanH5z+okckAC0krVBHgfS4XxB5iu4pdeWhy
J3D9H3leRAzEaX+wtxwoHMiuRMm2emnFYE3rEw3jsPXfjN8lWQeagj86kmdGlCWpM9rFHvWKYybA
SmIDnQ7W8bVyyFIwgraVv0diKdWCos6GJpWe2jMOzSuNbw26WYNeLNpwwXUkifSljNTlbOWAIXii
jBH8pi+k+83IbkiPjbWy8mtWFA9mTF6WovcUTtm4YxE61RFOP/b9ildZtoLeOMm8LjttL8fCe7xg
zTynR2GzvZkeitaHgOrOr16v7zC5uB9OCiS2/7aj7OPEyyBdUaPnDhgH3/RDvRZ4okyBBym9jPyg
vR6uBlxrY1Ni7KpDpbstSuTCv+f+c3fvgocE7CfXB6ZC3N4vayT0ERQA5iaBtZczCAgOrkvMxZHN
j7Nn7kcCcmBxQ9uQtHiv6IGw3ur5qZkBPSPW5rr1JTeHxmXc20BoS8q7S+PWzPBK90fAESCMDPpY
fudmX66bWEz4yZ5hEykXkH6oXZROoRvCz1H1q604DU2d7qxsund7cMjQT2R66MAzyoDptMV/7IaS
U2uitIR8gPw/CGgvRwdpF4IuGTi/ufqmAa/aBDY9tHqI8vbv64Nc2CqQvDSQl4MptF0p23MG8cU0
jg1aQoG8RurP6potLfZsLSO3bAcj8SBFa7mqAmwza3XeGJwePUt7Hi3x2g/uDZuSQ4Xn6MrOXNgb
GNO/tuS3nN3liV41EL1t6dFtD3a2wajSfsVHLQRAFyaUBTKbwp4qF8PpG1yAZQb2PZPkj5wWJ9Dp
7H2I1Vxfp4ULFwB20J1bsu4IrMrlmEpCGlFZ2It6+jIDMuutlTUX/NSFAWVE1KOCjC3ixllDwLhp
zGmXlDfeY1KlW4eL3X/l2/5rj0uqB+jfoF6gkhXXvLUNCjmr45A4b5ppP0I2fCW8X9x0UnUADXeg
01KjlNGfXW2cMKa2C9mvur1N/H1Sr4R0iysDmB6YnyDIBfzQ5cqMQo8hqAEHz9Dw0nv2Nh3/e7CF
K+pfC/ILzvbzrCd+3GQUZyd1AtRu0MHxJyfmzII8UWcWkJsn5TTDgmOeGsB3KP+FYuofGEFVCIQz
FkpQ2MaXRuzcNaqE4r4o3dv6R+ffxCt3wtJKnBtQRuEM9WQVDAZIFaCDdShWzuDSEUFdC106qDzp
4DG8HIDO9d5CmRgD0Ps6sOwEjZT+nppu4ILO1RpOxqR/ts10f/3oL+3ic7PKyRynlg6sZvSYxne6
eNMs5L/RlpmslZmW7ju8G/8dn3KnjkhB5Y6J8eXUy44xM7WwbQcagcnrkdoPdDIepsz/zgbLQTE9
XqMvlz+vREoX5pUwOTH6zjJrmOfxw0yf0LQBGYoOdEGTXYUiXsk1LM8qCgrI2KBs887Bdbbls16k
tCawBhGcFCBbEzrv9MDsNdrORTsmkRbe9aWVXY+XspFaPlYPGIu5O9jVgdEDpECu7xG5tT/MHci4
AOF5T9QoS6e5Vs6TGdc4TMTDCSNZLVWvmVCWh6auAPMYTFhWh/uncF+A8H7w2Frb6fKE/TMUlaSy
cH10SHu4WgsmoS/QU5mbrf9HzghNfoh48I5FOlo5yzVAhA3v6bH1nr3Ei+COhrpZcRiLDklmBIGb
RQv2u3zP2R4zJo3HWospI5rGorJBMUTL7f/If/V+keJ2QxTs4oQiVXc5lKllZmXUsCIMJ8Lig+6+
McCr3UemsbLNlgaEqwg1HPDqSjX2S1MAWzO3bA169OsK+jcu1UPkv6eVaVvaaZLaAnaggfIBlqTN
pt0Dyg0/lAGFTeJvkoWB+vpa1Xtpp+H1gmOJWgcA3MrNXfetV9mUYEcD77MrhsAjYeauvDMXB4PU
8Hs1QobZl1NGjYq3iWniZCIM6b+AjMwTK65sKRgFd93fJlTuhIlQJ21NrEoJMV2e76f+zkl2hu5C
cmgtl7m0A4hEXqCfDv0lujockhXNbPflUTTJFg8vmXa+7soWLSBPirU3gQvzlGclNTW8mVPEIkQr
Ag30guwPwHXoB/3XgvL0L+t+tMn781i8iqI8sO63Tp8Tl65c3IsX6rkh5XGVJm4GjgQMBWDHODmg
45Sc7Gfkmad+a4HbbPiDCOvcnrKh8474A5dhnJw6iePgoClYefksHRpwUqLfAJRoOKHK8nhFN3WF
g8eVGZOdxp2gEBAZab/H1RqhzqIl0HIA7Y/ziSbKy5PTlBV3OwMumuhfqubRR1YhI6iBlWtCMUtH
1AK0Aq8rAiyZCllL/TYGe8r4/l4UGbnBZihWr7WlbX1uRDk48AJFnbdwaoljI2twAKHBH6w+OJYN
WVfFi8eVwzy7bXKri/uuh4WhFOgNAkDEftPtlbfI4lydGVHuTZIYmmOWmCsrKyO/+y0PKJhGous+
YM2KEvIOVp8UIoOVmqFLkPaeG45eA7000JqsXDZy3tXICVR08J4+uhKRdLmctWayGBg44Z/7r85v
+pnNRbDXoM/BX9aKTUtuGtTboCgB/AlvUmV9qA5JBjbn5dHnoFieGR9+iQR8Ommqa6eJsdfe6dZo
pBfPEPY0NHmAW0cT1OXojGSAdjktSlylMUqfY8gLERDWR87wdn3JlizZDjL1BlCmiKeUJcu0VGsq
RsujYR9FzaI6PYEcOND4SnPc0tYAtEvSBkBaA5rolyMaB173fsLKY7eJm/AHX2N4Wft9ZcZq1mse
LzEO3b3tqiNg10n/eH2qlrbc+RCUM4Q+rZHVkKWVuZxxuC1eq+EWGN2wI28oDaB78nDd3pLrAVEA
AJNQJ4J+vHLfGSgJMbA6ljizEwh6rKD7A2wfokGZKgUyBpGIcimYgosxgTDfsWhidPk1G+Z8zb5x
0Ba7VVgWa0J1ixcrgD8SggOkPzze5SYoZ0SedVnBXiweRZmeKpQIEh2drbmjBSP9kbDfQ7Y14nll
6ZZ2+blhZSp5H5tGKWBYpBwdf5DBzvptXJ7oGjB4aRuCj1AmtyXjq0rv02a2zSYf21zrdm51iLvd
n5Q8JeXhPyaUnV7q9TwK9FMd3ycrC6fu0Ce/r2+9tWEoWx2cPXkygvj7COmVId/Q7M4dd/8/E4rj
cWga+xz0uHKm0CeBmbKqlQO0PAqJjkGmXHJqXW43Yucg7OJteTRJMm/xDINcHnF/25ORbK4PZsk1
4J2IdAFuCpQ+lSghT1htsB6WvLEFJ0Rj9HjI2UAU+3zUIauStHdd7DT7uWmN73NvrhX2F0f6r30V
DlRTKKbYkFo/Ovp3rFdcPP/ZenkgE8TxhdNQz26baFTWMXGEvDr0Kqgtz6G11hqweE7PjCjnVPMG
XMGuVx6zZNglyRgN/SnzzMd6+IN4CNisf0ajhPg09nVnKm14IhCGogMNmRdXrITcS4EDeF6B/wad
CIJh1UYBoqLGjssjSXXwWt8JjwdM14LNStS1lIDDHSHLoTqexR9SYgwSLUIj72PRzADqn+ln76lP
71ZvpKURnVtSLnG7dQTzegs3IFQfUvYcN78t2m9bEQd1v/YKk2utRniulAa0ATwHz6tyegcgvqHS
BGPF7woEdWi1uCXRo9eFUxzQ786qyufSGTq3pwyuL7M+M3JsCTJ3R7d3RghwVaHHnMBp082E9gEg
isfd4L+B12ybDuah7eyvvjmGTeGseK7FiUaGQzJAQi5X1b3S4x5sbVBmOnb6YUjJthNx6LLb1v4c
D9bNdd+1YAsPA9mvJCnuP4AuIUgxeehczY5a7TsPzaQ7AUmg+aANaMhyRVlBc62iKw5TFcOQ2S8i
IfEyDACtjMrtY5dum0G9IjuiuSWMv4BMBFzhox805sNUNxufZI9Gfke1HuSD38cBGWXjxai6TZv+
JmyNamfB7eBjZKJXd0ETroKvnMHXOruvs6Ppt1u2tQWoP0C+1FQrT71lOzKbhCsCV7gS/zDbTnVm
dhn6NfJmi64bEVhWNm7QjzXs0ebWrHgGuWWVIwTRNF3+DwE+upUuL0ANJKxSvgmT3KFTfS5iFnWj
/R+FCf5ayjMritOGsmjmkhxWCDqfGd+m2ZY5dGWXLpxO5PuQWQR6CV2PahEH1GYitfiQHcHovnPN
x7LWbuLsT9bnzIg8KmdP8bpkeN57PYoo6A3Nn2LyBj5IsnItLG4COWl47SMdo2aXC9Az1oaLkfQm
ORT65m2eQGlVrCQX318HH9b+zIziPrPJnsw5HrNjUqRhYRwK5yGztF1tT+HQWp9BaBeYyclgz5N+
4wsn9MUYxY2ILPO+xWOab/zx6OavYBxxvT0ne5zlo1aIm2oAtazxYN8APbvpam0TiztvLXJb8kkA
kqKFjwAo4qndj705NFVqkOwIMjau3TY3xbf+rf4DFBlO/T9W1JRlCbnovrVgBSEoYruwANVa11or
mYrFsSBPAXQnWmF0Nc07lgaqzNIKI2GMAs88h8lj3II96Om/O3JcF0BRI0cM+IXceGe71xhdrWs7
lABtwKkfqZf84m1mRnNcajs7mZDBrnGNXLe5dCzPbSonZk61gYoOg8OVETrl62gcsm7lrlg6MOim
RwsV8pY2Wn0ux2W3I7hiaJYfUfwB/dedcH9U7i7ZXh+JteQs0a+EGwB5OCRKlaEYOa3NpISZZmPt
+qO2B9cCi+Ib0AWFYFsHB1zgBkZQhTQot+m22Hx7fuEhOTz3G3ufPPJQmMFw4+5AdhPwsLgpoi8s
YGG+ozf928q3YsTq2T7/VCXF2k9dGmdumh8zhlhI/EjJ7rqBJZAYObegPGi0sRfUjDEZxCl2qMdt
nRF8mvoTNZvNCG4yLz9wW5JTuy44+dYa3FUK2/cr5cz8e9f42VaOhyJhVocBmuB3Bh1aNwfiO+CX
UJ546F/jr+3reA9Z+fSElN//kfalvZHbwLa/SID25Su19G67u72M/UWY8YxF7fv66++R827SzdZt
InlIkAEyQJdIFotk1alz7o982QtASAzo2AIbJPSKOjFKcnC8lFD5TZKscKghaZxtwxIu/jVAoPNN
HGVoRLGYM1P3sxIHdgVyMcHTog+/D11Dj9ZFS2JwG4UEeisEBcFsdJohOan9GjVIHdJf6PAMQPA0
coseS1EKWYW/P4jZZFYKmc0gQEezAXX7Cn0PkKgaZMNWfeSeBs5hvjz8mboCOw20szoTqjRKUxHE
z3CverQLP3YmmZLY/0FBU94elEP2a5BzonSe3EXecJBO4ugF0lOOjA3UFu+v+OLIL76F2fdlBDW1
HPxReyiQG9NnL4D7KV/nOiliXvV6qdcFXY8aIDvI6s7XwOtQlkD8wdJ6dNn74jEDk2RDGxJLB6Hc
+qPh+UFI/MYxLGhPu8NM6weVib7jZGIXr96XH8H6XhGiGiChpRwv+H7XIWrZU30ISJiT4Ln5sgZH
+ojIiIaH5/qZ1/u3dGBcGmf8jAL/oqYKmv/HIHUG/QMlK5urYTVHp5v4iOz5TJ2LSWYvi1ZYjeUw
YYTVJsHFV5a3dbbt01+isu+6n4B2/IcTCn0owJqCPxnsH3NQuQhX2lRkFuQysXmabRmiMgnUZ5gj
78NDJixlUCHCqEDVCElbPAuUa0tBVPgCIHjRPos7O6OnUjLsuZrng+rN6tDEgSiNR+Lp/hZZavAB
FT3IZmamdiQ2Gb9NlTgyUop216GwvHJK7Cnx/Op3XxFpH0fWwZpewGy3jThXZZYz8K8wiZsMgM+4
p6Eacj1cSaSFkvRytLfkz0geUEjMXU0LSZ/vMho4FVWB5RpJAznaZJqIHtZrvLE4mYil+we86O+P
YILV4GdhVGsgEBCNNyDu7B40BWj53ET/ku30e7RwIcDUgBSVsMbXo1WGVDOhpxljtI7ZeNPPJiFB
Z4efJvYi532wdM6hpIBWEODiLJ2t+0iDngoQEMBTJ9T+QFiuhzJWZHBC6/zB7D400GuOJjskMdCH
dj2gOu6nFGcK3EZzIa9JS1f5mdN9C0pBXjF4KYpfmmLiCgBwqNMWMNXb+au0T84FUKPkP2yDSyPM
7lNzOsVxDyOG7Hy0PSSOSWdHE5HBAQw42vG+ucXZg8aVCOolGerRjDUjys3IDGDNN8TNqM7lZwJV
1EECQwcYf2uOmy9FZsMCSARFe2x19jVkgNh+xgghaPZKaGelf7CS5MuvfN7hv7RU0DaBljGqqojP
jFdAyTiwYhF8I41SrTUJAifpbmpW0CKX6A6iBEGZkVB/kK1X6AtVvZeI+rrubDo9BxIPs7S0DUxw
kgJsjD8gVnPtoUPeixXYr8B5phTxxjSayA2DWuJstqXzCJsMCFowOaPrgokgWT4pYzGo0X7q/BVN
BDcLAdentQOBedJk27rsjpFRcA76pQVFs48MxgfcK/Cf67GBCgfNHyiC7Gln2mB7MCAzyz1qlybw
0ghz9ElSrko9MPT7qToW06tKJ86mk5fc5dICs0T+hISNlmPyqPWY663jo1FfS/OtCFKJzJhIGszP
6rQVtjR9jOKDgBtrrJGojGft9B4tbirBK9/tkxAwTuMh6t0gmTxVWdUSyaRq3cieEfL65XlfzSx5
PFYCmqfnJY/3Yw7NdxOCGx9hYoPSmjNDy+sMgXbwiQLKLs/ed3H7AEmEFucWDkkwAQCvFBIBKcVE
8u5Ho8WFBlgeVRPcAtDQcG0FGhFyF/uwQisTQPPQBv/2fQuL47iwwCy0UEvTMDSYslwCULXXbRMk
3BkPnrRsxQAGDnnYWRXyehxtoCZpW2NXGIPhdCj9zDmsYVzdH8tS7IZAwN9WmLGkoV9SkA+A62g6
yL7mWP0fFP26KsFlFOS9wb/T6P6+OUAhHmpfQMQgi894W96Pg5pa4AoJswfk89IhPrRg2QRSL/gv
zgZYFdLXMjoKNWZgYeXHWe0Pf1FRjrgxWP2LLPGYXefvZS8OaDb42wozHgx1ghTeBGdrCzdpoZcI
8Rgh2E41772/FJrnFCP0JdCnDMzvtTsYelw1ho+FSvQQ4SS3S83Wkh9o1SjU2JU6FxnS+66xGBku
LM6uc7Fdw8wIBBpiI9V55/iy7I1WGRCzC9Z5Q98qn1dqWXRFDciyWUwD3U/siuVxWsYTRhhnlYXu
5UpbD3q9yTLoNpRJEDo9/AkCUxHvsTL/8M0iXhhmFpGCCXMIM5zz+txi3h5k9Q8arf6LP0LjVgWE
buYplJnZBGjOn3yw5fqWsgIiNEYWpdY5N7HFJQNzGGq4iH462wIT+CCNDhvEDBRASatEm+HN6kDk
reYrK245l2ZWg2LezBDhQLlmJsSY+5uvh6Rmflc3AuKgWYSEStMafJUWXlodKuIQe81tehC3KXHb
JFkZumuUp/sOurD5ZvVy6PiiIAa9aeaxRwNFkLQkiZGbQvodjPg/Sgqa7bw3bD/IOZeURWNItqID
C0lr0WQOL6OthiQWQPnSi2MGXbOks/MmVaA2H8YuLqQ84qZFeybgyTPpB6rl7G6ITa3X+gYUCIOC
BtdO2qZjbYvQuJZD+nl/Ihc2AJDWkBGAhg/OTTajnJamXIjYfCiXo3sgSAakldAc76iFH3GchmeK
CSr1mEdUAHXOXvKRAQhbIg0RqSDOcX9ES4lZeCZiyUypC+ZZZk/3QViMKC+gt1Y/QaXCzp34Od6I
xH/M94XdedpWsPONsLlvdmH/XVllgjSuBZGQivNNyqa2Qf4Yq9i5b2HeU0ysgnIUiiYzzR0qjIwF
IYHaS2ugT7PqO9DPiFBUov37fRsLRw2ONHQHqxbeWRb7GqbQljEKDZ2TakkHyPAaOzGI3SmHoIfk
5mH6PquJCV/3jS45BpAhKigf0DGPuvN1MBn7JMpzxcQ9FH1ZcfWRII8v8NZn4YhBcQsdaMjSoGGC
BeOmemVEDR5Q+yao7diSPTE4aVtq2KLwwmW/XXIGIH4RLMB8BDEJ5vmYjq0OeQUYy7PX1NK88EOJ
fNJHqQ1A33+YPHQBATE/87DesLwVRSWCXgTjinKFBL4grgDCSu2iGnmK3oujujDFPNaECbIIaoEN
HAIUIDYffX8azccKeZKy4B3MS86OxhMEW2S1ULxgAnzbFW2S9hiWFZw66Pimuco5lZfylDi6ZrZP
E+kfNMRfu10U99ToFZwh6CImgVXizjsCTzPaMVRswnpahelvDclvS/wPPbEz1yKe8qqJ5l7W4RVB
j/sgQvNwAYH596608aS/7xVLRwiUaRDQ4XyQ+5i33MUFDrV7GiGjBl6sMXlO2gHyXPk2jCw35JXB
lzbvpSUm2nY0HFuoUYHZrakgBxPq0ED2B9k2tUTkBECeKSYAQrwrGvIcPCQl/SrSr676MFUOqGl5
3hDIsXWRnNeZjVvpqZXkBkYjqpGdC6kNgGyWB17Yco6L5bEANDa/iNHxy/p3WSRTVWAs/eB2+XrW
COEkppeH8o8FZiimUgS1Ck/bm6P9C5ghf/dfuluASPrHBHOx9acWssIzfZIvv9OCVN3PiXfo8eaJ
iTmgUskouAzBHVBsVE+D5N36/k5ZCmogqJtJyiFkfFM20IuRWmMItg+oSlRtAUWnQ+xvevP4+76d
pYB2aYdZjkqJoTqcwU4HIQHwqwpRuvr3FkCKjQSLhewowtr1njd9zcqNAcxZleQADzMqr/d//xuk
yV5ALg0wFzir6AXZj2daBeieK7Uru3luo0AXrI3p3IdfU7aJUH5PJ7fvCrt4gxKZPkGY72NMLRJt
o2BTOOAXFngEIEs+AuJptI3ivgcwGTPwcRSaqjbxXYYJRlrhzxAcuWDcpeVDNQsFNJCM4Kxlwlxf
KoPRGRbOPkjuFmg7UDXOfl0qOOPm9Y8JZhh+IKdWLkD0qUmjdSAfxqi39cEBUv/Rj4A+V3yRSAA9
DuVzU5mkPMe5AxmyVS7FjkJPWrirCh6uZenWNGNa4FZAAeCxde1To1J0cdfimwIjP8j6mY6/pajc
yZnyUCnqBoItPJj6PMobJwO8ZX73zL1mzEQn4iR3IHQEX0T+JEmlVxi/2zkjne709OW+Qy/hzyCl
NvcBArcH72FuAAXEofJCBnuWedC32V5cmwfFaTxt161lRzvGdurq5/DQPE6/QFPoqASiYI4AWE9j
q07qGSuR8KWRFz3tn49i6++DkEJWPcZH+TI2kRqtce22O0tdh6K5isfaaUBCqbaHYVRtMwyPWT08
mY35BqSvd39+lqAAl/PDVkFQGWn8WsURIjyma2EdP6Rb35Pe/DV4J/fRqt3wpJLnxWUXH6uOhkx0
tYMtmQmSqh8X8jCfWS26WWlP5OGtK0AbzskeLHn1pRnm3Erh6bJAMcVDd5ZLO8xdHMLxGvGp4Vha
qkqrKG6AWhp5O9yT5th1eRGr1E6JDNQw21I9W1r12wqanZpoDZnCZxNSqbGbAdbgV4YjVTrnbFsK
jHja4yGCF52EU+HaeN0KqVyC43cfKyt/Muyyod6Q81DpSzsW0GxAGQCERIqSmc1AGRWtjIDpQ6gg
elQKQGNChdRCi0TRqZ+0FjilqkWDqNeCuPtbCZUJSshMNc2gY07pxtxooZfa1THjpREW5+7CCDN3
ktwHIGpWgRpEraYDDWFpfcgmZ4ct7XW0Gv49EsY7JtoBgK1r4d4jnKX/pmZgt9LlTzNxtC1qIy7m
nx7dxElJvFNWUQGEmuo0e/FPfcyepp30Q/GijWrjtfgENoSVNLw04dbkQU+UeUHufQtzsllihceO
hW+xqBPs6G9qaz80D6gpVMIT198qe8nDwZZ5/Z42u2EFTFH8pO7S98HNH/3P9LF5iL2YDC8WwAbO
/SC3eKu5nKg5WFzs0I5Ook8DeBPCmwtWWMQDNwCrnTuGdoqk97Z4txpiwqHtcRNuBuGh/924IeRk
1wbnUcBzbOY8MuRRDqfZsVOkqJLX0Ik2lNNUtBRh/xktztnr0Qpi0VCoUMGtnfage9WBM533PRo1
uOvfD7UkFzUBSy26bmDfX6r704N+gevfzlS/z7V5pXCr/MydyRYdXj/r/V0Pxe5rE5YQ+7jg4fN1
fSem215fS+bT/VHwZmj++wt/E/Sp7ZMZjix0W+xRUks81QjePN1EFZ+igjPPU0I6BbygUE/4HYO9
B/mN+2NZKnyDcP1/Axhi1fVgJBx7QWfClOPnD7L9BaDte+TED7L7HOz6l7Akf8DRKHvxk7wb8Zpe
xT+6l2TN69rlzSkTYCLRV9UYkJD9ZB7yAbc0yrucz377f4cwXB6uBzpJYlCVLY4DFXhrhcSO9Nqs
UMF8hOSy8Zit7s8rzw2ZQNBDTU2pEhzc2d4b3lpOPWOxenOxamzyQYHAaBXMg2l+jw+CPZzjVYJM
1EhkuzjjcReuq+Khzw8j76qwmJu/tMyEB5lW+SiVGFhOCsfCf/ZRR4K1/F5vyk2/sh7QytZDMI7j
p/N83Vm9byj5xZ5TO4rWUB9uOoEb2SR56NUa6Zxs/FLMM205zsKzxgSR0hgEAYTP4b5y0LX5o1vH
m8CWbOr+fzkJi3YYqKAOoTwHEsEpaeHFSuKWOue8WBwL1EPQA4RCH9oorv0+MVqrQOINY8HRTbdA
kykuHez0bdzxaNOW3fLCFuMcFc2oHkSYN1EAEmWQiTXJZBiMVWcBLlONEEn5IeWEJukxbA0AoZOV
bmorU0870sQ8APhiTLn4Gua0MQeZNqOJo8AIu8ieBuOkFgoXbT3/yo1nXlhhfMVQx94XZ8/0D4kz
ecZa9JS9ucd1I/Q6j9fQvngyXFhjzh5zVAYd2WKc/iFJ0fOxMXqnMP7LpfbCCHP85H0sWYM47/FM
csfyZUwFjufzloY5dVpVa8rUggUr+0j7XS7yEBfLz7aLMTAHCrqQqNa3sCAor1Grun60GaPWS2MX
WJKw30q0c3JIPpjIGN7f1bwNxxw0eaJHYj07RPoVbtNV4Uo74UVF5mdz387/sdu+MY4zvJaNiVU4
VIMVtECjyjH4f7NW02U7bOM2tIshzSTHFPNRw4MuHnsC8ef+GEkmBIXLyZggNZMrxbqVpSxc+Vmq
oxu2CXEcWpnCo1KbB3y7Q/75TmaH0A5VXmQpEIF8Tx1wH68K4gby09BzZmTxagwek1mxBO1CbMlJ
lyZZV+Z+oir2bXTYQNzb8/vS6YQ/nKlf3PQXlphAJ3ahYgZjALR2ndiRjrYZC8Lyz8OpQSfjiwqB
Ch0RDWJbinS+b3pxjBDZ1lQ81UGWyvi1VluJkCkpJBvllISRIpHOtFzdV7ZYZ959fXHlLowxrqxM
Yt61A7pWaDh9jH2gbIxsmMtrVLTLDq1SI/TNPHOseAnhxT0EvVxo26KMjQ7860ML6qeVRlPAhBv/
l4XsaNg/jvI+6L0qeIyAJgIo5f60Lo70wuD8QRf3i0STBJ92MDjW/Qpsx8ArPQxgw6ESqkia5tBp
e9/gHENvNoWJNguAfdBnxa7jVEL5A9AebN6vSMm2o1S/6hL6ge5bWTwuoKuqqOA4nkn5roeVhxDW
M4c62nsGNPWGFTSvIpUEPB7DxUoswBrzgqHTHiLf13Z64AVHI8doMjAaTOhclD/zcDUKCZGqJzSm
krwElJaHSf1meWMnEdIz8A80vqIExwwvbGneQTBl7uAb9uNa39JVfwg++pPRk/aYHvUNTuFfskCm
XbHOjqOXI/3bnsuWVC9Iva94r6nFkHz5Qcw8NH1kxsH8QaNteJYbu4adr6pd5MUvqhc/Ku/RceIe
dXP8vDcLzGFKk1HpfR9GRYw/evrlO5UrrCZb2n+mT7yHzZJHXY6QiT8GmG6MSvie8sz7g+Yykrn3
ffZbIPDeeJjNP9WqFoY9TKDY9GBBpfnBqu09Mq07+ak6levCbtcIQp609d+DTbVtN+Lb/U9Y9ucL
x2LDQQrlWL3FJyQbzVFX8bYhFfHx6uU9AZbC+cV0sg85v5L9NLZgCDQ+VXMsii14sCEY9np/QEvR
5tIMc14BWDhB7QzhDYlykSg2D26qcNyCvYt0wVSZeoZxKI/lunUHFGF8u3hXt8R4yB/UTeBO22Gl
nDW790YnXCUZUd3sV+RND6MzPNB9/4Y/tzKJf9F1Zmucm8FSjxdAhn9HCrbNJZoiihwmvm/MXisA
/w6qXVASJpBcssOHzBGNX7610/FMuT/xi/fQS8NMiBrqQE/Bo4UQZfe2SCLb2KnEdNKNTEzOxlk6
wy5NMcFnyroyTYvZl1xtUz0hLeDOGU/OgHiuxESbQG0UaC3BymH4/RRvBlKTzu3gU38gs7GxHlNO
roM3KibgdFIzliGFvcbRXctrnXlcPFUI3jZkQo4qFmZodTAySUR4mLYxbNyft29A652oxoKVNPD+
YBjoRkb7JrLSBejS7Xwru7qjvRaP4qbt7O6QPQyvOcJ3+/snJGDuf8HiGNHUOZdlAVtSGPewplCM
jAlntFUd0RNrDR+18mK0nHTDYiAAfQraC9EWCyaV65vAiEanwE8bAM81UmatDXm2yHKmwOYqSi8f
tmgQQAs9bhyAVF6bysEkmaUKugSUswH2e9Pr0flihq+DJHmdKdsowZIWvRdGq4JnCM1zBy39mYKB
5P68LhZZ0bCH7k000EGqdX4sXNwdIzHVh8jHkKXG7ovfge6VhdtBVeJHKH5UoFLSp4FYUeqm2n5S
tjxc5BKNggpq71miAb1uyPJc20dwT0xtmNHphWq38ac6DkQFV2TWr/uvNPJ6SJH2G2nYDtZvztAX
VxvcY3PjILCmLOOzaFJNLShQ5LLZEcTVIX8PQZmAXiRBXeet6DXpCkXoubkf10a7UY9iU5JpLMis
jsLT0ppP5ZstBsQBdMHAEA2KjeuJyKCgphXJ3IsWZyZJKuHc5tY5bKCnZ6Gl0o2SiJIe6G9QbMXv
nKmYj9B7xpkjNm6KqhIKdFxAiMyhlfSsKu9dsEf3yWaK1Ie6BWNaGrj5F/0PKgIqsL6o4AJvroFk
83rYyHIEedOiLwfSL415CM19XzwOPLbGpcmdG1jMmQsXO47x8iwPK73RLZwuVbcLwmwrFy1GVj6X
VMZrqfk5VdIPEMR93p/XJQ+7NMskD/x6Qn/RBLPyqkFjQlCkruBnxDfKQzO2nK28dLYBtA9PtkBX
CzT99UyOuiIUzYSZjIsviAnm6LflKkctnWfgPQLV6rxnZfZpW6sJpQISXvCMwM6Vd9z61Dxz4sgd
W7AD5RIn7C9m7EHIjlo78r/oFGDCpCiX+V+tOYWGymj9MyhB/l/WJKuO1rpNBK+gqDKha1q0UEEI
16WMxG0zuWZh/iyoyCmeLU4xOmlAvALVAyBFrqe4FcREFSjWU1ErIkgvsYKOXIPXf7d47QKbj4ZE
EIgR8b6+NtOPUSHHpoA9AV4XZdM2MRFjA32RndNFLkhX1MIOMxu1n/vuujg88K3MbLrAqX/Xqi/O
An+atJQ2EVTwOnPWW9AG3el9jpsujg6MExokheBHQNxfj06WGjlRihbo9DDMd2YmKnas1NS1fDHa
NJPceMh/KruxwP/KzXelL/Vdi2w7Jxe1RPIB9BWQtjN0Dzh55i7YVF1kCcg47rvxKYidKuwJVBOJ
oq0Nw80nVxOUA4Siyql2goy+y+raVw8CkhD5rGXdBOt/P/mXn8N4OrSxtQoNN4CaGtG6BenLNLxk
As+3lgIheDDRwg62BvTMM4EeUsJZ35c4ZdLacA3rYxyqXW6gOVgHiWMdPBhyScqcx6LMOBZQ5khy
zC1M2MkWKKqYOIh+75rKaRSepEB/AlbHDeKfgjFwDvR5910cYrMVZIvw+zP96syceO1Y4CotrTiw
ohNk2t8Ev3lAhxQvJ8XcQ/+yYaL3C8T9YAJg+9R9ReoCdRCiEx4Rdkd3ab81QQdTdc/3vWHRDrh/
LOSWIUvCyncKit9kgCHGpyZKnCGgnhnuVL/cGCEHzbQ4aReGmN04DEEm+ZBGP4nNLz97maqX+wPh
/D6r3gkwpa5PYx6fLCP+ZYHb1dJ5BU/2DvvXovwzBpVZeBD25UBYpvEJSINDBR4E/CPtoO6GR+tm
gLKYXap4l98fGJtmubHK3Cn8UksERcDI9I/BG//4T+oGyMG9/za937e0sHvgA3/7AkvSHOhCp+Pk
jU+DWXtiYqKtMmy9wRJ5nX9McPh/IwKQbmbjRV8AM4/IjgJx2VXxKUpstFBEoFYiVUrUfbbiJ/6W
R/WPMWb6OqplSGzAWGE+pj/7ByEgdQkxHCcj0Jq3h0OGDKfT/rsoezNEJhIFoTrKvVDGp1Yt9uOE
fBwwimDU4lF4MBelbzuSbuEyBtaMGUh8HYv8stBp4RvmMfHlpwnvOL/QcJbr27E5Nul7yO0HX9pn
Migs0EaJuxKOtWuDYQSiOyhrWkelP0vmdoSy5n0vXDQwv09UC8QkN+QnstjVOtggrWNt7VXzcQp4
T/ylKcPlAzUFBFewDjCRqAWLYVIZvn/MG9n2pceZhD6sUw9gJWDv1FLkPPbZC8D3GuHpLQMa+1ff
wvWUSQXUxOWSCkcIY6cj0RPVacPXqn8tunGTAqpROm17tnLUiF7FkORqSnzL08rCjnJOlLzdDID1
ozAEZgKcYWCnvP6UPO/ivCwG4Yg+blupBjeF7p4VcTgQ2EQiRgyJUrRuotqBRm28ha7NJEJplH4W
Bafdr/EU/dD07bTSgHLchJ+qb9cFt6ZwG1F0KLdhQHjRYlRs5hL4gkylWhKe9AYpcMSSclplT8kX
DSUvyLyQlwpbCMpg38bVZkZwQ7GSvQMYgjgMeMOGp1zR7JqmK9V6sz416miS3UrJdjLoYUKD3f29
sWQWpGaAjCOPgRZStm0gMpQcxCtdeKrxHHR0E1Wk1OoM11eq/hSlZbYxrB55lKKnmzgspRcLj3zv
/kfc+hDeZKaKbju8/2bxiOvFFboU0mP1FJ6KcDRtaH9j+zS5sCk0n8eazLxr4UeQ3JivWTIwOdYN
073RjX0niVF2Ms5BTbxhG53q/f3R3HrOtQlmNEqr+UnWzSYkYgpu0xIDSbnMPE5TskuCNZrz3X9v
EaETXJNIvsyEXNfz1wVhaoZikp0qcIsFZLJIpuwDy8lbu1NVovMKgEsjvLTHxDtFyyQl1mBPRUZd
nAgtXFlzp3g7AyaTZ/l0f3hsxvF70S7ssaQFflJMYRzCniDZZvNTr4jW7ija+ptineZ2B9RBuGnK
HPFHtemxAf6YJ+jH5pHnb4AiuYwzChd0dLzMPnzxwkzrROxiw89OetkQbV+ND53w0w8OUvuc5ru2
+KyLX1ZKzK9BOja56Wa5ZNdhQpQh3MV5TpIg3U6VyNk5CyfB/FlYesRHNOOxbRItSDdC9LXhs1JH
CPa6uU/fpZ+KTQ0i/grOdUqqlXboN7UnQ0WYEzwW/ADG0b8A1iCkblg1sKhJAEnUo/wktRZSF06L
4L8aClwZ0GqaHAzOxrp9WWCseLrMb29gTb6f5xdLkLUoDlaKkJ2omj3HJ9nENSh9CYp4xfG3hSAx
d/GD4AdPPwxtvlBcGKrrqhkjOclPffNTVXti+bvewb5K3fcvAHa+QmDOzOdaQ5YjB9xkV3JeNt9s
AVfvQbRXgw0ZOotYVSQamA8YW0UM9VpUT6Vb7POHZKMe9aO8jTbB1txMR+uDnvpnbQVcj1PZ1oan
OMImOkycBFf2GWfXTMiPp0h8njJwonT1OSxDkBU6oDbHH09Q0AO66dEa0abY8QSDv9+h98Y+e8HF
5FdFkA2I4OpJtrMNwJnAcjW7bN2s0fawG9bhKtjoHvr8wFIuH5Wn2Ms9eS2vkhVPRPr2aJxnAflI
8G6B3U1ku7j6UgQFdoBZ0KWDWvxU5S0eTUQRN5qwUvJTo3k9KN44vidjeOzw0bqPJveZwwqdMtfD
L/WiGMqw1E4akb/AbwqN0kOwhyDQk0/yRx7+5nalcdHAPRIXHNxyVGhIXpsTR1OvW1nQTz+Sx+BD
zew2IvpjccBTbYockXONu9lYwIjhngjSVgBW5qana2sxasVxkMTWSbbcttskYH9X7ZEIisabxkVL
oCeYFUsxOnYH1V1ZV22eWKdu3e26t+xcHuR3H30y5jp+jFa1S/fZH7XmmOVZZfZNPCYoV/mwOtIv
/yj0X1DgIs3KoBUv7s+/dOUm80xejI/ZJWlbBfVQYyaLCh0Eb4EAnvJSJ+2pEoECt63xVaYfqBLB
XdctupgyXn775s2DpzaERb5L+2hdY1/cfoGqJlCx/qnVAHtXdrEdBKsH/eX+dlgY5pWVebdcBAMp
8Yu0n3r/lBLv7V+nQZghMA9Ps80FUQSM+NQ+AK9pPD73T35LCoI0/Or+MG6fL7MpA6FcA1MXjmtm
HGUCgluhV/yTeBSRf/+0vOzsv4sbOH4U2v6b9cRTRWPrDyBlxTsCxL7gXQLvHrhUrqfOH8VAbTUp
OAvrYBd2zrCzQPy9Tb1zuxZ/VQfzIX/THM3hjHTewoxj6vAHCGaBk0ZEfvrarIYU7URVSs+p6uG1
UtuQlFDAn69AdaL0eDK7C14Iwmnk/REwZ61dZsOVlWmVfRbSM9R0VkZKenRjPPopETmdCTdXD6wc
rll4dwI0iMDF3Hj1PM7CCUxWeDSgne533p3RO0/GhofZvXUU8CCbMGHMVYyZxep6+qocSmJBTZMz
im7mSv9TiYS+0TcBp8E+9Ogf7ffw74AewABfW2QWbJD9ACjnIDlLn1lBujcoltQoppKOV6O5CY6M
IcYh1X4oAzHA0MKADEQ7GRB4V9b33e8mXjA22IuT3BmJhCPm3D1ZLi6i93+duzqMu4HA0iwjBT9P
n/OH2o4c4yHW1+0PJ3U0ATdBAigCx+T8xVf7iRkRE+g7sBcE9QSTvfurf0lkG8CVo2s2W9/+fYTc
731zNzd6xtq8hhfx1hK7yajmAZZwv4T4T8Du47Y3HawnldfusGTLQqQAJ5eM4goLXpXk1iqlWsZa
5QTgOwEpls+xtc313BnGwyjcTiPgKjAClghgfy1WmIcOSjz1QdyfTYFGj23U1yjGGjyinVsXR2hA
aQVlSNgCMOV6+qjYCGVPM/Ucp06nuRoehbsmf5rU4/1lunVz2MFzD6cJbm03gquqNiZJJLTqGfwu
UoNSq2CH5vt9G7dXQ0DdL40wzp6mk1qW/aCef8Q/4Q7hiXrJW/aqf3Y/47f7tm4fPN+2wBeN1hGs
EBvHM0B8wLU3qefGG+IP9SPrCB7WlvKZ+k9xvNGKgSTxrocMDXLe0nGmPq1e62pjoc+iJfU+4RFr
Lq4kGHf/94OYbddrkxSNiaSey9d0dHPIE0Uq6FvAfqZsOGOfneJ6h2OegSBCVXlOObKpTaWY2lqE
nuB519s/LDT1fajuBCka6oT2YL/Xzz9/fo3k3BJeD9XN4TlP+oXheYNebPag1LO4oQr0ol5iHeDI
6Gew4fHrsygpHC+XRsD1fG1EVLPJMCYZRg7Fudj88jfxygIYy1qBjdu7P5W3iSLGGHN6ogKA9Cxu
veeuWotIDD0aJyUgK9Js0dNLgqfuQfcdgTePyzvl74m82fZJPlmTGGEi41flWbZVNMJLR+MgHJBQ
de8P8eYiwoyQOUStokykCFHh7JTHTfcqcFIst7dG5veZA9SQhjZufPi9fExLO5Id+jSmTguuImK4
NXZl6qDl5XMaXZX79J1Xh9kIOAwsUFCi/QS5LMYfC0XoUdOl2rnagwpj5+8b13+En6zqHY/CeWnJ
Lm2xZYvIytNS13z1LK6GfeSQzyfNrtx8PzzdXy+WnGj2/ytDjEvWaOFRhdBAqD5Xz57SkGYnvqtP
2a52WscEfrd6AVqkIMJTHfz768q1beY46spBgSCLpZ4r6gY7/+mJTCvhQ1tNX4odUMI1uBBQrsbK
OCdYsYM4rjCpGpk80e3W1qpCxzdnRm+P8utRMS6aFvmYloOgnns72mRP5SEoCXovMKGK3b3QbftW
c26VC4fB1biYkxDQ3ioD57d2Nlc52Q8uZ0/fDAhsD3gSQpZKRXZEYhETatwMgNOqIIkCq4FUvIE1
ijNlN0fMbMGQgFiakar49zoIh1aSzi9E41z8EL8ML4qwmYWajF6Cq7gbO5R3U77xBEjbQ+wE7zLk
KaC9Of/9xdFShbmWhooUPIMFSXpG7zp0p7C5oWpjRJ5ZAemggQf81FmUF4xvAuRsGXc9IIORKDbY
1iuqhEE3pUPwbOQbEy/dElfXvv3NmdCbV+63FaSGQTuGZy57nfT9gEKPBOPTSuopoVuh77ipATxY
qfW00Y3YSVZSE6zum12aVbR6oSKJXAK4FpllVACsaaCEHjwDMGRP+gFVM7uAeF1OV1L0qSQTuW/v
xu9nvnm0eCH/iXAMaaLrVWwUhVbKKNPncSu6wTbYSG7PSXXfJllnG/D+mRsOFOZs7S8VhtAKO5U+
0426HfbDTt/Ue9UDLJOziW+PNsYSM3u+Uo5GrGr0ufIEkHKBgntbHqp1/D+kXUdz20qz/UWoQg7b
GQDMVKJk2RuUbEnIOePXvwPVqytyiI9T93rjjVxoTk+n6XCaFg5GjB7CjbTF4jteb8B1AMSQZZgY
Y/tu208g22+D+3Ct0uxeevgZHcuN6XJ70hfk8oKbjG3MgnYShFwPTvHx5GPb3BP2eLvRoVznPG7O
3Lpw1syxGJtYyqLvxR6OJazNleECZu8dD56t5Ijr4CBwArtFQTwTklnpz8xJn5pKkGQ4Vni8k35k
b7nLO88cW1wfB1iI0Cz04bGNq5liJVosKsFJpL2jb/31sAb01x3yILdV6joeAN9QKUN7zfzyvZJ3
JP1zPdar8JQ7kyvTyU5swObtdDveTFShUGY7dDFGuX7hEL4WjXnzDwpoGA5BwZ99bqMlXzc8NMp/
iT8gnFFJST6NlbrjwZUvqPQlJea21EGq/KQDpcbuNhPx3ML5oTj1Luf4zevuOczTnB9pFpszsQj6
PPSm+UgKnk3HX939H9e0tcPoBo/+TxTGeG6Ux0LGqxVjNKFRHfRGWCqBGk6LuShkVLkQA4uEgDGF
FmodEz1ss3qYpGoJEP/ohLQmyuu2dDTvJAcjmU/q422xYOHOTLQroSn0mxQTdOfhZCRouYlOpVPt
E7ekif2rc1OSrrGmcN0XZLyX78y7cqN94XaNj8Ofd0yQ8HbN8n6HPrPk7C6jFF69bPA7+m2ykaAZ
zd58QP1LpKOTub7jr8JN77av8SZ5iY7WSqENZlGNDVeoZum8tAQXDGGRjAOzNBFh4ocUdmPXZKqp
8Nj8+PMTkPuHahW6nuM50b9u6Jonw7BFbe4ClrGFglGZOJXzTsMuvFPnortB2Qd02k0eNW3xrtw3
b1saPRSH8ofEA824NqyXdBkNSpNsTmaBrv+mbqWdLKGeLHJE7Nq0XtJgtGYoghB9Vl9ag4lw8lu3
vafU5bmI2d+w14YxHGDha2jKRjR7KT+CHDZjjQVDp0zb19H9qL17I894s5B3X8pyToRxr4UnFVU7
goi4UrfeStz2XzX52g3RYNGuvFW9qtbSdnKMle7mdu72a1666PqxgD1jM9zyDIupySojKaPV+Apg
5JOTDjzdQelIHNPbJmG+D5aT5xQYmUjaKCojuUpOHQb5xuKYmhntRkeIsbP1UWnyf+8RsQAaSPWz
5APana0YRbIRYWeTGp9q5WFoaSOg1c7x+0dBAWaY5GhoQfBScZO38qoC+CHQtrA+2M4xTVns9QBQ
WLl7mwFLooQXBJYE43ehWMeIUiWnLVRRBou9orWRX53sFCtTnLir3m5Tuk5DQO9nQBE8zLAcFnpy
KbX9ZJq53hfpqf2sj9IupXt/U/6RnqODdM8htSQ46H7F7ARKgwAfly9JFXHUFE1YpqcpmUaZjrlf
fKh9Gwq0xWDUh9E0uYF1yM20xwRV/TrKw6jTxPf6gy41OcamBSvCQ6cWkj+1prflivP75qOyYnf+
+xhWhHo0+n7ZpKc43w3ZuLeAnBFMGGEXQ1tO3nP4BFXLsLq2tJXnYEAjRv9w+ycsckgHaDNahAE8
yy5J1MRQ6NMpSU+FqW0tQNwKNQA1/zUN4CXPC/uw0QiPR8bNFWna+sgDpydTLNC0Gsk+tfLO4kjw
UmQEPB5jbiGC0dI0xkpgLgMDLVOanSq7sydbQjhrbnRbRYu6tUXBe61zOjuuS2MwvVh/iFVNKDpj
qQbzHsikVBWAapSdAPg6A4FiBv7eeStWa+OeF2Au3BNIGZgzQ4MUHOb897NQQTO6smi8HD1g9J6X
X13m3NnHmXNY3mBkY1VkJ69u+ztLqORXbYyqB6FoWxrMN0sksdNNQCwbBWSyqCUsckZjrEIHHTmB
VWOmUkLrIpl7wQOrDjh3e10r0fAkR4ewgroZTBTbidh4xugXptGdxIKa6C8JMP8FcKmH0v9oMHWM
dijrse82kRw+YeKPlC1Witcnvw3oiC1Tnq0IjqWgz6HcVzyYtC/xvVRi/DZksVAtRy8ixvEur0ac
xDLRhao/CeW69CW38H63Ikx09OgHGAWf1mNWO7FWktRwQyHceB36trCpMS2JgF0lr4P12gh7tK3k
iatrTpCuk+CzxU5g884Emhj+d1sdAKUTdmgynwoCRD19bEheOAIyWiKKesWroAKk8FAWtS16fzIx
d4Jj+JF2qyr+rUevVk9qtMPf1uprl6kBJPqrXxyrQGXWtsKINlEnaf0pRTcCyfROd8Q2EV01Cj9r
tQRItmy+d63Aw1r+8vYMv5EMVTB4gHQQ8nqMr5ZCAJ41oolmwOGHpw2bQXRzf5Nnj2P+KIb3igGE
7BdreAkFxMsBKSzJKe6U3/pGFrbpXnyKDDsyTRodAS9V+FST7oIanZwbdaearqbb0mEMAbA9PBij
UzjhvWy52AZEiooMh1xfdSEtlWfrQ7bs2wy9brdFOICecOg4EBOQfmKCxkyre8OrhP4kxgEafIEc
pN4Byr3WqaGugunQlgU2QtvGg0b1neY/6cahrAZiRCvzmAYkiHm9rspsMllWn/8iRrSHSh3iMfD6
UxdmRHL70o3L+9iitd/QwkpXo4615zaqIvle3+jBW/fiBaQS7jWRps2r0NnYP+iZawjjYQycybDl
9JABk0SwJTQue+s4KSE5dGx2vt0EPO9/VVtBez12NGNdBzZto2+L8TtxHxfDJA/xSSO2NzrjgJer
8zQS7Z4HlHwVPTGUmIJHLBuhWmR9fIo8QdsM2DlOq2kw7V4CrtdtKbl6Wcyk0FeF8RMkbqADl9am
9MwuKacJW8qIbYxuR9EmA7RL3hv5yt/MZDTYMwXuVAcY/SWZ2myjBB3YIGOhox4RUktls+F5ta+c
8YWAgQxMB65p3kgF+LdLMpIlF6kh1/mprgZhnflqDlRZMfTilVTquUbz0cAsT9Ko1WpK2raiiZqE
Ju3jMa5IV4rofRKm0Cxohv1QI828EWviPKxqQu9XEdbRKmrbzj+GghAEZMDIjkQUxZOfykKxIJpY
O9TRVB/rhBQttsdQMYh7WNnKs5CQCvT+LbGEyHPbKQsUOmVC9yvMAVpPxWo0eECV124YzFDQlYo8
FfrXMNV9yQxRrbI+taTkNLjNpjwqdr0K3BAluuj4pq6TgbQcWboOYBiKzC3rXdtNnY+ov3GL/SFU
tmlPww0M3IStFYLtPXL7i68i3tlVYtp3hqIDGgfbLdKOVVwoaIjCO+PYuH3torsYi9xat+6cJntR
d/V7gFEGxMG31eY6QQfCGGXGNIMKtwGAukvmSoXpjVKYpqfaMYi6PQRU3zTOeOIY8dn5MAJ9QYbh
aGIEY9pgG9mppenzz6dPXkMZ9xyM96stQCj4BQh4K2PXkP1RcSJC/31LI8MuxheJRjcVRT2fwylJ
BDNjkmOAhgzKuZYleTi/FsbDaOHk1VaKa0ETjIsjua5P1I1JfGpsI/JvIbKwFB1SgLcOCn/oO8Fi
+Esp6CrRrEJlJmf3TrORP2qbdC8V0X+83z7YVXTEEGLELRimaOyLMD29AoNm55PISV2OqF1XWWYa
eLTBSCOxDqm+PAxiJBR3xhw03DuwbbOP908P3Lzs4g2dUZEvqURmWWKmDFSQdpCIK60x34nWkufn
gn5yHqNLTEPvwAwdDZgf1CQuSQ2SGSdS6GcnISCv+QAE+Mgn6/Xtm1lwoMjuYcRFRMHUQth+SSSv
LKVUlRYvKeL9Uu6yTUfEZkVrDujmoqKe05n5evZiaxH6CkIGOq+TR6wD8U9NQrZPJm8MfIlp53QY
kc4TZVCsEHS8B5nWVL9DQcXhiNpVHAhJO6fBSDP2e7ZtoTfZaedpBHNd7wMP6/E6K8SQYOyaUBtI
CbQ12JVs5JVIBUf4pdAnXul15gZrn89PMnPz7FbEqVG0UMJJoo2+dav9PKS4MapHNSNPwTMvebrk
Dc6pMQItSZ1kjTUOhWmEtzgk9JNzMTPjbxyH3f+UIFmoVzpe7s1GtaMt5+tL8cH5vbPTQEWGlZTY
DZid9C0WiGuOTo4VXb+PVCHlj9tqyRMANiVqVLrfVUGZnUaKgJPMW01KO91LmJXh5gXnyP8W2xjd
BOJ41+VdNd8LAgFXjkjshq5gc6SNo5ps0ibq9UGoJghbYw9PWPi+qmho83bSXDcAXmoOmxvJk2Hs
xxiMKz8jV918WLsNhjI1J34a1/JOxtPq5fZV8Y7FxDh9JGh+MYKgHT5+pPvtmnckjtqwgMW5l4ie
IoLAq0qltfonobyKAo8CYwb6ohTaSYRimofd5A4Ej22e7nP8DOvMAtWfkljD5fdA5yhXlbPFE51w
POZiDPBtYTBBd2nPRoBqyUbdzZI80m4PmOz33t2uTSps3m/fOscYXAH2VP6kppUCpbEDGlkPe+dZ
FElP1B91QDLKm3Lh+M/rl4JS+5IozKbNtTWs4aDFW2on24LyWLgU4JyzkDEGvuxLnl98GYN5z4dJ
K3eytXW1A7Z6Q2lCOXycw7L/bXwwxXN5ZX5tqnmlzOoTk1/KLrJ1e/8c3/GU6LbPxljvJZnGK6O+
GcE/pA3VTY2d5mvOQW5bUZXd54NN0oMcVpA9PFSbJ/M+2FGHmrzBe64gzLp85rKzom56AfAfJ/GT
kNqdKAXqI+G5utsWwVAZi9BlipSNOsKonqLMaVJ0AN8FNKQq6d4yvE+Nz3YvrDKH96Bbpjv3KiJT
hSEAxpjGfjX4yE7AejuVfagJdqZzzPWyIfqmwPAv1cJeFPMkO0lP+aNAm62CQi0PRZ93DIZ9Uqn1
lQgMCETVv5CKd9fK/W1p4xFgQilRH0JkTUAgnUhCMmL+iZ5vU/gfgvYPo9h2DKvFuMw4gsShN22d
TkdHyZwtHXk9yjMvrg3AN53ZQJwJNMD/EVdlcYYcgfgS2ebdc+JwdJNz5zrzyJm3KqlY4DhLs0UE
TLgNzrY4cIj8j5Dt+yCM5YyKThsrI4KJcc1Viv5ngcSr2o6OyZqnnvMPvsUzxmgmfZUqaYOnYbTf
AXPaNRXS0Z/TIaNrXlZs2XB+n4oxnFLZdH2khajqbV9Doj9xjnLd9fMVr31/n9H4zKpDqWpxN1K9
NYgk25JGpKNwRO2GpG5FnATdT4+P8UdIjYHIiK44BmFZ0BUkj2cMPnTyMhZB1jqtCNq5mIglXsNG
IsYazUZAD6M8XzdLwNW1nVFizAKmPduk0FCTlT9Kn1ZI6QTEsnfDoaBrTrC9lD6dy7H/nIqxEEaa
JWnY4VQjxl4AAr1/o06y3n6+KIhSZI7sLz68vomxkAXIjfVIB4NYsAmeaOneNkWLxu7s64yFMEsr
92AgstPLrykgj+mfp9vfXzQPSIXOkAtz8p25lhJdwUCAQPhrD7adrsfnKCWIrG4TmT9ydfdnRJj7
KIqyKqQBcY65giNdPWPm4+8oKEzwWwkYQQp8hNjB60SwQAUz7OKaEx4uXvT3Kdgtw4A+/f+o93H1
wJHYxVs++zRjpOUxRB9nDQbJL/1Kw0ICdc25Zx4F5dLTFE1hxRhuhSlDb13jPHmPf3kExix76HJD
jwwIJPcd7W2H+4RetlVnTGKsMRDS+jEwIKoA2nn8ndP73hb3FeWcgyOrbLkrsSpATamgMj68/rbe
EGG+/5UysCY3sIRGamUQCE7TOl7tc7da3aaw6LbOGMXo9Dg2aa6hhHRKNv6ziI1wHL+17O3PCDD6
bOaFUCbzO0ldvVS2sjOD2WZg7yxHqzkHYU2rofZTFJdQi/KIzbqnjPJe5guXjXYjDSuK0PQkoqPw
UivS0sODolFyhC14mWNPj0synydRS+y6oDIf8yzKKzBSbuEflDYdxf0tkQ0WWKBUM/LC+wUdv6Az
//2MjpSX2SDOp8H7fzMzbOTJ7sKFaGhuQgs9gHN0ie2ij1UFuxZ1LcdL3JUTtLMOJefKl3JYFyQY
ZgGlH2grAkh4v1qnf7kr3Pq5cERbeqHxe0A42r7g/i6oMSyzilyamkLPT6/ewRVLqgJBAzsFaPVx
WyV5dBiVrGSzb5J6poMec+zMPlLvyHt48WgwWgkfImh6B86NVF95D8g02uidr0h5un2WBT94zjM2
0xw3Rm/EMx2gJ5O84yYTFrIimoQu37kxFO107M5cq+klSZjAq/Cld2piYns2URAv8tV/KZF1QYph
mSf0wG+TQUrDFKyBR4sbYKs5JCBwRiL+4CV8Fm/o+2RfHu5MQetIaeNoPplGLFegHcV+8k+Oe1m2
NmdEmIhRVv2hbQcQiUm02Y3OdESe5JkTC3GpMBHLqDWWEYigUjrq6hDvSuo/S5/P4w8OIR7LmLhl
KKYYbRJfLGvfpLX+5GS/Pm/L83W3FUBg0HktYlATaOdYWHBpN/Ne6qveUOcnsneIj8Vm3KZHb3Xy
7PAQHtAKsf85vIz73EYfhHOb9te3mdD4gjbjgXy0K4tY+YdkRkCT98oO7RprXOwqWKWOr65boLyX
mOSv+m1noxUce2Q6hYrOSIEZMvzM0xkrJNxhTEP9TLeGU24VN8mJWZH0YB7kbYy9ex9lTKqIpL8r
BRtaSPTa7zPf9r1166dUOSQpFkeuxTfPXGFznvrDjGkwvKHrMKxOzbTqMmww2TQ66XxOXXTB+QLV
QsNsJcYW0PPDxOxdlgEAvJLw+pXsYjdp5Dm0OZEKjwSjC52Bp61i9XNOXKauvn974g1eLEWlF6dg
FEERZH2UGzE75RV5LR2ZKj7JNPDxgTfbu2StLkgxutBic6OpVzhN7USbIqGvQEOsaJnQue5ibFKO
b1yw8xfkGLWwAhmY+SnI7cQPtEJJP2+L/pIJufg+I/qqqSbNhI7R03SHKr+Bjq6AZmT9kq/lx9uk
FgKjC0pMTFGic0HxJVAaVzI91Cvzz/rvCDBhhBprVaTo01xEEulv/b7iHGDBCl4cgAkfBqnOsyyC
qiA1vFGdKiFv60/OdfN0Zf4NZ86p7EO5b2MIcoiZO3dsnVFZ8/JNty8CXYOXNLAht9JzAzTaz0O+
Uu3ixeN04t/mFMC5LynEytSYnoib8J5z0p16i9DcphwfyzsGo/NeqWO7cIlj7Dok6p/7f4tJNqNm
/GMYryZwEqkelFJENSUnh5BE9iN2evImMXhHYJQbKPqZP9Qj8j4iipKJjX3FnKm+hbfCxSkY9faE
TO+lZDYf4RZ9wq7MazvnGBCdrToNcVjLngcKwk7cHuaqCaC0BvfZt3mzr7d1QxcZ/RaRo59qAzdS
lsQk1EcnQrnm2vdZ+plY4IJjjJYXuaEpcYM7ecXbSoaXN2i5N162nJDqtl3XWaAZjKDlSqbiMKdN
Q3iPEA6n2BAXUq1aUYKPi53tTiT9CA9NyU0mczj1JRlntipPU7XuA9jDnirur3muUifhfcR77nKM
yVfJ/YyMpxqB5uUQMI24rvhE33OHY3QXKWDxF+A+VKxouHrr6CbwEToFSmKgmyqfiPZA+ndOFLTU
W425jG8qjGmvM2UKfUuGoqwNYtfJukT2wcUSXRuA2TnxUNzuViKainMEFvFRX60bjOK3Pz6dN/Fu
y8ujLpqe71/Dighi8VARRJw5Jvmv0v6J/moOVxeF8IwC4wRyOc/90gOFpiEWFe53PdT1tsdftG5n
JBgXgGHIIpMzkHjBtemgknvkNgXeIZhoL0JxSFAbyHhS2W5IzH2gk4JyRIMjf1+VlDMJT9qglPse
RDQSdKTGy8O6czEWk59uH4ZHh3EGamvWYdmAXSP9VU2uhaEI6mjPt4nwOMaEedVghrWOWzntqr2L
3kS7eqk46Sme7DKOIOz6Ic57kDDu3G4XrXmWjSdW8xHP7qPWjdwqa9wHBo2xzhjgwk+3ecQjwJgC
K5tQ14b9P01Pr9pj63L7qhdN87difD22z06gRkMQpzNEPbD3NxZ5jY8DQVkz2fru7ZNwruJrUPCM
UDsoGOgVQCj7k5M7aHr4ztHxr+24Vw757CyMktdC2+qthNsuncaWXJFqqCthfx8KzSFmSruKGg9O
RZ7eec3wHElmF/ppatDOM5AzEyW7jsiPbU+099v846gkixGOHUrFWJSgEW16x3z5I62M1fTxd/bl
qwJ+dkmD2VpFZoBIT7UcsFu2RH9Wx78kwui94pVjAtgV6H35AgN2TDcYuqK89pylqvK5F2WnDeFg
m7GbBc4erBXGYTu6aU7la+yqv3fqmkfuGm1hfgWcCR9jCqLa6/quhvC9dntJd8L94YQpxPt4wHTx
sFVeKB0GG+eUYucT06P/MbNx9gMYUxG1fqIBCGAWwoO/9rfqk0meDNv8Ly+2bzJs6Vbthj4LZmf9
Kq5241eTCiYJ89+3pX05T3NGhokJpsDIitLD7Q1wDeiDe3/zaLbi6NRS9eL80r4isTN5F2EsRiMA
z9BL2jtYX+RhISeQTAHKIx8iUsB68LBjuCdjAoXQCw0Mx4GBdpORPCJvyKOF7hrLT/6Sheqlcwr6
qBzVECzEqzR9Dlc/3jJq3PMyahzbx9bkElHwjFTSvlp+B+JvOkd8/MuDMAYD45RDqg0gcUjXrhu9
Z7VLk9fbRBaPgUHGubMGW6HZEV5sdi+HKjcRKQDU+WcO8Dh9Hf4Xw3dGg9HQIg51QUpAA5uPsDye
Slv1ddzxkqiLjuKbypVHLzUNBWt9jt2in8oD+vDnZl+Dc5bl1/wZGUZBdRPoEwbit5M90uDeIljc
TaRtc1zfvpevjpYrp35Gh3Hq2Nxg+k0OOnGxwirVXx6ZUccIdYChudke69Mu2giuua2JgRdRAaBe
TFRznuDLqdyzH8HobA6sUL0I58PK+c5/wAIh/Qk+5EdAhFVq83zJsok4I8do7hR4GHgdISi7g4xp
WVvq5iYZecU71mLwd0aHCfPDNO/TvDbmpx0qE+S1s/3t9Pl5+wY5msWucq3SLgl9EUQwhla+7OSe
4GWEYZTbVGYbcEtM2Eh/sAIP4M1oyQHQEOmxiuY/xfpnzJrPeeYrxiwNxrKbBVEnqo3h5ve/OwFj
HUK5wXhTj+8PmAU5Zty2hllRbnCIddwYAh/HWAOHvsq07m/fCTf0LXJ4aAhLkw2AefjHlLKNV0Ev
Iysm4CBzX4NM7yaCrl+se+P2/3Mki/Xe3aB7uefjRCkB8DNtSfDw0mJIWLgL7otNJa46VIUxtmOc
bt8Ux8Kys++C2WdzGXp+hVtPwl13Al6Aqwc2R6QXjwewsbnXD03mLB8xf1bBvlowOu1Ls4s3z7HN
teKLFuCMBmNdxz6Mhb4HjZ2+yvbiVrIHMir07b+9M03M7wKvEtBRLPoBYLPi0McictzVS3IC4PKL
T0JgpsA13b6cxXfmGSHGpuld2talGM2EDOxzwXQgr814WcDPSDDxCDY5T1IyxXMbkoTodHRq+jFQ
+HI7ILws86KsndFi7NrQDCN2bIFvXUyPQPXDCyK0LV7MsOxxzsgwxs2azKkwIpB5nexpf6/ftfuH
nJPmW+YbtnZiih/SjHUFlxa07qYRiyCyudWhc/O3/g1xKa3tMSeqK9tckZsjkCuD903OmGX/zGDX
EdaFCWKR4zE7ueMLUArJ/US9V8nheLhl7p1RYmKh0sqsLtJAScRG7LvAVrGXKcWBeMKwKNtndBht
xcrVVlCwOvJkY/WCAD8ncGr8iycx0KGBhSDziDpb5G97tYv7tIK4AU1Sp3PcMaeb+Z3sS/76nBDD
sszzBj31mllN42OIjVldZTf73wMpbfkPJKLel6eG/peLOqfKMFAUGk+dRjBQIdNrindlA5D5Djkh
HqH5Q6zsnRNiAsZB6oRhTNv8ZCAvmPxUaU0eMzI51bHYclKEi2p1TouJFpNI9LOmxJ01LiK40ZFm
rXJru4C14C2tWDJH57QY66qNLYRQx7V1M1ruGpMcuQ24fvu2DZd40jH//Ux1jVqxsNgbZArUO2fU
YeCa3mFTBUS+o42DLWQ+zCAXFo5HljG26JGVjMaqZwM1udUGIIe2+qY66F1unOQ4/JJedP5++yWl
PmcpY3rjBO3LMfAMoQlTTtqX0TFcw7Ve+7eA+iiUGSYVNSe9544acQWHscdhpwymVuG4FbiMATZa
7AAhA+zYYsUFo5iF8H8rxNVmFSVNdDlRZ8Fx5Rk5fe9Ke52mmkPGJ570LAU13xwF2NKl9OCZHQkN
xmQgpMm77PjkT2+3G2/3wJHS+Tu3zsRYk74v+kZPQAcoRL9TJ3A/Gic7ylgiwY2peUdi7Ik1xYXf
5yA1uSrK/1gwhMJ2hq5HbnAzf+nWoRhrogmqLAYlLsowI6L1nasoH6P6YKH4mIl2hbi6svVu3Tcr
q30ri+5fw1Yjj4qFqeoXjhrAjRmhTIwwrIJ6nJsuDdSEFDhTp8CLP6O3b29Z7f6h8+UJz0wMIm5N
8NsvOvWv3pWcbPUf+kcBmwmELAComxhwYo4imKrQJMYwyyFmH+c7Ew7aG3+L4ZIcYuergVq9KGMs
jLEgfm8JtQ+sW6AViNTNIB332uo5dt9vc2zRXpzTYc6jSfUYdAboAEf/D1btknAzutZKQvHZt3m9
/l8XwAriGTX2goZQVVNPBjUsFSa/h92f6WXLQ0v6qprcIsKYisnrqzKYzVKPFXUpUf7gOWfrIwGW
kX33ONkuXq/3/kZVneEzWm+tDW9by2KZ4vyYjBFJQlFOOxG/YOq2Wr573j34x5aI5NhvEHaZHKlf
8nDn1Bg74k1tbAgTqGlAHUAio31t3m5LyZJenVNg7MegjgOEFE7Ff0NvXRdQY3ObwPXOZViIcwpM
DGLIo9hoNc5Q2fIMajPZGfrADaJtUvJ68B9CmpDevVd9e3h27LdtRj95VnLpaX7+E5j4pBUMa/K1
OeQC3kCMRK5MPnnY7jwaTDBihCl2ucyhVvuyKZzGefNt3jEW85rn52AsR1lnzWhqX+JgYPvpCV3E
jmd36DZ5FnfW/e2L4x2IMR9BIkp5OpsP5c6dyQx0ROHjNo35Gzf0mU1+N37u1WMDP4lEkPymkhSr
27BbgRNhcGScrWXL4ySHQwgqPcQO4M5TQI+ff3cQxixk6lCbggBm2SGCXRLTicbomOL1FS7aA+BF
mjqgC1WNfZJbUSHleSfmp1+KO23ie3V9+xjSIqu+CbCP8ELAMuewnHCOLHBcfavTASAQEZFzUsGr
H7OKctelzSbmSgjOaDJGPVISPzJK+F0gwtOc6BjWnqNb3e6o6NLy7m/PyNyVXOZFFadgIuJ3lQpY
iig/J25M9VNH3wJH2IjzgGu34kjhsocEuL4sQ4cVhRX2ri8UgG1KSDusOjv6WdNAJPlpGw3c+sdS
+Alo238oMRwVVBijUQElTYbEN65GDkNuT6tW5o4T8UgxzOwNPR+kQJ49lBvZ8WG/BYQ+vwo7f+Za
Rr5PxDhCwPmGZqrgzup4jXQxdj+rRP0jObSfXJ588GgxLhEBbVZECY40uR0Qx6MAkHIKre8eQoyo
8HJEizXt87ti3GPda1kKJE2M+gCBSXHSvVUhEdCs5lcJWgZ3+RrlMhqsbiv6ouE9kxDGIwKVdcjF
DlQVc1XXL0V7bzYr7VlMnsXWTUVym9pi9RHpSuz7AuYykuMMS+PCEAUxVvBKudu4aLfrD/sB3WP/
pWJ7TobhJVbgFYA2VOe3uUValUi74pf+m6fHs/Zcy+L3YRjexQ2g4yUfh0FPX0mC13kYdO8R4wXo
hrf5tnxL35SYmKLFyt+ptvDoEZ3U+UjIfn5C8mJM7uXMgcDZ06qyitYv58uxk/0hs4GwD0+vODy1
WvZd34dh4wnPUAU9AJns3nYHu3Xq53IjPg1vPYloZbec9PX8q2/cEls/ExKsnMg9aPHrlJHiWKC7
M+NiTH3Z7CsqKnaYA+10XjM9m8cz3kkCwEeDEhI3Q+lJ7mto05c2pPFaWQeufEJn/qZ7TByPJ4SL
knFGl7HwaH9Q9SIB3QoVjV/l8315/3Bb9hb5d0aBMewFuhgjrQaFnXfA8CGFXefcEO8MjE0fsfQe
5TJQwNaVdO0fBw/wcHd9vfb7/zK9ixT59z0xBkjLKn8sRdDCAJ8tPYokWz3wpg1n63IpCwDxVjEj
LmHnlXE1caeqfpPkltqe7A3Pzc4/79anL6/79sVeh3iXP5O5WG1qx8CflBaIKrWbHnqX8gquPEYw
F9sDArr3VTDi9+M9ry+V923mIvWhSfXWwLdTyt0TtvC+umQN6z98S2gBpt2eFPuxtgHX4+x9ON+n
96eX23ewMDNwSYnxIQUsodDNLIrJBqjFPdnBYDzpNnHp02O22v2yoW+O7WD00OF0BH4Vom8JE+NV
PExUxlUHATi4v/rn8Nl0UvoB8OmD3d09BjbWvW/oOnxyaGs/rY+p7VHftTbvtznAu0fG6WBrbCR2
FX6E+4jcKMdvXruaS+4yrqbtzFEcTXx8IB88LV9Iq51//GrKzmw1rfZ9rT29xI5wTFfF74QAwz16
tgXeBrXbas+O2/0Nw7Hv8tJTyZI3VZo8M/yec5W8X8moeynUnheWkOW//vJM+cy7dlOrWN5sqoAd
zWvsvC2AOgvbOApiGvYjfrVGCOFkxRfylJcywqh3FqdNaM0yAvT7x9py5Pz5IXlsXKSU7f37vgVu
6LjbKy+NRo1D8DsYSLSPeFD88nyl/1vRr+bqeskbDXPWMSyzpgqJsXXR3c957Zpk69J9fR7Jau18
/qU4MJo9GkbWCSIYOxDK+bTCEzVGsYcCjZ+xjm/jURaXJH7IV1vnbj+SR2o/tGS/fqPvT+2OruwZ
222rRHbJi2M5P4HJc9/Wyet1S+aFnHyF5mcCHgYSxjkmnGf3qyWocEe2e/A2FZGJ84EtALepYc/e
bYH4Mm1n5HrZmow+gViWZGNbZDPYwu+YvMcomdZrgWwqF2OFKclLoqp2fDygQUbbCM4mcHebEelt
2SfK7zvt+NpktJV3pwGg/tiWmzoHjYg+KR2/cNbTul291qs7U3SUP/qDhO1uKxUrfFfWXsE+PRKY
JMTyyWFbAtmCmAfpEaggxA/Qlpps2oQ09/qnhC7KDeAX8B8mO9wN2NSJ1V+rZP/jU4lQojePlS09
1Zkd3XceVng8ZvuicfIXw81pg58r/DHftOirIyLKSL9SXOwWrWm+95BcSlcS9n0c7vMZL+3jIG4a
d1W4HxbRMOG6QcWMitvSOfQgGsbrwY5a1LSR0tB+i860G+5K0j3dmU5AkcjGJjKdBnbhRiZ53ZQE
C6bhzXI63KGH1xUasnG1FSTVSimeoxSwwQp526/WwIJ4NFah4xgOMtIH68HfFRnKGA/mNnUA7dm7
BUrnyW8NG/QmMtqDRK0PYydv1IZoKSq+x/vAzgey0cO5b0rfIUH30GC9Zu/Z7xqmM0xS9vT/SPuu
HrmRJts/tATozWvSFMu2ty9ES91Nl/Sev/4e9uxeVaW4lfhmR5gRBGE6GJmR4ePE4UP8lW12L9X+
VDna843cuz15wPq03MmA96RsBecu2JVPxqNWEiCuAtIYS4NcAa7xBoDDEuoa+qkfnMkX3W23eyp+
ZY2tbSLHNjvgxsSecYLtc1vbKIHkhbk2tGhARrBMIJ2RvQu2buk/DEQBJm7+/Tk48o3/+TS8aAoh
0c7Rd9PWvMfAxQ7dsj6pv/SBbHY6hH8WSHu0SQ7Pw1ahun5jRdOjoRCvxuqK5MuwrW1yQqvLDXEf
akLdykkdIH312HH80ts99jjtUue7kwAD5ddku1OO9nx3ij2RSPf1UwQN+AjHF/fRn05b/M/eQMoR
h4bMVY9vcUIbp+/rnycNnUG2iR+KkxDs18jJf80bD+jsOf4oufuMeNi19CKg2P8ZuMWvARDXFM25
KhmcuHQt6p78F5t+qZubYn/qbHAKQAkDJeFNjP0oj+XGupWkPSWdkz59wcpNkPxDcAB4bHn8xKAo
UUvyKfoyafzZ8HYbuivIvfUZ5iT6jp3pNfCejFusrC6fOtRcdwVGjh08NJGMLvL1PlE2u62QO0EI
qYzczs6PKHhvbO3zI7WBHqvcL7A/u85pGpv4lOBofyMTKmxPtCXTTbOnbp0S4m/dCiDxloOZ6dCV
bwX4O+lNSfzJDnA239BVwCMl7f7p8zW7ec688S46Jh9OPnqzL+IxdPS408H/dYW2ZmY1ABmphqqo
GPJl1aceJYYgxEGPHlzFw9MfyXt8WhoyqNNmxLzRvQUG3triqnYx+r455ohLn/GppLlRaqpaPeAj
pcyW9vHjoxcDT7/z0Dt0W2xLeM7KrQU1mh85EcQPb4xxv+Cd8br0LErE3ATtaiLvjxZQDGI7IMhS
+tcPeaW5BxMIZ4e8GMQzoyGKoYFxcKF/fHVi9wjUG+VUveKxaFjna/BrXH9n1y7JMTFYaLZ01mvc
aVmSlzfpOSF7ycMD4LG14v+BLQUrVRRZ0QFRd8mWXPaR3Afh8GgRVPtz0YOGxCh9cYte9wR4WNUt
F0FupQKw8PaHJnOUaZV0WWiCJpDd8whmELtdYu974PDGc1EuWbt+/byfxXzyqBRy0pfwUJx7zlf+
nf659H2Yi47CRqqxzm1xwC2SutpJA3D/QAoOGZlHh/HFAUFWCA0FnVcPgGqEHG8E+/34GLowdcTH
sqXnvSuSh2efh6+4ImFn+SD9p9Z29nDCtKmkbIleUMziRS88T5gdgDLMsRyEJXx53veeFzmPCfpI
cvLyCAfEuye+u9U2u+eI2ICK/5zsXejw2mV+esAZDXTBH+OMB6pMq3YEf6+Oc7z/vLnxK/IG19Lb
FyRz0UTpeZDzwt73+8DBqingv4XEmVEctb83d6PtPrg7df8A00BuY+f+G8Z6u/vyv04iLNSLQo7H
CC6Yb7rXJfpnkvTKd7N1OMHqGwA2wAuWvJvAOW6PzoBPffc0v0HYgGG1zFPIARsMixteBZ/zmn7i
gTORSGYJy6iXtE9muzxxU/8uxV08qJ9w8OyH60OUj9USTDiPITlul5Pe2O6vR7TERARuWu50jvMZ
IxackNNZvDXNseFa6QShEye3+wPjf+2QL3XQfymlToVUxsdg74Kzfb1/Ce/U7evm6Gwr27xtietv
bPKA3zE5g7YC3XXxgfbGf8CSTcBk+Dxp5TxGtgIlRIap98ulA1GRZ4oXXlheLaT/FSxLxcjEX6Yk
msKszbA0FwFLLcENGl5NH2OigtPsebe8ps3OaTH6WIvQVwZIux5aM3Z7/3dAHpa7vP5E1pwLrKr+
wxGjm6cgztJR14DwZB/T+1+ZTT8wzcBFgF+BAIA1PKPD6GaLmk1haaBjIOAb3HflV42VIEC7zQFc
LqAlH1tOifv0XXvXGeSdIpMC7ZoEFV76c4qiG74bsD0PxkB4TXE8MualjxEl1jTHJdhzaECUjAS/
MwgFxQu8zs5qpgeDOtghKls/W/4uCWmRkRbBaMJHO0oY3oI9qH0BEWeE5qAaUUTmhN7gG1v6tSAs
VJzHvlZROKfOvHWpVMoprhbq3f19s83dz+vsraZczwkwQj/RppYaBQSkzMsmpzBcObDfwq3YuNbz
FDi4Ot7iov+FJvAhDdmQsOucuTtxDlJhsvCojxbgifRdgsR4686unT/9K+7+UGLsqIBtrZ2SgDsn
eE5mp3EQvKZO54u4MIGTmVxNAS2zfv/NFmv8ACGe130MtkpHIwN2Tkok2IqYVAKEvwFUIsJhbs0o
ndO7rFz9V6qOc5hJYI6+zb522tgyCrHRLny4TmctFIMm+cMXG4oFUROoMcIhJFIKX3WU3hPcco9W
CnmfYUEXPQbwKxDX7xLU0PVTZRCeUllz7y++gXkHEba/NNFykRMSRqnb+uZBch+qX//nQ2XeQ5AI
AqbTcYkTduhgfgSrdLwn8/QvJvkX9fznUBkzkMhyZfXTD0MLil0GoIXBw3atDZej5TX9bUL/UGIM
Qayb6kRHcLTsC7UAndVjPB3Tc6dlei6Ar5QgTxFjoJJLmSegjCnIRaG2LGl55x6gK291R9iEoCjd
XhfQdVPwh0FGnSRqlAtRiNAvw8xIuqHAXP6Iud1E8iJi186R0SWdYlpYuYQbU+8GZFSx89cGgDAK
jCUcW8sOvBhQo5se2nNHj8I2vGl8Xj8f5yrZxgsqNJkcqLCtk908dR0wY/SwdPTI7YPv//hMgW+r
q7IMxwsgt8zVZcNU1oUAZnvvtQFIWI3JgweebV3Pf5xRYW5O76x5DrEN/PHZIpGdjmQEYmtIGkdG
kwx1Yy98mH5xqa5c5AVvzEWqGVXUTIVY9t6PT4lYVXKRi/R23M0bKxd2RuqvWZ8mkOOwWt5eRkTM
xmqu7DzwWnAVHhHGDki6XoUhQB4xXGHt87ccebLWV93qzrqf76i5jDCj380u4agU/nd9J/sHaO+c
7J6QI3UcjKA6QK9xRN/iNtmveaEXB8DajiKb8ny5YZy1aNqVbaGX51dwuP0q9y8lOgCJ7k9E2E4B
qmjXRXjNZmgSmkEtFcMzWP/O0M41MUyTBHphsjELGBwOHyXXPfyZcGe0wgURxjBlQzKgHxREKjc7
WSf1pnsKd/q22mhufJdipnexiafc9fcjUuHfHRqyvvM7ASl0MmHQgpe8WAsvLr6HsV9Wqo1VY+B7
au8ou6JKNqPbn1o0aPHGy7nny5iwTDDKTm9AygmWOkwKDOSnB+uNFzGtqPcLjhj7JaLflmoRyBx/
hbtbEyIzEN29LiurT+hMVBh1J3eVWKkTaJS3waF2Ve8OMTzHlefxwSi7VJeSUGyRfT0mt7H7W9jU
CMH+jc29OC1GuWGMR05qEZxUbuMWbueiCRvmPeMvVF5z489JsQ3tNJRGDYZ3eMSMMjH2yj5Eye1U
eO1TeeTxtZb0uCDGKDlrRi+0KuD0pBvpVYQiOW4NVD8lx8Ow4bu6m47hjjo69Inz1m3t/EPzC1uw
D66iEqi2gNjVdhcdFdShUARzA++08/u361K0lv66+EhW40S9XNLlRMwRwwovsYLiF2adjcErej/S
N51CCsWJ6w0w4xPpJp7IrNnRbNeiTTM3SFA8QuP8VLpJ5CTzri7vmmojlg+cz1w+44rOMhidleAk
9bZF2UG0g532Eu7Hn8rnxhX3AAj2E2LjgH59VgBEib1nDvH1p6YbCoYsVGyvYS5y1PVJKyJc5GQP
H6+oVQ6kRcE8d+LdcKQm6nuzXc7EjR/VG1iuDn+bkmFvOaXD+ZKF0l/HgB2wOtwcU/5rXaYoC0oo
YLMkHOOkR6JcQhkc1duvans7+jFGmd5Qe3tIiLrHFJzDG2pa19R/ij8io6lzpQ6sqEdYpXR2+oXF
o9kWj/SBw+Wq1jmjwijpMC11KQ9x3KJdfwp2+oasPA8Xd90SnBFhVDQFJJRsJiACT+JZx5BOjGhw
eBTJ3fUrW8mGnNfLWDTrTqzEWi1BB5jD9/KDggjQv05hXamdscJo6bnOzKxdxBNGrb/5eqN+4XB8
a+5xMTpa0TDaW+egMWFzhuSX+37XfNrJhrcHYfWp/eHl5zvOstZh1KNm9iNhkO5xK9zrXo8c1fUT
W1d6mqGoOhJkKnK0eGZnVGJVjPOuTAekTYEtEjxbqa3s0SsCt9r0qG+/LfGYjO4sFVkC7bnefHJE
fN3JPPsCRsbViIbtrETD4+uYE0AJhrt+b6FzYRmrS4i4z4/mCTiU2Lycb7jRxKoyPSPOyP5kKaow
piA+dhjS3uYkOLikd12O0l5ra0X/s6FrKhafWpbKMBknUadEWj3gjanoVOhj3CnANOwxxy62Y+yr
u4pos9O+dAlpHrFFcF9WUFtiArBI/SV9wH/9ktc1tqpdzj6KYR6lHmPWaQ+/CTubaGqrj08A/G9e
rovY+oMxJQUDLpKqSD+7aM5EDLtm8phigcjjtJtRSXqzn7iFhuX4/jIGJsyAKOqYNmBXnQdYijBG
wbhwkr/q73v1jt7o2/F+zEiOXb3vd7xG2rV8goaReAXXiTyQajAXWmB+XRMCOjzG3+nzsnd2ySzH
9sF7+X1CFSckxlG6m9F38xBtyoRwjnSx8Sy/ABVFHcKUdU1RGI93KsRiTMRsgCqdMF9RP6YuMCsP
Ipa3jpsH3qSytCiBa+QYtRoXUhmbaTUAbga7IaqTNwLCP0D3lS1sNB4c2k+t7y9qMvYqaIaB58Ji
94R5PVS5CXmpndFLHtvMDg1bBzXqu/bh7W2GM1i8iZiI/uQc65oYyWeUGe+mDeagiPtm+AcWHx1V
hyWzgRW4n7InkwoZPo5JXHuB5wQZlzOclKAQOrAaBeSoHCjRKBG9lqfk17QcRNVSDGORGp0Rlz6d
Z1oDQBzdbCZRsA6wyu1GvctK7DAWP0bT0wXLxqidbQHrqTgF9C0T/Mn4SCKZ9OWukNDemPc90Qtf
ijDML3I+cGXWT0OL9Z8PZASskYtYKZfXhKdkeOkuJOHxKwBkxltoiz6t+LCfa87IOUXGiutJ3itm
iJNXgHxX7WgDrdwoSxeiELzq+vY0Hy0UhCK7h48PPAouqu2a/ypDJ4qWrluabjAfEMWCYkwJPkAD
XuXh3sJQwWifBG4ed11T/SFkLnneM/VrDvU0t4uMPQPZHUNRrylRXcvLHyRgl+9USIJz+pD3pd3l
JNlZt+2Rl+Naq8Lhev8/r2zUoPRyn4oVPmG/4Jn32+GrOpYv+X7eZNsPTJFivb3vJq6fbIITL5G0
5kbJqq5julIy5L8AcWcayJSWE0LqasmaodeP28+yMhwO8T2jwdylalL04BWgcWxv89Recik7OC6b
J+QlCVpoBIeX8lh/MX9IsuWqQKrKYRrmAYVobZ8hCluaZd1bALZHR8GRttUvbuFv1eickWS0YxCk
5RQkMLLOstasucPGbmCOYdQYUsMHg1mlpilYkqrpqqWazJmKM+2xpUSFSd96sWjnDuCP9Jvh0L4n
u4mT3FmN5pAr/x9irMkJugz4KQ2IPRvItaA2LGF9kwxgIsrzBFez5uekmFPUY5oCq1YeHoNN+wkA
qegkG9um8PCrciOU48YnbTMj7Th0nErLWokT23P/cMlYG6ujkz5kIN16BrlJZLdtCfok6F2Lngx0
hfOcpFXP75zgcsdnqifLqyzFvpIlx5RISDFCwQFmjQhoXfw3llvTl4V+imnIOuPKpojJpszSFgcQ
UCZop1piiNH+LTt+5PL7ClYDTTgKqowYDP9qjHQqqS4IQKCBVhkVNAKbndDPRKzT+UbPsAOZ9F1h
tU6ZGQAh7YMqrkhLa6nGIkSz092gk9tvRTCk39ePQVnI/uU6YeTWXLYkW/JPy9/ZgYtzKhTSkI6P
FCGbakvd6yTvqELGbiBWVHgmMGXouwgAVgmTNeZ9Mv/uUlIpdxQlIvqqfVgUPe1a9YtKd3JO5OkF
qTu3qY+F8p3JlU3Rlin/SkuSimgMJ2lu6/VmaraAajB0TkV+VXEDIAdeNjChLJaXQktEY1CS8REr
BxP9q3/IC8CSfqQPytP1U1u/zD+U2MJcZUhhLcuglGwtwH9jEiP8NY27FLuwcHvvcbRJkNUathyy
KwVWDdW5/2HwZxzx7LIWby0EONmIUUcJPXao0yn2ruVm+tc8nWVtMlo1LOxnNRjfKhmVWRRQQ36M
sch0PjW3vFzYT7TBSt05BeYxmIpQpBifGR+NAv2qQkD0yZ3cOsc4SLybD6NF+m1+U6q29ipHWxpt
ghJzLVjOEpNu9AHP1tiy4ogKVosORxH5tATSOttTuTXDjbDDEsheP1HT6Urf4oZSa74xdKIiKqqE
jiqNVYrKIKZZCUNaO9n3sRdsfVti34prl1/9ke/2rUn1OTlGJc65OtSCOiw6eIncjo85IMEM92Wp
i5ju9wOSptwkx5oEnNNkcjxToI0NOtUH7E1HHvEGaGAF9rvo2wzgHYfUKRz4fr7Gg+RZdTzPyTIh
cl52WTzPIFsAyxp4EDeAUIAqIuoA7151Fs9I9Ac0NFb7Yl87ybFwUeXkpJfWNOKSdEEPmG5gfTgj
m4XWBZnZiEt7wS/qGO5sf9ANb95iNYd1RoXN1eUJgriwUgY85Yr8uhEISig2VvW1pH1ID8neqHgj
FqsO4DlJxo8oWpkCIgqMTa76NT863rvTH1QnvO03qp/+jlyOtlrzx87pMe9kFHIRnZygdyyxXyku
7a/5lGLRNwoyS3z2yUt/rsXiGpCcJAkPU8Ri7kvfoRXSMpt6uGRqH1AnMhChjnFLbWEGfON13tZl
5A8pJjwepkCUpc5EynujvDYaqQzHwJCWADBf2ZtVDrVVc6MB4lA1AB5tooXmkrOw1eMgUsGZA9e2
uS92gQPzcq/vE25/4Poh/iHF6P6unwRpSOAWTdi2OW6nigQOugtQQstdp3kQtmga4AnKWmB7zh7z
4sRqHmM0OC+BrWh3p9D93TkzWidybvleXWSANTxnpNggqK6GRhEUkKIZ5KK1JTVyqG5L6MOad2nn
lDl16eeYHYsitrvOad1hfk3MmQzAIMt3inq0BmcIkCHcxc1WC0OIsl13XtDZ1ntnPdJiH+huT3+3
0WtTHq3ocwaASe5PqRcBYyx0C0RedaAdBvVGbE7J6AeUs850NbZEp6UhGZamKkAJupQWJI5NkwKF
+fF1/y7qdoGOTte+s5zvEuNzDrdJ6cfrYM/0nB5zfYGoFE2vBCOwuSd0QVrAHnlGac/Z3m/vDfvW
fXkzJmJrNvV37Qb4JFidHN5gFuHz+pv8cbr++g70fqDNTlY0Q2W+o0ix7jY3h+nx9RU5ixkAqsD1
m320KowYGyEH4n4k6CboNw+lXW6+sVkctcj93fWvYKw1EN5lFUCkAC8RdV2TDUbpoROaTumgJYfS
gP/b27gJe342RoVk2WzLs2Vfp8cI9H/TAxyLhGUJCqheXvbUjGYbYsfAwUqfACzrJcnORA6qMzl8
MXrhHzoKTtfE5ldTU1kVFDdBaE5WchDU70iAZ4UO11YWOKpglQrg1y3dRGFJ1NRLbkI1Hdq+zdND
0dCj1n0Bzc4L56/rR8Y4N/+wckZk+YgzL3qqsqrq5jI9qBj3napvESPb6u2cOflQczT38r1nIvkX
KcYkCUJWjc0IfgAtjBWmnVhwCDCG6C8CzLXkTRp3WPmQHvRBeZGAggdIF3es1a2BwCsS1a0ZjG6c
GDW5foarYnd2hoyOCcbCGsMcjIVN8NkaKdHi8XPWhf0sKhVHxNkEyD9MahA60TAQqrMyXgMhyAix
2fjQt64a3YmjLeq3eeaZ/U0efpgS8hDz0TAiUurHUHwNMwynCYM9Ut7O4FXxPPsQxoPSSkse1AEf
UsaJLclPsp6Sct5cP9pVmUFNytANxOTQ4pfiaaVlMYQ9xFMKscAFK50iqnOkZvX2zkgwtzfN/aQL
PaQmbKJTrWuOUTdeZKifWaNzLm/1yM5IMUo5qAp16Bdu4uZbLAEdFn2Vhnv9xNZpaCrwptFcKrHR
uFaq0iAObXqoxdw2ha/axPQ8r+7NI8LcPbXarOzw3g7mfCcEKRH7Yz8ZnNNaVU0o+f4PJ4z1GLIJ
e+ssEJEzLOotN6XwCJRSe+4Luwjf/s2poRJpogYqo6Z0KWey2E9hW0MIlixTVT+VhkrqlCNpq6dm
yhpqmwiVsW7nkkgfZ0MflV16MJpgIDlQ1X1zLAKvLVNezYBHavn7M7U+FFSSggJnF+TPeYfdZNUd
tj5x9N7q4zQB+WMidYiGfobIVKP3IVCG9NDUxtMwm19A7OHIABun/aPukL0SRU0yRItdspQZka5m
zZQeMiPsSBr1J0nN9nlGnbDtvDhrb1s8U7lPjhhdsKve1fMwdps4clIlPAx6wHEoVw/27HuYO5Sl
tA8ifVx4nkgx3DXaV5k+XxfGFY2kiRgfF020iAH1jVF6dd6Dzw5yknedP4pmstHlEplfCtdxEHmR
IpvXXo74ghyjAEvZKvpwxDVm5eDlNdTF8EuaxSdTHF7yGmDDdJtiYgjlPSXL3LxEt5rEueYVR1HD
uhnRFMEwOmmUS3EVRjT251MPVyepidhkRBM6NAbObiQj1ADqw/if25ULgsw1pnokTlY9p4dWVoDd
XBlIAwS5yaGyosEuqDAPpMG6CzXHKp3DVHybCdBcJG0z6CEpU/e6xLBB8T93eHaAjP6Cn9ElbYE7
nLr7SL8rY6y6UI7w97XbFG9Fxbr4+thiJ0DXc5TA/0JaQX+OAtAyy2TuThWpKaaNAqOmP6SwzmHp
GTER000qxa6pTVghHBxN4OTo8gkeIIf8ynvEEaMELCuKgn4OxuXP0ccx5amcHuY+c9IWYSvWIdH7
68e74lhqomJoqIIaOqSTsdtmSU1FMrvkEH9nWFp4F6h7dGUTOh9keHuZ/nWdHDt09s9t/qH3M5F9
pr2rpghrse+TQ5R5Q76NDqkf3XXU6YYbFEkIBSbO+N7IjxO6c6TCDdWvuvmUtJuA2rnmhAvqjCvd
CBtAwPwfv4wx/LKlSW2q4SR0SmaZKG/BBqYs9qOD9VA+hshIb8w7CWDXFhGXegfRIlcUb/Mgs330
pr1Z2+sftGKC0OMHwVcBJYIQn/me0Uhaq0cjwKFUv0f9vTA5V7H6glX8gx3A6PFjG8+EpIPwRWJy
wKbqfTQ8xz2RgeOjfWPXx811Vn4mP5n4aOlXNA0dr0iFRb1UgqUcSq0cI1qWUOwTXobMkdRnuQVM
U91A9T5imZpDVeNgFiGwiLx8vIk0r6o7R4D7r+vvI6/guaqVEd1igkTVJVVjPijGh0ajhQ/qxJ3V
b/QS2F3AOPdC+b3L7yndVwZqE6aTl5tYfZKdsnufVT+iCWCpKOedr160ZkombsKyLG25qLMnYYhR
OgPZNTmMemFr2psVc4zu6hs/I8BYwblWpNwaIUlB89yZ02aoxq1i7rTqd62ab6PyTAGgff3GV3XX
GUlGrUgJ5KDsQTKnT2q8C9GIHVPFuU6ErSL/o0xQvJINCxgx8o+HdXZy0JmFlGQmqJRJ4dJ21t0U
2xk97PeBrbXa1gvifCahOKZOjCmDTS/FPccQrh7uUkNQkDJBzznzTDN9qIYoEqBAyw/lBVLkIm7N
xRQ9Q7NtGnfXWV6VW7wjCwW7pbAmX8pKLypBmAXgeFK1G2grZ5wm0gy+1ue79HYUW+6ABn7gXy/3
jCDzUAKxiGplRD6ob4/hjABC4on/6gGi1qlopqKbyGNespTGpaSlZpweFCElCf3IOltq7PyXnrpB
DkgDjefbrxNEY9WSTEOTK2NXgWOAQEnB2ze0CHpcPSTj7KoJdcNMsBPNUUU3UkP7+sWxjST/yCrC
I2RqwSiwry/ZrFrka5MwSg9RO1CnyqTYNsZSdzpUazZZh1Ioep1nR6DGptasxJeNqb6frDDmyOva
y0TlRNIsgKPCvDDuoZJbbZx2+A5A4sFs2fLLdUbZ5TU/jJ4TWD7g7FGGijBIY4H71DeKk32E7rCR
XjPf8KLfLWBqHgs7QRPLAZh495qtKIBATE/JFp0DzQ39D5c9/vUtjO9oiLShSYRvgUujb6RCdCXl
u9cGL6vv6u5dCg4R5SjbVafxnH/mose5F/IAIJWH40RJ+Xqca2dCVQVgaojnoBbQR80rqK5ZEAl1
fITeyCWhc+DyyIfAatVRpMhZpAaJqm9Zf7t+qWyf738f5B8KzCMtakHR0+UgOztCjy8KJtgJdFBi
zKTGvuUqfhOQeIo5VoRDVhGZp9pOYlebTYpEXE8SNf+QBxejxF3/lhf9dmxvZErC8TnMn0LakFnE
LK7OUbjr1ynrFpLuFlQGOw2nVg1MDNIYB70tv9I+L4kxSR5NMIXWjjfUoBuMamtRbAuh34TyTs5l
n3P4iwlhdbAEP81UFNyAzDbpTgkdSwwCIycvRc95khE9gW6cBTvTZV/GkJkojwR47XaXCN6o/ht9
eU6ekS7aizgAEyZAs9ALHJR2pVVofJYidemCEWtHMRKOZV9VUmccM+ImJYlWjeViVLuPPMbMJhJx
ocjbn7tmCIBNDnA52TRUiXUf4rwtxEkKkkM4A0NVRMdi5NbDqxK+i8Uh0ypPUWtOjmXVZVFEvFPk
L5eN14z6TVNM8kaNCI1kNHARXtvRctLkNc5Q6s2xu7c+BsN8l/UDx/6sqQgFjr6qQ4ywMJKha2CE
sQLOMFLBqU7MEV4tL1xddCkrpaoBHH8RkA2oUTFvtR+kqUkFKKHSOipo5Mvi525ETS78vv4cFv15
jQ7rcEVyGwkhkvPYIOXQNohthSpwnOUOZgUWFvFEypuJXnO7znlj3K52LmvRLJFDnVPPrJ7HT7N4
7xy5Hgjtm39xU3APFAPDiybSRsw5hjWW9gxJDVVbfAsB8HG19+sHuPa4EPfgl4mAA6g2l9bCGsda
MGak0eeHpDkKY+jEbcPR3D8F9r9uyUJR2oTSFMHJJREAbYahRZG8aONW9uPAnJwpLloHe6QFuxEU
yZ+GUHDHPEZzW087ABK1kl1rlUZksy7faZ/epZbpFGEQ2JExLN7SVLtjUZt20AiZbdFQ4Zz82sHA
KYJPiK9GyxdzMCkGsZJYFOAataOdNlvTJHqvc05mlQi6zVH4wRvRfhqGztwjAbX8Pk4rephjUmYI
dd/V9vb6Ba+9dRgsvEFZhE/Atg/GXYDieRTTA0XGX+q/84KH0rX2HhDFQ5Og+QAiyvo4TVOqkQgm
kCuyBcQeWRPajX6Euu5k1MoGjtpcPbQzeow0qTniVxMpoUMo39WZ6vXFYHNz02tMwfOHr4OyjIrk
/6XIRlqv5bLR0EMiY6YohUqRZlcTR9cSa68rEl9teEibazd1TpLRZVovNEXS1/RQhh/IUzuiWXBk
etV/OSfBCLUlUq2tg4Eeuqo3Nhi2k+1YjDB4XVXhJkdkZ9dFO29K0Sh2Qlwi+aJAXLIIfb5Va2HM
8D+XzfPPUS4Pmc5U6AwNHEeI9lITI+C8DoY1q471utKC6rcY9kWWzh6YZg5qZRQtPbTFHcxP4EjJ
UT8UB0GzA85ekDWxhEuIJfIWZnUwAHFJqtXNgGZ9SQ9av5flO6mLiCw8XT+wNbNqoM0ZtQOM1UsW
Y7hTzIbWgbTcX2HZfY7NT8q2kzA2z3tjq+cGo4N2FgPFClb7dTUg6fpcpQc8EXse540qvifae5Rr
uyAqnHoy3CjlBf+r4gkzIS51mmXHH8MemnwAzCUZ9CBjxbQ4aHdFPtgxxSis8jj0s6tML5mR2kaC
Omk0OIFV8YKnNX8Ca6jQ74LwycIM7uUlwgz1gTQHC9/RTJZyEdHnPLHb0dxNRu4KwMy/fqUrikbH
IjlpaV6UddlktNmsDkUhjxkqsgImFuneKJ1evZlm7FOk7zHP3K/wp4MxPAnswNT1nznvs/cQ5F0V
DRT3GskHOX3Jx9/1R1mcZl5pb42OsTREAWUCo7w/SB9ndNI8NVAG1ulhyPdqcEh17WZqmicNYPy6
LH1cP8K1dAocCxXooSpKp5gIvby11IpNo1+oNUYG4I9eKp2yAcJGWicWytvo0LOyfjdQo7WxYEq3
xUgdNimthc31D1l5nugeVnUFiESLm8PcZVVKtSh1WXYQ6sruy99z55jwRjveVODK6wS2BioBCpZt
oyDFSGkrFWk+jmV2qFUkOYeWNOa22iqWLc1EVb9ygGxdZ2z1Ov8QZOPeoWjyKpIWgpUTFy4q7POL
2O4k6l6ns1Yb0CE1y3ZvYymRMjYQbz3o6wAn2CR+jmUI38DqUZ02sk30D9+HSDW8zJvxG1sbNNun
wGzmeEurN3hGnzGQZRJnY6yBfqIjdhAfhDJ2JKsnbTJzjnTt3WPXIl69Co5RVruUWSWUBix60eih
CFxBTLw0wSSNpkfeUFh+nlQAE7Nk3kNZDCrjiOswgiZyfWi3A/r0JVF5wdAzgzY7GOj3PY2N+CYF
OponrCCyyECL0jbLNPMCamqnLpzLjWyO+dOY5pFjJcPsYgMrgu/rd75iN3VUkYB2IKLRUPl53Geq
Qh2CXDaDNDvkYZ95c0Y7O46gkIxe5rXzrIkxnNQf5YdWDrbLqk7LOgGoLD0Y85deT7te3A0OgrlN
L/AaU9b612BDVCzNw3w69hsyklxKSiz1cZ4dpLoeTn1kBG4gihJ6D6PQBWZA7Bd5YboxOgLsSRrQ
8wEr4Y5DV7p0qBtXGvIerRDisB9n7IEQm6rgHPzqaejQ0BaWPyiom1wKQ6vkmThNdYbqa1Fs0qJU
NloeWV5a6NSdNTW+VYMg316/7bUHhkbPpZ/OgL5mUw9NGytzi27Mw2yg6dtQbqfptf5/pF3Zbty6
sv0iAZqHV009e4qd2H4RnMGaKYma9fV30fecnW5ap4lkAwHyYKBLRRaLxapVq0y5cuVIpB8zZt7Y
cZeDTUPTVR0l20v9lCJN45HA2Gu6N8z7ohId4RVdLBmlCjawEEVTvveAaBi2sMTY4tp4GNIHdDSN
CmbUiIZKr+wTeIkRUsrIPFqwgks9ujRGIkWZsU8J7lMbLU6La0ySO6vdrpl+XN+flUWzAKaTEWLq
wFPLnNkqpHRiM1FwGslt1p1KIppluyYAFN94WMO7w9OyRT077lNL8kLJoE1b1XaQawpm1bSdtbmu
xtrWgKwGnSjszYsqy6WUHI37xhBByiuQdA7ayDK3EHVorO3LuQxOE5PUjPeRaQK0EFJceVCiSx44
ABG4f8VDMuadf5ThDuoMM56LHoJ6lAy0afGU6QkJzD93BxdSuAtJboe5jCpIkfrNVO9p7Or2bqm8
tBIUYkTrxkUvkWo20qhD0DhvFtnT3uvXcfZN0elcNTRAWQzkVUykJdjfzwxtmBtNM4iNgdA6KvUU
j8QAVTRVsGprhmbAA2gmqvUaygKXUtpy6iuU66uj3EZvTnQXJVY45vY2LmqBSa9YAWA5yKbimaBZ
GHl9KanTaKphPAH2p26sA9Vb8PElerlN9VgL/vj0AIEAEQz1j7wU9y5vqD2Bbtcpj7aERt/mqS7f
tRZNFFSQfFx78KHYywjCHQyRAbDqUiejJLWV12p5ZHnHB0n/2ptgsD+C1dMdpYPtLZo3dndS51/X
by3xjnYRDc4b85ShI+flkili0YVWHuWq285JHujDg0PGwwgKE3OKT5VBkcE6WKYkkLxiLgDG4mVk
wP2hL1y9VDjunQglLBgle+F2uubG1cuE8Wzq03UNV+WAFgedqkj0q/z7q5aoOTUKdjBu0DI6uVW7
7+mJiPB4azapYgkx/wdtL5+uprgFNLvuU3Is1PdmPDnTq5IIvMW6CGAcHB0cRmgEuFyxfkG8Klsl
OU7SK7FeE+DCxuL++mqtuApbdfCARLcBQ1lxZpiUk51kZvWhhoEyYlv+zXacCeA8eFXLEzWzhhyp
cwLCe1nQAEpPwmrI2q6zChbOFEAoGKN+uVZ1rNQk02pybJQTMLua5eOFFokc0ZoU5BB0FK2AGwAY
7VIKkeeBgueUHJXhgIGSrp5/H+LntHq+vimrYpDmRQ4eWWVgxS7FSLMq06bvyRHo4U0ZtGA4bdTO
cxqBB+db51g52zZ+C/pwFmcXxWzlOZWqARbWO65mdwEEhkWe3iNobIcDe/ekY+MWxmNWgCtzic2j
3Tr7BYSawy/ZefxjtQHn+QiPgWNCIHaptrEo9dwlqJwR8qoPL5H5IJl3qfHnl8mFFO6yj+t+rBSC
QnbhjHsnMHKwlNaihtk1N+vguYmOeWBW0ZvL3SPoLFNTS0f1CoiLarYwSBJr2chgJC32BuhLUgwr
1IiAEGLFYUCobTPPB1QUTwiRlbXSZGASOqbyJgE9XibdKZ3g4lqxTUYfhyyFYmAuLD8NB+VaTGnt
Z7R46bM/jCBUraowR8NVhF7n6/bAzJx7xVyI4k6bQwFPb2yImuWTmQ2HFJMFqbxDzsuTyK+kJdtY
Ca6LZCZ2TSTT/uxARBqR26kD9t+enhqfVAfLMt0WvIPKLJrQLNKOs/aELmBotSCqNoLo69xUd5l5
IP0rNe+a/CVyasFqrqUKHSSYUemEZYAZj7uAcSgiOisAxC/tfSarLpUScPE2waJr/pwkrp66Y+Wp
Fh4MZWP/eYngQjh3HvBGLRW1xl6q5H1UFVfR7s3+5/XNW4upLoTol7tndYmR2DbTEPmzzDffJMWz
wMwmu3biOrI7SyA73DSGJfCj7Hd5qzlfWc5Q8UiO55FAOWWo/KHu/dhsBOvHvNI1EZxhzt0SxXIE
vESbeOMGAEQTrGTtTlTgF2nCGaWlmMCJxUp+HPfhJAhn1n+bzUvE4ESkOLlbDR2UbRU5WCXkaNWj
6PJYu8uw+f/8PM9QVbXmoESs0l7s5id9U/4q945XfAGC5ZYG+0ry5sDZMaL460Yn0MrhAo+s7Nt6
1JFJlDra3rRx1AaRIgkJJlmm4/P+/9aOO7yl0xa0KKEdcOKgjGazYitPxwBb0bSzNbfE8LuGgloU
0hScBYDEolPi3EBm9ISCj3RIQKrc+ij/I/siWDqRKO4mRplGI7SHqBEjiDVn9OLE9hWKtLP63Ha7
vH8gsygzJpLJGaEkz5S2DWRWqGXTMQSozaVZ2M79ljiHXv7lSLu/MJDfC8rnsGI1keCUdWipbPJu
g0bd67+/lm4FDBqBBh4ijECWW8akrtqIROjOsTTPOT7Uh3wvBdb3atO6PzTQaj3IWx3TbK9LXQs1
zoVy62iTUeoHC0KpHwcPIj7OtWsYU3mRutSBNkQf9KUjV1O8nCXdAdhQfVGqkyzLW7N8wuOnyP68
6oH31W9J3OJFVqIoSQasi9X4VTq53xv4Vr0Mr6/WqtWdSeFWCw+sAVdDxC4mDIsea28yDkt7iPMn
lWCKFmU4C1FS67NjQi6Txfd43+EtanCaETVObdC/ozIIwEOoKOP9SGWRGawEFUwKcrOy+oGz4dyf
ORfgdyuKAuWxyXQLKcwGr9GMjToobhv/mEGrRqb0MHyNDMG5+hyIQjLS6B/JVEDYuTVFfG32NgH2
ZlAwZk1FxUTL/EQAuBEI4flTzLZOEU8D2aCrp7Eo2NO11Z4iXSBmpQf2Qhm++FdMqVwsKoA9RSNv
q/g562s8LvMgB6yUdt/U5klB1sSZjvNjVm4GYgH/oNTbWaoF7V+rVoOMHmryMnqtPvXBSVQzaQmF
zfJGQ/HRWJ6uHwWBAL7xTSsdWjdFBRwHKJ8i8pqJ+j5Xnl5YS0YOwiCerCx+6TxyW+tLamEt1QQ8
T60R1u0dkU8DuctmTIMn+2KS3XgW8aSx83R5Q0Msw50j7Y6bk3fDs+GwCGSC2CLAE4z+VKW7Mi2D
TrZ9IXZxdRVNJDwAGWHHjzt2U6aQfJiYsMRyLekOj2lBTPvZwUMdVnxBoxqelB/cZWcvoSwy1GRJ
ICFPTETQmFSBPsiqEqUgRGKYomdikEADzJOJKQGxYoQJLTnNRv9XyjDkqg2iM6QgL6VkFP3RfbSg
hlS2rKUb7ZRSLAhvV5qsQZEHkzNYdhPQD+6JkxUoe+pyDlVu9NJF04PT4tl4k/UbXX01Ws2Lo85L
5hz8JOBsFqU9V13IuXhuJXMAj9OoxMGyMT3Nsm5K84uapp4tn6QCg/4GX6pBl9K/2pkRdGqztUAW
WYJDzDWFlB6fr2+shIKMPTJYJiMoulxuTGa1o1LHCdQ3Df0RpxTt5L8ydJaLF/1zXHwpirvlprgw
pKyB1hklmwgE5PHNnOZhNc5emfqVXbrK6JEff+7DzvXjPEwdmd0wz2XBErOW/lQNorub/QDvS4CL
QJcDoh/c4ZxWDZUrWV6ADpRl7KAVNOlDHD/F+tbcTE+SJDgda55LU1X4ezBqgoeFU6dY5JroM6Sl
8ZCESg32jWiWZghu853ZWwXIWtGgb1mFf30dBYJ5bI1FNWKAYhwnhtU7tvHoF8qPydgY+ZcEKNDr
wpj9f1rT31ryLtOmap2ZOYSN6U+7PEWz4PfXQoWzVeTh5FkBIGlbsniksl1Df4qN2MVwOFchgmBy
3dGoAOqxVJ8JINTl8bLAXmPJ01AcZ2QRx+69jLubOjm1Pyppr2o/JG2jalEgg4Fw0PZgpL++jqub
prFoD6ljHVmjS+kMtVf2PTy2hl7WeIdkivLQ+p3XjL+uC1r1ImeCODWHTNLr3ADik06/Bt0zjxkJ
WgwhQQv6vxPEND67g7Jynvqlg0bZSxImM+YopGhCETzT1i46gDGQNkUhE5RtzDzPhKiNldVaDW2m
8hVt7Gl7Isn7dT1WLRBFSwapxwXE0zTYVTLVTqki4sdUtNJTPFGIs7ojZwI4HQaAZfJJhYB6p4AC
PPZSTxbEnx/tMZ+O6ZkM7qqWZKuYKg0yqr3pPuluvgdQe3/nBPX2F3ULL8LIrDag3k+C163n2d6z
FjbBu76VBF+yumFnH8LZubxkRabN+BDN2GXdjTyGcvPl+obxrKgwBtxeZzI4Ewf1Fc3aCjLoUUX/
8qE55G/JD+29xajQAITT4eAZ1K0fpC/2tvF7AR0BP9zxk3jO8PvcTkplgfg+sELYvbe45R6kBGXt
LQfdlVzLq0Ig5mI3+1oHFFN0U5/6GOwWKhvytnxVv5fflUDZqfjL9ZVZdTKA4DAaAEAYeC6Avsy1
rJc0OOs3zTcAeTwqW3Nnpdt/J4ZbADOTYxWstAhyi32J6XnjOwVVDNlqzU+gav/GA5zpxF2zy0Tt
JWLAcmOK3S7CiCOkcjVBeWbVajEMFBz2ugE+Jc5q9cgpJLuHECt5Qtuea0pfWzqE15dtJdEOuz2T
wtmtUqJtO1OBVrewN2nv99FW04+j8TJYryi9Np3tgRYvB2w1ERWFVp2cI9toWATAGlQDl35UqyKS
ShG2LFX6aRMvmu7ONlV8paQNcRtbEwGAV5pvoSxK8HgNf9y3nNfT7bgbU2Ljba4vfo+x5wMGYYE7
1dBOY42Bp03lUQT7xn0eo3iTA0WhCyxn9TScfQHnExWQpMVSjy+QvdH4RnOcR7Ip9gBvWJkoGFxf
39/acgbkmMmIl0QEl7SAoyT5NeVfpAgcINnX6za0FuKC6AMDotDNixcTfxosA9i+LiuPxnOCaUWW
31rfSDrfGfGt2nWB2kjhdYErDfmYyYhbEdBx4HrQ2XZpOZNqgCepSABAcai+b0etdDuty4J0GEbQ
ieUl+KHMJcQTP931c5UEaN6Ttk7X9rdjXmueUmHSz9hF0mPlRG/EKnuUy5GxNpoZPA3oK3UJiB2C
oezRX0R6e58nVAdGaXJOtpI6B8BY4911ndY2i1F3o8QM/v9PTJFFXEktIKTFUbLbENlYt+5Sr5Pz
gNp/zmSC1dMN5BvwJsErV71cvQGDJHMTbK9HA5eTSoOYNK4kC/ZoNXfDkJGsy0cDIyRnFawpMGoT
OJbpR/+K3vpqgwLlhAgTnLKtwFWuLt5vWTyvVNVlOmiYcaqQmCfN3qj2hrKTDVFqb+2FCogsYjK8
59C0zqkk64tpxQxXv8Rq5C3jHPu1PbzoZEk9pxrfsrwvQoUWnq6XIKQc5uC6jaymaM8+4JOe9dCh
LwQo89pHGgf9L4+q53wbvseDK43+8DcZHVAb2Rg6ijrzp7lvqt3oVSxD3xKzJStvDg1HpNHqkgJD
DT4WtNWi6Hdpi6lu1m0zSvBR1Aej23LoyrDQT4l2b3/LMVTh5foKroW9DLL9X3HcbZdNRQo8N1wi
ivQ/afGkRMMmVuvALDO/6wRBGTMHPv5Flxt6esDIYn4iOZi6rqaOhd3SJG8hofSjaKebzN4ZdnYL
lOq3qTIEh25VPbTJot4GbBOi0cvVnCOrGdpkKI952flxczB7tJehBQTVvyQX3GRr4YkOwBFajUDP
IX8ksc5eQbTP1VnJgYGvGho2Uh3IlbOvMCjlL3bsTAxnIBjaqNtl1jMx6BCqks0AnhMgi3w1Wvbp
YncCeatnjCGWWNMgmLj5CY5yEoHr00KXkFp9nbptBgJLSuhWj4FXx0QJUm1QvEqa567VBaLXYoNz
yVxsoBYJSqhmVR6H2G+NAnPYfCOeNl0r7WF2njPeX1/atR0Eh5mK6jACIvUjOXG2g0ohZWqjo3VC
ae+JmXokPaWViAJ5zSTPhXAhlznJmFURwUwKa5tUiptllT+Ccj7f9KUI07eqEK5PHb166DTgu1UU
k1Z6nxhA/Jql7g3KTLxFAv2lZcgitVZFmeYHNwQ04OnfrKVVrH4YYZbagGEGyjL7lWzvVAD2BWea
GTjvRdDGwDoQ8RJAofbyTFfabC5zHQHla9eu1E9+n3yVQUGW18GfmwOMHrrAFuC1tEtBmB8A+n0N
TRNzvq9AqCvv0r9R5UwCZwtdTzp71gCUTtpTlQcD9cpoR0TZ+7VjdK4H27ozs85yGcPUFOiRGqG0
5P44PMi62zzZEQnsfni8vmqr23OmE/v7mbQEjPC9xQDteApOwZJqaJTsLW+qrSTULTyorotbUQ52
oKh4T6ONBiD6S3FmNhok03GntMnkzst+NL+D5FLt9qS5KXOBg1jRDUl/4DeB3UPqmidhcqq+qsee
OaRmO7dH9IMnZuQNoikaK2cJlRzc/sBXfnijS51ytD/EBKiyo4xuaMP2mn5vSKIDu+KHLoRwC4fi
wmRorBsgJ0FPvXk4gWqbNKBcEXjxNUGos2EII6PvAyfJpTbabCyzk+O8onKYxHogTa+mVLi9+Qq0
scAa1jYIIFsAvlHcA2CaM3VVnUspw+wWFvdGeZBVexA8LoMg7hVJ4ZbOqo1caRdIKZW9gbHVsqs2
95ko2FwBv7A6CZo6MSQMi8dXSnqpAVcKzcmxVFHU1R5tGxmrXsetb1VHp9WPWvsuAXAmo5Yd6/Z7
LusbjNdCSSNRDhoRFQHWMiPgkgHeAuRCjHRBvdzIjswd0dHAiHpUkEyJa9uAkUr0pFQxhqbd6YWn
OX4/PMcOJmkXyq/rB/2DTobz+xAPXC5wwOjHNjhnqUvdPMUtAN0kTzd1tB/HXSMdaCKh5Dfc49YJ
43ZGfqb16NTLnkGeRrnB9IDTZIJU4WBIvyIr7PPN2N8QYHpHZT9ovwiSGpJ6SNVN2e1sEc/PCkUO
6BwY2ACdkTIwxdyS0VKW+mRpAd23/CJF7cSMtwXGzKHBJ/EwNslw63gOJGXxLGlw8VWD7FbpTT6e
lAmT0RZrg+fq7diKXrxsrT6tJSbggjNAN0AVxbzqmZOWJ3PAmxcgbUmt4mBCkLyp9aYTlI1XTr4t
I1+PVnaNNXqwv59JiSedJk6dApBW7GUQG2tveC851p2oBL7SX46GAiTO2DuG8W9zgnolanWDgm3B
+ZKM+yH5YZEXAmKcSsu8QvbpuBymNr513jL6qyt/JenwpVepi7vPkvMtWtMFT4EVB8EKIWhJBngI
bV3c94wwBQtQcsbHn3td0b/3i7pZMuthrEVufE0UGB7RD4uSGSaccd51iNIlatgsgzLNfTvZqRjl
ifHgnkNEqIl1SXjYoGEHW/qJtEpfUluvAft/7pzN2NzU5vMsAj6tVQ3A2PlbCBfcoYQrkbFvAPNX
bb+IHE8qvks28YzYuLGmn+0mM5BNmIfQ1rovSdT6SbTttCGMkQ/GdgIJJh27PwfSYdI662pFaYu1
rXDbmUm2SesFgMCFPitRmI57s36ZRO1rK2fyQgp3JolcGx16BNESsKm3AoNkX8iddxvt4Ihh2bxp
0ARcnkRDGdqliwCx7do9GkHLveEcqH14v+6iV+IWuDl0f+ORiO5cPn89g14JtX0Q0KEOaC+1CyyX
Gz38hQxchw5qSzaQ1lxQblIg/TGvBjly9dFYjmWMLmBRO8GapbPu0v/K4G6aWS7KqKGQgeQuAJO6
l+UhzjrYLx3/ujZre84mS4GsD5cDxndc7gscxVCbCcCgaXWjp+Afj0XsOyvxMebB/pbAWVXkAL9f
lpAwL1t5AqDKCcEChbYBNEYYhkCd1YVDWzboWtDUij6aS3W0iWLhBsCE0gcjDWYdyVTM3L6+ZGum
DJYB/D7LdoPg91IGUD1UnSPIUJ4t+3vzYPVPTYyOT0HUurpuZ2K41KZF8PS0eoa0e5WA9nTNCGzw
8qNsPbSiKGElLYYYAYOPGO4GmE/O3CqVxPZCgNsmRXtr6e0XJ5ZvChP1FzszHxVJ3qB3Hw0s5SQ4
ryvbdSGYi5YlMIMUaQ2Po8aT3+oq8vutCw5aV5epwAGt6chm3bIZBIBy85niWF+sWBrAb7ogZlyU
nTP+rG8xVEJ50uTWK0w1vG4layEBqgb/CORfHcil9HnRISSIqka5M6wuDjON5Dfx1JVBSfsspIXa
uX2uoHsiwgwoDagTz5no7KUgAnPHIR3CGQn7x3IsUhMNigapQhUkkSGGjk2Cgvxaku3ic/mTA/JV
zY5BwGqX2jFxnpImvcsisO5Gh9RxW9RusjL2+2l2bePPH7UOcz0waICyPo2HyNGZmKsJVsrAS7BT
ZndQvtsyyqumJPDdKnPO3DXEpgchJLLBxoru38uzGxHSWLWKYEVrQTHcBHbWuZNh+yBL3WrtQSsP
MWbRoSbotTbZZImrWCFpfpB020WOL9cbBzMQJ6SPQVI+d27m1M9aLzr5a++cs6/8xM7ZzW1cRFWP
fpQyGNoXZMzceb4dtD6UQJILIPi3BJMkCd21w43W53fXLXfF8QDTjsmDgB+Bw5sHjqlLLTVJjjCr
YMxh92ZEPKn2lGF24whzki3lX8rjLK+ox1xaRuxJlx7RY+Rqo76LnV3dYQAqin/SX4kDGg8M6ajh
fzx6z94EqZTYU25hcUFR6kr2k6S1rmmNroShH5L62Met4E76wJd/MroP4hPWno97/dLoajgzYswY
LmOMqPoOOVoSs9RNtG5PJRNTQjFTE0M9yRPN6LYY5TCNLM9ulqdyjnaR8lAux1rTQIqc3XZVWDlh
rNlfr2/5mh/GnFt2TaNIgdlal19om01s0RRtNOowAJ8hobFftbqwVufAXLRZ0G635oqx9Gz5EWoD
g3IpLamtXq0wLuGYV1WgYz48AQ7HRE+ZFt81GIDbtuqvhZjb6zquxIZszwFQRuKM1RIupXYdARsT
EMIgTnqULOIu09Zanq/LWF1HtO2y/i5g4/mESSU36MdvEH9a2VvXmayjgVGVpqIJDWty8BAAJRzD
iQAseKlLVMb0/0lk1WxfO7OL4eUe6UMzFqWz2A/xpnsuiPOXktpqJDYRiLZJH5ZN/DjZ95hgMujd
ZqJRoLXx5voKrgRX4LQCeAq96gyAz9kGwC3V0H2gf6OnKdZPRD/Jg1fb1r5URXR3q7LAwoqKOIiW
QF52uYqVPA5xp6Adw051cLyPfVCBrrR2bro83WJyl4ivePWORRLiH4GcCdKoK+bSBJ46LX8uUlgk
+pMif8fEBr/qvSm+XzLdj3DMwUb8F6tqogTJ6CgwxIR7s5DCGdqpR4uUTvzC1TVvTvxS9JRYg846
eH0hmYOeO/CVcnsHKmajzXRAPanlxNtBYrD4tll8a+l1lJdsaUPMqDiQvIkPptlMQWYP94kSO1/S
RjVOCrgRBK537cxjdi5LxwJShcaRyx1urSFxmmIEVr5Fj4XzbtP7KRZFlqvbinIdS2bhPzS8XUpp
Osscek0Bgkgfb0YMJKwmyzeGcq/EJv7vNmrq+K2k743+Pu+W8Preri872HRY/wW8Kd9UShaNWNNo
4aEQF5j8FqmD38xpEch1gsfj2AweXF/n6TmJ/KyfbPQ8TcTrTDxch76WjvKC0cLXv2l13YFhQ47J
RA6cf1XK5VQVqcFwZH3h5pnlLvNr3otYrtfOL3bWVkA4yIb9cefXdkjbVyMjHW0bfwH4I5Cz2nGj
tM82TV/etOX9dbXWBCLJBTtiNK64yS832jFBVjwM6MdrM/NUji+KjNbnk77QvZnmu+uy2Mfznvdc
FmdUi2NG08IardqEDYZVIymIZ90SXIqrtou5kMAy4v2PVzO7ac6ioUq3izF2cGYzp6lDENZkQZLY
UQhOOExyncdpa8j9HGiTQgKzWBzFJSSix9kuzc11hdeuGtYShfkBqDphPy+/RKvobA7owz7qSw0e
3gGAwxjE2OEQ55NXaEmHEQbO45h2g8BJrF2mCANBgIVeWAuvkEvBJG4SPYuw0oP2TpGwd/RT22e+
/ReYZ+S/HIhBbsL8NAmiVvN20iMoCMgQghxbz7eoEzR+N8eiB/2qSsi0mYAaymCJ5Pz9POASaGvc
bIYGeC/tTrmG0b/5O57/Au+zdtKRLAUUiY2ngte/XDy91qOxZQ0LJX1Ak76bYsqXWs5/4U8wuEkD
8y8sA7nmSyloKQdR7IAaa4Uo/YTnwlOnJdZ2ceLIvW6FayuHGBG5bPUDkscdcbVKnNiwUWDNmDtv
XKu6mYofRiJ4bq8u25kY7nTPCxnSwgbFIyq4avoej4briKruq6qwKgCKPxg0wHceAeifdx/4RYfe
J1Htg3bPwly5pHy7vmSruvyWw78XUawj1Ca4/tKWskHWCYZ/1LnAO6y5QzzZUcZlEEmDZ6mDY6pz
XCRwh4oGqqTSj2Bs1/VYX6/fItjfz1zhOEtE6ghAmHW0IZHt6+odGgnlvwCR42HwWwxnyzbiP6pS
aFIAaaE89c6ORr+uayJaLM6VTpT2VYyOsqOS2K7UNF4sWwKnub7pv7Xgzn0EZIqkN4waW7HA5UgT
30azGXjj/8bBOAhucOWaaHnkZ3wAfe7EVgRBvZ6Hmvqm5eiPsd+vL9ja1qM8CH4zMDoi7cEW9Gzr
KzMhcT4CEoXj6FivrSG5aPfxp6wTmDFbFv5WZ6xjePw6QErz7jI16zlaHBAEmogMi/t0eEN/fYVJ
I4n0jU5xoEx/HLIABw7WewDn8O8THqHJgfKwRhzOfEKLx3y32K0rx8Dyq/lupC9/uoxoXEPPzQdl
JZJHnN3lUwPCEQK8QEsw6PJ9ro71+BqDK+u6mM+RAiidkapg/MIKdotznlKhLotKkaBSN2kA4w7q
QPEKwRn6vFMQgnAebRCYYaPzzCJyZZWOQ4EYGcHvYcq+LZchHWpccDNoj0wPNwimLM/b66qtxGOM
rhpMjqBltZA95s6VoY3zWCZIxYO6Nks3hvaujVHmAtzmSaDAyfXcndLKy5f5KEd/fKYhG4lHnGos
Lbq2L09BWsjIAhWo1OBy3dUaaKLHCa2jojPw+bBdiuH8rF6lnW7X7DHatG5Whh1y/qbyYNrh9bVk
jvTyrF3K4RytaTQKWdCEfbTHMsgbwG/H06h13jQ/jrJoTOhnf8iEsWmHMBjEDlzEpTRLlkljgoiL
3BbFrdJ2YEEQMNDxLz2bkc8ZjP1AQ9cypjdxwYnR9nblZNH4eJC9Jnb7myTEPN0w9jBS7H7avF9f
v4+xGGcL+Ekcd846eZGJ2UDc6FVovHFPGFpcUo8GaNf4Kh8D9eWGIj1LXe9oecFTGr6Pbhnm/l6U
vuBrKZ++hFvdqqqAAJ6l8fFkW/6r/Su/d8Ipch+s+uA9vXdv89FL0Lp4XX+hVO5WcIq+G8oaUv34
ISzddmugi08NEoDg310AO9TBJZvkZAm2mS9SfNKWO4dDYdBGtrHu8xPC9k7amRiagzk23jS4pvxc
3U2Nl750X7v3Zo49zCxIQ+dx0b9lNyYGWHs0+359IThX+Ol7uAObZFaSty3WoUSi2t3Iob2tvdoT
hMQfz/Vr5sad1xZVm3agEDP4+eKRnby3eje++Zq5b0Pgfuld43ZEDeJB9abdgu5J6zXdlCf1+UYO
Ny/OG3XpJnI9b3iXw9G/eZFDzbsX1Zf5Hpr/rAVGuLASCbL5nCViFE+eEzmeHnMX/tED7i0AJ88u
9v6UlOyTJM760mgsq3qGpCX0p8cMebv8rvPyULDs/I3zSQ5nbZY+2SnqEdNjT93XYVejN7VN3X3u
b0UTGYSLxxmSNrd9bRRQyTzlN/1Nf1punE3dusVGdHZ53NsnrThjoqZZOhmFVrUvod5iyRi6M7iT
ulMsl7x/mZItWqzqfVl6qAI1ttuYuyz1KIZIA50guIj4AtB/PgbVBwNs1AyYcHmxOgTZANWCZdfH
k714KOc/KImbn+6s2a3Cd3vrLUG7yw70NG4Fd/r/uDN+y+ZiMnPp8ahusBAT9e23qT/QO6p7DfW6
wHys7o2wAyoaKcPrLmNdLOYAIYxAnQLJ10uVp9zUBhBSj495joml91b3JftZxtpGA6f9gBkkoG79
oQFIZdQ7URMFFx7+/2qfieY0tmuSUn1m15ZzI/WenbnT7DvGYa4xpUug57osk1GNI3uEyP5STSMG
+dk0YGe7sN8vmBTpNrvS/3l9MUVCuGtfd6IOYwmhkLqPNs6hcF+Ur6VAkfWzidbA/2rCXfZ5X1Xm
wryvOj7ibpsAG7zV501X7uf5aFVPdiy4Xtlh/+TuzwRynnRxaKJVPbRqgvqntlc8Edu8UCX9cnO6
xVEpZneOj4brNw+INeFDp2Da5ILzzbMD/cfifq8d50KjWmtRxoQge2OgXT9Al0tPvBfV3Wdo3/42
unZge9dtgm+c/o9MAEEwPgn9NTa3XyV6bZDQh8zRs3ovekevePKSB3fFG6kPpV8EX64LZAf283b9
lsdt15zIeTQkkNcZP1Euf6pfMUl2eHK6RiDof7iO35K4bUvQvJqTIZken7/HKER7d7r/UmzHbbsV
TWUS6cTtm0PSLLEzBwGe8S2tgBSMvFaAQP4fRvhbG/7Ok/VK71jAIL/nT0nnElf2+0PsSwInsX6P
I0nyX4PgPG6ZUbVbZixb+v4MJxvuMNhn9lX38FeeAtAZjD5khsezIMyyDJqAqGJXK9BM21vL+1Y+
Zu72ur2tX5pnYjh9Bi3Wu8yGmN4Aw7BnFKHkVhvz8Vv+swvK51ZyzSPohtxhI+3f0VLZHESTF1fj
3rMv4C6SYaFqTA18QYbnjze5LZg5bPctFi0o89+fjtaZHO7Nn2Vx3dlNzRY08bIwukPucfdS3I9b
EdRGoBF/XSl2nmlRC0lVEN8k3kO0zXcgFxf4JpEU7r5aqiLLegop2pfk0fQyv/HlcHl/v24g6x7w
97LxHhBtoVm95BAT/dJuKxeg4l9OYPtRKN0XQX3ai+ib1x3TmUDOBVZl3cZmCYFDaLm31anbxhtt
fzO7zu6g7K5rJ1pDzgnKuTwqfQxZzhasNTA+Izjqz6KhSSIpnAM0UlBgWewoqyepdx03duUv1sl2
K4GJs9/hLRxtaxj+AnYDliG5vIlHpWs1fc7nx04eNPBuRtQf0rTaDPXoCMKK1Vc7Kv5oz0E9HJxh
TOezXC4xlqGQMXrj0XLjw3BX34LsPfN119ooQRW5kWuGiXuwMfD59a8eOGey+W5vDFXUdb2A7LC4
TW6j5G4I+m+y49tBVAXXDWTV/M9lcafMMOe0dWrI6quDvrwWkVuk/tzvisCO/Fy+M4FqzXetr+L0
6Zt/KZyLProIlWmwZsORvEeng2+CNj3Gk5zFV0AGBc69QN5asHiuLHf0ZjkrBr2EPOojS/6cBpIn
74x7cigi5KNeYu+9ijwRGdtqXMdaTdBvAr5OvKEuTamxGZSgYFfQwylMMQPTezDddPBU/8uXd9EI
n9VI4VwaFymkGCmPtCGkYTbSTZ177SZGQmO/zKKQhC3Wp9N4phZ3s9IqznLTJNOjry0+DVRXdbfb
9ygwb0TPcB7J+hGlnuvEHfxaBjto2kKnZ3K03PxGf9NK33aHQGQgIp24U5+baQIvA0GHMPGGb9Yh
3XWv2/8j7bqWG0eS7RcxAoQlXqvg6EUjNaUXRKslgfCeIPD194A7OwJLGFbc2emYiO4XJrIqXaU5
abgUPez0sTCOGc0BTyzILnbOY19FC1Lei5eTcjUxDO658Wgwyt2W58iPGtB4aehpGW7eJMM6G/6z
YsYZoQckw14eM3XLHT8QCpnR6M6bqVF9gTlZbksamu/vOZmvrTfpbB5lI2jNegU4uoNnOPS6pk6C
1Nr8g7e3m6dwMqPmLprAJXfa3+I6s0KPenP0m1PH8awP58IDDRyNmIcXyfjYIi+kou7AcktPGom2
qqGSHtdPM3itcbzrZAyJ4kaVkOegFBLD38iGN5+RD4nj+dj51P8om6YCA7GvWskscsusyaIoL6bQ
a/l3tY1Es369vGMUfYUH6F4iqukYh3J7oM0SySdA0jUE58pLJ466+sFHMMaluhbTFLjvkFxjXazO
T1PLqn/n5DLf/0KyzeN1+I0GZeqAHmNhwvRSlFoAepnxckLnG83/bCjd8fjqf+aHemC8EYVoHdhv
7NnGbVtKWazgbBFYmM38TCivpD4u/QMazNFlYeC3Kabij0b8O9bMi6ObqrGaPi9qslynyMlwOuFH
M+5os/2bKebs9EovroIPgsLbm0bERehZHtnv9x1BVXUR29v58WzkgFRa5IcvZ5e+75yzSZ+pef26
mB59duhhB9vHE+Sez0dnzdjyKJyhsSCX4TSAyLts548t3bhP+ub65ocHAWJ0ThUtzvDzGMD1bPmw
WDi73Y4T8Y5q/IAIY8DjizbFukMQMeKcygYw7Cik8jEnvX1iz0kTANMPIGhAtrCRrlBMMXuidhD9
814Kp0YWihxXNxZ2YWM2OsAx6YbYnQlJvDTM5OAat8ekCSzs9qJKjkUiKpqjeR6PhSa9GS8NC917
CA0siGXr7UB4q0sVRb7j+l1SbZ9oFYk/92iMsHRTfrJtah6EX1/FW/iHFnZgfmGpIjaymx+ce7uN
hP841MF3MBdXV+dLnV9QIz4Z65TkZBsuUGCTCT5lIlBi04IcsNoJf76idUOuF3PJudbpz1NXMbyK
VXuYjUfsyXrBBjvCL7JbNUfskEJX7+KyAnpeQLKlv6pMHeE1OoodzGFxLvunyN6TZdyhqxaXrlFA
ViEuLmA2X2HUyOS5wtsOs/sDBhloBow2kvQKOyMxBZaA5NZtc1RtrON0F15i6iQ5dAbKATrR3wNs
6DJkmq0S3VCB5fnb+5N4pCiJnK8vLwFvcdKIObj/HsbaTKquwnqIAE+ZUFcuRqrl+nxaK81XJmQy
IPOn2jUlxTTPj3p7mQGqVtJ8IjS16BNXTjFI0shxwjOB7MIlqEP/VSra6aHa/So46P7ASMVaILpA
NkAunqRkogOpt8DE7EbclsbmK6HPl/UhWKe/HhuUn07unigTfgkSMCxcbYoagJ0/l5a7PSAUch7T
GJOy29psrNTplZ6pmOjirJlgRKaXstYMzbOh2FhzR3hiNhLcqf9Zz/0XHUaPo7jyyzwDnZpWlv/S
WcWv6SaeZ6SivMSQ/DPmuafFXNY0bLVAT0GrWSSrI9ZCb3N0TGgGMESl+QnmY7H0iAJ85Rq7ZytD
XYix0Zrpfm57ZyP43Zmy1VHTX+lm4Brarlm1BM3XBjbjrg1ujuKn17j/WOaS62soRy3kG5IVzXNz
fZwZminOVbLIbJdyzOmYRA1vm7EphdApEfqG+9s+QcPXvxPKZag/XdagDGkwwbUb1J0+kXH6/T0D
bBQl+crR6GQ9WWT0/5/bvD89xiPmWpufm+Z2einZVkvXMgENxwmixxzAkCMmEHRzNUWrIojk66mN
zgJeF8O4DqKBCKNA6KNjG70ir6ka4BT1DR1b79P8/VUuX/6Nln9TYI6pLq+TNryCggYtD4zMmZHY
8AyumeyF9efdf9NhTqqtVa2Y9K0yirU9RfSUEmv2enmJLW5w3tuLR5SYWNlzz0pxjW4cbX07MGKa
EDyDG4f7CB5X0G+eGIdUCkIg6VhlfizN4JgTBOMNkQ8qQctNYHtGvuShTYxknnqh/psim7Zs8zhT
Ah2n+FLucvrZ0U289QxOeDHqaIdUGIscnOXwoquohCmks97PhvDqrqYUbWOaEXIcGZcjxiL7anIW
3P62YlKbFiqyH5uJUTv/7uT6ZUgI13rcRsaYqsLEKxXx1mby5u3gnzOCjmukXwmvK2zkdYhLGpBi
TGmTXLU8nN5IIVthpfT8C/Nc1mTjzWlixyXNOZ563IUOKDKGtVSB354lqCgG86vxHq6viw5tdp61
4wX/o/ZoQIixFppbJqUcIrubmycghJDQAJLX/LFF6i3BD/0d0GAtxeRS+IEeXlEvP0XQpmjBOS4e
E4yBUFI09bsZsqrLaN45FxLOURniAfPdJnsfscEYh6nUKfWkxlElp8Jq6dv5sC4pGuYQbaCrZiHQ
6Rw7F42UZOiREz/kV42qRLZmlvmq1vhLabRP4XyhzBteP0fP34MvY5/V9VQ9p3kOaVnLiw4P637R
B2+p5e1J+4gIY0P0a1VXsQwiL5eErN9cGiFmUbA3YT17cmXjSgVyNjeLPdFN3xaORvIZ2Vyl59z0
zdANYvNC890o1G+GTCfCeo26GSb0nNd4vnmmKTA61T0vMh8h2W8cwFhtjzz3E/cxupZYp1A3x1Nn
IcFdOaWRHjhRx5iF6Wtm+A8rrnsELNzwgC8NoEa+27exYK+ThXSCdVnCF9CJHZln8uXSj8cayUJt
9W8cYL+BGBrtsUvux6x3mMiTNoEsL0uVxnhyrq0UXZUISD0AXlhTGhuJPdvHFRH2j0nfcGcZOboj
zbA6ERNfSWQY0/wLQ8pId11XwILpv+B0XmfGGxpsyWSTE/zlbGi0scQn+XClv8PDdSMvKU1XC33e
S55nRbb2xImeRmqY9yfDuBVRuRQANcfJoM+bTvF0AEbgRjGbgNTWYbYxN+5GmfNKziMdFz1VgLBg
bBADkbeK4+D+E6XElgcfFkwCRWwtQb3GirCBFO1gGkUBdXHAvsnFxABmIF5sPGkYCXvuqDPeRonx
0C5c5MgFW7TXojl1EMWb10VGtLfETn+lPHHv75iVARXjcViYjC499O7fi3voZpfalcGuQgqs3Klt
vBuIspgseh/HezeIvQ/7QQ1wKj02Nxy5whjuIqqvl1BDaQNPLm1pWZIlLjQSbIulT4PNxM5M09mh
nZyY9LUl2C9CHov8qHb3eC5/fQDLLoLK9Fz1tZUKb88pIofYxjbbddqQDaBqgbpCUP/7FzEfJvbQ
Lo1kFnYpshPT106Nz5k0QxpUXGCK2LKQ2Ns8oarp/XnM3kjxQ72jxGh0iZGawJdclFicK3pBIrjA
zsqxqUnyiE+9Y4L26Y4++aY5eQuoZ4geiUlAHe04feLW5nvRYS97yDajv0ortIl8Kdqj7l6viwQI
V29ymMskyy/nZRFoPnVnMYY3hLiw5SyTHbdByzvnRHgfwQSMmGD3L16Os5cOgT6PMPJ/IVj1dbFq
xYgUy33VsIWO1BHN0E2qo73cAhCSAKN2mT/+klFDPzwORrVrUdKiutZQOcmNyUq+0lSytdSRQ6oa
wnWxDs60bTeaN/erZURFW6DtuyYZnK8YiQDvJISJMotKBATBVEeAAkk0VANDBSsXm7YuVF0igtjx
yitjPnvINRNxJnEhBzNAM0DhUkREv14vdkt4TI1EXXdMMVFngnwtXgVgShIJkHTEaQbgMNOflxrF
ksw4DoncPU31X7X+EVws1d/71VEQjLzaxUrN2a4wkju/10HGxoUYRVeipNf2LiXrmHQ1ffM3wXyd
zIN58eGZmplphj/X7NpIyCsWGRvmLKYGL78x0v2PD8GOE4ByAPxV+TEh6FaCq/hee3y5nt5m6zfU
zvXfkb0xCKLhPiL2DV4ScCxje0eT0fnMDbSLEICmsFNgWKaHte/IJvbgPJ2NymlwPZiWcikvXTAW
Et/RZdR80rR/ibUG4FWtdCa6ox205A0YqTKg6QsLnZMXNElacUjzaDlLLGlGCvFZmi4mAZHiXxgg
OpeW3hChW2pZSfJqXYXzrKDe4bEGjipgD1OCETa9h8m9d7iloKKykvvtUbJkOqH6YsPL0vAoMNrQ
ZeVlcm3O7TF2AkOn0YbqH495GHPjKE79zQMj4lOAYehC0fNApHd6tXliNGo0/v59dB3dn5EbCKlY
teDA6HBI2bYir9R9f8zDLZBj3BNgIfrSIWA/gPnI2OMoR20GD4H2WC5EWzYVUNoDuph+qmiPu+y4
ocfItdzRYyxvJ1eKLE5ATz/02Xhkx0t0hapzz24s3QbEtCWgHeL4mMsRywgYLmxuQosHnhrs0E04
Be570aKQV4u7ZIIhI30jF1NSV07iIb+ecRYejVzcHTlG9PLSS/UqADkJajiZaUROdvVsRoNpSvT4
l6vXNPNfHrM4llK7I8pIozfN1TNaPlo0P6QvtV2vYzwN/5Qr6dlHz+FjYr0dYYVmcJ43mzt4HbST
KtajEAXas1ccw/RsFO3Z+d9IMK97uW5F7IQEibjG7pPiPYjm/4IA9kJidA+yD9m41y5dS0uv7mVi
FiIQ1VKsrzEeU+hV58cpDSgwXmA28TXfd9v26KFZ/Ww0HNXl/Xx/SYNLiKRZLV0lMOADFVYMDR2O
1td4Cjumr9MBE4x9KCd15mn9PSgRcHDqhIguxoESneqAQik5UcPImDGQlAbUGOsQTSPN7+Jpe1wu
17eSO3Lex+jPMaVkTv6sLuYqXJFXjHTSxFwcinVCk/UHcsbkf7s5xju5E/GaBj4+Q+gupJT+NFg8
XeW8d+CoFg2YZcxEGSkYqY6E9ohuaVQEvca6qiJHSG7r4h4JIWMWAt3Hij28QdBGt7aavY+Vih7R
N1cSHPZ7qcR7aJWQBTn4CYm3h6/Z/mupHz+Wrf34RMey8IOb/YFjqk2q8HKNIa3C7vx0ncf7y3bq
xB8ekuQ8zNTRc8Wqg773DYiStyMZKIbsx7Ugirg9t0jITPo419xAa9ShDEgwqq0EM1+NW5BASIWi
/HrbzY+JdbwukfuzbXPVGBk6aSs84Q/6/OuDY+tHNX9AndH8M+BJlEDDnerFScl/JYkZl5z7GmUQ
p4cEIDp+sE7x3rhc20C5+he/O2KLyR8x8I1av1LvWn7UuVCZ0xD7IFysfn8sJKN8Yde1ityE2gNw
3ROVczR6dX7YHYt87YabonqaAlz3f6PBMFan1dRPy6g7BrP3tL4QXVxMPN7+Zh4jjNLJeuRGgh7A
dBUXKknzSzY1c4T/j1kZjd2wzgJgLsD6A7KXeH9enZZ19bRLu1sVbTmzJ2RKJtS1EjKxUwMohxyC
Y4mrftXtDR8OLykWNxWJiVabXbMOEe/6gjQO1pWuiqP48r5NdxbJjZVWkNdiHz8VpJ0fEursHnM8
ltm5+wDGP8jKtcrjqOyOy9PVJx4iuafWXL9nlhXTvU9zw6yNLKfJb3MhGgUqVP4WRVleTudWFP9h
VAfnwAhqKXeeKgHO8vjyss5WbyV5b1PqEXtCbQz1eU8bEaNooXFGW22AZwFH/Ud1c0CdEeFZN5lg
p0zRHS/ZTvYODfYkCdmzq2SmeEFQ605Nzqn3p/qIXUacr4LutkIFdpdo3WjNt61uvZfrK5l/+tQ2
A+SgC5oeDruJseN5YmlUlb6ZZRHFlDqsY1HvaS9PM/st+HiTnzvEU3NimxezMV4Xvw+LxvlaCIS+
XkzzOSC8YsioP7kBRGNpIwAfGXNbyY13jtsE5y1+ppN9IR8fny/v9/sjGPgrz2/kSXaBGgfxWzh7
Vnlgg2O/LwrAm+6XwAAyjQmli0Asp9dK7Y6amp6kc3HS0+u/sNzAsOqR5dDMB9TGexaa8NJ1+Vno
jm7uE72d18pL2hqPj2ksq4Lz/ybS8zk4p07WyyBQOmidYqlUiDCIWRyOv2LR8J4qs7HQjVnHRDty
yPZWlJX+HhAbZX1ZBw4To+yCFsRiWsPXN8F1EtBGR/839Ty9SoGoKucu6eLSd2kswRgv1VbX134w
1SJSXdG5SWo/i6w8SrHk+fF3iSPfBaBKbMvul3JhxJv5Ll9tigQtFFNY/4lIz2jhsvJ1vD52qCRM
nlFyDchCXwAKZeE4tfPiPCY/9t5EEzCW3QFLF39h4cukmR/HXtBNj8ZpLVN/gVUK5uJrx7F1Y40H
QzLsSqF8FhYzpQOXuRkT9PTEb1iJ/MrvtOltGHPLd3QYJXGV6NzGDehMHMRz6+37FZBCtLNNGDdy
2Dk8HzLmvNEqgjaO3qFh0wGjMpLn5e0lV6ZHtI2m5Lyd2zCmK8EyFxzd/OkuNEgHZiDRF45daQKj
NjPss8j9GgOXhlWS9nVFO164MxLc35NgLJg7a5NrU0QI7hfdkpirxebQcsR9RBDuaTCu38v9bgI4
dcyNojKc0zlZtYbJOaoRob4nwuiU6CO8OAOZ+7icEPl1gxYCaqDFhefVuAfGuPCJgCZFRKFISq8l
zKkke95kPu/SGZfttlWa1UV/6eWuPR3UPccYc37/xuDAFuvY2dZ1KX6/xFMyIbSyDxz70sv/vULe
XcVNHgYUfOmCjoALKCikn4T36dlxnA/eTfD46I3sgIqXdXF+UXAR4W/9N1DLeLMfI6XWezZ6NgcE
zgHWdHToCsb7W3FSG0e1gFS1ZMdD9xlppr+nxOi5EqTIR8ug1G3Xp5qeTm9n6mxT+r5dWxmGea6Y
ttwiSuPE5DydYTPIQuYVpdIr//T09nQhZGWaAXnmaOZP89wzhykIAL72S/UYhUkCtfLdIsVICJox
YJjxwCDd62ORGwFbuyfCKE2n5+KknCY3S/m83wJo6+rs9966roz9ahd2hp4RD62ryOpyKHPYk5lU
//nSz8GLoHxe1Xv0vKzKnJwt366cGY50ul+RX2Y6x3juM/pMtdcvr8Os1YxKXH0YKZfdncGtW2Yg
r9kEOE6FgIN+mT2/rOExrDl50uiqMH+ZG8oT2n8whH/fKztqWs5K3TsnIJfnqG6gFLfcGf/KVH2T
YDTwKquYbOsT40ZOwpT+AixewFsrO1LWvj82Rvn0CsuAGywlPa4Ny7I+xSf7aWX2Y14BfYk53Src
O2Lc7VU7a1qb4dCQ0+usrTXFJdmFkzgr1GwydIDyMYZ+PsPu+WO870WIiiZDDeXYLWuL6sfH8v8P
VvL7jhi/q1wSrIiNS3B0CjdrTB0fUZolZyfbGNw+lJ+v2XtWGFMSorcuEFOcnrG+Ag0isDD0QIl5
8NFhphs8BzBSCL8nxxiVNJBLV5AhGctlTIw1rms+f7pQ+7Ny9oguFxgw1jHgwXNs/xAv/X2k7HBN
K5SYRZqAzdijytsCojhDo1jpcIRx3IF+k2Hi5hQ7VxWMaSMTmhJhrm4Np+E1Noj9b/wMBb5pME66
jVu/0M+9vBsnq6ToZkWuRTWIadJDZmNik/fo4DHFmAylPTdhm+ftUX1W8Mq05jH9lA0bQ3CvGHnl
HSH3qhjjIanTSksViEiSApjMW5enBabrdzvOVY20Et6JIrvdYHqWMs/r6UAMYTNQB0BnrG1S09Hn
WJbMy1Px/KnCGI1AyztdiDL4khgNujdfcvwkf5Afx5uKOp5hfHDsyM8+p3sOGTuin2XZVz1QDMna
aNalBZ+yNThEOM6a3ZAVuEjF1hmk42Sgh+1I5sj5Y6QXs8PLmcnT45Gc6z1LjP0ow1JspjOwtAS5
N9A7W3vy6Vq2maA/EHr9tfv4EDhruUbNvSjOsKBMwM6c2+N1EAVgiKpEfA9J0WqSngCl+vgIxzV6
8PuMB8uaNnGxn7VvnXjBBMPb23aOhJ5M0Aw0w1E6Dk+je439YUIGBBlRvAI1YIrEP1QM5S+glPUP
e2rNzMvrY856VX1EhxHASMFankuNg1Mc2Wh+Pf7xkQwYZGHABeO6MrWINSzK7I8NAJ4YhV5NFxJd
OPpTQ7ih4KgRHBBjBK/W2lLF4iaUryOkDVAk5CUmxu3RNwW2jcCrvUmqBWAnQw5pC7P+2ZsjJA8A
KcKzfaOWYUCL8VMXqUUTpIuL0a1gmzmodp7J7oMXXHD05pazG+hNFf33+qUDANvtx9c/Uv24u/6b
vR38ulcKlzrqg+WX5X86Wt9Cxzrm9txGIn7V0cYwN5vYiC0HrzweayP5xnvqjJfSZm1ViTpOcImm
5W4eTTGFXmD43aooLd8Bl+h8OIdnYckdCep15oFOsSOKcVRga3n/OApqGrmvFSmwAFO0zhLH6HEE
/maJB8erJ5Mk9ICzfNS2s7mCrClHBsfj9oEMMsahmHaTsEr7EzRQy0CUu8XbqkIhozHoonV4dQue
ubjJ04Ch4gJ0akBU9ykzDeMM1n+MrGEqdGH8qyzAgDfGWih6ImvJrIeHwJSARqf2K13sdhXHvI6/
F7/JsOOJBTYlZGF/hP6VCBCFBoiFmIEXNc6LfARL5k7aWXz9Rs//ErqlIZiK4y62+en58oYxJq6H
Hw1vBzwx4e3Vn6bTOO/FIiYvOalWlrJCVKEhHQyAJzM8LbjP7v4nH6gUm3xuAYUL+FDcFrJSxCjJ
dVkcdGxX7JdLPzZa4y/jAXeM2ShzsY6VAFqF10//+PkEmhmCF5M6X8sdD1FgPAk2oMYEFsIs6ETF
BWMGagVrKzbROjTfl4b9ujAXLTk4eJ4sPx6zOB7nIisFsBJ5hp32jG8RL1e1yqZ4vUrATdxmh+Mc
7xNxTkxcn4Ox4K+v5pbx45AddzbfZBm5yc7SJJuJN7Kn0xbLiLGFwERQT5VNH9TTL/TxZugzFxyU
ZXhFxZH6Ra8g39SZN5KPJv5ILCqUxWi1Co5v6zm5UtA/bjY8dK5/CBe/aTEyFGB7lad0oLV8WVZG
3xnmE2tvVyg1wHaaCLwfH+0/CO03QUaMck/OhaJ/PPcvTphNwLCqho38107dcGhxpYcJTaVYL7FA
pvfqgn3CTN+6D4Zd65dtbn6biIZNw+Fw1//iT+3/5o7xQ5fZJQiuffQNT05iiAxaN+zfhc1F+f+H
mOGbEhOw5rGA1XMTmLaX6o9GJGjH3E6cDpH+L+wJ6ahsATaKw94/uNlvoowr0s7lX8nU0qyM5Rkd
KrMVsTHrWlP6ocx3nvHxwusI46gD6uw484GvraqzfNH7WLYwjJNA15qzRR91aVztmsPfP7j1//Kn
sbtVxbMWx3H/lnnTt64xJzJy7vT2ouY1mkn9Uf2zpGgCY2IqvwHUwbl/fBqWse1D9H1sW/7yDUlO
ZGDA32plOlNKD44BnDXHN3bRMy+FNp4d/NvUaOxkPUy6Fhda7yCh+9bRJ8jHkG6B/AH3bMd98ffZ
MpbmMtEmklb0AgtkAgxaJg4e2LMNx2OoPDKMfZlJntQUDcjMQqKfMX12aqn0JyaVEfn4Vz/6ioG1
ksyTGT5j/se2V6+LBd5FB9Mk87PlGn/+/MIAywn9sPouXdEPF4/mxcLE8xk76DnP9fEE1eACGBM1
Ud0ycPvstgFYvWyOKecJwoYdxyyNP9G+z54xSz6mMK9un3RIMXJLJ2+CRXcOD9SrtziPJJqxSNo0
SWde/4Tu5rnhkh7r9DEb4wmbwWEx5ufiiZVYXsFGSJA83J3Qq9Jj5+0xZUYqqOrGpP4ToCUPuyUX
pXY8zfH3EbJl2SBTXF3oX4hrUC2pbgp/6MKrODEdx6xjQ/e9sQtnZRhgCyO0BJlExFiIVu0LWSEh
W9ADQCF4JRyOScdq2HuCaXvFyzdAym35lvej2Aiw9k8qEJxE8rXAboVDYD++RZ7I394HA3teZ1e0
M91qgerCbch0BzugNHhvGP8jIcbiVGcha6v+WZ3a7ivcPbYbOAeuYDyOFTW2SBsI13AmXSEYL8sM
GCj6Rnj1DxHd3WLDxxzd3uMPVOyGaTc4ustE9Hxl0kvHy3o9hcvHYh1ihzRxUBs+UEd61XgCwvFT
N5c5IBkqs2aqJzjE5RktvbQ0vOOOZ54eR01Y8nIvgx6Q7KswBltrw3eQ+tjGp6/8F5Zr4EnBhb+9
LcV5dIiMFTlXUpNME0j81TLelpibXG+P872//jxG2z16k1qJfH4SQku0mANJTF8tD+GhdRzeyXJC
YY1N0gUlXqdJr3qFsTy9ba3jE3b2wOkfdto8opxgmKd2t5fA4CJbye+ivGd74ljZmbiOZNIem5Zz
mRwvwObpFD/APum+yg0o3Ishr2cZ6SJD4Ok2jwzzRgpq96+Ci2UpDgrpOt0T+nuBGj50jxeCcnTg
9jQeHF3n/deQLNeodLtPAIx7rNi8wJNNxF0qZHlKFVrW2gYSStt5YFXLP7D6/aADr9ebY7HYbNw1
ypRudoUk+ItPjIp/cHjhXQ0TbChZLHl5X0M30L7duxO0j9tmfzOovL1wiPU/9kCZ2UTc+Ro18Jbg
BUgEb0fkTd3V6lbmWMbvvHTSP2Su/o4BWCjYNtN9Ketlu44NQSGJ6gSKE11XkX6Qcsh6LttJtW8x
8MZbNc45UzY5l1zCqXCZgs1l8yW+FpsvjtaOzDcPcw4/ll7WtR8FSR82x7/X6D4PqT231rJtQRT3
no3yM9mYGGRqyBcarDjSzyXOxCDZBL3PRQnuUvOEcsXxzTKW8nqaGw3tMtOtd7MtbX8ZO+frEK2D
FGZr+T9aRzZtV9WB2s3QKdHXfwDKjCgZ7R4R/nB4/Yc0698ydJvTG9iSIpGm11Lub9L/jTYyjYon
dK1xqPDEhXkE4VUXpFhgi96flGaOStJjy+sZ59hEiXm4tGdt5gsh2lbwKvcXmu3wrBTv3c8ut5sm
eqB4JSic1vFGoG8kQ04KgOD2ZM4xIhyDyLbA1ZJc1WoPJNJQbL5YeSS09/bTptijcs8h1cfvD+zV
LS0wuH4vrMOmgTs5Gkajkg495OQ3MplnTpDNEQCZyZlEk7yu/A4c4TGZAtYWjxWZU9PhZNcAonwf
tUkTIZtFLZKkDQWwjbHFxlaPfOI9TTBFuglubQgl1rLxQOLHnywSNrLpCoboZjfBGZyh6E1dzevN
sO68WKF5VI1PJGpMVO37bAm/p3g0PB3QY7TJvU7OZZDgzhSyvDr6c/j+WCjGH30DAowuVRiNiDBh
DknHFJD19o5HH6qOESGvG9TKdst/J4UDgoyLTiQtnNVuf4JkPrddC11TxDXb/WO+RtVqQKUX0sE9
zbI4uaZ+H9Z3BnDieCZ7NKkx+Hk2jvei6KznvSqpO9+OyK0kwDGkPFljY3RslPjrsXBaAqWrb47/
xHN8RQvqHJAZ4vE0mmX45okN0ptOmp2bPjt+Xr3jajTsgV6qwHLRjelryavEjZrwATHG7SqCnoji
f4gZ68gS/jgGj59RczcgwYTpkRrqun/Lcsp0uv+FLD8eqLzw/Pbs/WFUB1Tke0Gro0sZ+xJOLTLe
sM7n8wr4KwJ4HrTweJn5WKi5xBhrkHtN20ozEDNOp2IVk2VDZXSGWvKrMNvmc6esLQ7F/vMfscea
hzwRAaMHiiGQ8lObIDtMUDBxlDlP2nnXxdgF7PtCKN039KKIjkEdtETZCkrOKxRL8CzV5w0GX18e
c8cTQsZITNA8kqRVr8VyQSYhZk+4JSfe+TGGQvL17KL3QpjM/fV1qdMr+oe/+uAuwP8ckR/P0XwL
Ixuq191VzXUd1F7WyOvjCIEha+wBgIU/qDz1CAtYK1ATASXpx0c5XqIdkGY8ciiGk6DVISgFYEp7
oFINedKG6ods65H26U9jXRbdQlp7IUJox3lMfXxaYUCdNSdhnl7ivl91+RZ/lpYCCd3NzBcebMZ4
ImNAh7Epctd6YtrhgCXiAtJ+EzdYvrNwDj4vGTueoBlQYuyKL1Z6E8i9bK779kAgyYfQhQXqag4P
92W8Y2tAizErcizFinBGDFAYp9pEmQuOuSJYRYExOZSAOHfF0bof0XvqYQFsb/oNtD6+ewjc5nsU
QtA6gI3zXPvM8dRsJK+oijupWlCr6Tonnjm1seCGo3fjpazBATKGRANDdd5nzutFtMLagy9pqcTE
w8K+DXbofHFjKB5TjFW51q4g+Bro3aanI0N/mzw9viVeXMhG8V0o9UyBhLWNTSS5LuQPWnxnZINU
786Rjo/JcWSCjeeBI5vMJLdnaB0Z001C1D03g8IJCdmhlNpvWrHqDw1ddmT/2Y8imOhWNncFx2ny
CDFGIlX1UtMyEFpjg+3c56Dp8H6dMQxZIInSrE9YL1XgmZbzxxfBs6S3TRiDwDkS9SwpRfx8TZuF
ce0Xnv/pFvmcLnkheq8UP0MLFS8pWe8XXDM221fQIZUHeMPNPmuDpgZ2OfA2Lo5m6KRvEsxNuBNV
TGcJSFjTpfgUEZFrXnhMMLdRdpj3jV1ELWh5Xq/rt8CQANjwqyWJjU1s6IZCvohzQ+OB0jdTjLWe
zcKmkFqQFN8irBFePZmvC8pxqONvDxlLoYAmC+Bcds5k2s3O00tW93FfTFq6RjyGfpmKYP4Jc4Bw
Q5z4YdQADOgx4cO0keKqH3U8dn8iDO5IC9hNzrnxSDDyJhUXP7/ol/6qgCeANrItZiXmyDYi3wbH
GvKqEePRGPb7SLqkA2yZxSJTylZOux4etKYx8UvSOT2cSB+VvZ2Nmb90/ywOmNHwrWQtBcsdr4Ft
VDQH5Bnhb1U3udRnkN96O4QoXx7HkY8nYQYEGNmfnNXZZer2yKTkvFqf6dYKjPp5TvbCBzoBr/YB
w1fRMy8FM57FHJBl5B+HrXltp16PV6Mj8bNvo8+2rBDVcvgblZcBHfX+ZZfo14kQz7A77+VFw63N
jHab/+LI5KgjH9BgHj19i2Gl5eBlabhALEL7C8reyusHh0x/Ez9M7YBMLyoDo479rMVZ7vcO5nsf
y1r2tx5GlKwOLY+hXokeUeoPdUAJ5aom0mIwFFyASVaVlFjhp2d7ypz3tLqViv6ZlMj2ZonK7Jyr
HcRviaZQ9TMUgXct+3bhIXuengk2t/Qo32dL2HwYOy3AbPZS4YjIeOD398GKbNNW4ldl2U5xsIYR
ZYSgwS8hyf5w4K7b4Ui9yPZsZcBiCXUX6waX2WWJylkM2+Fo8x1HUkajiwFDjNFogqiZhEAFOwaR
5SUeKS8RCQDje5nLAplOF74hqUu3Oj1PuqdKsprZnPMBj0X1J66FVJ27JOhvdS3Q7LX0NxHwR1oN
OULX1DLeu3W8+jlgmLEmHQqGxVTHucr+fCYkZBrS2hb/FC+1RAWZ+Dm52gvx47rsTOV8UnnvvNEI
ZUCeMTJ6o7lqIwNQOf7yQ+I/LTyeKx9/SQ5IMDbGw55orQwgo5grBsxTuIQrJ1hioy1+S+bB4A5l
8VhijE2oJJ6gRf0NGs1v7Bju0+ONcTUL4lCOYRN5tBhzc/GwNGfmg9aL0e95SE3sfjHSzfqt7ujs
QNL5apWZtaVulQLgBaHBSzxw6LOdWX6hAmS7hPQkRvW+MeGGHqsDj0G2J6uO86zRw94JnU7uYu6b
sN+WOEfhrk9xGKmzdBaq5VCDm+roJe+BeWWbs64Au/bTXjGMdfYxv5Jj/ekRK3NcmQJa21GOjzkd
f3h8iynbmjULA3QYXW/0UtKYZ+zFCFeqlSBNxqH02LGLbA0n8xXsbe1tXB+XtRQraFeZ8ycifcft
5neKBdgGJ7odzxsNmGOsTJqqaSb7UPPUfJG/qkUWkQV3lutxwCfessf/R9p1LTeOLNkvQgS8eYUn
KYqikUTpBdFqtWAJR/iv31PcvSN0NYa10Xde5qEjlMxC1smsNCdnvjcz4msrTwj4MAHP/ZStYX3p
sBf6/ukxHMQNT2dChk6fyoTcbvfwdf8vL7c4zA6JAo6y7bOqJOsMarvV7DG20oMme3XgdJVZvhhb
NEW1fsHiwWMaHoUhesUVedfg2KIIQZ7pAa7Q+4XEHmtohnGj6HpOK9XDkJLvk/5IjtMP//7xMaCI
Lt9IuRpL/IgPsw08V3MvDKhlGBfdW6VraRXL5JTQ95eisP8GUrb7CjAs6/bcmFmWMnJCWBZQIFhh
+uO6vv/XGa8xEKD+HpkKXduNWk9ux3nbr0k3dvOQx+41s0AoiVbT/dGynLfHg1cqLMBZfLF/Gzbd
YYU1RKKhNARw1md9j5dS2dufrFnY5Sf7TAoxv9n5yWWH8a8LFATLsuC+E4IDD6TKKJ9g343F7CAk
53XHP9w810wcqEPiPk7JeWZ23ZiWaOIckS1GYZIZZrMOkEIGgQsxh8UBGdraPJ+Ly7H0k5cpOEas
Nx8LqOk2q5RTm7ol8Fa7122AZEftsYko7r/6sN379y8lCkUQSmRbyohFS6/VtupMa88Ww7iy9LBj
PlxFvRXxFuvXW9XSn1KrQ/0O81yjjZPbSE/M/lbWe4jmruVTic8uMkRqPjLGjolpBt8K3U9W2xbL
V9A9U4bCJ8KVXKlesQus0X08fiqfKKiROuF/+Sai26aUXuKnqoH1pShoxS8dtvJ1dodVYiM43mpT
b9YO795Hq1sMcud23QhUZ7crjdMiDDLIlFqQhxwy82cDqiZQDzG8BgN06WJM0UqizCVYqmQ0ZhyY
Vxao/8v7Cl0k2NSiGzI95VPFXZeLBpamgC3Ezl3ukG7fLOx9Wx9j12byLy6XLUDq+R9xFMq3WqG3
2PBOCglkonCfbk76Sv4ZY1WhYfvrxPSP/p7hGv/lY30LpaK7tuQF40KWkky7jbtyOWs6YJn9FxPh
yeP7T6P4lkMh/HW8dFLHkbPcgJxztwpstIwTRqoa29rAo8cUuJzN+RZIYo6ZFTagsiyjAAJrtEOS
+TcMaBICTRIpw6/ArWCc3maY/nIg8y2UAnseM0mtpMMkXzYQ6W77Hrs2n4KjaPOg07f21Ya1OfRf
UP9bJBUCVnzVRD2PDwiCmaupPz0QqjuQfDE0W3aZ/4ihX4sRGPWmmjw8XrKH7WhNLvJFxXaMyZph
5jgow1huOs++nXHlJEVMOLIczHXf85P8I03NwP1RtA5DL9alo5+KYco3uUxWVGFuKNworovRc39l
rtFrcHx+bFcSIgNWe89yMP19lkT9mXpcKQSyXsBKLpodYP10FDO0YiEX/UzUAqye1joCJdi1Kppn
2UNl96XXPdVFOt1meBmWbVAYUhhp2KP4BiDeYNQvfr1vejdffwc66LdhF0hhnio3iLLP4hpbtLFk
9INQbg2YOImtBuPlD5cVensy0G/ZmYe5z/s/gXmeFJiUjVzG6QANy4fL40duA0OuDw+vD3AHPqut
dvGJr2k6tlzqWHRKB/sV1qyKZZmgP/QK/jJsUnBBaYIM8H2VFgOsmRTqm2VDL196ERyZXGNlilMV
joIlYMkqKTeXhmGOi43qiippZNsRtqzRLP1gIqgidSTT8jYwqvsoLNCXAf+Nx1+q/YT25NBtN6Gr
Pn6GIDzVHcbnW7pvc/GU78mVSkedC+KxQ7VAZ1b06/5ZLlaT5gIo8xCCeATZOCqAm6374f5SV41P
GnpR2sxhjJ8vnHtf4GJGfS6Q8jOCdsnV/oJ6IHiKNrJT+vGTv3m5L2TJQuYyKMcyDI1s8DFknM+u
PYCfKqkYr+bF9MVMBE2lnzZ1n0jkw2y25TF5rX6iPyO8Wp/MpchLfnkuiDzSZojbtUKnx4SuAWMK
wTqwn9AglJkPJCb1VYdxcMScaLyaCyORyUyYPrSDFA8QdnUwru2wvMfiQ0WTFAXE/wLq23S2RAhb
AbTTPGlz0DCRLTSmDuK1GrrsudLE6AVDnyVDmMuj9OlEtHH3MeRJsZm8Zma0z8GLet/YFq/QXAjl
E0Oh7odOhJDaPW8QrbXOe/4WO+Lb1TDjVaMg6d9Dty8/4K3Eq5jEEDcvQn+1+Q8gTm721fqwiVWF
mwASKfIr24/KM/EMFDxzcnxfYLQoMb8hBb/XnlNQ2IC6EOZsbXC7qyeSvBuhJQP9FkN8TRZRWxZU
TRJ16skuiQI3VT35flDsLPwfCCaP5vjKwozb8/+PU5zJoi7aiAGDS3CFrJeNZrrv5ZPmJ7sBtTi7
Bl2bfQwcNAEeLdUFTyCcGjOPvHywsx9AGWuaYoKuF/AD7PN7AB5EvDB8RMMaK+ZZuuTzQ6XsVQ0v
hXQpIWcD7pfyNTzevw+Ld26mBmWNRcoNwVDjz2d4J/Gr1nb8msnxvJTLmetAGWEbFQXINAScFbq9
3ldm7HWWbD+85pimtVpTWPWMQHEx9TGXSE51dsmmsCiqoIBEko44uy7nXF3zeGTOQLE0oxzyEMu9
iA0xhOIJ894GpFhr+XD/Ey16r7kylBOWtXEQMuStSVSDkU0spJdN8ZUBjIuh51wK5Yb7UphCNBBA
Sonu5AnmcLHyjec8r/3QZUEFuR1/XF/EaGia0nWMCVHC1CLHnJUiQVhDlmg4AgqfPgCRcXLEsO6I
oZOIRmAkMi/IEEP6mc6DrT3KJrrLUZv7q+P71ohOJF6HTAn0SSMaudvcRi28tp4sM0JI/Tn8P/ry
l9F2JpACoDASU1EJRTLehRGy84dky3aGztMvlmqLbevaTBIFQZeMT4w0xSniKiHbED1dwWowoYVk
88Sjcg18jY/8BnI/VYd1kRmGQucVC7286kGlgmLfDp4m7+G49r+UlW6xPh/xF/cshYIoMNAb6dRB
zqZfGy5GAl6nvWDtFbQs3rfJ5QBkdpoUNMWxmF4rA6f5kiJPjwY7d8A8o2F5nveIu/a193Xrvkim
qVAoVapNMVQpTMWubeXW2De4ki2u8hfRXrNOchESZ/pRaCVFYqhHDS6C3REeA+mxOHMKUJ7Z4M26
3BSGyJNa5YkOjOeRdOhW3GO2uf58/OqRu6yYW3JYn02mgpuOE8rkMuAMq3fpFXNfsmQ2jvnseCUC
/AZUGL4ue3sk2gE1FTNDvOimvw+V7v0uh0SOhRrSX64OVoqHj+629aSLiZ1T0/6Nf92/sDqPl73O
TCSFLwEoQXMe64NJ6xhA8/AG1PzCGogX5odk3HGZwpfsglnR6qrgaB1C71o2JufIr/7n/Vuw9DSb
oZgs/x4SoCWSK4Ie966SvLjxOMxTrvhXo9neF7MYr6FfGwvHsMlR4anrjcBY1ydRR+exNz367NHQ
5cP6/vvUXU4bXlQ7FX+/cmzwR5NlGa072phDva/HcoA7U4S6xzFIKLrAgCA0uVt2egjX4XbiLbU1
6+0elf9H5TQw2vb/Bai+laOutNbVWSJIkKmAfNvkHSxyRhH6p26uo8r8/GSyCizahCrBjHkB56ZT
hyljkXMXEMurEZl+5LvLs4K5igap2Oa5tELQWLNHLokOf3ga1dB1dPQj93YjSJuFpiLGEhojwH5R
kCmA/5szFT8SLHE11FiQM5qp6+8zS+T/ygfMxFLXOaqnzojFZEKkijsmJNbrs+W3G19iArNC7us9
Dan7LDXYxSMmEGWr74UpubmN5SPuAUMSr79QYH1yXt9GV7AC83m9XqPj9EyeNghhUP36/ASXm/X4
hrfUHkDD8L3L9jU7BAoDQiT8U73AL9tKvgJEe8QCRdBlCCvG3SF/594JUNFEy4NmjSffGKpti60o
meHKKq0v6anYqA5D2KIfnClFIU4vd2olZlAKkecZW4+QTHgUcICZxUpPL5IiYmXbP7ZL3Zdgijpd
HYkosODo3lnCToowdYIHnzD7+L4FctvGVHsM+mPUn8SFWCyF8Y52g/c4Mz+1CLWzX0MjlBaFSsZj
ae7Zfp82Uusa1s39R89yaDInlm6h5r2PSoFTw2mNIEoQR6q0kx25q8Mq2um5haxYnNg+QDGwdNEv
wUoBMz6uycap/QsrIl4MBb61pnOZfC9FQhrDtvAJeuf9ig1hwYPkYboe9U2yx+vz755RM5EkeJ5B
1nRN9DEboXmQmm615hOTQwziOTG2dfjKW8vsJmB8WY0CqzCIMG7DQeBG9hB8CBfUXNb8JsYGKvBV
fLKyScvpgpmCFGLJCTaFTh2Rhzb55DjufB9kngz0YQC/RoFPWsZDoWgQggLqBRSiKNMy888M6NUo
4EGqXkzaJiRrijeu4Sq85cCRgfeVxYnBglKNQp2Wg+/krtDmBfEodqoMZggefjL0zji2W5r5zr2j
d2Nfeq1Dd29AOgd6K3nQMJcE1EHGVnjkQd19XX3tUcoJLNVhRqYMHNcohFGC9spzNY4zxbIOO95L
BzJ3ifETK+fM/w7GNQpeElkNcbGJrNrcnLdibvGfJUrsWGFqKvbfvQm/TZ5O1pZ53mh5Spz0+9VL
n8MtCBiPoG/qTe6Ble1ZDrP+cRs6hR9xHl3KvgBkbYFZ7keOF2++AcdpfPQ3fxkhzzSjwAMzuWPK
gV2HNDFGuwlPapwga3CMZf86BRnDYIh6ERIYttP9oKEuggZJG/kC1vYJpiQKN9pe1MW2hv1jxOqW
ZgT/0QOKBRsmzpOTuXPTdAo9tDRMpUSOJhSU0DsDaipCwo24hdUzw8JbnQIPMS8zLpFg65vzdduZ
uV+a4CMSmfPMi10Xs4CFDvADucjzS4ezG72oMBGMxQ7naIYVPOSNWY52WZuqeX1AtPS5ieJHo7Pu
3+pbM9+9I6UQhNOMIkhGmAmSPRgRVS1pg03KmR07oFFbBZUVgOzY7dEYKsZOaOk+PGqIWIK8d9hM
SUxbokCmFcRLqla49ePadSvLGLEqHtzK3AoVEmxVvK/8ckr5+ybSG4zTSZgKiYc9IUG5xcKoFRie
t4dX3cTuMmP1yZBGjIY+al3GGgxV0rGH+/agnUUpVSsq3aRlCAclu9hKGBT0/HiXW5/J9hPPHIa0
pbsyl0aZ8IQkXtEZkIapGjO3Y+t1RHTCfKEu5SXnYqiIe8qKDl0pl1vQwJkp+CD98YNVY1o0i7kU
ykrzKI/zXrnFP2jwj8HhBnJ6VLOYBfLFBuy5JMoAxyoR0i6APjXKg82ElW+Ya7dIoyPeD194sxhY
N8r6VksvpJnQ24+aWUam5MEYKeRbne2Oh34PEeFJxAPpk2WELFGUq1P0KQfFCkSR5O7ZNpC+6M3r
Wb5A2stndv7vrJCeONAEZC9q8uECLzpKk6leUNcl1YaExd+x2B01P0TK4dVgQQ/1KzQbvQojZBsX
k8U6Nl+g1zE0FcOu0EVv8RsiXltpaDEObklfJr/MYjw4/yGUP0wjsYsacvPsrd00JqRjTTn++0LO
AAnYzxdGALrYBKPLuoHXnaKim466HdGFU2KuvCKoxgQ1rPU/TEuMb0l+95/49S2Guhqh0bSc3uXA
L8x2YeAedHnPpJzDisYYcujbIAuT0OjkCuIdEu5DrCuKQXZo4uDuK7TofGfndvuQs2unRWgICCUo
BL/rEqalwR/AA49sHvE5SAtsWDnexTnOuUiC2jORpYI9VnoGkWhsBpXN+1ZyL2tl2654VOJi+FX7
vo6LXbFzgdStkLqO0/ue6JjtKtAo+/vRY4hgfS/y7zOd+lGesrYtodN5ekgr09gniJZI36j9ydoi
JCw70X+MkB7DyWQ15fkOtv5yBmTZKjoCQG/kg3mBoRWx5jvWfptcn2ml6HyoinFF3o82b+0iq6jM
2pdP2vrrqL2RvbD/j82wLO0ob8opogoeJwiddi/Y50BSzIldbtKH9AReFVbr4yJn1Nw4KOAImyLO
M4FY49ntjklgI8zDyi7UhF8/v76YxP3LIcn3t6MAhL+GqEDLEEf4SM42Yk1fs/oTE0AWYxJdEsGI
biDe4imDHK+XQa1lHalksJf1e8VR1lYiupnHfH8vajSTRD1IWjGVQx1K4QCV1wQDVBie4lbgKWBA
1VKxS0EHrCBj0YugY1Xl73dMjC55EzQyrrHsncoP49C/1RXahjbhx327X6oj/iaJChCGWuW4XFcg
aXPeuR+n5vVgOL9+mnjpg8Q+s3pTYUbGC3cNM28CL+iGSoor1AcL+KioitCYTipyNS+cWVhVb+kg
03Uq+/lYbkvv/2Y5P1ngtRTvoQYGcgBRk2QejYS/H2w8jhchlQsegOwG6xNZb22+jfbjD2wBYXL7
3SaaKFD5TRoF/2GZ19k4tPwtRVtgJRlu+A/DvZofoZm4B/DYZLedg28/6kfdxchfaYF/xd/gqXX/
My89fVQRiotgoRA09WYGM3iLO6Vs8z7iUT3bbEWnklEIR1TNQ6L/ZazIIiaGRAImlO6/SaQ+csOP
8TBgdccpe0JhWNPAt4p0MHqextc94uoXdqJlIdb9TSJ1O8eOS8IpSHhSitxKdnAizGdItzCXGy9F
Er9JIrg+O808u0wg+U1hRR3ys7tpssXPV99qfeP0CT8oEoJBC92iLC8lLzgMVRREA9VhUDzBhH8X
XBeihGdeBoNSzMHtYMTTA+h0HKy610x4yMQi1VFkZTApUHn6m46ugI/s1fCsZLD6jY9lN6DEtqKX
8mBddke7Y6UNl1ref/uF1EfooktfYyUWfmG7RmECqyq2sLep9hoHXIE4Gsu09IeLbCpk16b+AUbG
jtX3vgSfv/0I6vtUqZxeIh7HBDprxcTwLmoSrm4mzHCLnPcfRj77HpQDT5LQKGojh7Z4dXdH8e1y
cp6/qg/W836p0vWbRpTr7qcJoV0Ejdq1bftGA+JxVGuD/XajmJIZYbCxdNOtgakCRLQeVjhvsacE
BsG9aKlvMavGS4+e334P5dvFFJ5Y7chntu0P+W36UG3wsIDtsjE7jDySnNEmMBgJnKU331wq3fTC
XQPxmglE6mY7PsZ7sQItYGQ/ySsvfBiQJsBmrsgZTSyOQPvedfMZ2uOm/WBB2yLQfH91uvsl0cJo
MHT8jBFFRGRBvNoP3AFbVg2sXmPAKAnY71gYzbjXh0VmqFnFwz/jugeJ3R18JCaYg27LmDZTino5
iG0k11x7E+QiLZ5JphAiLT5YHMY5MNBhQbkwZ+4aux3WPQUpSEtBxsQXXQkFC3N00nVhTX5ofuzc
qDQVtN48ZplZ2AhSS++4HjzrEZxNVhuDDosgLHnUo2SvW+nr3xSvfrM2CsrKazEZkYo7Bzw9o3qF
GS/s1mP7LQaI3EB/5k20JA3BMoGTD/ajUJqXIDT14Otih4kbFT/6wAwnm0tMrNMw1qP8zjCwhZj2
Ny0pCCtKQ+74AOePZBRvcbErf8oxukSnwmXdG4b3kikQw8Bhlgsa+dQ2WRzqhJjWfyDPudaPPBZk
kt/9h11JksobuiAqGt34xLVce+01nGo2uoaZ9Y9q8IPfaJrzN+c3k0OdnzYIAU4Pcl5cO0hMZEl4
9A4Tu2QIWkSCmSDq9Hpp6I3oWpPTIw4+XbfuWwRvcF/MUnctwsPvc6OQHRnDRgkCiGmtxnbHR2kT
gNzxwfy5gmfJTb/Z3jIX2ZaZLFm0xG/J9KhtIuth17WQPGAt2uuvwA0/E3MarAwAxFzDtnjpZsKo
h0CrggtDMAjcic7ViuG3AsAMlicdmdX8hffp/ERv0crsfmdlF2G9CvSSzO1GQCO74rzVHiuBwTo9
Cr8VLVAUuYQUbofo6g3T0Oh3QfuFdd8+llJav2lD47VRgwGW2LuqWbb4K7DBpy2XmFJuV5ztf5JW
l3i33zOkLrrc2eeisFgX8yrrY3KGnZXt9IfWFc/No10+f3H2Z+Qx11cvlSB+U5MKIS/6RahLDQJB
SiDY123bmsev9gNYxVw7Lizi4kw5CkKu15zXLwqRhaVU75XprkIzA9fbkZkfXCJg/E0tCkT4KcEQ
wgWiSrtxyZbTuLIwWGyYqpU63OESbyar3n9Nz/4x97400jrE8AJEwh1cvtnX7DZgy1BkGMR+yDu0
sNSfL6wOtKVH/lzJ27/PROhg4bhUDUS01m0DMF7b3ITR9i8f/JnWJ4vqZjl0Qt5Jx8uaFwSduhKX
VOGuPWZVTuq6Ls1+W/xKt5fnn5G/blL72O7w5t2QgibjJJdaYlVxJpe6FIPWJkLZQG70sDnXJySk
pDUSGdYRTYSMC7iQsvlNFHUd+HCo4ysHUamZnYRHlPuPn4wrvojIM22oW5AGYV3qOkSU9nbXvWoO
RuWOfuax8oXLT9SZIOoO6BWfKa08IjKofSQmL2b6haoQ5vZID6Ho1LopHGqntdOT45SYQXe5fY9n
vvnM6mleugqSoPJYn4YCElIzuCozO421iA8UdSLJqDK1pMq0WUHQYt5HEkW8xgT8T6ap9K9pGl75
Rie3zT0EnROgqbf2rK99jyYUjAAzvuFS0DUXRx2tpBTJOBYQl5r2+/tk7jywT2fm47PP7BhafILO
ZVGBCjdycOJXohrewNvz7uSC7toLfBkMJ0ieM+Ovxa/1fZT04zND4ldXsv89StUaLgiG8NI+hd7g
gGL1cx+xcim3tx0NlTMN6XdmJgUT3gYa7ndsSh/ptOYEJ8au9rW+WTsexvt+mQ+B+bg2CcuQqq73
NlJ5n+oBtGg/QrCT2IyvuwQC899DQpCZvYp6zVUCOXH+4tTXjecdIvD3/nyzRrRCflmN6P7VEK86
l0mFNdwoJUp2xRlszucISWLz9XEt+sEjI3xiqUZBuC5xl7rKIAa3vxWw2ioe9o34I+QsvvYM7eH+
SbJsl2bs1yQ1DNFhh5t/Ck2yCM0xEmvleSZawPHUy63kFzC8YvL0LEUakoiGFEEgyWCVOs0OtUjs
DQnwWOHArGyeQTqHacdiMIfKQmmGZTBLMelcHHWqlw7e6XqFOARR3cOQWIlv7QOMsa3un+fy1fxW
i3KEgVYU3ZUYpnY4okERE6P3//6ip50rQrk/MchiEG5xUMQeRCs6Cp56Xssf2HvvhzvmcNdijD0X
R7nCsBHVRCdQg6W4mW2Xsj+6oeWM7lu1WjfvPnN8fIlpEdfs+wQp4L4kvY4RCSiIQnVuY/0PdhAR
ykjviewOsEh1vDd1pzVVh3W2S8+juWgKx0cxDUU9i4TTy+jBHWN5Y9qbKsv0GSZCt6nXhX6VihJH
2hx7G+QUaDBgQMjiy3mmiEYUncFjde3LccKaFwQwhKoSBOcWGaY86A8gj8Buvh9HrGr+ZH67pZr/
/NvR3elSF49DoYc4QLt1OHw5ZO08Vti+VDz+TQoFHfkkKnWXw0Je7PcsMbGnOXzizWfeRO9EaJPt
WKzwlvzFP93fPzZJlwkHfSil2sB5trUpmMFqupBeDVQQUHP9Yny8xZKBhL0ZqKvI6KyhqXqSqVar
QbkIp3a0bP5ZIPWqx+LJ0l0Wfd9St6k6F0WBSdc0YqcamUBcms2HqxhDk067W4+Cw2w1W0TgmVoU
kuhi1mB/Rg7bONupU/uSZYO3jPE4WIz6ZkIo8FD7oRevLYTYemXyP1X/eHllADDxFH/YwkwEBRKd
XE5ZWuPz9LAFP3ROV7Oy9JX2LljrRmVSvyxb+7c8Gi6qkhfrXsc3Qj1N2gh++VRerLIqHc6wo8tm
mJyuN2vXSG0Q64slJjelxCnap/tq38LzO2rTkJLn2JkhIWl62lwdjLqXHVCFTEy3ofkSeJhxMPOP
wwHFZDtxFdBLqaf4jBmy1dqpVmphtitE+cyenEXAnp0NFQaql7xslTERTqVupr0/TRZSTaP5pV4Y
bp11UzQKc4xKwVXh8BVy0Y4MjJX60d5fP6+r0mRy7xELunfUVKyiZK12iUccNcmLbLerBGRnnek9
PLyt10yWxqUevjkG0IMxMTddkMqFtO0Qm9h1mVjyOXhlUcgtZiYkRZOQmwC3hUqvO1fbsJHapMC1
scJHya68YCUdcn84yGTpbo1HLeplqJ9In6mpPt833mV/OBNO3dk46dRAzisBUQzojbc71doh2j00
yG3VzmCR6rxvy4e/chvfYmmSjTITqgbbsISTUvq5/2gNoSVv0FZBlov8VQF4dsC3iuXM5w+B0EiB
gANGI8u2cwsT67eMzkb+f8MkP1u0UFVGkgn8eGjaoc5TkUA+EYw18Ruu6KgWHryHnybWia2PXyBK
vf/1lh3itzT6GGMxKNvLeBWQXCJFuXA9fJAR1bS00UfAkLXoQGayqMjJuBjlpEjQbLtNQlvtHVlE
E23lPjfvxxRrYTyWx1rOi8wkUhiW1EGuTDW0k8zOzUXrYQ16W2dwRAPFG/tzOt7XkPHpJArIkroM
iknqhZPbe7kvu0eesV2b+bko+Iov6cRlPSTUnD0+NeCXTbFBZ7VhTQ0uY/Ls5Ki3Vh4lstTmODkb
abrYQZEYY5DolmeToy+G7DNJVJzUXMFdoFwHAcmks01eqifBPFXPhbXSH7wflpXu/GPmHBF9svps
lnFzJpoOm1qlT8W+gZKb9+27exorE5sUTSvzI5Mnvfp7nwVbrDtABVFTeikDuYG2OFdFsPjKjJ/z
DZn+P46NeUzW7Ufxcd8qFwsPYIX4D6LQ2+UjQYuk0oBM3sMLHe1pvRNvjdriPOtarjOLnURbjEe/
JdJJtFbqcy1SYKYvIO+JLPTLT161un7orGfl7Ur94c9nkihMSer/nKdSgJUCFQ6XoPNL94aupG3u
Ggfl8OtwwlbJ9nnwuQgNQsVK7VG9Yr1viZne+yEU1IhFI9eDQGwJrA71LnNzUPqdbx+VUJyil4Px
VRn3huYv0cK6LrIEN7RB57773qwM84q0/aZHpOGu1Q9U6RgSF19qs7OmwCer29iQhpbcVGGHBdfj
rQVNPk0185UtsY6Twh/xGhm8PkFW5dQuWQpxzh9GSwc3c2FiiE7wQOL2NjjOqyeDUgizNViIi9KP
Ydsb1kGzjJkCKEWUVTUKcX3yB2JjH1dL3dW4sMwXI9HpnglRcCSgBf4SGNAZRPayB9pEsK4lryV8
ZO5Y/629UkDUBIKQSxqEJZm13bgflWKVpac/2uhKTaz4bxi21RkIyVRYUxDuRpWHuW4QHeJdF5uG
BQ/pB8g23bfTW7h75xzpDZnldZSVIiYe5cUu1tHummDqa7Xa5XZlcYrZeBaCxE1mRVswbmbbT2ZX
7G3Dxr1fQKFSeAkSVW1HuGl3u8HWl+3uan3EZrpeEVJ4J/PXpSm6b89H5tQZIwRRKBgKL4OedyFg
aGujH/f6ynJgSzQr8+94+/dZKBx0Ala3Ch2+Y+du0asmuaVbPPeGYzjonMKr7dh/5JbVeWu0gHo/
O+vp8HTxWnSkPkfg8AFDhzd5/O6xc7DxPLP8l6H3BsaDejGzijWsKnkNoZGf7gqKr43GVSNPkIrz
McCcrQb7mtpK7HKZ2a+Ml3WNdeubPSu/tFiTngumrvDQRUYjhDfB/F4x89jEwMd5y48gX1i3b3y1
xWg9KyW5GBXOpVJ3uQozQ6hANnRCZvC8214OaWgJF3TTyYyrtRgWziVRt/gSNyqYkogkA33uspU3
VoezXEuOsNXe7t/jxT7QmTC6Uwi82q1cpBC2wQhSWLnpe7RTT5fIbldWocHnVI6PlWAX+9F5lKx1
7vi42KpmsvweKdDSt3n+O6jbzEd4eBc1UbqObO6QjaZVrgmL0X19F1/ScznU3RXCvBouxgR9MUa2
21XWAVuvPM1yzDV8G5nPTixW6XgJL+YyqSdL2xRdVE3QbWitDzdBMQAN22smRzrLRG+NODPYqOT0
/0x00xwl7w2Ug3vdYnlqEoDc+1BU0HBJplDFx8IBGrvtNsUsNjp2I4O0tX6ya5bkc9yTRsUFSVdU
ahRAWlCbmK5frzvvR7neM6xvKcybfyAKUYy4a/ImFISTmK64A+rRU2QFHGvie2lASJ2LoSBEaQ2x
y3Viey9oTdqhNWl1MJ9eHVArgVFowyakZn0rCkmmQUiuSUa+1aaxbQXED8/or95VbqSg/5aZVVmK
XWf60U0YQ59lmACHOLAoGW6+wYgE9s2gOeL+HV4sIaoqpp5URRYFhY49hEmJBAkMhqdi8jWSxk2s
6aOP7Oc1SvgJYg9mBmcpUp5LpNCpEQouKgQJUeOmRhMxh4YFPCaRCdvvOUZBe9EWZ8rRAFVGU9v2
xEhwinJuKTjEl/sHuIhHMxEUHtVqx2HbgCicuNastsorGHdaK8bC27/yZDNBxD5ngJRPfJbEHXTp
LTt7Kqy6Nskc7YbJyrYU1c+/DwVKTRhpXRDj+2y6wESUvX7Edud0tz8S9iBmJWjRzmdqUaDESVyT
DJwMX6X9LN8ELIS4CHbK20ieMHkTWZZHQVMUdY2s3cxh477vJrOCOaCCDHoD5uuBpRYFTxVfGCA4
wCGWNliKJrvwtGduDZhgFQjJbfkD1GfnR8ESD4LoQm8UkjHcdifhsBbtZ+J571v5YuZpZhQq1RNW
lHGtxznEIKEse+ft+/tuhTEMrDp9cFCRfLY2kXdfJAuZaAbILuXyjk9hGWCA3NZ4yopOVLvJ46ZM
TDyG/suDVCms6PW6lQwe4l7OnCmv0F2Ajo37KjHgiG5zibRqaIQEIqLE7H/x6JqwOpFlEcueERVj
jcxUa4pBIVI4YpFMCsZfvKgCD75x5a5+PcWWB8cI8iULC0nZ+bPFiHMmkwInbHCUmyhUcYsx/vXe
PYyPHCj+WbHfLej609i/VaOgaWgGMaquRAxGN0HrN5mli+XayFUFFqu5hoDBPVkUMF3qvtMveD2c
QMYvHAJzzXz0LZvDtzYUHMVirQhRpRHow9vkvK2c7RCB1FfayufLrvS+fHYUswzu3zIpXMKOoxr8
9dAK6cZzLZpNZGpO9iMszSPy1QzfuIy338IobJrERo2aDAoSYdt4df82LaaJ1X+MTuUpTBraPklS
Cbpo7gdaqQ+HVe6TbDj6/grsd7MY4hbD55k4Km4pdbkPJgXiOEQT594pj9mmfgGXi80QtATpGoqj
hBxZRvMmZRd8H+XZiG4MjPHawdvTxUZiH3OLDClLHmouhbKEAVME6aWFFJQSDCT1ZdORHOzDY2iz
2FM4l0MZQZJVvTRWkHPbIwOykdMK/bCY9/3xA4vUWc2gi82pM3G0o0rFCTT8F4gD947thognTu5O
M1v0sGzHPZoVNHNHRhnMw/VtfCoV88kZH2osTcVIsJ9v99Ur+I7uH/VikmX+myjLuWAldBVdyQcd
7O0JE/Ym1sGiaQiIDDLST+OBce/kJeyaC6R8mTJoqYQau4joQ/TS0ZTfER1cvlBh6J3tzoy3h8LK
3NPqcACd/mAlL8jxKRYY2i8GGlkdwXFy89FC7YzF0reECPMfRvmmUhk4sS7ww15qtIEYbL7BJXyb
C6Ac0Zi3RTuU5Kjd7dXKeFPy/pfZUHhjeaPF9MdcFuWNOmPIrzy5p2haxeAgMiC5vTqB8JZ/+5m8
qmaxKjFu/1IFrBY01imSf589BeSmH5SO2LiEnfPGY+bct9fFbORcMQqAxEsWXcfbV9qc3yMsfz5o
zgOsNcGmeWZaYskLapphiAa20YE9gDpFrRH4cUDIcqrbNficRLchH01PH3SNEcQuRpRzUdS5dXzb
jDlGYk4bcAy+v+c2WG0cw7vYmFxmwCtLK+oIQT0cDUoOUbz3sv2QT6nLwNXFVp25MhR+T0qDsfMM
Espj52CygBBKMOxg2UV8fxoKug1C0K+FEGET3MDC1hUadNg9sIuPi5kqdFfbMJWylBgdsWfXHben
aPfL/Ek6nDCz+jX6fuKxPs+/QPI/qtEdbBM4gAZ+auGVzlsXnIvAQu8JITIZ3GNlPBbrO3P9KDgO
RL1TBwH6gRjjVOxDM1xnEZrrTdQCPaxbtI5lZX6B+Jx7It3MnwxbXMxlzuVTqEumfJJJhPzRQ8cC
QBHNqngFsHwvMQc6Yp6LobBXUxotmBqYC+Zerma4bUi9hGGT/wK63x+Ogovsf1j7sua4cR7aX6Qq
SiJF6lVSr5YTO7azvaiyWfu+69ffI8/9ZroZ3WZN5j7kyZWGAAIgiOVAAG0iqcEL0iDYmu2kPUAl
Eyffe9Whc8+vGKN7fI2xHUBhC1vR3yVzku+oEKs3fQm6UBf4ePFlOJLv7XcVGZUMJb8xT/9zvXee
ePxsO/f9t+5IO3SlJTg1IA8f1u4ZBW9br7dL3iRXkutTlBkxeMPSg3ss+yud6JuKMZX8JF9iWUFa
VetlWTrZA0UF5G1wTaUd24HP39ohwzWzpkl7YUIFoedsf/qenjE1sPgI92wX5h19eHd2+zt6Z9xh
RkIhRQWHMnyzVTANHh8u5W6v34Vn26338f4OUIsKOtu3/z88St4EpWKj1xdI8g6VzKlzRm1tovCQ
ywKE5ve8QzVcvY9xcxLjQkdkIOfFngixe3C3oqah9+gNqBC7zzCO8ePh4H/ZRbu3YYxW+VBRmIQ8
xkoqNqM0vcp1Wrz9Ca2FQN140h7W/n4gViur8apzlDxMOi4zL03IF60Z2B9rHrGHvXXR5f9l3dUQ
7tHZhR3Utw9VdR/JUM+ZwStkN8AkZoMBA4m79vnXAZA5/g4j+SqRblITOhHMpDpetBaVAkg7ybUg
XVm8X/ZIEaHbwKm9T+xwBodou3UU3G2J9JLebyLtBM3WBxCQ8M5IHrbOM1rDvdl0mPuO7M8uBhVt
NMKocjhbURimn7nBzDW4ZPo1n0ZWRcOMnc5Q2n3/laNBvVKZ/ZZ2XpKQrJEldaybrQ7t9Lz338f9
k8I5bwZHlwTky3uxQ4NlIICc1/rIQFsG3s+Yf9ph5gT7jBT0tjzoJTlJNbRyqDsthshE4wwhes1/
KQhs9rheUpCUoWfRhPEPUEDVGJW7706+RkAAEbytdEo60o0NOLIh6AfQwcv+M5AzI/f5wB8R+gC/
QEFq/WQ58rlkSbq1o3jOkOZ6Y8mDY8z2+gGoeTAlVUZt82l2SUm6qvumjrBXdlmdE7oF9RYQ7bRb
PX/knIHs66nR7reCg0uK0sUt+FA2SKrguGqHPiOgU99oCjOVczZlV0UpG0GiXxv0EDsiGkfG+hN6
JB5fP94+K4V+y1WFoqrNhMcTBDjvongvdPVC6G1v97fXkSsJpZa3ZR7gjFi3I83HNDnwyYk0t4nd
WgeaJM88w6um59uMKRyRXFwom9kuxlWIQOtIAEt1PrqqbQ6bubwLXZDvjazANDLsas14fP5suRQw
lXBF/i5+foetzEpt3yxlXNKTXAXt01QMqzPyPuufyWvpNKf36FTND3R0F4wXHc+l7rzUkfP49FNp
aqpjlPwHaxe6jPNK3Buxu2lFbFT5ja1Q7pI/2W9M9ZwZBJqC0Yn2Q+uua9Xyh3dHrJJFl7NC81UO
0ZJ8xzAHs5FFq4Z8vp8Azbh/Ft6HgzMdXn4qwpnN5MQlY5LTaKsCW2tNWBnQ3c1j+4N9+Xlb2zfj
0QsKcs5gGbAyAbulwcw97l3zGDsYDn76sE6eoG0BnXuHpxHLVu9UlV2Fq5cTBwWblkVPIMT48Khs
hlS5d3lmVjeHtCY9fv2jx37cRSfkq1GNHJ4pc7MMcHdI8yirav+PaPBvfyWPs0VZIJgWvt0pyIth
pQmAYL+Huy/AbPm2c9uT6mZWuGB5gNYE9PjEkzWiaR7ihycVnrTKS8lDbKnOmwyNOquel4gv0l1+
bJ17Jw4dM3ToALz4PkUQoLJmpRwlh1Gl6WQCEmJVSWy5Xo6Rty7u/oZlw8dHdO78R3OWFz6RYcqt
pYIFIL653+vec419wwybwk9wVT9VrkpxR8s7ngI2sjox3uyN7e+/Rj/Dx/QhfS5P8FX/HwxBciCV
ZYR5Pa3kPASJn+8/ksNne5/oblg6wQcUxGJsnbztUlTGJycPeBMsgIh988bIvOzffzjQ58PufH4b
0FMivSmuFzldUIvYnAsODkc01Xy+vw9QZi53RzvZPar2XyhCAyG9Ueq86xZqvp1d8FD6SA+o6jqb
lfkLdyynBwZRouVgfQYBLR6PZSCqf0Ft6wnlAtXdsplNvSQlvVDSvK5mWsDM0NMFYDK8zZG+DbEE
9UH4juN/wZ4UbOvBrp51MZAKSkjlXOTlT+gmjkJDB6MAhNhnXnM8HNwdOqTwglk7KxSPmDfk5Bsv
CzkvMLBkYOkMcr2LRDVS49gQPTkYsXw4OJ/84hvirqf501P2WK3I/MqJs00Qh0thSxFKlnNr4hz0
U6dABw71gth5xSNAwacqYBBSbALUmVjTzNV3orae7yL02qvS00odlXzKbGkcW5ZWHcUTYzmahxd0
jnjKS1wVmsj7nHSkOmO9Bp1m/xnNI3h3PmeoRAfeh1PnUM9BcdXducdUc1XJCJW62FLCYwDm6JKa
IP157cPZfz9hCRpuhem4bpY9TI/B/mA5E3am+O47DD447Z3m/8xGR5XxkTwO13UAmdmA9yKUGtiO
LB1nHmQTScIo82n5zlhc7PfRviXarszd+Zly57bjlkKy34jJ50qapRJ6mPlVQj6Yte2Irr43xlYR
1Cp4kl+peSNKQUvwFDCnXJyFODO292RumDhN6WJE7z9xJT9U60ELckLAldVnTtbeV/qjxRVRtPT+
eJMcJraFwJCcRYl8qfeYRxmjJc98khzJt/ar3aNhYv51mxEVEel4uhardzMTRHJzwNLbD3qeuhZN
3dn+gwOyKNdtANdxoIpKmbIa7FRDVmb+mLeOlZ4m4bDh16izM9fYvsoNN8tzBc0t5izGGXY2oDsQ
OcbrDKPeWHxahirzeYKWo+BUiXAfD4nXWoqF6VtKfklIcsSmNRqjkbeZj+VSbkrOZfyTWKaCm00i
FuD40AeGFU5yoGCzhXC2EjGiCML61RkHOzzfVocNGjqgBQ2sruEmmpwkF9Waok9IS3Kf02Rf1OfZ
RkVhYQrr2TgX3dCpDgoEkGJvjvKiRaIZ42xmNs39YtQeran0RCtczr4k0+E2O/Q69beaEAhxjG3Z
nFIqd1sGg+gLrC/M/a6fVnZqXikorCd7EQL8RcHAMCW1qcCOBcl+RNA1yVjpua+3j+lYuSJs3Cy+
r+1w3zIF7PbW4Rj/o7WK7lqdp9lKh4TgcIrM3o3JrqPUq8Z/r8pY+AFhERu0dHP9iIuzCQGqNQSV
mfutxTu/MMtsrzUD8Wk7hPvbp7PJD24hLCRD9p/KgHZJQQrNGLLCj8mh63Kvt08xGuf/PRGG2GS9
6Uxmy0KLBRNmVySFH8aPXQ0goHXdmm66f0CFcgrJWQYXMlYDDXMrwsVW+J7WHr/r6ekPfh4jIDal
OgGKjnTygz02fVWWhd9EO53d8+JAyz+wfLjlv0lIlt/xhM5pAg7GZUeXz0V2Fv3rH3Bh6Tpa1ZnQ
TSJ5yRRQcaQyQSKuFlcj8CzUcglTKPCWc2EWcBABSK7blhysJoWOAGcAlVa3vDE2Hc14ZOwLT+I/
OXMb+6OQrTAs7Ae6thSAgVe8DfXCn8udTddDGYpvtyW25V3YPyTekhoXxsiHtqZZahS+HX5g9KU1
2WGJLYdgAlTTqt1tYluCW6VmC8SFui175YyLBskZu/CnuDglNHFhj3pZeNEyKAx/yy1fUpJ8TK9r
1RL2VuHrzpdRYe8qLta/X4gstvKFRhUvfIY1ufS+jXZtfj81ClltHAx2bEGFsRYJg+ZvgAMXVBK9
EHZUaZm/ZF+xrOmkF8eFxMc8Y06iK55fGxxd0ZLMhsyW0CINtMYznWOvI27rZ7pKm7eo4G5hmDQD
6q/NJLk1RquV2lDkPsGOTKfWQqw2rX9gdsrwOMkDhfzkdNx6b65X2d/kJKaWOYlSbpUg97WNWqdF
gj1v9jQMnK450PqZTT9Z45izkyd7Efr0YGleO/q2GbpwIx6Zj5pKAqvWSVf51SfJz6KwTPLEhgSi
4a4v/GV8H1nH2ya2ofggwRHDofMdLRnGtXIuWWPai6hy35iBIB1+0JuX2wS2efiHgBRll9nAxmgl
wHnrJOapaB5Ge//faKxMXuh+zRtzbrUm93vxNIQvowgcmNhtGnI64P/qxz+MrIxeENF7OmAxF8IQ
g1m9a+hx9yRaW3gWAzTXVNbde7MKy31q6dEOKH/IfmhE38e0S0/dZGcoshnM7Ysh/XD7w1QnKJlJ
mIeCp6uAhXgq5p/a8P2//b5kFzHpZgpQ89y3smVns/auj1LF3OWmjoh186EATiaTW3YWrU2tniAi
mrrD8KTp58c/YEFY+gqWgCEJJh3dMKU81FL8vh6hmTE6T63KUjcP4YKCdAiDGRc8mGMgqPSNm8cY
G1A9HDZlhGie/PUMkqNgE9dTaAFvz9eSb/F0JsXXtlD4gvUjf3M3FyQkJlCAs4q5AYkeI3N55fbG
njzNolXch1uyMomJTRFYZ2PrMlwTJe2Q1D0eKHH/jXRfW3NSENgS1QUBGZ1pDvpRJzEeczatDtrY
3+cWASJb+npbq1RkpPi0tdIwGS2QoQN3On6vo2bPvds0FLKS92bNIzW1aTHAStg7ung2xM/bBLbO
3NQBXINXgkBKQrLuYugZGVZZofn8qNvGL0t7V/FwwRZxVXfVJi8GXvDIS1iwdOnJoBeURygn4x1X
fZwGzDsw1XTweh/KCgw0lL8pSCeiVcyeeARmgqV+LXiaYpHqqazbZ04/T+n9wiMVRRVPxvWl0OTD
0nNj5SlLHZK9ZL3q2lm/+XeeTJsZjNoCq0avKfR5AuiTkef+EGaD1+jRL9tovCVtTcfEthPkYonw
koV9Lsl8IoHY39aP9fx/Jw+IOqxvNTnexNfki7la5omKHGFlhfRlFJ3rgZ558XEZ6aEhU6F4wmwL
9B96kqsOlwrvJwu37MBekurXMCiugk19x9bU//EjibM1+qW0NPz+3niln78ofn3TJUDgyFZglFa8
DVpdxAis76iJjFXuT9qeCewfI3dZqdK5zSNZsxNk3f0Kxbg+EjPEg6vkYeHnc/K9zpBaDqed1R4z
lFtUGV8ZQfgt6jEZcFcxM47cvIzWqad9OHYxMiJjNkSHgM6hM8zhclzEPLg60wKXpMx6wkg5uijM
Mtknbf1YJcmXQWhY71gt1B3CMPR0O7GPadBlwq2rOHbtflK94TaFbyGWFQYQmjAOeS2X3Kqavu5S
vLMG5rS/EtJDMv8+7WGgNxQjENhaj6tSisinrKS8yQtEEmHg6ovtlqA1JR9vG92mkl5Qkd7xWFlv
5gYFlSr0Ogw50XdL8yJ+3CayLa6/WMEwrJyGSnRbn7GFsvB5d+7sfTw+dYmCxC0+VhKSPyZWMqbh
Kq202E3VuaD3VeUqUxIqRmR7QB5UCyNQqfvvc/UyNO/65vDfZCU9YliimRz76MGI8Yhajq2fl2X3
BySEDe1CWQDzbZKsaFGWiYiawg9E8M6cWexwjUQO8l/ebUKbh2LjsYclRIQi5r42kzAw60Ur8Jwc
abPXgdtcRLqDeQvsz1CE9auaynfH+nQXXGBQD/n7a0ok6Qyid/AdvCtcLdyL0RPBT23+MYrkGOXf
Zh4oeNu6PS4pSuaZiXlcqjYvfEGw0NT+GNSlIrZU8SSZphgqLAbWQEEbp2MzPABi3emscy0Mp23Q
W7tLky+3z2vL3b95G8ZtHU8YSYpZmJAitWGnE8H7xZkxiiu84isNnm/T2dILJNmRYQekt/6bAppj
ufCqhgIu4lgl77O7ftmnqYLI1gExKB3ALSlGOOXrZM7zJO8XCs/Gf5kJWsaTPzAjJMCEMHDJW7YM
Fd72upXwCpfjFBX5F57VDRDT8shPhn5RqILchPB2N1pYAc9RMqKmzSVd4CaW22sLvALDhlWnfMQC
vH2YxDti+BXRH5escxr2Kxeqx+aWwwNzmH5F7h2bt9a/X0QZdVLyqo1G2FU976okcu34V7L8++y7
iYI8Km9Y+SYsOVrnUTICPWNKfc4y66mpwmlvTuZ0rrohUMW4G3E7AlyL0DVvTVHiuWYIYDH9GIo5
9cs42NdR/N6MsBbc6LylPkz8HJQTQg0yOp35YkyWy+3h0Rp6p7gXdu10qZ47ho12vTLo3/9rm7j6
sFWdLyRtjUNHUntIfV23v0T24MSYvLTi5Jhwha+UkQdXZboiJR0qJo2BKNz3qZ/2874gTh2d4+Wl
F7Zjmu918xhUvjVlnhXvpjTB9RN7f8KqTfE0s2FAb5CfF6yWbCBZgEwJ7urWmcNXIyV4oZ0MVXPZ
hvKCz3/oSC4a9cLZbi2W+vk4B++7Mc9PLJ6f2wGot7c52qRkGViDQmChnEiUBFs0NlZL6pth4TH2
NYoap5ys/W0qMqzIXwd3QUbyAkNtBVllGKlvLa7J7dhFtsFZimC/6MP3dKDwAfUu7Zr7IaTvSDnu
ud0dqDFhRTJZdiLsXTLy0+2P2mQdpgs3buPKkMFoG8taaj7CoICu5xinIEidRFH63biW4PKAqQcY
UmYibrk2jSXTSvSZ6bBZIuJjUzRexqYXq6kfc9J/xNYbolDQTYLCXIOjtVJnS7Y4BWMd4eWW+qH2
KSqZRxan/AI4Ky+dXm9Lb9MdXVCSTNFkiI2tGpTm+dkAfksCPGisM7MEkv1Yozg+3ya3lVk2kdjD
PyRFOLzutSiT1E6iOtFSf0zIAsj0PNmxCph6mUlCt5uyAHvN0s7To2DC/HI2nICAWx9pVaBrOEq/
B1U3eRG2Tv6J/dgmBCFMymw5KytGYxoYwWe1xRl1ZqdeGsfon24zv6mpF0RkWc99H+lLACIOokHq
j7p7m8BGWEMR6HIUxhAT/AZYWIhsqBKdp34yN7ZH58d+zaSF1WOEmuXuNq31oKSAF7QoPDkaPBBg
S6Fagd3FZKrg21hhfm2a7hj17cNtEvJUxupuQIMjGEQUhUtTeick5TAQXkBg3VKfCpE7wYBHt+XY
beoWBnp96o9l+nHJAeVtZV+MMXHDafI4ChCjXrrFjLJVp/qmjUO8+ibjWoFrg6FQJ4DBYafm5yVe
jhmaJmiO+SXTGaen3ABSsD54Q/euaVooM/mWGOVXCl+Z0lgRTGy4iatvkfxSF6DrnITog0M7IT1Z
Q8Ydks7VmfdV4GSLlu+nfBkPt09l8+ANCvQ0JAUAECwdShFH1diNOJSaJa1bRS1eHzpZ/r1Xp2gb
+ZuKJGZsr61EH9oIyaKDnby32lMRfLzNyFZMe0VDEt8Yt3YmKogvH19ixFQGYi/SvIrwNSDCbebW
jbh51ABSc5vwppkaQrfZuvPGkOdz0t5oih5dWD4lBys/R8O37oW0CiJbnhbc/UNFOqeqBBYwxrQy
X4uZgTaMqdtlWZwem6rTMy8e9OWOW3bzKRmT5lT1k/YO2S1slNZqAE5rQeKKpO2dMgkCRfi3rUD/
fJh0tFlbRsVYJpnf7oYHTXGfbZrnBdfSmVp9OwdwgmjbJIXTstqbp1+xCi1HdYDSJTbS1GwbAcXp
w3AXhoDQml9bYN3aIlLcSypK0pVBis6OCg2Ntcu0D4375Tgsx8b898+fK01ZP+IiHO7adOyTEPo4
9ec6rDwrOIksVejjpq/CA87UGUVpUkihY9rXyHWvPbtdEris38NdJu13OzsX5bfb5rWpX/9Qktu1
jLxbcPi4y3U+npf+QxJbf+KcLihIpmWFyNvPBpyTV5B3+vBQqhZxrcL47XK9ICCZSJgPSdIlEJY+
MnjXc445zpw/JOR5DUxC2jhYMHNbatvnw4jFGTD2dTnTbpV6kEQz+luXIW8PSxuEj20eHEI7cHI4
K0TxffJym+SmrWKJNkWJwkbAIomxhBuEQuA1UdMvqX3XWonDNFUHojwo+1cQcUFFkuViCWBoTRZu
kjHy6eSWiTcWmTNR4lTGVDgLbbFrvn3qEYAC6TRyxrR10gJvlgF5XDtvdyYDNgPDTrJm8ky0ZHXM
K/oAuZb+iesY/bgtlY2IHKWOtXxvYjkDk5OjwzSs3UD43riKHKudvTH6YZrnjHzu7i2uegpvnoGF
WJGZyEUA/P7a9uMuASv9Go+L5p7gWjp0veHWdLQVfVQqQuvfL5zMwCfS5SXiJrQOuIw/8g4vjXBW
CG/T9i/YkVxZZCA4yyywk5IjWul7Rewjz/z8pUw4FDy0BUqvb/MtF1xoLTrPkgZc1MVZrwtXL05p
0btdjhLMcxFbXtjtnniheg9us2VTtI2giRb1tmvhlVletYg7U98wHikP7/lgKy7lTa1Dku1/FKQE
Qsb5hFkE3AG9XTqTyR0jJl/j8E6r6swRkT9RVSC9WvdvPu6ConQhzEUQV/M6mpJF2rGyotwZhh3v
C0T2oYOVQUdrPCU68ZYo+9TWqgzwbYmy3ypC1MhIysFvYxUno8uPZa24VTev7r/5Y3JBqElahH4T
+APIp9Mv4YOI6fuOWg5NVLMJKmYkF9dH/WSnqyhj1GvuVc9W1a9LIVWvdWTJJoiqPk+H421nt21Q
GKfAomIUT1AjudbsIdbKcUnx6WXdu00yHIbS8qJ5ORWL/jkuTUyABt1TY/dPURP5Ua/q6t9kDhuE
kVOl2DEj57XFqHFNXwdj2jlrHQPjKh+Kupm+32Zzq+ES+Wt0RxiAIAGXkvezjSg3s6TIfGQ+3QXV
8glQ7gvDqzE03LK6QwtdNycOPdPxOe6WXTqQfZBFxy41HTR07We9PjWJvp/q2B8j69vtz9sSwuXX
SV6z6oo8iSd8HWkzJ2yFU6Ufb1PYCmjwmifrpmaBQE9yYGbPzbSqMQuUZ6ewaXdJXO+HcXbIEdEB
3vPDsaCJd5vmVkRzSVNyaaklilLjq8zDb8lA3TAFhkr1HECcaft6m9amHuuYdUFDhG3gmpCMZKBZ
k3Ad4RM3P+ZoIMxr+1SG05d0YO5SWPd02OlNuJsi9jVOS1XwJs9nv91Ll+TXE764l0SZRLkI58zH
HBnlIj2gdI9xtfow1OS+6z6EWuRNFhp3m7saFaJijAanQfLA6yMv6ps9mjj3NmKvJVhcWqh2TWzd
/fo6mCHE2ngsF3H0qBujnEE4+rwv43f5c9oqoovNtzwWYxgc3Al0ikiV3jS1zKa08dotayw2DyJ3
aD/orHTzkHxoBaBlgmAnAAmkDYqIY6uYgTLsP5QlD6ZnwBodDALnOy5O3M5ONL4rul9T9auefpnm
4pACHWb1nYawUg/orlU5l/8H75juIxxzEKh1Xx8+MUJRDgB28HtSubx+LEWxNuS6w7y4i4GedTs/
h91dEw8K771pYcgAUSx8Q5+bnBfvcjYOQzhC6IHh5wxzMa3p9mXjcNEe6lg1xLipRhfkJCVHA0fW
ADsWEUP4IR3rgxY92sq5EhVPkqde4sbSS9ojbWJin21t3zf6Nz0/Y9/tSU/z3W23sUkMM1gYKUTe
mcrARKIca0zJQXeMxnbjcddgxUxCvlZI5C2x4g5S0ZKkB/AyUTRrPigudkmL91z7fdacHq8fi9aV
wiq2gh/9gjFJilU64U5ZiUX5sNf4GcPXe7T7uhls4bYItz3vBSnp8jLjgYREM5BYsL7nTXmXGncB
03ZhUroz/47QdUjQK1/7VTUoIrxNfaRAiKXo8jR+G3BdNKux7AJOVxfYizq+NnHtjpWCyObNideZ
gbI0tVGvvDZukdml3vWQpB6JgwjPbZJ76QBnHuy74RmpRKfTiSJXs3l6FzRXVbq4TTi6yyxgPWa+
3Zxy42tBMWVt5gfA8X+4fXibhCA69BRw1MLfPNsFIQy9YcNhV+OKzqb5UM7DgDCoWryWhLbT9aXi
zbF5YALZwb/KzzISR9SFTd2NuIeyMHd042WIG8dSJQffYjn5YaOjeRUxLUVM+9tkGsE2sa6CVxzt
zOtE258CjnIsq3Q374XTWtlLk5DSWX4kbXao0E4x6PsoT49L6JWzUJW2NmVs44IyMPoNGUuH2XQk
63sbWtr07+o2XxxR9g6ly85MEATcPs8tARs65muEbhE8jyVlDVlQ9oFBEQWh4xSkhuFlUFr86qhk
+V4SkRiiBunaeGKY/o8qrynOOXq6brOx5SovKUiRoz4mo9FFFk6wzFyj/6kPB+yiczrUeQ0M/90m
tnU+BhUES2lQd0Qr7bWxzTZe2iHCNzSflG5dJOdqmk9t9M7sYQ23SW0eD9OZaQqODuc3PM0Lc6vQ
QoIgQGR+aiVuY3hFi+4q1QigiogUCee8m/PIgvCY/VIMWA4b77I8+4+cSJcZDfSRxyYHrsVwFpru
WsW91qgsZ1PRLsQlnUyRYhioaiAuMrriWOcKHlYt+k2P0ehu4dgRtzGJh6VPEmYvmCwcrPoZ6VW3
WdKXvqfnySCHtqx+hJGtILmp2OjVJgxPbYIOu2tdG4xBS028Rf04rn1mobXGPMUVKofodEaS87a2
bYrPQvuwzlH0xnVyTawyaVC3XYrhfNLhLiZ8PIjErBR31aa6AcGWYxgU806yTg+5WUTalGNuMLUL
NzFq6lKr13Efj8XhNkOblmoJzKfjssK0tpSxmrTEZg3BiKI90n1FPzZRuJ/61OHJu9uEtnn6m5C8
eLBDxyoPSoy5VdgD0gzTzh5f0t5SnI+CHRltou5avJmWOvcZD5wxF98b8RBl9S63wt1tfrY0wSQr
5g3yi+y3Afp0LrOWWmHuh92CjisL4JU/MJmgUrgt7aa42hGSIdVCZLFlg0n73sLtM87D3azhiq3C
6lfU6x9og8p4HjzdZmtLgPDYpr2OuqPLWFJwMeZhiG12uV83jVuIX4mB7InW7ovx8TahzVruJSXJ
VeQcYwgjaXM/AdCOa8wROqbtlj22VFj7kAisep2b7kTDdMAchv2rt4LQ7U2iAXvH9hOtttw2N8M/
sIfLr5K8iRZj6eI0wR4q8yMXP3XyDeW8KFcBqG1Zg2AIJhBhYzSDSswbY5FHaE6EH0mrndWd19tk
7FSYQlveGBAV6NNFn9faw33traxMCIByYiDQKNvQEb0X9uVX3tXn1tB2SY+cdKwrzGJLf2ATmBZg
Aq1QbzuTL67jhoVdgTpijkHKxXSi4cEwhav3WEIx9So3qaJlXLOHhrJOsHVcDN02n4t412eJFyIh
EASLd1tZt6wQaT5M5aNhx9Dlph1ETiXRZpb7pjH5CdP9AOhWetsdsszaV1mq6IHZeh+hlwybwdEE
jY5uySlTvaFV3qEJes4BpWX11rt2+mz29l3E7ky0AOF/ne3JUnhoeW/IW8INfWyGhfknDtgRyfZp
lFmTFmHMlkXIKkXdYxC37wskCXJhHkyGjO1SuHmZ3JN6vLOWwInH9g/cj22jIxspNZ3Ysrsz5iSe
DY45XHuuz2PNP+WJ6VbpcOS1qjq0qT3IXKNpGUeLlq9r7YFOpqXOMN1QLLM/2eM7jubAYWb3Qhl7
b5BCNQZ4QQLN+XjWS+dZdAVQ+Wc0moviIxbyuU0/eXXB0S/wcltPNwnhJYhACBBfmGK75snQK1bU
HCdY6/dMsIcify3ms2bxf//oZASTBgAS0XXkOaTsHGtFirQYpiioRk4h2hpz0gL1WuGLN5zkFRUp
C1nTKWrFgMmJCmmrhD/GDBjQ5R+ErFdUJC9iLl2EvcE4nGHQ3g/oybS0J0Pr1gJh0cVewDv39iFt
2RkorrA+9tsdIJ1SNY8ji6t1godbvZNZmWunjxb7OFu40atdiV1pZTg4NfkUAmYOAzqn2x+wJVco
B1L6yFvD3iXNL+1CG8aSwM7p5FT5Kx4afwL+wy5pSM/N1kJlxOhBI6eVg9K4KajDckWNZ5MR1Pgp
sgC4c+T+jjjLUIusAGaTGK+8QCqieUxsVbPFlk0ZBAAmAqVxlMglafVLTYa6zEp/iWl56GercoLc
/FWR+j0QtRrFTbNJTSc6UA5QQQS5awvuEzoxOxWYDQmXU2N0TljXT70ZeUWh2nyyfrj0VmOADoGr
RXcMJkQlxScMoI0xDUs/sl+wmXvJT4l1x8ejmSiC8q1jMnCPIVuDFJItj6LUxKgqK9AK36rLXRF0
Z+SH79PB/PDv1fqSjOQupsSyUZBNS79d8FI6YP2HPSrmSVbL/E1kF5xIIjNEOwHpPCn9ccgcfXjt
6/qPZAX0MoFOGbwAV/24iJ/6NiIl78GEVX8EAct+IcPrbTltRBfrLPjfJCSF5lMnlhiTsL6OAWQn
nofGsbsF7Qm7NJ7u+EQ9ra7utNz6eJvuVsSPnC9mhHSUVhhSQ9e8ASQ+7DrOALJRNubBrvLqUMVm
78RBBxx8IuB6EWgdpslgH0eTYwS54m5aJOZOJJyeUPpMXFLNAK28/WFbNodRbI6ub0w6otlc+q5m
jEYbWVvfqOcDszkeI8t+Nu/LRZUX2+r+xm4aYOCtYR2u6NVULo530ocWDwKYgp6w0yzq/ZKezFrs
+Gi7onMJSqljbB+B9OOGD3bH9gEfvbmMH0YxuUbzZFFVs9SWSgOYgGMCBPAAyKZef1EzAz0ijMvS
L2pWO6KhoRvRYFDceVsu4JKKZDjNOBrlYELnpqlt4D8b5hoRkCBFMFf726e5eb3ifsUQoYmN2MjU
XHNklqUR60tRIhn0yrGBY0SbWRWvRcqRAMHortKPk3GHzZBuZfOTVU9/4MLRmydWyDMMmryN5F+c
cRXmiZUXTYnS5Xk2zvnXtqochQ1vyRPvOo6niIl9TnKeYx4LoHz3NU6t1bw4OyxN4EWT4hmiIiId
GptyQEdwMFKivQ3xl8D+PUMFrrdJBMkGXEWA7cQb5Pq0bBK0ZsYnEIkekRNw6+a+GMY/OBL0w6AJ
FNUmyEvyPPaYLyVCngoD+W3p8Oy+GpJfBsNEYvYn4QI6pCyKGVZToGBwzU+bAIau6+rKT5r2kBTa
99n4oefxHYz3tp5vXN+4IagJs0IVDftbrwnNCYmBu9SVQMnpAseutL3WhWfB8bRIRo/ln26T2zin
/0Pady03jizbfhEi4M1rwRD0okSpJb0gpFY3vPf4+rOgfe5psohh3Z49PQ8T0RNMZFW6SrPyitxs
Ry6kWmu8FHmwOt/p7Ui8/EOIUWfKy7+3E5jI/S406Qjs6PZZb0hLPvB4yDV6grOmXvluqMQML77U
3qDqmGGc70fGxOTM6wUvHh9Aooei2NWcvuoN+SHwn4s23KsYX53qwsrzD7TSmllUkdrD9pmMM+Ok
YWjXguFFOQ0ost8oomjwuP4IDFJkSdjWxU7Pi3VeVZuMBb27ICEY8ENOHK2dszWiVAtVizZpo6TY
VbVCSu8QyCvfz4iUBsQbWK5tgR0kqxFWoE4maTo9AKKpfqZryVggNSJIkwXpL9+VIMCT7b4cLjGF
qrqCuwORm57uXm69aRpF2AujwWqgUszWap9FTpfJAvEKzPnpUyAzxHKBOcTiqDCBOwBn07D8Kep+
fQeQtp2SFHY8tdiZEon/YvQdRyfjqubxSIl+ljUC1rIYg1FgAsPQV03BxZswMLiNnA81QwMWDnG+
JVWch2k0hcbJzSq+RVIX9ZIQ/4OD7dLSRi7bkKiTKjlZFhpEyxuJkTRYOkQQRBZNQ3EIeKrXAj80
RsulXlbuEq/64IK5Rd3wVvelY8FKoekeA+/I1GHykYZDDD2Fr4ZALndBvdcBvVEZWJSA8Y+/p4Ic
mf7dYIkuKUp1Y8WLslyLqp0E9FxtekZJuOLs/44GpbyRP4i1FMXVLsklc1Vi/k+IGW0YSxeCzgG8
ahEtGSqdAWu6Uaz1PqzgFSNXn6pfafRvhrgB1YSZMLTJ4U7oR6bUCErVSkWFSWZ15WucJZS+3bae
e/+0Ztm5fpiBCX7Ocst4WgDQ+Fq2sryqJyB54pGu+rtKfleFilTYjdqFLMBNFqVZtS58RxMVCbx7
kGP04kmL3lIPM3bqMebe7jN0ezdgCHYAV4PH2s3d1JGmNqPUwbt/CiNpWE9y1s9TaYYCuE5+i4ho
x8WapWhWFqsMHWFRoEIuuVRDP2jBQG/X2FF0/3Ru1RxPFeDdI7yC0wFa7vUloGFhbAoVn195K83I
SNO86AHDRi7SQK4WWQMJgkV3cfNlhsSwr+EGqpMevgC6mBef77OxdEawIf9Hgg6wxar2y0GF1Ooj
yboXANDdJ3ArrEChgsGd1QIOk1YLrM0JxkQW8l1cDxUJVL7dVUKBqnxRRObA9RPDT36HFNd6eE2Q
0o5i6DGWBCiaXdWZ+rgqCqt+7kq78h1uE2Z7oWMIAotBSo79LJMHHvXKnZp7kqnLpbceUu4t49GY
KlVpxbCYs9DesgcUCMxwawjx5wu9UP7U44KslSawx0m9lTUYtZIRBwh9ZYvdVyk11iDkHPHGnmHf
bh32fK5ocOERXikYH78m3HlTqEkeXklo20kLJ818CzsBvDoww/h0X2aWeJzrBzOmOgaoaLRzjI5F
bSYiwDK0apcC/U7LNx52N+ipI3oRyXWNqKyg7lYRMF0ISCF4CThtlV4Rl8e5hCCHr3eS9KuZIbYZ
rdQLx3f1+9TxZWKk9bGE3++HEImHg0ci/5iHJNYZh7cgj3B0ODZEIOgVo6EgZohOQ5rEGkH9V58c
IAsKZvJSZiJpkaGZDMC1EefQu0/StFa0afDqXaAqbqEBF+Xccrk5ld0mURh1wflwKKGHCwchBAp4
K9Ft6PmI17PIhw18a0hywNrIAV4Tb/elbpEI9pDMec8Z64UKqaqcm3xdBhEf55VHL13rJPXLfRoL
kq3rFzSokIrD3vus9ZMGgDK8qSfRpkRz64A1EWPI20HxS+pjMjRiyHixLAq3riHkRawFzaKEr+pk
Tx3HtAH6yGOWnfqelTNeFDq8ZiX8PDJ59PalRM8xTJfXzY4vH5LBQ45msGCRBlG07x/gAieoD2so
y86ZQumGk6zkpbEf2l0ICAdb6stuXTehwXIis/emBA59NXizovKNDijaazVcE3hGK7e7MZvMxEhe
8kDfd4Lg9HFD1LR/HNv0UZ6yjRKu1Hgj6C9q936f01tRQdsV2ntmNFq8+2hDD/+IyqYqdcBO8TI7
QGeBE3EissJi75FKjBM78FGax2qTtTKM6fo+9dsLBXUkDhUstUAuidbupkBY2JR6t8PAndkZE0n4
Fdw7KVTGk+zWjFwTovyZ0OmZ53tat4sjN0ucvnB6jPb4e05l3emsv9d3iko7HBeqjcAqRpB+7cDq
0Kv0Wu36XdNHZQwQ76Tc8FKm2xmAc81wAoKlYaSeie7zihSDLzgcX+er++d6a2TwEZimwYMXrxHU
Da8/IhRSNWogwbt08qzBB4JENBCukhkKv3B9yMuiuweKgqIhnYAePC8blR5wjHpvRw+1P49K7oIi
Y5C5ldH57Q4AUGyNwONHmT/jIhipUTtJtLgCqqBS8ttCaqd9wGHWSeqSj0YDKrc68rUrJ+MTGtEl
RkBCL0ZEohYwrZjOAcQcmsI1msli6iZ9yDVhpwC4aJSxDGs6F8k++eojK94a0+MoRoTvTK91lHjT
POKHVqN37n5n8lPsrXk1NFkYbLfnrs9jzEBZxFwiMv/zgV0cSCpmCiaKA3EXDnVhjxVfaScji7rS
VAIlx2BegYoOwyQuDCoBXA9APvPABK6aLg93rZh0TTJhnZHWEQmjZ6mBRZSaTgBqSuTSsPJEs8cp
siv1780xirbYGYLRQyTCMKV3za8vREleJ4Kwk1IOW/BiVdnVYVOe7yvNwqmiGQidXHg+ANuUzhWV
SdWh/93HqWahsOY7teJIjnE80kp4aPeAImAYpVsthQ9DPIgmshl7lM6DldE06BoW3e4wXSkCsk8F
ltZnUilVuo+GPNQZkrzwZkH1y/jGC0OF/6b8l1eoa0R5Lex41UpLU9awzY0UkgX4fCx4Mw4pxnCG
v7bw1zSpUISPPKXq9Vz4BsMo+ofWypXSBAb5/btbMBFAiYVUohcPKCW6eC0hcYlHBTJ9wk5L5a4y
J6URUjPJqwzvliQucxP9utgbohfNZPnBhBG0lAN04/2PuHUyiL3/MzwCDIgbXGcsLtO5gevwEZwg
rpBj0q0BmGeOEFXaWplCp2/lkKGWSzTnGBygbMifoBp3zTiA8qcB8HrCbhj13agG+xEVQJJLRoVV
H/zONyIGk0snjW4NFPw0tM8B4u6aYMJJtdwAy3CXZf3PIMCwItAmxRQtloCddLMoNrm8JmVcMaR3
QVngBaD+8K5og6H7dYUqEKtwgM1DlyBn60PffORiaphNVHcjw4kvWAIAeMCJY/4HPbI0OrqRpgg0
sc0AGE/+Y9NhjD0u7VYFFhFik/sycxtpwquhfoq0C+YIbkBz454rqg6AcNgEIAcfpVp1jshVPOPw
lqkgUYymTug93ZfnK1j/LMAC7dBXHZJ0LFo3LnpWp/jSFeH1jh+CWKAwOB/rhVvq+ybvEy2SdnqS
Tjtean/Lgd+YJTopGVZlmdI8KozWW5RGZq24oFRA0+IoTqSdlyifQ688jUpz4Drv1/3LWSQDr4/g
AyE6MNOuyaAcjfJpkkpotBEB4DP4xmrOlrhFyU+MJNzswq7DRuxZBA4wsFywRuxGvKeAV7jaV0Vg
wicbNEaZUvmjrHgz7R4kjlvh379mDRU5WA0BU0uaTLNWapoYtGjE37XDWzYlxMBwm8iCjbkVO1Sh
IXHowETuUqN3SvNyEioACFcBoixjRL0Y3yJ1iBkGaZEIOq5QaJlXGeiUQcrDCvI8+CAi1y1vlWWO
sl+vF3r4bwgBHBxKrqCaRI/EGG1c5JlSqjO4ZmmKWYq4x5+y5utvbwbXj3opVp3ArGPu71ro+KmS
Iyz5VLEQtU55uza0rnS7ESEQabNSiB7/nhzkjkctDpURPKyvybWNVwHTLdB2iVa1pNO6JznQXfXv
oTrQd/Of4GOeFpUoMlNb9gChDrVdwJW7mQpA2P46fWOg1xOZNWzrQVMCDe9jJKmaJ5yv7bomfMaj
xUOVT/sqE501iXfrHmZCQK39TlLCaF8fmRyh/OvpsYai4nsdc+ccK45S2QkFVoJgiZCCejY8g4xt
U/SG1Kpvea8IAOGs5obp90Do9THWzgPZmXU99yndrPrs0aLJtzyuB7BZtti8S3ph9S3QMHWWb70N
WBCo/B9PWAB5fXhBUxp4kIKS5O2FvDoAi6ng6oPgl3ikMrKhy1zBKGDVHuC66bd4X0KNpxLnJ0Zh
YGa+GDhVET7kaZ5tM71mKO6CIUJzGfos0GWKNh+asxbA7W3K94gaAlTmCSf4Lxo6nX/e19dFKnOl
DL0jiMDoqeswFhUvE0sRyERRUZJMEquVgODvr10fYOK/27ZxfIgtKRkvC6HxixQA8Y2WJFZkYGwn
4XjJLFVhsP8FRxgBAfQK5kDQa38tEXkoCllfN4js5LAzgRHcAf9D0xkVjcVz+17+DPMAAz7//UXI
ANjdSdeDDlAXUWo8YsIyctQs0K37vNxIN5B7YbQxwKbxSCDSHZZcDyA+H6BHuzb1SeXJj1gYZ9US
3LkmP0l5zTg6Gh8PVYRZBuCs0WyJCSu6DQCV+7hKOkE8x8Ta77t1ST7X5zUpLVKQt4Nimi5nnRg8
0pmAG6JzWvPiKDlJKAwxB9Fg3VhWuKl+b9zt1/2DpFT3hgZ1XQO6UyIkY8Sz9f6DEQzTfZM3v02F
dUKjhbGX4Led/bA++uuIbEzXsxlk6MTRDRlKhTpO9GoDjfbnl71CcnIcyHr182FHzIP75FqM8/r2
0xcB5A01KiRuvKmqtPlSttar4Lzv+8fj+vHnyuZWh8YE9JfJEoNvf3qP4hzSXojBiDxMXM7HaO0F
p1pP1ntgrtdrUrg2yUhnS+ZzRJ5+G2sGq3Qe44ZVymBMMj/GfDUTBlTzjwlC3rtM7mY/9M/c3Wiy
p/4/7rbAvSKWcyaDu46sx4efP0bHNLm3L+u+xC/fILp45yX1yIarVIiElvt2qlROPL821t6pyfEx
sB5XP4ldEMH0yOZkvXAOg+Yilxc0KVVu0V/reZEnnrM1P60O4+5NJwc7t+rjxuzJ0xNPntyX+zTp
1vD/XN8FTUq1w6QfJAOZtrMVrNGfak5E/hI2+ReExfWt04k1/rFsry4IUvru9S0OfTLEc2/6MhEt
y/XMr4iRM5h/5EZeLohQ2h75Uj9XrcSzbPIP3uN/e2iUemu5mkV4NIjnwoI0xpPdnYfPMdq5ycp9
NqvnU2KySFJP0pt7ovRb6lMubBAanEczT5DZf/1pmtleW5/cDfoqnBNTGinneUOQ0uvYaJHkCX3p
bKlf7u8XgZE0oLFd6N+nu9m0aaxkPoTgbfccqc0cf1ZvorUJiGuxxOF7fumOPNyMG8Q+r3QTtBm7
Hc19SvbH4/G8flTXvx4eiGl/fIDspifWFysVuux3/kgi3YkWcEEtcQIob18Hax+Yznr9QHY6efNN
0/xiSAkNjnhzqJQFEeq2HhQelxbsttb7e236ZCAP6nnVjMR0T1/+J/NoGUaLbqKoKkw+dLwKBrcO
/Gr3lFj1KrBQhhF+j6TfuvHTSHwrWjGdAkPJ6e6USs+lBG334rlxXvb74GEfu47jk/WjbK122mpn
CqZoVab7dbpvMxmaQQ9L+UDIy+MUqvh5DolPWB3azEukrAvaEaokm13P3hosx5nI4+qB2La9efrN
jFSWw68L+aTsiqanoZ/1kJjte33CYsIHy7dcRozwD0qAKBH5JwOTz5TNn8JIiCQhlsDRu5NYE4Ry
/QBfuolIYZ7c00ki96+IHvr6X0X4Q5FyABiSH4RxprhN1u/dWs5MBF7dfiTuiQWq8A+hwh9a1H1V
YesPAuBFzyl5sd4F6+w8wrL8XBEzsZ+fTqcvxnF+d8jeWrM/BKk782Qh80s1gmm2PtvH4wRYcQur
7s1yIBNZY3MP2ZHB/ghfN+6TH5DfAUlO89PDnR5iAh/FeNgvu6Y/n0N5CqMvZCGuwb8Vu2NP0nX6
ZLH2P/2DnP4fEXr2uykzL+0a8JzHbvFDqRziPm/cl5b8d8x8i/JFHK2LrdZMOZhRPuOz6ZktURih
JT0HQsvmtzxdkCjkCtvX00A6v1hHNbJ7a7OxeuJ2PWEIynJsDuCS/9U7GlUyTbJgKjDJeJaIgj+v
vY03ltBbFsPvMG9Hvn59dFnWREEBQlvuKXjyWtsjrv90CnmyZZD6B1f+hyfKlhQDYO7DaBb+/SsW
ppPRBFs5eeft9/Q52frnU4Fg2TSTw5v5FDGmZ74TE3dUj87E9K2eenwdzqr36rw76/O3LVsRYuPZ
+gx/hz8seVn2c384puxLp/n1pM00W/NF3dSyddggXOEetl8uM1yhGmZuZJMyLfnYllFcQDa329Hc
OxxxnPWqIysbD8gNHsr3zTTDctB7HfuyL8fIADUr8Ihwal7c3yyOWKIpzRxfaBsaWYA4w88cYfXA
Zj/3hZ+LLQbwMpllO5i05ljpklaO+u8gzJq9d1RgcJuwvw53Zr2hWP6Uzt+PjacW6vctvY6mutq/
f5Izefjx9tZbH3iAM26JyRYVVQJDBDB08Sz0AkI8HW9DM7QS02LEVd+FwjvKJVFWpDWCJOO/Hcnr
vli/f3IEb3wEdESzV0QnHxF5DhAwjAQhA8PsL8Z0SOorQECYJ7woFhVMp0mSnEt4INT2dLK2jN+f
feANaxe/T7GmYglmClx0BOYGXiBI5TeE/xrXrJtaVN8LMpRxlGGDPWVm4wXBsLY/2PPj+r7OLj/c
LmhQoVWnh14dG2AlJY0DI7F3QtJt9dCKz9E+WBXWwOjMYVKkDOAQ+56fpdl8OeKqsV4NghnuwcSL
xmW5l+XA8YI7ygCGbaNhs14qnSunsuabGnZVYj0/uaffrKzq91DuPaGgAid98tNelnGSLehYTmCp
Oxvqe2IxxRA+ukohyrw8ySp4ijAYcX763RP/kyEUDMH7jkQuLV+RaX2RgsTLXjbL544kmKnWHaY1
n/XkzpF9m6oLOmJcYgu0Dzrjavuqrt7TDTeQ7OC6JevQloOnP5JA97gYepXmnoLb2e8jNMHaiCp6
UsLlMvN+rMOjjEPicSXgbEGptF+to+MM5DHb/kyIjQjX3L7k7v3LWnYfF5xRVgIbibBktMAhSiQl
r0hvrh8fNfOhIQ+7NzcxdZN5bXO29N61UTYjLqeh8dC7cQ5fVG41mLbrnoxz+gPtfIyXH5M5yljk
ie9HmO2fjQUiXo2Au/XqUZ6rMLa5gcVgeK1vYIV7vFEWo8y9cORUEMQKuvft/uisGzId6p+m+/t0
+hcniWYHFMzQnzKXUel3UOcZ6OGTG4QzM8yxoxH5FJRWJ24wUKD/uC8o38W+a9auiVHxTI8hgk6I
S2j19hXpKyR21quVcULNBP8wPORCJvqa2CxDF6ptcF0J0PGZGFKcZNphf1RgrYl9qNu5JMQiN4vc
Pd4oj1/WctVNPchhAXtjjaa4KQlQgy1tv8OwzlkZ8IYxGf6ZRZNSdF/OxjgKK+mMjr00s3PMjvf8
E7p1Gfd2G81cHyWl4EEWpskggDfrFS8jgLyEdj06m8x+ct2JY4a9t/brmhyl3ULEGULfgq3t655X
SfbB76Bo93m69WHXNCi1zqou9HtMwZ3L3nJeA1N+4LEsyjTvU1lw/9dkKGUeqyHXAT4ioTqx5YEC
ZOc+Sc3xKLdmKyDgYEnhLGX3pJAKATQ9alSuBj1LOu6rc8yRaY98GNNKMSSPfgWNE1pkK/H7itJf
1TNL4OZjucMG3SZVIMSY1BK3E4/kFUIABUbk9PO1s2Q7DR41Bj2GfNPvH84wxKmYT23/En4ETv+Q
sYw6414kyjp0flxjYhUMjafXbXSWe0vlnOSlQGJhy5DshfD2SuboZw+nhFo66aD1src4sifeujPx
xHrqCStlvlB8uyZFGQYtEBtV93Bw6NyPGtI+BKDDygYt5CevqVD2IEhzucl1UHnZv7Yv76NtkKnY
tFalzg/HJ9tUyVtCyIF72+633HG/tczyiLoxKj//rb+k0QbUMAe8+TALfqiSdvULwFcIrFx2HwZL
YijLEfOJ3k4jHHNvoibYR2vNBKZXphLLtBjiz7CFEmU0WiHy68bvkKMkW6voCHrNf8ZPLNPEUDJ5
tvoX/niqAYDY97NYKmRv6SuDvL8fz2S1wtrogLwwDO8seXcsiEyFGlnlBTFwDaXz6+DbCql2lkF8
oGjYyqkL9uy6h8ygR0UbtZhXYgBwMJQkjkG52aGaqpmW8GBYLSuBt1AguNIHerCOL8WaT+aThFPx
3hFy58Q5rlHW8dfheofeIKa3ZPkxGpJVa73GL3uwZ8EcH/ck3fdrkxn6skSEMid+XepeM4FKa/ab
dCRIejUpIdyzsoKlRKGBZZYZkQbd1F6PowFsckjJdHzRTyVKVS0zFbTw8Lu+LirUqIK88fq+ngP6
V2tCxmuwvNU+Duz7Is86PMpgTFjO2PTGbCVTMm0zxq+zTP3NWFoRVHzXgYv0JVeJvgkLs9bXMmap
HePNYPkwxsXQCMpZXY9A9P8+s87iXwxH/GpFIrq1yyo4s0SbBqGL9AQwRhJIWXsEt4Ll8PvaKd/g
yVhJwYVs/5Uk0Eiv7ViF6KYHKRU9A68qECvx54gqV03W/oZ/qjJ7WJVQ39/M5xDLaNAN7mWm1tJY
wJ9IKHPsHdFGP1eIF1G612xj1XbEFMmz2ZqFle0ZxpjhX+h1GmIWt3E6u7KkseXJPHNmolvKxHoN
MW+SMh+Ch5C0rUBnnBUtsPD8ShzkLBFiMThaSLVd3yQVkgj1NKbSUEjo2HnZY4S6fVQO0zuSbT5K
b8yE20KJ75ocZULEDpNn5fwAQ1PEvvjUyRzMbZlV7vmr7zhNegQf0/9pyisg05svr9rRsUS7b20U
oybbdhvFvG+wFjId11xRcUcl5mOszk/mF0VAfL+dCsKvehPoIzYmzEwSEdfVLJ1Fdnb9d7ikgXz9
RE6BGTUfJrYsFZ5p8iS2fvsOKzpeNsjAxcP8J+oAdLtwnA9R1ccjguPWxOYA7iTXJiuoWublDw0q
zOkMoR2xw3E2Xtvhh40UB/nNqqP8Q9rmDxEqtin1tBomD0Re5y7Q2lynJpqODug42mQr91++X/6Q
o95KWtwD42REFLDdv+7TvVlb5hPSiIyjm43BrRT8oTIHdBfhqKpmkjphAfD5peAJ4K9YFmI+lHu/
TxmjrhH1WKjw+zF52UuWcDjgDeYyO7SWVfYPG5QhKvNu8IbhWwDqD8OZtnsH/6DJtPkyzOxQhqTf
maMLb6Y75u/omaHCy376D3nKMI1a6slVC/LO0UEHtI0JYEYosNCJPFuJPySouCbMSjWQlZnDVzho
NCIfz2c0vfkrG03waCvd/Das3wzhWDa4QDqZcTO+F/xdSwcXyz1Anic8iQIS7eJD8sb/ko/tOrOx
D9h7ilxm/+LCSWKIBUtUZgg7gF1SbA5KavheN/Hn0asn7OWS/Dc/brBoPip41PimUNzlujG6oSFi
GR1GQQ+Ikf5yygrleuyEwoC8Mg9FYtM9penoExMUjhP5c1GfosQnUmbr+Y/7MrPwUppbSACJgiGK
eT/p9dFqoTfyeV2K5yE+q4JKQuBQ3qfwPfpD6R5IzINB/xkWo9jQFUwYiGUlIqyPyWuyRtb+3a/M
Y4Iao384roXtI2euMnf3QyW9VRBwKjrtrt4d7Odu9cQQpkWGgXGMTXIz7BUNhh8DyFnJ2gLNwwFS
BlJpKTULq2MpHlF4wNUAygJbnAAMcn2oSYp5Z7/xEd015itwSwNiaKQvSNwTJGo36KEfIks9eIyT
XjCiAH6bsXslSQMcOuXBfV305bYSQVaWSN653QCUPGaEPksEdZ2AEQRQNLCbsESXbjvCzFDil7kB
C3As37sf3o7bbH4D3195sO4LzpLaX1GinEKs9P5UBKBUOVuNRGfDjgUrttxtS3Szcu5TW3oOYEJE
MbAoYV5DQm84z5NSRoAAyxaTmOzLzO5EMvlIjEjoknnsTBmTFvV04PaDSrrVM0pcFkM0l4ok6Fjh
Z5iKGX+LvsDRH4ZK9jiEzBvx8Dm4TUhCFwG6xq/StRk6mWlNRxYM3EIDiA6qWPAizFiaAH+5ltZI
4Ztp5FP5LFXryHDbXjV5gPuZ0WOxMtRdO5qtBtgBcv+8lx7iOGtMf0FWMZtIz6LxPXAhNE8wzkiM
291WXJfrgIg/Tixb/t1nRAnsPOY7w0sB0QZz7Nf8pVykZkMpgZA1jqZVfvBzf0H1kpCjuvbRVMmR
9KPDf0l7ITB/YFNyaUkbnqCdFLh0wgPLhy5F2lcfRJmHSDCyJuFE41zb/mGfOOGmNt99lyPaIUlI
d4jsPCAnVmfi/Kv3joGyDl4feIqPKfVzEhLjMd5BkZ7c+3e6EGNfMAaU6OuTFloAJybApj6PnZUF
wJDfDlt5HSqsaG4hzLqiQ0ms3hp1Lfigs43WrT0aZtc7xkEm9dm0k8zCQD/ZYK3xfeYW3s1XRCk3
FjVy6rcY8T+D5mQDkKfjrdz7aAb0kSrn+7QYInIDRpr5sSKXhTrLrLjpPySrr0nkpKaiksNGMm31
NbeYadr7EqLylL0N+oSLphTHalVrzh7MQ2b6DJu+oIxYDoSBe2BmKUCap6coubrmkrz3jLNkSSRb
YZfPYE2ryfSfuWOz7n4oq/o5wstTIZqy92MsLHXi2PRRoFtPj8V7QqqGxMnZV1YsBIpb7gFqymNp
DZCPeDBPCRXfDH6K6XzvPJWWWmMYN13nsoGNLGgTThJHY4HZ3soT6GGbBNA7ZmgplXorDBmPxSRl
7J1feft8DkxULl5Zzlqdr+xa6a+JULZPRcunUVQg8vJ6/OU4W93cItflCJbQkdTNV3vH2u4xhnBc
Y6bVd4Pjw9tmYweHj8PhIG3SB7zGT0A/J5tN6JibzZP5wUrefJfz7n3ifC8XTz8/nHzVU/CJFjrs
Pz8NZM87K0c7874k59Vhg6apabMRzMl20SqATSIsRzQr7s0HAM3CAI4BWgRprzuFviJWleehGjg5
2CWsuJPbvxUjSdz8yL2xelgWr+QPOTrhkQJkLJ4qwzvLemFG6qtSMsAZFsJPXPoFBUqS/VICOkwH
CpWTrcOavJeEt8tNaRpmcPDfCjK8VKbIsP3fzdH0MQLfBEutAVvG4zCv7zEsC33I8kyep2JzUhLZ
PIbEeSQr9B3tIE7P6JhhCc/CNA1iCMSiMyAJsE++q6+XwlMnXlSHvXzGo0Kw0FCK9pzS8o6Hj57k
dmtriOWePu4b5++SLcXpFVFKczHL7glyA6KVBa2pCcaSwl+etXb2r9svw/r6yl2r79wyh9psMtM8
qVgbVZDT37vBa+Yp5cY+545rSnyHjESQk28SKzz5J+9hTcbXzFZ/yJ/c+T7rCzbyinNKV0VeV8ao
bOVzFpL3QiLqGijMrCh4QR+viFCBih+JdZIrIGIZx3f11yMgc4YVimin+7zcBitXp0f3WgV1pg2V
2MlnfRUcHx+kDfd1nwBLOOlpkzEsNI83QGE68u8NEkGShYmC9YrI1m7Y9K8JMZ97hjVbmKAAWyo2
PQA4DNAI9MRePKaAvU1GnB5GxTHD4Nvnen8m3DwsuH1caebKVMwnfjuSMCO/T9KawfTisV7QpzJt
nDxgb7YyzMqRogFxruI4pXlG8LJfx+bDj3nG+vD8FGwCG1lzxp0uJEevuadUExFaFkbYR37uXsMP
dQPNHFw0XMKo2w8/dvn6AKCGgNWGsGT6rs6cUkS89fHX85nPA6iWc1Tc81rlMAf3qNk2mko2v8fP
+cR9y2JWsRa15eK8KZWUxlpFOgO00Y7hoxT4kjytyXSy7fThQ95FSEGbxr/ph7g+Z0pHsfm00yas
dcMTxsmsM4zfSkYL5pvGkueFNzEoIQWHRafIqAAm69qtqEYYZb4u4EahPp/Cdr1KyA5ABDbqEaE1
Elb30QLOxzXBOf9x4VLy0NcaYQLBrbV/RykQMvSoW4+qtUKLqTjHrCYSEMxqz6JpveBzDhsuyaJd
Ac39IIv+kn3hCPI6OYi7L+28PSXv89ATqyCyFHhdnSylqdqU5poxgGJrbi0ndstV5w4/ctN4/IXu
oVWDStPH83O1j3HKxvqkHLW1bie2fGAY/GX1uWCdUlqxCRQhSPEhMTpe9k63Bt40BkNW4W63kzYF
2eQWOov4/4867FKodHUGlOaW2KomKDFIl/YL+tkwV5GvqhEBL++emPNXCxH/FTFKVWVP6oau5mc+
o4cuO7e5qWik4u1YPaox47m6kD27lmNKRUVO4vKimKlNZpfBDvJPb5sabY6nuSpq3Tf7rIOksdYB
hsv52JENrdnjeaGTDhU2TPTM8zxADGGY+YU28CveaCA6vcLGY6mC0dP35QYoL4SsME2EYTaMHZuZ
HVoaw60tNFxcU6TMUB7EcRg3oKiggPTurOK1yzjBRcf5Rwt0yu7UU5PqSQ8KheUoLnb0Hmz7sMFz
B5EPK9m57CcviFHWJpSUSlIyXFdn6ZuaiKZ1/o4PHnRrxa0SN3U4i7NYO46Wg5MLspTJCYw0EoUY
ZFOy3e8xTIJ4yFnrFiE/ya638NTbuL7z5bKGcVgmRqdMTIL1UcmYg/DL6xYhieMIsDD5M2eT1c+d
jVfl5omzMjMxI5Mlq/O93bwWLnimTEzUJHUv9yCdk+BBNQWCiQU4kx3aJO0P23xCqu+k/4sn4KWp
oRdupKMeIZcNovw8UoW7Pafm43rlOauDiK4qhuiyWKRMTRTEiSG3MDXbrdqbFQrEcyX634xHXCkh
vTWiUSo9DgCsfw7egifxS0UNlXvryfbEEtTv9sc7l0ZD7w6GwKl8LEFegp1yjA+Yrd63L9VOsD7X
834H8vgI/7g7iBjFP6gE4fzO1lZvwPEPZ+SP+PO/O2E6bRb5vTC1s76KtkBwnSQ2VztM7Qa2/Hif
1EJr0vUhU3aoyRRBHVocMjSUI/yHsx4IIaEJcX0eVpjRPP1mqchttfWaJGWNOvR7JXym4M1SOMkR
+LL8Gv0MrslZhtVvn4C741vGG7erWUWI707Je/dMGaQo8pUqacAsNk9a2JRuNpz16CA52a5Kj6C/
F33Lcz0IXbLQo621fXKfzLe3HwhNJvPtgBaj+6e/0C5+fRSUocKauSooeHgBdV/anxxeLmth1dkm
sict+bpPjBUB0pURnS/qYKxx7vFvIJ7aSLg5wMJahyshJeLPt3lcUdshmWG55gfywTCU9z9gPt17
p08FRGoQt9kYyXCqnz9j1iqDhQLT9VFSVqmWcqn3e9xt9D+cXdlu68iS/CIC3JfXKpIStVo2Zct+
IexzbO77zq+foGcwLVEccfo2uhv39gGUrC0rKzMyAseWgJ/NOHwajwew8FiAYsJt1N4Nld+xAzyf
5G7NnISQ1XjyKNpKGJQNGdLWKzzCqueAGLm2ZklyXjg64wzdzSDYD2UWBXYwVHK39lmndv0Awif2
NtlJX+IfsEYtWJgNS64sTAKfohcqYAJgIfROfLxrar1nqMSQ18czOR9AXtmZuB0wSiueMGAvshT1
R2P19PbG0RF8iVh16cE+vzWujE0cTlxBz3l8btmVRorsqP408RnyzqRLjNLutzUAtUvs4+PBfbRS
E0+jqX2TlBzm0f+5lJCfYTb1klDU/Fv5algT51F4QelwsYpKLrmMNFgjf8Xz+TySJC0s19K+mwQ1
bFe5ctljArd+og9bUR9UXV+MUpf23sQ/JHwYQA1HGcPFC3qNOpZEX50Begxf/2nXGsiMXhfxiPM2
FWRUIAUoqlPWCjbQcBWJnoSeLT06whHiIvppt3jErP8uFvzHw3O/Kf7X2LRxq5AaJm3DQMKrQt/r
EQQ+dJVQcFcsWpq9YqEj8D/DmvZw5WrP8a7rS3hdoBFJI+llkcdx/sV5ZWPiKvoCEtYS7/ymMD4a
jwA8seLJBuRE0Wph/82AFuDcr2xN3EU6QNq2d2BLW+91Abgsk7c6I34/1Eut4sL8yf1n6ibOApAQ
aFTxDDwgFmksTX0c97WRWXpJTfv5+Xml0czYrXbv9e4AFovNzw8YAhf7TOZfoFcjnjiQTnM81ymw
MTUzGbvIHcusLX67BCKcQfjdzuzEiYS+WNeB4+IAbBsdTNF4oI0sHckW+SDUjjb0JaGnk75EtDUf
+VyNb+JSuLaJHKHH+F4v+4ti1vvhdDiP24cuvo7mvNcI84FWNiuCz36yok3d5ILTRpJdblAOTSFq
hPQI8+pb4gWBFoLNv1v98fU2/uL0oEPBAxIKPHKj4pTZwGXzrChiQbJFOYWWmk+6JRjPGM1MLUDm
EChB1N9AMD/ZHlLiOqnCjmMiGUcKQj+576U7bDbcuTYy2RtN7UWM2qQS+tOJ/lF+hgeWXrbxz/4C
eWcBqR693/0/6G/n3OS12cnWEMVUdrJhNLuvdM8fG/9LdD07dkVKfQUyKKOiG2zKv48XbTZLcm13
cv+IaT0wbR+PTlPBeH/JksApuTPO4LVbCkrmNuW1sUm4yqZqVRVxJtlDTdX8EDub4dOLVpq+xEgx
e9L+sXQXtFal1DgQ48R0XoCFFt7C3aY5g31waUSzabprQ5PotIlDyatHQyEqQWAQNpFPB7vv6gld
DLwpLXMZjT/4fx8C4Pjw51dJ9EBUK7EeFywkYCIEypv+/F1moVicwMnlAwHwJirxYIWZQr+oKwXl
bgUwrmzrPbsB0fWlmfxt+nw0sInHGgK3lgRokdnI1V/2ElLVF2bN5mTQdPkP1devI1dtv8E/qxM6
bc/njTHQtyQCKJuC3mbpe2av+uuVnXgbQci7phfwPag6mbGRrrrnxlgL7eKzYG5FoYkL3iZUgCBx
MlnRAnxwdRe3MMQkZK9deNDJmi7qAy9Lh30u8Lu2NFlUsWFULahhaXhB+MxEVCGa2cDTAAYKdzom
sgk204KLmTv111YnC6vxfax0eSfZgUb6UI9XbIXU2fCEes/IhsUj+/t3qd4y/uZ0M0HnQgUwWQKv
+xTp1EAqvSp6SbIvFw50SykAj4QjnilperbOC90hhoRM7InW69gBX2i/Whj00gdMFhXipQgTeVGy
gcd0PqE9zNvNmvWoG3+KLAW+NkUnQZ+vBH/B8uwFdj30ySIHRccwXYShJ6Wev6JCy75rdLerkXpG
qEGU1RtlgYv0TsOSOvrsA/fa9GSlkZB15ciD6ewPb3SFLfKWDKh77QAH1+r8u/quaZR1tiHQ4tEm
RU/ZwqzPbXBlRBVj0TmIK07GzmoJBj54ChLRIPU67l/TZ/fkReR8bt881DX/PrY3Q/im4W32j73J
gOMY/Ry1AnvbIEN87nFU1hvioBEwewOcGfnv3tyBl1nbSWAuTQ1v1aP1ay38B51tGiCHvCjykHIc
o7DbW8Ft2VACeZ9iR+hbYkXiKafWlDbVWFvp1+3X6SQOBMCdpXM2c7Zv7E7Ch7hQPAfdbQqe4+Cl
BmnGJUdLq/014Kw9i5Zo/0nA/LsZPjbVfs1YP8pir9jSF0xiihzqcX3C4wvctfSGNuQv9LSeXi/i
5rItN39ds18vLPrcLh87AxRo8kG/CT07t3PdZ+DViAETs9vwybd5HQWdfhubYxrnVG69lfT+eJf9
cnVMnNmNwckQ+yjx3ahhsMuA7YYSoUePne6v2cZgzrH1uXlxDi8bg3ivv/UlgAYAGahAWB2ih2Dh
U8ZLb/IpIuQ60TOE3kzIhEw+pYSCZae1JWOrrhl2MREVW/0qmFXhP0noU+KyTSu8p4NCpPYnTs2w
PgWt7msd8dmMZPxnnu2loCABXGAEJtB1GOxaSMglx0alTWcxUU151S6YgzcYOWh/v+MlvOjcs/p6
CL91kasAqs/SvsqgxmlzL+WPUFm85oHyt9b2DmdkJ8bKHdrU9uN5mwsTb4xOwsR+kLlWjXPGZli9
QOxkBn8ZzpC2A8IZkxL1SLk9a59ZYFlOS2jMuWf1jfHJXRR5seJFGkac1AAbv4QRq7tPsvDcZ3qa
QzaYeeaThbT3DLobR+SfjTKljMgFNRc7NWNsiad5aToq5XjIwn032y9QBgvfeWHVfxzyR5HIIMIn
5gG3dBks7FVx4pyHiEHnG485F3ga8PT7+TiWJjOjYwy0kUKPYr2wyOM83hwOnAr0JakQDIWK/R21
mVqrLMMWnWO7KjX36SF7EY3AVBQSoV54MGhjANFD4+PCofzdsY/sTjZXkamB5PGwW3JW9VZsISQH
EvmSCmskUnR7z6KgFplkVZorO9HNlbsKED4HnvUSGZoM8Gayiqjw9Hg27hPQv7OBbhtMBMiZpm5S
YtNOlh3esfNXzSdqGZLmC8WnrzzWC+2FYWsiZwuxz/1On9icuCe1qZzEEwUArZU/wlY7SXRzXqK8
ui8p3Rq5y2im4A5F551jI0kWr3HpKeSyzfTGM+SncIVmG/VJcQwJwsmgBTJxA6PI9wMaCX741zt8
/BJA66EoLQkc/s/tTaTlfRPxiYzhCg4K/sev40goHZR64qDDZuN1CzvtPvs+MTiZXzaXCi9uJMfu
inVVAWzd/K33yn4wisMhtuGyTR/ZQX69YPc+zrq1O9XaSJoscTDjjr0Nf7aX8JCS2IBYbPjhmG+h
P4LlgDIYXy/a0+klOr2cFvby7Mn+Z6KVyQlTozTihFJ17FQibEkqllQGc4qfENXAYT82dt8/Mg4W
/arQcdVkiBBPMlC1W2sVK3qMvRVXzil4SnaO0ZPAAKaJihvQhANnClEMdzWgH+g9bsb6PHq5Xn4e
f8d9nDP5jklMCe1cNU05xgGdwCrMIV5t8Dsa6r7umz+BUeXkZysbj23eN9JObE52tOoxHOSCXcbW
IVCpm93OjP7Yph8S29qT9kMUyKdsrvntpn87rdeRoXx+9vrnGVHuUmQ7buWpU4XiPeDFUN/De2Jy
e2hu7pZOj0gHvSOvLpKAg90cvUt8EGm4UVftvuXIJjJKPCXFtbapPoJNQTc5R/SlrrZZr3b9KZNM
RC90BePU+JQyWkvVW8dSSdi2Ly5Hgg7d9oz1eBG4cWiToWug5sTbZRw7Gh1u3UqmthXkh3DKEafU
B/hRo4PQBWpSHgpEfx8bu3uxaZAZwm2pKDLkDiHqeWsrZpU41WRsMqmiPfjpki2johfqoNmP7dwn
On8NoUMS0nYCVnViqPKDusiVAAEJ0ePn+qMJkV6Vj9LPJ69HRnNeI+WvLJIJ3GeRbs1OQYNNqKRI
eULWM0PKDHMpBmSXm7KJoH1JYmnOcYyy3XiQ4V88ApDbuQy7VkuDFLaaEdtxatamsG7P4Yc9+gsC
MA+kv4wX8S09ol4FWM0Xjk27rekSvnju6r/5EOH2Q1I1V+o0wYfkMhEPgbaRHYOnnXqqlT8VjWuS
tQu6BvfZw3Ger8Y+Oa5h1rPdEMLk63bf6dlf0/z42G+323UGNrvymOAUy/TYf9tlTuqzEdvcmBXI
33E9J8tJ2tkThHKaKAnQREan0u0EcFwaogAjMXbkGnUG/qot6x6zCqLmZq2t1IjK3cF/1zraNqtS
Mxe2+ugk784vrhCkSwGaQP/xxHqmiV5dt3CiCnH2CXqUfOoGemvy4PT9m46aIEsU57MDxhLI6ELm
OeHXpVw9qpKACcO0VqBeyx0bTC2bJksxwF15Fz8vaUhy4OkJaWZ5OqeZ43Z9XXtnXj0AZEDjwBLC
U8ZcZBHkt4nJ0NiQQQfguK+J8K5uhYFigvtsI/FbKTAGzVmINmfPG/rJFQGd5aAk+HU5V4OGbH2R
+sB0nAfm5FVWl5/E9tx1byWyexlVU8rnr3xfEaG8NLweDIrRDGR4DdpPRaENepQVN9WFgWTRN9NS
X/PpkJqtvFcEHSrxhV8txYtj5DDdGKMoOCTiRYiKTqE0rpI5ENFu3LNgKg60EKKLqCBgrBIy1ERM
qSoYSbHKXdrjiRY/Re5CSPEbkE4/AIQKErTOeRBETDGHStXGZZRL3jlOUMN7UsHAryOOS6z2sxL1
9nMA87Revg7ZnsvfqwxEGTKY5ZWvNKWArgR5oEtmDJYCU61oLYy5TdFImc/hOT/HGuVcwsrPokZ8
o+kNVjJixYTILLdydppKNbMLLfktG+hw8K3aIehA5zQ93Xiy6aBD/a+DRIRd7R0KyaEgJgJDal/3
Pltofzl/Hx/RWXelCZqoAtI07upJbOWVtSOxjuydmYB6x5wEF56qG49GuglGeIoDpBvAIybk6Sjq
0TrUjex5E5qfyudasSS9MrV16y6md2YuSQW1MrCYjG82cJlMHHfMe6Li9iLO2LDnMuIPNHuqFZZI
hbvO832z92PKRCR9UVM9YdaS81J0pHmuZFqLS6fr3qXgW3ioECIMRhZ/Ggb3qHIlQx/45wqdyZnV
c3r0iRXOv6XA7MOOZKFduJTndEbajHFQS8qgIT1KCq5v8JHJWJpEk9DgmreWWYoO750REsz4C2cJ
cQuq0bcuNs6CPEzb2D97FnPxzNR5KoM1+1Pi6X1wcpKhqTolIfNn+I7Dj4DdawGaBdg1/69B0Bq+
Q8QWQns1ZMmESbycdp1cVG3hn6P+SXvB8ZF28Rllhro/MbUPFh+z+JaRgR90Vl3lL0qzcO/OvMxA
NIMKCzdec1BGm0yEz8RDwXlMcM4BMGhoOdBUoel36bylBtNv2xyMIruGFPUB4SpTPHepmbtGq5L0
yz2G0t5hEPaZZXAMnquCSgtJiDGou/U3t1837rErD110XjkI49dVaNf1aODjYoILHvZa+uywpKn0
x+d65oGs4EZARUCAkvLI7HJrMC+Guq8GLz4H/C6DHsYn6xh1oOfsNt07jgkX49tsseYE4p3TgA45
cZcQDPcJTihtQzIcxDwsKmDcNAx0kiJgGyFMzvUqgdrNk/MOiBe8q96+1VZ0Zt2Fa2XmoN7Ym2yB
WIbIthPAXsL+aLjugJx8PKv38cw4IBGxOyIpGQLit5PaxQmnuFqSnMFe6UIQ+Kf9+n90p41R0WSv
3FiZ7BXOQVel7BbJuVGt+tRtBbPaahskq91inerilqkXzs64F6YGBU1VIIIARAs/TSoA71ExguCl
Z6f4qTyzq16bdPd45maejuASvbIxDvrqAKT+qI2bw0ZmXSqesMFWtpkVuy16VKUe25pbJRGPK7hr
RZQUbTJ/jha7fNVU6RmxRN0byHYl4B0vDe6VWewknFura1uTY5Y1eRBJQ5melT9tAb9D2K3n7cLg
lamO8qWsadmYUWo8HuBMnhWBJ+JbGZ3/uJV+mSiuJjOocyHRfCU7e9CUHxBAKJcwsRrGhOywJ+ya
Uo9Dg30SfvJoIMhnV6Ht1mvm5Go7RvrwuYDwHMndtQo4VkukQOdjGiVrRblUzGtdWkNpqKXV+Mi2
bHpEJmjR6xEnBjStX5ylXOn97kOOEpfXeKwQTk/fw1kiNJ7ftvnZ83VJ+kiTvVgvPETuvS9MIIeA
DILM48U9hqNX8xUlpcM42pCfwfZNuu6lAMzAf2Zbad1byUl+frw89yUHTQXBmyCDXQpxAzIXt+aA
hhN6li3zM5KhTU0UjjaWV6y8+iBbpV48c88SGrO1MES8+VfOV8zSYRv90O2BxgfgNGvI3iFemdJe
BEHcxpzfYbwdwHagRHOR/gdyuCXN3imp9lSvM3Hhxrnn9BpHfWV0kppUupYFehNG953Nn7/Mr+Al
GvRoy4FxZlOhscM0qLICycmLZNGgWT+e9Lkl1sbXBM49dMemhz4rG0fg2io/S4OeOaTt1FXYAVWs
aXry6VdUKln62OIvE/PdLMs8Bg0CEA68gbfLHGlC5eR1D40mXejMFHXFJOEIxxvqT/5ag6ooJ5qR
MNRh9SgxON+sU9KKdHgGzob4216mCSpvn3mAHC7f64jMIrQaFRAN8mgR0cGl5VP3nWS0A2SktjKw
3/q0Hvadty7itfzFl7Rh1nlmZHibLDJn3WsP4CE5ks5hYApI2qabiOt4Xx0aqTh7AmGriEbFWxBT
NzeLsKdC++GnK9Z51TwzfO+l507UxfZF+EaRSZJA2k8TDQxupqAaWrwOUN4pAbgurAYwKl5n8RRF
KUxZa53uKdua01PNxH+UkM9+vEi/zXeTRboZxWRXcnmUyawkF2e0tPuargBwpOwFsHINu/Jn+AJa
AiUgZ5V8QwvcfR9UKwhMTlk5PVXUdRnQcNjw7KrXe1kPqnWbrLThKWJ3ImOkmVk41HuWhGP6pHz4
z0Jm+MKb20JREoXl3nCP4p/KMZR0B41E561jtsVKkDeydlLwqPvOg1UR64z/GmqrMjyGnDkwayc0
eYkWhxRv7uzQB5kRNjkVPTKs0Cjh4Ve8DSORQKYCzO/K3GALk2to3z55X7Wn5xqPVA7+fmqBffWk
hem87+2cbIrxPrzypH5VCnKhisWZ3wTWnrkc61Wckwi5tBWrg7zTIzJCWzJ8Z5DsxevVSFbFyjeX
yv/SuGzTZZXRNIDoEkQo3O9r4Oo78obxQEymFmfh2P4of9JDfqgsz+RAAuHa8c5MoDVz7OlghgeX
KHtpFRygoIr0/DkibxRsl5AkYqFBhl5Dlr5Cy/e8lla86R+DhdfjTApS5a6/dPIw6otUCEtGKc6s
UtKk/BnbteWX5FlaYVVD01uydx/93NqbpJfzrBOEwsXMcMfCLFGvGRVrB9CCqLpnOpZjcgfxGEG7
uF7wwDNlmhvL03KkkLByDJ+BvXEKX91tIz0P7+K+VWlZErl+H3oLcUeqB+EmlbA1+JfHR52fufWu
Z1qYHPU2lB1sf8y0tuap79IOSWeggS4uTgLxTdTkdMFKtwmV3h1ablIj3QrWCE55/B3/x96UQSaL
ZjAQ801WQEIltI3j8Tu2+ad8Kmm3TfRiMHkZr88tjgs76j1GVpaQ+od9y566XM+RaDlUf9mAan+U
dRzHRNrkq7QxgpA4hCmJllMGzEa1Oe6a8NjaDLdqh51DKz3Wm4PLk/orODVwIptQd5SFMc2E71hb
RQCmAGgKXvktRV+dN67tIy1W/PLct7rXIXj8kVONqkm0rvkdy+Y0yJlDofzrVzOsIoZCTkHVkHyZ
rKjKNrHkSw72smg4Ealfu84jyoe3dZsXeYnRdabaNFpTkKZW8WhWfn3f1RhzkQckhwnKs4fsTvnt
VbwpV/sifQMwSMzWQ/BHanxSCSsfigU1TSJ+IaKYPbpXHzDJxQVe7bVsGpZnMbQigEQRdltVaKnl
tlvwEjNpv9uxTrySPCSFJ6gYK7vZM8fAHkz28wjqIJnG62psZUPGrxrb9ulbDSqf2MJbjUQ0oZXx
mZHc/ImsNZQTcFVR11x6Vc28CG4WYnKA0DEo9LE4flxocdk6DkQid8+PT+k9YRRuMgXpRTwI0Jty
d0rlREbas3J/d3RQvueSHUlr6RiH4F9VznK/zesVk5kKmIQYICb2eYU8rVF17x14EfsV6x8ff9BM
xmb8IAVvOnwOKjZjpu96+6lu1DcyVl/BFV57h85sEfchaqqgAcrsBkj4SCxVNYB4COM8RVT6G22S
JQDn3B7E0xKsjDLOHZiVb78CaGU5y6UKexCc/XVuOt7rkP5xSgAMnG7hnTJnC320iqKMcsHiNHeZ
Z2HYtrJXnYHHrv4gkGGQ4UayEPUHZL4XppefiRjUEZkKkIqCoHbyBvSUsunSIa/OQrtVuYv6w4Bz
WFFA/kNCdyVIJVVdIy/DDR8upFfm3oPctenJuebkLM78JKvOxR/uKxQEKvS6KNG0UkEe5dOS1KKe
vsjSqjuUok8ToAzSYqsuPbRnSsBAhF1NweTQp0mbQtS4rM5QFrbs4EWCm3tXVi8qksVHRecXjtis
Q722NznHjZi5GcvBnsNuIDYY8vscGrNZgIrLqWottaZcSFiOKs1asbVmwZvORl4aJ4y4+98LZLLi
mjA4KVPV1bmOUVDJtploiDl1un1WSUahBbTk0AaQE0e2F/ba+MvT6PTa8mTB+6SWuRItRuegbEmd
IChWYhoPhsuiEvgdlvpQfSb5n7h/Kestr1lu/xZXtHt//Bn3DDBjKRARsgCfwrLCb8B05VFCzuuk
SMEE9AiCn8CCLup8QvN9HxDtnH38qIeThBqOb3L0LFnxVjUCoyblWrL4pSMwjvhuRlBmE5EJHlkr
x9N59Sle6NdCnsKlN+FHv29yA2lGdcyM9C3ENIdPJt2GoqV41L9wR7XV02z9eDJ+o7+7LwDrKBIE
Km53ZbIm/Ci7zpdxeeYuqSE9tUgIVnxERNZg/S3eKYA4lSvghcvO7LfgFlk5EUrywXeF19amKFAH
8y8Q3N17LpU6qvgrwAeb9vT4K+c8InJ6//uRkxOaOTmvBRKmqUhJn1Mft2u8zTOUaV2KqPGxsfvW
qnF/aDyUD0Blj2WZhFcSF0PftCxwBVIQZMnEGtAvgIem3l9Cu7c8A6m/hXrV7Mm4MjnZB7WShGCv
KstzFSKbiIer5xySQA+UhcfATAHxdmzjY+FqwxV1kEJ7/HdsGqhGsl2NtjhBR9beQF+EBebSnQCi
s8hIQCn9eF5nF3FE9P62tIMY8tZ0lESNktVNeVY33LF1I1oMsBLUx0hZuEDHy/huT19ZmiwgN7SZ
FnmwVCUgkm8TRjLdMn97PJyZMs44lf+MZ7JmrhBwjQgytTNSamfmS/4J8nUCDIewkxPCppa3L52F
ZOJMBAiuepHjZE6TeOhy3E5h3fquqDQS6KkrzwjgG8PsXRIW9sjvg3QyfTdWJi6hdjrVB0lWeW43
PRWN+jsfubAzvV7nRqVHT+5W+OqQlOMoazbUx78F2lqNwVod+mC7Q/iyhJCf2TrYNSD0HatlKnrw
bsetFRIytwFTnqP2zVcgtd2cGrSl+qaAN3TbdP/JNF+Zm+yf1veifGCc8pwn33UKcRX1Kwv9heMw
u5YiGoLG5ZShs3I7JkTgwVBBmvdcazR0fmIB3RThEiB4zginqrhZWA4JfmmylBnX1UwfBPXZdQxX
hGJuBbLzpbay2Q0D2A/auVB+4dXpHcIUssggUqzPhR5Znc7p4rcHDtIBbakF2iQN1fJpbKnH0MKT
0XsGyzjoDalwBLTCENe8XpCfx2dzBvkDiD/y/CxSDajyTvNgWuuoWp6m9ZlLSL7Kz9wXW+uuodHS
rJDjUiiS0mg4FlnQeOjSbovGK8UU6bZBY1hH8m20dNHP7eDrD5qsthIOWp2ISX1WuGdfpmm0ZdqN
H/q6GhBXdAngaEhnmLFKeKHdDBd+JUNs41XuF1zj3AUAASMNbXEogMh3D5mO6wq1aYr6vI1RaAd3
mNUch7Xy3B97dEMjuR4ZMWl2erbh9sXCNT7jl29sj7v16vJxhFxtQhar0qGoPnD7qksX7u5xP09d
FySTRqAb1EsUZeKT+0Ess3io67MQA2jW7ats69TrqHwSHXNhi41O4NqUNuJw0MOIGgdQfPgft4Px
G05VatFtz26rVxfAmQDJWgFYkYD8cY9Gzn7ngo1Gpa2+RmHxsfG7vBPqDyL6NoBMAopUVaao1aFL
xSGL8sZOA+sy4IhVX84RZN/tLl24DaYb99eSjCohRFmQA5qqfDZR7aRRwNd2HRG+jTdZy+69AEpi
XnUKegvI2YWJnW6S/zYIssIRNoPmvYnLkn2WD6pCrW2GRz4YfYONWC7491kTI24cpXdgcqagHEiJ
R0mo+Y0dxaj08h6aX/6lc/8dBJoPAT+SNBTCJ088WfOYJPaLxuYG2WS0p1wIievmC+O4KzuMZgAh
wdKMfY6sJtzuwVquuWYYzRS6vCp26krdqJv2Vd24a05PdMZQDB+aNrnFUW2VWtmhtrw1T1r4u4UN
Ob1oxi8BWk5kRZTFwPo9GTA3qOWAYKmxUWjx13hRqaAjIDEDuaStx67ZHZ9a9Ve6LVH9+PemVQ15
GYhYIDGD75hMAhsFaqGFnS2jkuAb/T6FOnxwqJ9D8UUqbbG2Gn4v809SYgQHMO0t2J+6HIxcBbYK
6VEBlzi0iybmtczLgzTvbN/3aM4A96ieUY0qRatUFl6uwrietz5ntCWgsQM4DuBDJ+uttiLTum4N
WwpLcLVqwUls9iKKdQx6muHPUf1SmlgP8IKTlVUserSp/jqlIQsF6Ys3r9yE2WtbbiP0ugvbkFul
ieEEJKuozG0Aw33hqo2cGlwItGMuLt099y7z9vMnKyUVTssUCqaqUiwePbAcQcXPfQ61nygkmkAi
jUYf/8nu4ACqFQGmwAadbEzfE53Q85rODlW9KtelIdTbbNtseNHI3lLupQdPkmY14UF6r4EO/E+s
Q2UGj2tEIto0cEWvf6WwQ9XZdfEsdjUt0H/cOwTHmTiAPQoc4bN1ohbIw1hMYHApTdtXTu0WvmOc
2Nt9o6EXGlcivASiTXGyR2UgZvCw7FibzUKGZrwYI9bskwUnML4+bqwAwQGgNRj/WfSJoAp5exLy
lGf6Di3ZdqSGRIj2fW+27BMXGI8n9a5XF6cNdlCD/7UDL35rB9vICX38sd0dtZe0IOWms0qKcrDt
7FSGFC5pNvFu995a/dbb+NyCb7+7EX/NK7h4AaQaU6a35hulgbJeCvPSzu32fmtk/nvDoZzIjYDc
YWG0d+XD39GKiGLhXyURCM5bc30td3iNwByX2Tm3VvJ1mRixAB2mgPilQqshW3sQUS7jbB/U9aef
l5/Qv6JBv8qX3PzsCgM3KcvYSHjIT2ZeGMIk5cZv6QqQF3fRagj2BfMUCoujHidxupcAjxRkHn12
cO+TSR6kXETh1OdsqTTE/pTYYkJV5jl+5sf6voc3TNHrbn3sGI4AxKSHYbwQss8tMxqRgJ3hkasA
ncDtvMuqkyltFnF21P4M2qqKTnwNkyzY5yNbytmFsOcuKzmuM+ZVRVMIdAbku2ss7ZOwcxQWRIPg
QyGvWyjYfByPlm01oKbevdU6wN7kxUMT5fr0+vhIza3rte3JbMdCyWuuN57c7lCXr8U2B+i/GlaP
rdzh836HqEqAtSG4G2tMt1NaB7HfVkrC2XuMDeyQ4grvHMjbETOlK5D9r1YhGKItmyOhMRCw2Z0F
A39/jl33PflZpBC6e7j+9wchhgKrD5Z6io5qFCeIctlhbb0BpXJK7Y/9x+WyD+lAa7Nd5Xp0KFbb
9cvL4XAC29bb4/m4KzyM5uHDoEqqqZA+vOuabQFG7sKSs5XSKM8x6BoiuaAC8u9BkkPuUCA8IshT
M7zHSrLRnhbMz50xBYg8XIoga7vj4Ir7xkVoWXC2gJRmBHh3sS68CHilk9Z8dG2MRuVzx0tGJUGs
MNSF1s7jUQnt8WeMPmN60kfuWB7eTRABDLjdFArakkJP7Dibl800MvIWVe3P7JUPzaY9+whmHpv7
LclP7QGKDyeGFkpU8yY+rKgltcxCjrPl9BByUEFdDZ2G2/gAffiqRQfAIK2FSO8cU3P0MjsHryIU
7+Rw1cm2EBPZ3ckS7SA+FAwG21Dow8XFF7BdkZV2+6FMSB8b2ZLw313NaNwqCC6xWPBIeL/zt7PU
dxWYPQocHcQK3mXY+iiKiWsODFsvP2BCfDxHMxtDQSUQuORR/feOQAW4tzBioElrCxcg08FB/f34
92eW/Ob3J0swyG6eCH4FDvW/SH9I6NW1mq0qrdaPzdxF5mMN9Z9hTOMRDaWVoOkxjA+8QfRerxfO
78I0TYE1sdK7ec7g9znd0bU99/748+8KdVjzm++frHkl9Q0rN/j9kR9SwT/tQdw0FvF8mi7YmrkA
bkxNHhaa0GZKpsGUs//yDWkfnB6PZWmqxgD1KvOT+Y4k9OPv8z+eiVr9Yp/NkoHxz68M+H1Y19K4
pUKCfjQy7FS0G+n1Dn33PyPvwDIr3MIm/qVsvbI4OF7SArsmQn6ohMqbRo4cwQsM4JA/wNIZ/X+R
9mW7rSPJtl9EgPPwmpxEiZRkWx62Xwh72+Y8z/z6s+ju2yWldEX0OdgFVKEKpWBOEZGRsdayxv3m
Z62J6kZScrFOy5Y/MwqIolBnGYYJ8QpZZz426uPX/ZW6FZTgY1BeQnkQNyb6jpkwcpOMi3iWx3r5
E6cX2550xxgicrth5dXrxgG9MEXtijiKRkXMJ0i5/Ul2iilGhN+tEa2u2aA2htajWhEKsMFWeqOT
cN+tTdgSoKiAouJ2hQsBkC+4k1NnJ0wVtmVSbtl66KjT0TRgg6J2Imt2rm7PC4TszA41W1CC4EUG
YfQU4Nla/HACR7CTI1po92ssD8sv3RsRNWdMUvp1HmFEYOP3V66iN9fjbBRUDogLklQkMX47awh6
Ywd3tR60Nk/UGRELqS6bRU/pBF3XR7SOi5YAXEH+uHYYb3iAiwVZDuvZYZTR1l7PIQztgkfrM9EF
czBWkqMb5/3CxPIJZyYCCWiFmAG3v7z1gp1v9ObgsCth8obvP7dBN1jFYEeVY1AhnqLHzk5fNGNN
lvOmAaTYoBpCjq3Qaa4SB7yPxiqkE4QzAjQ+3/dYaz9PXZChWVQWYoafb37iY2HPE6TR71u4lX2h
9+yfEVCRWPU5vvXhABbAfkGwqx5H8r3V7KdNurLga4OhnIkyFXk/otJ5MiRUTzq9OK0M5ebpgMAs
Xh6BB7kq0qRJFvYdBz57cLgWJCLfjcGv6rrdiMZL8fs/RqglafOp6tMBRkKjNLX/uoy4OMKzX6dW
g1UqqZo6/HqBmzKvW6DbkSBStZYFXz3wI/+6sEOtRRBHfdLk4Hc3oAr88JI7ksVtuGGVDPmmHzkb
D+XYh1kY4LQwniV3yaAIfyptY2XZb7rdMxuUS8d6sEUUYywvLyjLo/MD+Qq0vNuA8O7Dw8Naq+pV
bx89d8s+P3Ncmhy1/ojofoo2jqc86s9P0Ejave0N9/nn/tBuusizkVHuvpjLeogSDanlQ2qJjjuD
w21tOGuzR3l6MUyKWG0xmthpSORufx7uj+FWqn+x1Sg/PwGWDBldLI+3C/a5czo9tuB7ICtmbm80
DeRnoIbk0Yd/uShzouZ1K0mLMmkOdOQ3gDHPxRrL3i0jnIRnNQR5sMrR3XU9WEZitQhBrKur9mRy
uBmBBYDUK3nELUd5boY+NCUQZlMHRQTVjja4q9vBSuPxrX11boA6MX4TKEw7wwC6YH6qZ/7tb7yd
1o7lLW98boQ6Jn4xtNPIwgibQo+xIcJD4cgHbhsYzab4X8T5c1vUQYkrcB3JI2zxNuf6m8JZS+dv
LwneABW8haHzgvL64D0Cq/MIfY9ZA46UiE48IydaOSm3theILyRUEFHB0X7heWeOpZX7OKl9QcAN
6E0w6td8h2qMXuqoicKL7SCL+vK/sYiai4rec5Tf6Xr/zAZTW0BW4RSRwiPBthjtcdvv9Q06Dx8k
44uxOn08rK3WlQbG4kHB1PMfs9TWmAo/9plYFaBFYUgsiZ9yQN/Abmf8PIDf7ecHyEP8aTYqelMl
cJqtZbe/1Vj6FnD+AdR+YaGJ2isFPgAzPVsIgS8vrZF4ikmOx8dHbv/0E5qh+bP5uj/f/BK+r+wu
LSpAzS6oE+pk570/ZGwZL+EQloGtzJ5lcOaWoGbe7nWTw3L7pxjvdeghJqujvnWb+21S+bd16thL
PR/FLQ/rLy+wvrO4RPcd2QnsP1vA5J7AeRsZub3W4HYz1zg3S602VC24Vm5g1gctmPqVbyFYuii4
3J/bm4fnbGqpJR2jUmSDGlZY2TgsLKQjwTWSC1eS2Js1hPPRUPFSadqOSXvYabbgRCyINzx2npQa
6K16+FrxoeKt4HxujIpqSZu0jJTCmOgthbIhJcLGP2qPn2AYex/M+NU3kK4viO8RI+53mXwsuIWD
udSjEiJOLWGO+TcoQAPj6Wf7/PGMp4aVwCstqeLVnsb7K56B8cAjyZRrbP1BlhJ1+FeK9/aWOgqK
VApR7YUPdNwsS3FyHPE4cWhBZ/UkM8nfvwnIyiEDXG9Ks0W7ZWPEportv918/SwFrcDK9Z/S/vn5
WvV5t50Piv9oaZDQ0UE34Qh8kBZThiJQY/IPpTtCDOdU2KEVvtaO1dgNCRz/b24L+jY6gF/RKAxA
tp37m/WqD/vXA559BLWL4jErkjnFRwiH1BUAZk2fMi951rwK1gIr3FXHNWrFxbdcrROaFPDmCLQb
rkiXGVI1KLVQVjNKumVf6gsxlI5Eqlw5hjfTPYETWORgkKMCHeClmXJQC4D4KihHvQH86szOIKI9
w0Bzlbmy824m4uemKMfCD4wgZ0ohntCiNjvSa+6EOlfZ2vuPEqMJkyeg2flRrcCQV6iPbuVP54Yp
X9OrIGQV5lI81W5k4vTpMgADaw7tuhEOClwIUjya0zQWvVDUHa1u4gi9R8p8KpuKSNNr3D5NsV2J
kv06pmhN5moi5mtPVjeGBrgQ3r/RgIe/0627+ShOcd/27GmnSWZj+39BG1Qc1hi6b0SiCyuUX0vF
tux53NtOsfQTfDCd3kPlZbbS8Wv6akFXoYSrr0zXoRenfcGigLVYkniFOnFJ1qeKgOvoqYTciJ8K
lja/NCHe2gG3C3K97OsnNFs3ou5LzyFvrZz36wFfWqcGXLZVN1Y9N5zY3piBfqhawfKLiJSiU7ai
LiubOuF3oGRasXsdQGBXlUBlJoCNkRWphGNIp06d1AJtSZOV9ltGachczOjaLE0x2YfTT61ZcQD6
sHEnSdDs0JRHtPLabaH7/VfbrcSzG6kAPgckgAuiGH2sv7HkLMMVg4BXEq0eT8rfRnyY64dq3hTM
e/8j96BdeEIM7TZr9JA33MSlUWoOIhF5LyeiNYthW1PlGrPuSD+6lQJxyngzTW9MC5ogRy2Gz8KY
4sPAgZaQicicf0yi1+bPK2uyBMRLR3z5PZSHZKt+iLD7x9NcGVO+UxIExsKUc4A9HwLuOBE+LozV
Pqnf3PLaLEhqQJ+AEhMNvZzToai4fhhP7JYPdEV8VJrRDnjJbsr3WP0jKFYlZ/s4BSf/kwY84lh4
ZeMksyP0npDqWXUcuYG04UmYbFk8qFG1klot4773gdQ69SEgbQ2LDsB4EN5KjQntqAt3TM7PK6fx
CgiMzlhsw3+mgloBJZlCBnSe4ymoXxL/SQHfM6qgwOEnpcXIJwXgwckQ0PaEKci2daXzvsc0jzH3
UKdPHG+xwZ+VPXHLOylo4wNgAo/hAKxdRk0pmktVCLjxpKWROpp5ViZ6ICbihzaps5VL1XeL3vBD
LVW+yXLjjonRJYln7I8hVbO1IiTlrFBwksBjgBd5oLbA0SRRC1GPIPOdhHZ0+XoP3L+sKyBb37OZ
FzaEgfDHylMZDYO+skcNfvA5eRikbnQLs7caPT6AW2tfgdy6BWfwgAaZr8wIPW1zf84Xl3u23f5t
VRMB6wCEBDiSyymvOakPmrYe3anaRX5N8h6kltWfuiKC/6Wi3tatPd9QznixqLAIrHgtAF2RzFJp
w1zVSdrlw+i2RuWV5GO7VmFfFoYa0oUBKsaBqKVnmGgc3UHwFsKN2v/v5+zCABXGhEJNWbHDCORk
NKGsqncl8QMzkdDgyoP9H/yXpXF/mSivQE/ab5Z0FjLGoZqTjoFJrhKQtaJBX88zeS1OUpeYKyvU
JWYKUl8rRUSFGtS0whv49z5daTu9LYgaXy9e74+JvoP825wsiAI6X/BKS81jW4ttJg7Y8YMeHge7
X8rvRES7SGOBJMaIzGDX2LVZuPsZBSCX2QGraxTW1/3PoDNM6jOA+rg8AjEefNWyw35JYqefAvRY
y3pVN2YPZGgSG2wAJjPUuVj55b7hZR9e79P/N3ztqu8zZesk6DF8MKKcBtOHtGv5uPb2R79sXY1u
8blnOwcYw3jOtGZ01cZNG4PrAPKI0E3Zv1fdmxAVJjtKpNA+xUQiU68SFeiBpDTvD/X29v1nqJSX
8QGPqySEGvd0XC15rGwjXBIuR+gXeY3MDz8e8CJhBtUTE96QQ6/FUGNGb5DbzorhZ49VaArIN3Kr
gRISyJughJYaYLvoK6vofUdMSn2ebUSaVts33FqL9m2/h9dRxF3cCuneSKAq+qnVcIQ71m5Gowi2
Ddgf0J3PrUz2miHKwdYy0BLlMOEUWwNDnG0HXPv95fz/bKp/xkK5WGbk+yEJcWRaA3RmOLWchS5P
UDX3KSQKDCDHV7Ki24cU10DUt9HHKWmURZULOtGP2dGNAPgb05LUbU3S/rvLJF0BAzLkVlqrg0Ds
/ZEul+erM3pmlnJRaGSbpCzEXI7skwY+pfQ1EEFLFKxEFLoS8q9T+h87uKNc7uEQaDe2FmFH0D7U
1E6PTG9Pz0nzu4PDP33w3hhlL5C55fH3SF+jDl3GcTVOZMQg4VHATEJDt/lSCuJUxvSqEesKEWMO
5Y8gSGBma3Q+6i1mfGb8tV10M9ycGaXCTdoNbTikMJrz2YPKFLoEvZy42AI+KkmgOtJV/kVUUofF
eQ1zM5zXQPl0CvyvaV8q8FD5FtAkTLkOFBaqgZ85uH4pQ7GrPXVCYuLq/c5Vlgh1t06ZnApsNIFg
hEmr53UJSM1TH4IYJyycJNjV87uieV3qb7NgJTzQNaSrj1uc6pnnHuo4YED0D78mS5bkZ0arHf3O
FkbDr70BU/LITU7p9ytb/mZYAmkzSldgEAEE49JsnhWZPw+LWT8AXNRuBT3NAqAAtI95lExVZVbq
SLcHemaR2gfQ4+bxPAqL0hOzOflHbjtu+WNlaE60knLcdlxnpuhomEVpWAEi6zaZyVkn35ANyd6b
MmgG0z1Ufu57j9te68wcFffyKspjXHVGl+GMada52ZBd5ofJjPIh11cZ8G46qzNr1G4OVS2JgIkc
3TKXnHnuNkGlg5EEjORybIdgKxA5/KcXgS1AwAm4IpA0idPPCEe1YNwf+c2Av9BfL2qYaAqillSe
FaYoAx6f0tl870n8qRRWts31Pl2AkSBXxgMSrvMq5ZqLBoR/QcFN7lsKyDc84lrp8donLmUy/LoM
NgZV+O0zPzt/89QI0VTCgBLkJ6bWQZASAFIdiWYFIG4u/uHL/uv+tN0cE+owIA2HuPoV9ag/sX07
B8LkCm8DKqox9ICZY3cAF959OzRlIHwLhnRmiFofnm1FdppgCKeb19tP8OUKm+lFMDgSbRVzBKq0
sb5rU5EJ+ONrQzsOn0//ZQH53x+B+r/IYnql3zrZ2QTjdUAegU6YXF7WAxCqgeHbWOMkuT4TGCie
OIDgBiGQTNd7NL9qcjkFyj5TUczrgFo1udhoxrUZvblyZ3aos5cIwzzXojS5MZ7eCDQ8QFpYv9bs
A5rvVnKh37bzy2B9OSYqMDBcGpUtq0zuaEFg1Gyt1hDB5jhsVX3ak1mXTG35o9dmDiKExC7h37Y5
gTpWTJAIr2bg14f98nuWNThbxyrRioTLVHwPrkppbPlyQ5S1Ud82oqpAQaN5GY3LlJGxT4VggBFZ
tFow8U2QKRnbFbd1w2EvQ/nHCpU7a3NRlTIDK2L8miuPg51nlogcKBXeB7BLgM1KGNeY567zdZC9
yAtSaKky4RxcjkwM1annA9hUEivW/g6xrbT7UtNB47Ny7G9sUpDD47DhPsQDYkm5zInLRAHPKKPr
Q1P+BFhwuvMP9Sru6MZSAXaDBwaca7CO09wFLadOWtIks1vGLOasO5SaO0eVed+H3UgbULRaGo0R
Y2CEDgBd2bbjMMezqxSH4rF2S4wqKzdCB6nbA0i2WqbHuq1FhRt1OpgFyhZ0hVBNu+JCUZAwKkmO
0akeQw6501qsWZgzLkGM+d1ZQqhPLmeuFbWul+7S6vLfz86YnBXgPJJgtQGBHg8y15iII1ToTkEc
6220WZnb69T80hy1U0B4gAazFubmBEyInlinZKhP/bD1HxMw6CqMKQomI06bKQRjZv/5fzNP76Ag
kZkhb7PZbf+qz2B4iosNo1ibVq/twGqhZbwwU64cjutjeDFklTqGbTWHZZHns5tHpS6yb5X8Or2B
Yk4fhp/7w7ttCbglYOEk8UpeUmy6FNGCwTbpnmLmmfXfw/pH8L+LNRJwuk0DERZjWrqyZbz0czB4
uWtUre+icgpnN+4UCPxGZlJFBAGXQSERAg0VyHD81OgZd+KYh/K9b5u1Kvp1/F2+YHnqwjM6On4o
tz2nM19ObTq7oVOYbWgU4abkEJn8p/BR2/r6U/eUP4Tfa8jL69xtMYvmMYBRoXZFRws+Y1tWC7B/
JyD7ZNKhI262RJG04HOvlC3/eH9Fb8SNS3tU3OCzrs1qFb5oYj1mfmo+Ch31U9aQI5WUs4N6yUoS
wN2cWEwoyEdEARImlEMoFSErlLKY3d7qLdn06gPkFJc/jghIx1essyRYiY43fdCZScopqJ0wNsFQ
zi6rczvRULYSulzWKhF0d9i/9uw/VmhQX60ESR/OsNKZ+YHXwckb6vPm8PjZkz+BwelLU0pqF1BB
FfSv+8u4Mqe/ideZk1UmNm0TFi6gncFBKFYg8q9B13QIJ+e+oRv1HuyXs0HylwcTxFYtJxWwJLK2
yKM3I5sNCaTt7KlI0bp7KkMwdfY2zwZ6WXIObgr61Dhtt+Jol/N/mUlefgZ1P62bXG1GDZtI8/9E
2meyRjZ809OdDZP2P7MAHruwWtYyKx9V/yUVDnxlJOLa3fdGJUdBYRBHAWk+ACgyNaF5LflNWmPX
jFaoiy8zWsHKTbtJDcU65ETYcuhOka18C06F5nXV+q1weW6dmsch6JqeiWFd3kpQuaz0TA+tyKs3
oOdBNyM+AGSLtSF6scc44g4ldrL2fHjL46FhZckjcWmVaT27LPe5Imgw1S3I75nDaKnooJKMxiwX
JhbOkAe9Bckn8BSpNZAcrQ1r+dgt9wARJTRWcZCKQsC53NN4/pqaPuxnt3hpOz15rE/5kf9QeiPf
D6/8rtUF6K9DanA3HFr9/nn6lcWjN/K5bWqjKVKq5iLbzW5lVmSyebt26uPo+D+92zyg7CIaJRHs
QP/4U+ovwI8anf61KDo/2/vnZxXqnJr+mJKPQP9jnxriRARvvKTRzQ8XdPqmu6/3PMjTWvvpedjJ
j2s55S2/c/71S0J95ne6OVX4IsPMgf3ebXeZm4rk/gTRPSe/XhUc9gtDHbi+UE6+NFE2eTqlzQzf
HaSeVIRAhkBOe8OwoLso+ZnxsqFDd3re9Hohl2aqFJWTgUwUz0OBYN3/mFteB/QxuIFArBSP68t0
nA23ZXtuqiJ+dqPqrxIe8nTFu157HQxS49CnDv4WaPNQv59CN8MXQ0l10VN0TNzOzberdH83bICf
f5EdVUGliTTwcgwR34ipMsTgo3muXliw+hYAn6bWCK5M3pkMmYAGKzWH1/szd8PNof0DnUNoHEKP
BDgdLs1KIdvnDV/7rlWG5vwKTQWn/xRPSKnSRrdLMjniKwTgWN+YoXd4XOsiuhGcYR/M8WCqWeiG
RGrYTBYIQ5e1PggVIaG75V+YffKef42Ed7R3zQN/8ak6tna8AZmyLhzZ/ZoI7bWTAZOGxoPoiUXv
ONSzLidADTnfL3nZd4MsMcAFVE1HiTmiQIaC5sCvuLTfMuWlW7m0Rp0ari05DcAtHy/UBWEO0QdD
Rks78PZgSlb02JDUSmzZGIEKj8jpUQbN7nH/KpPXPadnx8EZTdbgrd5Gdz+ZTdCuG/f3w/VJWrqN
UcPlNTBsaHStXgtnqFsnge+GoBMRW6ebHu8buJGoXFqgNlzElqnfjozmijZjSW+NDSE7UJn0r9oz
xHqecps7hmu1tBvZ9KVRKpj7WYauwBHDah7b3Wxjp4NHGKJh+lpbxY1TjHII1DMhnwUKIDpoqkMZ
ZqOK+w80n0hX7TMTgsYiEAGtfX8ebx3chYIGhwaELApUpS73rV+0IMYJOcbNJihCh8feEXbpEzqr
WMBoWMffhPvJlZ7FXXDw94xbraQH9EDxoiigf3YB1ICBhae5LLlM7seqFBiXQYkuiL7yEtoKxURq
odGLamWwt4whCUCVDmNFKZvaMz478XIxx4HXNk5+RHTZZMFM1Lwywnmlh5Z2B8u4zk1RO6Wd6pov
0yTwBN93olHtCFMxVtWgUBcE4LdBlYAN1q4odKpFG6USnXEKyjrPML76dFBjI/JkJ4G3xRb9vL9r
aC5XnOlleOLi7vFGCfaoy12DUqSQlyGD/ZCCspXXSys1YqPeoaSbImmRyWjWpLCyg3ZsNiu26f43
2vayymdRWm46EWxjsK0JaEgNTvJsD8Mm8CJnLH+CmSNl9HXf5M15RfoO8SC854BR79LiVPC+0jCY
V661ecmoRpawb3EBHSv/cXKUaOVM3J5dOE28eMOHIqxc2iuSgU+hWB94c5Q+pWNhVH1OuAY894Ij
PIfZEx+BVpmM6q4qDnH6kCql3vR2D12DEBj08psHCO7+FFxVF39n/Z9vorH6Kdh7gVPHHGggLYVC
jb/tgIiYBniJxC3ceJ+C4rP0IpasNiDeOkvoBsVz3SIshprq5XSE7ZB3YVIGnkS42ov/lq/+nxI6
Z4oeuON2FqwGAm+u8DxB2HlNLYym/Pvd6efGqbXnBggKqiWMV6Baycxx1x6yD9Ao64kXuRJkucnH
tAMD+dOeOfYMAXfV/YlfTtJ5pMe8i8AYLXKZi8g93XpaiHCP3SAGXpDbWXdowofRP/Lc9H80Qx1o
IR8mrgKpsNf89FvIQ94fBJ0O/A5ChrA8BKsW0nHKMbESF+VIkOB41f6PH9VO0CUrBT2aUW1ZKLxR
KCLK36jtCzTQKRR5DvfsPvRiR7VLS93ORrZtPGnjMab81Xho50+3mjF75UNM/IOPKs1mg+cGPFKl
noY3/ftDvnVgLr6Hv9y1aa5WEB3p8Lpdv/TqO94BSdEZ7fS3/qNWz1NjYPPUg8nUX42boOW9IlH2
LKG2c/87bhyei8+gpl6FKi0T8ZiW1Adrqz+D7fRBZIyk2wqJHUsr1q7eb7EKEh5YFv4ubiGKpfZR
nYVKFRRj5IXAw+mJzr224CWbyAz0okhm6KxB70E8jCYKDj/TjjXCihQ7YEo294d99Qjzrw9BeVf8
VYj+zXvOosSgpJMQykPkaeMTL5Fc2A9BDZWQkYSb5IDipyetXQFoKMOyBSWkUCAaxcu/hprP5ZJz
oybIozZFXta46NcfwZ1l1co2Fq3oYcw3gmaJlSH7pzT6CgBrDVUX9yFo+a4MfTFDuYyLz1hO49nQ
mTRLhkCeI08IPgau0Uv0i/rNITv6GV7vd1154kujzE1Z7ABqeL1v/UaslFHXRw81+F7xxkb5y7EO
A7hqJfYS+VUNQTYr6RLnk+S9AOor4nwzL9ew7L8B4GLA6EuAawE/1UJoCDrJywFzEg/lqrQaf1GY
Dcojsg6BQ503+6Osz2/41++fxz+TkWBDzuS1JokREsj7mCX6GGZkK9+M3pPXGeSLaCjedNAlHHAx
0g3gIckuMEoUymKUxtbuE0v55Oq7UQ2AIjGeXCAMf/ndc6mBOwwtsF5fniIGSiiQuQ9XDsKV613m
Bhm+hCZ6nofc1KWNFAzEgV/0o9cpJRlAEpjEa1UijgavKLjzL7U9AOJYCD7gcePSSNcyQ6qF4eRN
+ru3642N/lYb89/ODDaoevL650heI/KeYQbfRBP8H7lhyw76evXD6aARjhDn/eT87UlovPakNp8e
HgRibN1e//OTke1gQW+OHFEawgU21TdLU82es/GPtfHT6x8/nbkQmKT6oP/IB5HwEMCTyFdvSfh/
9dp6UgECVAk0/MgeRTbpgBK97Qr262D8ycmzmxKz0//LY0DNCJXCqTWLTtQpwIzYc3OSGIP9O+bY
mtDsUxwtX6kH/PLG0zvpbAHod0mmL4ZOVGBu571DPxWQ/JeCON7Xu2M/eoZ3cGoTf7nmdvthu9+1
/bYx7o9XXJb43hdQd6ssGqFxzeEL5PfWqF1Zd94P1rdlHU0DGGLQx5o9sWViE3Nj7l39ZeOahBzJ
ltgfhqqvbcnl5Nz7Gir4ypMoBsqMr0lIZb4perMy3OsU/XJ9VcrV96EcxdoAA23tAKaYIsj9dN/M
X7kzi4zk2PTObDY7CLtGD0wJ7oT8DVob9+f8OsWgPoJy9I2qRlxW4SOK8siiORe9znxC4pYgR5cn
cFwy/q6QUDNmdgF6f/B0nEDhtFxL7tYmm6oSgzbBD3IRn2EtTEXEezsUoPnZJcTTcMJPBIdPxx54
s6zHFvHftc3j1nafXgVd3z0/4AR+rS3/dSSGcj1AuXhuQGFZRFy4dEh+32tTGfWpl/Hoj3Egb9UU
uVG9R/kreEWLJjYy1g3ApzB5g6+zgFaiyNyibNZA9TtdWadfHj5qN2rcwvkKYB+r4CHk8msURokH
iZlT740hvWG0TgD9WWafHkYjV4m0iRGZgCy3643qYIJaWw2ID2dp1HgqhbRn7LXP+Vrb/4054nGr
QJ7Go1sRFH7UHKEekTdcHjZelIOLPyyqwEMwglZt6bO2xvvQQJeCyubAAGu29dz+FXMo4+Vake0T
JU2NdMpDK1f5yMy1KbOHpmA8iEUE5hyxa2iR60iJbwXtirqUV1Gtonb6yIuzUvBx45XFn05ojD57
isc16YxrF7YYwUqB/BQlIppOEYjTsOo1GJGXqu1JA6dmoeOdXC5WvAdI+K9ytOV9AXtChvbe8tpA
xYex4ItKqJnxhKwmFKEgKkoz6fyIfxC7gPsIxD7+O4djyuoyC6EFn2Ha72lS5dQGNMkHFfeU5W49
gNrJiOqMe6/zittPExP9FGkiQzOrGDRcjYWxs9IS6figFf5hRqnvpc6HEqo/g5TwpK97dFH2NdMH
GwGPKvbA8MFoc92cn8JOiCU9lsNRIJWfotFGYpPOnkAEiof8sWA4J5X69BV4WTU3UqGGEnA8iO1X
NcbqS11UoQBBZUaApmTbR7HBK+n8wlZN0yS6UmXFVLpS2YxVQED4yMY/oaD4ATB+qq8pPVpMm2G2
ClHKCyfqtGyyIrBY8DEJuy7+BP2ShGQOutqtEUv9jEwimiCAIQftPEFvIhGiGnWQRGwIJ4cy2LSb
KJb2YqEWmdNoOQBxXBmVUHIWum4wZCmdfX2aY3RfJn0jsGYvINvRhSpRM5uf5S7a4FPQfsMERfvV
Btg96FIWC0i++g2HNnsWLXGqgh8mfSy3r4XqjzjUUhvJO3FgZi/PGi50Qi4fH6s0qTPSFVLphqnc
9kZfcs3DmLHB6wxhtc9azHjIiAy15PFxorXoYprVp0rhtcqOWbZgSDqJ7WBwUw/ynSLpAUUtm7ix
x1JNAqjaDfX3yEkaZ0hKUaeGqrIVApQAMS5rioQEjPUdKwHXnvHflaT5jA1IOYP355xJzKhQRwBa
lWW5R6FTJKKmWRvqDUjCAhsyX9kJRPHAI3Wt1ELpI2FlW8lrTjPaSGlmlG2TQdRbLWczE/zjrJc2
GpzZUCflIc/D9An/V5FCdyoSIiurS78l85TWD4UfcfFuDsUaAyvD1o6G0gcDLMPyE4QHtHY3jOwE
Ah7gbb4TuYgYRyj8DKXVuuUbqwD8JCZTwUpfcVErBWmHItVMnhFSgdQjKzzUwuBD9KuX/HHT1Z3S
kbpqWFCEiUn4t8jU7q8m9EAlQeqtrUgnjcDUFLkK6HnD9TEZ5RmLFgRtx+qBzNcRim9zn5lpGXbo
nRd7DeVqMamfkwTqxqTC+99kMFkTgShKk4MeUnEoE/KQWJn0aeqjlsQhG/5IwEpCR7KeJLuMQ47T
BUYpYJJFN5QaYUmsggPswegikAgQYea6aTtEdcd4CgCyqtcwAK+ZXB4VKGNIs8jreI7pP8ah1k6j
z8oPA6bxoWNbzU6xSlCVjPvxqw+mBsLvEerkOsfOeJCLilZ4mcUofs6YELVFSQ59wo8aClpdH2D8
hY99RpSxk1/ZbFCwopxSfQMgkeOiVAvzFpSFOP8tQiAEOFoAitDC3zapDsXXoiWoYWkpUZq0AHBo
HJIXrgN5jo6Cdf055uPocEw2RSTIpHCXK6FWmaXaB5q+ANY2Q5zHMAhMTqBrkc/qdRzCd3Vqqbwx
lZDX4Evo0h7F2NifjdnPQpOt6iXMFxIDaVUOFQiINFTPZSllndurfIrZSiIGfk3js6+0HapI77oO
HxrNcqrqrZRxkc6UEZD4YsFqE1o2Vf+E9o4KryI+EAQEnM+4sCliJn0t4jKNkQ+hhkHLcoaORL/m
nhVgGCcDdQj5s1ZaJH9zA1IZPWSj5JRH2fhRDlUSAqIbK1DUDpdFTbUID5NKXDYkGyAHvmwyeAWN
b+st4wOKQpJchteCTCokhWZlZoVNDLDmZzeWmgL0l89KpsBVQeSiC7bZssnk4wEHl8KBDKyQcLoo
TliIftAG2eS4eJIM9JMOuCyLc1vqrJ8JbzLXFqJeC13RE62eWM3Mx4CvSRQ16kMX50g04yTonFwO
45cwqxTGVro8e9VygakdVWtAhMqOXWlnUgW2I6wJk1hpkWmqF4ZaBN0gVgp4g2kyviN4jRl2YxfE
S5EIeC5Sp3LqNXNVyCDHZ9onDbIxe9SFk/Rp4Jkmdhm2Kzi0C4qCDfhUAKwdXP8bXqWHiQjc3H42
naK1JuoE0QfkpYenCSK3i5yB+j8UXcly3DgU+yJWaV+uknpxO463xIlzUWWchJQokiJFcdHXD3yZ
Obhid0tc3gPwgPJ532ur+0bW5tthF1Aj+RrKssdocY4hplok7oKEuvY4Le0OWHmiYRd3RTFuiC9s
6CovZFoq181Uq2+Gg32/ptVOqstWxvExpLhu+oo7fGlSiPq/sEnNH5En4mwvFgwavCalAWVR5KNe
H8K2Ng9rtc6Q4+tasSFXS8Z732j4emS+pPGeWM/YwJLUVd0WcylPktoWjPqIT9+nWJ9rX0HGhMc4
z8v4tCPE4xvKDZ92sCkoj3vBdMTfM0UTMQBu6dqnGaDkniGG9R1q6PpFTZ69o3HzM27pNJ+6sp2C
+bL5Ue9XLkh45lBqzmc9JSiElrJVoHaOSE5Jslt+Xj//2GBYk2GP8wYxxdSuvs+zOWnfMC9ykK6h
maNDKc3uuga2hr8oUjpCN+JB111CfPE7dyvJewkLgAfmVpGdmQSY241pMoa7UhvkUIMjnGCps+2R
vgKLb/kg9o353rE8gWgmqGq50chp/ewmpKt1q0hq27s1cfCL+pRoDzjPSyidkhrxIkxicfdju61v
Da2StedbINBJL9TOF3jfFPIErzL6L5Q8rCcxl/UjVEWf8Eleez4sniDKa6u8xgadIBkbRiCiZiBe
ZYiqW2sYmfQ0x1+57FRD9JAR1DXBGGZveBfJI6nmON5v6S7Ytdzx00sYW1ddXKrst3pq5Ny7cd2S
T8cPru/pNJF7MtL1j5zL5SWWLobBsgXagoqu+3RqqfUNoEVVbHftURTiiyLx0yKBSlhDwAsA+KfK
M5eeaUjdM+x9HH1VOdfmsVk3Rr+V1mbfhVWwx99AoG33lc2iw20eEbyJUTudTG/ShgSQbjGCa0L5
gePGBh39UBCUqn20h4W6w677D+XT5N/hllX2EeMv/gop7EQ7VO9teh6tXlDwoRCFnEfkjqFVVpU7
7zydbrZMZHtStW5WzB9bX15plmn6csg2Y0OzaomGje/p8jqGMaVDEsf5O+ZNlEc4zrgUX2pXH/Nw
bPtKLwczCjLQAr/yDl0NOuE0cCd/E9rW9HXEHhIdIdCGDX5vfIIyi6OIQrXQ1D6+Kq5c9lXiU6nB
1SH/YbE6fmVjla7n8cB/PLNUPKsJfWbXQtP7M09JYH2OqZqXjdDjo7RJw07p2IhnAfrwplyDhsVN
C3+lYznrO7OL5CUPDZjgz0sXteWSNX+AKrBfYLtifBEjb+C0JqhG+bCbkp0TJo+1Z3uKHIZyVXTu
J+ngC6hQMTy0NAkfxeKapvPThgAmbifkr5HK4B0aXGJ5hwy0Aj/NqPjDxhTT5ULt5p9Y1Phd1w7W
OxpH49LnU9nYLm8wtAfKydDpNIoaIbHuEOB6o3TijIMsQeTdXNOvMyRHKFwSnT3hDqmWjjdRvquI
MgeqPofOIk4e+yjwAwbZguIpdw2Cbls0IYuLf1Nbz88pHw9M/Fnx0eJUG096czgYp1nD0wSlRvsj
k2WFIoBUcsd8QR4f2mljaGCS/BAnmCbml9Wy9nkPtXhbQzpeuMxA65C2vPAjaX5QwsUXR6R7Tkwy
jv1SjGlxyp1Jf7UsAXzDdj3jddimGJK5LPi1yRnSz3O1V+xS00TbE4NLlLxle7K601R62JeF5IAN
Ccj+ohi2whr/FY8IRfjUGGDrS2sIKCe9khst0R2fysD125jBphbYP2r97liQttwRFjBUt9kM1jI2
8LY+caMYejwtHGbgyrGYhnJXiRrQ0RwS9fsBtgioOka5lpqtrIffTKv/Rl/jmecbZYh7mxGkfHFz
u1kcW7h+HtCDKXMxcynuSmomfs2JK7IhS+BZ/1xDoCmwMXFnLZeCEjcPGPqG3Uu9wFxIJjtcX1wB
PCWhn5VGli+o0ZKQ1xhyN+imO4XouKnD3Vn93KUsf+R2RtexFj7THWlmDZGMdf4r2U0rOl9xXoII
gN4Oon8XTB8VbZZO0fU4lTip0z4zYN27ipUSGLzXG0VaJvLzaImxa1EKfKu28OpLtk+iRWWVNjc9
7QFyyQpq2+5oyHp0PGmRw9pM9U+aTbnqNhl3qG9DFGlfFrJ9DLkq1m7RtAI7tZe86opNIGaoWaYs
oCba48dI6yXpctcu88BshZTeWa3yWXFO/iTNXgNoa52Ig7Nmkf1eNbLFolwgY22RyviKMcLieVu8
bU7FZuqt04QG2hmR1Q+EteXUxwJsSYfJbZAk2k6oRD207P8M+BuYQRSuQCIWSY8+ceXyiEEz9O4i
5+Kvyzz/mnJG5alZDbbkXMlm6hdUTUjSnXheD3DzKjFIMUt8prJw8SlJ2GzOSYaDBieKrr9h5bFX
51kDwC5hlAxpuyjoA2VmHkNQ1JyWA2PJQ1B4APgdyj8JWiBvlmo+oYVyzXzLj4wvfVKt0veV3+XX
vQLDQNO59PilKGDRywZXdsz5hHWowO0Pmy/zS438H4BNE8rhRCGb9yLAKGYdWxMNjy3shqkbixQP
S2Qr/zsLkybnoqQ4Bplr2nhqq4N9xH07XuzkCxhCjcA58E/m+R5P1lBUg8hZEiU6Vzz1mrzGbCl+
pypXySkxc4Vhy5Tn1ZBBeEC71NHjDad1EAOnM7fXsWaxGhp0du/NMhbJyc+VeBTTEapTSxb2HtGt
AhvaS1t2ekU51C1saR4xnSthS7BEnLqZIVP74ss9V5di4ki4wjxMsp88AmNORYYj+CpAp0Jeb9SC
QMaioe9pUTh5QzOhUpSEO8DLqSFoV6GuRGayGhetTnVMKXwo84pfVz/H+uT9wj704sSTAiiNoFXN
c33VYtPr69rSBZf1nmyq905CSbJoIeg3lUoznRt2WESmKhjw3dlUmJ+BqwY341a2b1SI9YAVWSLr
rjhgjIvzbkXLQkWxplf4Y2p+UWMJr7yUod5tppAuvYJzzIHLI0/LfiNp+ljRGSd3kMn2aLJUobjm
JMO+h8Wm6kZFMvZFmdTs96XZ0TBiThAkCVSyLWp9oPhXzB4zZAyadP88KTOMyq6skChircjXrsIS
BN4e5hGPKytWN2wsFE1vJvQBAwDiN/w6GKnxA7ATo+X+42iUCr3VRqEZI+ArHwVJNsAwFphU1waM
eNzyMg0TKiqkAQ8poscx2IWVkPWpKWjabRzDCV1dz5vqKNpnjRNqy+R9NSNtYlCJX77mrWjXDs0R
TrsjkQVi6nNazH1eU4je+UZVfRrVwWG0IqSGSHOMO3xM6YQkj3SG1570CrWk/Jxs6WI+EkTILBWI
BMDsYO8btCd/k0OR90OXNj1XqK4tLk1e5MgkxIh7J6vdto8ro+0IxJ/Xj6uhvgVWGFKJ6pLja6ic
wZZEGZo11yUvxa821cdbRrKIsQ9Hwr9MHAG9TL6nfCiK0PTNGMeXFkmzJYoIjvuvzimu8R2ygh8w
jIZvaVpyYGAtcCuNnSzjeW1wRHctXHBw6h0Ytjyjn16hEFuKrXrY4fI1Xva41EtHsgln7M7xRk/L
TGYQ9bHet94jPbTp5xEmID0LlX3PNxnUic3UFB3aa6A9zO/H78bv+R8Z8wrwjSyzV6fjBneyDbVR
X8sCm1nBtzLvYqU47tA2Fx+OV63sq88KHwihETjAN5p/ajLULntrU4wELO2Cc8xPaJ5GEQlB3+Vq
jPlkXD2OHvZvpyYJKx2WWeT5YxrGYHuO4+DvsvI26VyRqAdlZA58cFLbjywtl/wikcz60DRaTQPc
tjGXPbEtkQ8t5xW7VrXb0nMWfZ6dZ+JACjMuJDZZOubuDMLHw5Ck/DSA45lJ6EAQATpfHc72p7ac
FzJkEzIQOkBJ9dRrhN5Mj2Uk83Tv81nSbktT2KgYr9as47GZij7q3X7kzKbrUK6JaE5tBlVov6Zi
ak7wis3+azDtindzcO36CdVOdjpyupnemcz/aJBL+lVE5XALZKva+4xq84vspEX1uu3lPji5IMhP
shm+qD5dq5++/MQhA+SQd6olyt+tKmG6X2OaqxORe3ltgebEQWA2IO0kFUgf3dGAnNp2EdNFRoG4
evA/Lc5SSpqv2pJ27zRDVaVgHomjYagxloMh0YgLm0TgMzs1y4sWfAFu7BUiimebM2SVorBqOheb
YID5qxxTOph/Ul0+F83Yp4ImQJgF6NVzqw3gYY2+jA0LbTHWpkvCByg6BTA9w4r7rdC1uVL62Vpo
HrDFRlwRULwD0IRorhbGwgA31HrYZRZ+zVhlqnfLwlH0rs0E4LNl6+BdNt/IXgkCxQzJAcLgIfLb
xnEDoswq1nvlOKCcALD0K3zjvelbdG1XU+XZNnAVEg8AXKgvlu0JPkK5Q1UAJwl49Bxq+mhYgzOQ
xuQNoA6PQ6pijoJJYvITpYxWc9di5tLCUxFVG5Ai2/xLp7YyHVFuSy7ZWuNqnSP0/gOcPBJ5RSEi
VJ9ijX44vC5UBbFg9aWO+cx+7rkZf6Mii6xnc5iY6Fa9ZkgYCOk0AdhNBLnNqdT+fDj8rwOdBCKu
yXedweIH2NSn6U0DWCjusUYO5N6Ycym36pXrlN88XSrMGq+FLuFYjkHZN+oCX5/hAE7TpPNHMmVd
M7ccWkkOFbUOIUbwVvt4Px9AVXrgKzmM7RfljsHwMaxDDYj4Z5wCKiSlZv9CKzH+LNlRfuhxPuRP
LlFmPm24QspvGS7teHeMPGVP+JSBDUeylbjaYFaX3SflmI2/vDIHXpjU65d09cL1sl0ospatd3A4
y2vNBwq7kHeD6SkshkI237RvMDMwJk6gOEnCKF/jyj2ONSE2YKzZFmnj+8UqAQeFZquAw49I2lSP
vgibuqOZVSncrlSl5esSSYp3sbpqeuTzPJOhRJmLN23U9LIsaoIUC92S+7PI2TYAyMEYoM2H0kNU
X0wuy4Ap6yMR53FkpO1x73lYjOyupPvNzqTOcGBLRgaCatXf4BGSfgc6bh90jQbuwlFFsBM1bi4f
4uHNf3RpTMRUuCzs13xJYJWQsyiAYKNbROvdqgZUPX6TuBPcOX21VQjLsG91cDcHygrH9KfJBCq3
dH8Qm4nr2xarZQLyoCrM8AKBx/jnthbXJeyJuFqnIFLuyibY8QJ1L09Peh4bmPnBMYHdVn7gde2O
JO+odWH1Pzc8gd1HI0qQQin8iPGZCrwuvybwWRHK4+PtoqrvAdht2wmVaemGRu7V1hWpgcSLZIA8
em5dtb4Y9EjLaWpwjg455aM+l3NKxwuGRPLvRY0qBY+tmcgw2SX+YjD8RA25r+PoTgeEZPaSerfM
dxbhhfI+pM1eDWyu53mouBXTD3/gSLybR5Q38EEHVMPSDteELf/m8BqGtO5IqztLC1vBvzZv3jHq
m/4UZFvjn8nSevwAUhfqZ1yvOZqQKD/liUagSGKpvh2FUjUIrGlBFSuB1KC0Z+S6FYUC0GWY+pLO
I6AtsAJQLMYAcMwU7XHFSWWS/milgnexU4e4JyUT/szWWj5uU6qhjSNHjirNbAdsBZnJln7Sqzxe
OOqQNzKjwOtjVSHoGMCOgUsIUZHc2ql1zY91yWCHpA/UEgfcsZa7eOD19GuTiHWgW6LqSyW8Kh9b
n04wFFn59l865RVkudEj6H1FNnB1bfbFPtZ+m6subjY9VXNxPIzZJLPTOqLkO+VKHPdBJabq6NhC
I1lIM//JGE/qB6f0ngCLAhCGIrUKVY8DZ2O3PHfGvJQqC+A5lEgwZTlzFLuUiwKQdGgEEE7bMLQi
GUYrnBTHXaab+RsDbwbRPKmgAd3dYl/0ruKLQ3U93UHXAHhB4m6sunVV6IjYmGRveJjNEzqM8MCt
r365Fi+rUwVzl3o6xqarK7G9H2Vr806UC0oupqucYhXUGkr9dbIASL2pnlPgmAJ4QVVj9ENreBoD
BIgw2/UVQWg9klg7SDlHHPdyxF3ggfqHrl1jDb/XZCoQBzsqjKTUuKOxi3QWTzVO628+rvK3AXz3
NDuLOowkRvUF0vfupgXY02mN6PT6lFt8pqlYjB5E4ZJ/UqQ5oodWnf5cGFG/acbJ3q0uCOTXr7QY
djTd4bRlxjx7WJCMHfxUjx/7IlGqrY0sTweLOvTqs8AEf1HxN1YdaMpFxUD1VBkb3/iylZA7fAL1
Fo33KUD5MKGW1bMfWHCTHxxfqhb7oTCvLYhoYFR2ipATAkiR/cbW9mdkkFfeLSj+vx6YJHylkwOH
N6aawLjcu/i4EAMIOo3M/aZjjXKfTQvUGymQs9smZ16dfSrnu3HzEZQaOCEYVQDKxHtEI481Sor2
CgqoREEzIzEiAgN4w+WQf0DsA2aoASUOjm1EVACZcbujY9rXtxwPcukSgTu9I0aQCMh9yn5X+9Z8
3Ra9gsFIteY9aazDIZZn5s22yficFjBhaOzRfovNyBNQOy6SLp0MgP5lX4DYhSk1z5htK5EBwXFf
A8Kj5Y8982y66DqwC0Pc29QZ8FBfgpcH/j6P0y0PrQU7o4rZmb5CBXgX2kIoOF629g+twYF0AD8R
sEJTxMsgICq+wA9C+hP0/1vbcxUTeNulbMv7ckERjR7CjXjTLOa3Gr5vc6fD5D5YIjFMiUsZQG1a
eu2vqCFdAZAefHaPkXkB0mwtwnxetzF50qNO6s4H4Fw9fNfxfvci8fZiVgWIwk4YDAo+E+CS3RK+
czfO//zaatlTaWuwSLOtvkkiVQ6ftly9gfI/ZNd69MC93JZGXfCts6+UFdPRbX5qL3OOigEcxIjp
ZzFNL0Yf2XanucWiKpAdq9AkwvoNmzyq66rnBdRGHPkr09shhpS1QZ7KHU5RfZLH5uOYc0yf7WL0
L1AJ8CfY5ofHnZYeK2L7ZDXQFNufilj1BcAA/RMd29A6omr7bXV+PAieAcJpYnUT6ecAi7Nt+Zoz
VmJsQy7VPxmOrD25ea/ka8hBtWENxvVut1hWJimyH+gtPiFzV0No5qhU93pnC1zrm2xDPZRkd2yJ
Y33a8jJCjlZx9rtdgn3mK3CFzqJbjmfgk2Hsg8/Db1JIKc9xN+tPSCVQ9TTInawGlJWkhDxg324+
i/DV9J46DRhy0vqOi+jX84yS97Vm+aHfoTvdCSbGSrWJS04gpO1FTfSZBGr0/b61YJqrPH6uMiRR
HdfKZ6y4gq/IGOjyRIi7fXVRnkMV8vzCLDmy67y04seMrVYAqTVl/h+wWJt+x2Rtbt5RW1JILDys
fMB/5+yckVmlPQ7u9B0AvKwuNmxTclqQsYUHaEJF0EbhTwPMr6Ew2/cU9g3QQdvyKYEuAOXgNK76
Vh6oZIcMjPB7JUGNDyPOqOQkF15AMgF6H3pydB/TFX3Z6Psm+LE9H4eFPVPBAU9d2jldNIbMogZI
UXv1t2lBQAF5m+1bjaaswWqv8CAd1Iu8x4awH0vTCAGF+IGZpnb3JL1p1PbmnIsdIHgnZi2/SwqS
5qPBj+v7dUrI1Js1b3FxQkGwg46gIh8OM60w5Y+gPurBHPiFX3CmFe39Om7z92UHfo7zZKyfylgV
/3Ydk/Fkm3RNOxqn+lcjUzgAqGRPwAaDiT9X5Uz8dWYYFoEmGg0pFE0JfJDjVjgOyhSh5EvXME62
U+kDDtlAAE+eMaNcbScsO6AC4KoLiOmOKDFV7wg2qoxEPOWKT9PjVipgoxXQEyghCkhsbqhbC7iE
TWqEa+tUQEY04soV/VIWk+xzk0VUrropX5O0PRxI44hWstw0B28vau3R7LUMUFqOCPMzZDAYlY8F
dEdgPWsJqm5v0u88Sz95jgVGO3ch+hGZno2rUpzbbWn7hbVofnZU9E1HakCkvgXH2wOOb/7DPg4Q
jay7BSMZ7EYHuHg08XuGSDJ4IwtvyQn6qXW+mSmZsTAPBlrMQUZRnVyFrrXHgVrvGJWiMR9gnj7h
AcVZqIGLLA+P1G8pGF4Dfu44kWxDxPy+isiegqEVrI02MFBPZQ71H8N56ur9yQNN84Ms1cFuanWC
P5oqYcnFFUvm71rjAdeLbU7IE3RVgV2namlrtJtBPjSbohZFOGnd/B0AHndodFajXnITpwSh2ehy
p2/pWPIWuQ81SJcdqfAlnjBg5h+UrYiRkakARt8eif+Woz2rOpaa+OnAy7ZlCLH18dKOSK4f0plg
BF2RNfyBYAxwWJLPtTtD6zeRC9DKXJ05P5rtPEaQraqI/j+Xk30/p2SUapCqiaEnhxlZ/xmWeXQR
nwsEC7q7p89EU3p1cHHF/ST9GO6hvrOih1APeBErHeCIBBAUkEvhZdvveV01PeoPj2EkkWFYTtgD
iGxjzbq+UMGA1OOi9ccp5SWGJ/TUfgqLEl/FC9eNfUeXQ5/rQMGHZPW0Zf0GHYMG8gEPrpPl0j0Y
8PzITCOaUjgpoLD4ObvaYkxvWpvxjJcMNZxcwP52AnMadlj9qlqoKrKjBfQhR/2lnRnyJYom9/Np
CoifxIfMA5RlRqvwc4FeUXe1yTb3duBbqudthDzvtJciZy9uB3v+kzaEF1CijXDxLlO1oOYOi3CP
BrMDD5qIyf5Is8OtMF2qNHabw+Xbj3qCgyxNN/jZrhQGpW03xnWeXoUAQ9OPBWYMAAOD3AWoxY7x
IUpVgC6qa8468BgV0ozg/Fzc5Aat7QmA9RTO695iINStbUjPqFCb6gQQR2LOAK98vIsTNY8EJJa6
Rsy0zK97CzDrLWlWlt0krh72Z5d1Y+/TiNnlDqEOZbhGz6svqaotu9AxiKOXLKawKq0gRHkYw4JB
bUgrYVi1HwjwGxhpDvTbIBWm7ySp8w2xDbVqv9qWNPt7seYzVldBfXY7UOfA9XUsjOkNvqwYDutn
0JEQjOwwh0LQ9/XgY918gcVS3V72AH7xuiy25cBKkSE89nbD/rmACd72LhdZkZ7hZTnHk87LscUq
szUEGeVWsJtsPFalh8gqXLRKKvk31ckxQa+FmPfOrm0rwIltKpDvTcFFeZp3Ms4XqDQCH0jp0vUR
p/LytIoU16BK69U/Lfh67VWasIxvcifBvSQwecdHx3U1PnA/orwNwtGPlGA4+0vKa5zMFTBqcg/2
EFkFC/BeODWsLJ3/+FBlSH7YVG5ONKgC7Clw+PEO0bi4wfh2BDBSOLjDcjqCX9JzgrPZfiOgdOwn
bQO+D/VmA00iQOqR3e00ox9AIrwkHUQ3eRykiWPVOXB4y90OJgBscitMdiayJf5cJiV82GM2N/RW
EWWzS3mkx7dajtNxJXHO2MU58N/dZorxg1cU8pwdo+cLWBJc28hq3vBYPyUvaDbQH++YtarJug9g
xiHJJ85WuD5aXNYQp5nsU0qy1fZK1E7MPbY5hAzNIQr+n1zQj3Ux02l58q3LqqFwewmYKM3WCt5p
Qc73lardfatntIDREngz2eIowp0LMzJhElGQ6Uwih2AkL1VR9NlWQvaLWxLXarJGtAVmRC2tOVjY
i4IAOXQCRY/pEtdYMggp4Xy9jxkEeBNAH9AYEGhhzKYF9Xmapa7md65s8ksW2mlgDgY6POguWtMZ
X9fvYIiL+lI2Kn1FfwSjo6jnAkffvOnpK0gT4S9Bguq5m2X+uZdtErD3ZxEq0FZVwDVtikr3mhtT
3pMjQU5QkBgDvxFKMiyCowS4nZV8Prq1+OyvzJ7lEboVmTZ3ElMA8UoONYOSFRQFGSnK/LOC2NCL
Yga7bAc5QjaBNnBp4Em0H7TopnXb/gmVHf9oNc/VSYBbeT5UBbSm3WWCWeCxPt5wcmDcSKMPfc5b
kKEXPW7huycMU/6tktsLAP31sW30NKIF2uLrBFcPf5m0NEjTQnN/QE2o878Sq6nsAPOgspnSPBag
TI8K5GLlU6iL2sb+K8kWiyut9hRfHsYfHOhQnGDeUZfkN0gUO0F1t1YvWwTT1u/tbEQ/SgtFmaGJ
e4BRhoMFCyoU5EjHtoVhoY1RdzxY9iOZ2uwd3dn61QkIvbvdtwnvHSTH6dWAdvtDsmJeoR6vhOmT
WHI6gHfdMFhYz/oBTscU01Vshsgngjj4XkMIqK51hEboPwO4e4c0sMayhYhcTDfAFIWG/aVwSbcH
1UBVRrHmT9CMIQ8RHQQWHDc6AbqwVeFv7ZZDYzBuW8nZUgdVRWBbelygJEu+OOwePsi29Chh8S7A
PJU5ilezTdkFLqAtpAGyEdlJ5sDWhh2SXdwzRR6R25sogxDyglt5kWqCASC2K8ar68rOgHQaltwd
eUNwb9b54uDZ0JT3SdJCp2hWpJHgLsClBYVBYPRc7XOT9S5D0YENtkmEJiYZ5IihAoGLFutTP1hl
e8B8moJuCayCTyPiO0Ys8NFFNDyojZJw3cTsvjLIxSWgOFQQcMSaYYdhAC37E0rj+UoQfbs+gEJv
v7Xg/5dTXewEYvlNVGWP4Msjv5shRw03MAfYDeSArPokJo9awOdaQsc6Axbqq4lqgSK+Dt+bCv1R
D5QzpRdfLeDw+daa6WQqUaR9crgELJ/Y9YuZExQaZd3Id1+VKyS10Y3VNdsbfGYTtq+55c3fUs3k
FZKc+smNBlqDdYPa74YPA/wrzNmy9GvlHSTnuoGhE9qA+GERqi5/BrMma1fLmG0dr2ZaPoGsyBnc
9AQRGWgWWqTZ3QKODssO5HIKKT60xieTbOXxnTWAbzsgUBN8qW0Oq1NerPty3qqj/Jri7bS9Ks2k
v3xqaX4DEhdIzDr0tPW5VPRlnA0qeoGVdQNRgrWfl+gpz3LatleGpB5Ev0SQiRdrKQHauSXjT5z3
R3NGCXqMgxhXQHNmww7v60Py5EHWebzmx0ahtY1WotSeLOBlfHNOftb1YdB58gmTM87nxfjLggm6
fiZJlBBqYAnHS5mIDUJ/w8MrIYWNSOAD5PFL2tygX1k1XPhgZktSWPDjJAaUweOzGKOExqsyCKGo
VwyXnPM0M+EmcMR9Aw/TfJgS6sa7pdn2XxoaCjbossDuyqAv9tfJ1AJz0vUW3bNCVhHypVjc2I+6
8Myf8WwljkGbkze3/U/aeSy3rUTr+olQBTTQAHrKJFISg7KtCcpyQE6NjKe/H30nNq0j1dlnsmun
chOpe60/rdpz10nIPryss1aO10MZBtpD2+HYtwOWjh4xlrbxOcaSKW6gCHO/8dJAuZs+TsszLJOq
V6+y/LeiE2OFCriwH41cN1+c2jDxaUFMJevCDbpp2cWzf9dUacJ5y06jN5mbWAYu9pCgKQQcFfRs
4ad2cECQGTertvfJK6PskPUDbIpL0F5JIbr0BpdcebOqQLTbKTdfO6ePTkkT2czQsiegxiyjXTsI
xVj3VRXGI2qYwaiJGC9aX6zOdo8aBGPUz2IoRM0QxCl4HJiOVSGAjeOQI4GNbE1nnN/kXutzqDkh
KDR1FS4M4OTspTCr9gf1czruy1SD2XhD3/lrQ4sy2sU8hZ+trNL01THxhIBJsfOs+m4ArbC15ghV
lTEzBFGGUbt2oyZMv/EAI6TZdKjdaiTGgghcTuN85dpO+q3ieDyagzm+osFN5dKfJfql2upls5wb
0/3WjXYtNy07Z0xj6NbGk5WerXJQz5zSRRmo6c3Gw3BMK7Rmb1ono7FrUEWbK/R6cX2TEC44P8wh
VOYydhNQBVhe8OA1Tpo824EmB80PyiDH3LS+O4rrdByL6mhYWrOvjfNgL3p7gB+RWtsWSgcrSO2b
dpJNsEIg2LmE5LS9cy+r0SHbI2ET2M6cC0zgCIcYLV4l+uhKz82QbiKnqbOtbMLcu+45oo0dGDEE
qFXW8PCu5bTWitMxMjehkPDjIc0YmIcftvdxo+jWTenUz0NUuczndX0YXwvN1IOr2thacRhmJKcK
vO1IKyLo0Db3azb32a0O1WSgJXfhnvoNEmyLXx1MyOIZxTEisJttNg3I8L64qrVROre8jl64Hlv6
+GVoAYQvapwWzhX74Nwtc0y0xlaZFiq+FlUYtzetumVoDsYrSQ71Q6Zb3d2pJrOddTmYwZvboDiJ
M5kFq6EIoh/h6AT2ImztON6P3mQAyODLim4FuchvIBvqrS89WuB0NKV/n9HtMwO+QNGWXqXQZUiM
YQq7hwATFFKMKG8oP6Uc+RZnLzA3TdxO0W6QyH/Zp8xoWJnarhlgOTR+cGuageDkGnxRnZiREsWr
Tjdn/V7ieo3/6hj0Cryk2fQylG1qXVmWRvDuB5Wybnt3hv0Zi3my94GDAGZjeWKm0LAs0XvVusBk
UXcofDIEbqBgxVhFVzKeZIWgobQq8ABHekQ8JvPESgYi4yJXjrG3LGDZkK/XkniRIaKrxxzKsdjk
AALzsm4Cwd6g8vRHzPsWLX3Y5upZSy8mRQAjBG2HmQz2Ny+1G2xAyh4wr0lQFeIrmmgGeaYKG4Ze
v1UwYD/V5BR4CAW5hvfGOBVhxNRGPwPAqCb9mCatqSi/DWGUN62ZpmxOWVi9aDxv0Ea9WX6dq7F/
1ObU2fdqDJkEVVZd8UXovHOWfd4ODBcsCsv9wmCBCs1ojI53IaIx59WbhxoQMaGMEsthlJO/sX1y
MHDpeHO5GadmvBGOpvFBoDZHxwGMyqJZjsFmOkKIy+9ONQMZt37ZZoyigvrL183gz88TAyBPOTYl
TaUsEm9vAlTm14ETtOFtL6KEcfANz2XvmLoI70a7mG1N4aTiHA0DhdWEdLIc/bsJcXP/BCVufW1M
uKE1ER5Gto5aVC5s0JHHEQuywJjpoiM2pLBk9EjYXNpvewt9NQTPOOZHOxBnpw2Wu4HWj1EZ6yAz
OC+CLEq+Q6mbAHvIBTp1cjVZcQ+ZT14kk1wbThaE1f7Xtknyx9SD3cFDk+cAsnSu1qZJlct7FESt
WCKBbW8hfelbm9LJDyifz87qsRHDQliT/Ko9c85PMJ/UTSM5y+HKs5r8FcTK5vyChUT108kSz4QF
5N67iUoWco5d3BLFWdpsxtbg36JEgGTLOq9BF0X7lS3DNE4VJ3IF6x9I/usvgN8w3LngR+UmdhEp
UW8gsWf/ai3mlBpwQ/vAyiJrHVPrIn/xsx45ZGba+XAMqRXj3eAlc3dlmoV+TeCtSV6d7amn47f6
eOElUf1zlKP7Gpl1xQZRWMky6f30VAaD/8XCBPLqGYlGghhaeAstz2/kquhK3KHaKtNXPXSGdRNL
C4cEIva4X4tQMaB0aKW/CFDJyVu7HeLuS6JlFyz4eD1GekCj6pXnxmibO8dA91spm0D+pMhsWPB6
9F8oqEu9cLEjEPIUhDjS0PqjhFTBNPKEvC4Yz26NKVpw66m0+rSV9RL3d2tSnks9raomt4avXWMD
DGZ5OYZb36kcLKPq7LmDRqKUXxqQRxH2xykXOON8fSd1b+/BKdoOdDVrvxej7+G0kWCgAE0YaOaf
VErj8wjN1m3CqqIQ3YQeytliQRc1rIQbZYS80dnRdjvp2C39OGD6RFOXhVgFkcZgUThR/lAqN6oQ
jeSuXrZ9UpPab/VGiVIjKO6wbfKyKdGb15Togb8yjTp6YMCBY9zMIrf0Khm7YDo0bpRT9epKOSsF
vB9SfLnsVXwUyDq0ttoXJmk17rLz4PoCkmp6uDl/fAmY4jq8zOMMDK2FGzPsWZ9f0yFMnZ8ANTyH
BOdlsDW7rqbq5rPmKY2zLZbQhpIn6fQMFXHQZK282jGI2hjO0EYwn4ukOrQx6jYKPhMpfWzeTLHC
2S7y2Hmsw7pmfKMvkOC4YdiApIWG0TGPqOseoXwL1DgZ7gOQ/zgIVp7Qww3TYRIAUe7kkb48Pbpt
gJkIDKrMl7Lshm7tz4nZL7rmbJKWhgmZG2P0dBYQmuIGVKR77VOrHxZjn0z7nHYv5ugLgvGq6M9i
Tfhn8240uSmHvoWr2EGo9RUZgU3xHdl8RYMuZXHgBiYj+ByqVgiQ2NYbS6UlDEPvWFiLEDTijihn
fWqMrspWzLSn1zcUP2ItHe1/s+0OowEgKPrz3BEdRXhI9iyDO2cs33wOeY0u4SzqHIycxtH0CxP3
LvLAJYCmenE95b4VZlLyz+DZL21mmrc0sPG8LOGbnsOAYnnpDHOJaaAL0rsG+5q1YNg0kdoJsNwC
ITnICocSat8KgPk7u28dbtDQYxbkkYz2ZoyD0VpIO5v43kNFEjh1Uuft49lsT2FsTKdIWIW5gpzO
6ys3V+OvvMaLskhkC3PI8NruCQajesJ8xDHl21kqt1aD/v5Gw1l+z9MAv8Kc2r1cR26U3pOq2tPs
13Z3kBUE/VkI0EF3NHX+4Iw6E2tC0tBMhvOYXAeMacOLV5jEuriV9Gj7LTsoCrbguFJ79mAD2VfA
8G1UBJYRV68OSiQCcPD3NMm3GC0kUkXeiPzacox6WGkpFZaRkHELd6ZJB35y6sLX1+xd/S9CB5z6
lhari67qXBYvI0PQJMqupGwek8opjU1cZP4hBpnkbI1NHiwXgpyuNwFFSBKwESFUiQOVR4PaOjcW
bsgao1M2OsM6L8Awn+dchqdhhNK7BeQ071PTz/RNolzw7Nau7PgweI3UN0FhnyXZnbKidTZSt2NB
SufvGIhhjuhwKGloAKGcoYjDr35D1cT/Echftgeiy9ONSqYisgykbovccKvnwVfLIhPBkYiruFv3
o2ruBmO07J2EJ7a+BDqwH502ab7NjjXUKJS6Klo4WUWzilRBtR7SiTw1okWXKsYQel7gTjttZuZ8
gw+m9O9wVk8PdpEihRiTGtf9uSRrr5vKi0YeY4bBD58HPNqYJb6xSipdI52MBztYCzPnsEBCFWwh
CfqnVhT2C6BLwtigrk3IVW9c31+GUahfZ9+3kXf35mQusHvE3/Ss2q+qSA0+wNHBiDIiO/0hqJAg
EBsQnCXC6LF/GYy0g8Tr2BU3cD62c9tYIx0xbqL2NsP2ijlOhWxHtO/pSk3l6CxCP0cs3QNBlJwJ
M+RgZzsmfgnCMd2NY1Lh36lhUOrk4RdC3+cN4b0BXtgfR3dQZDPYNDUFeLuB1BYrZ0AqlVEgp8mx
p7ZLsy61vXXsCA1aSjfhrSYoPbWsnbB5LFLZ45zrMAjB+XrBunds09nVTVlB1kSe/lppo2mu+jzD
xRp1XbaydOy67N5BUaPLZ5wg5Zb5tepnEya6qEqg1sTOtxZI79nApvM1mIRs+H7GOV/2iaCD6xwR
bYeMzeIaJ3yAsj1OjeEL1U5O6hI0V3xIkc60P2ngCjI0soBsoAXoaOZxrkfTocI/8DyIFtls0VJL
LGwhhvphcpSDkm9GTcrP9WX2TE3axTuivfofaYQ1aYFUqWZ/qDz7qyyM6ZCaEy9hGZdVuunrrnoa
kzF/8OJsBowY6um147D+0SNQcc8Wqe5URLFRrYjongS6fhM9r+eP8kEGE+pBqX37JYuq81YweUG+
xG5XZDwPSj0UgKgqF3HdEqTTOgjCVorf6S0m9qJnSdQEWisdh89tEKXxg42SC+affTV7qMUYPaW5
P06oFNvuBC6sK17FGRtNF5p+v4UKAoKXYZvLjWlh1F1UQI8/vYk6c9XYc3JopwBvLl6zBq0LprjH
jAi6AHWuILmFSaMT9popzl5b5pRjtRwMhKocjd9MPm+9Qj5avHog74RP4ULsV9g4SDAoBtNbQk4P
LwTETQ4uxCQ5EtevmL3nm4Z51VJi7lFFRC/okNDSy2pOSFclueMFc1evNyQUh/VVgN4pRCLepPW3
mXOcGsxM7Qc6TD9a5naBqt+MG32H6mSMr1EshfxrdxiLnUu2THk7Z3m3rWeteUsgk2LeXcdFAg0l
8EJwP4/Aa9r+kM6l86oFctOFx+hjMnT1AMhtKKw8SIlc9FKAws2jQ3v+HY9H3l7lgbZ+EdtRi/XI
6CeGAsHOMzSzD89PoxMx2noyzeYObs+cJTaRqoLarStR2ksvrSbS07kA4+DpuXwGGoP0CYOheGHT
LQ4jNYG5BKH1qZaauNMLz4ni7+wAnbXADjaq24m8CqhikahrkGJbbhHB5um9Qx5Az2WW4IC6a33K
RJUOe89Bl8WWVxEiGteUVIs4zdhw+kw27lNPLFv0DcNKGF0Vbp/cIpyyFcgiwUa8tKgyKqDKcQus
UtfbJuoIVJAJ8smlKxJGak2O6YnlXHkDrgBZqB9nbdW+hz8wr+bGHyQFez3pmzOK/C0mqiJFnODZ
T6kUCtR8HCL/WFpDU9/DU+Euy/1zqIERp5Y+ZHbRpuvOK+SXNgknMoepzo4BnBO1PJKnL5U1YWfp
RTFDlxvxVDDheKJFVn3ag/2XYVaAGZ1VG+DvvAh8CjXmRrPX1PtePVmHopnDI8E9yW1nuTiwF2xw
On3IMeypg+sNhUWV1iZ4vpemYxqWeSCDhTZiUya1DHxEvZ1s3uaccXx6BW6LUHaR+443jBvGvfZG
d4cQ36qtkz91OKuurEjEOW4enIB5eK8mshXqG99GE0ynSL9lh2sXL730sKbgC493DPPzDcY2Sysz
qFN1VH9zK3c26QDRO63SuK+wpBeuF2zigOk5xarUQpBKmvhU3wRA9Wbxq2rCGk0mfPUw7I1SOeoB
dfrsr0U5DFReZkyAgl22XrDobGv6aRPdUl7PAQUH5IJTFY9DHOTVdcROKFcdwydeFdlN5qmByT/7
tNnk/R9Gnw/hSXiTgrPxRaoIqBzjrNulRu7NV4U9MP75nCQC5DKEefhtnlyd76ZqiOxtC9oZ7tVA
9uc1oX/smaKZo3w1mIk3PrR808whLjzXxZVBFsJz3Ylkvmn8VAZ7vEU4rQQNKv4t2FBkEBZffysW
SPEwZC0Kvi5J3Yp5ZA3yoY17wBNMO2MKdXttkLA5LkzSX/h6ZtIJiDHKkOWErZr4YyHR+wWd93CG
+GrGYQ55gRhOWdaJDN8UTX03WjMmYgVBgOIieZK9dr8J7DOcF9Wg7q1qLphnLAA7J6hFbEJZnlDZ
cO4UNOIqkIvUC6aTE0inP0JNcYbxRTpPje0zgTPkGz/0Rt8TdcDjVteG1Or7GNXhW8oNmNcRknAT
oAFkZ91pt/meRwPl4+DEQKBeDn8U2AN/ZhzMA545R8xfqzk0gq1IK0Nvoe/G577whk3huqK5aptg
7A/FqAld8dETPPQKiA/ZBB7g7RhU+E0J/xl4V7yU8NOeN/Awl5ywN5GH9AfZJLsDeUFJsIbo1ts5
n9t6XbZ1eT9Nv8872xqfahsSbqVFBIuJdaZwlxHrestoUNYIRi5TXCZ154zboEyjF+JGYrqGLle3
GFnJOhmcrFxnjiW9BUoLVKqxRIa+ALrtyi3be8We5fTk/sxRdAfYZekFbTtAXWPSgZ2BK8teN3gw
H6DwoabtOjOOUxQB2eowx7Qe9Kr7NQxuS3vKB1StE/QUtOogxSXwII60Q4g5NCDyobS63QiGcuPP
LaLpkRHtzE8lvUfcdHblI7MOG7QTJtRszQeVj8k6squGSwuDdr4VHjAotnQd9MuhAZUmV8SaaUga
0odPmbbH+Mpv/Ohs0Kpr81b0+AqgDgxwu0qP/bgyczquJf2viXZiStBieWWDlSTsiViAkUsWYSPs
ciXScPiJdJ7eL0BwSkZm5HXOVdl4IRYSzuurkiEg85pwMHkf1aQlrMjs6O/MwYfi7oKAxgl9Hu9Z
ht7tqQ1qB7JYNc3Kc8Cakc6Z+o7olxg8C8uCvvXIGXueymEMDiVDZ198c9KrVIiu/zrZUN7g6JNK
qHvh6/m+4WkxypIHir5R92oBrWMWS1JCiXaxEqDINZoTNK424QIILmjNLLyaWr5U57ZnFUhigvnF
bpXvlDMHT9r08DtD3MoHrzKnFaby/lj3OtvMCF1DdPRu+wP7PtodnCHg78T00WzMwL7mmi7ePBI0
o85OZXjSBQhkilcd87a1NvA3EdqBDhkNIZoJbKXVDNEucp29pPmQBTd+lhkjGu/MXOWJS1CAsnz+
XlWSkLNBDvO+pmn/XmIzwKRuDMl9NGspMNFhi1mgQO5seEq0xZvEguHnPVPNTWlagWDwidLFfeWE
4CiFWTS/Cquv3kqgYX6BLnyadBCD6a2XufbWvqrHYw60NSziIrDVT9c0oJBsuPmr0EoV05smq30g
PsKt8Iz7OV1RWxU5SoHavh4dDYfSFDIKd6Xb+PNKQUFVa78TjNXxUd3fWOeIofVURv2RjbVP1xBN
qNAstgPj6jy4zT5UeTcNNzgBMEwMZI9YuzrGG6ZoqtEBmk3z5nqeGm9xjCj3BH6tHHyxWDq8UREl
1RsZnxwuw8hItm7eYQKLHS/6hmMgQRHcqKE9RuHoNnu7G8+6tN6K9/M4VtWRnHcx7M0+GCFMsLLE
6QYdg8+LO6RYAi3cv99jMOBvCs/FCd0Qam8Kit4jIEjhdeTvRbn3sDYYO7qWXuALbstsXcNClWRB
YKEBlIjRqC0CailjqRgxlm50RuPElxXDCi5jbRti5WaBH1yzyxHkKW3jLCIiW48cmn4euhOCfHLM
efErnzCTcEbx1y5l7HT2MWyMAgkLTuJ44FCL8GbopcVmnd+DAc14M5k8JjdDq8Jyq2SKMRGyrbM3
M9Gczs00QLqdkWDBy8vxu6I1naNlnFntj6Gr7VPuEGudLVUHyrOfmDNICFXhmgFbZji19Q0im9z5
YhElAQksDWO4A6KK9DNqyQgrtYeKwFklyF1QwwjoQbBBElWK59jr3e8ZGw3qDxuOwpt7B75ncMl+
RNLmZatBI0NHDQ7xusmrtA122eD23hUpPbq5UgMFCwciGg61NBOdVmidXUWg5qiT7rosctzIUa/t
/TiGZqhAqSPLfpsLR9+KAnT/i4egyzq1SA8J+Jqn1r9PqrYObhUmSdCLyjCISZ9Z5qrGcGt8sZym
Lxnny5/2kHng/VtVa8h83C8C+R328NTJVyII67vWaAux68AWfMKXhHhIRBySBG8Kius6HVD2GGcr
ZAEZYV5T84bJbgz5YrcRT+W+1RZdptItIQO550evNJhjc0VqZnfqhVc363hwux6ZcmuEOzzFobms
+nLCzYUJwTJufMB74roCFQV3QVqJ70llhPWu8uvKR5mu6EKw9rqvbCktyUItZB05TqHfp4ANnu1D
njVIYuov5cwBWOGfy6P0OooSs331TeptsAEc8Osynmr7IMmli7ZlghKBSDRyoxYSII/5wFkSpi9E
tAzhWaMrzfuybqryyAhgJkxo22maU6Nq5G4zj8zc4RMKqdmFIe360ekqF4q6awA9+oGst1XeRE5+
AjYfx2vbRfZj9LaLE8BzygAbW9c7VIqjHPZkTs8/HL+XMbLcNnn7JAP3nPz5d7aqIMEQFYk0Bcev
uMhWTfvc8lE+tXt0w138ILJ8naPBY0HETeZiNsLHcM42XWnt/G27XPKkPglftt4LJ/UF8iKT2SAM
Cbn4CbVbeNWo+AkMtZtIuw7XRIis0IXs8x3zKpbh5tPhAuds1n+u2hbynOhtY1a8yEM1uKw+88Ju
P2T1tO41A1A0Eiz44IHpgvgIEFUodrV0rLuN4XpfCyxrO7OPxDHEohB8knD7z5AKSyjUpIy790wS
VC+DzGVHjk5Ult0e+mPdT9sk/6nCLwR0ffKw/00aPq9D1js3m9Qf/+JOz4PVCbxJ3d6/G9vHcjmN
O28vjXW79KzHuNjrlR1e5QQxLEuGOR7zzwazvPOk/1r/IjIXACQSpCvgPf1GR121DDSVa+x80w+5
HzZIy7cwJ5G1idQnN9h698oBMRXDsQXXfnnlXswkPrPtGL9SLefuMJOXQbMTmldkDygOSlnhKPhF
2wnsvK7OkuN2N9m/xGBsqjL95JX/9z4AwJnm+XGfB01fziPVLQbPnsyyPezOMaw3UGj7pL7/+Gm/
u4jF6Ezeb8+1Ll8qOFp7zDAw7C0nv0PLd2N394nz8B8WoVWFBqAyE5eTx9MitFvXCfo9WbbPyrV+
4lq/8yP7k4zsy2vhs6AEwQ7oKXBF6V98r66hGtOXFSlK8Yu27oX35NefLHH5hrCEZSIuIUxYUjNa
57FJf0x9sKpeMVhcJEd0qFW71thJ3a3OtqgrPr5llx/75UIXryIltGx9qrJjUt216X0a/BLqTXfH
j1d55479dTkXn1rMyII501ZybPSbiH/46jh/NqPrszt2keEuozSDq+SOZc6y6Y42h9e0RgDu6k/2
jc+u5eLpV8YYRGNsJ0cvfgrkIXB+OOX249v12UM5/4Q/nj4hbKOjem7XEJxkeOChmMn91Pwvv5bL
R38x3SXqbUxWJquQIbjMLGIy/C+Oe/fxpXx2t86P7Y9LifEJOAhAk6ON9SQ1fhIfiPHyk9frfMv/
PED//5VQWNqWKfhyLq4EfUBlVKabHM8pZAuIs2uzxYj78ZW8+1B8yHjJoeiicvv7Smjk0DMzD+UY
VUefLNmEsFEr/qGH6pOF/jkezpcjJBuM7QGk2PbF1+L1hWVGU5od4/YWdCNubv2ONGf0g3P1dZKg
dvBc5GNuZnEMvC8p+d527i9HmJkI7aUiBuzjS7/MUr/8QRff1tjOzmQE/KBoFuuM+LNYCqjecKWN
Cksds1RePl7wvXv95x24+MaYgBG4DaDQsVdX4ltBsmTuw2t+eqcvp89dXtjFhzZ7NaBpHWbHlPzS
HM0yTjvUQcS9qSvi9BTWy3TceHgfPr6+32/k5Rvr2x6nnm0h8758Yzs/tUx8IdlRFcYR4ySKuhPh
ejgBCO4zHtJ7741Osb/Nr93bnLgmYPDPxoy8d499x4eTOxd7jntxjxM7kt2Edu9YraJuHRmMUsHZ
L4vPLvV8gvxzqdJyBQ4DyWCfi3s8WX6A6LDNjnV7D+S7IC0to0mzvgYL787ZEKiFlC9bfnKDLycX
eYLBTZQzrkmB5Qr3YktIkXhpAKbpJAjyMOljG1IhmM+c9Pfu8GiVNwCDCYBN51354m2ss9P5WSCA
mYgHq7agHhvZ55/8qn/OqIsfdbEZtnE8jUS+TacO4+U0PsYEISiixTrQC6vcfHwL/tkUz4tRW9sE
6yjB6Iy/96uK9E+ZB9wBL7wH+Vlo/fN/v4DLn3+eDEUA02WnBGSJxEhW02mAxbNtIrqNrx+v8LvM
+evd4Rr+XOLiGox+lD6t+XSiHlq4/m3k/OCaD066HojthhbfEQHS1+qT5/Q/rEsn5nmSAkxdfBtg
vmQfFv10SotDX30lDnFlnG176mj4xCC9jR1xk58Nd/vng+RiuY0eAwKZc0IJ+/cDa7Cy1HD688kg
TLrNsUbwTaJc2TvRJ9/keysxGdui22RCBnND/l7Jr4NAD2FtnpyQ6HUipYJkR244Qqn9xw/ws4Uu
76MqxtQJM/PUkS5wIOfXAK4kOZcPN9u1k/JX/2E9T4DP/25m/IszegJcoCMezZNo0kXWPijqJ9Lx
63z38Tr/HIjCPWMEjhDAo54QF49KhmiT0L2YGOC9YyvTq7Z+DGtNpJIDPSNOfWk+fLyi+HfvYEmP
2gZUgqbjckPL8bY3zjCZJ68kVzVzjLcmcP2nfIbqycn7upGOXV430HbXTjNbP0D76q0DCroiK7Y5
5AmU1mzhD14EYZLfjC0qd9Lb5DVJIouurV5bHC9Ys2W77QmmWLRQH0tjMA65L5MdmZ7RVyzm0Sdf
2ns30sYFQyAWb7yQF28iYpoSA4owT9bwUHxNUvbB5dyvWn2oPnkV3/mm6W3JiARnYTu0LuewQscY
ZVMpPi9Sw9PK2lSuu47na9sflxXpOiMenWEm12me1h8/u38f3XkbYaS5zybpUdj9/bmVTSqY2jHO
J881NqQfkP5hbPr8OkK/1tivHy/2exbi33vm36td3FJs/hYnXz+f9HeE6e3X+Yf1YF6rTbIJVs5O
7PqQBMSF+pbfho/dY3WtPzl3fk+7+ecHCNpv+lYp3d/z5f4o+R2D6B7EqPNpuA7voRNumBVpHOS9
u5qvqudDfMoZ7ap2zTbZo8j6+Oqtf6oNwdU7ti+VkvxFnHekPxZPiUVCIezNp7AhvAlv1U3kyq2T
5F+sHO6XnGey4dq3Eqc0nrFVa89f/ssvUACtvNfCBiT4+xeMQqKGJ3fk1DQGH5d+BrfdBeNqSOQO
o/orNmm0+K6fLjrq2o8Xf+9No+Jh8ra0zqmsF/tSF4dz0sD6n+yiefSvG2+piuIhn3/51dX/aaXf
b+Ef9zmCdce44v5+p8uFg2cePv46n7OdMeBw8ovnj9f79yQ5w0b0BACdkuPx4rkWNrInlYbmiSu8
7txgQwg0mRDVvd9/stK7GwXwL35fDmMO/4ulAJ2j2TFz9qRj7ZYYP74nzSNj4RLMbkZQLerMXNel
99n+9O4V/rHsxXtDtqCdp5plDa/Z6P4qbvXScKt9lgSPQSDQlK+jsNmHlSYjekXKV2cM17FK1xXo
vP5s+vi5Kr/8iDltQCg9STibe/EmjaLsS/JZzVMxZPGV6sdfTBsatmNKQMDHT/a9d5YOSJrKYo6R
vHyTclFI1KxctwP/ls4ENG8RTlbDk8S9/PFSv6HMy6v6c60LtGvWY1U7WWqeBtnh92KmzBL6eesY
xROiisMgbGOZOOPtXOs7SK2bfHYe8my+TUizWpIwnaybHDG0JF5/4SnSugrLxsxlHkNioqO5vQtj
i/xCQ8+rEgSRbAuImcD6EfnySiBvXNYiWLv9gChbNJ9s/Na/BT9ULakXvjIF6Ke6uDivTmLkp5qi
REgSje320KXdiynnZJlnBVOe7OKNKORdWTuvcIP72I+uM10KHMT2Fl32/MnZ/u7vsTkBAEuZIawu
ijFKTxDwoDNPLbXEYpAiWaKtdT5Z5Z3P1adAkMy9sWn3wCr/3m+rTjFuKzWsU7kg0fV6uCqHdXJE
D5zUG0LvPn6D/v1I/17sopnVePgN2w7Fydf4Jypxm3uHmQlrKLfN7cdLvX9hjAxw4YVsU6iLDcEm
BNKuMPSc8IUM7iZZea/RgSAurPJP43+6MGkrIUyKZ2VeXBiC6DnuQKT5MuhHSVOMSE5FaIAV5+PL
+ndj4Q5SwrKTKxivy4qPUKFsdicWmruGvBZRz1ctc62uwtIOP6nS313KNSHOFYEprjgXn3+cUYY1
5VVHA3TS8N+/sIzFyzAeiu9u7H7/+KL+3cO4qHM7gNRPKNO/fFQEUksVslKBIAPJxjLrr5FT5GRo
ldkn1IB1LuD+3sRYTJHSrFzfohG52JrTzEkbBpYIRBMVYcCo7rwnxkptHe+x9V5zRARx/Iz/kajV
bYrD044+mc7+74cNbe7ShbBd+1CEF+9KEeEgrAdGhPgTUnZKnBy2PXf/w4tCF+c5lDIW2s2LVQg3
s6CmB3GiqDdRxjjoCUWxFPcfP7r3vug/l7k47R2NFZ/JzeJUZmyC10Z8R54rWrCPV3mnLuWenUsY
roj3/pLjrZq5MgLC6E6J/XNCG2mkjy1RqkW+TbOfCJYWTs5wdTTedx8v/N438Oe6F3dxqsDfbW8S
pxAC18mdG2/YWlW7+XgVS7zzTv65zMVdtN3KHubcEqeiJNPAD+xVyRSydaNB/8+qUGZ5tP2OLkgf
iPGOr4mezPepl8a3E+EEn/ya82IXHwgT65XjcPZwLFxOEHfaAsP/EHqnCeUOWAOdL/k6i1B79prw
4W798cWfv7eL5ZRHb644fniyl8sF0Chu6hD/9/9I+67d2HGm2ycSoBxuqdC57bYth30jOCrnrKf/
lzwHM91soXlmvrkxMMZ2iWSxEqvW6qI/EvDEUSsz/eEkFtDYBpM9frsLyppxB6+FGjxG7RVZV1He
Q5qBjzqzbRil6TDGFmv3YSmsuYxMj4l034/CPo4edHVrqAx5CycMrArZQCgoIZEFa+ulQMmLBvRU
9sa9KLR2CeyPOjyV8QYQ7gCjq0jZoe2kdWVJMDXM/MJ4MHZ5Ia9Fk7KOkczZ8iEunVXwbMUGRmj0
SB6DU9q+K8YdRlaJHK0EtMTFg9mivWcA/iK2HPwGXHpC/+I0HjRMTQEKqgRsWKumoKT8MpTSun38
Szuj6chKDAk8osh5Kd3PMTmNVh7Bu48xcoNWKr5G/LhFY3qHxvgAxKooDGHY+FV1QhZb81W3yuwI
AAcuzJk24imaq72bpAadt75/6lvxuag2RWw2rYMCI/DvD1o72AagWSsO8FPGtMrTgxLeC9zaD2vG
lVtwSmjgQBCP5AwhC5Lwy9PB9A2GpITYP2Fm0pKUZ35CVaV6zD9F9G4c0MDL574JlB2rL940n+F+
r6tIl8IpR19kStMBNcM/xZnulCMAzgG3YMh/APduFuj6EzwW6e+s7Zd3HpsNmH0J/okH1jh1G0LQ
mGCcTPJPAG/C4GGIrjYASRprwKWw3mkWbvocXODaobNQ1uh3GjB3TaM2av5JPQBWUg432XDUeoMk
amzn5RunMy4aSx61NDkCiwpI2vxT0c6PUcCVyfYtKPowzW8BRPT25bkua0poPEGvEYo1yLcR5V7q
DXr5RBUIKNFpGo/+OpE3o3+Qo58OBxhHT62MV3Yg4hfOqPrHpEcJ2RSGz8gCKhNnitzK4HY14JA9
IKiWBWeW/QqTggGwzJMoZCUaV2d++akSlc+ATBHI/HEbnfLn4A0Hrt+X36U72O0m2aIbzfXQqs7Y
nqtIixJJWfketLHgLeyjU92/SWD0br9vb/+Vp6T+PmVTASun1aqHvy93gBvRSxODwmX43rVv/16O
Lqqo8qrwjxIdsupd1WTjNEanpn+Rq/qoFzBJqTqeQr/nGOd0FYtjTbqM+4LAEX6Zp44pK5W+4WIP
a9LSbMUPeQLw0RI58FTk63psuw3mPhlR1nWuJqEdCNEGzAGsMUr0l2rMj0hMAR03HVoTLCZ2v4J2
bjD7EDLb1q6uJyShuCrNCTUKNHRYnCoYVAw7nz+gYm0NG+4YmrrDr0OGV7vWjEsxlFMbDS1IIw5k
1+12sOI1mldFVn57rdyzCAOPGuiqmOOnyz0zQi3lOTnkD80G1WkLw0uktj79e3MLsKn917/VwAth
9MsQ6pVgzJuwbfE6sAxT3Aub2wKu1e5SAHVVkzk+Gvnfc+ltgM7s0T7AOBPx2gJdyqCua8kbAEfq
A/6gPWIuJMVQC+ZvHoY9tu/FuwtNDyvrrfAeRe9j/2mcPNJvMIPiaPuWccmuPO6vFv59drp0eXYN
SH/LtI/4Q20beFcwTGMbWhpjvddJEyVl1qCzkK/HdE0NiFFoiNXbwKtzdEv+JCJBLYuxnuVb9c96
KKcHyLO07SKsB/Nnu8jiTO0krjmLJWbRTpzpvE5dK4AXY9o4wwnWNrp5LBQEYSey927FUkeBdUKU
RQIuBlCEO0jyTsa6tedLjPmSU+wWO+MobiSzdMQXsH4ZlsRwWqybQEVj4K8HgpoIyaIZmMVOsn32
PrJWR9mOqeziEvNc/GFyDCcd1tIHwm8z28lEMAFUaqpH4x5QrUZr+cz1LaslKpoIyNDMiqjlUi3L
LJJDJUhmtWxtb5tY4qa00EfigPWJYVWuk4v5CpzJosyKKHqgIARVw2E+xNGO19ras7J1sJbs3Ers
2zZs0b6cCaPsS6bo0jQPTh02D2uWh5z/7UXETC2EshgVilalhFaAQwdNDO0Uet9bg20iL7fCl9vr
WL5mqqqhewRFALyEXZ4Q8HBSjstKHj3k8RqILXaxi++Lg2dGDLvBlESZKJkDFn0gQdJ8wWriWcD/
2mZbz2TdKqYkykQJgDnmy3lNvd1tahLaiActeV+tckaD66ItPNs8ykYVYKVJ/LGYbdRgyebsLrVt
879vHW2hsnbMdQULAi7iZthEVkOEHxOAXg//ozZQBgl4IIYQSVhQ5QDHgdTEOMamYIJXiqENrJ2j
rFILuvvMi7GiFl4xwdAIYkCzOfGMBS0av38OiH5Y8QqulVQD6xms2fmKGzzimyzLs2DF0RWIgF2A
kcNbNnU6aNXH8ygGnCEkMCMIGffpf7imFzKog5kiGdRj+q9KA2fIIg0h+YbbsLzuwn5diKGOpTBA
fYVBk/lYwNlr8nB+YKNgnP318xsa7c42TKW8gg8MhHAKwd1dEozvm80eDKNWBFsdAngcwySJqbNE
Stc29UIk5RxAzyUDbgoLk+7U02xXOTMDhjxpLd7a/rDswpLfw3OwgewGNQ90jVH7KAAbMMo7bfZ7
w6Z4K3YDbpH2Hlrg62Ms7braN+/mP7LobuserKNa0fzKSo8dMJsfelijGuUIsIjtxUfvTjDzL5Ek
W37nPTCN7Wy2KW91IZ7aWZDzVZiN/BU/m/XEQvvo720uHbAymAHyPIaRmv/ilUQ0O6JTE/uL1mD8
/izWFQVVSADRh80NCebLd4Utk8EE2bsJdGOGhV/UVWSr6AtFAVGRFcrRNzXK700dC4c0xZB1gGd9
9aQgBXud+pPib+v0JKJDSXoCOS7pMfKtcSprvQsJ5pww//0Js26frVcIyjAGyqwAdyaaiWUcsw8M
WPdv3hrvqqZ+5PaemX/wPEPu7wghvc/ncimHPQ0KB0gMyK1t7g6Y4pUVWro57fsj/OpefA7NFODZ
oK2zvLvmHZhUVs16wFtwE3g4M1TkvXgKvaqGAPsFe49eT+TWClh9reApfAgfZisLriUn3YO1DZxj
wUN2rEhssQzV4tU6E0+7D65OUHAD6egh2Ct3jXWo9vK22YdrxxGOK9DyvoPP7WeC6mUrho4v3SrF
UGWMeGK4AT+pM1f6XOTHGmd+am1lXR8C+HxvPZsRkYg7dp7wW5O7Ou0ziZTJ4tVu9KWwEQ7A1gND
sd2b2mO/mkOabF2bo43EEgUboFbthk2/mhNZbz2ZBqDcP8GpmJDSYedH4kIojFaXv7dBoTxFxIUY
Lp6wDcZaudNPeN0/tdvJAf8Lgi0Q1Gcf9SdI6FeFCUYLJPQlEgvGSSxE+hefQNm33gsjYKPhEwYr
scBKYOUH717cTGa0zg6gpDa5J1ZAsZTKXMikjA7StVrlwIyNYygKEq+l30QbM/MW2lX6R2PNWOO8
jTfOnu400CpJ6SW9Eg5/pF2AuHyAkhWmYTEFsc6TMikNWOLThMfCJFyn/FibnAlMWBPgKL0FFu0N
Y12MW6RQiUAFMBZvmtfV23Ne7yHISLcdlpfee7AX/n9KQi9OjsoIkGdpVRrNJ4fLMqehw742tYds
PVroTWdF0UxFoULPmRlG5jwoZ7DvrPQIKqPf0+stYBFtC5ZDYG0nZZSGZsaL12AiWjiiboMxNfCw
WY0FrCpb3HhrD0aAOykIsQtTg/KAHRy1LuapLjqFM6NAWSrdB4xBpeJUwcX7WxcCypTZ3c3GSrYA
em3W97MdMCyOWcyTZl9746bQoasKzkKwPuF89ZO3LY8whTY4No/+S2OhTRq7focy3x1a3tYGGGVJ
t02e1cqaTLDUd0TbtlZyTI6gbv2PNcBz3VMpSwWCdN1QOihDbj/Xdo0a5/1KOfGE5RYXo1t0DRuC
inkPhNWUkmPKPo7auBcO6mH61H4tBniKbbCDrJmF3KVg71wWpeEV1/ZqDfST3zKg8Dg4/arbgEcX
9j9b+/cN0VbJcXaLES40IGPIbRMyq/T1ef+zVErlgR3eguMA4tstcDBNFI7h9CJWQytrkZRGR6rk
hQB5h50yEbmb2V14ms0iCAzu/lMmdLahtEuFrReANA9ZeHVHXbV78qxu9p44PpHI/y3ZQ5slRhbQ
IovmMkorEylBgWkU/rqt0V4/ADYe9gKHt+lwH3QnsG8f2WLUhpBRBR6DDExLlTqztNf8NAOl4wG0
iT+DJT5LzeaptIRVuedGG3BL6+KQO8EhR6LJrRRWzLp0mLBOgIbQRADz0RvcjoBBSsGkdjBwM3Ro
KPpeTWBlWYjSWdnJkuM+l0VtbtnqfNIAe+owrpCxHwxzeGhItv3/yIPme0ZfhHNJVEgCUMChliOs
SrsDWPx796StIzhUfd/8VO/ZsXRkPAJ45vhw+zCv2zbmobyz3aSSH9gZgOZ2WCFoQU/5sUNMquw8
q/rRtr4pffOkAdIIQ+biCaKPbu6KAqEnbeQ9zxPiSmlF+DmOdHf51rdxiivMSfO7/2JgjDNZ1AkK
gJAJy6mBtqznx9Dwu96goZ0RxC55zHMh1OF1ilIJMQAJf+/8bDoR1q8UBHi3N44lhjorpar7mQtm
3rcYtfduCzR4gi5uxgVf9D/ny5njlLOEuBoLEQ/WnYiH3e6uPkk7385RqepW8kvImJdnLYmKIBux
F7UJ9N2/b8gg1a4tMCVD21knxFwT5VND+Dgdz/EifOoc7/v2bJYH0yPCoXy5fUxL9XHMWP2j35RP
jcGSmQs+FlVZGLY5hnaA54VgjeDtf1QIyhLn2QSkpVm5Ade/n2tSs93HolhmcD6FK+N0tiDKf+a5
UKszlyS89OzT4rX8Ph7nJBVgihaQ9a0pXxlf/9sualRuKnWe0NQBhM5PrjwKM6k5bYHgZ3oMe/Q7
BkYtD1AtvIRStQ5aALpnWkuBgJzIo4hnwv4Yr9HMsJeszwZdAL2F2fB3FxfNLh8ffet0Ym3tQgB0
IZs6whrAmikGI8TD7rW4F+14NxFgcpudCcGKCfRaO3WSFWtvZ0txa8XUgTZaKRXigBVPezz7Ai8X
xXsQ4OzT++GoIsiUnhiHuVBjO18mXempAWwnKgmWqZGDYPm7wrnb3NvFsb5311+MPV2wKReyKJMf
Teh/liMsrrXBFouELd5HpF0rjMu3FAddyKGsvjEMIfB4saZXgIe/8SaHtoBps/lGoy95exMdoG2C
1g/qympVkxdOT/ht8lE1dPrTbZ51GDeiMZTYTLk9pmXlxkm8YhzYgo8WBXQvyZhWwLSbPH/DmQ8I
0fcjSGM9X/m/nl3iQ7FrjvMrPbO5Ynk9/8iinAAQviXALM+yzN8SbEAAfT1HdnPpCW+ylsExk6wl
hUSv6twobaDfj6fW14Zj1bZCJR4itcYIpM3xb1r6o2pM0IklQSKP1lh0TUozrNrlRrZpG6dCJIsH
edUhk8crJoprmwd0x9qig1qjxcOFMw5vyaicy6QWp8QyGGASyBTuvFP60D5nG96WrCcQJpmVnT0n
x/SpOUp2v74teOkgz+VSB4lUJOfANCQegDIKwganVr5vC1gKVzEX9M9uUm4cjDG+JseQwAGLccZD
1iyv2PEeqFlyO+uOdbeqio824zaF8qKXVgXyX1b/+ZJ9Of8Gyr0DQFPIGkwYHHjT28a7j9j2bf4w
+yeAd8KM9haeMUC4iW4T1s1f6qW5WD/lLjqxBZ1cJ4kHUMXa8bHbSHsBI80d6UhCgCE8Wqoj2ZUJ
c/fE2HqWUlE+QxYKEUMEs6f6OHwAmJY8PaxW93gYGFaPPWG9Qi29jpyv9Nf6nhmgNIcigVsGqZep
ribroyR3fxJrA0wUOEcVnrma8+ldT77+103+/bQz0UEDZGphxCaDzAnvtByZNndPq/u5CvIO/iQU
b0+ssgFDp34L9Wci5UrUBjyfzua2h8jIAbAoqu2sDOIa0Ak4pEDbmDEAMGok0UiHWsWF4IlSZv0B
k0S075w75y4k39+VXdmganr3zR+G3sxukI41zkVSblJqgIMe+thNvNWivSLflijzNNvqQV0XJvNF
a9EEnS2QMrcgRGvaoMQCgwAVaefw5P9eDfGV/1S2nFVYt1fHEjf//uzcRJnTwjSEOCXOycQf5Txi
SPj15rf2jzKqRheBdcL7f9oom7Id2rmJ85pvQLKuzB/wEDFkLl51TLEaoFuTMVxAWTgOJRbgBqji
IXv1wUvYWcUL2m5LyQZ58O39oyRhNAoN0ooizs/4mMJUKHsmigCFNTIxcx2A4rsCLOodmOPWt4XQ
kdpfUmaUGTxpY/CNLqj2fFIIcSFn7jPabqK7AG/oQCgDIYK5Ba4mAYHHul8/mj0RMlZuQcVRV6Kp
rTQ4zfcTTcrcneW034E1oV0qcyaid5sMKNOm+ZMc8o++sH0nrk3GOdIAGFfSqe1V276PswYLrz5r
uwgxSpuS9smUntGVYbR25Zx6cpofatYsyfLlrf9LMrre8MCNAXBJpW59KHEBCKLD1E2kT7BVDcCe
V8uARFOIPmFdf64DoEkmADfeANC6mtnBWVB8v0O1Zxfn9xNg44AspIp44qXLTJqc9AATr1J3AJ+X
vqpBUw3QAlu0R2Ckm+N3GjsjOGTi1SRvjFV8qO6qEi/NsqOC3n0vfE+pLa7rZheF60y5v62SVFT4
17dhAlPXFeDNGDKlFn3kdyBP5FPXEMARzuW6iGmhDKKjwgTVIOtNZ7YRV1uB0XTE8ZjL52nInrES
5FI1lNRNhxF0DElG5ArMObqwur2sX/BUWhBMBq40ZGG8lIrPpDHO5U5tMlfFE9UHGO5y7h6jO8DS
4Z+Bs1YS/rsugInfg25pG2+qwOEqZ4I/+ByGFcZ6tMhKPHtKAay/9UMwRm3jF3EvP2DEF1T0Hh5O
f/zUnmIr6E+3P52eG/s9kvNPp44EbCsxXEebubpq9UOKCR6wZpIEyPEIp3ZctMlKkq/7O1aR+RcI
5mrPtHkcV8LAxhVKTRiDFcrXYAM91dTAEUCeYjRvdtY9QPBM4G6Nqwak9aT8Cle1OzPugAOzQXHg
E7DY9T6UN63COEa6L+CvvTj7JMrnoOMvCLoBn9Q41mjL9vjtbNT7VQZf+ln8yGt47tTBeNMKE2cP
t89BWrIcmGj7ezsoFQqERgtKYcrcaKOe4vdX+ecufNB26ibdh2a186NVY/+gUGhu08fQUTZHzLje
oUcE/98RLVaBki4c/m4F7JeBWXqM8V4BbPFcPjZjmeauDCDMcgO6LwD2gx4yfe06gX9uQtB1WhIg
0pHpi2H22E4p/wyc+fQ1l4zEZ/iTJbuBIpUiYdYdOQgdJ44BfgcGhtxtm2By+DrPQEmfftYNrzx2
Fc8aFp91nlJN4DEDxUeWUM7EmD1+fxbeGIMGwvNay11MlMsbPRREp+BLwdI4cDdJJTgekyqRGdpH
JznzlgN1HdkyOj5lwLBTBRxxFGKhaJvcFRNLVUgV2biSVb6WHio06ayE8UG2ykOl7iRhraF/o8Lj
CCsgpyPlvz4C71syYFw1CThGl0uXxmAUlaLNXW6tCgcR7MQyKfclwBhHgl1HY+Omlu0MFEqtAzjQ
4lPb3L4IS5oHI4ppJOBG4kWRBuuSA1/UAqXM3Q+kmKWZ/smfGsxKhB8MOQs6BTkzkKwMot8r51Bk
ojTxAVbqoU8EC62npzIAJz20qYzBhQvSDJDTCQqAXjnSVr45TbbyHAN0plT+7Wjj77ajE00AmMMM
e3S1aFB1Jr6c4ewrp8m37vaRs7byPiAIUr6eGZXCJZuPCWGA1PASrwKtb7ZFZ/pddUE4+MqYuzFB
YIIQYFeB9CQzlSMoZFuiZU7BEVZoRD0q/rVEmBPAfgOCHOPSl0LBv8AJLZhA3Z4veosrR42IrSCv
C/AFEi7PRqJ1oAFLAv2pN3xvNXU86wlOXLjYuFw4bIQeOn+FrN8JZeTh5uMbPI9/GUKf+8oGyZCs
DNSLwEmocmDNI4Dqn8AziSddI9dr7ejFigGeUq+LYyvGaC6o8YbEB9H52LbRHoNtdWzxYyy+ZIUk
v4AqFfPwfFD3mI/XQgE+Q8uFvd8nvEEMsQ+evUJUnqus7tBrqHGyK3VZwRoiXvJlmPMEPyawGDEm
Tbf6JSBCrTxjpotFX6Nqg89N6wCKFBMw3Jhc+SG+4XO4rSiR/L4vQXIkmOpH/1o6qmfqggmwNKLy
DSPvofteZyUAWAK+BwPqCANpgHgRxJdVGwi+O3PwaOj7i0U0ParaagCH2NbHREoPMrZksCfpePu+
/2Zvl0Yd85oKsOnR9AlY51/Ld6b0ZevLegx+add6/TPa2QYdA82GI39y8gcbQe5qjIKVZo5nTH0D
f0+I+Wj9nE7mFkN81n4PM4ins4S8meb6hP/WI3l8zMzHwgSpOjqTttut+cjKJ65tFC6MhJ4Y9Kji
22m/B1TItJQMz3sSyjdwx5G62cTBfTAwXM/1tbgUQ1UPAi9X9BYA008os9l+cqwBIQIAIUzs7iRQ
ud8+CHqIEjpwKY2yPn5ewvHEkOb31mgWG42g8ean2B8OBwcsFJvvz9Egw3YwyX76ie9ZnRQLN+NS
PmWIhK6peuBVeU+WukKv98H5qE0QD5GNfH//wjsFURFQge3IBOY/I465TkguRVNBni7GuhbPokFb
KBc/QnwXg0z19v5eB5KXMubDPtNzUNr4KcyK9xQkbtmWJGwYN4kuzfx1gIo0w+mgVAJ0lUsJHFjN
+knKuad07d1/r4Zttz0C0PILr9k7xRoZ+nJdK8F6FETGEDdzMlB7xpeq30lVyz0BOosMzWamXhtB
Ilp+NOpLrzBe5hdPCLZpdlMaaDDEy7V5YiVP3NhBmoKpg3qVas8S2sFvH9FCjGPwgPiCEcTl5hHW
XkoZJ7z/6xnHPeV2bKcrfa+T7Y+Prl9WUXfJgGBfZPS5A8ICidalIBXNe1o9eNzT4KfOUGyjWiJ1
fSibfx8yY0Vngqh9k2o5BzUsBBlZj9wNLRQyDx5ZjYT8Z5JMrA1csljn4iiLVdetXHuVwT3twCGJ
yRTxhG5Rgvz6UzDtzDa36o6RKC9dK4SkAN5BvASAMWonK6mUkknGAhOjs1WQ5SnI22+rxYLuIQAU
5togXjiB6315WEVSN2DRTX03UauXKqz2YK1tSRCm9m05CzcK76ggT8FykHL8tv+eWQhdi/qom2rf
zep8C+CcO0+JX40s/JDKkZRp5wgiz7hWC1Up40ImdWCDPASBpOe+e3DugLUPsAH8GFCB35DVhsDZ
mtu1d0yQ0z4yot3fSSXK8V+IpsyVUClq3fQQ/frKm8+q/dyb4HtcK8RynI1h4xM+UC73CeoNFfjf
drKlYoDLbFaoEtbrXWFZP4zK7IL2XnzRrAhnB6BxkhEpTem7YWis1Qlc4wq/LwfBSqvGrGuRsfmL
4mBk5qwKpFIqpVeRUOiemPq+G4NUWbTDVgEm1zpudkWeMi7mknPF+7IgSxhVRvnz1/mfLU3s4roZ
ZN13222pm7WPDZVIphOMl94195mleGbtkQYj28THLKhHZO8J8LXvfVmR/M2rGd9Dt7LPvurieyjv
AbZewGtzou9iUlx4PURojXBAm/cToWvI9BiekXrOuhJGuV4w7CpxB1p7t55W5UO354Xdu4JCknIY
/y3w1F+yADaKGS68IaDqeKlD3NDwaRkngbtLyWEigmCPX1+75wS1qa9+LbHgKZeiNjwk/COPqqlH
XqB0PPrU3T7adM0OkIfxLugcDYzLPAm9NeoD4QQs+8RKAsmS5F0X3gn8a2psxGaHTiaeFNxWy2ww
ZFtDto89jRH3/CaQ9D0//0KqajMGyeTxXRS4mJkGx6GDRw8gxRKEl1/+1jwKf8R5wrmxv5/u7pyH
PYcOb/PxZL0edutH+SO8C63MXHv2l2b1pCdrVn/c8tX4ZwfpDt5M0opJDuLAFZVdJJLmpQYBLObI
VTPStsCmzrcjQI7FaiNayWlUD+VTLZDhvXngMnPUTkXAKMYvFJxwN84+iLILqI2EYV/jSBXQHXhv
AifYirGWvMLqG8NVcicHaqyE2hNfAbN7WxcW+HWN70o/gKmeJB7rVWwhO8QHAaYAhCGoSgBu/1Kn
AeIzlACyDFze1LeyXa+mF/E+NPnX3kotz8MgJs+4sUuu8Fwi5ZbGTDTSJsgDV6vWammONabGs/EP
SvMBq4a5vN14iJBAaDGDFVI3qEWFt1NGbHcpOxLgF1JLfqyOAeYdDbs/JiSztOCu5vEYsJpAG00S
zME93fb8y+ZQUWceOJDfISS83OF2Zh4HByiOvFlNaoX+H2kb+e+9b5Yi6rtZtEn1eCV6Gtjia1Nh
PUkuBb54pQaQISDbJLgiymopnQqK6gzyx5VCyh8Q1EcEzNGCacYOw+/TTTO/FhKbjVoPyAYADkip
dzeBGLfMxsDFrK3j189gDE+9wOr4kxjuInXmuzZD8HmKb2VBfM7iNVPRnhkbvhTTnX8EpdJTYcxA
dVPgttpjq5uGvhYwrTAQPbfGUxycxrG2hDwEsJszbkSk+GolMnzgb+MGbRjR3wnKCphvwLlR3xAX
k5BMDb4BT6FOmlhCQ94wXHrMjq7rpk5sYWyB/MDknf7L4udKMvCTQedJz5APtaI3Pq/C4pmprQFi
isOgy6qz7XfF/Mo/FEbpeNFHIcj5Wx514mGtyeWgQF67RTNr9ZTdx3az19b5QbWC92otHacttzqC
9QGsWduAtB+YJTNZRz5vJ73daCAAOg3yVQXguJd3rPKrVkyTOgSH6yN4r8OTVtkgdxP9rWYc03jv
f3FbicWktRjlnkulvF8YKMAN7CA1kEzn9c8h+GxXtVkTZ/aDr8jMs81oaujsUUP7XiUqGUM8ph3d
I3i9SEXcx/Fl1zI0b8m66phvBx8EFO8KW9AAsbGRal7ghsUqaJ6qdpeJbxqGQYecsHZ9ttT0rs9G
BbU9TQDxBBVTg3qymBKJR3mvt0Pib8dDSHQw1B5FooEn7r/4ThiWmS8W8xxAgr08ZKNCA6oUc6Gb
t76tyJ++RiTRLgZgmxhOq97zuRliwD3/aYBRuE8jCwTepiqbabVKDFbyPQuj1o7dBTOerOP98ArI
Dc9gZRn6YuQazUpN1gJ/6r1VpDACrIU0AkPjqMRAwAw0SmnYIEWSBL7syO2aLSeZjWTF9hjc69PX
bbMx/x1qNWhX0WQoDSIBxLeXWyvKra43Cpe4cVtY6DYGyiyR2014qKR1KPoEXc6MxHth/yQ8KsoY
JQMABFKzS4mh0KlBPBgJ7NRdsx0d5rjRgnJeCKAscFVHo5e1EJAfp11mid/FDr0fiPfQV2w89R+c
c3sLlxeESjciKbSC0KCeZYYQoJEhTx5JV78o2jGbtlH2flvKwnMKCtOqpMK2A0fhiqVLSNNKrMso
dTEYmleksTQSPTX7bg8w1j1y6ok8dKSw7zOgymSZ3TwLKJM/rm9/xZy+0+py/hHUxQ/Q4OR3LT4C
jPG2jGmq3P+4LWFhN/FGiO5BHrGpBAtzqR692GpCX5do1BrguKdNCETUvjz5DC1cWAichoxYBTCs
IGyZP+Msda4yLynGHAupuvRZ4xvdEaqqsG+vZSkCu5BCLQZITHIgg/PcTYy7rttKey9MTLDzJMJh
zF+laVUPYGBkxWLXj394+TlbG+UT2wpUylMRpIjsY+1RmX7q6RSVx8x/EmrkQ5uoZ8QCC0YEEa4M
IwKISzSXUBXWKg+NLovj1O0V0jYxieKHcXirGmcQ0TgYnFj5+JWOwCBCEECJUTRG5kIdXqeJ4BVU
88wNxwgIuUmBZ+MVaJJCM4lFhqJcGWJKFnWEsl6lgxDFmSvUmhWBmC/gnRQt4CFIjlr+87bCXGkl
hCGInsuSgKHC4i61Ms+0sdZC9AeBK8nwu4+uqr9uS7hO+2YRc+MD5gRQ66efKosZd0cQOvQporEi
wJtQ9/oqACpOcfx7cbfjWMp4FZNj7gHXCy0WoKMDmyx1VlIBohaQOBR4/obBwtg3B0gyn3yrmPqe
APeBYPj2Cq9Tf0oidWJ4h1eHmJMKd1cMuw/wQ6w6dAN/R05HQHZmnlrytTbjTytn3faF05uLfnBq
QBXk0RFInV7ohXHkh6WL7Mb6Y+wAJeQ5xBet92ZlRBazifzq2mGhaKYAQjwcqYJk41KeH+aq7g19
6cqrHI/dduCAi2OKSfE9MIqaV7ElJWl2uWfWMkoNlBk1SGrDr0S1HluePI4j46axljNv75kQJeLE
rJuFpEQezUxeqwZxdc9iJEosMbQLU7lYrDyhdEt7bjyOUIg27DggwpvyFIbObWW87v6Ydw5Y8Xhk
0GGwfr362aIQJyogv1VLqL/6R//jpH+M+thugIH62JOkY6ngVewDcTLe+3kMPctgMKAWpzZB3RTo
u3TR96qRXfhe5k4tWy9qRjBaqKbMGafrQssscaZtFkUEkjAsl6fGe3JRA9e6cvG6NpIJ2R44e0Co
c6ehaoUhA/kJI4a5pXlmlzw23EPyPbEiyutCC/UNlOZ0IZjYajCIuZimaGfgcKtISROYwOjYbgeF
oafzHl7EQJQ0ao8LTeu80hgqt3KA4b5jwZIuWeiLHaUsJl8HupSrdeWW4Qb3mlgHRy8JX78NsbWW
7rUnJofhHHLfWhFlMTEcF4u531ZuZhwUddW9ciK0J0pPpbc1arTNElYpkKk2VIwSaYUSNxLURsoP
AmdNKdpPX2S7SJ3os8DQDUb2AcKfiuiWRmMgEbjYlN7QKqMwr8xVtITjnCf0ZgZFVEIVyuc2fYwO
RC6tXcF/SAEQpWdEE7aTZzaATexPk816Y7/umIcXBFvzL38S7v5vLe3MJiCGH9sw9mp3qF5jtMO5
yYuCkmQ6t6lHR51oh2wH0rRpqzsSCkW3LdJCPAOSKNgj0M/JwKen7grPd1KUGEbtFu1r1JqdpXaP
aUF0mSFnwWWACm1uJdAQ0WDIg7ILQZvqQp42bhQ9TNJac/3qAEXqSTAw0Dqk+UJQ6gtaGAHvMgZe
Z8B5eikKNZES7IBS4/J2ixrMB/qMNMffhu7TIaowYf2+FVF9AboMwMZW/l1mmvbDY/W9w0wtpudY
A4pL8Qc+B7UoMMEBMoXuoZjK0VC8Xm3cpDUDsH86aWln+3CnDT842TUAK1eTsYubjTKtxYD0qLdz
lnzUf5LXKmY4hOtyJHTt/GOoq+1PYdT1ld7AqXZfGCQE7B/aXAmApBGG4cWDkBh9aYGtkR6IdDtW
6WbWJvpoFBE6gEATLDg8dTRCXagdV4ytW6lgffIMaTLTAoTWt3VaXHB7KjodkRXPnYYI8C41oOpT
yWuBtuZWU0XAECQ+J9VmJnIkdWpHgO1cB4Bu0og/2XK/KtFMXYP/PSLdu96/BPoukndta+bB2+3v
+q16Xy5fQEMz5v3nFBM/KVeBZD5qtVQc3Eog6oMHPuhVV9nSJ2CO1mDrm/xVIJOxMPtyP4lWn9uC
dJdEJOXXWmb18Q7N4O1qFKyi/vIs0EnLBng5bW/6isXJvP2tC3t4+a3UHqZJnMeCzw9uTQ7QShQY
/uDVYO4cmOECQvsp2xVHxXxMTEQSXwzh10HZpXBKTVFlDPW8nAakrH8S8zDaqFnGoHz4mIunTweD
/HkJydu7shJM1zy+vDPkX3diz7RrMzMDkqM5/aKKUpwhD5leKgPCNLAMxPa0TtF+GFdWBkIB31JI
jxl7z2SIvTZcl1Kp25FKRqPLijG4zXAcFcRnSQ0mzXUqsDqTpOt7eCmJitJEMFHKYY31OSlx7qw/
ozk4rT1hVKxB+4Vt7lGl/gAkI0lXGN/GxHhFTH5nwloTVp36ehaF2uv5W8/cn5Glw/+R9l3LrVvL
tl+EKuTwOpEIZpGCKOkFpYicM77+Dsj3HpMgLlFnby/b5bLs1ZipZ8/u0WOIOeN0dvySbLkLDxrx
YXWKYMqDP8rVChvO/VYCoj2hbABWjIWbacqdAga128mYnMqBAeyIqfEBbv7NVJvEIxW/DWuesMlb
GGQj8BOU4GRhi9/7KFhlkJcZhb9BKzxJklC+CzpQhsKwCfNleOfju0V9VVZgiCT7+OAkoGGdg7Pn
SGTSLhlZKRc+4P5GxgdAKBXpSFz78Ei38y64vsIOstvbMN9HZIee3Odw7ZLTD/9tnqzobKJXEJ3H
n/z+e/ULKt6lovx959Y48YAmQW0YvSWAXt1+AUVFAe/EcW+/bF4PO3/zCf2d/QGlKp+cso1pmnv9
3JP1+qO09vY60j0C0O/T6uXxRIzLO3XK118xWX4mqtjUYSPMAxgQi4tUhgQMcQvLPXfgsJxY8ZHb
Arjw26ECepBJRZn1tj/oTinpEaPoj4cxt5zXFiZHuiidVPSKvLfLGJRzQkQ4Dgc3NF1G0oQQz81+
USX5PnYcy/f/DmqyfkwfdOBYTns70152OxQLUrLpn15fd++eenjOd8+44rWEUU8dsQZiOZZLnrmN
FasmIbpupwyxPVBaAr56XJ0DstaTPZpj7d9E/dYeT86cZ+VGdTa0ZKI9dJoh5KmxQBvjsLXxKMb7
FAzvGbqaY3lhmWftAGKNtwPgstBHu13mwBmGIB7PVIZc+Jj6lBFc0SIAFNXv4xHN7dqxsI4WGgC9
IPh4aylzuKzplbC38R+1RBDQMCiyLWmQAf2vDN3R6LSYu2g8pEr85rCbirY55vWxidlZ+3csd9rN
bV5CqjboIUMN5md3G+NhwIQXN1uq1S1M2hRg3NSCq+A27e2a7/DASnAOE8iR5qFnPR7R3HG/Wh1l
chiFKu2pXoIhp8WbSkGdP63+g3WB/iVCXLjOsaPodgPUMsundFT0dhPWGhMBPOruhWAhXTulkP67
G6+tTC6JVoIGbZ7AClJF23h8nLzuDrR+MI7ZqiGnbnM6gTeq0d8+eJZ80ERDf8bjqfyrl0398/Un
TFwnsBONwxfYgJn2ukmJpMDN7AzjcMJVZQ77I/eUkO0HBGHOK+AoInXBdcwt5V/jDIe+QOAbJke6
Z9E5+Lf/6w4g8TQhcvj+eIRzu/LawujZrwKgMgtEN+gwwDIEZsHTRPclY5YQev+flUQ3y/8dx9Rh
CDErlRGs+MEqJi+7dEQnHKyTgIy4fWqPXzxpEXs0IHkAwYo6ziV6MBb848JQ/0Kxq6FKbQBhVxkf
UY3+UfkR7Mg1/veziSIe3n5ooASdxORcME2X15Lb41yge7tMBMPJZStXlvDiMy9pFAuB6QFbFdIa
aBS6XbUoDHiuZpsBeBfwXmNPdhaazzUr3BEd8meuWqylj0xdLTWXzWQ3bwxPq2sQc0tESH4ONkcK
zxQ//HBTvtPHvCEOGuX4lXJMPx9P6VxogSARiru4PlHTm2xQmimCikvLwY4BYuoTnQcoIKhPeCe/
h8FC9mactulphx308qMFlcYj+XZakx4qP2XLDrbcJ6SOzjWTaRlH6FcqeFK4bB3nSz07s4+9a5OT
lQyqJE3jkhvw2Nv04PgGXEh1V+8grzJcm8S1mgD3sIQZmn11IOsGLltIqKKtejwqV0ehZZMwkBt5
sIfQUCIj72jShakWcxefIi29rWsd3arW45WcqT8wCBn+tTpexVdW3VrpEiV3BruByINIkkYHiFji
1ab+ZVQlPkIhFxQA8avDrh5bnl3XK8MTN1pETU6zGQyzytFfM9AuCd/o9M3jzGIdLzGgzQWm16Oc
bKJUcgRJSUZj7lMLSXjhJ0vNqHtawpZMucP/rscR2UfDC0iIISf3fIjGWjfmhMHe7Up1YyCLtGqe
c5vSTXQxqr5BazajfvWG/vEUw0XUq8z8DfR687RwSc0OGNzEPHqYcVD/XlpXy8rkDue3ijLYyNRz
slGtOE+FBvRSZWV2Ea/MTOe1TGte6WEmyXbNoc9JC0eQgOFNVl4qCJg83jKzKSgRtM9ABiGgBhvA
7WYtawayxplH2wyxLEo/ufrz4fNdQNPo4dOyThbIVQyXWsQl39/4EsBsKJkhR4cy6lQ/La/rpK4r
qrHpgbUpIVMFbsnLcfcX4WgDbaVgVUCgSE82Tlq4Xl7UQWsjosFNLKrKJ7PBTUySg/WTrL4uEDUH
fm5dVuS8sh3irT7WKxDnSJp7WZjl++j79lMmswyEQSZFbtjaLxzhDiD/IIyBBxwgRLE5CtXRlnl5
Q4/cvjycn/IlnOo9jglH8XomJn5QpsD724cwL9uv/S96/9UDQ4zROOI7cft14Q/gttzvK7Un3vsv
qvWPxz+/2v+uxMQjDiFfimGFlcj6S1wdcmmhVj6zi28HOPF8VdtGkstjgJkGfnbj1eDVYey+qlxy
1BOUebZrdbX6lvVFaY5xE93epbeWJ8dVrulWKtKoRWBZgnqKxotUU1wtVkI1ApGLVK6UyPSYQyEc
o2QTZ4vdxksfMLlZh0qmhzbE3HLkNdy/oxjjac/cyrIIr5k6bayz9RkecSnKnInNbgY+jQElb+hC
ZrS7aRCagecrMp5/TsEFhPhr1dNX1HGFZtnH+2gmuX9rdPJUiikpiNkURltVqAmI5953n835OXx6
TteWZQr6JULyOiG08YbgkNTMWIJvySI/3MyldPshkwdTL7RJ6v/5llwfj3Orv79XzwppxgTNTlSf
A+1kJhsSb7dvqaDv4cPJeWy7Aenvwq2/dLr/4pGri4lV6jxNE2x+avXyCr6LHLGVqBoWeJxBpX/6
kfStLqHLnyWMvX5StKeF0734AePxv/qAumv6OPawKiMZIJjIEN3h/sAk+ATEjma2OlKSetH1NWYg
2j155sIL+v5mvl2MiXvre1mIGwr2PbQXOu1GzmwG1CZOogb5wjvynnPu1pX+9Y5fjTWQlbpTRlea
6zFKejteP1hQcTnqzHqvsrhItKVNvzi9E+fGlVlW1xlMApUgGIxmeWeXNGNcgHflCXCn7TbW4LjX
6Oi/fD9x3+Jpqa9/Jo18O8UTNyeFDgXJ3fG0g9RgMwIVgFag18UWCz2SW3ebUJXU4+UCaQpQSOhc
T3ToBCbEOWQEEHUs/Wq1sOxTgm9EhrcfNXF9YRLnbtGMHwWlogNyjbjbkf48mV8Ejs8/wueD2/ub
sx57ob9nwwOf/7dHrvbAoHhUHI52Q8LvYqJV250hodfW0U6n7rQl1BO2AlB2eJcuHLWFnf7nlK8s
O2DWcUIalrk8t5CvMvos3fiVqwbhYKQNqz8e6Qxs4maGp3C3oihTL85gr9Be848dt0U8SMzWQInu
iCGeXUNbWNSZN9utyWnUpngsFUYwmWnOzjEFw187K/7gbPolv7kQH/5tr6vJjOL/d4ONvVq7XbMd
UnI4JCD8dYmzNY9IuSUiAZ/yGdtoUcFiaSknTqtSujJVxhMlxmZVmg467mNIMQ4WFS7mUcbT+WjD
TuKvUHayrFBgqze1wCevuKJyYqD8hIFap6OkfsnntxR+TLN/n0BvsFnYttzsB0ggJIKQzajuOVlU
uY/KIEgQJfEgxK+R2sxV4xTuTvKz36oQoLLCJ8szqg13QtUixdHxDTV5Gi+rlTyMmL1FIOcMZAT7
7OqTJpdW7vpyUQX4pP6JD0GEsoMrJ5Y0AD/qGF9kjxTdWcVbYGEqZpf9yuxk2dEaGOcxh6UAPZUm
qpn8FvuZ6uRmzKiPD+8fiupu1a9MTVY9lQQlahTcG+A7fmq+xscxjeCfVT8TdIFi6fEXs3kusAss
nOr9ntVQ/E1RAUSXrlG8bC8cYLw0yIIa8lNU5MRal9p4C/bCWgdJkPaENgEwdm/FfmmSxrl/9OWT
G4+NPLbj+bi1a4fd1yFtUwy3VJ+fqYmPGwBoXkCY6LFGehu15E6S+4o8hk3ISEljxIJslIPTL+nD
Hog0dHXo6GFZJSiebdzPVb7YPna/F2SapRVR4pBDHRtWb79gyNmykSoULGs60oKqsmqHKlTaifes
LJGEliLt8ZZgxjHdTuyNxWmhKU8apg28pLc1iiXhTxBADZvfPFEaNuOCqXvvemtqMr09eKrCwcPg
WpU2hcNmI6ubHbiwELN4Wr5wqu7f1zCGIik8zJj/miLsmCatiqbDuBxP9XOCfldt4TTNoCdHEyLq
QFgt0BhOct5+iW6/fkAhFvQaY9P9+7u7Ai3BQC79Qa7JXn0aEuPxHM74KCDnQSIGZnz0F6Ld8naD
KKjZdUHlDphDKIsCMPZ5OA0rUSsN4HxTi6h2oLfkN1hUR565hYGm59EYAZogtC1M+5idEC8KqhZ6
O6jXfatnkghqon1ZAdIF3lep+gJhA0mypaTi/T1xa3b8+dWV3LCsx/o5zCJzquN3pxBkbgNXpRZC
uHsuBeHW0OToBXkhNR661e0XJNkS7YB8SLh5Bk8eev6UTal+lubBhxggg2zjqM18sLY6u4H8oA26
YdNODXHVmOt1Y0LU6Fyp+HOdGmea0KRH7+0SkGVue4PiCOmyscsY5CO30yJWwRBlgjfYTH9ONnlu
K74Rtt7CFp95aGBSrsyMbvlq9hm+zJWixXZj1/VTzqOL4ysipq7vx0LV7znS1VVlrM6rj1CLzMdb
fc4VIh8IV8zLKPfIk53O5lmcxVwy2K7jqpVycDjg0YINxcVoh5QXjM08HEaBYIUFRzNK4pIweb0r
ToAqZIq6QLKlNhlI8rAFKDweTpL6iRrdRcYqQpRyh+xJYS5hocatNfXB18Yni8k6ZVHUERK8brQS
XzIRwY6ELC/7W8JtFTkCkGqReGLO71/bnKxso3hK48YYMLPt0MKbrSRJ9SnwHxcc6VENveTS0+MF
nfMgaEASIecHlAaeIpNAh2mTqOEiprGlC1w+KI1TI+c1Xtk1thNbuNMf25uZ1Rtzk2CnLqDO5XZ0
Y/PrQENPHDg3mVilyqPrmU61wKoxs1tvjI0/vzoofDQIVVRibLwqUUafaHnxmh8qd6FONzuHiAxG
JC9KtmhMvrWjNJUIlYCqtTs6io6iEO7kNs2J5/SCXucFZbVBzBAeDNZx7SmmwPdLUmTMuDMmuxUH
BTz+4FcbEbWTaxwIVchMc0pj+51GB6aQjUyW1Dq+sKf0M//kWhJ/Pl5JcSZyuDE5GXXsi0zWODDJ
02ZWvNWfFPPJ+2rmb+iEMLnmh8RnLK97o7HMnSZkuzx5ysBjm5idsoucl7g/VIBTCuC8/QkVaJ0m
axmyoP0udU48/m8l0kVEJVg84al/B3WB2BneoMWpWkLEQjajxKyhFH8e1hyqktV3ANbcdUKreXXx
oi9R+Erak1irXGsJZanGzlbM9E6y/HUeNOA4qVQQu4r9kj7NzCWAaYGzQlMTevuEid9ouho1kgIl
Ez7bDOeSUSmj5g9hP7ZUpd667kDkrHMyuNmPCVqwL90SFm3mcr75gIkTQeKhj7jER9qj1fiexL+9
94sSddyYtbiw82f6C8CrADHQsTkEQdffHrk6YRydVWyFy8hmc0MgGWSaM4i3GcGhMQojMSNrI3uq
Zwyb2HaMIUJakVMdI8YT9iy9/yljgweDWrg35mLAm6+aOJko6ygoyOCrQG/5KjhkB9jsCJ+l9FcK
RH2lv6k9U83sBV86427AqUPLIujKBehdTIKVWMxE0AlHnZ0MIrYorSYQOE+QUs7Rthe8Pj5+Mwee
YyR0w6IoN5IFTEIwFGDlKG3zzpYqyn9p8DolvNg5C7t5pnwgc4wMjj4QXoJFZNqrIiipxzoyYPoS
BGugY2BEjqZ0ngaqpqwhhWQPKK+iSu8gwo01nwMoolWjVlL5/iwW67IEd11BrTJPZzjj8Qzc83+C
202CDi5Qf7jAAHK5dbuB7DJ9OEidHaALqjOKeMsLGXnKvR8WXBgoVoJRGG/pUnMoNc9NlyaPP2Dm
aXr7AdOjHgc+HDKg4/ELGL6M91Z/1dzPkDz9rlBZWYHXNXdV9q2hSdxv8G+WcnAzJx0sACNgepTi
Rc/37QSweYPHVoHnVAHsOrJFTqtBXtM4DIQ+iId26x9LK1ivFkY9c4XfWJ3svKodwOfEAri0qYwI
iAkS7nPCQcno+RSbPxXZtsb2S1IBa22tdbez1YUPmHsd33zA5JxhLhCe8uPrGPcAY4DSp9G6D9YF
ROusPR7s3Ayj8M2DNADt9CDFvJ3hPqUp0e1pRKDoPxNQqOhekuF5iFe9Ykny0mGbuVE59NoBSAwl
DOzpiecWESokZccMther3Gv9EQJGgeTbkYja1+Wyb3S0x4I68edchBjp0rQuWR9/fuXLJY/K5VaC
9SrfgYMTfpND4w9RnIH0nJojlAGxS7iSPJV99vL9krD1DB4HzEzAUEOyRgJF7BTiEIWhGGZVD2iV
ZOQ7jyGy+wsgwMbDSzZytq5wGJqVC1lCWv9fL/KN4enAi1YCX1OH91SwYpm1KxJW3kp8Q1JW9dKF
19tMeIBOGmiNAJSKznRlcjcpeVZTcoFnRcVtm09e+S26Z0VaGJEwcxXx7JgWkCUBlCHTd1qOFyJT
KbgdOPLSQ9ZReA2+xd9uyxhgu1cFIyfvg9FotDpsZbP9YKDUZQLaMKjZB27pfNvo2ze0Oax1c7vV
P3qL0XnINlmXQd2+rde/SzqsM8eM5yWQ8bMgd4ArmzhSKWnoNkjZ3o6yJ9BVKrmmhOi0qSA4g6D5
8WrPlIUgJXJlbHLKCjS10pIPY5vdQfyINNCt20Q6Vasv09TRFQ0CSQqc6+ylXXTYM67zxvRkpzUK
VwOCyfQ2a+YIi3zyaWy+X3YlusiiF8Vcf1CWsODB5rzljc3JhmvLLHEqATZjkr9I5DWwdsw+ewkW
3MfcY50HAlsSQT2CFMF0Y0d8VVJDg2lNkQBLtFQV8eYApTRt4QFbIv5yjEqXX2MtP1CWdPwWnkF7
8bwk5zNTCsPqXn3G5E5snMDpvRafAcJ4Bjy++wqTy66HV50/UHbziV7LDs174Hy1zgz6CYWF7TXu
nslDDBB0/BLRYgG6gckS806ZYhZw8vr0pwz2pXx6vH3/wLT3BvC4YNGdfY9AHYIBxdSu7GzAOd6h
QKkNW/5FXgO7LwJOEEG13jULPbTyQpNM+4zSiKL9jiIBIFejjg0aGCuoB0Grkiyd4vmh//tlk3sZ
T+Ccjruqs32JLjehK8h7QY7Oj8c/zt+D4f9hu69uqapVKo7JChhx2DeWdeuXPEF0ia6lZPfY0uxw
0O4GqDto2O9yq26PxoU6x0R7gXfOZfTac0sX/pKJ0S9eDYYTSqEJnLqzX+pejSEAgSU9ZMYfJmgb
W2g/FDn1bX1Gjfrx2GZPq3A1uOlasR01MH+WX9n1zhgFRVPz5JsI3LVc099Y7I/Vr2JFqKosZdZm
l/Bf29N0uZhwcpPXTWc3orBq6Rda+aTFQX88wrl79mqA0iRyoyuqAz8RNqOb/lSOJnUXxjcCL9b+
AzNoORmpRdBBOKU/7koQ+DRc19lZ5qpy9elyRpOdSzy9H9uZe+wgXvjX0GSrxEMIHhW272yZKfU4
Qbe24BQEOyglCRq3PQCHQx/JtID95QJJzcC81zQoTzkCb+RSZ7ks/6J08cIOHq3encarr5psI04A
GF6hsZQDipjPbCmHhhcVAEpWwJ94Xh4+9Q3/WVAytwAlnAtwBAFVD/QQom9TGE/W1cmJIQ3iCBS6
osusempZX8/zp354ERJ2QytLGfcZWDyqO2g1YPECRnvoNBHdJRRe/Tnysk4JsIyviQVJFCDGSQkR
veGbr9Dat44uFZhcQNfR/YqxOnBgPlzIZ87e5Ui3oBfgT1FxenIEoVEgXAMUcP4bu68Ow2sRp6fN
LuA+JN4IOojoQFVnUF4XNt+Y1p8u80hiNhbVZB71u9vZ9jy2gcizSwPsQasp0sQ7ap+R+OhcvIUc
ylwuFTSWyJuJkDgABmESriR917gJGw+2xlwYkJp8mjWK3QkpL/WCD5wJxnCDQogHRUIBcfLEEheK
Q+EkqGUEVlWrnVYCAQcN5+i09LIBcfT9/AE9jY5XASwMPBLtt/NXhyVfhRmCfgWKJTulGxxRLysk
gw3QGzMyifKK9dR8cPjOiFiJ+sw73nnt066hTFpOOpG448OQhB6OhJpyngAa2Uak0p+O86rwuU4g
bIgeCZl3Ce0C/K5CBjxMTpLolgAdFTnyEH6UZtFWriRf1MWMV1I9jZG9/YZ6vUMbUJOjZCRY5dRX
ZV6ge63gGzo5dF4sjJJj6FjWx5bSxEhqIFkJC2FhSlcgCsERN+x7X+taNxCtdmiVJy5uIu6QSmkX
bfg+Zd1d4fkFpYke5XAE2t0ZbQ4p6igbECuwwSFOKqF4lVKpSY9N4BeK1VVAS5pFGXEZrnbRB0Z0
aCPeULqIYzZp1vfFmo1FZ6whsI64Yxk6R3NK63CMkUSl+wwf6HXnuPejcucJgiepBTi/oWYn5CCc
TQs/wCtP4UF6roi8Xx3DuM0CYwBirDbjVJELjR+yHq0ZfQz1O9+hQjDxsBFd64LDct6KKeTOB61T
Tod2ykdN8iUIMZDsxBuQJfuM2YyFllnopJS3R32Az57EuFX4ldSBmP9JymsPPWV9wVGErdg81aNS
inpMfdH5gyq3cRq/J2CsEnUfCYPyq5JZt/jiyzp2wV41lFSyqlNeadcuRQnBCxhtvED30AUbPadh
wIY5KUp00kHRIA7EfdNIgm9DfsFFGxtqQGiiV8IuQ72naBQk5V23lqDrXYoJc3LTth60CP+cVyQX
avw9U5LEDhVo+Opt5jbupiyQGPmNXMaP2nXZRIK3p+paFN7w22SAR8RS27xXXFVVkK9LlOdoiPqe
dBAzZPW8jqNUc3IQMussZhpfpARSt68KCprRdR+woummkR9sa1bxoBPG8k4obJGgofyNUzh0sqMi
JMRMOBAZvyk6zDfcwNcUiZsm7fTeTxMIwqdOmcdqWaRCqMo5+oFBf1UmffHsQt2QC6CcorTJOcsy
adgmUg7BkYjtIkrlKbRHrbgkZCG3LGGSGJIhWdFq+JbKtSroqyZg604SRq+pgos3eUonmDyvrQSo
pSKqYdD6VoVyR9AsqVCkKds4t+K4ZfIjGAgiCfDePu/7leNTJX0W5A6QmUERC/ndbSUp+BzSIhNM
t6fEEoUP0W/0xomUXmVZv/EMRnRDDkvFdfx+EMGShLNR52vG60WQVmQQqDejsogSMLbkjPJFJTEE
EWi3dgVtgN7bj4IUj2dAxdL1Dl6RedSeKRIm1KPYzSudkv0uNRifpbOCNDQVDZqLZhT5t00SSgdd
y3DpQO3jQvWo7X4WLpmZKx10yaj4gisNvSBT7id+aELcwulg+xU0tgNl0wQ2TVuSb6NGSRRh1yXv
jfych5/A45Dc83+7LtMU58ePwfOq/C58zsyd9w/zFQcGNxS8J9dDEQ8JgCZjqds1qIpAtI4xkU6W
CSNocm4+tjb+ZpMLFlV1JP9QM8Lop03SicI4FHhXaTsR5djgKPlFkH0joetAC+g+Nh5bm3l24MqD
jBWiFjB6CJPYmCvGALxBE2MfCLmWVL6rAzfz9tjIXEkSdFooHwAQA6qWP7DhVYjGVbUc0B7aFyMK
DeZ4jtfZnqkxfRWS88KzMKARoyJ4eFV65IJSQym0VJY1cbE/dXLRI50EBr4rPfVJ6BzWaatwOfTU
OYbEgyoKeCP7rEZ/1d/+EjJmspB3tiYBMS0WRcEmMrtDLB5sT20GZPXjeZ2E3FML0xiwLN2BF32M
JkPQgmcawM3fsgK2RpItYe8WJm76hhJ8NxIkT2J34s6PEfQNEE/pCeeq/QrZ9sfDmgZ+/4xrLJoi
A4iM5ZQBhYNSZJkKAbeLA8dovC1XaKDONZwhhe/9Vvy9TFcaBxa8BbtjbvHq6N3ZHWO3q20qlm2i
xDLsopgwbEXU6CFC4aM1RcYvZlce2ssS0Hfat/yPTcDTUFQDCdpdjVig2yhjQo/btb0er1qRQN1W
UcsvXFngDmB2ytuSydml5CE+gacS+OCmVH4lkFR8HYTcDrlVOSI0ryUC8b/758DugqWlHP3H3ZTi
VQi2VwS97B1Xr1/KUQ0R0l39C+LAVbOi9ty+ewmfQwNwtMfrNzuw/7EFHrXb5WubehBaJcFUCgQQ
AeZZRED67H6nmvz52NLkfvpn0a4sTbwm5UIpRmphSZZVoTFA/vib5Qgbljbk5LFwZ4e9HVHIFyIb
jnYoQu/8dzkYxUnA2tmo4bFfFXb5KVmtRET78fCWJnKSgy8L2pEHLuZ2TawGfqLn3E8MaVIQBnhb
KkCcc/nv7E1e8B7ALJkTYZhgbEcmg84MqSDhMTgVa+r435maHHHaV6K8C7AfqXN4Aq+T7oAJ/rmn
yRLP8dIcjrfDlS9xqIZm3Cr9G5P8wlxAc+z76DNhXJXhFjb+/T0AbQJQYf+pPiBammx8rx3CCGTL
yq6rZPSV0CSKMp3NDhGAtRTU6t18aWPee0rQ9CIJADaC8WX+l524Gl2YB5kMCK+zEzxIDxeVnjuy
lTDgR+xrLcG5A4AnLBpCBSEkjI81tGx6il+ij7o/HrdfMTkeGRXUbjrEzk5if/rQTBP0qS5EY0sm
JkeBYkG+Q/WRs6t51ggiC++sll/q1Zo1gvwViL8Ri4GJ4HavMIrSI75snF3plqTJjlW+rZUFhMD9
fgQYDX+A6ZJHAmLqHHmhpyC5M3h7OVwLr8wh43Q6+C6VQ4SOmbJYSAZOwko4rltrEwfZpxC5A0zI
27ucq6h1nDCEKvlCfXyYp+gemJFRHxchUABCfaTC7ja+FweZ5Af7akisOD37PMrDahoRPKu0IHvB
M5xAR0NXBlIMVssBiCdlBEzrh6DJ9EBsdKdfYpAbF+v2xrv9psnQczajqhAJkH3AK+s8OXOtYrnR
U5Ms7f5plfxv9FAcBbkBWLOB/Jlsm6geyePQSLyX/UrLpUuWQCoaQabracoTTbw965PuRxEWXOiU
M2e0CyFaQBNA0Qdk/d2bYfAh75LW0b4GUyeKFTpKpokWGK7p6oxG6aUmawB0kcKMUbkFWNYUoehU
GTbzLS+kQaeos7tvmbiAQQkq8IU00T5iSeMd0Q/mV2go5hqS1JuG+WTCRE2+OcEMZEmVoUjQV4SK
VgABstRrBaX5dz/W5HpDUXqbEyG4RMk59jQmCIh7KHItyA+9QKJ3rrBCpA/oi7KoHHt/VqAxgAgQ
cpgQRr9rUwiGsGfzQoz2eZR+gw0YgVF3fnxQ7h3MrYnJnvQykK1UkRTtXeAx08bqRA1Zs8c25rbj
zTgmS8FLjQtqThhB8wiUnoaK0IHeJStuN+iKoNYVYTO9Xwr6loY2cdBc4ws928MqRBxDelP6Ossu
PLOmufZxk0HGaeQpBlgASduJm6Fb1xWcskz3VJEbpXRkijMf1moLYGrSa5FgKWBQbsvQ9OoF0/eB
5q3lycI5bVdzQ1ql+1g+v3NpocuROm7fdkmRbebNdWtpsnqlwopJ5tbpPgsNidFcWc8DoB9IK5vV
riettxBCzI4M2q+yjBad0ZXc3nkZF8eBUqUYGf9GVUgxSch/Zm/IERKfXQqQZnwyyDT+NTbxlHTH
xz4TZxhc3ahBcODqDyk1C/C2LZyBcZYmzh+GgPiFcBNKF1OXLAX5UIQ11strc7VkLNFbI2iX0B5A
BTvGOXfiEYAtbzyEC55wfgFlJFlYqMsCPTNJbShDUjMplad7Z7AKj9Igp0OTIkWnqi3Rx8LZdsHC
RTCthY3nAsgGcEqjugqhmWleDJygWSt7Yrb3PwYjOX5SanvkIV+oy/D77EatV5EtLSuI3Ie7t2bH
rXUVfNKlLyM5LGX7vv7gf+IG0CwnQnyhlxQagldiqztfbGDy8q499KFiN7LadW8SNLJFV3+84NPi
+d0UTGa96lwk9EUu21MrWuWMwAhtFpza3QZqGZFaBdBUGVQQ1egF6CRa0qMoAyVRPb3wi7rC9xHe
7bSMP7+alqHPAE/MsBqBNYAxFigQ5LjUZIWG0Fdll2+D1S86I6mjrDPW41mYXRAUX0cGb/Sz05NJ
CNhcpqUkyfZplqq9gNdp76phZwQskkMQsgS1wH9gUBxV9UAogG6gicG2r1wPaeNsXwqvINZX6XYX
OK6G+kaZAmq0hO6dcR/gvMZbByroSEtPe/hzaaCcvmazfdx7+9BJTMrJSYq3ca0sRbTjVTJxIAIP
hzjKLCBHc9dgytEx4xd+PtLCOFpoIjlDbPfALgBa5mK4azvTyNkVOY8ZAthpjOi5eh7A8s+Q4EDp
udZAbpzSEcztUB3QHKNTP3rinj1dXsUA8kOh8qxYS+oaM0EQvkeBMqrAyRLwC7eblxaTAM4rzvdF
FqhpGqhtuTC1cxbw8IHwEFwkd6cMx2Z10Alcku9LP2Y2nSR7eiCh7Pp4Z04bQP8cArCcoybbqOQ0
1ZZR0qxhirzK95nFqiMYOlzROq8Lm45sXVVcDXp0ylS7HRFZkbqU25sf5L/WJxddqlCo+rM1rMtl
AWxIxhxZz+8XvN5f/WW6S68HOVktXmjjoi4wSHadPFOv/grPO5oEGojn+a1s+FDQfVt4v86OjGUx
vxJ2CJD+txukSBoImKLIug8HMEbFG1QtF5zKtErxz9JdmZiEJIIr5HIVdvleWbHr4AtEbs6bqBV6
uWV0ZyNCmXWpcWr2BgWn4/+MarJeQ8nwflpiVJ4lfHGvmNCXQCs+k41voTatrIOTbHj6qMj4eJvO
RQtI/wLCgfyvOGafb6fTdwO/9BScfyFJCVeqSBY5Gg0FLjNxdwxeCXKQ/x/Srmw3ciRJfhEBnhHk
a/DIS6Kk1K0XQlKpeJ/B++vXKOzOZDI5SUwvCl3V3QXIGZeHh7u52coB/A82wTOtoWNVl+Yhn5ZB
sydG+tmtIYcu2859AkrV/RrN1fKcEkTpGJ9hoIJ2PrSkR0++MnQlSOLJJt4mjmAjEgo8k98okDdp
DsqfibH/b7QmSL/0AtLgtv/P8u8EnNzAFSjbUmmEZe2utyoQKWlHoB7uRvPTsJoDXVnDaTueHUIV
rIZQMYYuDyIw5P/Ox6kVeVNwEOq46A3KzYoGzZZAzNuu8BKzrm+XOVsbFGzPbc0u3MCTjCjz49JN
+6c0+vMzfATQ5raE+jAYPtPVO45SSfHggYqlZlp9F33gz+Gr6vfts7/jg5P48tp2Whv/bJ27qvGl
Usc3EeUNJMQS3QXSoxC8l2NgigGLd228icAMiJ7SYTN2JpVWfP3lu/BsVpC8O18BxVB6Kiv4grr7
6209728KRbbyblQ6i48OlLvz8UUq1yjtp3U9W/cp64KyKDpMEYoAJT+zWoh12JKmcYENsQvy0Ep7
mWZmAgXj2v9zfeEv5hjqaBTXsgwnAT2GOeljSJWmLAmp3DJN3orYd7IC+hdN83LdzOTmZkNCWR3k
HtDyxWNwXu/Peq3TEoi/u3zw7Vx5DNG02uUoia21XCyN59TQzN/GHFObNjAErNBTlBemnhq3o5qv
TNvCeNDQMSXHJm4LSDKfLxFVeQEIUIjxFG4B8VI9eKaFkxtrJeaFrYCNgDgDQS7Sx3MvLoUq+Ja7
oXKHFzVhqlndl6rdGM711VmYtDMrs8NfkK7Vc3WsXCpmJo/uQ3tEzvi6jcuzpGFPg84U6UQRgvBz
DSTw+hRAJ0TclYiAtt+2VMD1KVWthXeNlUcaMWPuxWbRxqVpyH7Jei7EdlvHa1XgpTklOGDol5l+
IzO3IqZt1RWaUroibVmiqRsx/I7VzPRoiF74tSTupWfFuHFlgNcIzU4AIM62SpRFnZzofuWOxfvo
f+eljBq3pcgotKEGrXT5Vijukzx47gvH+Ohqf1ODOk5yA3Grya2JWgShDbCeoFy6M3rQElxflzl7
HnIZ0/chPQnmYBSZ5ls5ruI2Ezu9dJvK2NZZZpLvQJlkND6kfcTN+KmgLFC2grhP4tDRlV3R3/KA
bnTPHtTbCkqwycv1T1IvnQU6KpAqBfEFyKl0+fxwNc0Y171OEeMO5WtphGYdqyvB5sKOpzJAWaiV
KAaU0WZ7AN1UQZ91Ze0W0mjJ4b5HI1hMVpzEwkZDr7QO8gyIKU1n+HwcYcNpOca8dvN4L41/S8Ow
osgw5WBkVElWsrMLHunM2OwMJ7kvkYxUtatVuik3d0Hx3RY/Ifm4vjbTj5k5cqwJriVFRX0HN9T5
mFBh6dsqyBuX1F8C0Gy6gdYbH8Jy8q0sPmsoxVy3d/ncwmMAHCRIIyqoSGBDnBtUOr9QVNI1bqBv
lDpC/cFPLY2/1bXMFMPlO+DFQmoP3/mTeIh3+RNICox4j53qkgNXt9c/53LfqEi+IfCEyokEbOy0
dU8CwCRNBiFRw8ZNs/ua/OjpTUTzlRO5ZAPpRehwoXcQtbzZ9g/UPBHAu9K4FTCdIYT6cuSZ2v82
74whTPkOLOLUzT9vwCwykfCoKRp3dGq8D0AeCK5G8JGuPZcv98u5nWmwJxOGdnMNeGjY0Qdkz0Rb
jzZRumlHKMSsHOlLrzFZwpnG2xwwlN+NdGIpUDq1QLGocRuFBGYt9Xcy+GBX1mZhOEhlSyLCZTCU
gaH7fDi89P0RjQOtm1lObCLVzNSVNO+0n88PGMQ2TizMVr8hpREBxNy6gLiAkg+SczvdeVjLl8/b
2eH1odE8sQmI8iQUOHeAITXyqlGi1k3U9LZ7Ih0i+HpnVGhVDJ/T4GFsijexT3cD9/YJxD/B+9ir
DieqCcV7/ykAPBj9/8ltnplK+ZiH+Q0ZEwc9TYJ3vH7kFtYVX0oRoMrQ/Llob9WHRsLjpGxdT+fC
rk7a0G758HPdyLzl5n/n499WZgtbVFVfFQNv3XS8bXzILptJgPtZ/Qzu1bQ3tTu/Q3eqkd/3YvZS
/CWBE422Lycr/mVhsL8KSpDwAEpA+iVbPtnEbU68Qs/44AIazYy2AYX/9YHOSR6mgcICfCoiStCJ
zfFabaZ0YpG2AxIS6HNX3uJj9NS89Df1PWhTNsRKQCMa3uuBFYw238nsD7Gvf8F04mcbXBMRNAP2
izAQbU7nR0gI4i4WuDy4HPoSJA1MKT8kvLauW7m8DjFMtGWq6BjC1fsblZ1MJEnyNB97b3ClrN8S
kEZo4KnIsld5LSF3CVHAhMoYywTrgPizOi3piaWuzohY82p0B3O0+p1yKB59sA/3Zmdl9nBAh/G9
b/6NNuPj9REuzeOp3envT+yGadhkolCO7pt1v/bynnb7fI1Of/Y0uyc/W5WjWkYnyegaTN18tYca
3Haa+RA7a6jThej4fPZmMdJQUQF0DLA0mF/pJrLyW32n7rLtuOFv3Prk22EjOMRFVhrak5Xl2fnK
iVs4EAjL0WCLagPavuBgzsc66iPNyi6X3X7oYhP4fuYJr5EYMvVHE23IoKB4aVIPNNnHXH6puJNX
gRNn3V3ogUseScqCjNs2vxkHW17TVbu8boDBmnQCUZ3AM/P3TXWyDlUA4iXZlwD/BzzfzEc0gY0y
CbZJX4CQRU2JIxCxQRleIZvru2vZMmJksBeAjm2eg6B6jgwtkpduBYxJB+xFpqdM7Df+LudvIRSo
r5u79HsAuCgQqAPWB7H/3CvpVIyEMYpUN6zIrSYUDohuViKehUgSLBsi0mkIyHVNU2ZbTRpoipqi
obp1YBf3kYeq7W7Umb5JfxI3vSlcWWCxzLqbKrUU1akhHijdS05oSWa7mkm89E/nHzPbdZEH/c/Y
01V3eBBBSkAOEqivEIWFZtjveLPVIZf8NL5Arm2ot7JjNLvrE36ZRIWIE2BVqEKJU2/APN2e62U3
gFNCdUtVAODTVKQH9NzQ7LmIZEaafRLcys0+1veaxOiom3riRNoXuKW6r+tfclmp+v0SXL3QcUG6
ep41FrSSlmREAyX91hOgvplaH2P/TjDDey28S8FFImzS8rY8yPtgr7rRA7mr9slx/JE8W2byq0S3
gF4ZW0U3QQM0rlwkl/EYGJc0HUVwA5cyqD/P3UNccTkvInzdUH83oL+sjYdU+ftXhX50KeBZ/np9
Ni5rFJiNU3uz944A5riOpLDXtxu6725cAzIBz5/u45+VgSnTRXvu5GEJfEKYc0DwL1BefppMYkyx
5ip3EPvV0aFx34+Of0Srm+ag6zXZdDrr+iPwfVXO/EP5YkiOfNu+jx+0vRWcUbXl2hnpg0a2mdCb
BWSlS0fYhOqaoMblVXf+pbOQoY6ruqUk1QCSaRkpoQk/7jV1DexweenBCrIhgHbDTaD19Xyl5UDq
fco7zfUGM65GZqh4RRxDdJP1QcXUgKkqWlji2FmLiC5bBKY1R4wLfi9pajmeWTbQ2D2kQqu5Yfmt
HYRJPNTKuNWCaHPY1uHdAFB4Ix7HcGXIi/N6YncWumiDJzUarzV4vpcqfMqw4sU/Wjt96smh+hR0
zhIGVd0JQ5yPmtuEtTvSeNvq9UbR+pXX3+S8LzbziZlZ/I5iYUCMvtdcLdE2WpcQkw7Fd4WkbGK0
qR0mTbFyZS3ckNNFhZw51k5GYvt8u0hp6UHNVtTcpHiPKzD+OzzWjmhVZ50QboNesK97hqURQp0J
LZsTJyvki8/t5SSmyugTze36jKn+qyZ3m8h7zNA22VfpyuCW7uMJcIsUHIJniMSeG0tD9KaCrlVz
wTNJmDCCtSjPMrrighaiP4Baf8m+US7E6252JQeNoKGdWVZdAnKxTAeLc3xMkxdVQ0+OahNslN42
IBBnd+D9p+Cm+oozpzSmHm60zBnKewSwVQ3OySa1VxMKiwED0SXwzeGRjG6a2SRoTTg2ckxUN4uS
fV3qDKLNloD1RYNGQGSGrmNTA9+c53m5OX5CvAB9pxNpvKI8+ca20F4NqHo/QsK7bW6ScC01dlmk
h9tA4+tEVT71982RCNUw1kqn4woH/yHTFFOGxm/Ft54FpsxPzwI0utGO4T2UbK1BfOZrXVyLG/LE
/Gx6ehUJO2x3BKc9mjLrAJzUYVSWFvfRQIbZBDbCGJSVU7C0MYE8h+gcBXgGuOjzjQkOStrRAZeW
J3O+QYIrAu8ldARXztr07XN3Am0s3Pt4RQJWP3MntFDQENwpiBWfEOHbtsqOhnlz9JnzYTDnexOy
W9GErrNDXcEybftm/2r/sM+bz+fH5gCu6T8BWOofwaj1vt0+bLdvT38fHsEbaB0s33077D3z8LAG
mVpajtNPnl2Shd61NR+wW+uxNvvomQ6HjpZOK91JgGtcn5/FKOXU2OzG8lJ/5Pqgqq4CiH1R7QF4
lOmzmjnSl1A6qmqnz8pev4mKgwci9uvGl26tU9uzW2vSu+ZRhrVRkncVycuustDFft3Gr7bntQ0w
8+6+JxZF3VPVPYBrsXcmxh4QqIGGSQbRKZ30nOzY7pluQWHHR1//nt/geQzJcWvtibwUgOoUHGYA
4yMjPD/lsdooShLjnvGHj7zfttM97bN6vAv5QdScKktX5nfpiKEmAl4reH8ERLO9X9Z6KUycCW7p
iUxDC1WwUkP4fVvMJxdJWvguCS8MvEHODzEQBRlgXAlxHegbmrunkf0QS2Xf1Kbmj2f93IdmaRFm
R0BxPG7pLnl7SRkUM45/1hrhls756ZfMfJg+9Ko8ttNYtcPgekqHF9gHgBAr2+l3ka6NeHbRgZ8h
GDKKEads2IO/882AbsAXZwarbt6+nKedbv38atxYhnn/3b1BpIkVDAlmsOI5nxONV+w8HHJIaL40
5hpt3NKBAuGlBPERkEkj0Xq+HGMZ6FlYNOCOAGNHM+xbZZun7cquWpzpEyOzGRC0uoKMECduD1+h
A2EJKpQGjKL55/WTu7h7T+zMLghOkS2uawym8XuIb1GORpEyHlbio+UpQ6/7dBGhY2D6ipPEjFjp
mTG2PXHBI4SHwk07bCXwe1wfylKEaWBJgLumyIuo8rkREIO0fpBlxB10QCZf0JNQPNMenaJITuRf
120tLs+JrZlDl0VwR1VRSlzfOIzfYmQVZWVKfC1oXnJmIGz9LTnj9v7VgDiZN6ltuooEJXELkHlH
yo5z0RyC0ur7BwRTPYqJhnG8PrKFexHrhOctrnED+IPZ7tbByuwXiUJcQxuGgy4FpV2H0mYsyC1H
lghMPOGKxYUtCLFY6GOroESY8MTn62YMKgQ5BDgVpQKvUYQMT8ufrg9qYbnOTMyyBDTMZRBGwJ9I
scoUwHpVpE1GJ03XNGMWNjpFvwEeAeL0jzHb6MkY+nUswVBZ/gEyJEC3/NCv9BKu2Zj+/mRTjLVI
fVrBRh1/YCwN3Ur9Chx6cb6QzFQ1JDo0BG/nJgwytEk9YHv3CcnA7zE8EYInviqA4ytGG8f11Vna
cmj2AnBPAx8Gng7n1mQ/SyEb3hFXkPPAboMcnNWjHjOPB2idSsNg0+TBygH+1T+fXTFIE1MK2jj0
SmK5zo02hRc0UipiiCCIvqXgan6JNi+V1UH6sYSQRmne+QzCk5vj/f37vW4d2QDNuBsJmnFmx2Qw
AHZsLXZZnIiTb5pNRCoAVAiuB+weo36qw143Y72BNAMKMRBUZq1WqOz61C/tpdNZkM9nIarAgoJu
OAK1qEelOkbyLglXKrSLJuBOQAWEc4E1PjfRZX0KRiGJuOp41/mPI9qoOn3lfC+5EADM/mVj5rQM
H0TqYa3CT47ddy/V30LO7eszRaapuNgwJzZmZ6JWxKpBJh8tFfth/8JtvKnNGnsHr2n8iln1Bn2o
Zv+msMpBEPz0k5vCtLFA5crQvJCbx5/dEcdnR9AQFJrQpoHcpBewHv86kZKCqgoxzGtrQhpJZFvN
evgn24soSIiAfgJglPmpbrk69ENOsdiarzqyn4BOKs3fioHs5EZO7wh6pqyVWVuYNORMIf4E4B9I
0GaThjg9ljqaUFejz0Oywwsoh2KXnMf/fYCBdn86qaujrx8k5+ebLB2aoaukkCKMQQuDmCm5lbSo
vndc71aOzNIh/bcpFEvPTSWZVpWaJmA/8+oxUtsXtZdfaSjVDHTomhlAS9a5PolzVSMUoacWECBp
gPD6zXmem/QTHTbDlLpvNQSDKzyoXpDOsRIzwjsL3V5mcscZ+LSc2tLtznyTbWhjk2qLYsD1L1k6
ywiuoLOOrO9lY1OmaWWfqBV1DWEvkAdR/DEQ+1y3sTi/gKUQtHAjkptLRQg01obWz6lbBmNkogZ2
Dz15pGY05JSV+zHaXDe3OCSo/KDmPWlTzfm1AVwa5dCrqQs6OKahHy3XP+vx+boReelCRdUUeXI0
wgBAOPPsdAhUIRwa6lZQ9Qm6QwfWLNzbw9++vhcT1uqOoaM5UrwvCTJ06gaMfYl3yEbOsm0oHPs2
ZqhzsF7w2eB1t34A8iSIejX34hr0+LIrYdpsOESAnQLwh66x883W9XXFq3qgrhekgIorTlAfOjz0
/J1cW5pkErRnmFw2/sE6UCyCOvV6od44c+FVp+hg7VCoK3VQoKa0fhDA0LbxkGxcqWz+VibmnvzU
1LQDTwKoqkOfgBDBVGO2To9fGorlA/j8ka5AixJQZMds10MG2kAkcIcwoGex6YP4fUTvYsLu/c2P
b7ObELPAAsMM9g8PjWn8gyiPAvYBRCewR+L82kQCPdMSMIi44UieEAQ9kYqWptfL4sp5+w2vLqYD
wT5kWYAehUTg+XQEEGYDlaMBH42bKtnFrLUkZ7A5u0MZaytZdyH7adl3wm7yXQGSN5BEoOor2fB1
DAO/flJ+3xfXvmb2spImyurCx9ckZGBqYxng+vwjdBut3njZgaRuFHBTIcjZGejPgbAS4PeQX+G7
IbfVTgbLbO+AZAkqS4BlCwdD2QG3bBXkMPCtEh30CM/p2KzrGATBb1KwT/uQNfEdbxwugBoYr1+T
6Ex0Q6iaqSm3OgKxB3+nFYNJ2rXBYmavjXUKa042ohCBEXzsKbxCi2ZDEPWidfP6dC75HZSKUa+e
3nTIz55b4HFc4Iz7ukv7+3oEZ2f4pCtgQGxWrqiljA2atkDqPoGHAMCYnSkULfwwyLBsFc5Nzt7A
yWRRxEaoyTHcSqDFMND7R0xspiMEK+yfb519f6uM/Coq1LYpfk/hz8B0+yG2kIlgVmSuFVAWMgTQ
goGKxqTWQxQye2m2pVxTJYh0V/E/xeEz6zkYzT7L7NPQSlvV05Xb8pKMA6701N4sKonKvlTqAvao
/iX6t57ilBDM451LA9zaRcnE0kw7piaWcQijzjR6x8t2AYJCMjzUcgwemt5MJFsZFGxAiMIDdY+s
afrISyuR3gfJHKE1mAqsKI9J+6K3j7HHtDHexsJaZ8XitTDN29TEAUzIHMrZN13ul1qqu8lO7989
cOoFKDbt1G0L8XTV7VdqrUspc3pqb+6VaEyMoIS9FlSpY56+asar2AQmudNy0zceCh2eGuQIY2iT
+AH0hZ42rkR6c8GE37jr9BvmvigAUcHUjeD23p0YmF72CJpxFkJnRrIMY4PuD1l9QARjKtQZUxCd
9jYVP8WwOlYBdJ08Jq127U5bZu4yULcFNRLKRQAiz67JWgzEKoyxpTqsv6uUyADl30VhErJP/G0Z
rfiPhTaUqc6OEiqid8ggyrMtXEIiQ8j9QnehBqFwW7vXgD1z/f69NOuUsxH8H/nuus9aKiSe2pzX
wJFlLzzi55h2IKBB4eMEZr8VbJD3sHudvWbwE6BDsyBw6aIR20pXauOXbYs4tidjnucjBlLygE/2
td6pOTm0RQ/kZQu1PIvwTTBws+Z3IMpNs4MqWzxfawydfOXlGv9rzn+RKCfXQtP7Ua11sF8axV4R
3nTFpOJOVNA/GQQre3xxPyHyhUQY6oOoLpxfEJEaaIPuVTjWg8TAHmUa3EoQkUb0IJB7WSnNeK1Y
tOxKTmzOrj0QV4NmFcBdV1FsddNR6FVjclEIBvKBkfq1eJa8v9f31FKUj9o7nodgFEJfxGyYuhaV
YI7tdDfURKvO3kSgcfL46bqRxXVDrhZcxWCvBMjhfC6HqpHUvNKpG0WpGcpbr0ss6tm1yk1hTVjz
9+V8sUmwR8CYjgwdXr3nxojQAq/O4QjQ/W1Fu2gnQhYdB5L5TEWVyGdPBu7hACxQqMKNlsC+UAXb
kpv7/Kaz3ieMlMfS3c1zx/4kZoZQDuQoqKLIzvOf67OyuMPwlkPiARNz8V4OBCLzrIMj14LM1T3s
4CE+xI2FV4gTD/1HXJWgcH+7bnTppocsCVDGgIMCkTELR0Qpb1APh1GdKyyLEY3cpJvGAPVajphE
WnneLe6uE2uztSjrKo5KDRuawCUW8pcq/xnwWrs+pMU3JOIJtDdCzRT7eLaHByONM1kI4PqFl7Th
LCFfLd813ZPvvyX1NqlZA2CfGOI2uo0yN5W2vUZB/pEDC/IVGbfDRBTQgIZqKOxKKV5rv95U4abQ
N0W3vf6tCycBEQJYf8A2Dg6U3+TriQeLVWUMOtDDuz4fwJz/rnpHdA6yuLuvojXCq4VeBMDxACcH
OA+lJWP+UooNOuRGMrkwBPqIS8ptEGxGuh0qlUWQes0oG+vYipGka1k/4n/KoAR+0rqV47/o1yZs
IDjLJCTZ5nrBvjTWZSG0uiv5dqDZeb5Jj01lakgsBIBGS0e+dj0vbfNTi7NogKaqH0XB5NZCvNX9
UXj3s9jOvRo9Xt9V3L11CEmuL+2aydnJary8iZIBJoc4tkcVcX391Cd3ObqU/aSzVUFb6dRbMzj9
/cleSjG8kbf9ZHDv7VMe3sTen9I/QqzBysJ2e314S95qkkiEY8WdeFGp1BpZ4RUyOG4KoRKhOkj6
thMYAYoRBLr6WyOsBFiLuT10YE8salPT3m8cfDK8ruoyoCeAU5MBkdH3PV5N/ra4VxwwB7IP1S4Z
2U81CYk9xSBPatkTN0eKp6+dJStLO+2W2ZWiI0VlYNjobwVhy/lMS347QHAc+WFsZJv6X3LBtzXV
Wd6tcTMt+YdTS7M1TYQiAdcGLCXeRy1WbHoLSXpjJTGyY8LKki4OS4VOK7r3cPnPZ9hvAx+qxgF1
UXxCBBU5qgyZFpKbkriWG/4FOl1M4W+LBvAnKGlON8XJasZFO/plGdIJfRJGOzQCjHRH8u/RaoX3
uLfjoLDiZygy1F+DdBPywQQPBOAwzU7pnwaykeO1iuSSV4KeIqBvyCXBKc+xWWVsVJmQInmcdtDa
HZ8r6ajqdkA+CiHd0fxe8fMXRXm9fowWF/jE6Oz1FqO2QPoMRlv4XKH/AXLRqvOfBn0iqF+u3IxT
XHUx6bgQUXDFjY/M8fmki4JCshDKGq4YprKZJEAQCkm5xvmxuI1OrMxORzOGidiOBRJy0n5IUYlD
NahFF3wHLe9hDTCx9O4CLwzutUl+E0jP2WXfKSADxNWNNNhbLVpfI1S8PZDuRDf60X9JVhBGi0PD
1OGM4IUPTYDzCRylMkqyiCOtH73rNZy4+sX5qyysgVqWFoogIgNwZuqFvgiQaZgobTpQt9efwtHV
65VQc2nXTQjb33gYivOzcVS09Wp0R1AXXMxMK997kEAY2UsJ6Z9O+7y+wycXNd906LOZpgutOBct
8aXSRVGENjd0hNqjXLFcfkxG1GAeONLXa555Kb0G6Oi/rJFZ0Qn1kEQGfpq6Gdd3Sn4r5mCWit4r
YSdlnwFItTyz0uDZguQQJYFVVBI4fsZ9n1Q2BNnZGL/2HHrxfKcHL7RPmWfced1DkENAxRTAdt8j
yR0eYqiliLupDXjke/BO7MB1rrc4uEe0CIMdhGUCOkeyG5BYNwMT0iP1QyYP1vWZXbiCz8Y6y1mC
+tkLQX5BXS4Hx67e6EQwAYlHJ9UBLT/drpbWSk5L+xLSnOjzROoSfmQ2ux2iR0heYS1TGplRJt7q
QrG7PqilIwbhBjTM4VQjkTIN+uRiMLymGUBTSd04V1XWJrJhUgVEAGKKjFLh+3Tl0lMmB3GxPw0U
XqE0AKLPORqKikGcNrVH3ds3jVnAugCK+TJl+N8+br8i6wuq3OwNv/sMJWlzyuur+LUhidk+Xx/6
QssnAnT0TOExhsIzeL3Pxx4EHbrNZXyK2ttKw1JqpeQQB1vS7MRx1/ax2bk1B9P3XgTYbQzwbnEQ
u4MlsV6j71gCgZ89FmbfYuih4kt6qbtCuSV1uBVKm+BxMhxzsLsaG+Q7suivp5gV3lc/IBMZ1irV
S9mlsy+Y3SOl1EOoa8BzJUg+cupw3uzaEHxxmkM11nYPU+/H+FMkMUvzXb+Gxlh6RaITX0d/JNKH
2JCzCEVvklbI21oHGTb6mSvZadLxUQXupk4eI+VO9m6hEO9H33X6V1Oeom43fI9gYddQbYzexXAw
+4JJCmeVDKlYBIaS/Kd+Tx/7NZ3mpWcdal8oeaM0JRKALc93TaMK0NMque56xhvesX7qWS1aDfWs
utWG1NTVmBnRIa3N4F4xMrPwtsNooX/GktbmbME9GOAYoKgRI3xC4eD8S1pfSsOik/DwHkFFku2T
Nb2HpdseFvCTQYZggAF4tisDX8kLwiEKW+ubBqq0W6F+kLTbiU+mfCiIykp+CNcYIKaVnnmIM6Oz
jdg1IS+9TNVdI3vSjK+p0FUrzsrZX3BDxpQMA5EV1JSAyjyfO+ySttBzAZkAMQJIOQXzvJqqJdAJ
+XMG92S2QR85PUDHqPn20RY0jdWtGDX6A6ECYVJh/IPsKpwR4LtYUAoOjNnbg8tllko1VrMWbqVy
490L2iFBCj89Xh/6QoCAPCAgjRTZANAZzaaX12WkljGmN0ZSSETcL8eHhm9RsvARzQVr2Yel1Tw1
NxvWIOWDx6FeBfL721r+LMJbDXTc/78hzY6kIcRFMw4YUtQg+w/Br8KRKoXJpU1von8Qb6PBHMsk
KRPPkjjbObpcJ3Gj5oabop04lp6UBgVC4a2R1zbEUj/hmaWZS1RBb5XHWQZ2HLl4TdADNEDJtFI3
3HNoxw+5wWj5yRs85ax6DbS86OagPEThjpHJAUbu/IBIucKNJiwNV96o4yaO7xOIB3iNqch3sWSg
srfTmmNt7AvlSQCjb/SsoNF6Te9z8i9zVzA5OOStZRFkorOFVQdVCbnGDbdFT38NQo9RQ5m88k2u
r2RzFkJ0AA0A9tQQNYPRd2Ypy+WwjkbBQENSZmn+zZA2rI52Uvigdy/Xd+vSifi3qQs2wgxKCL3R
+p6binvugaAALeMABlw3shDcwK/JyDqiXxO94XNQXe6F0SBE2Dxh8lhqVpaYWvMmcTwIwlu/2yVA
IoS7Lv2gAiA7pW2AF7HZAP9WC1u6Ahm5XEWkOCREWfgDF8k80ZEAaFe3BCcmKcT3XCrfAHKBGg3t
nETha4/uhbwCOrzR/4tk56Qz/JvYOoloxVIC4rKTsJKSZoJdqqimpKuGEF0PC3NIHJGphX19ti+X
FDbRaoMXJPSN5V+M5onNLkauv68jz60RGfq100AatluBBy0P7MTI7LrntTyIoR54Lk/+RtHRcLKM
gTCTQM74W1BEKxvX3sWXVwW0FKBqA+YIFC30+VSikX4QPZRQ3EABBNd7z0PiVr66aYM/SXYDXMp/
P4vTqoH+CXDCCwqWVi0CkD5EhiuiT3MY9+VOLKO1Iur0Zjp3KRjTiZGZU+UKWBAqJTBcVWtsSbnJ
odJADbR+yZsseuiNV+L9GYRi5cwvRFIwi/uCQCEZycx5kSTDfczjEWegy9xcjvYeRN2gicGqXTPB
hKjTBe2m8kNrFYO88LQ4Nz27sIw0rw1dqAy3Qhmzj58feujVbXsLilBetMks/Y9RgzigdWhuC9rT
9TX9DwNHGhnAAIx77oeoChGAJJjmW8oalnU/ERBNt4q8zUbcZiOSnabi+898VFd20wIxArJUEiCh
KpgBcVPPsi5EK+oqzHB5QD7m+ASCImCdv6lJoHojmD0qkhC5s332MTL8J1LYm+poDQfDAtYKaomA
uDvXp2LpNJ1+z+z8RmWqQCcb30OetQ70n74pE7tF8lOS39VVPpxpdPN9roKxGhz1AGQgzj2/v/0Q
8DOi1zhMOnQWQjyIQm1Tim+dZzhVFUC22PFUOCtJNysP9Sjo8iq3tB/xvNO4CXFosfkjVg5NkDsC
3SXf0DXagmnfXX4hKJHRlwtRCnG6Nk6cpi4psU+C0XChhH0fCAGkjSv/eH3OL6917AEF3hdc/YAG
zxUqcympeTfgMjBALc3B9BH1R55DihZv21Wi48UFRmVxqtGgG5LOQiY0/Oc6FGhw0LhixtIOL0If
gFpdzxmXMxahn1sR7sR4Ewo9E+Te1MkmL0a0TMU21ylT9ScfosvXZ2Dh8kXXmWKAFgnNoICxns+y
mlSBSkMP1yFgbtrBQ2JNgvIFr1eO25qd2bOikSs+liICKKFRb3mYbdEmuFfxdItW+jbWDM0eFGEV
gH62gqGhtzWD1ekmCMw1rM3i3jyZtVk4GEp5Whgcdy1p4089iIHxgT7L9ZVZvNBPlkabpfdUPFlA
ko+RjJ7pAWWnbnzsm+dvGll+cz9Q57q9BZoGHAYdTQj4AyHhHD+k0UhMpCH13JgJjyKAj8FTb03g
jCdQoNfIstENAUPYDd27LYhqrltfOolgrJu6mlSwo/yCq05Oe6L26oTT81yqBSxD7IeuUSV7FTmw
yu1Km9hSOHZqa+Zp0T8vCW2aIRzrNlT9KNOHUlsxsXTWJ/47ingPeII5cD7kXuKhEuK5kKynoAKO
JNb0B0/ZScqerK3ctNvmnhLNKrCEygvEume7kZQZmqFGDlhZKt4gODHRuWIJgfBDkAivdPlG7r6r
buVFtGJ0ThFbQ9K7IEPhuc2QAbWMtKhxqES8/MCOXY8JOqApMOZysBZ0LtqF8CHyw6AzRz/QucPy
cCTyuKo8AIjUfV3ggLNxMD3J4ntt7X25uFFObM0uyUbNijQSMbF+9reIn3T1Tyn8k4AT9d1/jWfm
gFOP+4IaYTwaAax3L+8qG9pL/fARxbcgn8x9bcXjL+QN8Ow7sThzxYpSgxZUhkXi9XdtfasC2yLq
Pqopt35+LJBTBsUukW76LnUqOdheP+gLieTJPBjAwAM+wU1muzVPSTEOKczrqEQxidhD+lVIn4r/
YBSPUro1aoWJCkvifTz8D2fftRs5Emz5RQnQm1eaclKx5NXSCzHdUtMmbdJ+/T2p3b1blUUUMQN0
NwYjQMF0kZERJ85RveI/3Phn1n+c7pmfmWeOAqlYCDSS7NQAGemjuTMHj0ID2Fi585ZuCbDt4w/I
KhBnCVs1bbQikyM8+1DagoJBvL09k4snAT3w6CCExDwwS5cnYYIj0DsdbixBNOearPXGRDfdsg+3
fe+Pv1jpQuZpxehC4gfLx381WjwwJWLA0A61bVVUxu5JmFuCSxT4KLIbZy+HaJRW/2LWpordJPpM
0Fm2SUu3rt87eVUydHFuzz5D2MQSasyZMeAzsk6FhpPTGc9z5Uf+tNG3owemuxDYE1D91ZgVsrKH
lpy7ic42JCs0i0dylxPfWkk0lgmc+5TuWPYBbStgjJ0qb5xWdkt9jalj8cT8qBCZPBZGzu/SXhqb
YJeXsNCAbrijQV97bV/brhYablncM5a4Elh6GynzK9RiJBBrdv/hOuNN7graL0G6LEKbi2pKJTLD
2aNp0pXTjV1t0ZoS1p6i3FvVys2y5HXPjQlxsqX03aDL3Nj8yju4miNkwv6LEzw3olzOqZXPU0QJ
XDvCjbBpvEz5zFWQccvvSUhdeYh2FA3GTjfMm6rwijFfO0d80cRLG5sH8ylBlgXcm5cfEHZqm8fU
DIMUuctccwHA8dADAdQSEm70jvWbLv9tVccigYxRsjHJ27/3Hmf2xfsbXKLolMyNEGKYft7isTnm
T7U7SZtK758lPP6T1V6MpTMLeAOODrBawGwLCztJaUp6xca5GYwtzQJd+TM37014J5X5NtQGuC7T
g9yezH7XUeqDmvNo2KuZa25FnHjEuAgdQE2BDIBw4SpMYhU4rwncJjpBpue421s1SMdAOhgxUEuO
vWOCL6BW06As5efbs77Qm8FrAiDEgdgiiH4M4U5QrKFu4dNJkN5ztcVxAy5tpFuwANDDCLKttU98
Qn1l2BRuvVt7tyy9KSyEGkhgox0B715hCeJuaJtM0Qjf9kaeeXGyodpT72cnGw10fqg8rIx3IZ8G
gyCXRTegDeE9wVeOoUnzLFdI0JqSy2riA+LSTVCkbx0r3JrVX8keXHX1dC0s8oVZ4RUoU1mrsHok
KPPnUX5QOpAamxaQkQ5YLjagsUTc2npNvMYcvzzBAK4BPyyDh0RMZstxEqtz1eHOB6OunDjok6Kz
zyygxx1212lgXV1j8eMbVtjQkBCC6ArgSVx6RHBlCY7aaDUwORFwl0MbK4auR6TfgX1if3s1Fy4+
CzEbyBBAJm+Arf3SZ7GyG4yU4NLtS2tvIUthJXeUWjvLSFxZfTfBJHrb4OJx4dQ44CZBw4AqVj2r
dGzrSVPgpgnKICgsgX4ODUqjsU8sijayR+ituxBr8OUSPHgmKJyBa9OQwUFU7aXKryJ6VqJXdS0C
WIqhQeLJCXWBbOcEcpczEUd6oqhFSoI+h1IV8fUCf+9TFY4Lbz65cNqp20btVqGDX5drcBB+aMQV
P7curIMuR1HXdjEJzHCmTtsCXqQHRuXUvQ6itDUo5uKqg0FCQ70EaHWxyp/kjQLhmArWIAUap9jW
tNtNaoIwAx0KeQVdJHk1D79wV6CFDcQBqCzwhJnw9CpYRzqsJwHeAwp6itJ5xclmmzI8FWHloE0C
VLbIm8VgUC3vlPpU0LtyXLkiFwducHJMAw0gULS6XGQ1G/KOJAUJRmNr1Wxj1olnomSM09yoXxDr
WtntC4EPiDggawkqToj0aEJI0Brg/x6R8YF2syF5doUCTkLkwuvNco1AZdFPyZhciJXjHCPNdDk2
NkphlEUtbCFX4WIv70gsjfse8CvPystjZKNnP8tL/TCU8eTGsrF2ES/OLmodeLqggIsC2eUXkCnO
py6WSBBi59o5sgYxSlZ3HRhjUvYR5+8rrmTpJoI1GUpD6G5F2fPS3mwP0xhSrGZL78I089q/muHq
TD9B8cHUMwfPb2mt2rh0UM9tCiuagT6qU2XYpI1jzJVT+R16OfLfoXt7cEtzCaloTmCNgrEmjm1o
+p4R3SZBY4QfRV1uqhyUmaA+yj/RvKGxaKVku2QPxXBU3vH2xGUnPD3LTFY6mmHtOtNNWbIlp3Yr
d4or1S8j3d0e25InOLcl7JMsSaSw5PtkGGcn6YC4X3OnSxfouQXhnNcFMwtWTSR4i5niG26bEJ8A
LHp7HHytRacNsARuCyQ4kakTTpzRGEymNkIvozaOo7WLxhcr3Fc1+OflGheIHz/eNrg4LKDQOP87
Cmw/UMuzVIeulWnLQQtBMUOSitguCyEEo0pbaU3+Z8lxoaCO1gukOVQooF0erbqTK6WgCPIq/W0w
7gvzV7zWCbl4457bEI5SnWM3NkjcBiH4q0O/fZutnZm5mMLCMb1E/ba/rbWS3Mq4TGGbjxbLw7mH
TVv5m3d/LftU9R+3F2nREZ+NS3SDhkqQSDGwvVX4ICm/k0GArAZSuEO+uPmO3udmjVl16UChZRbA
YeDJ0FMqhOR2PbCks6ToZOaD5M2qPjlzUawxYizVlRH/AtOuI2EArVjhBqdJqERNVQGc49VO7KLC
CHoy06/8j9cKPJfSbs3i0n4/N8h/frbf6zasQlkFpKUubPAz+739u29ksLvbKwdrcWjgewEuGFl3
YIKEGbSqmFlWYqBUa3dehi6rZP6nPqDroRgAoq8OWXOM7c2MS2aSkYEP7430g85PKztn6XI5/wrh
1OllbM8kNgHBot8daBoO7Fdjv+L5Acz76IAOXYJuiDeWwZi4oXKPLyHd/ZytIV6Xpp2TIELlx1AA
UBQOZi6BV3xQxjAAi5BTZYCBpsd6tp0+YysedCkRhiTU/5oSrx0jmi2aWzMgLtAXtUBFBlzCoTDS
HdpYT4PdIx31lBVgErfko649Nd0Kxmbp5EAggnP9cN0m8THbplWrFwXeP610nEgMKokVb7CwpDiY
HGXGMWa4YC+3cG+YpWnNRXRqbdCNJREcAu687DOu8aRrV4PAhaWz8YxDsys44BHYC+bySm6jTs3j
E/2rHdBsfQJJxoH62XF8QjNF+ByBsDZFZ/Dm9s7lO+LiJoTEKdfZAHBIAlWWWAGIpjxV696MT6CD
H1WPow60Fnogjp7cV+amHlailRV7Py743DFMczGwEvbkpICU5Wes5A6ZTnb7BgVErykOTfpwe4RX
68hFXJHcw/hsHXB14Wh2MovKIdSiU9/mfl1ou2bY5tljbWuvIfFu27paRG4LuCGgojgbmNidROvq
/9oCCgtQmW0N2jFmku0qZmTNkODQrZF2UZpZ0akLH+pBBc8llIqp4tRrhASLhvDcwobkOGSRONpC
hqrBiyE6jb3qpegRsrSHdLb3pfL79tRdOxQ+dzgCGu4nyPzp/MCf7Yw8lUC9O8TxCQRNzQDZyXTy
kOTwNFoeRjW5y3Ng28BFgFYe7BGp/Fwd69LePP8CYVI5C0DZjVl8Av5iDLM96Q+tATFAjXpZC+3B
nHpy9H172Evzy1UnZTwxUb0QC0emWrW5atP4JOFxCVYJbQB5VLhfrW0u2zFBrg/AHs4C//nZ7PYt
mq71sYpPWr6Tom9OvALyivhfU/9iEfE8/18zghdLa7TKGgxm+mjyqwRqehmY0bLWbWvwsKxtzuuA
jZvjcGNAFZDKFs9bVUMTGq8wmGOTK8OHfaTJ4IRxEFm9r79O5FeWyitn/Bomx41CRQ9vBzxhrxCk
xTTVLJ/gqcEWtiW74TG9j/dxG6hbY620xn2T6J0tw0KKnguDIEN+uWp1xfoxlocYbMNoUrmPcBCO
YfJKlG28thFt/ua5ssX3BjhOOCRXWLqI6FY/sT4+3f36NJ3WP51k52Q7X5vNab9B79dpc3Ke/CdI
MDhPT6m3+X4B0aGLcNJ7+fYfXj4fgvdvUBI692DUOQTuR+A/zG4Q+19/H9/s/ePd5O5Mp3MO4L/9
2D0/foFl/tF9fnT9w8oCLTl8nkf5fwMRHH5eovHP5AOJAu2BOc1Oc+a1hAmf+FuTxV3J2XHK1DlR
+3KEjShF7GN0BgK9aC0o+Amirs3gakbcDoC42MILikSjyUBHepL11DHKf3otceIM6LvpD9ShZy1x
FTpu+8pHXq4edmxuXDCIulL20hhPBQR4BlKiIUz1gPna3nZc3Bne+jRha6IFBngr0sBxHSCd9M8K
FGNxfsHdieeyBs8opvsMMuZJKs/xKQNhX5aju38lYl8ygLZViMryAA839uUCdkOm9UNp42TlOlx7
DVcVT03t3Z6kBa/LJT8RCUB0BzGq8Gg1ygzw9tBCUPfkPOiushKEL+2Pi98v5mPCBPk8xn8/uk7n
mILmX/ZNdkLBwDF335X5YsmekbwRmoPq2xk1r5qcrNpL8t84zxE1/AeoKCpm50NWLie2Z51eWxMm
tu+pdrIqXd6r4bDSbb7k+FGDQCUC4wNHgC1YifuiT1DkwlWdxWgeAkXgDuKxqfoIgezMwatrrZv+
GqLMx3VmUUgZDaZq5nIIi/MfwJGdF8t7+X16yNzMbd1fBD2weOY57PB+/+GPrv9luQfnn506rpy6
695L4TOEYwciE5bFahif1OxesqBVgRbMGYlMXm+qcwPY8KM2pV5udo7ZWXeyGm9HSFnId8T6YnLp
6tPvSvmIo5dhRKPmtk+9TgdVV5y48BLwQCvB98IFdjFrwjFL6TD0kUGwQWtwD0peCihhB7YOO38v
8xo95KV/+8QtOP8Lg0Kck9GolaiG+UGJ7yG2Q6+V7uww9ki5sgUXgkUYgh45Kk5gxhBZ7dShVZK4
yyAVJ33UPSCZhafK4JNrPapCCk3/0Odft4f2U68UXC6PONCZgycvWp8Eb6IZTZE2ZZ6c1OaXbMGz
ywx62LGyVQiIwkN7D3oy3ybj3kheNULcjj3MCoBBwxo304LzRJuXjEYvXhQC8OjyjLdJI7VlhLGP
phyDRnICZSSt/jXDC9/qZ1aEvcMKaSoYpK1OffqpbVN928VvrPBBmX17XpdWElQSsIY+FtDWCPFC
0uFNwropPbEZXV5BGR3CvgBxZv+7oLFjo9/Uxbvnts2lc3FuU4gfQiNMCCWwaSN+RNOrr/lRdyxj
3YUow783BYQtevMgCIhWaH5izkIVo54SvBDL9CQzt+ea4z6QmrX2ELIjWU0LLbpJXUEeAyxaqMoa
wsD6vpdBVMBgjUo+gYRjn/La4PBCqm0Yycekh/YqlHSNRxJvamAsGnRG2cnLmGLKhyGo+++BqH/o
b+2+bd1m/AcKv3Xy3qHQOCL4Sdt9bOxM8N6wfap8ptoa/c6S/wBIEPOFqBtPB8F/JMbczSSt01My
sy0KYQCyGfSeyuCqXKvgL50iUOrI2HLoowfy6HJhQpZkObHz9KQkX0gwp2tp+qV9baBkC4TgT5pM
+P1tnUy6nWEpbASmpJ/36Xys83toDznAJA4MEhTsX2tP4hQhnYRme9SnEfAI93JqtmD3grzTqTDQ
MqT2TpoekBhdOT2LM3dmRbiLNbyIUBMaMHNGajuUWV/I1K+J/S1O35kRwclh0gpDtrv0JJV/R3rU
bU8u3iRrFxuZY5Uf6Vr39VKsCOrjHzgHYP8/77OzcyoP6oRwDlMnR16c3edS6pgamI+KNU7apS1+
bkgYGBv1FkKTMKSYz5Le+rKJ+/+UmO2m0LzbvmfRFMpQiJt4ClXEKqJLeEzI3OI0scZT+ie7Q6GX
uHbzlpLv26aWnuXgAwN4T+Wa4kh/Xx4nCSR+UOzEW0mJ9Ac6FTurkRyuBRRmk5+Fs6fqIDZ2LfKa
JGs47oW1g20TbzTEBJwi9NK2lmtDThTY7tWnqtoVEBqAS19TCF+YzQsrgm8yopHYyOTHp86SS6cC
8tRI71UIVo+z8ZRp+5UJ5R8thBsgsgGqH7VsNKeJImWTkmg5MuvJqUsV6S7M8tqTchMk91XR+ZGU
574+DPN2lGuQ6VZmeGe2SXqMDTPcoLWqQJmzLN+mAS9PZnbJys5aOJ0QSULyHz6av68ERwN5NzlE
KIzwy462LYgukFb/Yhp1RopWcDX05JZ9Qk79n9uTsjQnP1RNuLw5jFxcAgI9c23EZTqM1UuW0ecC
hHCquhbFLr1vQITOGec4tEsV0+S60kYsNbP8BHKeaQtq/drp5hSao1FAACJQWISAr3SgetQh8qzW
lG8XhgnZQ5yh/0O1Jd6CvaqotKZ9fmrAdZ+NrvExQ7D69lReV5ENrq34/40I91M2myZhdpefhsmp
J9C8a8QB52jtpP+UHrjDNrF/2+LC+YFBdNii1xL0jGI2JZWKJAzRD3NqGivzsVmkY2vJNiBzRfzL
lNv6IdLoGreoaBTpSaAPOdU2wCe4HAW3FBtSSBPQXpwGpQeOd2tGgQ4QWm2Y21RdyZpc5dC5MbSv
gLAJzfQcWnrph1QSGzNTYSySPqoO3NcycZQKivZgt7FOtun18kcHgSoqOaEpu5mxUpQT9w23r0P5
wwApkKYgeXNpfzRCeyyaMD+pYe4gmz0CJpLp/8UIZ1/BMoJMXgRvUBQ/7AyI8VOjt46hv48Nc8iq
4OriUM6sCLdkNEPOQsoSeppQvxkwfyXn7gBx9+09efWo41OGv4Ce88cHlk+YMm1o04HJ+SnL5E1r
QWwwLl7R4KSFO/lgyltJL/YytTYaYVAKacF4BynqtaMoPkd+PgKsh8AVcgZREQ0uyw3pOwtTCgSj
5bHQA8uWy1yg3x1yeP76+ktPA5Adt4e+dDK4kgLCU045IVaQUVaNqJVjs5QsfgLTHBKd2J/hRs79
UlpD/CweDa6eg3czkve4zi7n2cyUWFIbPsQZSh2V1yO8QtKPF8lzJCXabNwn9ujUeJPMkFio4r8U
PMf/YcQKns2cuQRQLeEbIMYS1g00cU4S7hDXGnCtRgiP/MlE73FYtaGTl2Oyu230qksIiws1DTz8
kNVHZ7FYJAETxBwOFqzqYGMh4Wc575Sx/MgV1x7A7QHW/8EDo6dq/5Z06jkTg2oGStyqvpIxuVpv
XkYH+IlLQlp4Y/GfnwW4UleGeQys6qOlEsmXQsk1oBjqztMcIUGlgwizpO329uD5KT2PYUDmjJAM
6FXc1kjV/PTZntkkekzGTLWTx5JNsdfGigxcvTKvXCzXm4ubAfce7ksVtB8ijEdrOCGXBjMgbmHD
N6tqV53kTcGSjVGBpmB4r9ldnPRgxwySOmA5W/GJV5ngn4GefYHoeYFo0wdmJY9GDqaa3CPTXZ/d
61r1gWpY18sOyov5SKE39GdEUwP6eg9dBbIzw2HKkYQ7tNeoa9/En2EXk/+TdsBNi/jMBDpb2O7V
DIJ52mHBByqX+6RMh22Wy/JBDdGgXUeN6sxpKwPUKjPweuvGMatK5rE2UTYSlFEftNjivbqMDYeZ
ybNjZ2HukgqimBIub6+i7C3Wtd+kgzp8bSepH8dIht3eQGJkzwlq8P2oL8Jp6Iq4shCDrfPJyNmx
k8POLzTJ8HrcQNt0TCEbAQ3Z/W17V6f1xyAAYXDDaEXCvrk8Jfocx4Swmh1jlK8K+mSxJwXRUd88
9c3omP1nM8h7Ugzb8L3dD/Fdp/+G+5pjc+Vi+skLna8e/xDwgICMQ0YtDb7j8kMiuy+soWzZEdIe
+0g+sOEdsj9Q/q5jN4oSX6tB6Rfe2T20uQn0VfqHKPbDh7z7Hen9poqOhWbsyuYDvYcx/keEPp6+
PU1vBpG3wxrh51XD/M/XQvsTH4OXCriELr92TJCzY/nIjkjpHMbSsTsN1MmmM+UQWWQvUdZBW/fb
QNMJ0sMHtZj9luketDeosR+qA204yXoQt7pbgFVWt5/1aeScpivwl58Xrzir6FX4AWghsBc1cKSm
YWB8zbtjbtJqdppBrx4LmYvyKnPcAUMVSYnm5Y2R204XmfGdMuVJ6NQjRN2lBJVuCy2zoC3UGiV5
qSvAqB2j06xDWodj4Xe0kYM069DjWYdpAVQUseifOY0AX6+iLv1T1/oQgSe7qY4jHhSfcdZISN4q
TTp6WsGseVOomQqEwEzXyNjEGIOvkIZ8F2579OSgh/JyhTQtAe2UjqxjC/bSKkw8vf9byJ8snkAm
cm+tdUqIt82POXCpaOjRRF/uj8s+8/zyPHVGZMIc4FphjZ3qbRys9e3TejUmcJzjIkR7HlC9cBRC
kGjII6io45IcoyQ80jzE7msOpj7fZeSoZQxvp1B+v23yyiHBJCqKMqJP0EJAKOtyGuM5UhtUdMnR
SA+o9e4HdhzxREy019t2xJsTd7WKBeEjM4F0EMX05C7q+ww7J8hcx1rxLddjQD4IPWGIx+BU8YK/
HEM32rVpTHgJkblxcqvZNfUBulB+X00rwY8YxfNr+dySUCCl1VA0bW5EwWzNrkJmySED+yLMWqlz
Xe02wY7gfvK27iNUimBH6+4RaHpVEd3pEUUrcPonb9bKB/zmvPAicHAIIjnZH6I7sFVdTuBUaZkZ
VZjA6h7BzHEMPXCr6K94G/Ty5vY+uN7il6b4z8/OUa+Wahd3MBXn4WF4Ums/7I4Z/USEh+hhZXOv
GRMiBiKXpoayJaaxSA4WxEbAhe9UVEdTNbBg7eyAxPT28BYW7nwmxQylEXUzyNhgUaPPSYYKiRV6
M+gP0HwbR39v21rY9he2hM3YGx3RssqOAgnAjGRwtf6+wEtjMlYeVgub/sKOsBnHpDV7LYedufwA
OgDM18pGrlb2xVX6BkfrworgiBBLj+BUgJWBvCeG9d6H9K0IlTvlJX+sNY9EyZNSoAdOnzsoIK70
pV97p0vjguOdy8pWGznErjRf7eF7ov/yrfIzOA78RWsfItcfysazXW+UYTjQmURBboO6YZT15Lkz
lMGN5Kba9HVVBnU3rmWRl9YNpAJANQBuCd5SwS32lMzTkLA4GHJpcFIg2w/UnApcydKaqSUHgvQJ
D+6QQUG16/JUG0aT4FHQxgHT6pT44KZANFu2FLhfPKYe8pZGDfgl63Lc1nPd+aEU9WscggvHgb+W
IOCMxjcNrfeX30BzuJZoSrIgGobkl5rYwOt34eDLIyPuVDXtSiH0KqmKRYU8rw34Hrp+UHsQBl2a
uT2PNsuCsYfsnhKC+xGpTegjRs3gZ3O2TcPQ7YwkUEC6dvvoL9sGqA5dHogUgDq6HGzdTpo+63IW
gN84f0vtUtpOag31N1vN3BHob3BFyMSvbfKLycPg1XUZrdyFC84VYTyykciaQ8lErM0xs0oVMqpZ
UNp9TTfjPOvPbd8AB2TZcVlvYkOTclct6iLxwiSL1zp4luzjmoSGCD4DnZXCejMzLIhRzGkgTSo0
29I63+pd279KSoQmFLzP76SYsK1pUGWtzWZhq6H5BTVdHnGDUEs4WfUsTXLWdRQc8XJ0KsHgtrVZ
E3pFaW36pta2t1d7yRxevThc4DYAAbmw0aa0U1qzqYsgmguwkeE5W9LOreGK0V+0ps96lUHEtkYP
JbRIsT68nZLP+5mvKnrJaoZ4LgOFWZ4Zdc6QG/swSXaZcqTR7IJWaCCW08mGS2Vy0lBrbql615lr
V8LCAkM6A91FXOIEbyRhlrM2ZrFm1FVQI8NUmSAViMutnVmHqhk7N027J4Uk/u2pvir7YfQ/LBZg
f+EU72IWMeWZgVbp6qAprV0f/UPqx5q+m+HJhqwvEAN6ynbJ9Bwpayz8C94aeHgT+W4FKw0W1Mtp
t6YSbedyUQeyVvxlZuSn+oDO0jRfuWiX7ABJwSsWYGoC4ObSzpCFWR9adhVkGTykllPDMd7CXDdW
7PDfI8SUyDZwThAcERWtuZd2UhScoTVb1sHUJj5t0EmOvJw+JBstf1H1lXh54f62kOFArzM0hQEY
4CfobM9GSRcS9FMjFRbR8lEmRbGNwIC5EggtDQnpP5uffHREim+YEij30LSTJqhUFwzMO2uSt3Ua
Hfv2dZDWEIIL5xA7kMts4zrl17gwJmxUYg82ZPOgw961DkFb/GHq8AZkJ31LfaP6DOf7AtKv1PxM
7bXteD1WvAZBgoASEz8KYvuEJA3lZKhpFeQ9eqijT0mNkIPc4zLw7ER1bp+66+W7NCbcZl1Wkimr
siooGJRfGkD814iHrvr60JDEuVBxY4KEFysomCBNwqjZW1kAebhNeZDvwLP0re9atwTkEsjz3oHy
dr1WreNrdHkIuFXUIzR00OHtK3juzDIGCFrAqizl/ggKqQxNX2kb3lOzerw9h9fn+tKUED93ELXk
SoQZyPPaNPEs8ynL19BMazaEMJk0KWlAKZqjGbJAT31fJTk4/anlGSVjb7fHs7ABL6ZOWDCUcgZa
SXYW0Kh25nJf59iA1p2klu5srXBgrdkSjhrS7XqRmFgm6bE0Nvr4xn5DbNfN6VpD5cIr53KV+Jec
OSod0IoqpbCEzsZydkfwudg58ouTGj/HceNV5Jmm9wOK2BEgaoO8FjQtjhS3KiCmAFuqqrCCNgu7
GMUHbMihcIuoeU/bYSNNsZNHePSXr7fX8PpZgHQWbjPsO6QX0CR6OVpmTrMxSlke5DX0P49dtdUy
j+k7kh3D9lGTvm6bW5zdc3vCe9/MlXKiOuyB5tSR/MI7Pf2pnNmnYFxaMcUf1+LJPjOlCcGJMre5
3WRoImORL5V3NP47Msi5Ti5IrtEbjZZO5thID1djv2J6aQmRJAQuji8gutsuJzVrJkudVSDwm5F4
iRNpgWUh51n8ydZ6/xed5rkp4VzEWW1qTQlT4/w+oyNAhhqv0m/CEtrwuzKbtqrpRfMARuMKzDy1
m4Qbox2dFmrNt6f7SsWQu+/zLxHOTRxqc6cbJTzPvg4Gv/dA8ci8we+eihMgWh/RcXhgPnjFIeeX
VY5bjC5Q/Lc/YnE3n028sJsh71NHUPDNAy36hftj/gWGN9BNdS/0j1SsJCTWbAk7OcwRnQ1WlQdm
tC3iCs0kgLNs6tqhX+CY1fs1NpPrOhGfYN4WBKQHesNE9jBOrRLKZpcHM9nMmxb9B+Q3BVaQzjt5
fiLdl3ro52NiQOeXenPjT93GWEtDLrxq4ZHwlgQYSudJaSGj1UJIfkoNzDCtwVuzHe/oLzShUtQr
vubRidZy+sv24J6gPAUvhdN0eZQaQjJqspxCnqJRZQeP/TFyihQyEm6U9jJPNJk1Q5WsK/9SVD2g
wCVJQPHWjVn/h+sOnScIG/mT+qqhsk3HkUk1NriutRuJ7hSc6Sm/o+VpzMeVjbx0jZ/bEg5TLaUo
ZcDbBSgWRe1rTh6IvVKY4mdBdI/INQAdwKMOLOnlzGaqUXVdC09sZ4MH7XGkH7zYAlUamNnGDytd
S0At2QNZKuYPFHygsRQCLYNJ2lz0dR6E8zHispvfhrGP+rvJ+Bzs3W0/sHjNQO7DBLW6Cmi6+DBN
4sQqJ4nAWPs2pQ6Fljfoy9J+BK217EiAnUWGS2rdV+Y/01qqcmmkIFlUUfMDnzfS4pczW6pNkcR9
RgMigfycxkcSbagJOckuc4nlQ0n79miX7PHHIiAPCBt0EcvTRKqajPKIJupEOujkDtgeNwyfIs0z
C/DOdGDtuW1wyfWBfYifA0wt9EcuB6jlvVR3VKO4xCsjdVj4+D3F+O+3qH2J1DUMzdLwLC7Mgb2D
96PYEjua3Qy+FJvC74VOBMIeIwLNR+HqCTIdxXMZhytP1StoBdYO+U9oz4OjEq2YYhOfmUfAR7Wk
COYZ8AokKLtSDab6Ve3umPrS28NjboXHQXUqXfXRs+Iq9xGK4UAXVnOPxmfdm5M/JDl077fn/Qey
JJxZ9HOg/wgIWM7hIJxZO6rmMArzMrCKdJ/0+l3D6t+qXX3pAD+DVHLAhtPRy6610rYmitvgIRo7
UYzwVdbKTdgYrtTMDyTdIse98m0LQY9mAmuFRBA4sHDQLzeFajSDaoykDEzjewyn06ykjgV9inL2
IvJUgI6leTTmzOv62BnDnWZ1LkH2mfT7OYTgB/Lftz+I2xPnCspKqJrqQGJivi6/J6WNFpIhokFo
ha6uoTVWM4tjMqSKV0XPt20tjv3MluCum76QjHDWeCzgkW6LQqhbY+Lb3KPmGq/12riEw0ejJLeQ
zsTVoMa+ikZg5ZlIbFMMK6/VpasX2x8Nb4AHIokqNvakyBlZpQ031gyQ38m0CkCKEnqX4NXJJLfL
JC/O1c2MVjuTrvX5L9x/sA0FUAAkUS4QKwVgT5hS2ic0iLrGLRNzn03Nq73KCnYF4+In3ZJQlUb+
xgaHluCq5awnZhu2NFABZG/a0ZeS4b6Lnjvzdx7ZHjOc2dC8IUx2UTv8o2mv+aq0ID+z4j4Fc5zE
sd9oSzaFx0LdNeo8hwXcm6HlrmKVUDy0je/bG3TpQkThmDNIA9tjAI5yeRoAlMlivcFAk+KvlUd7
GlNfH42vqRgPOrCuZmK6elTc64N+tCSv7Ubv9hcsbVtciLgUAQfUrqholarXtTqvKbrtYI0BqwOB
pQg9Q200rfjvpc2DPQu6Bt4sjFLT5ViVQsViDYyDeyTZsTqbgGPZVnw5nNZS8Yumfm4J6EcjfSSG
w+hOMdAUyk0V/hhBfXZq2/sESYMV97psiK8gJIXBMiuMCS/ZmiXmgPVTNTAlvyYDsMnZSr1syQia
dgDYRAM+qDCFF7OK7j1a2ggkCDhH/d5UvoamlByDGWvoraVNj2qygjQ3MNBAr18uUUjLSqpCRBAN
GZAseiyTcWXCFmIUnZ9qNOJL0EITpYz1vrfssS6LoJn7MjzQkaEOE6J4s63IxMJ9TFS8lUk42alH
UEHc4qKSqH970y9MKDLRKFdA6IoXAYVTBxbrqYlZXwCh9aRZyGp2jg2p4ttGlqICEEGibC0Du2cj
dXQ5mbTMY8tA+TBIqPdu+73zDRJt9yF4fffR+++8dQ6oJFZu16Xc97lRMbtiVxbVUgqjWdt44MOH
BskIfaSpbP0m3TPbHXtwkfmhtquytyY5EBAW3x73QlwIShYFr1DAixVJnNy+zNHJpGZFAESbsTGT
OPQbtOqA9BmdWJZabRoD0m2zWq0l3pduDQCk0MTJG4IAsxYOI03GUonxT4Cbq/qnltiwN8pRc6GL
MOwTZvEdJafbakpGtEnXhjvYQBIkckof0WFI3Fwt2s2/nwzUWU3sMng+fNjlHhih2phXUBYJapJZ
d01py36LuOigVLV0iGo78puhmjxdi6Wn25aX9jiahlSuXIQ6s8J/fpYvleKpBwt1UQVEnzdh1e+K
1J1qaXvbykKEhaoRx1xhwvF6FFyTZMfzyOayDLrQr+t/lH73Puh/V9OhS2bQKQAUIRwtkizCyqJq
O7al1GAaqwyrmKcIHUdpP8zqqexn3UMSYq3pfcFRoYaEKIc/b+AqhNM70/h/ODuvHrmRZAv/IgL0
5pVkme4Wq2Va0kgvhNzQe89ffz/2Be7tYhFFaIDF7iwG6KxMRkaGOXHOmOVJUaKHpDxKOWPUEHul
hlcokqul5/4koulz/zC3Lu/bNdfIzLxUWoiG6Nu2wycz8CLxe29+7FLxIaMqlyrPKiLSjfx+Bpia
5S91UJzKvTr7xguwtM6WuSH403kCrs3GknyhZm64JK+aHWH83hR78avMX1gFVoiEQChAg5p4Y/3G
iEBqkrwaaE4nZyk+iKDyS5LGQ99/GdIv0tTZQfqSJoc9LdCNSAfoOLEAVSt8/3qKsp/00fcVsscu
lZtDprY/FGRSnMSIRDsrzdK9/zG37AdWm2XkjEozUc/1QYpCUnTZNBUEVt1c2XoklnYAZ+8Hqaf/
01sPVaKja9THFYLIgrgTa204YYJW4jpw8DCFr+fPCgrbRhwJNCEtwOFN6KCblKTHWjkPQr644p0R
gw2zYZKZOIiJEvRG17gOxZ+SXilr+pDdV6lr7XhPWWtjQ1RXpWVKn+EOgGDXxxmngFF60GaXWFHr
czBBsF5o4/S+UdLkYhUyqClBDmAkD4ydFteGI10qVQghmnQib+YABmUcGrOeywtUedSrrPZd303n
eP4PrVx8DVOY4FXAnK0HHEDTd9IwJbT959EJA90OlMN9k9zKNoBJAFelpbR0p1evEWQaWSFbQDSC
XHg0cTL93DqV4Zp+bQd98TE0Glh7jN4dKtP22/TYZntC9VuGIpPdoQQugTxaz+1OuhogkQ1Yw08i
2mgvTffn/ib3Fljl/H1jzsxgpdWlyZ9G8etY+HteejG1lQMD8L1AfDhHgpxVcqqVQqhkPh8qT485
ArQPkNuobtGc5SNjW1Jlm3v9k43nzyCUIpyiAAZyarViHlZZHE1BdckWsupQ9AzY2tVDoUBkuxOw
bB0fY1PLkBaGQtZxfc+yuRTNsmiqS2HU0qFoZtEJ0minR7O1H2ITCVCBSnq/NgJdTOSiKdXqopa1
082yKyJUoTexDUHVBzLinZxjw/OTwgM/V2UDuNsa5Q6H5WhOfVEjAk3zKxgfjU49KXhoO9zZ2Jav
4OxInJYy800bhqKySFaT1JckNquDalXPQ9IV5zzaMfKtA1zUxhbUzjIatLyxb4K7GZGAsenUmuAu
PQ5CeJHKE7OLtPnLj7tE5hsmgeoRKQwIK4AF0upG6WUdJrGeNkjjFV9ma3TyuNppemwtQZQFZAdO
JWrlq2AryYZpoEcIdqzpoSsx/PjQd+leq2PDDkzCGnZBYYnIY+X+LB//l0oAq+TafOqN2BZmKJr0
zO2j030ntLESwSpoGcbtXpsd199HoN+aKszQXaBEcdXod1t8EaEn3CUTvT03sGiLEghQMcpUa6iY
LGRlrvaAoPVZNJ9HzRy+BxXlzfu7uQ1lWIX2JngcinL4hevdiJEcD1JAKJOH/Tt1yHMYRNCWVILW
evBjGBDG0SxRCW6Eg9lO1uH+6rdniaslJgWgjMMAlH29OkPlZcGLWVyaoURCJo21D6pvpK5fjNTI
RiPc2e0GkHHx7ZRXQXpQ0VwHiqMMOXqoluVFGQLgwLPQSu8aMTbtVBKMd2OTx89zQyhg1hkwZb3x
9X/0vkTCKWeG7Hh/87cXnY+Lx+cXYUh8huvNR3o2hLpPFhdJ0xf4E98p4je0mrqmcgxjzy1vJNCs
BlMRBMN0MQiTr1drmyQc0LVZEI5ykblNU1bf8DDaYKt9Kn8Yi4LatpBXUPDkQqT+A82VKr8bmJ8O
nSGpYbhUeqFCLWw2yp1Xd8sKlollYK24cMrP1z+tsfrMiCqxvED6MwUf2vhDHTn1sBPrbR034mfA
zsBnk82ujjuuAy3uM59Yr2n08xQU/knzI+mQJrHmCn70CUYqeWfNzZ1RD+UKA70310lfP4l5rMaE
E20dHkVByBa1xEejikun0psf9+3pNoxeiq907Im/CNSV1ReWslYrcpnFmmKyl36IBUEjUrGTn9hd
Yh2oeO88vlvOg3Ad9hQyLxzv6sMVhM/EADjdJvkki99L6RAaj0oAQ2Oj/o71PR9/+wKzwTfLrb7g
0DWWCPMVUJe4fY9U0nnUv4Eq2pM02zIUSKcWaluTqYl1LVuNg7IycvId/vVpSINjM07e2JMfyCmw
+njH+jeX471fqI6ZblzX1LpRiLpywvrNRDpFIVjy2er+zIr5U5x+hfCK3LeSTRdIuoUXANlCrXwV
cC6Eg7WqSuWlfpck/3aufKxNN/nVdKhaOdLnz/eX2/pmNHWXNgtNXQDW13c7STqh6Ru1BOvJYHUD
Oh5iDWvaI/HdumgQsEGpxSvGp1vZfhj4lWV0E6kHypJ5I5bupAXfxln9JKj6l/tb2kAFMVzMwDoj
DozVMNpzvSepMfxQSGQWow6LKtY5HIrjKDsMPkaKM2ukeOVRnr4Y1icxUZEqI3gbnkXDm6Lj/Z+y
ZTt4FUayF4HJm2J33o6FklZmdammg6xfmuipqV+M4KyJOwttPh9vV1pZTaKlfuGHRkXl19YNpzsU
dvpLi2zGnx8K2MCRz2zceY9FbaMhylFDZ0Gtk7wMFYXro47aOSkJH6rLjBKsRNEXRseHtB4eRF+z
U0uiFzp+jsv081zuVSU2cH4L9zjB5NLAo/qxcjd1BjddGs/VpQfgR3LBxE5deW39LTNUu4i9VPqo
yT9EBsxb/ykpIHnNhPcofO3kHRvfeJlWIz6j8E2wsPoZcpRW9Ig4+YwZRumYOfLATVXcndBo46Li
xEESLIyCCwbj+qTR4ZjT0BeqSycblxbAYCQ/odf6ct9gl+91nV/j5N6ssnIHU1HNcsTY2yVO00dd
d2AMtam9HNp8x2A3t0MZggOjpU3Ac72dISgiTYuq+mL23UE0U4g45IdWGX/f38/mMoYu6ozdw9G6
TjuELqhGf2Y/qaBYjOrKgNmrtD2F1BZ2HPfGY7vkAf+31GInb/JCQUSnFjrY+hL2GEDiaXHghLHw
KWohqa2s2E4q+JP8vabe9g7pThpQQVEjWx1k1Bt+rWhxfbEIUtNz9MvfA9Ru2gR4QzookIECfLje
mOYXhN1VuCS8sc2ExaEg+lVj65AUO1dpayX6uGjGkcHjNJe9vjnCrmqaaYrr+hKArIhS3VWSR4ag
j1X7575ZbPktRAvILxiMQaZkHdJaDVLcYzDUF6mQug9JMdVHqZzmn7kmt6e6LBCZkdSnPjLm4yzK
j21U7CkobLmNBb75CnAAHrScxZu9xnCs1sw41hcI7lw9Q2d5fAmEYySox6r7D5ft7Vor09SFzO+y
tueynXr9j/ls9D/vn+fWh6PfhfQeWSrzhavnXShgPvSTub7kyecgRenlO9hMX/p8f5XF+ayd0+sj
w9gmAfR6CCxItXJoFKm+wEpblCdF+Xb/728E6MzGgtiSoZyBWXrlyXWrEfQ2IUiBQi57Dtnnt0wo
HsWY/1eZkXlI21S0UU/9+1l1WpS0R8AXMEfH3q5tIegbYdQHBsHS7lBa37Twg9nsNCW2vNPbJVZX
q+7TLg81kfggpeuRw20l0o3Np4+q1R5E8X0qHuTqdP88t0x8KcWRyxkU8dfFq66h4s6/qy7coF7r
3V79Xln23HeOWgc7FAabNxoeboJY0h3gIKv7JPZBJPWmXl/qUv4hRKJ07A0zcGpVq1wmmqSjpMBs
UGRB7jYBgLcuHawff79fNI8BcJAn03he/QQr6wMIkagMts1jGVnvSGA+BVF0kgLpudV3ynbLB1tf
BiYvqXeiE4TprK5cTLOk7qOoRdw3RSBLg80q9aWdN23rXr9dZOX6gyYHOCuH7aVFfH2IT7P1Xhjs
cv4Pfh/heVqfdJdAqKyWEZjsDP2uJGC3RtGTpczJJuOxiS3VDQsldu9/pq1NWSBn9UWjB6H7lTf0
25ypD2ScL5hBBTUJvPWtVA9uqlVnX2/bneU2PhRdz6Uv94p3WVf1xdigl536zaVuW2xPNyuHVlAC
gi7cU97aygJo0lvMQGMUKG+vMx/FT6yw7tqLEZYlgxf/5jHA7ihQFXcaZ+vSMtl0NGdBPaedqBwb
Ocufh9DIj2EWmuBgy37ny25snkYDBDcLfw6o6JXbqSJzaowxbnjlgJ0Fpq30nasrO45m6/LToGH6
e6mskImsCh2WPFZdWIfdRT9Z1aNvHqLqqTUaGmsPRVEcZSPi5j/8tRmxJhzV5OlkXmsGzsYwYgaF
0+4C8ZhJj/mSFj/+3nSoK4qksYg6kmatHEruZyNupulfQ8pO+1hKih13ovP3G3m7yuo+NGlQKfVc
95dhtsvpS9e6hfR+oFN+f5kNU9CIHxdoKVk5X+n6kZPH2E/bPBouevF7CB9DyVHaX/eX2LjZr3S6
UO+D2DPXPhEulEKktzBcstmLo88lsGo/kQ8WVM33F3q9SCvvSzkc9A2l+SUhW0XdzSSO0K83w6WL
gd9PYfmurr5SGIdfURkypiMZuqFMrVjnIpM+1gYUF9/6wOlkBIl+Dvr3WX8u8tiu+KC1Sp3ifZo/
6/1nPdKdaAAl1iZnPa4+3P/VW8cD7I82EiKAiGesfnSUwYgx+9JwMaLYzS0XiRq70T5HerRjt9sL
YbQwNy+V3FUgNU1pmepGN1yaMjvBhtNXyscgKt5PQZrsLLVYzc2HIB2GdpIKLkzd11Y1zuI4Joky
XKZTED8Munaiihrrg13vznvfhodo8nEPNdhJaGiuw5moT8dRjOEg0HtwMrwX7VPsRuGvSvq3FP69
/6nUm21BIIH4wvKp6DyvQ10FhfWZ3g95uDbaIz583CMfuL2O6OCCrzIpbVJGXRtDPVd60GRLNTqt
ZZcimj2oyJdK6t+KXWJrTOghLwWTI/CK9XMbN7NO8BdTH0n11hbDBvixeRIjeBGTzJlT8TI890m6
Ew9uHCBVIW1pWjAbSFx4bRf+aKTNPJG0SmrlwST4XbLyHSewUakFzrHIoyrLKd5wuYxiY+pJRMjZ
QSPjprNkOIWRPettmLpWBYMsSmW1m9R0quTQbNxxzhwfyoydK7C11VdALWMwPIHW6lp3ZVqahUgp
BRX0QyLkB9X/ed8al79wfcno2zITRxEc2wcFeH2YNE78PmwocZVlaWeRktGv6Cl01b5XqlLrBqb6
ry+D6RSrnbfp9noTytMYWzZGcWMtsiP0mkadz6gvUZCeNQoreugFC3gtCd4p6qf727x1W2Dv4GyB
c5R2JwWV623KKohoRmX7ywS48aFUUIKQzTB2w7adHgylEHc+3MbmOE4gjmAcCV20VbSGVEIhZX3B
ekV7BjP2tfQh/RFQFrLVqX9UE/V4f4O3HowNvllwZSl1MmVBKVf9JbeMs8zMVli5BuiqGQtNfPnE
NNnp/oqrI+WxBwNHQktCDYXFTZYiqYEyjGZTeFUswUOqj/mDNqSmo0rx/JS22l7DeuXVXtejEsx8
jMTzz1zH9SdEJtLUfLEoPYMJP5XmaUSBvzK+39/VGsz1ugzsncxuLiVfsH7XyxhqY6Y0DlkmZjYF
GUbtEWZc2N7jsnRmY1B+tVOafOwHuCmlaTKefEkdXTkfhscp8rOdVHBlR8uvASwEqhKxIaKedWnY
KulXRrLceII6NUdpjj7nRvyia5CvWEGmPgg+1F73T2DjnHluQQXQEeOc1xWLPGsCxB+VxlOwYIaP
hRBq3HAgzJnDHRNaY/lft8cLSJUYAQHekdVhq0WmwNIso9QUSolxRM/HB3vbMcBqJZFAkB/pCdym
TV1/DYukNw+ChDiHXShC8MtHevWfrumFD0k31aaddXMNWSyS1grM52lRH2q4v5jSznMxtJkwLnfq
Lutm1OuvRztLWdRgeW9vYtKBd8OozMarpbQc7CSIq3NgzJlbFAZqhE0/CPQngvzYdHpxSoRR/AHk
sZXtsKuEo1DFUN+JQvcYR8hDqz501X3p1zufc51Avf7KpY+ysKJRsVl/zySZwynMjcYz4PWA+CKu
PzRCADhsTGcnMNPqKDRd6mh6aNHm0ZH6Q2Rx50O/3po3zww/YkmSqWe8TtGSWl3fqmLyYfOkGObN
foJkYyb7WuDK47wMCPvGSJ5VRM0X7rffHUPAht2xBhva2vk0Bj+H3lcAmA1tRWQm9dWzmU2aU2ta
/AgpSx7QLzGnkhx0hAbYDEM9/xlNY986OYT05Al9oLzAo0uoJSr+PB/SsfMb+MJG8eVvr44EbggO
PoUK5gJPvt5lHc2TngxT6xWyVBzyupEYSyZ16DVrt8y9BNrrE+VdIT7GA9P9WJ1oVy1JqiiyFizk
rh+kMooGTYwSoOWbbhH4/ufRKIBQCuF0rpWOiyDP39BijncMbFlo/UPwFhC4LATi0FBdbzoo6qgU
NOyrMEYLyZzoxdfT5JwPEaWeGO3YuPm7x/XVmChIM+u6SCOji3y9otGoWp2oc+vpcwkTtkHY1c4q
rP4wIh+ws+EEFK59uP9tV4HS/y4KzpHkQIcJYl2HiPoA1c9Yaj2UOesPtA0jaI3ywjWqbjoQDTan
TgrVUzhNoePPev5flifc5h4v86lrZIQIhVLWdXxuvUSFWdWy4RtiCxKSGervJGuyB10VGifpa9mh
NruHNlk3ZJfd004hVuNFXNDoq7RPE2l3m77Qe7rYRJ9SvUESSRXhqzVH/RTBqHhQxmg6jF3ROQHR
+7FpK8EhzPmoAPxx2kqu3CIfgq9G3+5151ahz+tvI1MHhQpkT6Y+e20OYjcymiUNpRcEVB7MlimO
XjUcshPJrijcfTBppL0vU0vZiWBvX0reSArCjNUy93bDXEcvqexpDdZej7jfaNdBw7CnJeidePJV
Lv6OCdwGXMwDQSxJIYyiNp/iep+z0YVDzByJVwCA+JCqzHypejM5plYy3ZGUWvT1vskvf3B1sxmz
wDO+ymtAKHq9YBTEYTxHVu0JcjwfhcXwqH3vdcs2t7UUj6i1ULddDz/TtBmAoQWN142+njmt1Ct1
4lC2KoX3kZ/ORHqCrwzzTha5sSzNcOjaF+Ip2GRWp6lHMxjAZXPy9F3SgKEB/s4EeHyCdifF2rBP
wihtsU7ghjciyUYpWTXZZONViMS1qeYYenvQEbHtwGuVRnFq8j02gI0olqCECgNNGIbUKJ5cf7py
qPOk77rewzNZXwMt/TrqaXEo00xzQw3BOGtUUqcnbLUTdMwc6mE0RiNVQ4ay9/eoFzcMCT0UhpRJ
pfHX6+nJMS5Kv4GG2mOcV/0YjsF8TPtmrxq/4aEpDcLNiWIyCMn10HdJg6GKIrn3EjV77iz/mBii
OwmwE80PRQ2lmKG8DGq4E6Fv2BFVIyaVQXhy2mvHPEpznhtD3Xt10PV2CCBHarPvYhOeK/V8/z5u
hMuMRiy8ZehC8dauORCzgiy88bXeE6U2+qT4QqefMyHuLSdu/fhZj7v8Y+KbpWWHCn7aFcsG3Ghb
V9lvJVCT4yAWhp3wjD0HZTS+p/j9rUoa6UyM2zzUiSC97xUkWu//6q0DQqOTkiriPMt4wrUpBuDD
urEMBq9lKmbQrB7USf9DGavSKev0dH+xjbtGpXPRxyAmX8p514uV+qBkdb68U2PdO1M9G3aapr/b
QP4e9q3blIAy1XYv7ttaFYooxlGZI9HI+K9XjTu9M7oyGrxa1z412bu5+tWnp8QnDmkPGqIW9ze5
Yej4rKXk9jrxt04KzSEuhbEtBq/p9fMYGFCLfsnhZS2Tg6Xkp/y3j+Lc/SXX7aflkaVR8fre0YSl
7He9RXNi4icR08EzZhPum2wyH/pUR/YEstxTq4r9CTLa4hxEU+JmmvkPcWZ7kKh12pkVnrTJ3JsD
3zCr5RHEzS3/uUHPS2hfBHHWDB7ST/ET/KjtaaIyfZJxDA9COu9N8GytB6EroA7uH2/iYgNvQB1z
N0pCxzPvSersFqDkbW7ej0Ap/iEWbf/+zoBuJJqhJLcAz1YGlbVWqyOHOHpdEH+rKOFY87+lNn0O
9GoHJv1KRLV65Km9gUmlCUXGvyZgjHmEYtGKOm/S5ekFPs3PXRN/E6u+dMV4np8CObXcsFaMF+ZU
CicdmvoZUa/kYIhRhHx0pMWZPZX5H73Tp4qZBav81LCxo08F1w5jX7bjIhlPsKfIx4Gqw86NX/dr
sEzeOJp0y2QBWcg6fmgKwTDrJhm8WDViGAeELn0gdTA/BYFyTPo+PgdZW39IIzM4hwYEzZIM6nzQ
czLdKDOOZaiM0F3qitvSNTnVVWwdO0trz0WfT+inSS3adLpvi6n5McxiwQ2tjjyHSTYnwwu5SZk+
Rn0P+rRv93gwNr4OGuT0WkyiL/AWawzvyDyXVWft4FUJmm4Ai6JPcd8ELxE9t8Mw9HVmh43ymdHi
yWlnZTjmxjQe5KmO3b4b5kM3AQ8dm759hELbfzRxUE5Ng+tkaYF+yifNt3MxQpBOqcRD3BXqjiHf
vvz8/oW4eyHZwGctIfSbW1OLctL5mjZ4/lz6jK8KJSxNSIre9063d5NVCCB59HGLsOBfr2IyUy4m
Ob5AbYXWzRNpfhfIxXBMDbF3jbGTd3Z16+8pxwNwWWqEhDPr+SBJb5RmnsPR07NedhLTGN5BYDXb
aqj0ByMpQrdtzQKZA22PhnFrZdimqKIAIwdftorrkh6OZL/ECzVj6Z8iOfgcz1C2Dr0GA7QoT+/a
VjmVzbhXz759cmi4KMuAMLUbmYHv6xPWs04XzKGevb49EYG5MASNHzS9eZSE01Q6zR4L2lI0uPZK
y3rwk7wWIjVz+fdv7MagqTTlcTR7Qzmc5CiyFQnJvuBDJanOnO/Re2zujg4IMkqEKLxy16tN3XLg
Wjd7sDt0bm1V4DgsQeGma5YtTcZFAEDpTtVSddL1eceaNqyXQjqDSEt2TRlxtdeR2gxgRM52kI/T
+BCHXl9/N//TImRZjHpDMLWG8bWlkhb5BGNmLbXfGylzo/T7oP8JUTe7fxc3vhy7saAggyAfXMMq
UGBwzZAGsZk9xn3C+lmML1r3WUwmB4aw+yttJDkLzpPNcPoLPle+/mzh6Au6mFqTF9TkLgp440MU
unHiNBQhVKf92rapXcsAIzV3Z+nlnq3sc5H9BhKO1SxzgtdL+37Rt3Iwzx6d1t6hTNcODm+QecRa
tCdrDCtb0CKKc1qYuZMBQVJY9dFO6rHuUi5PH/xIlMJ0zoDYeuX3UrWrx8bgV+Syq3z1X6h8uLot
u6btgFC+v+Wt7/p2rVVkHTRdaFYqa3XR7KqpPVPVkR61NHR4Y3a+7IaXI02mTERtk/uwpnicpVEe
x0IVPeou72gAmANxncb/KpD+tf/IZb0TUd9Wcqir4NsWiDdHugZXUXsfi6SaJC/S0geBrOEF4enI
LnNhD6x5e4yshMQMIq3ANfh014ajl2HZNIMveQ1UtvIHs/rd649iSzdrCnZOcWtTOGtqhkR1tHJW
EatcK7VhpZHsoXPYPuW1GSJ+IyjHrmyFb/eN4/aZR23mf59C2gw3usxtJdVGoE2KF/d5eaDb0znj
bO5t6NZRgjOjtk7At1z69VTIaOR5Jg6i7HW9+klGe0OsLTtC875O9xROls9wfb9ZCpfCnBZZFnDg
689EZqHrU2TIHixq7xXRlcR3iKwcg0k8QbRwqqnaMO2+U5K6/WALZJHUjqIiqFpz9QzB+zQkVtsr
UNj7UJrSzBCQp+jhwdyxjI1sjpUWNlweAkLhNbQmr+cgjTO2V+qt5Gl9+71vGebrcr08ZkXwXlJR
da0EyJt6A+WkRKpmG/cT2vNcPVdR+5cEaTgymhjAb+hxEtlQCbw+bkp9/aD4ouKVSW7X2R/F/3Lf
QDcK2K9tkiWG5ohvZFRMLajNuZEU1BnFOLalTmlgNfFhDVcn/JfYyPWXqIqG3CXPIK9RtDoFSQyC
rnWaSOjGw9C1o+CEslaETiqG8D5ZXZvtXKSNbh3UtuQzi24V4zrrOQmrGsMyHnXFM8pGtdMkNU5d
UvdPRWBV7sQgh6PNWL2i+Ah+VubPTuimHTPcuGaQjGGCtJeWls7KRQ1aYnRD3alebP5QuoVO65xb
2THz5R2vu3HJ4ENC05RLDXnAupw1+chjxV2jwsM/AW3pUVBNDUG36zItTppYxoeyGtOjkLbhqR+V
XXbvW69FtkBZFh6aJe5as2wFQhnXUj+qHgNLT2oR2bEYv5/a5jyK0VOQQGCgPKjRj0iK6CPAwK1J
aPK+79F7u2+cG/ce2BlhGeEMoz5rcIrha2NH5UH1cNdMiEiZjajLE4PkL/fX2fqwiw7ZkjwseM1V
vGSJSVvHcql5FgTYVjOfJkRAhj6Ao35npc0dvVlp5T7lqDaLwCw0L6lrwHRfoyx6bMQf97dz+5SS
TzJwTQeGHgyR7bXTqMuSJnI7ah4M5aitDuPgoBT6GaIdOAU6Jtwmqav/w6eCwgXYswY4+AbpquZ+
wztiat44UN4dJgPoh5mqx7Kt9nSRNr4WvRc6jSS2DGGuW25pqOgN/6V6QVm+1y3wdKH4Tqt/V3Br
3z/I23BLXWIECEIozy8Dw9cHOZVRaBUo53qILj0KxmOpRG4owiov/VTqP7l8vL/cRlGD9Sg6wQFJ
n5Slr9cDcteXXTtpXqbNYuf2RA4yJi9NJ6mbx9oZq9B6CiDj/cfMcojMW5qSJ0PIGd2f1ApGoEGa
tEslWZFo9zoqrk6qKYugE+OAsHBpbfhblbMQHL6RDoUtBLP4bjKMUreV2Ih+3t/NRhbCbojA2RIx
OMXn1W58SUcDXNY8FJfkKrINf7JTITmVDEGbohNLiKiIzx0g+WkYbXa+8/U2soDFV1MvZHX+YV0s
VBWir6Ww4xlB7KiF/3FImXFrviphfGm/GuJj1g122x7TUN7D8G09V1RE+Y7EzHjwdfN/rBIAdzBD
efL4I5o1B9zg96R5DzEvrUKmzpXY0eWxZPz8dP/YN94OsioKwADOiafXaLAsWWYPtEr3/B6ojT8G
/SHMWuGc9xYCEbJYHMzalJBdKUf40+l2He6vv+HhdEqmhIYL4Bpoy/VXr2AxJr7qiUVhNHaDsUhd
DQCxU0VKs5N5ve5lFYzyNkAHCcUEw2TrAoEfzpoyhURr8RwfoK11Y+tbFfnPCZBNX3GmsGFeE1m8
oD/q9UugLjTj5yk/l9qlDP6k08kKI1uCdryhiAJ7KsWUo9HCUaE83D+ULXNYqhjUKYFRw9i0uOw3
ZRvfoHqk6KniqdI3v4rcqrF+04l0TfndUnPoyv5Yj8q5SfYIQTewWEuH8XXgGEkAjmq18lwIZkzg
REQbnGUlOPn+ma/2j1mOjp8CC3snVulZTbSTobSu353DqD37+XistfCchvrH+ydx+zYtP4dIk1ed
H/Uajr45iIjp1CxMJ51ZhcNgusLlIk9fiz0phM1VuEvUP2h23VZXjWTWQuhgPZSZC6ecIeFP4lo9
kLySq4D6pRJi/vXTvjAmA8JcJOfw4askZVJis/T9CMbOZh5OfuOXbizLmZ31U3y+f4i3d3zhrSJW
F6FNI4VdRRG1WOp63ao6UYTllKkCN03jDFlxmUflaAYdeZ9OdNG+v7/s7cPLsgoDAUv0yw1fXe0y
1EKQbLruCfnLVL8Px19pQL1179Xd3N2bZVbvhizk6SQGpu4pcXGkzv9HAq+i5N1zPDA2QiQKWaE7
CDtTW3ubW91QLm6edYQAHu9qch4Nz3g091riG2bJAcJmT8zKmMO6pdSHXV0ZOqSuVb0UbkI9eArH
snpI0zxzTaFsD2YJd+b9r3brkJev9v+Lrr5aG866ESbQVPZMI7q0iSjH98U/QeW3h/srbXg5lmJ0
g7yZGuBNuThv/UkbEuwyt35ESI8Y1hnP5MipeM7lp6R+7MNzWO7Zy+YG36wqX3u4quw1QOysijMH
NEys29vBHipmcZPXT82ytWVemS+HD1+dYinpQhhkmk5nw5Xm865k1fYm/v/vr4xeL1UQSz1/nxTP
TtuXQPqi+3u0PnuLrGxcTusmF7rlZo2SWxu67cfau1L961SAowKPR49WAgK/ruQFVqxDSGfhfK0g
ODRUD50uy39T/euP9w1u86MQbRBgYnakrNdfPujLsZKF0PBiDWClLsWVUwLW+A+rwK24dBspPjCE
f72KWYl1sjAJeUMuFQ/mINEANonf7u/lNteAypaGPZH/AmNUVgaW6DNAY781vVzM4E7PKtFJrdRE
3ctqHqHame2hqH6m0N3shMlbCwMZpYu6PMjWuqqBMsk0CeJoev4wo12mZ/qRmcIMQeFoPoyxkZ6l
Vm5OWpIXh/tbXmvFUd1apsugIiMkIDRakxYpygACXRhMTytfZvELKsLHLBrOcwYnY/R9BJGbSGdV
Ew699tgvdR0apIy727E62VZTnBkwejQhxIrE6NFoFlDjbp95ebVX9x4Nm9eQjdoqzHjXHz/I0rg0
IoF736bxHyhcypdOEH0CN796VgW1cMxKSVzKKOqp1GeKoQiFQMYZOlAWCq4ZKt2xkgbtmT6o6NSx
an6OrUEHC6pXbicJP8dsTj5GojDsWO3GK8pMCPyZJD+kQWvR77IrVTOd8IrGLDnxpLli7hb911B8
mItfbfVe0r7d/5obl5GIhBCIZh3DGWsc8BRNVjn5OYxSmtAdpNT47reA6u4vsgFqIBfnqi9a09yT
NaWwUfUFbLG+7qVT5RXWITOeKOS36JjYyWwHVnicp5+6/yePQzsLnwMGjfz2KdAvCm03KR+OkTk8
NaRDtZ0Mh9p86cxzJb8rGoZDD0lIQ7XX65246VUIa2VEHAooEqCHTAWuSc4FldaGj1f0xFkqsO20
9j9Jem29RK3eZs6YKOJJ7ow+Q4BN5YKrcmgFYIPz6d9OjZi8rOjzzUfoyiJgDWFVfPNrKwpsQ/ZF
qL6NNAflPEAHFRqJ3LpyBmVSqGXtr3HWZkTOhiRSXCmZ1V8xAI7QlZUoF52GOLyBi9TvGdgr2i49
CBrMqG4Zxl0GzjRepH3yyfquVY1h2pqQVd6iR50A6PVhEZBTDe6OtpTnlIbw1DwSM/ofkUKU/lHD
xKcE0cjULwotkTp8mS8YdpdKSexAi2qdUnNQvwazUg+2NWr15zbMxNiu+yb/mqIL09pBUwQkLZrV
QYQZlIkLdhNAhy8LgSNYEY9jk01N504DfHiPem+QX9Y1RdqD1hV6dILRSS8fmrbpvou9IMkHAUYb
9aRrU/W9oBb+TQ/6LD9yRH7wP6SdZ2/c2tW2fxEB9vKV5DSVGcmSfGR/Iexjm713/vrnooIX0XAG
QzhvEuQYCOI1e3OXtde6i2O02dTvsZI1FDuZZK3YoKeavYgtraKV8/aDM/t5NUDYpSpHGxiUPu2M
JUqNLpoiCBws2IJGU2PrsV8ltleDVnZkOZIGO26ppCpIKA22INCiVQMreTIE3IntYLLG+7yE7ytO
prxVOiBvttRJ/S+rSvyvaZrXK73UZc4KcQMTGBQWuNFnjuAiMQlrw2qmWqCwF4rFLpfQYJWKIXKt
vPPuw15uNl4g/m2i/J+gAGMpHuEAbSweOGIlhWLehfrjGO/br2auulO+keptE/5tuWKOhKQxlztX
ETygxfAqMYBRpxS8aSzF9gL9q1W2B+pCf/m6oBvO0ci7Ce7szKde5BBpWKiFmIqUgwQ2rObKHjpj
/U5R1iggF0WvORJHDNcJb1GYwItsOMkKb+q6Rnsco19DXZ+UqNz13UOYpXbTaafBVHZi9tzE1o+4
X1OpXN45xAZyBsh0XiuMdBFbK61JmDwyP2+c5caiLZ1WO8u0OyOqbAmKp4RQX7uSOM1f6Hw7nQdd
rBUFvFacQBR8VIIfQfImYH0X/u0bah4Yq59pRTuUPyxiJJZex4AB9ce2jOygidwKTomPyczK7bbM
NoiDzBNwUsog1BCWwI22DTxJriTzUcozc5fUJkRx0OMOtDRpK7eN7PqJ7jtIf9TAYczpvdbrYmt2
1ntsyO39mPbS4+iRKSUV0sCj1iiPgo41o9DE0UHtUNf3tEzfelKwpmK8NEuEhYkOFh1h1O3QWWDt
nSdK4YQ5olpH3mOY+LYST5kdCOlb54tb0XvwzF2p3luV4YizQoknPPRjtcmKEZBd6xSpqwkvRu9v
Kl+yKzAhkbn2+y6q0ZR/KROiy8hPA7MkL35fU8W+SD3de5Sk3wEfMSq3Uv0cb9TSdzNxwheHYpjC
3SbVD3m19mWXydEcHbAfRkBz4UZbQvDlBsMfpU68xxTKm52HgmgHnr6SgV0dI6Kb9A7mPXjhFCBI
gVEgKUye0Zd/FAPAQSTvvd+C5yjCY+jVr5rfbzVf2iI6jG/uGtp7+bxkkNiPKFiTUZlCjHzxhAly
meYPqeyjqWa2L6ZbESJ5DWfl9i5ZC7M4shXdC3yzG4VHORztRtsJxS8J27rbQS5qGfNgZu4CLgi8
Zkk6z9dzneAcEXuW8FiZ8U7uOxuxXb0HfqB9qzqEwZPac8yicZIxWblxL9gMc+jZSYmHILQAONfn
odOoESCgRP7Rk9DlM1xBNfZE1/QnT2qQTq7sSdF+Jkr3IrTNEw6s//boGzcqKdpwJ2c6BeynMHHM
8cvtOblIvj9+GLAuCvhMDj3i8x8WUCKP9TL1j129QX4E9w5HQQSozLeJdjDgukMT8rMvKSbj+AQ0
6D/K+ZfZRAgXNldK9xKo3DZ6i/KNZX1pq60cZZti2EdRRx26csLizqzVFTO7yzuJ5wKPTG5F5vJC
wQQ4WqR4csFvFrYjeG4i0fpqQyQdI8MxRaauMCFSQZS+PVuX99IceJbLIa2gfb2crCBSNRjc/tEK
5WNv9PaImASmjJs4DQ5/G+qjz4sIm0yJH+Dt+XdJJMOXEqyGj6Vnmm5jRNtalaaNn32H6LH961iM
CIgvhMu5ErzoUSZULqRUnRKssYAl0N/b+5l3R69v5l6uLLjLb4eKyqdYi5K6ISdFCakJq/MxmRns
Xu/m4+haSBFss8B8jwR12gZiHB58Mar3/8NALZI18MS0Z5aJb+mxnKhcJEchehD9rZ4/JFXoWu1a
F+tKxgaidy6WSZA2QPUtzjOq2VVqpVF65G3mtD46vtVbof6h8LCZ6PQmnd0HuzITXC03VtLSy2tJ
wzPigy4zv6mXOt+KOSSe1WCOyy9rXhD1le5TLVaeb8/kssLEgwcVfd48MGUQDV6ygEqkNkxjwEFW
67zwbqBD5wCvLQAUDXLI4ETlLaWOiJN9VXkry/Va7Fkvmf2H/w8dycXWQB0rGwQMTz3EAnvsv9Qy
dgIBnRokq2JZeS6U4v3vhwuYmLIWa2c2kDoPWUqtLFitgmkt7srhxJpVdkb0zjxv47qBivz1drzL
FxqYFTquEHjY/4jsn8cz5THPlEFLj1kH8Z2yRx/4glvkQ589VUMeyTsrNqdqD9ooNn/djn1tAc1y
V1jJsnqpIJ7HbsY8Ket6wrU2hUc4jQ3dU0XN3L+PMoNQoRhxIECZOI8i420GJknEaLzJUs42UTpZ
hTSulCOvpE9gVwDWwlUEdM5dcR7GT3sxjRsvPdJZtA0tcJoe6lS3F+EQBMGwFTR/0+h2kJovgtc+
JuZaZnMliYb7A7iXJHXWHV6uVtGgxWBpI/au0DRsUY+abWmkR9FIf8ha620RXQrsODc4jobGczJ1
+mGUzT6qxHHrYSGxy5rkFXGw1Il5jNkzRtHxG7ndGEqqbkNar39/84COoQTPQx2095LDWE543MdI
7BwbS9giDHUauOHr6qlaVWS+dhcgcM82htIGNHOxBkrRiq1Snaem2urSXb3zN2F/F8Hq2+BNe3u9
zSfu+ZNSg2Fhzvxg9GXAMZwvBLhUciuKXXqUWy/+inOw5+IyOjz1iaWy8jR5ZeVd28G8ltnDSAfJ
qCuexzNaxcr0lF0kJr8tK7bB/qRc5v1d5q85FX84gF6MDfguzzXeshd6CTrKl6DVBeYRu77nuEPA
RvYlca/5VvoQwNd3uwY6m5gK1cZKBU5pVHRd8GbRLtKrfKsoqfVAph85AI4Vx+jDzk38SnhOfR+y
vVSb+9FqDLeuA+3e18p4R/v25JeFsFGjrNj1keLfiUoPHL8pu9+qGYw8T/PEwW+zRGZVqQ6jXPPQ
zQ1zS1XPgzoZNyt3+7VbgRIc7HbOE1LZxQfuEvCslBTxZhSm3yT/r4Ho2ZIUb9lDjlr7ziiC6f0f
FhWt35lHg2Lnsj6eCqYnV0OVHVEKuK+kEaOfBzXIHo3m2+1Al6uJE4zzmLcm5FTW7/lqipsmFLAG
wmKbpAlL+FRK3IbDI56MU9pNr7ejXe5LLnWkXuEIUfJB9ec8mjfxprT0Ijsq+r+dsZ8ZQmllV/0f
1U/uwap/wS39dsQPjPn5EiYk+mGAH8DIYmNzHtIfmrAXJcxQtAD3MyDLY5PbsRBavxrEkCY7h17L
Q02xqtyh5gCHoMeJ7aQEQ/6PGOfam4w40WgbXTG1tpHrSmsXYqwcpiaTv+WtV7xYgVb+8EGRdK6Y
pj40SK3Qvtc4em5VAJwrA7r2waAGgLr5wKssr7fOz0pwcX12FBo4XIVoUw8Hpza+xmbvaG20pkp6
7ZPxiqPXxxTyr8VxMwR+HfP0ygFT6IcRbvajn43bBH/ZwBP3lhJD81zzmr3ccRya4EKRYsMzgj13
/s3GTsdLfPSzo45kWGFtM/17aeZ3wBLqINhYPKZvL5IrWTUBZ9Y53JUZvLnIqs1UDg0Q2liyi0JD
LwJ9gPcUgP6d3xfeG3wXs3NSJTZfAtDmOjlaQjl06HLk4QJtAPN8+/dcHT9iHmwQqF/QC87HP02J
RZ2/zLhS4thRI7qEQdZhqNjFGS1EK3/2VdS9sMO1ViLPZ9lyt1CT5bWCpeOcB59HbumSiGLMBjUH
1e10wYnjnRKIf/3MZppJ9GlEMXXcK+dRPGnAIdAbs2Mv7VFTsJPoS0erp88nxxB7eCHxhrLGCiD/
Mvucg6KcgdwRUKhlwUm24i4Rx4mzp0enRD3xOl7JPK9NHlKFM/8RZju1zfNhlZlveb4128cjEpGT
+8WPyWrr/9r+V2a0NgADoIHLJ3VgeJJCzpYdfTyQYzgWpfBl8F48kEj+9OX2OrxMbWaFBDSLZhIF
T/hFjtv4Q6mMg8KUKclm6lQS3NZRsmkjd/WaYuD8zZcrDzwYKlw8H+d9uJi8cKyaYDakj4X83vNf
xOJNVG3Vx8eF1ObHaH6vrTVVt2tLAnQaixAOILYai5jQjmvQkBiE08n0trWhTW6EOMj29ixeqQ5S
GEQMkS2F7AE5+/nQxg56oSLX+VEKCtxV6Bo/BVnpeONrtscM3i1MzY7XMohrixFeJ1sY8gnX7eJI
65QmNiYZ/rRq3Bfpa6LdVeJaNeLaOfU5xuJuoI6TdUGHgXwdjQjXHqYCMjya4sjHKRAaV1bjtZX/
Odr8az6hQZHJrQyl8rE105JNG8tOZhS2UnyN6mavKWtWK9fWBvAawEKoxHM3LDaz2LdRJHS87zQN
sEjUkOchz77Wgbuyw+DHIR5skaQAp1uMKRmkspmyuDj6epZt6slQSqDvrbwbhzTcZ8hTrUzilWEx
Jl7HEAzhriwpeZMVJUWWtMURS5Jg69P3tlH7+Uu7aPo79KOAD8/vBhMUw2JjDaYZRqOJn4o6yN6p
a5FqMgvBcFc21pUVMXPpIfGjjEOkRRgBUHuMU8HsqkJVtn8thuAhFl/VqueBWzwldJ4bZTzM/0SD
a6OgbhJgX4MDhZ2n3ZZSvusF6kqZ7ANIdnaSUWWkmkO9jx8FFX7xTXl3dlrNmI+d0Q7fkjEOI6eI
YDq7/ajm+6ZUQtFpaQtErhLGgttFmr5TFSh0rtSmpWZjBW/8iMFG/GhGD2cQv2xkm1VY1c4Yjeoz
cmIVHIXKCjYedkPGRm2CfnDKChYzyWfZQJBANPiX0MqqvxUgk+sOjc/+d9Saw7BNdK9vv+SZ3vT7
qqhixS7RL6pto7fkcOMb3Vy5zLyYP/qjDp6iQHR35cvNR97FHFFio9zNor8w65Jjq+itItDJYkvl
oKfFwRNTqt51Lx4yUI2OMTXGaIdBUMt2XaFB0lnibCzYhw8mpgIr+i2XCSC39sxGAnIDsI6yyfnZ
gnsTb1FQN0c+U2PniXLI08ZVrJ2UKMjX+neIV28nyF5+HD1PvbeSEF0c1h/hKXbxvAQRuxQ6DrNE
Mlsj0Y997W+zUpd4p4RO4OXhSqZ7cWLPgagazH6edN6WugJlGbVRNxX6MTczwDBoziQVL4jUrhpI
981D763s0ZWAxmKLWqWlAPPK9SNMD7tFz9NCE7guXElTbSP+LVhfV1bWnJMsVhYXOghsIOdctsu2
U2gaQdOL7D6A4d2Gkyq/V0L1z9TC64BMgHljmE/qa13CWOgyJd8Wfa/vhNn55/YvufZNQW3zUTkL
ibNYUthtqx2+WYDJKsltrZ0qbSjWrXzP60GAvvBRSWqXqQUJWqojKqkfG4CNNR1OeuKc+yvbdS3K
4lWQWpRsfC8jSn3XUNQ0sp2qrSSAlwuFpU8hnEYh9Q7+eL4DEXhF2yFXlaMHZRQuoCztvfiAtpmj
JF+l0FxZlx8dmfN1wk6DXkIXZd4Ny8JHIOLYU2mReiSFSh1wwBPK1KMmbtLwWY6fRvWbKH8VKVGL
auY01K2qbtziZP3oq9CHkrUb89rwP/2c5ZOo0f1B8Wt+jqI8qB4yn/pDY31t5O0Q3ffZSo/lMiMF
pkTSAYxgtrtgts8nm7UfR4YmGFiAi/rDEGeG7RfAIT2yuS1o0+oopz53AVfKc6cVo1Pier69vT8u
MhF+Ax5MaJzQBUTQblGYkZUgBhlqGMeE+5FOlxun738fgQ4AdzBYNCTA5jn/lDCas5SVNdXmsRAF
1YnZ7K6YFGvuMFe+HCUK4KXUY9BoWh6pdV63OWa3HKltvxWU3wCAH4TwUT1gfOnyTP/rY4WKCB0U
gBtA3ZSlpk8XYtzaCTHTZop3mkwJPcOvVc31NUfay01Pl4+HC/8NchYM7fnsYcRcSDKmBjgGd/dZ
3YT058NnybNWduJFCgz2/3Oc5caXaxoVInHifrJNlFDi8Ctg5E2x5p995ZKfIwE5ofnAnz5aOp/W
Q8gSN7tZiCjjUNiaba3You8ndgsW2fUSTzh0zeTtESVG2cwbhG3bZhrHT2Zubi/MCx0FntMqNnq8
LzRlTsIXt6KI0KRg+B6Gt6Ng99iupenXQN5kqfrqQTctd8bklsVwirTspRiGV/qDM+A1icuVX3JR
3ZuZYVyWc+rBIbgkReh+CSK2lq0jbxT6yVJWH8rE6PejksUbEu8O8qknbcvGNw7eKEuH2xNxLTxE
cJR/+SIKZYbzNRboZRFZGeGF3kJS1a/dwiANzCIDL3nrMCE2rmd412orw754OHzgqjgCKWzOCLTF
+VdXuahFqJYc2x9lbINA8e4H1U5XKk5XR8ec/r8oi2szZPOH/hxFfBad7ql96yKHPsnvcq1PM2/F
xV0GTOy/geaj9tPCRuinUdOJQEpuUyr8mvy+/Zkup4vmAM9gChhAbJH2Of/7Iy5m6B5ae1THkxe+
axQlw+m3mR08beXxdDllKvU5pG2AviHGtATeeaMQoyBWDcfJQk5XaPFRGRzB+4cSa9mr1D4FB+3s
lfTm8gQi6Izcwu8OE/glqWXslaDXfHk4StoX8GJkH6j8P2X6uJKsXZlG3sJzLDyL0Gic//dPn6lu
RWyxAmM4lrAvUfuxWzODpg80X3qRwnIlofo4RM5XhUpti0InBU/608t2O/JZXkyrYjx2LqfpN7O0
B5Mz3ClVu1XtWHfQpbF3395e2n+qnXCXfAeF3+zCbTDYxe/hd/Fc3GXO2svvcqnyo1hIyKJQ57so
qxS+2NZeH41HCEoPPYiOQsCYKluTWr821dQu4fOodEou3nODGVUCrcnxWNew1/unIAC7n9kN2tt/
Lx0wv/c/B1vcYK0JAQPjlvFoTAHL0xHzyrVE/1FJ0j+Z+qOqHzqheMiLfSisrKhrs0nSMWtozPC/
JY1YFES18+JmPAb6ITSEQxbbOgikv979YCn+G2Sx+6csh0MsluOR6u3OUEM76cf79sEPNpOw9t2u
bEXQ1/yHetjM+16kbAO8RsuIq+moRIBew29KLTui+NNQVpKOKxkwuhlkAXiOgNYCJnK+FyuDfZfp
7XQUKugRxs58Fxv4bG5Ojo+8+CZLVvK2S8AIgtqfIy7uuriXYzRCiGi009ZU8y/t04QYm0M9Cu/k
IX8YzGKfDbbcrUT+eAQuDoJZXR+sP9K7l49EuDhtKMr9dHx/fwzt7ePzfW5/P4X2ybJTu7RD+3Fw
SfHtwCkdf3OIN/H8BzvY/vxZ2rUt2XClNk9f/nl4zd8d0+423zz7LbBHW7arHQ/oXbChrm2Hrmw/
79luruG+bOwvu4eHuz/P94H959ef2yvyg994a0SLm7WyzMGoe0ak2bl92t7fd1t5M24AEDvWFnuU
e2AuJ2vjPeiu9b1+QG1Tc8JT8+zse/sO6Lu9V+yVy/769/00y4tLOIqrQdf9+TedvCzdVMUupZS1
pbavxz+qZ2B59fRlLcWY/9LFROBspM6kVnQELvI3VOf7sZSwiIsiauKhsImLeOVK/thzyxioUcBj
BpYHTWQxMGimYuxpuXiU7Nz5iakQ/8bXz0nsf95+BLZoH9UvK9/3yjEAM/C/Iedz79NNmYZqN/UW
IVXlm+7E+8QVnMZOndf3ecF+R4fDrrfpu8IUH50/5lE5gNez9U2LbKO4RZ9Dz23uFnn7rV/TVL2S
oZz9tMVhL41RHBoSP01MlI0mFDz7cH0Pq6YmTwk39RgelRrdFFVcOYavzgmwZJyeFGgfS/SURNdf
GpVKPBpd+9Tl+yw91ObPWG2/3Z78ywF+mDjCBZ2PR3wAzuce2GU1VpEvHVH9rZsHq+jstMDx2x3l
zskkZWPUv25HvHIYw2VWFCxhOCOhVy22czqpSSPFunREnU2dUjuqJUeO/vQJGl7Zvd7exV1/QGb6
aSXuPJTzlT1zqOHoUIWeJTIXK1vRWpN3syYdswfB3E+qREEe+5XxX9T1YcA22UupZxvJ2NyOe5mc
zGHJfwCM0ZxbtuaipOWsbk3pGNW8POL7WPje4LEcnkJhpQJyWZs4j7TIOLtCbqRoMPiWTWS3P0T/
VRa/ZmXsBnceypy3h3X9M4KFIxsCtQSD7XzliJ3RoGPOuOpxM50sMgU0YzwNq9FIQgXUQwrrl881
ezvstTEyXzSoaR2rPKvPo4YW2muamslH04DTaW2D5snAOtdz2vCHIK5M6LUxskTpvc+OIGjkLE6m
SgzjKTJz+ZjCwOx7N6xtFVJlaW5SbtLyUehiO8FG6/YYL/f+zPefVYsojCpc4edjLJpAH6cokY+l
+AjOtI3rTTa++m2/kk9emUvizMMjI6JrvDjcSi9RwlKv5ONQ1I6Z/wjwJIzCAvQdB76l3WG7cntg
F5ZmVEDOIi6+XpIN3aQZNV8vj+04wfojt7PuHWCNoDjlUO46wVVrC39Qw6bSZwuBBVfEzfljM/xb
a+W9Z+2a1O5LfJtYZnVo7DJf3yWy4WgKJJdge/sXX10BoDw5LmZhSVbd+bfIo1Ru9baUj4WwjTyq
B1HlZlsA6VKJsmlpewY0/zUt3yu1K1RgSFWpkXBUAo06jxqMUgGqpWPdBdovfMqcwQo3ouIWvJHF
Xzxe8RCo7NZAoj619reHPP/di2OSK4HVTnsMgsOSjyppVT+1VSuTlJsaEkJ1vp28JF6Z2Cv3DpZv
JKhooKF3Yy3unb4qJzMNPFZClL14w3QsJ8XJw9YV9AxpBJHPqVANr1cO42szOytQU5IDAsnnXHxP
Paj6SqBSfsy7f5Em7YkwCnjd2wpZsWmHma38rgXZvT2nV8POelMf2wzEkLz4oF0pF3Ul0H+Aoz1W
21oY3UFPbXM46NJ7ERdvurCVwwfkJlcy1Wuf83PkxW2bQ6GIjdjXjvlQVvD/ezKXBhey2wO89jm5
BlAKweUNb9zFtCpJqGSRF2jHyKMDH0Pcb/6M5UHAHMHvuk3/XEbG7nbIa1sTuMusHmiRo4HqOZ9T
cdLoErNlj35ti5tmfJHRnS2jXZ+/iYmx7afYllZyiMvJ5PFIMjeX42e92cVkjqggCHi5TMdEjpRN
24b6oRaM6nB7ZNeigEUhNZrFHi924Biok5IHxXSUJ/L7McQaDtH4vzWYIh/hGqVkQnMBfscy86s8
7B/ispyOujClWzNErMsclHDlNLm8y86jLBZ+nlo6YBfeSR1+4Q8G/mgbLF/J7mVTOFie2q/M3ZV4
3JuUnECJwJVcAmYHa5ITL46loxcp+vdcs8at1JmkB5oXVDaoomhla88pwPlxSR77oWz6n4x2cZDN
FqAVzzKSLmAykCy8JoBwiY6jkJdNt7LN5m10HgzFfhPLaSjVbLNlOyjIBpCieFceq1S0jZFX+8C7
PPqi+b8n816JVrbY5WSeh1vs6qEU+tQCGw7EMXK0ZHTYcE6tvVV/D8g4DzQfL59egDKdJ7XxRQP4
Wv5vUiQPQRhNdivbshHYgnEvCNosHd2eVO9bjwnb7f02Zx0Xszr3Q5Cy4Km1FPIxzEK3YvLcYwp/
/tfoH/RvRfI7RjTydpzLfU1lbSZ/Qb+Gi7Vcm0kdBqWAl+txqvyfKfwYLjovXbnhLtcjQaB6goXg
9U4F+nwqJRxFBzNPzaOVpKEDsJcx0WuGGtT0/8t4PoVaZHN6mpl6gRAV7WMzsw21yDbhgBb1/zBr
n6IsFmHvT1GXjwzI9NJt00zY3q7JxF1bAJ/nbLH8kPmvs87nw6SGmwlF5qQgAVrj1dQTdJmit9sD
urarPkVbtgNnOaBc95g2SUvqrdV6retPzcto+Q9xNU4r6+FKY4AFQc8anQrKghdys+pUV2GnlOZx
HDNXRh/Ra+rH2pI2YmS6U3dnNe0OD9SDKreOeBePiR220k7K2+9W5L0XX+LO+G3Fnq1MO0Xi8UOr
MIilU6ro9ui5BpJnrILdCBknV+0u7khJv9yesMvPM69jmXIUiQU34uIOmaoQvXnQdGhYDhPYWe52
2W0GV/UOmWqunbFXSnumwZ1Ij5K8lAf7YlmrQ1JYGqQPku9/ImsPAz3NsecS7KBCHDdsR8cbmj+K
8BSkst2mwl8LQsAqnsWBSWpINWjonO/gWpgh50KhHDvUZl165IqtRuIaNuxK+gTjwiQWucOsnr/I
ZfxSEODohfqxVAo7qzE93vDmM77iQ1u99qcsqFaO2ct1Tx8MNTkTFRPk1D/oZ58OeSuH8eV7FRCp
DmsIwSz/KVKKTmL8TSitbiXtvZRSApbP0wLVCTrvzOLi2FDbGEGtUAdzGMubMpvo7MvZDuAX71tL
/gl4MsLy3ERkqUsOqce+aJp4p9EL88KDIhcKQilJdadK3Xg3VtrP20v6CiAJ1gBmOGReoGfJJ88/
stlKkOq8wDj6pnTfC/pD1XgvKCjYufVV5hmEJ7ur1+3eq5MtOsWp+qApd7VkbqTuJK+hxz/y1vMb
cP41M1EYBPyMEjr/Nb0w9JbnATORvw4kFiZSCN8sxNMdqKZa+zP8V+od68lo97dn4WJjI50ILIv5
5nZFImZx7rZ6LNdoiVnHqcs2Y/COtb0j5E/G9Ir89e1Ql8v9PNby1C2BcdKOIZaCuN5X7091GnK3
dgN5V5r2GsVoXlxn8zkHg7ZFux/kCaiP8/mERKGmWdQQTNE3df6CC4YtYLqe0FvJ39cK6BcbaxFt
ceUrUucXnN7WMdP/NGNtw/BEEeHb7AJ8exIvcgsCYXAKpXfm7bNuz4clVfooJFbgHRN9tEuuYTn4
brVrKmjXhjNXvYjAzBHmPIre+xHeE6F3NGQ3tlyg+GlwbxYrycvVBQE6FlTVhwb2EvJfMbw+MQgz
gTZ4nvZNZfupE9HS6hLHf/n7maOiB8AKhDioisVKF6NWjQoh8niWVMjruFL2U0lXzpR59heLDpI6
4wFjPVO6Fu9hGf6HLha+cNT0tHZ7LRdspZfTw+2RfGgUXISZwSEyYkngeBafp4kSNW6DRDh6b9WT
9KpKNL2c9vfk2+O4vdO/aN0GQjC69itx55+/iAvCl6rfB5oZgZHFsjC0SsgUUTiK1UNEh3/UNLuO
v2N/3TWZrXquXADAk1aW/OURxRvS5KDmgQ2RYqnOjq+dEGqF4p9gudvd9MtqartrfxrSO1ZlK7Eu
Tw36L9R8OTCYXNbK+QjLqItiIZuCU5/9HkLp1Wwfxbh1QeMh56i6/Zo38gfw83xKiUU1jP83QHgY
gOcB2yqoqwnTrpPK+ZTWP1onFk94rkHCQlhlemi0f3tEKdv2C2wpTGlhjwjNPVpju3BuE71ju2QU
yJhbbJiKLsqaQM+VyQf2SIFnzsZ47y6W2jROumeFfXgyvYe48CmQaVuh/l147xiWrpwHF4qzZFxU
eFlXMPvZPkv6W6fRYvaw8Thl3UuUffP6t2l8GBGM9vR600us6F+lYIe8PyCkZ/9m1UlGjlP9pysU
pKYm0VYwoWlmfoW/hsi+3Nlkg6z7WYqXG0NdLAyxgXE1pkp0kkLg0nVG5TwZPGtlh114JjADLHFs
buh0ADFf1rqn0aPQiwjKSZPZzE3jJmJ8mF+RBeJ8vvDU5OWhLUTX+McbcptKihyAQAFnm/q07pJ/
4EM7Au+LsdiM0bb5AHMP6Clpbhqu7cv5wFwsXZDjs3UHyghoTi3yJ1CbnhGMYnxqA6fOXtS82paz
n4P+s5X7vZdi97Ry8F1ZjOBveYjSeKIfu+Q2BJksJZNhxqfKuguqV6l9Cv27pn4AlL9yDly+QOj7
zP8CrIiJLYnE+b5ETbxE5NnLTkHebYFN22E82hUj7WXNLvzqRBGBZei58fhV8rLHcuj+erDMLeIH
tKBAbcMiOf8FbRgbRe+V2lEQLCccAVvUyJnR9ZCTnbmCWLmcWGR7534XPKr5XbD4lL4+xpVshtxb
mdZsw1QAbDJo8oOXSzC51Fo9qe2qQcj1oKhukgGApLiwpk6CKQ3NWDiGhYQdiBr0ppNZvrSZEpD/
4ljXTgOd6evtS+zyhAcER60VaAXb+WKHSbneSYU8CFSAzGpysiLUdIfnu1lxwue1Z9ejZ9E9DcVa
3ID3StdceK8sLcRM4TxRRAQFjKHQ+YelPpWqUj/xCzw/yO0hQQEG4G/wkNEacLqMjdolaeYKyPna
WRqjG6tXe1JZeac1qKHdno/LhNIEgIl1AnhF2pDLR1ofhFlmmGJyCsRB2mSCPDjEBBJQtGv5w5VQ
FE2hxwI6oOa95HxlPRXuKrDiUz0oihvP2NKhgupWDuOaQOClVg9jQtUKoDV+AByq8+L79NLNBUCm
YRulpwL/yAZOmVnWKMhWTnevk6twbsjDG/v4gUOkG92sMvZNku6KemtouV1Vw3ZMy581rGF5Za9d
vvRmTxxyC1TvSH0vZlxSuiQImjQ9iZ6FGTZXvbTrxtT1Cngw36WqdQxtq+Bc2Owa4z5Jhb/+4qje
mTMdFQcozpfFZud0VRs5N9KTJ96pmcqeS9x0rTV0sbkhmCCWioaNObucf6T+n+bfV1v2AOZX5DXq
XaDKTls/W8jStNqJDvT29hq+fEgsoi2GpKlC2/qjn58mszuYZW+L3qEY3LcIvVMEbLSjrKxlipdJ
+BwTQaj5gcRHNBYxScfqzhqq/FSjVmMHUpdvIjl7hmf6o1LHestlFd5HXYjCfJuOrjLW0R0CECgy
i1buFl4k/AgyYa1vfW3eqaKjwoX+HbIli3vL75SxGbsxP9E5YxWFBiTxpjPgPETfgz4pN5O6Lokp
s5nOMgGmgucIIqoUzEjSF0ErM9LrvtbzU9Zj0KTVqnzwVbjiZZ/6lLJqf2/6PreXIAiuHqfePS72
33LJKA992Zh/VhbDnJJe/BrKKDNoC0nX5eNVNPsewqOcn7QXY6/cRwVlJbuzhz8KWu52eMgbG+7l
GpD2sr88TwKD1ynn0Zr8qIZ9WvGFiFC8Uar5aZjyfSnptv9cjYVbd7VtYcUY63ethZmZi2Hd7QFf
/eTz+wi9GBHHrcV9YoUjwiaTX5zEtnmr2zHaeCUqGLI2qbsoEw2EUafs5+2YF0c5g0V9kR1OIdS8
4M9qApg5YZryU0hlGBJWhMVo0QpOBQNsczvUReY9h6LBDAyP3I9HyPlJrk9jTa4lFSfD+67Ib7r1
dvvvv0gIFn//Yh9LQqDpWaQWJ9lwva9Rg4+FXZVOluxYKLdDzftgsTJhx80EIF6ZtNsWXyrBLT3y
EqM4xX+KQ/EUx7bplq3Tvgbq/2ek+ft9Woy9hD9YYinFSbNOhnnIO7eJnaH+Mr4Imis1K+fvlRV4
Nq55R36KFsqT3ifzuNTkRQs3kvYc/PDT19UCxJVPNRP/yJC40ed/nscpMZKLNXPkU2Frj+Zu/6ck
YxL9F6RInXgo3duf68rKOws3D/vTsExLGEkCCTfhKBu9tmtQhmvLAdQeMBpkC0jClPO/3xJMMwsp
/Z8SubKF+lUf72Lvj1cepNLR8Yfu0GK5PaLL3IOyBs95XpiU95BMX4REqbFr/JjFDnV5Kh5DLHnQ
VXqg2PzLe0VKJDcPEQoEa4SfazOJexKKm5T60MNchJUpWkI4ZIGY2X0g+BsVM7vbI1uLMP/vn75V
HYgIxplEgFEobNLYR3NspIh/O8q1BfgfISBQG2Rvi7OCbAlYi0IUtCal10Q9KDUcwX007tp2ZU/9
H2fntRu31kTpJyLAHG7JjkrdbUk+tm8IR+ac+fTz0QPMr2YTTXjOMWDAAlTcqXbtqlVrTXt57iso
hesQthM/kZK6HpAexoMVBVlx8vSdD+V8fJGT1O6NFZDz0rx9NDNbmRbWu6yqJjNshDp98OXD/Slb
MkDrFZ0lcCihYz1N6YeF6Wt9yHnwFCfTrBwpeU7XY/1pKmZTxQkCjWHyigRtNHMLMWKrGnmq8mQ0
D0ih0GulH7tNRIivGDsxOEvyoR2cftsfrOo98NWtbIeR3Tlls9GkHWWVZK3pamHxrr5o7jnSsEiq
3qDAIdQHMRKnvWin/p9W/Od6AHkyaBcYPtwS9HXO9r0nZAR6klGd+l1ovsfdU75WM1xw7lcWZldJ
mDQ1MiZYULrBEds/uvkYEM9KoYd0zeX+Zpl+12wlaU7lWU6JEm7EueRUL+pxkSd5fWoQWHHINfq8
G8L4EIdgKP7dFJuSLk7IhiiHzsKKTm+JHP2qPo2d5KjysxSSeBj2940s7AOoKKZInKo/h3i2+bE7
mKNR16cEcuwogQ0nir4b2fBQdPlKFHibVpgyptYkY0S2ijzqzDeFXYWLRYXihFDXo1TtB4PNr74q
xqtB62GihrsIGnBXUA+VoO/9eI3L+Xas8AuQnacJEFAnHJfXB12FmhoxkaI68SHgcX/H8psrbHoE
6+/P6e0e4d0MMvcvJStbfrYfUeEIQhSfq5MkIEWRZhByy3shW8sA3rp6kHkMiOzfpLQ+J/utUWqQ
03asT6ka2p30loVHfXQGBX2IIaWl83h/VAvmyIDRNgqenv/mddi+VpS6i5SagFr/LDQ7QHpt5YjN
W+mMhbhWir090/Dy/c/aTSW2B+7rh1J9Kv54F0j9DX/33sbxWrQxLfn1cb42M9uSEgTUaIYM9UlP
fw4hXbHGY1l8lRC7dDdBQKjhqnYd/ro/kwv7UEFmg1wWf3EmprF/uHC6rOotIVHrk7qHSehT87QG
HroN2xjVBwOzQw1jp9VEIQYgDXN0R7L1jbLPNsHu/jgW9vmVmekzPozDjeIyKVFFPgWI5Krt45SL
cvOVw7SwESYMNi9lCFnoAp+NRYqTPB8ytz7FOfQZkM10JEDdFHT/xTXyFe++sDKTyAqak2BQSP/M
jNUteV4z6JrTEKa/RviWQkBx5ShttG7tTbwQ6EKG9hdWC4Joyk5cz149iHqnenJz8o/eS35sf4oP
aEzv64foqf7jfmlX5nEhA3Vtb+aVxMQV+lCUmlO9q49EHm/qMd/Sr3aE3/af98XVyKZZ/rAvpE4M
81oRsaS+W17xY7Sib73373gUskfgvMiRk+AiVzsz02h6nBHGNKcufHbDk6Z4r6W2FYQHvfyjd1D3
eJQcLekQjgmk8tmn1DvcH+ffzp6Z9yB1O1FAc3+ixzb7glF04cBusuZkmTFEwHYnKrbvPcrZztXO
47gZ49QpDXvwIcE+1+TgcutpDZc6bcl73zBzJrKcucPYtw23AKna+qlR4iezrg5VWdAdM34dxTV9
mYVjDxODTjINVA4XwcxnZo1cdaC1m5M8HPzhd5r7dp7tVqZ2wTFfGZk9LtoU/nwz6ptT3D22BghL
yek1yGDET0q/j71jqf8XvN63Oa3WzUwCumVPAQi7CdIzOUz0BB5atm3gKKhzIu6X/udqa+WVRTuQ
C8MjSTYSqO/18Rh1y09iXWlOQWh975BQNH3hRxL+N6hrDFKLPgbRjP9nauZjmtGIO1DTzSnfERbU
m9q083KXZbums/14Q3tQWW/6r2vSJwuRHkdTV6aWHYCqKLrMhtiG0ijmDNEKs6cgeq6bdFtA2EEp
ZwOeZtuNlMP5Bql1IVvr38W0Ot1fzGlkN4v54Qtm+0eo+lIPEE89xW15DuX6XfPX1nHxHHwwMVvH
JjStLgVSdUJrYVtJvm21T6q+Mo6/Afi9gcyWMGmKAUZIrCiH4FsFw/2vH75kB1sZovnCTgAiPbaH
mPQxWdQvlOSrQ/47+5H2jk7/BBqX1IB7J/y9ikNZm+DZdaK4fpB5DVtrkNNNK22Nbm1+l3cvtJm0
uAHoRbfhehdJ8AMaiMIh3C7bakSLee9vyuNPud81rR1+j47yp/ubZvFkfjA4/fzDxRUosB0F+jSm
h/jY70SnU1bedLdVv+nS+mBi5q6bLhDRRLamK0N9i4vnwIPyxUFwMK8fSN0ftVh/SANHpS+KXqmX
yNSePN2ztb46ijl1fbW1VWGwNYQfzW4l07IQNl592yz6iQviuc5k+MU2rwvSExf9IkXv9E/avX4e
SnnlRbHoJkD7knIxAKxI4mxv+1XUVIrgtaem/iQOAGOs4NkNJoSW/Dz2n1IS9yM5wESs9qUmHno/
XyP9WFpx4gdgrfR1ELTMnoQ63G+DLo/dSehKW/H2ldzZSvlTXVNmWfIVk1Qr8jA0HGlzHGFaQQEU
WVJHlEKahdT6j7EYVsKupUgAMUeYX2BKmnj8rnevgo5KKRthfyrGYhuKT4a87etz37ubvN+uCSkv
7RXagmk75ZFGSW3mXxOrEVxZT/qTELVO54d7jf5cPHpRp49taNgFLPHisLl/PpfeAh+NzjxuKVCG
j5Oo57X22492hgGm6oueHXm43Tf0t84x87oElYiUTWhCoJ+zndm1MOpnOpaMzHPKoHJSszw0Yv1G
+/zGjX6o6de0tougOgW0vqLKvdelr3nwPRPab3pg7kdI3PQy3fZS7OSKuysQ2G1e6wJhHTFZi+wX
NjEYcZIBIHEM4+YlIWm+j6YPa5GIhybb6F+QiPT6rTXEThL/qLfJz4Ae+N9w1vXuT7+w25XEzjQZ
88n6aH/mp+HA7itAZ+yFUD4WhvBq9tlaqD1t3hsb8I2IuE8KVPMMqlEGUqwVRX8auQRQKP1mKi+6
Vj8n2ckfTbui3ytr/gCX3xqjtjbB02aeG4cUfipYA9cmG3d9suJGa1TF7YZT3FidI5vDQURBlU5y
xX0TgvaHqEBe5dXCPijkYuuL6GE3RrjpR6lbmYeFM65B6gRcnKw7ef7ZDdUKvHrqJORLVPFrkf0W
reaMMrHTCXS+fROttQaJBb8F2pEqPbUR0j7z1zcEyJra1e1A6TF3JK8/qPm2NTqn92N79CFG9R6A
9g3590T9ryysU/m98dyHOFxjLrtthWDIwL2RN5iqkjeaI2ZambFXjcOpTk8hXHCNb8vKo9HuTWM7
1LvWsPY5HFQwkB+nnl4x2Ilw00q/U81b2e1LtxbNo+BGqKGjXCXOXF9ryobXiMNwqrLHJie2yjdW
a48AL1/kdms8j+YXw1tj3FnagtRtqB4QzwMZmJ0xVxgHSCGT8ZQjy9qjHOw3aOWg9DRSKgBcaZJg
lO3IG+0cMXjXsNYScgsrQAPGxNOGSCsrMM/j60HWl4amjKci/A9e06fqO1P0WIRW4RQdTFFu7gii
kw827TKlcPAaaKK8X22a/vKjH/fd863DgXWQ/DGsp6wDLbPX59FUBhTOZXE8NT1wWr0YjzCLrFUE
b73qtZFZpCZFqeYj/zCe4vohg7kpp8K1XSXDXrICVh3iCLhmuLRnV5rfdppS1qV40kLPyQzZhuDm
T9y+/fuE0erMuoER5r6e3MqHwNYM0Q/VhEI86cPw2MlGYCuJeblvYyHBRNs7tybvTfq2rPm5EEog
lPREiie/eXD7AyJrgfBchy+xW1HJVTaK5Tm+utYWvLQX0NOjQg2QbsqHXw9NzkOEelysIoM52HBS
RlsDoPhK3L60TJDEQnZBt9jE13htxY8MLcYziaeM319G7h743iuC3t9zP9jen8fFAX0wNRvQaKWx
WMeaeJLUcdsOz8gZrAxmzcL084+7Af1jpShULIgD0MIisy0lXontby8Ocih/gfJUrthzs8DaDwPZ
KLVEnDAxEWJ+YvGcSePKQBYQTZOV/9vGTDfkPCoIsjZpcoPTk7ZQ1Vm8iRpbeZA36UP9nH7LV8zd
zhspKZWUBpxUIH7mOB/Dr1qJQcknD12GutzHqBLfX/vbWeNXE2eQ0QRtAQz1emWsShCqsIqVkziC
1YvLbUeHXwI+676Z291MJMWDayp4c4PNCxB9SYo2q0f1NOQw7IjHmu6mUXsIojU87YIhfAH9RhN/
BM+SmQ81hERuu0hST2ld7EI9OOeu+Uep6CWpk//uj2lhcXjEIQgHRSyNKvNqKe+3NEE2xThxU9q+
+C3Hkd63sLDbALCBiaZ8SO0XMYHr1akHVUvHOjNPBji95KkuhkvlSnjtzrKrsElpAhG+a0EH4qJ/
ttAPWvmA29kEnYIHot1l8kXzClxAG2Q/qoF18qvnphFR93jWS1J4wQr+d8XOvPbWD61X+a1vnQQ/
dNwgtFuwvrJ1bOMf92f0NpqdBoT2J7NJOX0eXfaDKJdDG1mn3Hoe5AcSBbYL4W6Tfpc86UhD+qf7
9m77faftMT3AadKgR8yYrWCma2kEwY5w0vwavlv5UEkPYtadS1OkSbt1IMKBL4ye8WdrvIyxb1fC
r7xTCGRgjwFCG/x7WHf9QdNSfHDFllnLRiyawkm+FLEtfNFq++jWjveWPrTP5bOwuz8BCxMOmgsG
HqrwSGLMJ1yBX3wqjvtnIxM2o/A9apRDKRTbwEVYpQOCtwrlvtlLGKKjkZCA0BH91SmP8GGAptZ5
ruwVk9jHqzUgoCJ4pJxbQ/jToZx+f3TLtiafxtOIDSVf26rLpkx8s9NfGlMbHoKqejcr1ALLojR2
oabEK5M5Oa+rV+FE6UKTAFh54mJeA9fmyhxN3LrUYMNvN3mDpIC+b8v2VdXdz3obrVm7SbhMvcJT
TwilSeCs4syVenmu1hUsNS+N8UU3/msL71Er7doooEYndaWajtqsTejtCLFJbMUJpb7GOl6PMC7d
jHQMlBdlO8KDW9RnYst92boknuNBczSLJrP7a3h7RKdxciimBjNqS3M/3kWplDdRbb4UJRTQ2Dxk
hl7tM0+UDmA7HpXGDZ/8SKj3UZZ+zUg5ONDQ5bbmj/prZhXIQlZn0EjuydXHeFO0q/RgN5e0SqmP
u2xad3gN55AZoxOsAPYd8yUUarqBoSTzmgSaguR1ZSqUmw2GIVjIiWxxV9BJXE9/IkgtIqgeTPzP
jPfzWO/hq25R1K3faYmxg1flz3Akp6jWaxmPm8uUIU68azxw6RSGkeHaclVaqt82OST8YdztpJLG
Rbr+zJUY8bZBATM8pQkPeTcwnbNwR7O83C1j1XoxxFL/NngNd43kq9YXQx6rH0Wd4KSHzrO+jDBU
FHbjBpFnC/iafNcPHcwkTeAb8cEfs3aflGa3puOxNA0I6CDnjVYI6cDp5x+dl1eJSTNJO5WjNz6h
fZXZvjx0+5V1XjCjcwPSlwBomELHbBr0DB6KSnZpMjfq/HEk+LdsqYzA1aAla+ujnu0jYzC3atRp
L5ICVDrVc8+pu6TZCmZobPNGjhFbjta4H298DsDOiQh7yi5OfG0zD1cVfR6JYZScElmOL2rgS3vP
jeuL60mV4wf0OtIZBIenWQz0ZcGMcX9ibg7aX/OonU46k8CP59Pvw1Hd5D5tSEZibdJWDLbR6AYk
NYt/hkPqeBuTyFGj+CsjDXO90kMRxFCBmf4ZcZjuV5wQ4LeBVB6GKhZpn/Gb7/eHdvtYxuA0uVPb
wPRsnb3IIz3VmjjwgrNe/VT7tw6NZQg2d8F7LiPY5hc7V3AEdY2H7OaGRPIYl8UmoxsDDzvbaZ6P
kFsRmcE5VdTyIBeytyvHWt1GepXbwZCuqVDcxBsze7MbuUNRLufZziiNx6L7hC5pRBOIRo7WSRBV
uz+nf5/6Vxcy1ohqAD3T2wG7wdxr1bUfV2Siz52DONzB2sabdgOB78bcxBt4QiExF5xdR1H0q/wz
OTeSo6VOtwaLnqzMvmKixhQJZ+nKRQT+eisJEuKTDQ3S50QjKZcizxu20KSo2g+4VH9EvmeuxCEL
i0pIZ0ydPVMj4fyYyI2qCkUTx2cleJJGJLvH8/tQrREOLe3YKzMzZyAVlYrSUBIjnODt6QozUu9R
8oJ9Fm0zz3Viqt+NYh5yyVx5dt94IcK5j+ObRSEog8W9EQnRWURcXusfw/hU9DDpnalB2ZDy62G+
vb+Tlpbwo8XZRuqEqFY5nPG5HF4Eq9wgJuo9C/muRGv+vqWFtSOjjZI8KX2Dx+tsUg0BFUg5kJOz
WpJQb4N9EnxWku5llKvNfUsL68clA7XoRCREjDUnqTDL0KpHOcrOQ2bAXaY5zGPQO0h8hUmIwpGT
0k2khTTFrRieNvz1gQDFDE6LmgXNbrif6wPRlVkgd8YIZU9Vfyt6ZxjtirS9tZP9bZ0cpbiwS3Ev
BfFBX2XTu53fa9uzlbTiGjYwUcJ2/+pDExinh6TxnOG/lTHewJXo+OEBO21UjYrhnOc6DbPaDKMi
OwvSudIgqa28fe8+hdYjGWNyojAlnDXh532rfx/itzP7P6vTyfkQnwxD0BtplmXnFgcXvZev2o/o
Ep7aR3UDS62T7UFVP2U78ZHW3dPwlL+E23g/nsVP8qdhX++049pRvfX3V9Pwdw9++KBkSh3UTZWd
pVrYCPDyaL3qJOVREhFaGUsHldGv9+fg1jlcW5zdaKXfh544MvFtdfFE3Pz4nFa7ItgE3Qv6hLRa
7O8bvAlKiNLAonCIpoQ9NCDXc14nedoSsWRnuIGcVhI2nikfknRFqWfJCpcH/3OnkQmcngYfJtKq
CtMqsjE/K65NlCV8W8Xv3GazpnCT/YpIJOksIIzXJlyvT3mu+8VZcGFPogjRbjoEVW1FqZRtXfBv
VR+Jm6xHejVW+uQ/+n0Sp/KM/Hh/RhfOKBVNSCzo9f77qLr+kHRwA6IWLT8Hasd7bVI7faCXBIr4
NcKKhVklO0D9GOJs6uTmbO2ynEItabn8nDWDnYr9uQSHFtI4cn9A08zNjiVvJ5DC3MekPOY9Ipaa
RNrYJsXZTON2V/giRNXNuKYhvrDzaTilKAtvHTnBuZXKH4uoDIbiTNl6p7ndA1QVl/BRCIavkmB+
H+JxX3grp+229kmQ8dHo9FEf9qXfeUOTmVVxHoTsGIWfi5KsWPmQCK2dlr1taA1A8GOfO6kgvHtl
cL4/s0sLSJMtW5aaAhj32bFoZaP3k1Yqzm6t7Zq+dtq22dZCtnJXLpqZciykxilazW8sdySnZeVq
cfYFCroFODuhNndDrv+6P5wFdwly+X92ZreT6QdaB96hOGvGUS5KmuHfpBTK9qcsPtGXvwLvmn7b
fFuaE9Xc1JxKv9ts7bymSSJfK8tzX6X1Rc1C/XOTRZZD1RA5qkzOt6EUrpHcLbkZQBM8OKZOwVv6
KCMm1VqoSXnWQv8g1hzuwtakn+RWI+UT7Fy8r5ox3QvxGnflwuTC901ZFYASlU9tNrkSEAUzhxXp
PGoZOormW1uY2aZPo4tGQ2tQm4ZjCVRC7y/p7dmfigMyRnmHkEOZttaHAxIBQkhioarOg1GCmJBi
/3Ol6+HlvpWFYG6SSSWg08hOkMqdebK0SEQhSFQGlwzRofIH/UErrGCjCJoHFY9YfcqKrv8cCg39
23oj7CLev4eVj5ju1usNxUeQH0K4Dg0AKmPXY9Ujs45iyarOSlnINtrn5NxK67sEnfBxHEA2Gu3E
H+JqiZPFTbaNvdIiGxv+cwPnlEIiO8lrmtoMkK3r78gqqOpJmlTnhkzEFvBIfRjDpFi5+JdW9qOV
WaTRmiVFq4DkIhS03ZY3C6RrQ1Vv70/q7SGdxsLFO2meQdQws+LSzV0FCXMqNcWjUrshVE76z1D2
957naY6vNysQn1tfh0EIMTAJYpvzcj15chEkimBhUBMHtM196acsuRkt66Wx4lVv73kexDpvABng
0oRGuLZEhtOghbGsz1X5q+0/KwhtJu+lu+JTFybwysr0GvlwAFMyv71SZPWZ1B0KJTAU2j5SxbAc
QsSbqhFtIamxRlgz3xuEIxSFKS1xH8MoP8/gDSUdf1ajlWdwM52T50VJgtxXVx7CN750bmY2NrnO
07EvTADtZgUXFGRI6GJ3v11EROXqYvi/h6E60umS/eMemdudXbtjl/cxqeLybOmfu3BfD+99+Pn+
vp98xUdf8tfENIdEopQa5g7NU6kMx5VXnY3om1whPg+cFC32Le0scHnTXaNqNrrNK976r6L03Cye
A7DKxHFAyvt6txRjUua5O+Cu1V14Ct7lr/pb8Nw+uE/pH8PxHjIyRqjSO9Ux9h7CfsWlzPeqTGMG
bosKOcmiqaxzbX1AbdB1XcoqQWxrP9POP4amvikkbaOr1krodIM8nxubees89mU/8aT6bMUkkXYi
TAFI+aUDbWctYlv2KETDQ9/jnQ5q2hv6VpDTynfqpoQjVDM0N9i7ktVO3eu5HB/cojJMJ44CuuP0
AMHuTd5W4niQ9Ricj5LrVewUYzv+ub9P5k6EUQAAZaVANVIVmbNm8a709Doe27MytOFeoPyzjwb/
kSak8OAOZbp2xy0s0XSwuWpJ5oFgmB25IM86JYnj7kxnoPwcJLXwXg2JcdSDzt+6QlvhXvKRxKJY
tY4S5cImzxV4fPWwdXjeyU42yocwz8k1CoJ8DDFG6JWsdtzMExDMy0TIqNNlT5SFK7/eSp4wqD3U
xd05bFzL1uXsUbPK6ms8SuVTrISK3ZMm3BZ6Fhxp2pEeSgRKVoCRt0d4Qn9N5XXgX9yyM/+edqmS
Z5ncnYNO7R5I+7wIUCl8Ucu83gZCn52awH03POVFyts1Pva/pcjrgzyVkPD8ZNN51c7B77E8xNTR
lf4cenJxKmO332myMlA+8keHGEXcRQotgY0ktE/WiNiunrT+AZh3vk28vPsexmH6EtWK7ISdAD1n
rHUkMFB8U/rKsKMO+cbYL/CzeWk8IJJXwNrURi/QH3ZObamuzYMIktnM1RxdHD7pwWjtWrH1DkKr
v5ZZ0To0fG4F4kO7S2pUqNI0W3l2LlwPVGOh74W6eYrx5wC81IvK2BeD/uxbP5pM3ngDYqz+Z2S0
DmYkn3sXNJa8IxB85QvvH8uFY3JlenZDUCRGj2ZAVTeVtRctcl9LXfrSW9FL1T5EAin3++Zu4t9p
u1N6n/reqYjDTX+93asc7rtejPuzFIaokqmbEFJfELJOLCt2JtSOUmdHIQe24qm7Fdu3l/217dk+
V9O2MUoj7c+tMaAuVtCYM8qbNt43wvfENRzZcjdDCn+HWkX7LtgZoukAmVbiNejj0qT/fd3ARktn
yTx0s0JxbIu+ZL3DxqYLVSQOaOnpG6o/IC5Wgo+lUXNF8bFkAChKz2bcGKxKqdqRAxYK1B5dTTpo
pVX++z6C5nHK0Si8n+iVuV5XU/ETywzN/qwn2qX1Ud5VaRD8pVpQv7yvrOPC9FGEUwF14q/wndPP
P0SKmeHVFJH04RzUxSHwNbs0PxfDUaUxZ+gEW7LGB62yTikagj51Z8Y6WL6dGYfK+JkC/E7LeH//
k+axOL6bhypJB4pYJObmczz0pavlRTCePVflddr0Fay5wI+DgYv4vqnb5ZzwkvRTMHgu7/nr2ELO
U0nHZDyj49rZAcH/1s2UdHPfykLQwVWEO4L7BqA8SYDZHLdaKnhBKZ0jr623cRzUx1xUMzs31W7f
DYJ8GSjcQwrteTuvUIwNPfHGBnZdc6O1Y7uXYtd4iqws3Xl+UjzXWSztDbEzHL9sUI/0pUa5WBD5
rgS8C3EhiRJci0aqly6LObdGm8eD2Zqhch68ZEPGQt36m8b6oza2nu806NcGJ7TRGIQGI9hAsJh+
GadzV9r5WjJxwdVdf8q0kh+2KXVxQ9ASPkV/0J1052/O5XfUZXfFWqgzhTLXVyhaH8TRgDImzfs5
PYpidVEnKaly5vqzk23xIG3C3U/lwX1Mnej1/sZY2OnY4sWHK4Xqdt7OMDaZ6OkStmri+zT/jKBq
aa3Bl25jxb/iJROklu0HOOh65qBIbf0qTJRzGb3D37cLh2obdwhK+mtTN7mlm6kjnNPQDp+KAjNL
gaIUZq1nyjn+qgsHY1vsh3CfljtyasLDmDndQZPsZI1seuEMkweVaUgCEzalQ6/HF3YBmzQYtXOp
6Q9DMaiOpkXW9p9XCj88qX9OKB1zzniuyF2g9lFpnmupLTdGVMf2UJZPYx2sicov7An23V9FGyiP
iGSvh6PKbSz3nmyeQ00INpoR1Bu1UZONlUFrc39QCzNHx6kIYB+qN9rJZpeZqFR14oeGeRYKVUfK
RDZR6+zXlNEWBzT5cigoQdDNrRhCpdR5L5jnpFLKY0sUGnCLNOF/NZIml/sjurFF3Dtps4A3II1C
eeN68gzBy+M8iK1zJYvZJXK9TNkJMprodklz3iqV6K05wDLUdBXoi6dNMYuBAtrfzNwwBGL92LaQ
y7Hcb4bSIe2775rEVqLxPBQ7lT5tvSxsr3T3/NO2FShLeito5Zu1ZP9z7rgv6QgCRTxbS6mztKBq
Y+8yZNBeIGT1Jxq9NZGBBSOwjkNKzAuQfoN5Ws4sUFUXLNO/nLYrvmPtN892vShYEtc+v5mIw1m7
xm484ASD+fDZk9/6cHcYdZMl9DX6lyH4D09y1NST8CWCP7uCUy4ed4p61KK33H9JvcGRy2dPFh97
3SlNayVoXvoQWg3YLrxMQB/PtqcoJVUV4owvtRoe/CCmiaasc1pjjdSOgrUu+wVr5OH4w0OQcvy8
qUpwJSGGmSG8FO1oczABFbYb0Ye2fXv/1C0aQqqFKJwLBIza9fzic/OoKd3wYprC4zh2BysZf4Rm
5BjeKhvCNEVXd4zyV+yGuoICioKX7rUtLYlVkybb8BKE/rnPvybjXmxfm3jf9j80AkVRt0MJ2Sda
OUZyZqBFKRHYJarw4W9diM/3R35DzoC3IQHDWnKLUwy3ZkNPk0YaKrGNLgPB3z6owlSxLavL7bzz
H6zQSj/1PSrjskXWOpQyeo+1yD92rdY9MpW+42nVaiP0zTXMtSGBV57aEyfu38lrfdzuVo4ocq9G
F7eL35D1PEVmsx3E1pbfslJxlGyfUlYmemxN0YdrfbTjtWfSbbg2seiRoBKpOVH6lWYRL6IEsV+j
CnbJ9EeesC9hdCmiva8eM+NYyWxDAZyLGNn3l2PBH/MGJENFfzK5zL912w8jh4nLM8mqRBfiZzuY
lALyP42/hota8FXc0IQb1EEIBuZja31PLDWgkpdAMnunSEWena0pbO6P5QYCztYyJspyqG1Rfwb6
fL2MeWiormZ28cWVE1S+d6VG+t6vj6m2V4QUsqHBiVsYM7LelupgU5qPbfwLtOWmBBCmCs+JG62c
85u6999PgvOO2G7KOqqzVdV9LdfcGhBs7Mevlmse26z8qXU7LbV+FnnrDK5rC8NhUH4j2FlHw+7+
lCxNPGHsRGQ9laTnnWeC0KV6m/nJJe3BAUs9IkqaBwfvfSsL3gx+igkehqohScTZkQ5DNe2kpE4u
CeJWShEch/FtTMJXIfn/Gg/YE5rYAcCSubte4ZbaZeurOtOZZshcH2uvX9lESweCHCR0GxTTGMvs
Wg2ksVPkIEguJZ0DTtXpP92+gXdcSNd69pZOPOBLetyYPG6CedwaxcCPmiJPL8NehMil03fRcOj1
ixt8auSzMLwV4r+fdujwALEwPNBIc7JiwK9jkgCPv0StrCE22Qq2JShHUX6/vyFuMrqcciSzubKR
IZHk+YbIrcwbMjVML6ryVsMk7IgkFK33GsbC8lMpFyvDWrjhrszNgkq3DI0xHtL0ImoZ7B6D0m6a
vP4dDJDix61VPiimJ/z7nscmSRBqMGjhqjObeltJrjRiM5R+j02809Tc0cZL8M9Q6Ck6RxmPc0Ww
gITU3Km5biKocZVevMCpQ2snDdv+nXazlCyCyCP4/sr95UaaRQuY4w/KNbznzdnb0E3NELmaJLuE
8eg9KYEabN06as9ylfYbcTSrfeeJ/ab2qCKWuazuilKWHUPQURrxon6nkrx2Mg25tFJQqh3SVQqN
9qrl9GGuH4u+FyeVCH8jd7pmh36YPYpJJR0st4PyzkPvK9XrZlfir3aB1Q/bPB+iYxnm4VNVBJrd
0j3wHkuj4bhMCvjPDifu+emnqJDifZmgM942FBuFot54guw/kNrOH2TS26dqLBFkMZpmf3/KJhc+
nzGFojvCLyLpAmvywR+u0FLmtuGH2WVQk2SvuFK6I+bvHc0gxdwnsbRrS6N8t+Jmbd/fJu7ZG6pI
SYsAmXhqHh37o6VUicq7rYG2QZWcVpL35njsgkuv7aMy3BTidN3lO9qdj/dHveDzuVFoboH2kqfc
zV0rmKNZ1GF26UyT9qnPbZBfjMknr5yzJVfy0c7sApW1Rs5QV88ubrFTovf0JKqCbbhfzIkyvP1R
r7GGL/mSj/Zm+7+mv90DfJNdyuCb2X7qIKq3HqKYzCO75/4ULlw1pH4AU06iCRNk83rjZEbkgSay
0kshB+qxNQMqLyZKyl1c/75vaXESYYwlxwSV9o36nNsmWZwmDEptn7Jec0wK5XroQ6/3kzT3f6DG
qrVMqLw0OtLxdEAR80GTPls4wWoJPFsBB+lvpPzoBb5tlt8D9a2TG1uLw62XHEwt2pmZk7n+piPg
Dm3twKvUjoQHr3GIsuVgU1tPgxg/6C1abxrwEvPt/tTccHFO/pU0C+E/a0ElcObIa9+0/NDC4eWb
qVnXAUCalQ6BtrcVj9UX+ltQfvNLm0bf1/uml1blo2X5ev2NZjQDV4uyS1qbTj7quyqPNiO1H8Hs
drlbbMXC/0wb3MqJWtrhtKRNzLEUMeh3vTZrFonkK2GeXUzaIqo2cfz0T2D91OO30Pp0f4RLrvGD
qXn42eRZWpYyc6uVSsnVAD+dFHfPpg7QUxnlcgs7BhrhcbLGJLsyxnnapafmlApVhk/u09dRb+xB
esqLfNMHX+Lo1/1BLi6jguOfXm2T+Nf1fEZK2ox6W2YX3w3svDhldIBHJ9EMt7IVvHTxs1iupWeW
TOqsHQg+AM5oV16b5KUl53oT5ZcRfnyo04pDqiWJLSmF6sR+PzxarebZVOqFvd+P/aH2/WxXWKhg
dMoIO6ke/Bo7q9lUhVofTKmND6mbtweZK96V/GRzf4KWrgoomCjjAFLgnlSuv7a1RJeEIreU21st
TXhJcjRj+oK9TPCgZizXAM5Lnmd6bsHxQwMmbbD/h7MvW3IbV7b9IkaAM/nKSVJNNqtKdtkvDLfd
5jyAAwjy68+i7z27JYhHiN7RD+2IilASQAJIZK5cS7DnrF21KnUX8+jE/X/beb+dF5e/Luzataq4
nif4dd0ZInV+K+tvlXlKEhDxgG/yMLU/mJMGnYNOlfj+PP5pyBIjDQicQM4OyHtIaQvvrKlr3AWb
qIvHtQuT8hFkTW+j7vpG7oRUm96m8hfociz+wPtXWk2e+3mtHhez8vFURrQ/P2bkoJRQg5sfQIkO
yu2HtPBqRcZ5c7PrUVEGHGtL+gMRctODQNbCarNC6WLLXkDXT32ePDvsaSDkSNviHcn1RnKT7j2z
MQak21FHQTFF5CfIDD64LuGYGZayQ9ZzPPortCZBtmz1i16rHjLcex7XOD2Oprm8aMVSH3J9cgOU
AzWZj2wedrNQOAzQM7Vl10VQjTFRdSqVrouNLg2pehyol6Snxn5oFH991e0FCogv5U+Je2zLf2MV
bRkaKpAgNNEFz0SGbBlXp+likqsRgPUtSCrSX1XWeU5q/t13vPYpd76XTVQ23FOc9HmeZ3/uVtz+
ykcKWjaDpsdO+T3okG+SksfsHVpoRgfmAq9dkLIJn9dBWcsifOriuZu/I1J1fWUAfYTh1ONJ60CF
opcO4GFMMUJlagdJJuRPvCHODlYCtRsQf23c39enwuhMjeI0tAMz6QrKUMpr5BwLJ52+uXjvPM3U
SrZulhXqlNhPR8YoyNJcpg+nsSi0zlvstHskxpB+7ZoJZX44FHvimtHNW/UM/OG1Xn67v6K78f0f
EDoOT7RriDwKVkFS2hkEfqQtD63JTxZNvKJB2DunYf2mW49Z4q+94YO+ShIl7GUn8LgAKxciQNDN
i9RfKljz2pJrmK+P8rHyHPyno3YtS0n8H2P8x45wfY4lL+3ChR2r/m0nz5mzKXm8Vt23tXd84BdC
1/JUZ3hxZZH+7TWBXbLRsG/UOJhe4TSl1UAbu8Z2yQFHBOeOnf2qpV0MMiPCXeTwykX+GreFFqdr
67H3IXlOZ8djfRcUxbGuzvo323wqEW8CSBa0CEIVSbSwBQPXjo/XIWA+wMeg/+VmIalJE2NcZlyH
RhXpNXtnREbateMseAlC9wA5QGAAsLmvNxeIxAnjfU1jdcn8En0vVWt4aCU55fVTloLgz158Sr60
iWRst3Hetd3t7xdvb5KVM/CVsGtZj2v/wNWD4R4K29dlwLG9dURWcAOR6mhIFSFydas7SpM2NB5M
F2+nbEp8xdQp+mFTKVr79hzHoHDN4zhEygdyeteD6rkygSK3p3EDEdd8NJ47yMLbWzdfiuuKdseu
UB61BPS1bvNZcuJssZjoLKDsBMkR+BE3FNO1bZqsC+VoDotdwGXBLIBAwyaZBexh4bnoyeR0aYPB
AlFvMQxV2PC8951lHk7t0IOdGCLekqv9JpjAXQa1W8tAeQSoGjHFkeC0M5eZ0FhvtDegY18t1mD+
7Z+tuZwaoznaXHbybReROAdbRg9GweOLzXM9B6bGwFUxtzRmQxHaGUQgrO60zDHS6BpdghmhNQox
fglG32aBFGiySsa852xoIdvStFvPmiF8gD6hXwTVJzibNSGyrCxw7luIHCAMKBvrbWwOGokLU9un
XGygYqzbtVShicLa9TvnBUKF3+lc/U479WG1e7/X56fccn1iLB4v68eBGX6a2YhfyGExj7yTIb/2
xo5CkYpaGCovN7SMU0ldWtoVjUGd4pGKeKjEsk4WMO4NG5ywW/YWKt14k1wPuzQqSEQg1xNbCTsM
neYNxP27M7oj2ApCyZba2c7I0QHCti2ogabca1sGJXrOJ7ePnUQJKel8wpy4GnuP18jOrUx5b1sF
RNG0fLay6L7xnbMf2HOXYPugRweIqWvbqDq0Noghe2Dd3lvr52JLIpSdeUSOB41cGsCAuEK3v1+4
T6eRhpN16mN0UCsaEB3rs1Y9pzLA0o5TXJkRTsTMmKbOVGGm/9AD4/P0fn+Wdn8eGHggGZCKQ336
ehT9sOjTOq19XKEJh1ThAmpyCHz9F0YQeiKbjwozeA2vjQzEzqsOqNt4NXqfZpAIQgl+/rctbVsT
DOA1/7EiOBudUkddJljpA8OTHEu7i/3Pb4tVHZKzERoHWIWiZpFdKT7Rf1Pth5P9N051YUeMmVKS
02qGnXU8OQmIm9Lec4tDV8rO2R0swjZbQPlBvgBnvZi6V5qpmItWw9asgH4AeY7OUD+ovVwBBMlz
wdQMXt3mgOgzOzPmHO57xP58/mNdcLsqb8qZQiA1hg6Pr+tIMVogQWZgBgAR9X1T27ILVxpaLHCv
o2UIKSPx8dNwI0/aoRrgfBaJdKpUB0VjYOUG3KSa1Q5ckBrZdOvrZwuAtvC+9b39pYOLCQgUXKcQ
5bp2feC9WrVFU1C89K/otYkqVnjr0kqs7CQBtjZLQLr+yCoBEXhtRlGbYdKsbohprqL9kbKo1bUI
ul2PpjZFbqo8dfURFEkn15qCYtUj01SO90f652V/M9Hg+oTCIxqlUT+7/gbNBp2V6vRDDP7wb53z
bALXTxQSLm7lQV5yQsKla5TAnDVPs4fGoyp9Ulb9mPVpxMx3NZMlY3bnHg8chKwgCgPw5vqDssRy
Wg5O7RitYquZewwN1NkqSXhso7oZ9YURYebTdkEvqMqGWFHWw2JRz1le9P6Hk76qBDwtkoWWDWmL
YS8uHScrNKUCZi9Wxg7tmVPpLVZca61s0+ztz+1t+L9TJ4ZhFVEKxOJDPCae0by7zuqN2kcjPYa2
2+t29tDaCmkssMSK8T4jnZFNaL2O8UqCupEWptkJlE/eoBrhYkomb39Q/xgTHDSvW7M2UxhrrN+u
+y11zqha60ge398IewfOVqwGPwewspbodpy2CBr4MsYU7yPS/GTmBwNUcOYHUr5r6WPZftw3eLv7
N4Al3pnA2iDR7IjP+Vxnq2ZCNBZRO/XzuQkGk3oUjRcA2LvkWD4VEz2YZe6ZQNr822ZoMAdvgJSt
2w/oMU1sUXaWNM3LFrmtyj0joCv60RuY9m/nFHlVENejzQ7hJIguhaVLx8Ukq2UhYTG98lN6mqzI
Tg6q8qhXLMhkyNWbXSZYEyKJqlSmciFmB5xerCaTPxu5RzUZoPq2/LaZwQtk65nA6rnC+WQ3blIk
rtPFVEEexp4t6lc2feApUTy8wYzPs16giQIPzWPtNO1BUzQldKpJj/plfMRtST2keOYg26rt911q
dwaAJtte/cDjiRGbC0LQMmNJF2e+Uf7q13dLxjx3s/O3wV9YEOZ4qQqovBWwMOR4T3ZNpOO8rEwP
OrPPeioZzm2m7dqaGL9N1Ez7aYC1qkMLKui7jWL0IUbml63zTFrm9cgujkXm4XSgtnq8P5s3TxHB
urDQyjiv1bjaXWwqCegwrTXxc7uTwQW2PXB1lsIKoFso/uDoMUGsJdwNCHIclmCMTn1Yu2NhHpmC
zslTjdKfLdmPuxOKax4CUBbCjpsmcL1bisnlJY1N0Gig8fyX3b/RWQ27EvqfQW+r4bDM41ZzC0Fe
Ed+fz9uc2zZUyAzh1gDzLWAY10NtFhCL1T0mNDOgadL+Rs9D0Brje2a2MS+UZ2YbD+DdebVWGb3n
zR3yx/LW54SeYSQWhXhubdtaNcuUxiMlhxG0WcqPfnAPIKQ73R/j3g4EqEaFwhak3ED5ej3EIuvB
RtQjEUIqKJqn1NH9zOkBk0A1UbI7bt0TewvNMGC628RKxOoEmxZmOK1K42qtVp/b1EJUMcq0kGVW
hNClbRSTjblFY64FieJRGtyfsB2XRHryDwUhnoCoUwr+r1SVhfvNpnH2PkyF13LHm6sDqN+XTPet
JOI0cuqXSvly3+6N2iBqTpC/RMy9sYKBq0M4yfho2IU65HjL9BqwMhnCXpMjYMpJpxxA9qKhGm0V
aPsv52AGfQl6baGGhMYIRAesOgO4C0rGtO9edSPjYd+Q9xX01McFKqn+TOY6qhUa0YQgKjLIa2uk
2XO52DpIlqoZTDEGi/LeAVWnrfQSx9i+/PpE2UaGDY6CKzjVxD6mdaXM0asMKRS9D4s+C9HcErWg
Iv+M/N8EZWtPm1h4fzpvT7FLm5bYZAnJKGhwrWkfK1/rc/nd/TJ5Nd4MkvNrzxlRkHctELqicCq+
VUw0OZRO3SHtAb1EnxGwEYwroZK3wQ276uYaYHFHhxHwJngXbZ9xEa4rTd+C2KjtY818TLPqK18G
H2jsjRofyaPD2BWBpbigU5sDAj3oNF1fshVNkpCmcvKfulXDV9AE1/odsr1l9ambwUSAQnZHP+7P
+u2xtn0o2luhOIFYXLwfS73uUNqv+7gu31b+mJ4T9OWpkmb72ysfRhCRbEyzINMUG9ABV+Cr6yAj
pyWf6bg+FTnzp8x4QMY5cDMJs8Lt+QljGwsgqHNUC8Id11PfJC54X8oe6TkbwKaSHkmRILSS6Uvs
mkGZEO3XW/FHLI5kIzaoNpA+HkFzFKytk6Pgo5MjuBVk1M6704d3LGrrwFoiYXc9ol4HURQ31D4e
tIfcJaDlOmboJKvSr+komby9jY+KD1hD0LyOQoxwlOY5pWkBNq54ypVf9abjgJfz7JEe0A4VmXLS
fSVUBibdNYriD5qQgJxGx9j1+Nq1TdHigJyQPR2SBJy1LPdA7tb6OmKY2j6U06/7Tn/bsYztiZv1
/1u0xHcTWUmrKY0Fhzyop0oJvuq+ES1RGTAvCVqf+xALCPuD/ub4ieSY21vMS9OCeyazNXb1qmAx
lUR5M136I1PHoOtp7dn13IBgQ3ckBa5dk5CxQJYIRxFCxev57W2aNsWWn6HlyQgrHOGjip6MQ1pL
Wx1v8v6YWHCMgtIZ1Debs16bgt6KirIhkiIL/54j2PYLI9JKK1DNU+aYESWvbi/Tzblhxt8OW+gu
bNymOF8Q0lwb7dIBGc88G2JTDdrv9Nyel3PxKTkpvh2CQfdDUwJbxo65d48APInXLwJvaLIINp1M
G3W1pUMM1AXANmOg/luy1j+jwpEJhhqkztEgdT2quk/bxlD5gFD3tWi+8+FYoTfCzUJ0godZ2vhG
Jksy7V3BoHAEiglWEdlsjnRxazlKWRhLryNvlpoP9kfRTgf1tQKnM4hovuDJKIkyZOa2v1+YG9Jq
spPEGGIyLF4C5RhGQbVUNj96/VnVHjvkMe7v+12DKK2i/IcmjRvEVJW2tjJ16oCqlLlGqVNC4RvC
6YeyaeqjO/MxbEfUxRIoA0rO1b3bAhHilqhBbRWP6+uhOr1egNnQwswO0xaQZkOU2kUdtOlYBfcH
ueeZW9PVRjuCUq7Ihssyypc+yce4WloajrPWeHaKW+O+lb244dLK9hUXa6erq1oStxhjq0q8vDBD
I3tN07NBe8ma7RrCJbthu0BDK1bbrJGZ7phMY9wT6mtKFujsnKtfR1dmaGfeIGHrbg1jwMKDYex6
RHnn9uVoZyzW6mINSTk1L3aSlhLwxo4jIMjCax1CoRsaWTggWZXMWcogC4Fz/gwMULxmUN80s8P9
5dkxg6Tc1gQH8h/00wtvrrpq3F7v7DFmeeOhrO5h1nRVRiS1c7EAA4zWVoiwwRnEFlJGjGRx83qK
MwuC8crUFH43D78Z4JVRjSbEp262BsmhsTsyJM4QvW3pKbF3vyxqTaVKBpv5X2P2Sa9flFzysNtx
OVwiqO2CVhJsJo5wDIK6duAOAG/xQFAIq2ZTC5QO+NEJwobBAEiaxMV3PE8HyAPPfVRjQXEr+ATg
Q+6iZeYUN4NLo2W0VrAkgYb1vkvsLRb2EOiPUS9F3VpwCTNZ7cQq5wlZIpB8Jf1Tu5q+/qrSLnKq
5vW+sb03OZrEcKRhIyE1LF4lQ8dIlubmHLu1yl+ysTYDV+m1GN2Y5lHBe9bPqAtmUKpoUUVy7YFp
Fov6Ekxc979kb9ioSaHDGcHPxv10va2pUaDObRdzrI5WczAU4OJ7lQfW2LxrVvlpgXtLPHQnKw+I
HXJxaPVGTxlIda9NukM3DK6hsNhac9ydQKgGvZrnkduVI2qdXfsyjQ0JEFsoL7hvusc6dZGyIGga
IbYiU1Pfia6vvka4ehQkkzibLRbzkXSB3iZjyCxX8UEe1QS81POHqdPRxzcN04PKUhmyaOfOBaoI
wQSwyhvhp2DepWPe1nU9xw0uWrt3vtvD81hb/jr+Xul6zBIik6nfHfCFReEgRyOmC5FtWKwySGGx
b/RcJv1x66QCsZ/9tGRf73vYznGBtCu6r5EVRKVXvHBbdBw0idXyeAWdbxPPLveSBbkfmaD7zsln
IEeHtmY07d/23Ok2M03oUvC4AD36BAU8VOUeGvXj/mh2rKCUa6B3yUTbEbg+r53XAe6ur7R5iXvT
ftIV9BqnRhUq4yDjytk59XDbQl4XGEo0BIsJVTKP6Qp2uDUumKU8QGdjCGinUUngdWtlAzq48D7c
uvi/sBepNS8UZLMsVvIWAM3eM2RwstsJgwXgafF4RWsKchnXE0azVEnTBO42LDR0KTojbLvwoR8s
O1a2l+F1Um4zhBgIsALEdkQwVCIsZSof55gsz4qePdEWxIxr8boV+jSvW7812d/J/HOaZTTdtw6O
KtX2DnGgO4YLUXjrGHmlGUk18Jj/zN2QAfU0BaouuQT3pnHrJrKQ+saCmcKu1VOWqWir5XG/UCh0
j2hibv3R+X3fu3fcAUB8FEkg6QT+ZlG6amAK9MghjR6T9FPXFd60/nXfwO1xB1dApwp+HRI1eGZc
e4PKWNFbTUri3m7nsCuIgRyKxT8D3Rc09SZ+CCGwkM9mLblx9ww7yGri9QbUHS6ea8P2YKpVueYE
UH/H65fI4hBDU3xO/JwBm1DJuLd31gv1X6wU+mGR6RQ7wHInKWeDZWtM+eSR+WiVzOPL4f5sbrtT
cHl0MyFniINi6zUTdm+JFBXOhHqN2+VYD39luuGX0OXGC8psJaZ2nHzTn0LYB+51EJILeZmla/is
u/2KTg0n4hV7XWcrmCEWaCvr6f6odpzQgBAm0s+YQHBhCyEJ8sG9kxNGYlZXrm9PJAv6nsoEmHcW
CPU5tEljz+JRL+bwE7uCMIvLSZzWs99U8ZpS35axdm3uLCwQEPBg/IXPg4RMVK4u814ZE0UnMa3D
Zf2klI4PKSgolx90HSyudRJq5Mf92dtZKBANgr8epGTgKxIXCljwpCxNhcQTNyHHNNTgEy7m1Sst
ehpLl0gWa8cFUVIFnxu4yaCHIhJWJCo1DGpRNa5feiigUduOEvXRAZ6JNzKmjz1bIOPRTByByBWI
oJh20txuSCw1RiY+z3kw8NzPy+xTpz3Ob/dn8ZY3BoQfIDuAGIHhopgr8uHpizoVfTVocacYh4Q/
Z0oKvr/es0DU2ZG/lsEDhz4IYtTIaNrniiUhyZpwnbvTlKkvXcoikrhf73/Uzhl2+U0ipedkonm2
5Z0Wl10ernnAk0ixHkbjUDvnyRhlF+ptsnJLryG7hqQhVlfs0eSZs6KsW5JYsY5VWnuJ/p73VQAu
Nrt+KZUzirzo1Izuj3Fn8+N6gKjYptx6q4udt70xj3ajxmO9ZN5sM46W2USXnGY7nnRlZdtEF+kZ
uzaYvQ6FGm/jak10bqkjRGdWP9UWTy8krHJ71pBQxzxqePmgV/TaWo2UV1ZSpsaDCjL6zteSZ7QF
8zGoB4mH7Gz+7V2lb8+qjdRlO/QuxqWZZUeS1FDjvLdDs2Al9AoKBpZ1QFibSpbO3vFHpE40nDbu
BvYWS0nUnJvZXBI1duchSKz0BXwdhfmusu+qAo27Ob7vGjsPR8SP6CkCLSFqroi4rkc393ZZNRVQ
ExoSapS9r+1vvRn9Rl1OphnyVomcBGTV5ZNbuk8skTHs75RFtvgViVxctoiYxSujsMfKclKK/Vf/
Wor06wKqR4innJTReuhs3VsAQyp7/YDIKSpU8mPgi59a7ETbGPSG5zzKnrpXdJzfn5ZbXlwcu5iT
jU0LWkJY/+tpmSrIQ1EbyYN27AO9gk3jc+/E6hxVzreiyEKk/h0Uqsq/J9dL0TrRA6ZdnRkYrQfy
NwjWnwr0mCWu7MN20CjbhwHkC2ihC4ImYb0qIBtSQMYwX3i8LFB3KtIlKPLOs+0pTCfHWwwQvFTL
YZAqq+0cIzZCFeR5UaQHKEUIV1Q6V8bozFo8TRDAZQqjQKYrsirH3nZDQxZIoUD2sjWRXs/8PJtq
A/iSFhv0C5+LwBxWpDL0KGlkbGk7R8j2+wCGAxt2exYPRa5njl5rcbPqQVmnAdAuoPpJvRzkO50T
3nepfWuIkh0NITMeu9fjqlOug+8EC1cXjh1RE8+aFK2wEQcBqceRsvitzFnz7yMJqMmCyAuFqj/I
+2ujuWWVmW0vGkAVX8zGDgCPDifleR6ng9XIsj47GEPcLniSInze3jsiFYnRZ9MIBXstVpU1bCEj
OYFDxkr1cCVLACIFP7G6o5W/pPkPtysepvlXpx5nHRQkyyzZwHtehMQIqAnw/kbzqTDb3JpVumqr
FjvLyR2+zuy9sN8WmfrErhUDKQsbTfi4cYRTQmWLa/MRJNmkqD6rjD/rfd0eTGf8K3EtGVjlFvOO
M2nrbALlHuoSNy1bi1XUbYkTK64HZL77g1tGQIRH5lA+cDK8pflrw352bjhOhre6JNSqMahqG/+2
A5vKOjV3xo4dCjZqNC4jNSDK263NzJuiqYy4rQ8un0ESVHsmfweP1f19c9s8ApzYpSFhktPE1JuK
lzBkPCozECppGSwTpN1d/qQ35dvivILXpFdPjQYxq7X6Ug+KRJlt512DFm0EGriX8boRH56FzdYO
dApGvDZJGuZjy45J0RO/NdBOcH+4O4fspSkRHANZ8ZzQghtx3ZInhVfvJVgU75vYW7mtNwV4P8A3
8e4UDgUQ6Hd1bhgxaUbzddBQ4q3nVjlxaLZHhrwKsGcPS4hMEl6F6C8V7DXQWzNn7J6YLU3Ym2Ng
2efONIJ0lBS69ubu0tD2IReRmjqRssB5gLmjYIhpcm924vtTt+cI2OrASuKEQxPB9gUXFpyprxjX
BjNGMYhCjNwGbFoCXNrb5igA/GNDmC5IRHU2qXsTBni4dH42nFylfFSTIVrIqdOAJV67F7cKJv7Z
NdnD1H/qpvNMoh5NL/eHu7dyl58iTCjZ6MtroCdwQ1Zhqw3+Nqk5JFlc2a2/O7G4pBDIQ10BOLnr
iV3MYcGbERNbVeACa0AEddYKSV52L9ZFIhtRHSrVGzeFYMS1KAUBgG3GST1WlVeqA+LMzkRq0+5Z
0CZ6+qSp7JUZtV0B7Z6f9AQtKe1kd0+OkcnaDHYnFxczOmPBUHxD0Gu6jd42LDFjPh2a6ZENT+ZZ
6rAyI8I9COa6ZKGgO4xbDTJZ62OSfa6Swv/v1u9iMEIqMJ+AsSPMNeO+7Ly6+G6AMZEpkmhm10ku
jAhJLGTS6ryEBAcoLA4ahyTIKxR+7nv83hGCEux/FkXY4O2UNmnWYxyYq8H4OTv/uiMatxlWHGpm
LohGVPEqSVxAbIjbW3Hm/uzVFXDQb6s+4dX6+/5AdhYehZQ/xzuIM28oTRKQZbHcaGAnA3XVADWj
EPqPfdiWOX1G65hsXHvJnS1biloUWj2B5BM8wO6GsS9IbsUz+aYNENexX+z5sRmalypLfQtkuOVi
fc6tQ2F5tWkfnfHEzkYJvqSwkZE87w4e+aUtOoH6rpginIx2LRpwvsUJXm91+6r0SWD3L+4i6/XY
cReo9/5jSNheUz85HQAecBcr9VB5BZ33vw894ChI2gBDhEy7WEIvUcAna7Kto8a9rkBaHZiz5PW/
cJYLI4LXmxueNEupFffa02I/2fUjqFPmf91dDjJhYGqQsUVVHIgUwQoYkkcn6SZr274o03vYv+Au
l1xZOygAWNleIQQVF0C6t3fYxRXNujEzF+Q6YloVy9NsJmcF/GUBowB72VVDwKHvgmYQr6XupDLH
OZRrCbJxYLLK6P6s7hxXeFdqgKvgqtmAptdfogOtu7SssmPVPdsmhLutiEoLZbtGNvk70M4AsCcG
V0s+85nao42U+wl8T7r2mAyf749jbzeh4eA/JsRxTGlXqi1MuDoybJn6Y+o+pgq9L6oEwi4zJCxd
pmYczTTUjvX+W5k5wcrO6RSzSVYGltkR4wAlsYgzTbAznNbZfKvT5aXL878ZkQSkssURni5m41Ss
T1obHo/WVu4NmQNxm9/3l0diRHwx5PNcJWrb2XFBUGpG+zHLH+okuG9km5LrogtynygA4wGEEg7c
+dqX7WlMrGpxkZaEvmqIc0/zrXLRw75dXT9H10aWp9kxc0ZZPvRPpffSMmJBVAzwwEQ9DklCsXJV
Qf+25WOyns1P6+QlSehAsMer3qondlw/FHoYvjgnoH0fa8e3nofnwjhwHtgmmOBAKPAwgmKtC79k
UQ0a5Hg6/rtp+fNxQBJsEGcbmULBk9KWE7vKGTkn1Or9maGi1qql5XVdpngaTzqvXCfi5Vyh4X3L
Nzxrm2ngdVFtQycQ8qfCfetCXR5s8DM5Z4WnxavzykGi8GP5y37oy4OrRjlIhH5zJLJ8HSKhL/l7
lktiJdHx/nwBEDZICIKRBF071z5hQBG9LHObnCuzmrFZ68XTqGr7XcIySeR3g7febOEgReIRKEYc
qcLdQUw6ZXxoyTlove/U+/4xhd+Hj8576A735/Wmw0q0JHj6MKExWCc1OdceC0yv9Fpv+9cUApVy
tA6uh04qn3p6EOXMe2i8z+Zhyr3pfQkk+3p3hS/HLMxvXtng6DbxJR/tn494Vr3T4bO3+kPw9FD4
jVSNZjuOxK12aVA4f7sxpWOj/z+DY2B7AWNeQP1tfCxMfd9HT5nsut5zokubwg4qhlTTU6iNnR+f
o7/+cl8OD2ngE+/tKDmKb9JI4roKZ3E+29O0tcufH1kUrI9dZJz8OmDPgSRFsOuqKCkCgrj1Npki
+b9Z1J3DUGs9tx6o5L9nfdh/XV/L1rMSz1+8bAp+FX/fd1rxdN7GtvGV4hhAjRrpyOudWBUJyFUG
Ts6Rqfjqq7L6D7EmY3GRGRFWytIYdmEFI9XJ9fgT6NkYGAc8V3LT3DwkxMEIC1VBlovjGU7O1Ija
r9U34+R8AWg5+wSaATusHtvWs3MfxNajE2a2Z/w3jmJB+Q6kYFv/injVzS1gzPUyq+eg9vD8Lw2P
Gt5SRc7Hy9kvZUHxdnCJew5cgTbKmADjojBwvXRISTgO+iqXs9KqIHd7VGsS3XeOG4bwbUIvTQgn
GrWh1bkq+nJe35LS+1L++B6pXnTqH5m3vgL05LnPYOFpvJfweARIyfslsb/dRPeGKJxjbamggxZd
HmdwYPRh7QXf3/OwPThBfijnBwuWcbgcFZwtSWj+krG/yyZY2BtE5XNdOeZy7ir+4ljtcVIGmZrD
NoJ7IxS2BojNLA2V1OWspVE2jCEhJ6ej0ZDQ9/tzuWvoTz8jQFDAhgh7w+wz01j1Yj2r2Rma0e74
u10jQ9Y9/YfBVhwPKg1gv9gaGqGAfu2UUAvndesky/mL7uEeUD8W/6P/CD4+qd4792pfTb3X+Vvu
h2Hn+Zm3PL6dh8++7Mjeuxouv0JYOdDT1UVfKMt56703nxXrcZZRT+zN56UJYeGqXK1p3WDhIO7g
lSDP1OfF66enVZNJnt28S7dduLHyQvHDsDa+w+s5HXNda3mTr+fiZH7UR/UR3CXFX/Wp7rwKklB/
3XeU3bD5wpzISGfS2cnKEpPHJm/yH595FvAgaoJT6x9s/ymcg/D8Lfn09ScCtjD88RaDh0virDe1
amHIIjv8XOdpbazZetaWZ2ozCLHHxAEd+erNk+qZww/kfpQyl2FsdhYVdA24fnGculu33PVMg+I3
LUvVWc/1i/UFCDQ1mh7s/rGNivUESdqXwlOgrvdUQhA2lYQzN9ThGDIUzqDIA3IsEAGKuFW7AjFA
QSdyZukPrr211VcQi2Kfesb6o87Hwzp/zlCvy0rjbczZqVCSA0WO0f6YTG+oR3RiH2kS1OMPmrWB
mf4219Uj3+/7xp+ngbC9ESagYIX849ZHKLjiulqVVqI/+mw8P3+oCKgfcS/wnzzCe6VCrNL2QfOS
+prnv6VB/OW+9T2vuLT+5+8XCZolBRfL0CzrmQ8P0+tse7X9lSgR19GoFmD3KZI1uUn7b2uCyxWF
LrK9IsU8TNM6jDHVWs8JB7s0tGJSN0zyBPSDLyC/YUYGoQTrgbzXWqjpMoKmm6L4H+sqKvCICKEI
JZKyFRbJp2xU1vP0MIQfPAra5VApISie/beAzZ6Mnm13dfULg8KxuS7oRXdAPXXm1PQ6wBnG2W9Z
C2KIgP81gVXLqfy+AT8a+5mmwNW8KOonZaOzD1LrMBuHPg/dCdkKFwSkkq25mRYdD4lvSCmAsh09
7EIkYoGXY1TqEZ+met8dMLX9GEpJvnTXBLC725rbyLwKJvoxKdyeYQPWHsgO1qN75l+q830X3nsj
Wrh8/2NEuB9L4DhGS4MRaJIHmt/6yLgccLBafhCtUffUnMynaLaAfAvgUOMBRwB9yx7IY/OcR7Ic
xL5/ox0O6XeACtGxeH3e6WrHtNTuyDm1jZ/FlIfacOrnMlSq30bybs1Rofw9QeZenb3GDO5Pxd6z
CqlWsMgjKgGQRuzHs9uGF/pKyXnmisenj9wjE/GhdVlWDxOHumc1e1mjRi1kZpTuS1VIkpN7zwU0
QWykhwDoAp8kuPtUreCryrAWSfE2WR9dF1uH6YuT+lkWGe/Gm87BfT8QUJwfBpCUQf1v+oQeE8kh
sx2Zomej131TKMOxekPNgEOgs/LKImfI2ujkM/3Su0F+GrLA6IN+keRJdwIjwJCRbwLfOPp6xc5e
2xlWY65S9aw6qJ9gH+mGNw2Sd9DeLXppRLgkFko1XjAYcYcDt74UvQdm7Jp9SPxHBMRux+OFGfHC
LBkdNENR4D+L7dvut5F9qYvHLIsd87niIZtbTz3dt7k7fQAjgJYeIbQuEgW33Ib87JqpZ10L3ReW
Sn7+Rtrtz5D++X1xSCNgqXwirXbW0xRMowMx8hiI4E6LUmJVDRSWVyjEADyz/lDnvgbbNvKfXspA
ex4UeCpyz3AZbiYjzXM3mpeuCgsz4ZU3u3h/h80EJCbX2wE3GLiAQB8xTnjRQKIGWoPEodB57ZIR
KhP1/5D2XcuRK0mWv9J23zELLdam22wioFIxM0mCZPEFRrJIaK3x9XvAFjcThCV27859qWpO0RHK
w8P9+DkdE/2GMFrz6qPiCYROOeJGQEoJjM9Q72wFmo61xlNoC0cQrK86LrU4qe1qCnQGcqwjg5cw
TfNEOrItghMjEWLxKeNSVdQHINcr1PGAhbHyYQQoXh6lGPLSBfNSdmXfm7fXbDFqmBAk/1o0Yebk
qjZLtAQwcEevgYcgip1YCdJSIwWiObVuG1t6MSPL+Kcx/tqjsp0wFEwbck6553Szoq0eb0YzsNVP
k6f1cbznSX037FWT1f1d8xiSeAWq8AN/Ot9Ds1J3Ax5wWSqmPcqeVMZgwM9dHSVhX8RGPp481uhz
W4VUZlyabPGCJkG9lVNddM+Db0Z1a6TqSYvXiDqn19APJ3cxLdNT+yJy8yE3WGQyXEJcGfA87Ehj
95knhX17+peu8MvZn13hQwXZnSGHGW8gobBXfKPVLAGppqRaOaqL4ToazUAWjngYnESzadYgKAX9
Giy0RKSWBkjr7oKndtNYCTxqSIo9uxdtsL7Z8TY8d+85jYsp5byaBZ1278+Z/fM7ZjMb5X6asW7C
OUmr16caAlo7dZ+OxKBq+Xx7dhcD0gl5MDV+cyAtn9li/bhvhizlHHYwZMuLbQ5Ckpyunb2XrftR
HfORJg8rS7oYo1wana2pOxbJMMgZ5/gbhGVgpJKnKQZ8udLVY+uUuQnJ8dsDXbzAAClHn8XUSaPN
gjTe8yFSXOcc0l78NgMXaWXw/6/sHt/H9MLGLPjwvLxKcg42GIGyZzk12NTJ9Awo7GElrl28tADW
w3WFBxu6g67PHtYslSr08ztqbLnxuyTv2GwlrJhu9B+bELxhLJrS0BM5n7A6gyRvj/eik2UGWn1R
Vwq9fS4T9gRFnEBaOXtr1mZTN/heEwsZrJWu1SuEP7pTHiSq6cNaV9qiP7kY1+TWLtwWO9aRx7ew
pMZ6jRjYPxWh0bbvAFPc3nFL/hEdaRNzDphW0WF8bYgvB8+vETc5wVfkEVOuA8KFvzIWMtjyX7kP
L23NBpUhNdalTck745FFNKEFhOE+BEina9B5PJbbfC2tsrQBLw1O63kxi3ITSMqgwWAkttBGsgXp
Jf68PX9LW+LCxDxnpY5cm4F4jHcaKibGuH9td+mTyun+SgJk0RtdGpoFE3nXtwNIWnlHKsYN46nQ
wHxyeYCI30asWeHd9eJD81D4DekDeWXfL0Yyl8ZnwYXaZyBjyVLe8bXt6ELaBOgsbBCSnlMa5Ctn
enWosxvO1foKDMkYagU++Jpm8cbLT0y1zfdBdj+yPY1rM2jsaq25YvGaQRkFstRT3xTaTq/3i1iJ
RcKj2c9JIL4xpXd0VUFfv13mx/4ROs7ppq89Q811sJzI5rjWALBUhkM7NIBGAqicIck6OyB8lTEu
zigycTUt64c0p4MOsWBDyLZcaLHyvhI3vahrJy1YeTktpc+vTM+OCsMPZV3jxepIH2ZkS+a4wfEs
9wwZ9dg0GeqipxM0xNTdKGfRznwSb/kdzxIe/zEWY4n7EVyFyBvcPl5LF+KfMwK40PWKhFKVdMhO
sw4KBwT517OykgxYOr8TUg1C62hVAC7g2oDHFHnvdiXnoKdzsHKIzebAC1HvEVnXlQB5Me8A3SQ0
RCANgw6y2fIOmVTHntgjFtW5d1e/q+kWJaSzS9ekxZYGhcsD5Tlwq0BQb3aAQGwVR17HcQ6gJ10E
4L+W6YCAG10bTS3UJKhPcb7K5zJN1fwuBrwcTECAUkImfBa85K7CtkOu4vVtJ1DMAHTRqE7Sk0uS
kxE97LLdWmy/VJ+AaBn4HhExaSj5zCy2aJ4eh0jjnIjsyv2hs2KFFCb1dPH+9jZc9AyoR0qQy8Hg
0Hp4vU2gzRL5fuFyTjC8dswno2w677dcbVIjt8qQ8qCkYY2ypMGvsNsV3MolvbieF9Zn42TEatDc
bLIu75rMEt8K7zlSN6V3lJAWXpPdW3phKFMHIUI3vOJBsHw92D6o8KMh4J0BQEPKA8+vkWJ8EVID
ZO+kipAoMspDGtnJR1UYD+A9yZAxy3Jb2nDo9/a+Ug9Ij/HX7TVY2F7A7ExIZFRDQAQ1uwCrEepr
mcoNDoTNyViAJwgyprdNLJ3QKxuze64Zklbm0UfqgHrJ7JjEFBlxL1dO19h9eQi9Q8/oPrQH86wz
s+LIlf/fXzA7umk58M0YofCdDUZQtVYJutu4Eo0e0Rno/GvX27WFQEBPRKquN0Ut2RTVCkhqcaY5
HqloIArwFpltN3RlV33Ts4MzCO1rD7pmJgxXFvMH8y9eISpSsP+xMYs7VQXov2LETA/WYIV7f+Nv
KuP16BH8Z9Wkv0d2aSMeZfJr+wBNcP32Qi8VHGAeQmJAL3yf6+stHjYS18c9Kuwvh9d3j2SUoYlV
2xG1UNl3cO+SjlS2b53XFLanuZs5yUvD80LfUAOoAbGhwWlGq5LvlOatS19ieeXltWZldlZUcMV2
bYldBLU4aNQVzalKVHsMkXNjG8b8S5OpIaUNGj044tmpyf1/T2ZDa/1wOKZmZYGYgNwTzOYvlTSb
wnw4/17rK17apnj4AZak4fr+IVYe9qw0QAAQwAJ5G3n3vLzWH/Dt6OaLdWFhHtxzQo+OOREWEtIN
VD3IFlpuyPERmzMm4ZN20A49rclHQnvs24CkOm/0G58+oq7y+UyYbW1JlKNIr1NGIN1aAv8763vr
+2bLzMS15KUBvg9oO+QXkfWLzdDMrOzgntxNQi3jzgmNyCytxIR0GUlpRxgzpQg6bm+BpZsYr8f/
rMWc/iNROw24h3F0ADgUKTDXrxAsPYx3Q/hXNtulpZmDlJWSqwoNheAEQ66mSceQ1Y0PTmKgcn55
KFI+IEpEG4cV09uj/A4Gb833tCMv3pMRvEmiyd+2Xx9BYE8K4Cz9DSiJ8Scsek9OH42ZGy2p7c/9
M6SzyANSvRSyd3q1W4UJLV5XqOAA3ozKPZpzZt8jipUguP44YC7Kxyyys7Oqd+WdKDwkHKcHZore
+migyub2PCw9B0F79qfdWTSUylKj1jHs8haU5V+qT1cjNDHtFS+9amdycxfz3Qad0HmQZEZ8V5vs
VkdDAnU68ntlOEveEiwO4MJDIRLvrtlwWlcIeDCgsTAjfRyPj4W1gb5kqI9PWYp7wHbvVl5bi8fl
0uJsYKOHmgHXwWKRn1KpBlqPdjHSiRtJb/f+QZPu0PC2MsqFqhW4KpCkRtVz6mqd3bgMK8qQrQYW
8tDqSP29BpHlQe6MNBFd4w1YXLhLW7OXToC8sMpHA55tDTm8dCrIwpXxoBvSWoP5dw1lfiQn5itw
XiAkRLRyvUVUf3C1ouMAsmZV2liFsgev4InbJhuL3KO/iZiVSb/Sg+qR2DrvhMcn8e5J07MKrnBt
Vafj9vNbkIeERgBYSeZ3e1iNY8qJGPUhfPHOCuW2tLZAXkO+cPhXNu03p9ctYzPf3ymgyPXKaTl3
o/n+ar42VmepWxNb9/5eoy2Jd6fHT+PZeCvoc2n1Tkzt2NB072H9vfmDEWWK5pCAZdEFi15paQ6S
6Ho1ijUGtYC6FdPdECV6qcWQbAJsx6gArd9CZc/XtbHPjizj4bJyB2UXpXL2FMgpu5FQmrNCdlTu
2iyI8c/yzhJGUTlW+D9023naigdbjP8mtU28jSHdjM++3jbMGPj5CKFa5BV011JYInbUZfXQ1nE3
aptz9v7F6PZO2jREpWtwl+mkzZcOlOggUJvi3x9o6yLNVb/LkIGvRmPk3gXucWBMn6Crd+XMrxma
NuyF/1RDsAu7SPY7reK8ik0OjrtzjgnNuRVDi+H85ZBm8xnKQoYhIY2ipER/2SEeaVD7Ncpf6B6S
DORUJLQlnNQd5L4Z8tt+WvFtSydvah2daiaQ4Z4vZ1K2mhcnMJ+XHjTCDpLwKYYRaYKAisyXC+EX
lqFiW6DiSKp8y3lGJI6Ptz9icU8hP4DuOZStgZ6dOfU6zd1YjWrOST0r2o1Ee3uuTKv2yMkyDO/X
3XZ7Vn7B60BS87ZlbuEC06azhwI2eKaxp2brnDCCMpZADzbbiByQdumMccB8l0gwnYVTQ1bCvaXl
1pB0QdplmvQf9Nx9pMYi1FA4Zyf4EBIiz+VXiiaPnNwRlEJSqunFLqXC5sm2bw91Gsns6EwU2nho
AN8GOoiZuy96+B+h5Fkn7UwtfS28j7rbQwm6AcBeCPWWX6uPTBv3lsHZEZL4VFJ7JNqc8IPLDgpX
6rK6hvZbOKZ4aKMrFlJyogyHdL18Cc8yclbARtIehtYYaTDqab3G0bBmZbY9RTmrcj+AlbGi3vYY
nCObNQTCffAaCOx02cadaCfdE5sbK9tlKa89ZRKQogN5EXppZ3dVIPtQvGjhbVVwMXjqg8bts8RI
IgPIkqJv9BJKff2nAlkthsaVk73f3jQLeCs4B+6bM2mKWufcs0Euckk71jzAo/xZ+ZigGJFhccod
+wICNhsohMpwjfF02+wCIOLa7GxdR9FnUjWDWUj6yIOn8ylQdQfNVDu7bImKtsdcMTUdn5D4b9I9
izyHpIv79kmL9KJciU5++gh8DD9xSIDLECmP2clpva6K8JblEf5tAuLv1oo207+/PijXv392UJBC
F7q4GTFY0NzIykYMfIrUIpXGXVo+iNCoZ6uDFurFsMnGQ92u7bGfB/Xa/myykYQAm880PjD3Zc/9
qZIe3Uh3k/vIfRvfIvmodFT5nZGBAMB6e6EXwt1r27OjlStDKxQSxh7HFDWrtsoJk53656KySwCl
DbFaKyVMAfSP2QYfDpj90WEKaZVrl9Hw9RBJBXLtQlTHgGuyLUiTlCZGB6XSyeJD5PLsQ1MFrQ4l
LxDYd6kvCSQuI1kmUJ0HtrBNJGGAxIYa7MYkynMy+F3/Ho3d8Jaxyfg7UzyQld6eqJ8uCPN08dWz
Z8E4gCJZk4EQKiFLyFayLQC4Hfk7qa8gNrkm07KwI9C1MAF3J7DnD70bjqtzNUO3lBNIz2KxUcPH
pDFvD+jndYSu/Em8DGBOcBHMcSlNrHZCOrQTBiYBnDGmQ1FtGD/SlfxJiPUuTmiWraVAfgY7SHcB
vQoiDulbt/l67RWt0ZoG1OTOGJWh5SfxW9/6a2KZCzEFrEDbbiJphp7InFM47cTEcwOfd+QK+P54
W5UkEA8NKGWi2DXbFuRcVTnqamMGyQvIUJvknKQFkcKPNWzVQvEFnyKAEARXCIRH5mTRXhU1oE1O
eMc95I8FLXTJ2ATbfFfphkpGIxWJsBLLLZSgYRI7B/cxpHtRdrieY8ZXh4aVUKobzhmpkBtOqKhz
dz29i3TpL8RvyEKjIxsVSHSsY2GvreHRpChBFwNEEOMmAowx/82+8TShAVU54vqkeZHxP953z2vE
xAsvN1QjMbNAHPFoHJzPbTDI0NdC8OH4GUEdayCB7W7qnXJXI3m7q43tZ7EB7t7B03HlDbbgwi4t
f9+eF48T9GUmscfngsO1oCbOLbYDpRegm8YY666/4nnWxsnPQhCGH0EXxmCc7FeuF3eCvvG2CUU7
qHssDRH9YS4SiLUV+aRYq6ctHqWLOf5+OFyMtFZHMXEj2M5PfU3AnKR7OwFNd5T1DQoJ2maH+aXJ
819I+Vwt7jxarhHBQ4wFhpVcj95EGh+lfi9R9hEBRhyuBBhLtyDySqAuRGoQ3WJzZaC0RnJN1Xog
VPpd39JWI789ycw1HeDozn8bqzVIzJKDvzA4p8zhR04b/bbFtQsE/0B6nvCIY/focZe23f7Nfd7G
eIOsvd7XrM52EhLdfV30sNonezalVWM18l8aGXgjwOkBJ/+D4Zbp+KaOQgF4G/6pZsQNdKT0mguJ
xDuFQFRmk7DqK5d+Va4Z8yYf2oxrd2sSQguXmwTyYEBNcYuCRHD6+cW2jf0oy9kgFZyO9pv4vdl4
JuZzLXbi8Vtmkcyllfki5lkfowERVsRDQsTXXoeY2mvxkm1Qxl9L4C+8W3Hf4+E69bmDZnP+RB9q
XDOx/D0kPbHFGiE57e/Vx4/uQ/1weKJxRN7xh/GIjl/fFHIi3qdrr70Fv3f1DbPQra9GKcokfEOE
/hsQkQQnYQvV6+7dX9MtXnh3XQ93dq8EMRsqzTTc40jk35ZnkWcibL8yQ7OrtWLUwrFACwlAU9PU
TunY693ClIMb9pOtg2T8Xt0ly78dbzioogKo+A1ZuNiLDS97mSZkglOaECSiZmLfB1als6aR/cI2
0W+HddzCYwaD+dPc9DkX5spIgfSdOq0RKc3qq7MArMZ1yB6b/UNjt2uchUvhBpzmhOcGfgYca9Mh
ubAnqVyRR2kjOG4Skm7bCgavHsL34AwOFyKe2vKeHfdVmq2Nc3EvashWw9EAWiHO9mITIpnWRR3v
6C/8dsRTJaR3Pumd7gGJo/MaXmcBZDblqHALgJUHzE/iFNleDLNWo2bw6xzAksTIWT3SqNsEeszG
aGKMDC9W9dSNMQf7PAcRZg4peOHMKQjA/M5oB4eLd/64jTOeVpldAwSS7yNeV/yHjqNiSeVXwcfz
Umfb3zHqKLG1simWJmuiEgKFNZIY4MS//no/B2q6kxreedJHnrT2JqKtzcI54oVXoP30nt/plYJ8
MRh1bpteaN7DxF2Ynh3ksCskkD3jzhnOoNJFA1+tu+dW14gUEOGZLQ3jF3JvVAzIr1/WXXuw09XO
9sU9iocA2JQmcXc8Da6H33vo6tJ4XO8CCZHFyajLkZqiIfS8SvC+dNovTc1mWnYD4IRHmHrS9Rdx
W3gkYgh3YBGg2ba4gnb5Zv2d30CgJoAOG7gH0XYys4bsm+KVEa5W6aV6Y5+UXa+3j8JdZDwq1Npz
4JAB1dq5dB4eBMcpCTGeU3tPkM99OHvmyolcyNKA+frPb5kttNIPQiowKuDY6DQFJ5MpiVhucS1j
sbSVIcWO1n5g59gfUretVCjRoI6CU0v3oUaS1PKMHqFhagSRc3vvLkXe0qWt2cUwMD3vDhkL162j
OUZ7EOn4HjiMMZj79E0l262d0y+6YnUp93ZldeZRW1Q7qrDjBWcqAQyE27tbeds+Elk/Gft9SXjz
bRypb0u0+n17wEubF4Q2yArI4GIBmvf6nARunY5NJOOlodK29Uj3EHa/bptY2iXCd+8qD+iL9P1g
vvCj5RhwAV9hcPEAUC4kPoVmHyZbfyWiX+gpm54tYNOYhDiQZZrtRr72VCVhMJQO7WTDk/eM3uFT
BUaG1iYk2X9gg+JJ/NGST8Z4FyriDxa3Mpvy0nRefsMsCq0k0fe4QBWcTMoYtDVFVSxZqTBqz1rh
F04dZcOjB9GNTxn85Y2eNS7axUXGVw69N6IXUCvaOoG+65By6BApBoFIEUIMIucR+84nIoA5WYui
EikKpoLSo8f4OO6hm6Lxlgtj5Kk8Kf2IZTGJTdlNFKNkmvcRLSd3g9/kLenKsfkFPH6zGbm+gSaX
xkiOwlfyY5an8YnPSmgOFDWfFzQdQOZEhVQWPKMCosnDn/3hV5gpJXKlXJ7bjJggMKsVDYBzP1QP
kSTEdh4rEADMZe83L6HmSxtRymic1ilHxqStt2rKM5s4T5WAxFyutDTn4waCCmnMdkZaog+TgEsA
0OnUL99YiNewRO66xqXo1I3eE0xVRSbVzTXZ08Ub48+l+yEf3gUtOjvB9e+EjwUUwqn0oA3gW8sI
s/F3rqF5puevJOQWQ95Lm3Nvo8rVkKLk6vh7mfoPx1D3zpzFgRgiNmJLWjmICzU/nBBUkNFBjdP+
o2MALampFqYudqfh7/XWPBwiuwAwKSMv0hEUaG9ZTsVCl2NKmczSV26L5dHKyG2ipjLxd8wOhyQG
7iD3ieiIrd4y5zE7R08iGoVKwm6wpxQBjEXVoenvhjVs3PSb55cmlOH+bXneMOxlfJKPUiA62guf
04gIpcVn+6y1qvZ0vu3tFj0AYguQl8OnQs3j2qGiJxQi330q4sH9og2HpgVoYKV6sezpLmyI1zaS
fOADiYWN0jzswC4C0iBfv/90TW/fUmJs7YcvW9k8qavv38XBATIpcsBU4+00/fzClTPCyAycN4rO
LoCZ2xM3BS4/1ujid88itkZGj6Ew/e7BMbaODwDg7d+/fMAvDMwiJ0XqQ1nLYUANbdfyASx8yVqU
9ESU85ScjMI5a2SiZfuuXgnavqPNW2ObXU2FkmADFjCdGYfD69EEWot0BfA+oBvc74vN3d2WJ/qD
EhJPX7sWl6KnCeb67zWbnbreC/PQ81lxajs4DF+veI8Q0UCD0OY+3ln51/Ov5PFu6wBBcraRQ/hL
h/5P83NUKsPlrNCFGHr7wu2P0wPA1e8VOhwfaqAfrXBlFy06GTzYEPfjeQqQ/Wyq+zGrOC6AS42A
djwMFBrFtTE8bkG089tdI3RcmttLY7O5hSpH6I2DhDSCaERbhcb3NvdrZdtOd8B872Dt4FEmdmrQ
HV6fubSNPEilxyJSFWa+Y01qn3/bzdqbbSmHgCc98hXQjgPP+zwCxblQJQUeMiip+2W+FyQFMT95
13bHza/W8O/VUr+jQkSc1on0h9tjXIoQJ217aBJBIxRfcD3EWGkSoWh50Qnl92J4G7LHhHkb1rSy
FwCxeENcmJmNkREgcyJXArzXy+Q1fdqeQiCmCvL+6BEf50EkZM+cQcy9pzXYd8FeGZgDYXRNB3lX
g4rD7WEv7h5gQ4BO5SYJndnuyX2+YPlBER32lTnGnSU3Gyhlo4NCXqntLxuaBIY1PBuxvNfzq/AF
p2WqLzm1rsqm8M66dpoabWTn2tftIQmL+wh1L3CyT0KOc1QhVHOZPElgKjMqQyHMw2iOAo03rwcT
iiEPaNr99KbkFOQfzvGXkZLoEVyayQldyYEObj/n9vcsVTNQbwYR0iQ0BiTO9L0XN5abMBrn+dha
+qGjB+ijE5T1afkc75K9tPVl2tC1E8sv3WSXNmfXsyq5PlNDXhcuSED2A/xbE6Nu/2BimxHrg+yN
uqCGPXGwnvWnlQEvLQCajgBfAdoJ8NmZu6hqcWI6gL9lHvJYM4X4RfXvBfAE9akB4rOwz6laWAi/
GOzutST84h17aX12x4pBO2aiOkxDP+jlSXtWoAkPQqyQfoH+zl4Z60+QMNwF0oETThj58XmGblTd
nmMCWXQStMPUm8LySpr6ih6FLfrCVb0P9dr/uG108S6/NDqLgZpgSKsc4S1i9qcX9wAoFzkcK7L5
7E6n03O23wv0jto2fVpzFwvbCpwBwAcgfgfRmjw7xVERuqFcJZLDf4GkpEOaVwdZTc9Ytwe4EONd
mZmdmEz04qjuczgLacytMVQxp0wQ0sFFBeK2qaVsC6DdiGTBIwh23fmT3ZOjXBrbQnKQiyQTZeq9
dbJoSXzyADzrytGYjt3VRYrLDdZwLiaWdWQor11BNLLQ15O8zgFpvKf7DQbWdH5jrIzph7OdzECl
Axp003U670frkImXSk9tnf4Y3XG6YCcHpMU/wddlBVQ6PNeGqFe61p5XhvdNQ/9jfBeGZ2dPCqQw
BaNN53jynVvumId6IySbwDeBam3rN4X/nQzUp/IeTTeZGfnmu/YWi0aC57kGQZGKQNrzvtCDQ+EM
zSYKnsFPEfM03vtW6ZKqRXdGpVcImw3vMTtmMW33msOFz2pCfT3xSBkf+9ySCloF4AOz8we5OJVQ
KIV26MCQ0E7fCnCgVJrp8XjninaONt9tABBouE84veP1hEaoUZIUCD9JNToBcBS+JtFdP3XvHwop
IWgMQrG9Zp7BZoK8gGj4B/E9rFZb26ejdGsqpzW+uDU0N0AxWlVaR0JD/1NVUKEGH/KeA5sfPkY5
S4xR+YZ6f3vrLO8c1KQ4FMKh1Tm/NyJ/aJVpATnTPyrIVbkeWeOyW7Mx815thuJ+mcPGTrTQ/Zbv
+LUz/cMpf+//P0cxu4D6Ph/UwsMxA1u9nh5rQBWeImwRUuzct9sT9hNrM7M12/LdUKRSy022CJoF
pcwWYkM637kkJxwtzG7H0QctWWlXXJxCQGDwBkbwBtL8682RDHJR1WwEo3XVmI0LoauBi3oj6zZl
AsRRX/dPqc+uMVb9xIVOg0UxY9Kin+RXZhObZGGipC2WLgxf2RH9ajy6Ye7SgJvwxBVLBFBO9pb8
O+D3+Sd7LFUdugJEbFaCySkq/XE2Lj5jNufATQ4pm4bdVO1PTQZl8BJDdo0A9ZzimCiCeXuRv6ul
twzODmMoZaPY15hvsTBrn0gaJAOCcFOKev2RSdDcgoJABs43Kp/UwEg2kWJnH9xn2+k+ntgG+5sD
ijB7vv1Vq6sxC94rP2gyJYinrZfFdtTcSxz13738UaNJRsRN89IF+whTkpJK1iNmFwwr7uJnnW26
XsDOgFAPyh0orl5vxJRPqibJpc6p5F0gI0d8Sk+aQOsMLveX5Kakt6WUxJtCgrgCWkZCot1zwXMv
mIMKz270aH6RkMvtIB5tCd1BFjfSKs5myZVO9+DEYIkgfJ79H1AdE/lUxkdChnwb9lhA+ZyKG7m2
vN6Kg20kvVbaSRIeVhZo6boHBcLElCEoLF4+17Mj4FVZMXLdQ75jzwX31djTEdLGQhGcQuG1l1lQ
+mxL3uTc0GAgLCVrr2WzgnydPwXQ5AiBAhW9ehweX3jezvZuxLhKJTVosnoRrRfsEDUk6i88LK3M
gkRTQ4FUG2yojKLp0r0HskqXDymgJNL3f7cnZHIPF8fox6fM5oMBpAxo/pF1WMDahagjEXsHMLeb
rIx5/gaYG+Jm/lEABUMbMTBUguEw4H737kktcgiW84ZUSmad0GQnNDXIcl6HJl3xFjPv9MP4LMjz
grEVs4plnTp7zN7c5GFkt0FrB5zO1abMrCTXZlfBD2vT5r+IEziWUWtmwPJGKObIj1AKgm4OtObK
YxKt9XaszuvsuLuxxvaZhDbMdMMaXmUWrJ02tAfhToi2biG1oSa+Sq/xvVrzbQO8BYgVOBlcKd8P
/sshBuWgQOcX3LfAoqsW9FnMEHzakIsA+pJ7X2O4WRzlRGkEVwHlHcA8r6e0CVmwogKK74SiIcVU
qu1wowl2MZwQRPrxV6VZJW5czv24fTzmYjDfa4nrlUXaEGw0wO9eGx6jQgndAe1nQuO7T3IzdFbP
o6KWpR5PhMQfXoegTZ4YVQg3HKsMdsIMaMOLs1/JWH5FXNJZlSJm5xhYuOOY8cAtsdJbPoSZfftL
lw4yCuHoZBJ4WYT68vWH9gnrZ7GLDw0qc9IJ9zkr0wV1VRdq5kC/J2SKNIAgkSes1CwcbVu36lDO
ACFoqaNORMMTWDpPyVk2wt+dVYPnnjEkY6+YwUayOj3ZsGaBUhnITc+Rrm2gWoB4PTCZtQBzOsLz
HXn5XfMdknG8Kwj4LoX/lJPYbs26CoweaR3Pe1U6PGOElEr/tPq/Pvr/7X1mp3/+/uof/42/f2T5
UEJMq5799R//00Bh8S0O3tK/kab8fGv+ln397aF+q4OqDj6q/55+2X/+8T+u/4rf9S9b+lv9dvUX
I62Dejg3n+Vw/1k1cf39Ffiq6f/z//aHf/v8/i2PQ/759z8+siatp9/mBVn6x79+tPn99z+gZHWx
16bf/68f3r0l+Hf/k9Zv5QfGgjj8n7/vP//o862q//4HKnd//K37nP7IfP85zcrax19k9r+Q7ROB
IwAfmQZ+ftipsub7Z6r0X1AKnPKOYO6T0Pgv//HvEV7N+5/r8Le0SU5ZkNYVTELIcNrhf+4AGfVx
vJCQpEBJDw0N6vdL+MIn5QMb8XmoalCxbYa4KvlkCz0CLVC5ZOsJpctzvVqJJO+SBCXnr1ypgpo9
ucAOMGeZKUKgjEmWlEmJ81tEichDtNMTKuYg+F6OGCFWtSYstsqAuoV7xwY94k8iea4vlaQaslqA
C2oRlD5U0McMGWNkiqZvt6kgp4l/56ns4HVEBDuOCjRMU/i07JhaPGZ1z/WH3A25b/lwn7NDvxzK
32xVt4kxJKI2fNRiq47E82qAzsJ2LHOjScCjh3cnaLizbVrWqOfQ2q0YKAq4OWhr7AGoGw7E+6Kr
RSHNZeCvctr7Qs3q7ZBwkdlo0riPvbaI7vIabTbbKohz+HBGDorso+qFpH4es969x+Kh2RyNUYqv
h1zH+we3yrTuOaqkweBUD1RVPlwCab1BKyANxOT5WWul3IGF9E3TCgAs0IwAkc5Q8BMq8y7UYCRX
GbYVNwoeXvYy71tuWQPzpglFvRsSXz5VoytlCRmqzA334shAtAaMc+1LrcXFBjcBZ4yVLL5FNbpl
O7QA4Ik1CIFMmYTNNKv3GJY2yC49tW1bgoYI/TUgui6jzhtsTFZNo74W0OYJLIFPoxbqB27XitCt
88vsuYNfB1/5wKD5akwAptKaXqLMqIyV2VUQ+cujLDVdUEGzBudJ7mCD5K0erR49rCL/UPrYP0/o
pGfCL+iaeX6PjmFGiEnvBcqRif3e0wsgtgpaolzFb+QgbEKstOBpu1Lli+idbcTEUmuO19kgSewB
CaodKiEF9XpZe2gbNtZI6A8q0IVpoOiFHDHHppMCveKRd6kGBRC+AYSvvtZFp3Hoyo6wkZ+8qkXr
m33GhyK0ZHyWjGLm5egrlqDE2Ue8UukC2KpJ7DKuCVkWYdPHTfnMV0UGLiwZ9HrELVjfSdSqO/0f
jq5suWpdC36RqjwPr7b3kJ05YQi8uOAAki1bkq3R+vrbuTxQRQHJji2toVevbrDawaErVZy+xD04
i/2H3YR/AhwQcypziPe8irLmfcyk188greB1nqDRt8nxlAsPxEYwfVz1AVLeYPKw9kuam/Qh3Vdy
YnHdp0e3LhUOzAxC7b3g+BL3017v1alihJKApRKNDX3w6hbozZ5WtF5gjExOfqvkKtyvNV3yc8KS
eB09OpqbJQzGvyLzY/YXN3g9URHG24pXRx7YKAFOQSbHFTgTemzAxJ/3b2u9VuwlMB6wzDjmJ13n
+qwXCCWfNlW4v76U+fc2Tus1Kw35cNbysc/GKD/pKnJ5NFlc3ltVxH5EcE6HsbXsLOPn7pq12U6H
uo36mWMSgTfPBLqxzI6F6KhVJnRkq8t58B6sJlhDeBBz6lHQ2Ec6S9eJSecnayM0kbyHXgskM3H3
bc6bx0KlNIH2uYXtqSmXmv5X5TmmG/m8qPtGbk24UuI0Px+kJvxksVLLBgbHmKvPhEz7MJJsfAgw
tXyEU+v0lvogv2+Oyq/myPz3gx/twFdXJrBZwLwWy8y8gpy5ZCkAYSD960lIWE6lPBlv0YXiEitO
X2DJmqUXanWFEW9D5QJjAk96O5PmQaowP37OLUzvYCTxqF3rvjde4hdItIbDFo9B+K/O1zziQBww
OS7o6Lp9rMJZWlc/aqabbShgSiAvLss3jOaOeuydjTvMey0Ez8DLpU9Nwtdl4LLIzkYRkf3ci+ja
UwnhcXVKJWJH7zRRzw67tkWvRR1PZA0ROC31HOEeuXRoJzfXj35zEAbEbmzoMhGdHubjyNIubJl+
FCRtXRfCGMof2S7nl6hoa4eRV+nRlzKkZZcvxo0PZAzru6wO/TDvY3iXdcvPiyZQ7UyWMn1jGyue
BaHjNzGuG/kXV/CPhyBkZbpjWymUj1l9xBPLjmUcyhErk/2K0bNZkMmmYOkgnIzjN73m0wYOYZts
L1uFENNt867l2fvM+FcU3HN1zYQH82Wayp9R1gyGmpXxcJSgK2/P1TpvV8GCGlJB8fpykbKhKR0p
RM9BP2u7KXM7HB9w46c3tNfkPuZK8B8j4tONjOsue6j/1aFXyShfq1IdkPTKMTpwyZG8StjHN/1i
y+K1rQkieaMO+qMuhf+6jXkGUpjYlvhX67T8YIhLW6ezkOA1L8sl+bxMlLfNeta4nvw0NyyDYIPB
Ielmo+dnVS4qOY1hZo/UFtYhwznfnlxWQ/Dbl1HkVwj8y+SqZQ2d4mbaGf/8n0b+3ir9+S3Miuyb
8ZleM76r9KpdEqZO5jaDiRv+TqUdESUA9S1LZ6R3EP70kkLGOUxr+wXSZUWXMhgNdPteF4vsMgPX
UqEbbG7go+3jevF5IuOtrkv/3EyyEcO4EKHOoSo1PpFFjK8EHJZtB5RthWEbyxkbUmbyM+Ya8WwN
QgQIrOm5XqH/avs6mWV6Lnjqbo2Grx+eFanoHbXoEjqTmTX57WWa8G0QKxI0GhY2Hmfk+PQFnQQB
dqlp7Z9RMx0If/Ny8dHgaVE4lME+C3SyX25VRXNh0h4gyaRgDErMEuf0mot9Elic4ng2HIkQ4roi
kOVru6xtOG0ksbo3HtJAxZyp9gxwiD+RT6s43atjg6EsE+ve7+PExV3KZgp51hoP4YKU6++w/CZh
g0aK4oSchNfULpSOcGIoG9nzjOn9toFDae4wQEqhkF+G4j+Rxp1ead3uSvbzYdyb5atfHgEO8RfR
Iux1eSZUuIoEutidbJbsNQNRvuxL2yJyp6KYv2e452kPbd2Kfx0hCvQlUREfzc5F+zXZI04vLKjE
G2NT89O7hfyY86lVj6Nz5f7MEKr6pTDAAdQ6z01nYuSwi8ky97L5uCIZc5/XfVPzevrOKaO/12ks
qh4OE2LvDz7S4sGSzIr7JhLMTty+l8hTW1JhfEpJ/gdfCaY7ZZjEWyPLLUDZm6Iqwey7+JAgS4IX
yROzzYNKvAAYniUxDI3JjztDkk/GtIYGaY/16rzqptYreMa0EUZ3ObLcT2XrOet3TQM5+4SE9c3l
hoLbvTbBv8ds93/iNB0fRyoQIYULxp55usHtol4gRArYsa1eHdl8CSeYVIWvx2xGddJlbHF8VZzb
85jTCrJvfm8f8IqN7WChUV13XKrXSFT2K1RKAUt2kAbouUX30RcNlhG7nFi+DKUX0LPYbbFNOPj1
50JSUbjq1LAmy1HnzrW67aAYihNfm1be78mWw8A4j5D22Tvb+lFeFpV5PdRz5b8ctuB/dK016euw
kAH6PQ6aDoI1scfWkEIJ7k3z7jJD0psIBZ8GniRCnp2YFe+h0JXkT0eEkApUL9k2da1u9ke50BpJ
GxIS+tGkhfxlsciOGgQ/PuuPNKO/Hd+peSkFY+PNlCq5HIsZ33acnvIiy7VWvzZIIUY6rLYRJ1Ih
mL+FysbtdYlVRJCMgZO0d1mzQRJr5Hn5dYtew1AM/oX3uqQ1yNxwk14veQsNrW7cVzgvsLrxv0dB
yvQWoPcjerWJA8a6IBR/NaxtydmlInsoUXLlXZypEF0ViZxPqXdMD2Teqq33xtOmq5CSgFrSsuCn
IyTT9XBLG27LZP1lzEtVF109rhwqzMHFNxN0mDtBYnO3iRRi7SjqsQRZwrgLkEGBiI/X4cqHcZnT
Esci8/y8uUn9mxZO6s7DqOOL/MyoXdsq+jRbm08/KgKJVaxQiiycmhJcmheuYl2caeM3dqtF1vxe
zSLBuyjH8VYv6wzS9G4UPSErV59KOzP7mQvhyT3SLohvnO61xgQhyf/uaBFFh+LZPm4BfcJdvZna
3ieRwHNOKnYf3V69rjMhUK2TBYM8RuOnR7SdG8RWA1K2lDrDtTgkGoG7JU5t8ZD5RqT3B8xr88Fq
Sf6ojNn81lia8N/Fsgv3J6HjCpqR2nNApxJ6ct9bX62/j9kfF7a55R4qmdOtWhhDoUbp7xqqCltn
wAn4nofGFKc5IewbqWG6ga8iAdW4qf6GnzkBvK0QDyCm1G4HYpN2W1esvE67bZTmq0tMNj4upWnr
E6ISgGlK9jV/TEEPP871FJbtm8+xW/+F29yxAUt1KX8LybHutzWpJjkoSdHzwe8G2lp3gfokefQB
5+Gkgqa2W8cN9V2FZPaRz1LTS1EVx5dCRAgRq5R4iHDszeyeslCNP22Ghwz/AJaZuVttPOglTlkZ
BiLrOfz1iQE7IVQ805c1hnSYTeku07HRNxvr5FsKKS1IHIBNtSZTVN+KjcRhrzLzI0d+al7nHSsP
wDJLjzNdNclgZ44Z0pg229w3Rk77RfqUNne0zjfSiUYVPcgn63OoKL/Wu2guU0ncaSxYfdkNHx/T
ME59MvL0G0nWFadSj6XqarFh5mGt093sUMINZb3C961C+/ZSxSoVp32KuenAI87jZZsmHk+8CsnS
bVwn9FTNdfuIWtf+QBnKMAquFnlNNhhfGIMqqBNiLVuK3JXVGOjLCRPPZq9qbKkZtvVIgrjRoi3h
kMhwFsSjKkHd7YNGy3tt14jioqlKyEyMqz7OiyoyNMK+cn1eFPNlFDrcraTh/0nU/MM40vU9JGJM
nrA3CWbX1FbPwafbY5EagQYirBDeXY8kh5pKso6/mnRB55IJqp9lhY030C0mcStlEZ58KoP9IfOD
3sq52W7ZctTsvmm0u7eLjn8iRjf1yRzp+gQBcncJLVUzxu9u1n0jgPsMsebxTcAxDfbZbGqPvmqD
eedhVm2Xge6KfTcBBLY3jOk/sWT71zGvXQVVCMmKHqsUm0f7WLdfqzGj75aBaZBzdC9djAXseaHA
ZenFFuL4VYLv/E58kX6bDkJ7ukcST4tk5iKbzE1d8MyjtN0yFGXZHJ90EHijsTFHr7H8MaK6BEsh
qxaKKnivvIWBO0y/LkQw/3w0aXNp3T61Qz0ZcsY31M2dYSE/tRHYwYPNbDn2014I0BTLjLMeTUTa
T/MOaymbQnwuURqTX81Gwj/KmeDFJY3C5JdPqP1f0w1V7Aua6mb8K9xMP6gv0XMGnNIbBHLl25yN
1qMl35QYUAca8SxTetBuDksLr0aTJLe45sl+QS2g/gPpqag/DHFVNcy2qYoHQhf12apmjxxda3hD
Rit/bvkMd16IzIAGYiC3IcA9PG57uk89aOvtK/Zld9FbvvP3JmZbdeIH5hpXqgnMNeLk7X15jAwP
GwOr4m6shfyAul65dWqfxhcaLcxMpkWj48G6EZIbQ8a/xtY1XwN2avxJ++JY7jmrjbsTR03qYc6I
+1WGMn/MISBxSaEg8VRM3v0Xi0ItFwlM6URNSy/15Oh3qsYE+iiZP7I+T2l4oNhHuZpdStgxhaN8
h8j/Pkw1Dbpr7aT0E0piSCO5sQUSX9HYIbBSQN/jCgLHVhZhf03U5Lch2p1M78sscHJSQ3zp0dsx
j9y8QaT0jmnoaDELNAEKIjl7n9JW9XBXZvkvoNX7/eSmJoNmCXi0t1QczXueoPbBbZkvWUn5XUHr
EdSUpnmBQAr1Q5B2ra4k4Xww2OO7tSAIKQAHmTyHQ/KvJLL1uq5WYXkIhA0Ahb7OD+Tlevu5js2S
fjNV7bN7hV3eHcGikNikzL25swhVkPtYPuGIXs0tmHZyb+EygzLinc2RYKNjXiRGjDAPfB0Nm3+S
sUS8/YQbHvdxQfPfFhLGGMRAibdLKuKuhC8zHpdvyA+UVGK9g9aJ+KOQzIZFWEU7l8HZwhGy31iR
BXLAAqgFUDK3crxtAnOdHnBi+ohtKFeetlIqv3RFuoj9a20WZZ95JCH+k9KHlwZZ6Xia4wE0rBKA
5/yai6c4Eua+z3Oijh4UGXiw1QnZTnu5TByM/bXy+4ntiFFP9ZybZdiAoz4qU67ia84mrBFUOUyE
pg5BCq509aIPaK9PpALmm1X7XyXWBEZxe8POak/WcGaF/nSXWzjP2teoMYjuyAillxepCgMy1jGa
M+VocuFty8pvx1TVTzmYbSCVli5RXTURIfrm0OKhWqHS2Kefe1I5UMo/M1AWDj8Q9L9nb2Myd3Ju
2wcU+epaZVQc5wko9TOuMuR4x9G/QaodSMA+eVagJ6/dMCUMluypksXlEA0rAMXxaUVsdPQ0i7z4
CHXFQXCwn1Gw0jb06YEDcvIt481VKW9pF4BDhbtswlUbJuaXj41mK+8cpqYvGBObr2zxCe/b2BT8
rskP1fZbMU5fVuZ23YXDunbYIbsehn1fK/cwMWE65ZLk56L5VJyMELO9Hvpw/uuRNvanU8364WVi
+pXlGkJxS4JiFdLiN5KEEnjS5u1XdhjETJtssOfKt6a5gkHKIQA96va4IJwK+Tpy0uqOHqzmr8XS
An4jtEXwDu3W/JoZ4JZOUjNRRIFFPWccCqBrpcTPuAn6QKr1GGZG7Kk1Ku95xVrgS67yeQcMpLxO
LA20P4CFY19f1fyPhY/LGWAauyzzRi5NbsiDsCZcnbDlXbWn5bOTbfKT7x56u7lWzyzPyNWxWN7P
8LmpL4KlxF6qg5R/oeEGnbrFmeNqj0pdjnykfyfdgJK7RcEeRZDBddof4/d5XcQrFQTrMMaA7j+2
u76lOh85fFUJfCGTFlowndS+3lG+TwAU8iUzutsDa/7Ll1j83jjRd1B11ndbVaPYno5pPuf8mL9N
WxFFBnKJM/MZ3sDyZwYwHteolunrPpZsugHSlMVtwiLV3EFPoA6nFmymBubMs76axqXgCzYHT2BY
0cb8bDKsCl6WwkkNHCDT+bAQViD5S3mgtk8L1t6PR159F9VIij4U0QP6y2byYOd8q/8CaFw1MmjT
Tj3JktGdV24BPe+IZh2Tvr34gJo3J0E90W0piw5wLPXn7agM8ITP5acOvfqGUQvZcOVsRV/dbE1G
EUMcRCwjHErRRpgMcHuTLS/ysPZjPDL6ZdpYNSFsMQwiyt031VCmsE54KZidh8ah6AM5RRUr0LWF
QWPDpR4kQ4Z88VSATo9FVn2w5B/i3vgRS1vJW1Vj4dLNW/YChB2vIF/JdacS23ugolSYWo9Fdisn
NasfNVuaX7asQTFZZH0qOd8+WqW47mPboEKNxDXXNF/9POwoPNez85+wZaK9B6cAPpkPB9crOJjL
aGClZBh/rmKzvC6BHeJGtgY+c1Olml85rnd6WsocLtejSsIwqZFjJxyoPwZNEQlck6Lu3SRSyCGY
rQod57xBbhGFhHDtAdG/TuOfh3cDh/HLCvbd7dgWjeXnA5e34LntaFaRZmgZya9lS1qHjQYy3S9h
lOuAGYb+yQwEnLdPCYaDQtwu29OBF2a+a9p4ZNgl3Y+zanIY9uYH4BQnEEjjtAOUQZttsfayGvC3
UO8fvxsUOQ9TogmwXqLCc+qW4j+aWXmNG7FviCth8MWyjufRkfGhzMi8nEAv2NhFz1sBx1ABoOBU
Kjv3fDnU/Ba9mOuTy73OztueACaIS4BfdpMsX3c76mHVefsvmU3yRrFB/H2hn8afs2sVXM5TB8xq
JRCiTMJavuqGZJ9MrzT5txfV8QjoHM5LuctQd1fiMAHRcCnkdWsp6JdodCKcUQ4gb6+ARsKOOoLR
l1oxru+Xo9XhnmnH2B1qGfOctyRrvgjouG8vZarMiLzfkuqlaJoW5nhN3lyOCY4YbwaElHuDjRMH
pcyxppeGOtHPxYQSINgSbsg7xi4WbdU+wimjwWVBEB4x7qp4WZ4TZ5v8B2vDVp+WbE2nbo6ZU4NM
SQ6ruk/jyAGIp7FwSUX6u98niP31QPg0iBkAMuElVhzwUn30qJH/G2OzTU/LDkvbu0JBDXZAP9zI
oRY4iAh5nH1vi01jAEOcfc/V7NJOLKQa0FCi65oKInG+DwyGKsfnd8aZT4eN8BQ179y4ocp3d0JP
aBxIbMDkoCe3yhKYNMnnMusw2h+LaQjVAZGCkrTYKO6PBehuX7HNw/ib5WAjNYnpGL6/6w4n4MFT
G0Jxknn2u80niCbtbKs/8H/tG+O5ugsNsFfMluyvmJnse9Lq40szf46pinH7ZEfn1NgewmSxQIUU
grjN1RaXb4tvPXlosEW9vZYFxdQzm2wG5l1ZyS+Eq+q12rH9CPJ1sYohRl0/HG4r0PjXo1Svom1I
fVVjpskFmsxu7Pykavtj1GMmfxZUx/Vv1CEeCEQ12v8inWZx3rjiy2ve+sb3kbXphKzPjf+zi1a5
Po62AK072LnqAyZ4mGaWGHVgsaAd/wNOBbgMBYv/pQw85qHvCk1mSKj7x7Hkhj0dHqKcHqkGqJRl
FhkeHvfpCRY75fKj0lv1CyqTaM7akMJagIz7b3lghtIVM7QVVGckj+CMAiand+jD85udMws+PoSR
Yf+T7fMQuKkfIbcEP631sKVGN+3kM+YNSXrJFVCRL0g09Q6Up6qXHh9yQokCVMN+BfNgjLcEBroX
eHyE6oka1WJMOcMedO3yaJR7zLKpau9SIIz63HD9ia0D9/g68QynNFJn/wWVxeymnZDshpda3GPY
kLpuW7HCP2huIqzUlnJNv4TKyXDzcts+s/Ihf4yYzAMn/T/g/vlJIW1cQZLrHLA379+FXLMTOBvH
h1o5GqNjyjW7Yccjd3dhm3x6B99zdldt5KgwrQNOkTer578BrpOTbVUWhlaqrLhUVvLHWOZTQHOk
/MCtqT/fAnr5HaDtPVna9O2oFtI3nOFWN3XprtmyFSebJPC3RNUJnnJAizCqrdZfyno8mpNdxEQe
d5L65S6tCAzkgktPfkmTe0xk1ffD8Bq3N7ijPYaUb+kjLJ3TN15UKexN0D6gDj6OshoIC5BYgvoI
75Mglq8mJCSJHSa05bBgOsSRbEr6ESTf7lGKY3AWin0+FpS71fI1a474K7FQ7JkrMBa+Ie9BybDF
hGKdHoIskpheUdwk/nPtAFj0B11WNp3XJd+q54juCp19reVxnuVup3d0qnUGwVyUfteRAtNZwS+F
qu9PrWNewidvWtX0QG1Y7Ql1xNx+Ks8zdHEPq80aP5+KXTmizzEVe9VeZlm144+6dl4MJeFY8vod
dknyDgULMBgDtNO9Jgx5Ig7U6pXeBS4nVgOtNCreih0mSYj+tCjtPXOLaeRJUqhoiDuGm+k/eDnR
7EVKV08fFbb0F5AANFrQtcfNqEQvI3RnnrIMnfWgK2hUXGAPB0LgOs08ucQ02QB4Y07zuUdiW4nl
yQld1NQfWaL8idhWg8ECo64WY1wA02dfWAUKzhx2/b5hAMMx3+WYAX1Jc05HeLBxDcz+JpkiPPSy
LAtzDE55SSEFG5eJsCGDKmu7XVqA0mCawebUX8uDoMJ7EnNey98CpwZV/oGF4NOEEsGgKK4zYEk4
LkUJGW74fWP3j2BYhhYBGPb2soaShRfH2bxCBGNbRmwJedBy6iHA48XZLtcLnUGyV4DZrgS9K6zT
j2Sx8KaYlhRFcgA4D5Lvehh7ZYCsQ28Lx6d7nsmNPSNyGNTTGO1iHLiCJphCi2DV0pc9HqMuO0rS
TWZd5v2iFRTDjZf8Ni5BSQLlNePqv7Ko9xqu9FNOH9DIQvPWi4pRbLzVddFPgLDj/YZt4U8lkLFJ
De4f8OVvksxwF290vogThv0IbqIEdeRObTTlTwDS8nBuze79XWSNGS/gF7bt3x2knVUPYDCVUl7b
tpL5UBzl0ZY9C+UnHUhShrb+hOGVr29V4GsJAVBPgAliTExbFBIsNOjUw7HMc35l9cT0PQhkJvsE
pKFKj02fXE5/YMYDFhaKdaE1SMPNuGblZQkJK/2b5nCqju9tsuflBVQazOJRKZkiuTCgMTmqcVBM
9o62Ww62ex3BdullLWbXm6Yw9j6Qjc0nNoK+Vd9hemHktW5pOC6mgs7PaecLFD23nXLAUdIsR3NJ
9qmCZy5ig0+giQzWrRk0rBfT68IP4v9iBLPs9Jw3ltAzfr5yv2MRXJJX76eQ/JubkQDbxq1QvzdK
MFj5V06bwQS4EKLAEAvFcmx7mmcTVjq6WiUUmSgpkUFJH4BvkL972LQcPuV6+WUBv2Q/E3ZAH6Wa
AQVjKAdcr1P0WOxTvpT4xCzbWbi5BvqoT7M+OMx9YsrhvJm3AmmUKU5K1WvlZ/kOmqts/xFdTceV
7SqRD8u0okItYWkfMDGGiu6vuVoTDLsqoFnpPeWaZBillnv9T6/1wTvEQbGeMoDLmg88ZpnttiVw
+4j1IvElydAs97tM2+U3bK+MPB/maEoOT+oI8ERgfMw4TeUdNLOE/2Jzs47mxBkp5ycOsD47uw2D
gpOt1ym5EClVewI3zNIPuaAIuoNQeSA/P2cE1Z1Gwq6hSVMp00PeRPFvI6mP/UlvqsZqyqpT6vpm
UTTet2vQXgCSzqQ62wmxDtnCzgHCZAwaVucm0knJ05g1LJ5bTZNiWPblIEiVkYVfTaVp9sMADC0f
AESheO7aBCngHYKQZLkINA8kXNJUQTGxr6KeIQzrwDwELNTqFoYPuJCFgAkgt4mCj021rssOMkHS
GHGuY0qX7WRR9rY3YDnS3EXUx/FDFehrbxsZLYH8vdi3dlCwrQx34Olk26OzRdn8w+8HGq2k8NI8
wXQCYeEO0AiasyDT2Z/W7MCJROszNvOdn1dBzhOwsPEMciJf3hKZ0H61Al0CYiLE/QH1keDQVeSL
h2SxGPFongTGV+33SsjtaHtbuUPffE3z9aZBXRgvWYpY/RIq/OGKbYy8gLd1oo8ZWhObbFBjtQwM
ghezIWH2sdjpDlDnyPbxrvJUYq/Pp8v6roQS+RviB0gVF8zZ4/o285Utw+Emg3Cul3U9HihpXILa
201YaEyxFGW/FYsh8q9bWUL/Vmqz/A0RGVa8QRV6HHbEmuxhJ2YrzgAqufmGFqyh10iBMP2q9xGl
yplnwKaeccj99jUG1S5nevhiD2+WMVM8LKk35oQSE/Ozo8JeA+/g9XmsH8ckMUU95HzQeItWTeW5
MBlP/xV1UNAXSUzzWmISUCnMWJ5r6jINislc4kM+z8c6FrpHzboFcbfWzgaYWptkFyfAgZv75VRq
QDFDDYM9s8HZVGGlqDwONt8DBmEQawojFlGfj9jgPXURTJOJ/ccbrEG4Z2chV/pfNtZoCgFDTdJU
/eJQ9+cPacPLgOoFqFU/bZvd+4wns+9SW1fkxB21mEVlKU/JaZnXwrwVbIkqu/jP8fx7xmWjrswi
k4KLE5YFtu+i3cX8o3JxVOrUTB5szQ48DRfDGU5kcxN6PN4tf6RlaosndFHrsoErA+LGiwSvLwXt
A9QtfgX9RC3dihxOP8YsOzw/KbMeFCN9pysUq87VTTjrwuKbtiDUvc7OsqqrpyzBjKUCsy5s2/oV
IrFH2u1R53+YZ/sPN+niFfJRFbadGDEPdlNVMUDCBxutYk/m9onkLAdhdy0Q2MGKMHG9jLARiqe9
WXO02isQQHOqkj2RG8YXjr2NWb6n53Y0fP1rHGC/Z3C5Mv8jsz5rkX82WtS00zX6vK6NY7VeQJm0
OLSRQ6MELS0sDh7SsBdPYZXTeR+3w2NiREDqnDgIc0n6P47OY7ttZQuiX4S1kBs9ZSaVLTlOsHxl
Gzl0ABrA17/NN/UNFimEPlW76uQzc6VXeSjDQaxfe5PLS54pPHRtVXnZ+k0/L3Bh3a4PrN0jHw4H
65qC/VG1277EdRG/lAbbCitG1T91U6fnao7SWxKlVYyeqaNrkHjezzSN+c9zD4Un3fLi2zhJcajS
0v/NcTM+myYJHgJ+G3t/Htn8s/AmOk0Dpl/aJ/FN+0l78LZ6w9cxVfTaz938UpaeR5HVNvly5zV5
irG4Js/Folk8GG3Rk1wLH+MYDfo6ZHP37i9LuE+XXnwJw9LbzZskY4xUGyqG7hXAjyfEt57J+Cjq
bfohwIj3Q1X1Z9GNxWFkN8De5c7caHwgtusXenxnaOoRz7ygxJSVfU7QWHmSyrFR7BEc2x913WMr
i37554siXV+wdgpOaLqNL2WTl3+Mcez0TrjG70/LMvxs402ve5kRBVYp+zFP/PvAnUUpuCuS6jmb
ovpXV0yQLYE2yVeAWbiMeE05HcxTdNVpn+27vMwfQ9JY8c4rAFNCV9Gk6uk42PN8pWs0GiYQmtzS
ZzCB7x3Kse6OU9KGl/r/bC6yukT4X1qSKVy8z9HC2LlzTS5ey7DCRhsapz98m8Dt8gOXT1GzOAqD
Ky7EQrfdU9Ogy1wDaJJ9FuV9hCnKHivazrzQ7TNNVb4k1/Sc2hlSQiTdOSyo/w56C4rDSyXk0lBL
tCvzvt4D+mTxpXcqPVPTWOC2CXBuadATcYWRums2bYh9GTUVk/oCDp+UM8nUBdHkrNm28hMpqzlF
pl7OUbZlJ1wyxMIpDtAJXF1dF5iMl1X0/W2VJaf1ek439EkoVvsYbtymDHfde+th2qMYZFtyECpp
HywLHB5ICGe7smRk3DvMXYTKsoPxSptpYqpp7hFyvS2ABJnXb6c8RDfaJwXbp3EKk/4ZRTJ6cGGM
S9GsKjt44Zh5B4b59gBNGF2rqDGX2W+oL1OIs9ecZ891snq8EEu111KhSrZ9Nz1U/OEP4Nn+vZoY
TilZjw6zRRVmZsjKS9VF7kW5pnrMs1I++VvuwL6kpEFgdmjQfpqKL2UnQcqixGOl+Tx4t1ws8X8+
Ck/D4yUVY3xdw6H2TxGAw9ch99oPv7HD17Bf5S1cdHhsDaW0TbBuxYVTK64Gy86S8tFO2TdB096J
O3gXFzbYHkekk8fJ1WbAvgmCR1eV41MFzvIjU0qER9010bHvWAy/vwccsktspW7IZyXNjfgAd2Ew
dd2Lbi1AUcZLpoy53HfdEpSPGpylOtk2MIdlzqbpFkO87Dn4Vf0u04t9bnD0fvQRMP8iyHQzGPcn
vW4DBqoMVbifbf+T67l5qHJTrPua08ZRe7J5GttceDvsg/TZ8nKC7cTn5C2BJ3VJM7IaCKM2/0CK
3h4nJvQf1o/bG662Pg7ApMUuGlAHixCauMzb+VWOGQvl64jaTWTaUxLV4jnmiPoo280e4q3d6n0V
cHB+Nc5Sqptvqn4fROZeBb+HPW/tsDgFPHP+rrCs4zHcmK0UqNxvzl9yvfRh7x+GuvC+9AQ7LvfG
gY13X2rq/aaW6nvNe/Zn1a4sp5kab+Tc5OO2EQh2DNVtulSH2dkZKz9NPked5+/lqGO0Eg4uKC0s
Hg0vEa4Hiz5GMy+sauAEehB4W68MTo55IOm+Gljhh2iM5MeUhTa5GrSs8yRIi75sYC7Bzsl4+Vrk
vf/M+vkJg2KUbwEa0tVftLsOGAlsY3EmC05r7sfnAr35LwBmkrwui7HvKJDGOxWVmuSBBsrVcY8W
yJfbWsfFITftfNCq6/8mwTZfyzRhDe3Y1vpD110kD3Plq+FaG0Dd4yjG7EPAYYYkrpeAMaIqS/7W
OQlJwvsqfaZzx1CQGQbmv5li5K93IiIjGLOV1yEvu2NVNH139pWk+rMIc3/70dlR1GiSC//9hS++
jQ7oZ/H0p1jKEFutrfABcfahffwlJBlSC7+62hVW+ujFsmV3WQvUwmGwlKa+tx3Us0OglHXzlvt4
D/cJP8hTsUumlTEy9wsZPfC6czFPY9EBGuTr5DgcefeiaODutjr48RiCIXdbVUzhfpDg75wYF4tm
Fq1J9Zjxw4Ei4BOyIJfvfPwOSE4FTt5ManrgBCYpQJjS6DVZ8ml482Qb+ydPZDq7DkhcMQMkz8Ib
b8GF+OgEAZILYgQHVWSS05PnFvjlqUDZ9opEt99KL8hLwDrw+ZPlobPtGjtN1U4w/8EiSml+xpVg
UMyGKDl5dTXaPzNDIb0ivbI3nl3eb5+jhjqsycSn9wYOPwbwk5tL8RDZNWpuJiDOYhWnuI5FeckX
t90Q+6u3orsHRrbat/HP0SqlvmdlBdGwOU/SKqG9EHHUyzBkeU9xBBaItNXDBJ9Z7/I6vpOHVPoq
9VCxU0p8lDFfwzkJN6n+dTM5ZdABvn/OqorH/kVao8QvtFp3QswAeu2EkGQa17Ftvpm1BbiVDpf2
YIs+ORUwvuqTTM1oeVuvafBl1IiEj5gvU4/KsBgRHLplEMN1tSWhpqM/WZJu+2TVSXJFhdQfDKVh
Seij6W/kMJsSNt0PzGu59JZ+/zF3A0iV4v3/zdL/EB3GlaTCZxJo5MpGdPxCNhz0FQWtiC07fMNK
XjiDeCMnKMMT6uC7oUIpFmEes+hJoEdSKXfIybuNx2aJXP6CO+qdEqubTx0VLbi673e/i21mZt0q
NJRd2SS5JkfVfxFzv+xXW7fp3jW9kZcyqIbTNPnN8ughvub4F01bHQmbGfcpk2Rp93mddw/jEtfi
LQe/+QuA7Gry/51acOx4Qd/jcYQvhqL47Exs+HBbg4y3+OklTtL6b+0Zd8NcS9OLlf76CP371zeU
3m/nWlRR/3NbNBk65K+kc6cUTnXcF/Em+JkFrhcPPuWV/jOI1VDuS77A4lNtcWLOkydMNB1cjTML
Rbh25hKtZU7/qRoSD/6ckU76lylmlN1Tp6v9U9fFuQcGE84LczARKtCsJpNt9do7/OZzJzfb/fDs
uOLCKS235jQvolp/Vb4fi13DsX3cd104k9YK1b0rXAz27yakMruw6+OF1J8DyEE73wB2SkLPco7o
nU+XxBimPa37z9EPyuUBLppmN7Bwm3hfyXrIsOMw42b5Z8R83J7GhiWPO+0qGJYVBKx5Kvuy6g/+
XDQ1kuVmzXD2Y1SYo88/TjmLmlbiQ0PeL5dKd1La/WqS/j+1WcS8m1tgMvODS8PO3BKvk/m2N7U/
CB8wYGviLnlvi3Va14dUeBoVhWMXO9YOKkf5Bk6hfnZ5Lg1prWGPQRgrAcJj45gADzo4WfYkgAZG
6fTbQ1pt6/fUmNG8R1PR1sf0vnZA7zi9pNWI7zHr9to0Nv7c+KZa/irfL5ZjojJP/+w12MEu2bDo
aZvGxVx3WmQr4FIpopEdCW7s7bGcvY5dn14Xr/1LMMSOv3YKkzp4stO4eG/+UNbUfCFW1enRz3Qp
z1WMuM6EFFsNHb0mg1b7rCRQ9lhAKVN105Ig7f7ZpgzCz0CW+JjHXgH8+nOCrwLP/sYioSK6MfgG
yT4UCDtvoRnhUYcw8t3DUvH1vGvE8OUYQ75OuzxvqOVoQKB2/nDXp5Rb/FOgEUih4xeKb9Z2HK4e
masHnknFPpvxpm5w+lCEYzF/NriKhwYWKTqEHJjINLn6Jsrc+Sct+/gUKcGCQ7D2+bceLc+go4nq
XJ+ScnKBPC1xbHiJkkpL7sIHe9euI+vrvH3Iz8fS0tpL/2z1QBxnS3T9S3jWnmfH8rRzGHUiQSpC
yOAiXfHWW12m96SqFwT7Ys1malzcdBpbqxfUHn4BxySe7JNuiT3yUBj6NxDY/BaOyfC+gsbmTJN6
eU7Jjv6wBmvgQMw+3s1TQZIXo3Z0L5GnoWRXnQbgTxCw0xXeYntooohQCSxuS+vjxGsSiRiFYN7N
nRzqs/K15o+azV51W9YvjTQMYXYJq1fU/XR4iId85sr3XfWWJLJkQ6zw16fw3pTNEI1tGmGJ0mVt
NuO/9BNG6t36hFhvmIK/jMGcEXZtKfjeYPLCHcsjajoUCOb516gcwuzYEYxRpz7Fn9+LvBwPowir
7xGd3nsnJ/ZqlWWDk9YCm3vP6daacztBsR3pVB78g1wg4EFgZLuvMrSWnclMMZ76OCinp83ETHFE
3cwGrtBgRREkWvi4nN3kz6X0xg9RdvR7T6RzeA6q3GzXLqJY6czLxFHHSdaADA6UztjO5ddQrv6w
961H3xDASacfZggugqAbi1SbmS1+Y7vEV8TeqDzlFFzvI6/Ebquxwb+lrvIzwsXT+rdMSOw+KCHn
L13pEnMVdMF9BC4ViCzeVJ+TMS+Hky+ZJ0+dsPHFVHW4MD4HXfxiUFJe+6ZSNxU7lTwrYfWtbkkK
JiWnatvp5epvrbw6a9JrkrbJp5BsVZwMm4L2cdyMr0zH/Lr2VT51+piS7PgUU1HT66DEhVulPDKt
OA5gBtHtVq3MdleWhVBe5hq9yafx3qN1oYfdlic/Wjm/daWHT+pBtoLL5A5jvZNlcqbTSx/9inMq
L81Z/bXFwmjLDJ+i/G1uOwSqGh9qdHnu5tF6P2WJbfMedLBOh3w2CB4xkTbyGyW2Me/pkKGht+fR
soft4GaD1WuLkVPT3IT1MUxACFALJHWiU5DQxcBx4F3LGlUnUjn6VycmjpdjRysLDp18GZzJOV4T
tNzNVZS+rUFNjG9Z1p6dpwXLqobJm15zr65PW+N1t3XO9dHFM9zRRLNBR/hx7+kCyrCftX1e24Zc
C7edYuJshTsEc60PieLggV8s1GlNwu5Fcc3tIwTOA5uvq+am2zA/BHC9Hpy/B7uZIpqXGMY2+jrx
YDIoqSI+l5kH3lRVc3q334sJBThqoYoQegZqxDNbe4fUUxKsYMrpL8T+unmgOZy9JwLAJ2gYAOdN
1Ny+VTMM+45IItGlOgQKLH2LnxxOabJeKgBx8tZuyjhlhLE8BDgIF+u74NSwx3KldyP3/hAUL8+y
TctfiYbJ3W25H13DyQDE9EYMYheiJqKxRPmvmFzRt7jpJm/PCtnsRsJsOJXJpI5+TC/7T+sH0XsS
JtUGIYBL8U15wXI1Kg6iU49bxGRYhdLuuDqoBUiqsv3jTVP6qvLNay8dEWB/zzoOYOCxcZ+dIjcY
E3p869exOXTQzP2+NOyuVKPXjXuFQ3tVmLmvdbPqV2ujNv9S4Yq+jBP+CzhDyizVABwh5PcsTg5n
UyTHnvGPsq0AfNb4AwOg67voM3X9mv/u+yF/xE3gLuv7SEQMIUVKGBuJ62JrqDVWf4KdvkzdYGtC
76AQ3rpgGfI0qD9KRavYZcr99BjgCXH4mcIDZvKCXAYcXfsif4+TgAHYEs0CBOuW6p/Txvo7r0Tr
37VRwUOV8Ip3yCZChqWKVv8Uwg28rzn7nnYIav5ZG50VPDaHe2MhQYvPzNuIg/kzm3ACZV78mvbo
YzHw2Nir2utRQThyPJEwHvUBBTN/Xji7fHPK5wOmNin5gnJnwaVRuMKe84a2LStM2QH5haG3zJ6E
tcW1G3T0mIV6qW+SLIU8qQHvfpfOI+kkP+5C9R2bpOaAikunr0ukl/5EcKgD48VezeoD2CqwAokA
/ynn+lAXyIPpNxxB+2DEmtzzIPNEtpsWrkOYz8N8SlUl0Anq+BnWo6XiOFaoacUymIuzdf97iDpq
oJDN1yv/OHqOhh5mlt+iF94EAnTwNBJXe3YyKG9eZLqLZ8X4g9m1t4+rkst6deOcoHCPvEVJk4jY
kdYSqkAlp9/hZu/Dajcosl5UMs311SzOojz7zb/K9EwX45LofxuEaryDlFGEXmkW5v3ktXN4ywOO
FR9OWJ+DQiyLIT12Y07NGzdwf+tmBQsBOllf2kw3r15Mcem56+5pSxc4YlQByTr11ZTrVvm71XYp
dFm3Bsn4h9CUeqDhw6x7Ypggk8b4KV0IIKvtEYab04gfzladSbCNYkflQMNhsJvMBf9OkqmhLOTA
W9u9cHjV+geZEZLnAGrRcKUdKM8uWzwXt41lMr9Sg1y8jn4HJSTzH+1K4uftLiK7H0qkK2k0XN5h
P+Vh87Ne0S92jK/b1wCihisajxd6MWceew7LLmAJFXEGILk0qi66E2F2igc7P/ARaV9gQtD/sizL
v4ZbYNCTFcRf3VZhjNET0EkAhNls+7gJrTgLPJG8pVpgLMhpgM4UxBDhi+b8jquVbvvJw7HCw2Eq
jwqsCdKzGO44npdiITF9lmz3KGnamYHvss2nbcK0cWTig5oIQpy3sNL/hek0vlmYhG23tjGiI5cC
zn8LZPrWZEH6pW9NvicoOB1svwZHb5zHI8+X+rCGGayuhSRbPpIZHCPZanuGpZPqS9b7RflQirIc
zxEvgBrVtVm3q0uo8DgWK5nfA/ZS+Gg6XCqPbMx1iEqfwJsYVkRfh3sjkX8jwwejXWJ6yUHtbgXC
+KdHhcwPXVJEwEtrzgkqZ1A2HVmjkz/798dmSZcDA0c84PhU3ik1CZuBlzqej6SleOo4L9TdYV03
4iRUwJCPMX41wf1OfHfs12AwhKZL54QPPWAvHKZiyrp2l2eL6JAq6NjxyM5zYjrDa6y/BS1MF61m
SgU4ztJvE99zUAPQAw2HfV+S3i/sM2NlGO2mLG6/SLjIPy5YEq4nhNYdm1Xm8zbM9gmiBXPXuHw7
kggYXzY0mGuyhvNZLVsLmDsNCHxFiHl55HuhQJYKYNbLbNCqdH7R6VFXdjjONuV7bZkEjj7phB9+
wb35b/VHQ4/5CjIZ2g3QO1grTuXkkrvDLGb1QugouxoWt8hTM1vJFFX4CUZXIQ107Lag2fSO8sI1
ftfMNBejyplppuzrc4UiDMyfrECho9aed2lFwLlCJeT1qaBMpD1sCk2ceHXKbzYxWcLxqdm4yvhj
0i3G8fW1snvWc2+ecn7hj3BDBMzaPEi47jSB4nLtCKepgqiJyGx3Y9yMj0RCsj9mSkikahNHeygc
nR+d8XFJKdyQpACNA+AkafCRdEk0fqvHMsZSymiiYimmai+JGAniNqVpeS5kBOUxi/tU1zsRVcVp
DGIKBBhrXLMTGADtR6BtkmGo8tvDisdluMyRMNkxEH3Q7icblfLSISUPx5Z6FtAXgatOFnZOpQrA
uV1JPiikSQWzOWmprPWUH7ySM53mp4k8yUtXNsy9mUPkf/WFgeAHkoyhGvDVzoFXUBmMpgDtnhFf
VfR/2GVf1/X2UiyO/SxFSpCHQPX3BbPsg3MmMGMcl2n3ANZcuUd/WhsAPTeF9bkbbZadhizxzGMV
jDJ41JufxriVIdB9bgd1SRBvvgOr1r8W2cwjbGEGHMu7aPyqPeYon3d3BccHl2fOrvdKmg+C5ExG
FvExwSEl+zougIlh/dCwT+knu4nFnyiL07e2kAn7MYPOVQ/MA4CMvN2X7lCiJSC8oj0/93TNfGZR
W70Yfp1vIOyWkLdo6wxPLFzWeZ9OcZBfqX4JozcBixwdo9Bq+hnQxC0tM4QY9qmDecG8aLGFfCYy
tZs5eodih90wQxgWHE0XnXsc1uVyyvkf/m07+mtwzT1ZHEVRTcwCOiDKWJdWZqe14sRH6gXE5JtY
wNXPdJ0TimWBgryuU52do7gcX4ZJVRNfDeUiB34aS6QIOO9qerfqvVu36btrtvFfmqllOLRrSpS5
Tzmh7UQzrS8F66fa/eJv1CUMEFCPIkV2emYTlePbiahdPYhB4yhnpUDIzmnHq5+2rGjfPMGapydv
iyBZEi5acfZcaW4h62GOwxqktzbK8k9/AXbgKZwa8ZAMIGtPfhl022H1fSUO4LvtcCtb67+0Va8P
WJb52zAs5qMBKTa7JAf5ehg4X2Q0Jm0xFl0D6pdumrzUXnbe1O+2pkM3K9C03a9p4gti5Wsz5yDu
ifK7Cy68eynqPJ9IAnXDcS2a8ZJMff00LKF/oXVpDX9g1mdw1Q0nh7KGS+ZQZ5X94jHRx3um/iy7
rnWyXXC1VlJwao7f13jK5QtwBBPdOBDzfZLkLzakfi86dDN5BLNIvPAwgKy7Oc+PT7UXAlXtvTwL
059tsET1h+5Nv+CL9hQQEceSIefjgc+LWx7EEUEuVQYfpHl4MIA4hOFDMMnsucnn5WAqM7FpD22F
Hzce0ncQfzm9QeezQmYMSh4DGSoeTgX9Z+pNxsmmHsiLNnPMjEM4gN+Kbv75HO3ir1E3emxlw0Ry
cmdnP3twrqDfZygHiAoi+dbwpM1yRsSKAoY/QTybk8haP3nylIVSIQtlEjICU7dhY+3QiPws2dEk
FYJbycinBFdM6xM3ijomiaGjqF3koQ0l+HvlT9N581AUd52KaRHqI9mwsb0yya1eOY+zxTF97Ah2
EKpYo+KN3C49t3PAISFl7nxq8zD97bJa9THnBXIqr6FHqORCYRSJAaoP7lWMbLunoYAwZTe081Mj
ZB8eBTkofZjR2al8CFbaeicmiPLcRRbJu56Rv3ZDE1XzORo88sC1VeKx0YPvfhGTYeeLIn/1WyX8
oKXu+vo0TjwECUEbGtaUC+4vHJEeod0ncULH9bdrjF5EV7Rt7S1IfdKOjk66xykqwCsp2onxOfpl
TX5Ni0uDS2EFAzesEw5HaVLeG37dT+ufNWvGd43BxZosPA1gwn3fNgj3a9804l9r+6H+jgHhFxfI
hrr7v/ENK6LSJQbUT2p9ysaIabdJxpgu+nbqMux1oa4xJwoc6XA03XbSAF3c+jHJlsx3nXxgCN5m
Pmu2/U4ZZR+HqdLfc1yp6lW4RDwjDm3NQc860/Tx4H7dN01U3t/OaR3A5wh9w8TkSYY36D2yJm45
gni2BEYFhHNQ24s2TXqgTGig+wOAvYYiHeLwqzd1sF9z3InfFBTcBzdX10X908hgwZRcYdumZeFA
nXJrFPmAj0O/DI+QMCTH/A2mFvKLmi4ezSd6n6BEFfKtoJ/TbdNlSUJ6pOi5XL9HTY+sgrDYIBAl
Lgdx6rbHBuWHWi8FRXXgww/kcHOJLjPV90WumpuPyMWXRtbs+J2LbqSAzSFLjIHzhuts+Jy7RBWz
pAeHSOrL1K+hffMCkQNJpmkFNWr4V9IquIMv1rxxKy9vdDEFt3ru2tfEObHtBj9PPlH4WbQrU8vi
h2xbSaFwsqS6Dbz7XuVl0h+hmu6KSHX3QcuNyNoNXbj6GY1SJDsi9dHzmOCXI50sXZP8h8EPJJXj
re3qIW5eom5gIx9jyPKLFhL5VDTwk8eNuIlPStNfz0vMqeG8dF4eU9IyquTYrrX/zcDTIyjGMY19
BRywvXCjCcrhxrLqYJOAJrrbljjzqOp2/tAZ+DCJksK1ZzpwXHNI6q7TO5qb+i8b8/I+cWX7rDG+
F7ZcZ8k+BwyhLgI2TQANni2wztFj1P/L7U8qyjMhp6+ANCiFVVOWX8dlWrLL1ChcdoJf29dxmx3l
6GxQjL80usa7K4BX230q6XChR31OkeMzahR+Ei/fuGFNkco3U6Ni7RnMx+8ZP/hC2YXPE67jSHFL
0zInG1t6CKDxYgJ2yGdm+wlUb38zJDQ7X9mVdrh8oUFKJEiIBbjaaWMAfA/KZkMvwFjwT5aAWX3s
sFHvzUbg5PkpCnzguDoAKsVYKWHGeXHSnMwDanwbC1FBnvlpfeqzXj0tAa+/NyJMc/gkgza+xV3c
+UzjeGVXUHcdPXhBSt8SGwfCXzUtFVlAXrsfiSR4STeeSqGy8rmFk65/sLU6vSr2ODoarCYjaGCo
AvdltkH3NRs487WymI74Os340PTDVh9ESo/NSrlU7H935bD8l3eDd1nMEJb7za3rl9ZLhMVsNsO/
5I7d7l2rdfhKsCBqTxxKPZjAVtDwFJdVuR6L3Bsf2Rdpn2hOwDOQUXzfvzCDSF6zbsqPIkewak/M
oBy5bOa68awtwyRA/haj1nrSf2uD7Z7OXaN2hKNyS3wJiHreOij7A/1l7GtOi2W7znmaRqccIhFM
quNah9GV03At+kVeokFWr0kCe0QtV9B/DCDZnzLKs30I+/RYjUb/XZImCmBtZzo2Ct9/4kU6Y18q
+d0narnsSgWOxNUVu6cZcP02oFjuqRwxBDgHFOdXvBoSgoHDk7vJEn3yY437CroppPek+7Vunn/K
FxKRHNFzVrSGPpVKxzIcsTeYhwA6ObQP4+NS+PSWVo58j0LjCI9ZKrfvbTN1f5rVeTe/9zE4lIoT
CDPNkVR6BctFodnle4U58TgOY/O1micAYr58Ws4Sbog5zX196OhiEh+18TBBR5fSNr0koIz3/AXg
gLXi2uNGqzcFLQ8nK3T7h24E4hJlvCCGRr64PyhX3DHa6sb/NqmHt61at//KWbCmSHqeeKSrsfee
kE0qbhbcwAjZo4/cMfFhbL66Ks54OaGt3GvR5uUB416MBHp4KV67SszXAgUwPa212rz7hu7pzIu1
LHjC19MLr2KFk13I7pS1XbDumjGoz2Jqp/pUq9p/TOaG94PHOYhKR64oj4pF2f+HREzjqCR4AQhh
7hpYac1l2yRSoj/THkHesr1yY1q4sUhdNbRnvGvlmofHvAdIorpK8yqk34yoTNHaIT0YmjZKfJmo
/vR9xyqTbREPERwA5+hYwvbqsICH0zY9DJ0iHMfFIDDLckmoO6Mo9Tb2UlBnQ9lRT+CWUA0HN7w0
bKKApNSJtMiy7+MM9dIt1fxe96okxTaSznlrS8vRPF/X+uRPpNzTyZ9CFrnYLTwHujPldQsIZ9Cj
lZYfI2o01TiBVuUTZ43iaS4JtVBHyiGCx/3m7+JRyv4Vy3jTL/QrQl7RiGeyx0UL/L1+7VR0G3DV
uXapXgTh8gq1HmM7D+phW9eugsfxerJtkSQwn+N1rfsijUhSW0XxLXkqyMID7LCN9lRmQEhKvwj7
f2rL+ueU19evqDbZl8WL50vsOZ5LTQnIHPghO1qSbcCmjwH7n+uhVeMJWCZ7sUnQf9uSunHHcVbu
HT1RlF8kWRZR7bu+8uefxcauNMrFMon3kAYKZcNORNbnGN3hX1YVXfwrZtT4xx4MYqm6XsRPMYTV
vgAgyYika4G91E7RW8QeoIRP7Zbtg3NydH9jodi0hyI1m7i0DFjj13TOB/2nnbOi+o8JoyLeYLai
uWWbJnSOMcSbV+D3bYCybRaf2qzoqQsRXfZvdIn8lhQlBRo43bz2oS24LnBZzfyBGMidebSkIJ4T
bw7yF5BDQMRd56+YxmuVJd/TrI3fFi9ohsus2vUaxT0ARLgO7+zxAqxiuQHxReNoj1IyH+3Opwz+
Vo9J9mtUFFB99iQx/us1j1HMzLTXny7p5Picw1lEV7oMkx6yjPV3FNTwZiJsC2M+/mKsU+sfIlRD
cyCWHP5VtMB3r+Le8uHjBUTwkD17qc8aWoiIeMZAuYtEnt1qnrxPiVtNSg+ICH/P4ZxeIhkBmYix
z45RnnKVm2ns974QLoDciPSRggEGsGGRhGYowdiuNVTU8kNNcap+0rcR1pxz1mL+ZULlHG/lKv0O
a+DMF66UQH+jRFDRHbFIa7P9ggpIgHtoXnlGUACjXQn6YZDsVapZlCykfFCcwy0FaAGFWMTdpvjS
NUtXXss6LP6BtIv+wJM6pNB+nW5y2MRd95b2v0Z144+xXghd1EWhLiQ87BdDUcB5zPT4e6b06VnB
TZj3zC8q6BUvlE+p/R9J57XcOo5F0S9iFQjmV4mKlqN8nV5Ytm9fkmAEAxi+fpZqXqd6umWJBE7Y
e2056w2fQrBsRg8JrIqqR/0wi5/sZD8qhCoYaeHD86/JF2/HdtRLwLYi+eNXcypv+pusuQO0uEEm
OMaRAq/9ycnNf3KlYEqY/STug87onBYqJ3nuXJYqiJ9WwdZlEnYuYg/e9FsB46Ng+KZAV2A2CYIt
X6P9SbEXQGLJSq1giWEp5omerTGLA5DC016l6FQ+MDEoRICWcc2zqDqe/o3EWdNeRkyAbVz3C0wa
b8j6Q6QCw8CsQTMUYz/Mc2hdPUYsNzS1/eTlpqQgH5gINp1H27DmZWjhse07D3Br38rmJJy19tC+
tvPfoaYcv6gsZABsOpVeZnwQ33nErj3dpazu0KgJyQ7VAWdKXImbAE7ryzV7pk9HCdV3Bduwfp6f
QdJHqOfwNYkjA1Q2KDVWgO8m7NL1mtduBfcVXcfB0aye2OFx8EBySwTBV3rRx4xLF+EyT3Q1fNVF
7d8rrCg1S8Mm9/4zWlWCCzUpaNsQlfLM3KCQOnnGhNWUf6ociuOuo0pT+0UW6a6U8In3aUL8wI5Q
7agGQVEk1a/AvGe/O/5qI2FwIRT+GfEtFO8hGgTWomhmk+wMs1JeWfoppi05/MZCEPFNDgI8SddN
2EvYbdYcaofDtqWnry7BNGOxzlG6Pld2H/TbYLK8J6bfSb4rbBi2v4PMRh4QSKLkvlDa4DeBuEjT
a+QpobCRMWsnFHvh3GVW7EQjNgXURhgvvTzYCFyeh7qsW/IxM2s9rjK0rNd6AON9CMcszW87ezu9
rI4FYs+pZlff9RPz/fuBp0cfir6PqANdxrNxmubDhed3fQO01ZfcQS1iZD2gOGmIsWElYuf6J5u7
sdhoIpUKbByZ4rUIXccchAe8areM9gQDTS2YKxw6dchF9XJqZqFmOGWy3EUIvxmeYeo42Y4HMT0I
R3YplcRCSex50uw6p0kvLEXUtfJaFCHKcau3qARiQofTZN9ss9IfqJ4CCslkkGaj4eS3hUWyRRVJ
TjIVWlpVaNhWr+y/inbxzVHNdPsFMR7uLgC3s0/ZWeCBLQPoBpEH3u/thjlT1M68zbuOWifaOA67
UJ6pRnY7ZKFEPExc4id8FnCXGDDdlvEQI4F8NfW6sY0f1o8M4jH452XNODpE+YUuyBM5UxSJO6tm
VuBh/IStSczMqvE49IaJSuIvot+tkrklz1W32EkcqnUKP1sOJLCtLbOMK0RBK3/xc4YXVxaJVASR
DZ79SNWxZH9WzsF0J9MMYxRN06linwh9JjEHLyPSLivc5YwUH/AblNHjgue3Jd5ZsdQobRNgnLm9
yUJAqz9wGRKhvUnRH2gG7x1MFoQj8/QT8h0uF4awK8g228bRhtq+7tmyDjwN15XHtjgN6BFwwQ24
ZdHL+uGfsMynb/goTvtOQAgdXF/zMVKGOufaD4KLYkLzj84yQaXY9SX7+KF23lRCksWR6ba6ZLTK
9KeF06VPiFMkSollYjmdTuk98yL2ZSplsevhA9swviZzKzSu+zzUFqhIz55xG7nMxXecWN4Hihnr
pSkkylC3dyHtgh25n0fIJxk4V3bkU0vWO4iuu77u+j1tF24lV1TyaNA3vGYZaPz7EH9zDDrCEtDJ
3NzdonEpHzPdyRUPNv7hbWFPrP7ZfTmECOql2fEHmutCc/uKEN4XBx/LI1/TVLSMxecC9L8XFOfe
04G1b9okePTNELDUXFI0iMgL5PCWRVXzO9lMoPEYdw3yPOEnd3mwgFNh/SD/OCzS69NcrVN3o/j0
+RHiQXKf9lx+uOFu87PNEOEiur1tvf3RBJANv6lC3ehxQDLaXed0LIK7EF7l+hpGXd5/diBD93Ub
AaWN7KZwY7lSVz2uTHzj0O6WDynxdt6WX/9gHCJMEhowbe0jsUrGrv1yq4U6o63H3tvmrSouUJL9
8dmZHSYmDcUNyCtPoKkUXnfEWJvKU9dRaoyhx95cN/yDm9Jauq/WWucPy8J4DtJK40YazAGoiOfz
NOj6ZCxZM87z+Ihs4YjZewhCg95m1aW6t0MoNC+QMGSCEsyXR+6MtUoRvKJh2TFw8D8FSItn/JoF
sJMmYpS09pJ+EYl1XFEvwM2x8vEAroC+Htxz8V8WWTMrZSKoH6ahruZvrUJEdrPvLwGkm7E/uPZY
mr0pQQJvR0T5zpZ6t/rUvoSx2jY4xsncDJ0Nszr3kRsiuJZ0rwhPnAzPRx0WPwBq9T1A77nHvd07
T1CMVVzlnNM7Kon16gZRES9dYNUHBzf/rnYTTKWJvRR4TCCxcDCJg6DY/pNN2NU3qW/cz2HB/00j
zM8009fHtkW/R+9o5W+CZIIrzob2CTfMN5rU6QeafXacoc0wvC/Kc4lU5ugAE2QE77aK4fHknYIg
APST3yzMm1AMotvCW5/u7D6PnN1gFQGjnioVz64b+t+95rBG+ZN1x7KqA+AXo3yXDBMYEo1acjwM
iX/0JWGZnnvD+CBT4FMyKs7+rblbvOJSXX7ATFrQLbzEYceHeUUK5NRoJvPocZ5Efe352J+wa7sn
KlRKMRdcEK40kT+XZvK+lZItBoHARPeRMP5ylzqZHxww2mJbma3ZP0w5vR8KJThZAa6cB9euab6o
FHZuhpZ+KzT4XZirKEfNst5LJPdUmhCfWaUjMTNRVrG2Eukau8IxfoymKH9vMp29lXT9HPJ99JC1
ZX9t2xxsFvVM8T4Gw0felR5fV4Ggoe+d+t5OEvezAeTyJ3NmHJDBoPKjP7PTX93lb5uF04Gcde+5
bDtVHENevJ3DrUe0qCeDR113yG58THeXUdCI76bBH3Fu+fq0aIdvNWiHD+qPZdfhjNnLJo3mH6+r
hL+3YK7sG5gBapPqnPUosm9UshYiuZ5fiyCTyCRHa64jGVuDuIaROz2IW5OFboTnN5vAUCIwju5k
pZIXwSRhwyVVxi5bL3YbJJic+9bJT0zpd4tbTPsqC6izsJh3ilVfG56N0SNIE/fZzBkAOHdpztaY
p2+L8a9Yray9hM93L1A9k9lth08BZvLDWjaLOdkNkADOopZ+Aal0HduOI885vw8EI7YH9sZ1JpdN
zGhTZrhl/bZwDJ/B3fHbsmnK2PF0efjesMdcjy4yjWeXy+qoskS8I38gugLRM0vVAOyH361jEU+O
G7p0j8M30sz+NVINUqDSV+8IMeWp9mAQl6M0Dip80JBIvLNfNkXZLievaJODydz4PZ+rnmFZqdFG
N01TFTeOAwWrCCYfAO/EOFh6onjE2DDGJgujl4xlEy29yVNkYZbPxl65ZUZOD/QuBBWVOKLJmv6a
uZ2/HWVXlLPDF3rDeSfLaUarWiXRmxUmqNVS63m9/aWIIJuFKAzekRsBBttFFfgsFkBwA+qlgx3R
AwydORZE7GzB1ck75BQ0omEwj7edpxKbcm7yc4DRho+6QsutcmQcQlLqgD3d9oaJtguYemOToPHE
ggpYNHMfNVMwdbJwOA7TjkSEvj2BPujJeRmH/ilK1yPfdbRr9YocMLBY/2Gp/ZZIA+LONtZ5zqcz
lmqmla0/qH+hnfUba5Bcfj3f6gpdubiuSxSG8ehP5J5APOixMhHgJdOSCw0g10dKv3sr2Mauu62E
KA9RST2RoxF+Wr13n3na3IELSOU5Sm0OVRuE9YMYkfEPUJ+2uOMhmKKquadYKu+9+WY+95Fa/JBL
xvftlTiQooKweZJCOhv6Bk+0ZVv/KQ0eTOYLoEV8BnvmLoaVI1KwUjtBvQUgykUcBtW1aIICzmVR
ylPItPkzDHRzNwcjFnTK4R8q9/q3qprH8uaw5NVNAv7PhB1thG3ZX1NbPja9Tj9COOabgY3oYxL6
1R4yup1tphSs61Z5kREYbBou9dz9qS27fObCms8elVa7mcDykAJGts9RO9TPFLeQ5JwAXAixO7cr
tOTGenNSAUCXWS7fYDQcmVIIBpB8zFUzu9BLvpxR9qC2zhTuBUQhOs7KgOkBte2Gkj5613OKlWBs
giMyIAAcqsRiq0r92pc9zSaBQEQmC++GTF2nfNf4Xs4h8/83ojLlX5ZTUb1zl9R+0GYlq44UE7Ed
0gHavHZgc015/QNxZXA2PH43wasesj9FksgHclzUi8vaPC77OYQ8Tv0/bzXqkGDn9Gum4rIaM1rW
tGU9C7Nhw4a/u1UW2e+cyOFKr//ZJk5y6BXYYxz1VAisSIkgqPQXi/gpp/Br9Z3pVehuM7bYsAEY
0H0tUHaIovba2tyJnpZfj91fpsNJ3IfOBMxqHtuXnFxCqFNRfhOeVyiAAnVDi44g33GHy1fPmQjZ
8bq2/NLKzg4r6vut6lwG27DNmsMCyewp7Uz7QpfCWeKb1vwl0cNs2nFFSmDqilFL65GByrkQELcD
4GfXr3427G9yhS1d5bQ1FrCgZtFJbFUW+o45xYooC3oftKw12wxfnGXCbLfDrBUjJu53jck1hoYK
q6pQptv680gihGpCPezytaWUbVBXkcjVxiPASo6T5Q3YHPpHZ7KGLbF7WFun9zZLPfb4N1AHaifY
N+mHmfCVQtGLMPmiVM7m2cAzZ8/uc5zhqbCtV7mwtnEcQ5Z24MgPZjTZpwlEe4qGyDcHuywOECJv
8qOC3wd7uMyekpph2D6Q8Bc7jXNnS9oY0pikI4dnwoCtcn0C62adchaPzcEaGA+6JvCvJa7sa+B4
WRzhfyOXK4KBFvTyvdS9+LDAtVlkvAr1MxoXyQ23VvVbeP10n6PGioC7E9O1lcz7b35xin0SOCpO
jjF/qAe/vHMnQtq1CRn1w33A0AF8Jxl82uUGu1CONt696dghleZje8xViFEgZ9VVBamL0m/+L50R
RuGWPCuBsbyhOkZRpT4YvPAfG6PnamBzGhXVGZNAtGnDqX9X0OjxqMwLo/W1SPs/plhe0+RWIyje
tMOElhshsOvFC0yhnT+E5QnjWfqkWTl8quQWQS2rgLH2bdcg54zjE48TJRfQ9QNLBqYaoajI1xHt
QxdC/lRLoV8n+BTbojBOt0WYYN90itnrTev3huVhqc4JQw+qqTRrCAQC8XpZwajvCELpfzBgR4Zl
VlpzwEU5SjAvcBZ6N2k5u3aY599GK3aXI3/FrzflPFl5lWyt1gb0b+PV+SKwdbqrmM44B0qgEDw3
m3C8aDzgCG7zymKii64ELvcv9In5nfmJOIRl5GmCrnrneQybLjsVNuvsfb+6LkYejHBmY2PT+idt
l6toRkwaj5kY/vL42vWhYmP/R6p8qr+EMfXj2q3tUwDz4WlCdkJvpyMbZ384FTdMPwibE2o2l1Sp
SADrVbA4p7iHxo6Vx5edX73QOLod046WGxyRq5LHwKlvFL2kmu7MPM3R10ifFyCU6nFvoFqyriuy
2+WvznkF1iCANMu0CZnIuGaADVejalKbQ25efkClqudgGg0QjrUtzrkMMph5Tf6zyMzmVkVb7e0B
0njlEx4AOe0mcGLvpNFRaxkMcPvMr+sj3SEaaTXWwaM9gd4LB1fR2JZreM3SwgMoZxD7XQWj35xj
A54N1cTomHGH7KHeJYNtRRcUMNLfDmXl7XLlid2k6bvRC8IvLHIi//Y0rqyWBqd4kbx8iMzW8iT6
St/QmTa94xK6RCYFeLbNXSvmPnu2G4i6R4vYgT2ckv43R6D5yNyG9J4qckn2zhIHNSYMB1aOIVYi
E5vOMPMR0AkY5GDs344uY/S9FwbrJyobz2wCd/X/mJ688DgVta8fpwG7KLF0HfrbYVMOHoBAr8vV
jQUn6e2yGHOrJp+QDzjcO6Dw6ldWV9aCHufm9/0StK3NR+aiJ0BU0LI+wUlBp88/3kqMpt5sVRRZ
ZDb1W9kzh9Jod9N+OdEd8DGxQ6kr/BImUFu2Gzafjg0ovq7MLXzIUcBVtzh86uTZSYssVTFyqmzW
FLOMnPMjh4GV2sxEndR5iVBRYBJGEZn9gZyokrekGk30OWGLH85mQsCPY6WxDNJsA3+umbh/SCaU
B/QAw3TMeDtVxVYnMxY4jiYR+b1MEkeAo4bkBL8tJPWhOBVpHsxkWK2rGEhV0t1cEZI15CVFG/+T
Qmfu2xjYKTDSBOMXjYfJ/7F/FP5/Uwn5ZAKtkCu3RcFR+pN+ycpEJygq6IgLDwAetJduzzAZ8DdX
zfqCECS6OVbIvnyJlLD6o06ABRGbwgWyoe2yMdm1IoorX5ODlKJsIES6YxKWzSkjY2TR/WeRzrdN
VCnNPT1tAkQd1gU1F54SdzN0ni6OYzWtw95EbvVJfIaoTlZBNoGNA2iMpRKFOtI/k5boL9OqHiDb
qeCw6MAJTzNktQQRZ02VCUJGno0z0pXA5WHV5NGvXoHxwHrcWG47DHfVkDCzQY3f1FC1wnx+wcmE
Vrg2Pk2z5C4fH4phDrxj1dXRtA+tfNVY6hrzKeUIkXdDiTS7F/qV6djjh0SAX3ZBd+1ufI7GvoUz
onK1aZVv2l+iFpMcWzw6hn6LsyMd9jb0rq8mH5GDuACtuV0qTz4FmbfcKFkDgqbeJyvlhBwsXE5d
6/jZ3pZTWV34T/qaEFGNBJcDwCfE1BreOmsJnpE8memVVKL+0Q+Myx9F8AxoEsfRh7qvHDB2ETMY
W2pafA9BGSVsKSZO86z5Q3lQj78jlJ9fIunwP0nW4SEGMiz794gSuve2zFpgtozXn2trHP5FLo6Q
Iy5XRKwlItIHJoeOenS1pNRxwnnHY5d946cI+pPFPHXjt6l6VBwH5cFMZVbsa8LufnyfZJw4x3VI
sAXDyvRYQHLLMH7mfE6Iw9UdiDCfcCpL5m68Fq1c/jGBH1+6VDfjIVq68AdGnMBFTWYig0VnoGr2
wWmIOEv95tS4qvnbgxNhkiQs0uj6dRJ3gr3aFw7S+WWZW+uN15a8J/RBZJqFoxqDU+8l9sNEn+Lu
a9sUd9kA7Zd6rOVw55dX7t7VBTvhjhEBJg2M/qwstIruS9hrVpxixKA55ASy76Zybd7w5PiM+WmN
0FHbMsfDMgc2nZr0HdoiMtm6B7IPVEBoU4tUpPSl/ibjG16K5yfn0cM8zhU9FZBu7AYDod+zqYyD
2vJf1xQjB/8OfB+Eg6YNQKXRDi4kKOCO8i1YgTdPTmYY2pV+FaNn84q3ChL6dKzGsfqxyhk52sg0
lmc2n20MQyCJflyFKxXnvJ0Er1DLiyu/aM0WoCv7M0EfwYft0bUdGftJVEe9QW6c1+G47+rWs/Yh
XW9zWB3G6jFeFPpNR7juvO8QvRmcrQJLX4/L+zNfp6S9Kz14wGdkr1n6t+uySu2sYRrSnTVpXZ4S
cIw5bFhi1zBXzPYVtDm0bZ/t3i3Bk9JsxPb3HHSjZgRiJ3axLUuKwM3ElwkctAUsfi7oJJ4Viq07
AWMzP9ge/QmhiXTJbGz9F+oQEKamvH3iYRRMKGqrJgDHUyU++GmM2FeEglrBKdWMmriyObfN2srg
gLMFVjMnJX7inpP3Ge9A9WE3Him3PL1YCFIDFSkmGwz2GlcigRCag+hk0jxPX7uFYfNuBJg1bhkY
OE85qLAm1vwNr6mBxxXPjptugcXa99aQC9wo6VpcmqGm2OoZs1afnWd13R8GqPXFGtYpxbE1tfmZ
Rs/dabwZw4FZGs8eC7B6BvoJGdJFgH9hBifOdsqpYWeJ+barsMQ6U65MO21cc+x/FoiXt2curU+a
DSF6GQLNbEST+HlVXE+y+wMizF/+yqQiAmRT2QztvpVjECZQbDr+kRLQ+Ju+EzYqaejL2ctQ1Hwb
xWJP5B25/hzB34mYHc1zE/W7ZcLDv7HhnE7b0qrMchCTlaiDyclAPwwWAzCpeXY27aSHn9Bmo733
y3a62Mhw2u+WCXKBhCHthhPzcCu9tESI+gfHKN+nZirBxkyME17K2QnRM3UU2ZhJFRw+H58QUSbs
2aCbMIW1+ap9k07iyCJgyL/Y6Y763vVxmB+ldBvvRTFeFhvRje16LJueVDGnmWrvuIhOhSdui4kR
eH7DmA4pHTD0GcmG1BFA1LeibYPXGiMkCVNgoNLvwYx1e065/f8RzcJmhh+7u1odes24hwuyPrhp
Lf6hRZ4fx3QCI93msFywOtjiadHwC+J5ghNz7hoZ/EO5wF7Od0UebAOEjuGZfJE1+NLwQuMxRPQ0
wC2keqjK/CHoXCN2hpvYohPC/mYj5N0uZRac1zAi/ZjSipmb6jIwflDe41vsPIcBocj2Xgk2nFcH
xNqpBIJD+TDVv3OADHpjugHViPEgOO/stGYYMLgjSMS61MNjBymEirIyFMG5zr1X/qbkOnsCEBx3
diQAyyXEN6kwbMbnHHHgSa3s9W/YNPGA4T27NNr+EJrlbjxAbHxcpxnSCul3euOBbdnpRqwY8C3n
HIIVTDmofbTtdZjY7zhQB/W8jMIDScXkeys5d1l8WPIxgCck8DpXPqOvxnqyUZ1fFBPUYlsx2tu3
liKC8Jb00NXItHYlg/ETAokMtshcRQeEYmzynUhVH2tlcLRWDiFRh8nMVnHpFgdpkrFhhA064rsw
SbLaO/houmWzlaxlgRZ2xYDUKPlfoXFBZdXMjdQ09a2aCj9vdJgHPoN+AMrG9tRht9oibioLucmn
BnpZXS1fvlN1oHZXvCkCO8rZlc5rynB7l1ThjVNl7DNaKTgNTRV9QIz5C93IBbxqpicUhrz/alx5
CZjUeo8zbdMLoOCZA48Z6h6ZY/o2WIN7KEIew2JaMpItqtyGmp/RBnitU97DLUDdtETDf603FOe6
FT6L1gJx5i7Ki+oSyaQ49qXy35qw5A5kdY3TqIMNvJk0HnH0gWGmNtwJwS73ECKDGkqijR4iCSYN
y9AhG8mgRvuNU25YO4K/i6kJ7nMbVzMQDeRqBnsMuxO4JI677rzE5SYFX/CQF5n/mCF1u4Q24ULM
o+EVBQxJUVe2+mek2hhj6rbl1awO4CMq8cj9bhioOpS8/GHb2ZEMoxouC0Zj7aHkERB7tOpJw7en
uTuWXsPcqdti7naDHPP5xAJXJLEpqwHULJUFzhfejSuvNQGLDJOLdm+CbBRx4Oq2+C4Ww+bAs2aO
XAVqC4RARSjha44WCoVNa6CRoYb2M3AdRLwBHUAvdgLL6zGWngUohr1t8/rFNB/V8tGLNqu39tqH
3eNspcN0YbqClcPHo+fy7EdoGTZpggn1kFo3siUnAZyqltGJsy3lhAaAMU+EcFK40cFtTXmj1pLr
w/WSeg/wKG6LsyH7L0rxkEELaJdb5A8nCLmHyOQBfciE/JE9C3OibVFIVKDJIpLP6LJHjmSnFoZ8
PMZk5Nf1FaoYs/gBf7xN93mbHCNQ2uZZpRduo8oeGVjBOENTjkQ6rmUaXOFnsTvjP6/edd1wnC1h
1H45CYu9LaSjiBsE12770uOs5eedCePczah1cXhhQMaIikMWWEgY9OMegaV7hT8WsYxDq5Gi7FNt
fsgKSp4dZzZLSTVkUQgjN0FLH3Af8ZqTwAzHMzMT9MUMWFDs1tJdjriBJrPt6nlwDrhSZXRwgBqd
mgikC1KOzBiGJVqrC34IrQ9DwVZlZ/ct+ROR37eAUUKrf3THWyJGSN78W2W1aPcGjCIv2i2gyQIR
RAisTJgvnCStEAeCY5gd8iSRMpuTQezcdaQpSsxbdZf9AucAvFyHS/IlAJchMBl0rmMVlSX7Jifp
XgUxhL/r0oPMJsmJ+x6JbkODH7j27bOZMHhb0wG3D1VniYeug3t71kufkxtI5J6zb5aVhCBaEZeO
SVK58bqSQLcHLTmsMRpYWkQEyZSB5PmaNYbULSHyOWqajy0oi3+SH/arZtAb3teLsuY7Dk0M0eTA
uVjsaLCeeb1xsAZzF7Kligh4oSKIcotoGv9GBECr8ByhboY3l7DJ4XkSxWnSALC2pl+iTyuRltwG
6uYSQrtae9BMl06yXOjbTwSloNmoEMR+pKUg+kaiPyDMuouGvYuqCYmnEy4NmouxD5kw0c/shsaF
0CRL4FCbMSyhZhgts+KuZzjiMepuvPzIjs0SJ0/6aPZM0lZgDI0Jw93cDjxCEEj8cctSq3HY1FT9
i6cQxd/8opMAj8fhx5niICOuVU17a1PjhzELLE6c0raJzUlxNvoQp0nA3fE9NAUsmqR1T8hVnPTq
hojpHlmu90RqeI03f3q20+g9eE85HooylNEWuYjvsYlFgEXcVth/Z1wkZNEUU3AbshKtt81QGl/n
vCQKEtfe4B1S35q8HUV45/zJAfKLV5uWy4IJHeQRdgWezxjpSVlcRoR/AJAohM+Fb3W/szPc4OXV
XB8oBNPrGGAR2bWNjZMcFs0cXoRv52EFhdqUkBk8Uy87f24gzAYoAFnHDzddKhWp/w/KMOs7Kgcv
PC+VTP7N3qhIoSqd/HfJ7PZSEVfNKAWuC7/76pYJiaEIKBEBRah/OvaorFUgi30ivGt6BrcSyhHm
VgRqWWpZsDGC/JuZgTHMZluUSYn2z1WKGAsLRbtc+d+C5wipbbtbHbRz+4zRs9xio+9/WL3OVkyp
or14tLJ+fGRQW2Tszoca7Ko9eXSTPTqke5mGlfdhJdh2TkuhGPC4nSHSHf7jWGznRI0XM+HpjxeE
JvWOEVOrtynevhdUEHS/qoPJZ2We+1Yu3nLXocrvAce2wRNsZsJoSNvQw2mhNuWg7VivAM9CSAhn
csyO5BP0/8TYqB+rz6mFpx7h5EliKbaPHrf16wKs8h9gokQ/1RJr7KaV1fowUsQ8dr3yHuq0ZQGR
cJiCr5ka6zld2sa6VL0uvzOy4P9zh5TIL90ih2Uw0BLEQOKnG0Ps9xHhmZ4Iyaiz4KgZ4fzc5IK8
rlauHnxWiH8hGdm/qNLrpzBdkKMp7H0H9E1wakXqkBnGigr2W0e6CG6//IbSigJ/ZHHmFNRrrm1T
zOL7dN6JahnUltLZfS41SPNdUfto1FrLZZnZtUC9rtAyZRt3yAt/WkFfTvSEaN9sYsaCLXEYeb/v
wp71jeqYAt1UZtELzmvyuTxbpZjDcajCHclR02EPNiKIgyXLWKTiPxjaKvpOdN4xQ4GktDoLJZ3m
E2qWM/u89f0H3+rdP1AxX4pmeQW9+FTman6y5oW4hm62L6jJoPt0WfqIQ3Z56HikcmDWc3Eqkd6e
fGkQWaBPzk696f09t0xxRH6tr2T6LC/s79cdHR7BlHNgfSFZFHfE8nI+w7vZtT0pXQrU1N4O++U9
9YfXqXYnlApKbZ3MCe5mzEL3ft2jdC5C61yHs4hF732uPCi7xBuuGkRNXIPaQ41Alh3anZp1LJNH
NrAa20wUZOYDa8I7K/rwt8Tc9GwNsAmo7/NjhnaSpOcy+mp94EipbViVtQxvN0lTlpyqY79fItf/
8sAovVtZfeNVjbJ6qu1A3DtTlmwRcH0lIXE0ACKDFpFqC/OBUYi+YHB6XbnxNwN+AHhaVhdjz1Dk
GM75byPgyS3LaJ2LKAURrmAyiLJbnpALkofRWWQIhWF3h/K6uiuKUf20bQruQ1Xq2JEC+GiZcX33
eSlj2tgAT5C3ftGyLyfuT8wMGaDR9znHq8gk3/svaMVwB0Xphrfskl9FJR+n4drdRTrUF4n/CIt8
Xx+RbY1vI6IwVrm9fox0QHfdwYe0RDC8doTDAc7AYwJMZ+Hvqn9UFkTboavkH4FMcht6vjxB3XaO
rhmct0Sl/n8jrrZDJ8kDQnRgP0m7L/54ntIfjhfS38sGv7Fkbd12VnklGUwfVi2wMOCL3llAUPxW
q4Ndtf8Rt1LvAEcwxCsZSdwZAwk8adBCe8ZxmfYi2jokkBIwvLg9gTwEGh2WEjkspQpqMAfhWWyK
wr4vtcnfoACVyKMpHFGRjPvR9oej59fTPRBXKL6jzwCA9CEGiRHTRfx86NUYm5zgHSxIXdQUstSZ
ww3lcvTEzeJXkKyX4GFyw+uIl+S+yHC/cir300kKq/xGgfuCY6T9dEacN1E2Ioxt5hOJTMlbU0R7
iyHap0c7dLf0lTw0SCCwlDKtxTHXH3mAnvAHf+Q9l7NdWuM/jH+4VOkZS3funzjjPoN6zd8Lz51i
cLSMoiTUp5pQRbjMPdN1Zlxvcw6rPqvx+1D9ewfpas4FmIL4U50+cLYJeUkvJeAoAzqj2tlNVB6B
Besn0sbwflZTcFpxA+1LezhhrxPoRNpIxeR807QNvfdnQQXyyU8xkbFgXVvMeJ9WQcuAXKK+EAVH
Lo2LigZs34h9qCbc+djKzD16wNcI9IZNyFq5ZmyTTutvZWcLYv/B7FdbY5yaxnfbEujEyY/12b+m
sBCSaWROSSPA9Tbly9UnDJzQWyt99zudbBdC+l4LkxEBuno6+IF7Mj0WDnvHTd2tmBJwwTGRRxkq
f9K+92IfgpO98dpBwfdPnfZrbavnrPUACfT+RYMXRVxTkYnBv6PAJabFlkjW4V1ltbnym/gb7uvg
YONzZ8Dsmb/CFdFHMCF9zGb49lp7lbtbU+T7KdwwSL/IZOJ6Te1XZ9HYNjyJrVPWBJ0Sff1iqwbd
tYIatyLdDNQfepD2EMpqjsu1hIaHtLw9+SmI8rJFn+A2TGB9dAsaHOZj6QkWoH2zfoqZ5I85QYLP
elDesZAddu5EDqH9P47ObLlVZAuiX0QEYxW8SgJNlmXLs18I28dmnqEYvr4X/dK3I270abcsil25
M1eaWCwkfPVjE3rvowPGv+f2dEsiN/lD9MQxUSfc//WsSgOZCLkjU0C6g5kwRHOt+29TIloz8dJo
gzJPZ08jgftVFuaijkGVOIBBNJRGIWwP9QKxt2lObozTJhMedz+U720bes0hGov/L6SkMLgTvSWD
rt4J9jG7s7CqTpzG8WceCfPctupXV/gRIKJ9JrZhnRuTMuyRKoAgBDO3NXpTwfQoo3tWWIQ/Lbbk
O/xZJPlzfQ70vi/vSacAnMhaFildTEK0SkXZEI5mNQdQr/nq09S+pK4Kr4YzpZgCtXirD84r8Nfo
FQGGpTMet6um5cnHiLTwOBkt2cECKnwDffJC0cCVngLrIVfS2LfzlDxYmqHezBz7bZ8Z/QoiXeGu
Wu2eGzdt954HppdB0CLhBUTinigJWV8xqC0aT/Vc2Tr+12xs/MoLzS0kJxWgt4mHhGeCaTmm+BCT
Nnm5RXZ/WQj2C2PPaN3YzoREx5VxaBAGd2beh7cld4EzRPTh4UwML0pSKMx1mj4krF3WF6kvgjTT
1DEm2gOnFXnMM1wVODf4MqZX4GlVtBMeN86No7Nq6yPLvpvnpL6QV2R7b0TmbkF0v9ei2riDK9md
p8ltTqQnmjfZcoEUhmx8lOD5s43iR7CQeGcj9wEg7qduOzXOU8S6TWESyhFxad5CQBdB78zd2TJr
3j68BgMhButozPltjQP7VFfBpM9Mjd1JP+5njw9klPnQbOsx4mbmOp23UXi+rgkBypPC0fAknd54
6ftWwInXgRr6IfnOflMKLsBnkTri4HalfmR0Nw7T3DY0Y3C9P3Jn0hk7KvNDLFZ4zMj2n5qFq4/H
mmHXhkL5AxYOA2Ny2z7OVdEfymSa3sjolwe3L8G48cFKmIIsRJ+mpl4uXssSXZ+0+Nx6lfWcmi4/
rdulHrISv+AVoTFctTbTtpkWP08JdEOKAkCBCghJ9nbUqYRQCqrsREQLo6sbsca3kSKBsdrxV9OF
1c4Yw/Bd6f09wDDn0UxWclkhw/BsdSK+5tVQvJBTw/iagy/1BhpnWdkO1WeZItKwbdR/MpM6lbKv
hl0rmxwGdEWzhTaEN0o82CjCOf6maNv+guGyH7m4ktuBsHFnGMW8LyGTcFHEFF2iPQ7Wrpspbjul
HXuqFbK/S8LEinfsjyhrxJyJZVGrZozXoWknbKGLxdfzPtqHE0Io35x0W6aGNeO05K0SNswF1iKq
nzhW/d6ZevnaTyr5wRCMowKI184hOv43lwY2AM6MdtNTELxPpPXWj8RZN97sjOOOfHl+QybJIIQ7
uvZkkj35GEql8EQ4WhiIygnvk1HEOLu5JvjUGb/GfdNTkiHsBxxNsMY4wTMmvqmkF8AmfZFSqkEQ
hw3Ne0h1wjNXUtxvVh/t8CO6QVs42j4qDOPPS0fAHitiHfZ/zGweOs82he7EfszmCcNyC08wnEFY
0MGdFFNP/y+tPKwN84HJdWxvxGOWR/BpGrf7WaLs5bk6JrCGmOhmSXtD7e7oEgzxbEbDl2MVelBZ
dXmrEuElvEH0eBcZBovfyKXgoAorxoM2ieEwe+JIsbV336R9+9XzKrobcylfCF0NuznqWQpw8Xbo
dLL4IjTtknkbxORqG6Jef2U1ffGsoqY7AzH5kJAouaUxrYg7y9LLj5S16g85yjig8pI1W6b3D10N
eMHM4uSnNi18T9qw1mWF9hmDXnq/eBM1lbNmv5a4XXdVXwxB5BlyNfzV7huGjvaF1WR4tKwifJ2b
4b6qlv7Up2D7S2puviMuzj7ZDo6NuTM3MZiMFY1iANdx6X02Mq0/YYbsfmWnhoB/LnzWXJ3rcONQ
NDdA0z9BVXYCk7s+eS4534nQmI5lxHt7LFjbIEGa/X3CXFRTF7vyt1Txb5zL4b6E2XdxHPJi2Dvh
qOsTocK8SH/Y+HO6J7G2knNV8zVM1MYi6J0m8FgbIM/RL0pWduUaUH/Mk6KLplFG+bIo85X4HOpF
R9vgtu4Ztr1aDlcPvnG2ZsFLxCHbeVMazjpi+HKkXMERp3ZB21Qh79lyKKKbWavmPm16BZJ+aooN
jWvjI9BEFfCI6lQtaO4JZd3r9xKlCTPD/wm2xly62+RG6tQDGelO9CIOBxpliksL+XMjRq5ZG1C4
PdyxvNQ4d5PoI3MGKpCJnolNHk15kIwRN0wk4Vena0sisyl7WristwxY556SMRcWlE7jKDGQCbsp
pCNFwIKUyMYENvd/2wTZDUvRfIuZlQQZkwOXcvxDRRyGB3yF3nSj4WQQd1iIsh09EuETXA2DSR9G
UgV4f20ia7c5GOmgFVZLEYS7VrC4KQ3Qhtn9A7uZXGnGcpJPNbt83SbuCTz/L52Z8CO1Vv/OOiTb
5XxY+dZeXOGnDq/FCJn5zQVlSiXoFFWbUROMuj1GbmSl0a7RFAzrMImy3k+e0X3HvNT/3524n7gC
bSrTwUVyhAz+QqylOC5a0yaotR5LK/YzFD4y39SZ37JvfAzJFv2ELfTTrAkFFLzC/oucoUWQQRK/
49TxtI3Dk0NGpWuOklS9CNpJfgIqhS1fzRb1QkBkDhaFenyjYsY2dg3E4epZ1xZgqrAlBfjjX3Ap
tXFJa+ISW5A/7XmhHedp7AFBkDCLz14yNb9x23a30CszQrhN+5FwKp3Iz6pdRDXrE4Uf6dEjxnvH
CrXfa4J5KCkcrJezrZW+a/bJIdfbtvA9u25vhiaWV62IxHnONMfFiodXEHNDgR8PKUXwK+n0ADJ8
vOsnJzlZZmH52jT1N3yg+tFDiX7PmtT0ic9lKNtl59znqdZj5WQyEw+1pTXvCYtKDi0klDq0ZwIk
S50cJsyWH10Uzd/CzJeHxu2z61wvDmcCTRZuoxtXoxM0Q6uifLMpUN31of0PolVHEwUQ067otC9t
pO5mslRykNDDVpt++dFNJvr92koRFrFAunLi7wzjB5uA0jwLKhw3o7IS0vdkzCB0RBKIGcCKhzDG
MbUBFCmOkRIWAJ8yfVyRWxsVUyQlRr7ZqVED1CBY1TFrmrn7QGK6fyag3F5K7ng0eGZBPWLcHawD
IBhrv+B1QDSy5wudk+pr6VINWsSC2p96ipAFDtOy7BilEBkjouWTWx51XmYk/L0wti5DjSVKR/zH
uJmLV8WtydsAUHsjBkF+WiNf8hGGtbonoTw+LnHUH0tebSX5V2pCbEGO3IKegacXkANLl9H1aWRY
gqEQ+T7xwvEFbEp/pua6uBlr4wjwDRuTK8tdNomgo9DUOsO7aQ7uDkjN8LpScgE3pyCfTKkMN28C
1irtA0pOnU8GqXEKyqGnHRAHsnEWOLyNwNRYt0M0YJRuWeTthxouMu9s+x2pNiXynKgRCKg7UzNh
m+7dPE4SdMaUOKjvXTL8gMwwTKxhIuZzx4vnt1WCi8ebBJUXa2oksHFJvZUr3/4RwdkQPkA484Tf
jB0QMnThUPTnOLrnJ4xIz+waUZ76QrL9S1Lq2b6JKY6PKOCREcTV2NTbEffJdLbiDhcvJXVR+oDz
xqQzifvNjyUM3doWOYuUCy7/rgI1HKcfKJF4nqgfjZcNAR8szEY2OcW2qPkwENxE/qCSlpDFnBYW
MbVshICIMI7pnucYJzKlQjiTPS6H/TJpF5WvQBl8sRjMWt5sNC/J7Cnz7LUR20gKdjOZSmNaeGJ8
DIXXRo8jbqQb1CQMEnGmEX6GyOLDCmTol5ZVHmqsHUwoeel2+POMlvWeBxjpWGjGSsyU3vJLVIGk
kLv046lVi7GcoFfWz6CXQcC1LKvBJVTrJJZKI3QfwLqy+SU3xdvSjqELgSXLNH7bzkhi0uN2hfZV
kl48m0RbeRiSvqC0yI36/KDAgAG8n8CAkfmsAb3BZNf3o+iIpKRl9j5iUmUsJCYnNriQaYFTVe2d
l6Tlt5Lo5gKWD9LvFvaeiXTG9h7PLFdgWXjsPJUdw/ZoNGgW/jS7+m/WaZSfkI7SzwkQAO6aVQ2O
kv9IsjVdMhsQ8QrHOY3jIOU92Zya5742qE7WNamdZ0MVoW8Koyx2LTCU+lwYnjxQwqY3xzHL4d7J
KTG+Vp4p069qqz/LGWVQCMovNin7hWdWr91C+QychKChNG08J4Zu/+lq4OqSx259AftgX2llkW8R
hzlXWHTQ5y7kkuQbmI0p8gVPtneKCnyNx9sVVqf2Ad5UP0KkVQitZlG5AaZLw/VlwUJ1h+yFI4Nm
o/3Y5OOTid76o/XZC8XAAFsiDy2V9DoZBhtWipq/gAmfMN3iwg4zc8ZW20xPsFXcM1caBo+Iq/kb
dnkqGyhERVUDLB9myvfAb25y03rj5ojAoAptz6TtvSbt9DdbaRLQlsJlTwxo63bhHRqM9YwSBBtQ
v/v4Ed8FZas4EOJfa8DXwcMAqlp8zxzXb2CcTg7B0c1EuXZljQ90OGxLh0w4OLgHYpE3dw0oegyR
JG3fROfgXZzGlhZzSLh+gc9qZwyCoB6UQwoWIzPAQUWsVdTpwey6HEuIO+xNahABUYrmnhSLfKh7
JPhtSA8XsIJ5DEiWvGNwHC/o1vo5jWp51B3XeLf7PjxBxqPTytW86mOpG++SqdUrFdrP+YCVfdC9
5N/MxX6vk6omSQtcpMJgk3sspG21MTP3zp3M6WLAGNzmlS5ghZJZw9MQPzcszJyN3eMPhXp4Q142
XhEE3Qt6XfUThYZ6cKt1SAkvgIZAVuLgcM8yN+orE4DbrqPUcuhXb37GVDqZhvsYw3sFDAUpoTAk
1pW2LgjSLzZ8ihy8FVjot8Jt/zz26gEom/BzBpz0G9K+zc1Y2Q8OGMMgC+tpY7nagW0Ysnfh8sLW
iePcDcIgZCY6XjxJWb1EmvM4MGIeDWgqQUsz5D0Yh4x1KkcUe65DlJEj6bxQC0ozrjcpgnW7m8DI
X0rlFGcus2hw7o0dYYK3ohFnuMAh8ddYj5kLxydjyWd747YQi/OR6tKSE8dHUWbngFNvj8GE6yK7
K/SOAUfi7Hy05CA2/WC9uuyWfNY6xYbA+lXWXnivTeYlJSa3GUhZB6CR+Ki6vN/Ni1TBPHn1DiW4
9BcNcujgdPU30L4+wM7aB51tv8UzAUhq2LfM8aAkARYzwbJY8HTp3uEtFSdHYT9uDUqz2hC/nWrJ
OZvKe84jKHEUB8OAEd8LgUcwjqq0zhIj9bGMY/HGSvzsLBjFjTZJ6ER20FQH42Oe1T+zyS4d1IOu
UaaFhKo3Zyss0r0lxRG3qr0TrlOh6YTxAWty7kdtjIpYOXNQ9a35gOTvnp1kPoPRQ2sOx2cQOjaz
0OKr2J7P+Cw/Y2OQBG1acNi4lQM8T19gH1mwRTRIYuMEEEGt12ovjIiCLmY0Pgw6WkpOyTunhH6i
fwNXz1TLXTvZBqk6a7abjYzL5sPAcxyMTQUPuBlxDZ8p5pRiqyTvBp4MMKyGsZlcLLwseJw9FCTz
sVm9DYyvjLNzbvudAjUxrmQ8jidc1G0l7hu8n/jRjXin04CLrEYzOdPqziD3jBve7A/Ew7CmjYba
xCr/LSy+Pr27aLeWKfDk6m13AN8ybls3qe5Cq3/x2D0+Ra2F1JRicVQ0jXahta+lNX0busN1wnbv
JAoYdzAgQUAt2gDKGhgt4nkHOEfZfQcnZl/32rcCV7yhSKvHJEzWwhWioxuDo+ggk1Z+UyiISyTL
x4ryeYKuumL/lHuGusdAdiGiTLO4o7PFceey8i17Do+51LjtMjknp7gckDdAAuxHqRusMAgxFGD/
YUWmDY21dBPYJGspy04NCg418UGOu+8xpuUOBA1pDFzGsWNuoHn1REaN5L6BMRSAkmp2jVcnL7Gh
fYNnH8aTm2jAMslD/2E31gHIQKre4/mv8E0n1Hpr5eQES0tdLcLpOB2Zq3kPVtZwhl+jHVI51A+0
r6QfXOjxRwHx57NEb0vquXqg/EHemZYKvPnHrhIbjaglEbsixUBPLKQNK4KJQpjiqDx0i1Qfsgc3
t5yN55rajdcNxpXxq8F4k+4nBMIP2+rFPzW4eGeMaJ63Ko0688j6l2t98jF0dngVvJXO6IoBZgL3
QsrhzrEk7appaUfDjp3BW6kw4vOGBUjVc01IaPkpphwbdjUQGuW7z5LsX9JJHOVek+34G++kx0s9
n42ljN4SjaZqNzTlFoHOpQlIfM3W/NuMSj02McXlNvgRJIP8W3dDfB/xcufSWXBtarxeelTcNUXT
shU1M8zLme4XFPRsF5wf+cZx3DqYx8F9YS1MmiMfuFIOdJbsU7PlrdRI785dl+xDgvpInxIYjijS
jXM9tbwAa6d4Zr9CyyyP9WTrFaSOOHvhesWBxMaN8BrHv10hB6QOOyZAo6KQV3b412gdGwHC5Zds
GZqTVfZmgCm/eqKMO6TamiKmnalT1y4iIpUF49onfir6yYf+pdUwxRWlK2jzqyAk1ZJZSmfL3Hgr
X4Tt820y1Ekfpje3iQKvx2JVEq5ZJmuCtF7WbKHN4l9kzXVNm4cGY0UyEqJiX/okla/ZQlXLNKdX
3RG8sprWOZVjGORt9t1pOVAbuP4e8EAx88skV0awKfrXactwJtEDaWnkvIbkou5tz7OQ6ZN2P8f9
+jN00VWY8fryE5Zzp7lRt4+MpHvmVTr7+liB/rCLPn+XQogffTLSH/xlMFTipPJppav+Qhk+JAlh
GH8Y+vfOWq5KpIgLE1usbU8VQLyI7ibMej/0kEpk+x3hRd6yqkoJTE36YXRKdcdybK2MXhEuGeua
MVa+g5VxyyvkmwnuBIR0OlYLB41NEPtotjOZkamPkk3XUrs2qLrwkWDLvTPorq91w7rvqF/YAj2J
NgtJhETdOdPL7KVb2MMMUlHZiUqq2BxW2Utlca5KLSLcCuv3MLjeHgD7L1r3Ary683MoY+ckw1+Z
gPM+8pjYl0qL99NM+mu0yjDddYjgu7Y0YVgnw6ixBmav4dQvLV6cDXtzQCoGQ++kF2A5HZp6Mntt
T88X555M3ahzbYYDHXYfXq0OgDcKtitFBVzGe8hS4lgyxIFBmIcmLjknR7ry0jPjV7SfME3cqfId
Kw827OFZo5xMwBOpSR1hUUBFX6CZ7CNZuQzeZafoZoMpqsHY2w8jdsNyzA561xhBI+3iUZEQ9Ktk
1QrTgs6nLmcYLsQ1stODoUj7kCPpvvDvN3vL1uaAfj+Gb1NC5xuG+qKW+ObCo2EkgeFcQHCuVxnc
NJzqm1Ry8tNl3RMPkEFPZz49lzaGd7aszg/XdDoZLILUt6zO24tJ+pBeUaRj0x0+W8ch7LJRRnKL
RxMXtfCiVd1kiMpAbMLTRqgRSX3n9eqKh/CxNjA9z/QUbqCUfHuqrM6AZyq/n2OmRbX2jGcsjs+t
VjfHXiTeboooJJYlc1sSfc9Fy8vRnuwAo8ZzbJTXum55lSKNTmA3InkYGYduA9tMckITLmT2UPmY
uPtOSe0pJpqDeMue2sSguz77xqu1AulSjzEHi2Z+0Jz4cWG9gxMnq3YR3ulHLewf8gyuLkOF7qPV
6H7tNuk/HR8BxwwPbu942X5CwPI5QVoYTViUfIotHTrnteExGQZFsQ+pjQ2m3zTCSbTW9CUiea8d
MiuUdq013s05mlllEvwPFD9nXdsyIFDCTS8CvMsFGNz2rk3s8tCmMcymEKqMcP/CLr6z8VLDOmU/
k7lfXAfEcYE3sjdHy7lIjva9lpL5nfhelCEvR5glho9nlystYmk/BnXojs+uE1W7xHHTZ9oOTg3b
nIslG+uXXA2ruiEN3y3CuStcD+pbPbg+O7XXyNUHcrVcilyyN/OEW6daUNS9cR5Zf+EG3unr0LHT
QqZWoviUZ0dedAI6fO9p9ojKDv0lsyhHOC0koS85xPyTXIAl8s2t5adXyO7WatZ9Db+AFRfS/BHH
P/7E2OuTc+zC4DcZODZ42tPrkrE3GQZ6BFKejpewLZLtVBvd+8KKDvmDym04NMkpGaJIHAsHl2qF
HsIsjyYGMBo0H7QerptmHlt7klX5jmet2oM2aEm0QPKzKZcDyCwxKzN30pEEdpQPZZq0K9Q6Phkn
196ZQsHfEx3bYpO8XzmRbGLN4lTjiSRdMvNqPJtyKp7sKepfVOM091UW6UEXL+OzAf8f/Q656NQJ
dAqnmM+5okKnMgtmQxqB/8BWe4yT45qpklQ57bAFgrwqomTIA5qV6vum7qxg6IyvzCtPjtuPP4o7
3JkAoMHZS/hlYttldX8xH3S+zwpb4CtsGkgASbqE/Z4+h5Htahg+YN8ezpGKRHrLEWvsYHRQg47C
6Dj2a67MBDxRITZx3XUGq5lKvjakJ3ybgugHmSBIa0uP0xvDY2nzDsi6RyndH2NIYrSq1trnELT8
Scx4kjPTcyAxi8m3uXoFC4PEvnJ5bopBwkyaCBFFtP3gX2/WfZ0+gb8hdYth3c6Wf6pPmq+5kP/m
shP7XLWZz/47zvARFjzLqG2HBVjMY+oU2qdbVyGlUWtiHfswEVPXpIEXvnHDxTQfNuBk/0HrJV9p
8rZZeWrbjM7NPRenftv01Mfww8O/iNd7PXf56tRVUU2anii5HdHKhoW6N7eLlx6dMsEs17QKS+zc
3HFkQh/ALY4VWx/mt24wK5BCpKg4LCm2zJ8Hi1XlSY5jim2jLfmawrPCrNjH7AQRGGiESfhEAgw7
Qu5hBXTHvMQitBUYyPY411rWmknRvtIDQ7QXioztnApYB9V4L7FnsfPVBhWv8xjGCUXktUow4unD
3YJ9GdSKkI6/FOEH0/Zys8lR6xti6eYBiUodB4AKz4SWJTgRTIGvjVSQ+bEiFjddjeM+iz0slz3/
uK530R/EycH3KL88EYL/JLlRHhYM7KuZjg7YYm1i12b4oQHMlKb0LVnZN6b3/pxNsMYwXyHgecqI
rqFohZ94fC+xumPQqEe0WjN9pxmmO8WKBT4X3BZQqWQdRqx+OOkQRlmmo0Oy+Ge9wKY8xoZIAR/9
GKywv8mQkZW1YtfcAJeiIIu2RpcUC+IaiskGzSHbs3iwUj83MG5g5o+NFzNTr+lcIkPOM1Qbgv4W
pj2n+eviArAnWFJUd9Mf5XzNaNbdDDE2I56f3VQO7j1eG3FpceqCLQbL2NgsfmeHFiXeB/8SazCC
sJhjNmDja2RawFshy8GO4Q53bJZlwAJSZyGqnJLjiTb6ZZMsKl/5PoZxHvRYXjoG4QPREIs2Hlik
AOopz2lAfmFeG0+TkZDTYhnk51SxL1a1oCIc9IYtQOnF8aF3G9LWCUxvO++8XYsOg82Uk/eT6Qoz
e9jbL2FsvvGprgo43txNpKV3SyiXt9KGWFh1I5a21qRAc0nKByPTle+qGT912txoHmVpHwJyXjsu
jL8I/QP637rOQd8zCMbDnuBfsi4YEM15U4HxhMIiOX359sztzm2x8NR6xaSU0lBGx5tHH19Tnukd
GaihDF0WS13mp+skGsInpAxjclFasNnvSMZuKitlivRGeqJgg1/rVP7Ni/vbE+QnUAOLpNdoucKh
lOO27G1MoAuF7H7vSJO7k4P3EyIh9M0krQLTLVfnzFLyBy7OCxk0ituFFMkHL5JHQp40KhiE2MGT
M/BT47Wwx6BvOrzNUEBILMz9dM/7t3mcSGbORyLnFlEq/mfGYzBzaqAB9pTE2A+paZx6nK8HRNXi
kKY9pSAmtXxs8Lwd+4GKNaeBVdeM0vOEPePmetMuhiS8l7rF+jvXv5dI26umpbcyh6vYjDn6Vmx6
j/NIk4KcqBnJ5/ro1rRPYQLT3qO0soA8tnrI0yQWWIGN8Vl2Q1wH9IkCChlhg5bC6fcMoe2pWLB6
UYZZX912Ng9tMq4UB+rhPFMRI7A8djxpemY75T2knnYbLbPa2XBv8cdqaLj5aE5U/jTY3NuxAxjT
06HproDV+bOmaQ3IPpX1576Ar7JGItzPylLO7E/pvBRnHcr5k0SqrU6YBdArVNsdVVGN4EtbN7xX
PY/tlYVulftTlUF6iOdiGANHLMRid+z9yo7YTWGep3Y9vBvVPE3ZdEtN3dmZjfomVDTV21nhtkQf
YvKrF5ofwZwTim0jKDt4pCKMbA7ogd3EzfBQJB6/wEl3/k29V59CdDpsjUh/rZu/aBrJw2hGR9ex
g8XA0jctgfeISO7ERnuaIrTJHHNPpmfYLfQcGlFIHBi1pjXys7vQ6OrM+XiX2TmcN0NGzTav3YK3
bTrq5hazAvXb82i+cqxXv0wBy1vN5XLy20VOT2it6sle4I2nxLAPBorkKdf015WJ7VMo0fmRbnrP
2J97oj7xiDnc6jtWlHp9EnrjHhkmQF5kk/SxmyPYmdSyPEBUmHMyyU1KHjoK7xzeStlVs5QxntkB
zydYKgLrllv3B2wWo8eqAwNTyj31INUYXgxjgSPdy+x9LnLxVVMfdLOX3Hqly5WtQFMod2MCg+Yp
UpQFbVlWRWREQpqvCyQBD8ABeMnabl9S/uC3Jq/qYFC2j1pBP+JCUDfgRzQZy5RDCJpTPFxOQobJ
LQG/dhldsGVoYrCzgEKmU5DME4GVYnSy7SxV98+t2Mp3skF+4qQKXMElu+K7qxXJHPvgJkC9N+TR
DkDrGr6DXPFoqsXRTJFsmuzARWGFTtx5pxMTOSSFJ++rJfuAJx75C3FionGyOcWivS+65bkCTmUq
VkZgmCik0Zb2t49QDz1Z4cUWI3xvYUv2i0WubYQoGpAQsTOs/67nsEzynwIriO81Q4MPK/EWQqxa
FgxtaB90iM54NvPqbRHp3k6KBxEnf5ngECCATxq7TwknsIbg/VWPzVqE4UhKwRMt3UYxlKR0ALQb
QQD1yw4BjYBfV7yqXmTsygBuo8NywLZ4mQKNa/9RV1Z2WRRp+w71GeWGRVEdeocOC9kh45YgSbjN
TwP97g8UJVd8aWZU4KFRQeL1zhn5hquzLIZ9RZr5LgIp9JvAFAAfDOYJOdnj+pGb1VXOs3dgK23i
wCKEvkyNDDrp/koqvs/U/jBywFTfc+TAZHVSPgQe40BOzAg4WhdSYKJ6r9kkuBSPLhTO9MrZOu1g
HCrXfDG8Ka/ItOTNx4Q9h/wu7Kg4yBNpPuIsf6S2wTp1Ky4hNN17t9acezyCbDNZLNNMa2Rg6uPw
MWZLuaPK0pQ7nPQ93R+D5fnQH+eXZuiN70hgAjZd8lFDWhnXejCYbxo4zvqh9Fqxc9qquBZeOu0s
kk03EIaOF8z83+WmsywFGRuT05klZ/1qObJpA6Xi8SlTuXm/pCFfVytJDyQj8xOzIBsSYRIQB1e5
7tUZblkd0eg8angSRJP36jZKp/7q28j+YI7pT1k0a/taGenZi/teoHdo9h6slvGDiB//6rOB4R2R
PJ+78iKn/DLa6lqxSCJK7xEZH/Mkvy3lkAU0eKztKoSett4oLOi7GnXV1FMdC268/MUuAU3THc1W
gSqOqvlNEnBAZsuxjhDLC4+4PFvCEjlns5QlWNjRuLXNxB/CM0tfe/5upF0TjNxW0q2u027v2DIM
xqmkOIzODtgcHl2GbD6PcQP9E/WqWmZYRiykD+VkRCGRjt7SjhqnORmwqhlvndloExqMEd41TWkO
h7Tnd/G0AC4CxJkJbsY2iGkqeqjJVLA2drSN4lAJJRt3G5rM3gEXuTe6ENvu4nAuNCPEMocaMlRx
RTKUnmBh/MRsLa8AEqj3rvko/mK55MchH6XGbofjrtRpBPFHknBXFxfZGT6VF/ANzB/mwvmnSP35
oQH9OHYAF5IqaDcjT1s6Ep6ehaJDHfxE/us5hMnIjLCG79GQ/tI6QhDvjXzcd452MJ0iJ75XPlrc
LXDCE2lA0KGiIapjPC/AwVgJGCxBDKGZe6tu+FBITj0BVyezS0sQ6mg9AZ9isRlg2QOkMZU4vIUS
02Uhr4sW1DghAi6SH6ZEFFPL9WBjlaI6RBXrA3zTlrc8O30XC79tZfepar3IaWco5mQXTphgtyTi
eOgwRwzqFZgSZhu7GvQ7SW/2yUszzXuif0340mgAsJbgU3waos0/gzDwo7CjUG0mrEs7hbHgPe6g
7G2y2LYuTTj3dK1h+g5SL1nCPQ73skUDKtTaMsiWPpt69JPJ7PrkiQvgZPmAMJGzy8Ytdp02pe9O
bGaBxS1CfHIfH4ejpuoxDWy9o3wUnhYONcGpfTbnpHmsWvBUILhC+QnxXhYPMQKm/dQ5NnslIA9V
/Kh4GVS+F3p1eQWv7XDtozl6qE+K8OcUKCfVnFVEi++6hPLGekxS64m9JtEWS4/cbgMJhdbBLfeQ
KEhCAsvINFRHI4yZVELXS35HTtSivrrUXGb8yZnViJhBpS+bKgSMY2HLDMUDVyT23kpB0UpoYXZr
WxHJzrmDbWS9TO15FqaRP02gW7R9n8hRDzeGair0EFxaNGMtX21BH93ZBl70RUTVDPLSiZYrvsu0
9duwi+YXRjUC/OjsSfnj2p3zyNBXyH1uuyHRxgEBqSuc7l7L9cyg2z0bxTu55qq+WrXhLHvWAbhb
NouBNridY1gr9QaxaYB1mAH7DLWQMFhi2rzxKnq/6q022fnE49cjVXPd0pm9MOx69JlX1pGoovNl
2ylF5tjYnB2vCJpew9QY7hMWif9xdh47kmPZlv2VQo2baF5B9dCvB6bNXJvLiAkRklprfn0v1puE
WwQ8kA0kMguVgkby8opz9l47vQ4A1KKkQRh2nOM607eiAMB7QzpCfubwl1gHDkAD024y4hv2BWDR
VRjy21eJC7cKckwH7XFguZgoJ7Bael6W8rVqSbBA5xSl2DDrRG9sDxUhimaZPU910lWvIO2cmDeI
PB4sQb+v/ZjGe0XcrH8iNcwUxyxsg/GaRvtkkfDLcWsNTj98LbK6cDaD32Fh6Xnw11lk6eGE5ixv
YMcp94AErJEv2HtJMdWEhe5t9sbfYjI5XmiGVNa3aNTR9WC17FAteqhb4C3JCYZNe5cOIj+Yi5mk
MMmfWhklJXYKGvYi7QeS80JFLSF6MncC/3PBjnV4sFEfM4eRJ60yQxPeUjT5ctzNOjxMduNHw88R
w3Oxya3QqXYIcMb2a2r0XvA1Jtd8OJlykMl12jrdsbepmJIdVKeLF32o0SQbgX8qURyZZ6TZ4xlD
Ivi/uulJxLazGYw90Tchp59bxEsS+VvEdDGqCPnXbOkuus7xwMW3ZiZJbAwmGZ8UkvESOk2o6ZJx
Vu5TCoikNhxyM0boK6ogQSWjgnPQe2QRWGmN377LUnIh23i6NhBxtzScrejVmHMq7TonD/muUr6B
AFYB0bLJ93Zu4nF2X7sO7fDKGImJ9ynBv1RlaW3y0TfPblHmRyuy2y+B9GwHvom0BOJKfGFX3gxX
Noog2kK9m/q8I8OVigf14riI9hTFCOQb+sAM91JhcGBix27AjEOWS1v7aLbRMxeflR10ip1C3GP6
G+nVH8vAHL4RCdW9zQkVzRDLW9qNW1jh1EPrAO7NIrsQfnn0m0oi6UqbGUW4WZnFKQbLAVI1CTqK
bUS7ZCNtFyjSIIOwyqtZzl9FZ7XDC3kTQbOLxyJeZB5hRGpHNUZuvK8HU9/UHMXnsxLI4BIIR06+
wndj4fsniYcwo76s7sOJ9AV0ZMT0rURnkPWT5xSBtj29Wmqw1Pbbq8ZoO01BM3DcWxMOvw9YIpKf
Cg4zsBXh2Yl9SJbWqaKmPaIxlcYzUDVYBMRzdC6E14WgHK5rQbuaY1wjwcae3ASRfkUJKSZCO40D
ZAWmXyxx1iKHg6egBCNTYOke27p6Sir4CtYi8H0pu1p5P3vMwd0dftMCgrzVY3YxaG4ihbkVU2NS
zixMJ7VOLumtu8JHNbmuO+hV19HQyZ4UBZWHx9Jlh3Do6PNvUSy2z6qOAKOVQcHhdRHaHB0NsQHF
LoAfoqucb2z/my1pb4iKAnCa956kdXlVCqR759ZeFIbtVEhIpDWtTbR9ZP/cdiJ18VxHOMDJxyJc
itSAMZOqwH3Xe6iX07w69mIRBpqLkmYXl174k0wM4d5SrrSzW+SWGhWoJ9wKM7Cg8k4pMrYczFzx
wNLjhGYrdoqep3OnvCCks0K7YqNm6KobNqnJdD22LLD3ZlFT9UJoVF052VC84O8Y2SrlRvOamrLa
JlFWijf2bdkxYndC59kKbKAviLWb5xJreUjjRdkbs6YjuZeBD4XLDt1jnNX+dwc4PzX0rrwCjO2f
iGkerp1IZJBy+AWaDONG1cg7W2wfMf092KAWcoKGgxjNLv4CFE+FKbwAp0cez9Ex3CGmb8aNDi3A
gGioNPIxpWnA4lYMt4HAKHyVZ164ZFy03exe2VrC4Bo6vCstYwHzW2F16b6BPkCTKHfMZzdfUM1A
sCgtyjnKtgldymztVROAfByXnONSZpV13FdOSj5drdYhe+eXqHO8O26Tvh7K3W6RmU7hnUNzS65k
p9pwz8a7QURMzIZ1V6PTPRoujVmM5iOaQyCnaN2CyjJpWajpRQltv8iwFw9Jl9A2H5YMghu3VnV7
Y5Jukt+0lGD8bxkdPmYO6TCfwqMjyurAEZOKI7UmcpkCJ0qNaONhowxSlgnG78EYIsWSgyjlKRgz
59px2sGIV8TVGOnNZHLmgU4VgoIfmffLVZMZzhs7U2E8mCZt0jcTougeqVP60mGoG74hyoV8xnqu
wjenZXuyR8deDuc8nkICX0YHLY89ldOmLon/IOfW0Xh0nOJBgaadcFZzdt3YZObw2grsFVdzFvfo
vxZK62tn1PGWQ3F5Zkz4/TVOPflE2giZ4yaHhmNEd9Whp20Fb9im2mmDQs7j0+KV+1c+HEmcnGW1
BQPSEYU0GM5aNWOu6TJJK7RvrZ4D0gkMY2bNK3AqE3qoKogWgITC+/9MYSNArq2ox0++hwHWDLPv
tnD5z0pEkFv6WYNC88UW+uBP0jsCu29p8fOZbM2pq4IrNXKeXifo7LO7uLJhP1DKYu+bDpUN7rCV
tPGkmcD5KBy7MVB4WZaDp86VeHCdBk0u9EvP3pLcYI+fPfCkt4bg7ckNlePhpctbQ+Ubsq6aN+jY
pIRXJRsRhaeiuQrayjlRIAjjNUqIpVhgawacjnWNI1HAnHRXwtUyOlraFt4xjyMnWUuDFWNFDRY5
YujYwxZ713xNCXh+Cxph1vtuqmxKL/VE/E83E16FN21YI97T1znAPDh/VpjHm4Sk0BkDr98YL6g9
/aPr1A6TIdgqdS5kXo0PEX7PIl6n0InwiSVV4Fo70YqyfsjCaaB1AQkVE4GFBJVBUPVgSFR/pB7b
XyPIkoQkT7BFDMu6duC/eBukyhaEirhoxOcKmLy96Wp2zesYNsmEXEVEXgqCysmHk/CWHlURSqus
NgV0EY9jtDNYU7eJB8Yk3S+SplNyt/kcOH/tMAUGm2DsrK8xrvsbl1F6IIrbaYnym4vxrA2TenA1
+KDPWxwoIITTWGOvrynI28ob6401wZVL6wpNLarq4StNojD85pYkDN/gkk4xnkryAHeSQqaPCjNu
kvYh1B3NdNW6ebqH/SOsMzVyePWDo/J9WPkGNYHKz7DGEVpX9pjlD7aJu3QbF3FxhYAg3faV6RyC
EdnpJiuoP3WjBXPKyUNnYU4GPOa5viF6mL10YA1Ns0VYp3aU0gc0V3QCK7g4cZc9taObJNeJ6Q4F
AvfZ/O6FlfhOoQaib2EoT/CvAx/8XPHBWJu5BmQTjC2A8FVkZ7SW21Q/4+TUGywTHTix3LgyMTyz
qaM2WBibMnVFDhMuTSGB+CAX0PHI3P8yj82w7aF0dBocWTBD7mxzQ56qQJuLT5H+docd7dlOjdL+
YjZhfYMgfAa6VBZ75AnkndBGihW6n6nbQRkbafYXHXUbaIE65HnEstuCGKw51ZRNu7MqJOpULd3h
zA4uLp5ht6E6YJXtHbyDLbua0ppYBaretd11rtFuTsWIrhzGf7AuyMtEw1waU/JAVPTs7vuOrdqx
abVvHdwiEOVTujiLKL2DkPky9tMIEzCHNBUvyumyPM0gyrCDO6bsOBPMQfSAKrzWDwC0Bvxgunc5
jHuhAauGCOtyGE5wFcOaPL6cbc8T7DjOURtpLyDMwjOsrWVHHb3WmdWx4VhTxuG92xI7uOp6tIQJ
EuukwDdn0oIiHIQQymZbOkP7Q6dLHzymPHOqHRfODUdSgq5kWz0XUeDtI0uoahdIEboIuSz9lI2N
99h2Sfskai/8MQJVMD9bwBkWuLsrviM7HFCZJ1Z/z6Y9BEkSjggSEqsaWMhD8D41/5XGKyicGm0Q
PhndZHyiSDSdvSDWPtESLnxbsH2Qv659eHIPPof1H5XpUSxiLrCfwGGTf5QmQzfdpaDQb0qv5eaB
JigyVnWfBVtdVlqSflpB7e7ssKi3mcAYutYina6MmPYiuaOifxrDOvziocASOzTuYXbvliaGEt/D
lbWldsysZo7sIwLUx0/gKQ3rNGm3G9n3pIC54VpZRQ7qOyEShc4HvTqz87wbvC5lSZRrRUxQZlMq
u8qQ4KaEqRKsiesk1GLbkdRxJUsa0ADcSNWml8e6t0UO6I/3mIK8N5wg6TMt6aHf1nSvj05mQ/UH
CHSeJa2XE0dSOzsFdD6/hmbdv7hm797gaDAmShjuRPq1BBLqBWJoP5NjWQ3l1VxREyoQUbFW3UY9
nT/ygY2y/0SsDQIVRDwzLTMwgz6WS89EPAbmdqZAxrQO4dxFEKMLo7oaycst1jTmaQWFXTPQFySa
igBfy7VraMPo88bbXnj9XV+1zq2MiuzRhmXo3xljQiKt9PuRnOTSaT2xyUXZsO/zS6/YSqiXIXD9
KjpEXWm9hJp0uiNNeqd5ati9YDpPZSg2HqkxDkfpEnruCh/kAGLGAM4vCBM8+LWOvlqhqJ4tXQO4
iXvzWxqn3gkZTPWzjcz2Oo5cfVWmQZDupdcTieRhjqBcN2TR92xqFmyrmoOeiB3DvnV8mlu3TeiH
HmdDtsRXk2XW8hrNc1MdVM8do9iCbOSFOSatYnSjChqytNVn3bfGEZN9M7zgSfNMyu4cSIG417iO
fxQui/9dpjNqvXQl5sL7bulGxzfp0MVUmCR4L6IDWFIQ2vlqZH0RrP2bnMBgsfIAjx36fo76G44d
qKnxx3NEGOMYhCHRpeVMVPDMTvNo2zGa2GEqPZLNpz441xjNum03iQSU+BwqdYfYxeiQpLLlP42E
ZHCNKcYs4yt3uO1ZHh6kM093BAbb5T0JQ+mnPA8oqQ5eYEN8iMoIA9ry7gDUolTKcTJvGuwvxllL
gBf5QQREhYB2n2qvfDC0BwbZiC3AeaueOUcWSxBwDH7eCj2QHo5vFahSnYFTworG6WBA7yitEbYX
v/fkQzolsMEqu6x/NegIhmpttSX2MMpR0RgcqDWDi5ZqXjq/mljTa7Ni9kHCSEGOMtIUvgRA5Urc
5cVcb+ir4wGnlDI6z5oQNIjgSEfia+01ThvBCwQ6U65Ysrz62qLl9Gr74P8/tzAiUiolRcAhP5sI
Ro1hOoCNGHWBxxkAPCdLy0rIB2mxY4rXLKtbsC1THwbmDcfIFuleiluTJroqdIJHAuMIUjlXzwbV
eJyx9K2oDR3Z7448vKawD5nIcWoE9WgQgedaR2U7SQM+hF0JNFjAJ/bjYjsuf4DKzfbBYJV7VXHk
/uFYyyDpiOQ4Op6kM9mXUfZtjJWMOdyLedMTbu5sSO5mNA5dRaE17Ahc+zoPOFgPacHx4zYynLK4
k9Loql2NNCxYiz7X6dFoRtPGfq1z6yYJEgST5O9hPCGl5zAy/sFiqsE2f2gk+ekeJxvTZszR/soe
Aii6UZJWd2CrWcr9pBxvCjoGpreq26Cyn1IMl/oR90KWBivET8YWaRsywhKSFYI/b3ilEwiLIfJM
ZPJUjAK0HKUhb1K23s+CPUj2MMd59GhTseXsRt34G9EcbO1cHdQPoqnjYkO2gnuV811/wu44w0zG
v7vlQEaxiF6mGJOVxdFjhKReZPZVVAT8DSj3sAVJXXABdTZGXd7SXotgn4azquwXWzjTATSBxi2b
E0tIMU+tOieG8Jsn1bFRZWLcNZyBkHAIZY13BfMpHVFaCtm8GRsnsFG9eOopAgWIIiry8vQU0Ttf
ewiTu3IzZLGsb1DTRtmnPEQ9+1nbdt8RW4jofW37TTusk8g0/PvQwCBEZ12zQ8APW0j7rQDp4Rir
AP6YfMUERJMMUZeXHBEflTdy1EBt6DVYXzwy4XwsSWQdE+vDbGTvjZniRcYph+L9jSH8xP/hFdSt
YJUxKYPV/VzyRu0Dn1XdklyQmaK6UQ3Zxy+9RQF8F3eyFJgwTcfZ0o7CORe0w7zFhUDasEMfCtxL
q2fn2p0gH4CnmJ2bnFQVhzbQROnD26bUc+jfALZ8ot4Vol+jD8omxMWSjxNKcYgqMEE4SXeKXSRD
Rya02T4T4F0FwFEMv2HPXNJHTAnqU3fprPJ16QskjWwYw9x9bqhScVIvM2f8TvkcGSsnzwnVAuXG
MqEMSQjW2P9QHne4FjqiRuGNXfOUpGGu1xnVoLeJuZh2qGGHGTuwaXxq2Fzfp3Nv8GWF1SscHX2o
StHN15XVcyyNwL3ubLALwbMW5kgxYxaJ/Z0zhsa8RntLPqZh5b7OREQEwU7KGYjHyOwP9sMRCVws
7cdPeVEE/l2HR39HZAbA9CaZHzsBfW9JZe6D7lmPqQi3Xj/BTiWkrMrbB5adGMFzluXFq6wCPk9c
MOEnphj3rZkGh4JLOhM+S/K4vheG5ZmYEaq+p6KWzggmMq0fJs4H5rElGuNz4XZu9IrACILZaNUJ
mdGur8594Ut8QlXCkSgc9Jskmv6EDxlPLftVK3hq4XW5D8SRctriy/G+TP3Y7z0lMCmPZXZVi0Vy
T5E0fWUDOx0o/+KidJXdbolnBpUI2L+FBIZsYLrJrKl+xSgRjY+Jmw5TvSp6yT+5VEgpOrK1/dbS
y16U+zY5VzBqICd1Jca6PKud7cyJGcNLwFlwPbeein74ACevx4lsxpOIvYJeXdLa5V52MxtQqHzl
Poy6mKZMXcF3kWxasdHS9SK5d7T1Oh8a95ZAaLbcOEDo7CZF5n6i5Vw+dFr2EDasrG/6LY/fMK9z
zxnqTwK+j/E8YBI31jOOr3XJJK2PwhE1/K/CMXryGFQffnfYn6bHuocXIcnDcK4pZvf1QWFQ7jdA
5jK0UV6TlHeu5w644ThpGdZP6k8Wxm4D0kJ5TtFMF1vhOPgRwWJCyMZePNBetYw0uFcGdDczGsl6
2BpzU7nnIK6xlLKH8de0OAF/gO4CWxXhmTO2/D6nvCkHs0B/7DIzk6cAnbDwOdZv/Nlyv820lAhn
5it4DsBuoLNI4C7jpzCIymRXKNN1M2eDt+FMJNVXL8fAu4adTJcY7o85sRlGm0+vCYIBcCGcgJQL
aJE9qtYgpqKiCwr30aZNOchsa4Hp6ugpOZwDgHGhOZHhwqh1zBYrCpXdYDcoTNo9AFO1VnTjntDI
m8kuZneydMjNyf2SA5wFaxXKKt/RlPYxsBL+ehqHIn/O2rqm4RF3U4CycsF2crpF0bcL2aDi8O2A
qoDUC9LPHTPYeOcmnkyuRNxFbbMzp9IxXkuwW86nsvPgMrYB684J6hbqvErwvyniUT59gnCQsjFm
83wnx85M5pVWyLh+mKYd89yYWDyAxHDZZpIvq9YFxMIrfisBYM+vuAXsAJJOnIXdY0FO4CO92zEg
QsENfgLY7pKHqnI1eG+UCvvU4BmyK3bQOxHfaXmfSXgSZBCoaPoytSQah2lAlxVbqFq5U4AG2zED
jhA0KBZuUhDEN2UXFD9S3/UoAAiLP2M3sHe221NrWtrf0wl5t1W/1tHo/6CF5xZfBhYKYiLRdbM9
Mvy6fspBM0COpwZ49q2K0kACIIj1Q7rzl8QIS0xxbOww9pFCTmZNyaRjdchSb+zRHA7pbJZXdTj4
7RNin1GdF0hAvW9lC7JgU3bVRJpI5zOP6BDH/CNxRVn4SItJck0zwXOqDNJq9oRV2D9IJuIgGrtt
SGsp7naV5zp3le6To3SSaluJ2PzqYOvDS48yHzkauTbVtT1LkqkoiyHQmvkkd/gUTBMRVTTvRZFz
COr4NtxRGZR3tE9JhYITQA3Tmh9qA5nVRmfW8JYH2ejtE6IqJ9hNvkdmgoqpRqxBsueEDzJ5gGeA
4u/LcX7LaYIhFBX5HE/YIFjb1/Sk7AV+yQ5j1UvLLZ9o0LnzMcAAmnDomVyQa8yL1SG0+prW0VTe
0I7Mayw5Vq6+daFdPrtGJzTgnmmwZoQ3Bv9im0/9vZ3X3TUiHudAYo6BdyeRCC7yARTB5DneUvLP
Qbx6eT+/qraMgFiZ4/Bq4oe2qDBhDzX7jCEc8Vz1gc1SQAxh7j3SYOIZZ4YbG0xknoW9Myf8HE9u
FoviMfDKjIg9pjikkl3B/tqHjXJCgUp1MYCQnW7Zbs3oMDxdqnWCCjffFx1d0AANsoaPjr7wkNmj
lfDd97X1CXVlEbdUG+KKusA8I5xUB43dgCvEkxm6Dyhgo5u5ydICsIHbG/f97A5EmFWebd6NlWjN
E3MZJkJOYfXnmuyb+8Q0Sv/FKTvDWpATsj6GvpS7CiPGiVDd6VbriZ6sEdk3E0er5q236cGuqcTJ
71RZiuiZNIb5uTIcdm2cBZ114fJYH8hDjJ4bujhrdLCl9Z3ew1yeSMv0rrKOXJ01zFOPPlRMEBFW
YpINrkDuJ/esC1iTOBIoYxs5lUf3Os7wNe6azJmxsAwRn+h4qkDmAQHWVH7JuiMFlexoYRPuAArV
G+K1SNk9SIQuPQ7KQ9KathNvAr5PtrqZ1TmP8cDJctN088DpXk3GfelOBj7jbCloX8/IyYP9EOPU
IUbJs/rPAuxi8jQ1YxKAoDMbyhLW4GGTwWhFNTmANTXujJ50TXOtiDPIjFWnS/owlUsWCDD7UvpT
f8YMEMzVT8esux7bYl9O2CixRbUjdcsC3Vo+bfoqzFvzEV5uTOK3b9Dab54iBSrvpXWLfrxBqGOU
wXePzXbs7+if8YGh+R6Ry+/dDr0xCWsZlt5bznozMRzaMb0gBWQBCOJAngjWB2vi9HlLTd+dN10h
i89RLYp+H2ujooEkKqW7fcxC1mHXGzEI5WsnQ8KpDrSLwvBT2GtmrMNEWuhU7kSOPs5qf/77X//7
//6fb+N/BT+K+yKdiDL6F/ire0QgbfPf/xbi3/9iWl/+7+P3//43xxAolZYD0YVdm2dR4eLvf/ty
jsh445/+XyoJshb3VfnFt9uq2nDyGfapmYpXW3KewO2HTxvjPDHcjelNnF5ql879mNDXipAnffxr
nPc/RjoUucmK8PB02t7SQX3/Y+jeTfbAuv8pEcg9NkKX3pvA09JuZZ9N2Z4gFezAVRKypfiHV8aU
b1nSdJStoPYr/f7KUtMDMkJjeGWvmOzrbCKWxUYc5zh2cI058pvwAVx9fE3hvb9dBXBOuUJTM4cB
5xDn/v6iyKYoJTnovQkAGZobV3U24MhWW9mKfiytp9XAZ8PUXDaWuLckvlNA+JaXsjorh7JQSTd1
Q85rYR5syrQxRay6Y1NApOaiTzQIuE7GuOwfB9H57inIONhcf3wTF69MmZ4CKexanpYapZXnvr8H
yQOaraA3z5MjeuRJ5fgZel6/baQJqkuxqXmbpAyOH191+a/+MmqVkKYgYIUqJgPFEnoZ1b+M2mJu
ktDy7eIR1CMhFmXuZtd9grMQG/HcrikHO/SXyZg9hi7pHH8ZptYfrq60oxmtkr+Y8v3VO7SyddOY
xaNfDO05yZT1GDSLTBc+4l8utYz4yxtVriUVwjzb03oZQr/caCOVQUNAF49Ny8kyR/ixxkxU77rE
G3e1Y7rPHz/Yy9cppGZAojd0LcalNC9epwWwpxqxP5xJncS3EHpLm4U6BmC5KD9Q8KdvZLM9/viq
vz9QrmpRwNdCsgm3zPd3SY2DG6X5di4Stuir2bC/hg0VbLpmxvztH1+LYUplzLUE3NPLOYaxWZmU
2PwzrXP1zEYRbgl2tGipRuGm+/hif3icWmnhuFJoGq3OxUjRmMBtStdLMNBi54de92Va3DiggCT+
NQ7rxEqmkZi2H19X/D5uNBd2bd4i86inlh/2y7ixDMSj0kv9M+qrU2moOt3VChZvQK2FUO0GRH00
zPWXzBavesnoWSdNS86AD7GiZra1MT4MnOc8+C/3IEuePK/Xf/mI//AbbQ6cVKFtio6mefEbq7AM
hgZ4xXnSJJOswsymLIdfWl/lDbmPUVpUrx8/lssJl9HtSOYpxhmPhCnk/VMJOS3Pbmjos+TbRhiI
f6ClKIA+2obgrKBIHbRt0L3HftLuIiJx1x//gD8MdOZLwe+guiVsdTHQk15gE+kC52x3ozymuqGS
VKY+Yty++8ulLld25ki9SIKYZxG0gctQ7282iEe/c7PSPgO08zYlvtod8nvOhLTz93lcXpXs/Fb4
X9VGCB/KRlEgDqjn7PDxPf8+V1ue8Cx+jMmdm9bFKtcS5oKOf7TOxuBJeLejK45lmr7hpmenX4Bi
7VNz2uCRjf5y5d9fN8uSy0VdlyWdx/D+CXjzUHtWqfUZyQcdUMManc1I/Wnnzol1TVPqLkVrtPM7
exGHuOXVxzf++8u2WJ5YGoVgS4Ha4v3lWaFcPAONOMuYnayIh2IE+hTOGxU1/dePr/X7t2Q7jklQ
nZZ89rTa3l+LiGlyNxrXP5vIGXdm4y0HutDaI5Fu17k5xvuPryeWj/PdwuSgrVQOkwyOZBOU1PsL
ZiguetfM6PIFhiivCDeM1aGn40lpOPKteme3g3nMiLkBIjUFxNw5s62OE6F2830DcvJrgdherRC2
Op9aJY2STz/2IaqXYXzrhZZ39/EvvnhCto2enW/BsU3+rIR3MQz7ZuoAxor8Ss75fIAXVh8KIxMb
mnHpOQjNv31/v19PmdLmlYDt9ajYXlzPRHJEAHpS0Z30SKjNB4zrQER9OP80LKCLu7uPb/A/s9cv
r4Q7RK9kug40L5ev37uYT3v0EgUCpuqKPnL77Gkj22st87UdmuMxUrN6MwadkAM3IgcpszbZz3Su
Nybnl60l5fiXRf1yAvqf3+OwY2BAwjX0Lj4/kcJT6SQ4JfQyeRaS6Vmr70Nc+uFPv6QFd6zDcWH8
mGm8zxHMABmGjPqoCShyT4q00+e/PKCLs85/fhASJFcppkO6KhcfJK06gVyy5ZUEWdqvAUIjUtDk
NDE4rdi8Iz4SETGFWWBGJDVOamd1hvkzLWUUbvpM02n8+Bf9YYwIx/M8yzWluwyX9x+RZxoDm/6x
RQxgpzsvFtMjbKlpT91B/TAFBaOPr3cxFS8PgPVAeLaN0lma8mJMJh3xNx1ljqsKYjTYYChOw41M
bJrblUKTf3Cr2h5vayrbT6Rr9vVfhqhcZoWLIco+llWf5y/Yg13s25suJTGmCZurcEynY0tEHWBQ
c3zxovqWzb4GoxXeLbm137OlV8PxV7EuVZTLbYJTD0QlARenrzOuHDRQQIGF+zPoASwF9hCv/NCO
HiflOIdIpShBMiqMSGa/fPwQL1+ay5GZFwYMUrO8UFp9/9IaDcuQU3t6LPnppN3YFvAaJ7pj+XPW
griC88fXu1hGbNe1tWdhjTYlzXDvPzPxL1u5UNahAwvcOLqu15uYPCk+j/QZqwCv2yrNJhbvv4zL
i8mdS3IaZclW3KcwhX3x5dp4E6j1u+1Jt2Z5cKh4E/kxwStqdbO2rWrcwlos/jI4LlZrLuo6FucA
YUtrITleDE7S8qYMuSd5BK7j0jnMcKdZd3ZKu+RQmWU97QB+GcZxbETZ0rBH17COOzo/f7l59fsP
8UyQI5K11HLZNVy84NxE2lPj+TqR7GMO1/TZwvacISfPWLntrnnTnbCx9XYU/DYqANKTwVlrx+nJ
6SOruW5puJovVHYtCiRQhM3o06CWtBzEvBA3b2NEfsm5gsjhb0z6at63RgPe3Aok+0w8YVeb5xJo
a8gJtkIqB9ACiD2y6DZkh1ZOEUHR0VAK89iABiLYJ9MjPdMpLozlDBqZ0Wnosq4nvzFCXb/GJ2UE
T2oAzPwco61P79lagyMch3Hs5Ir8CLDcH4/Z374RzuaepRSoGo5z0l4e8S9jViLXIw4BiZLd5DRH
E3+wV3QXoeHIufxOTcX9y0tbBsevEwtjn4aaKQV/uLy5ZeL55YJJg3WbKLLsZA5j+wArt3wkEzX4
y1V+W9L+5zIcqyUfBSvtxX2V0Fti9ObZCa0GMc4UDY+1VgS16F6R9lzKo5HBWCT/O8T2RFxJWmbN
2gmn5C97y8uZnB/CkdJCHiOovnj6Yq0fEwXvknSAU+Dp4VlXabTLiaU+5QTx9QDmFwRkVJQnTrvV
Xx7CHz4PSVXKplLgcK64fNQCMF9RRoLIEJyFazvPo7sMjNF2WEbhiKfjiNzHISeS/OGUasz9x0Pr
D2+a84xiXLGj1+o/S8wvbzrMGjlPGULKIBcoXpGDZt+NKIv++QiWaNpMlkkkvKZ9sVfoh6JzCCLn
Tc84EyGbjvaNcv3J2gXxELyi5Af+//Gd/eGj4Y06YBLZM8GNuRhccROOZZiF4anRJOLovrnCPIii
vkNYZkniMD6+3J8GM/hlYSIA5w+G8/tvpjaTqaUbFp4GO2UZHZOa+c1n8hjHZAflgZSUtASxMcXl
deDTHZjcVtyZdfXt4x/y266AwUx1nJKTYy8V4MttSa9HxAN1kJ0gqEqi1UdndE/4dMbkTZNVOq8q
IqvU57FBtLfm8CSjjV1QLF7NrmUE3xNnNMs7v5PQViG11LNtrOhsWGpTCy+QalWwl4xPcTQP5e2M
Iqm/q4SD098zYRw168zvPHUocl0jwEFRC5vz4xv8bQVnMVVU2dl6shVW+uLUDySS/GhJIcZFrP5j
gcXu276H7opuiOy/jy92WfphHeVp8oeFhJiiyuXBA1FD7kYsEkDzUpXvQrBC37B4QslO3Mk+MKk5
nEbJ35x3EtlAtQRz9U8laTzpNf9q/ijRwvhrx22iGwKzRbkjw1d+i9nDir8MwT+MeM5klNwdvjCb
CuDFCJwKE09vE51AYc4KnTZRtTpwmmdrlm5x09LU+Pnx0/nDvGnzVHgsHAGVvBzzox1LSu1Gchom
r98QK2ShiHWiU8w0tiuVbK4bFRBzWAbx88dX/m0QkAeuwKgybbNA0XR5f69NKghlqiLGoU3KLC4e
GWQIP7voKkPlffPxxf4wSbLBtzh84fBTVFbfX0xZmAFEWZGip9zx2OKvXIsp+f9YhJin6Bw5Wtoc
rC528wMBD32E4fnUzAnVTATOaEdNYZDhCVMJkEJH4NCEDs5Ps+3HN/in98jWzLRN5sulWP3+Bmd0
OV6ri/hEmFBK+U4W+xbk8CZ0uXzWYFrFHqXXgZyH/cdX/n1vTMthmacZsKwP4uJjRsOuhs5LklPr
6sK5Cw3KP1tCUcJHGUiauiNJjURbFKP/z4fuspda1ntO+fh23t9yXWo11YYfn0riXbbJUBqrCTX7
9TjG9o+RCDqSMIICTwu11vIva/5vg3cplFOcN2kUUlBTy+v4ZdFFOh5EbjfLk42Jbl3wTz3M0gcF
GJvZX45Xvz1fTjh0IwVtQG6ST/T9pSw0HTn1IXkizlniwCPTyUFyvgrsZtxOoPdo+ZrZP52IeKjL
VVmF0Pf/P87Oo8lto1vDvwhVyA1smQnOjCVZwdIGJUsycs749ffpuZshyCJqPnvhxZSrCaD79Alv
IG+9XrROgetPqiG8FO2OC2UWKlZ4Am3yuY2OLbOPlfd5e/dyJVDo2A79M9XmarheUBcZ3jlJZnHl
QR2AGYl5eBz/V9nYEOBeMm3yKOPpyxzx9hCmB0xH/VCMaNa8czfLq0kT9B4YErCtFpvKtOPE9APf
9Jq2co9NC7ITWYp8Z9bC2IDUVT/n8NNWnv7m8MpFuafk+WFJd/G2Ix9JzFH1DS9tYjsEvNvNgGUG
8vWNS+ruIXCIGrWwMnGqga6+N7NjdUaVZBo66Q+x+PrVm6pWE91jC8UlBvHfaoF5AOofRfECJitB
IyNo4Bq8/zUz/7GJkQzx6M9drzkrWDhmQU8yh2sYhJQq3vtK4f7lYHZyDKTUG4DYLF7Z1XdOrSsz
SSZdpq7xdReragw4hqA1vUnNDBU1qqZB2CnwacZqITjax88ot8pVCSbfK3KQHCEuc66f69WyVHSx
ouSmZ5ZEhjYU+ZahvXaIwumngZih93i5ew9HHUC6SOLBhb7YuR1MtgjxJwPBiCnbtnqET54KniVH
nWCl5Li3X2Vv1dBJl8mUF4l5pVXDbDJg8dIOlwjV6NyTglr3IRe5cW6BvH9pI03b0b4s1JWNo919
TIfoRM1FwbmcYdRIH6AfG7qegfB65oBunstiizLOWG8qaCX+3o2Aoe2x2lDx1sW718QlInAnl/5X
a9ho9Psw9jf8vzEamcjsTephztGc+AK6wtdX4AD3NoFAR4HoRo+VMH69CfzW94M6ggw8O4AQe8Cf
KGWI7JTHlDRTmCgr7+cm0WHTSeQEG46yyRWLGmYGhF9WU4C4eNa2v/FzrI8QUrOX9+81x1Y1xwam
yE5YbG2zdcZKVWvTa4uq/RuDpezStqg7Rc1srsTG2+9N90IzaFKSwpPgLB4IZwJLQZVCkKD26tYP
W33fVSZaz1FvrARCuW2vD6xslKiwjh3NvsW8JIHV1LABBdB9B7hVgAyy0KP2KwDx/uCTge9B0vu7
ySjhx6iIsjx+qbcXPcsLZuPAjkAlv+78NzmFgdgSmhO5602hMz+lpfmclAjd0mLzcaIHdqiHKAg8
XvP2JLMmyCLBHiUzdhZpI2KM+AFOUq+CVt0ndR6RMRODgT+jyF+sApvlZughYBfKr8cL3+5TmTux
c+QwUuKMrs9F4wxlVYEG8uw4s83n0mwQSEcuuUq+Pl7o3v6R1bwsqmgjLKEUvWL11WQQL0L0ITys
u8unyA6/1Cqv9vFK97YPr9GUXVs+4LLOTMJWjSY9cLwyrBUQbHaLG2VUxxdtGJCMS/Kq/5ikIvs+
dGr8x+Ju/Pj4B9x7pzKJoEFj6xQBixuA2rVUlGyyPZSj5r985AExMqLef3+MoV4jPXQ4KUxrlmCj
PhamItBM8KwwjnuUTdvKOSa0F98dZViH+xM4Hk1nhiTXe4T27ezMpcDYEpjpD2HO+QUqUU0Np/5+
/ObuHAOSXcfWAf7Jf+QmenP0hBma4KddyxvLSdn7qpYd6HGP276vMNcGe0aOjeuyxah05ZvdW5nU
j5BjC4OPJ//+ZmXmPBIeTsyBMp59RzIp3rl5C8uD+xTJ2lhkR2T9uh2YsrXh052TQW+S8RcDScAX
y5NRRD180rATXujm0LAUpltTmya7bnCi4+P3e3sLkm65kDwJNioNlcV9EcZK/8q79OAOM8byp2g4
ZSZNFfrEaK0oOAU+XvBOLOWxHAZE3Lv8u3ytSjmIsowJL1qAlnJvnTvLRdskMnBQHIp6J5D9eLzk
vWcUBBmNrcousozrL0ndMFToshme26OxHQCgvZg63AVVFCYaM4m7Em7ufT4gDrQpbWpQ4DPX66GI
PauTURmeYeqgC/hFiJDNGJIMzvtjNVNZil2DjtRtWyNqp7Eq1d7w5sJyv2l92O8cayxWTvu9k4DU
h0VTiJAiljM2vdEQAUR9xSsr1JMrN1O+4gWQ74K+ANxuNXqzRYnxRyT8d0I2CSz0IQzhOOD8TJB+
ixwN+foEgz4SdQ3cb76BBmt/bQr3m66BsTZHeBG1LMvevV100kHkMmWRYNgymL89+EUrwrJP6IHS
sDq2QRLsTLfwP3eIkuwquJnRSmZ4Z3/qqCHSuXf5kOCOrhdEnQAC90CR2beNib911J/1XPfPGBMx
areaL4+f7wZ9Id8qQq8UlAgBg/ZbnAc1ricrcjvDQ9Sn3VpBjMQNUMNdNAzQEkZyg00fGQhu9Kag
VOjr50KSfAZmv0g7hM2w8sLvXM86DQaGRFxeHM/FVx4xWpwKezA8LG0bpuYO3u4bMClQVG18IU/1
4JaHBh7DqQKJ9cmx4/Tw+JXcObHUnBKJgm4OgDr5hd58ctOfHT/qah0rnME/RkzTvbGqm31YFcHK
w96Jf4YGcJWRowPwRV9cncgHGgiUdroXZ456gWSCImrX2V+LeI7+TCKenlujV1ei/J03DGgcAAAV
gYy6i6DbupboxWiZXq4i5IuiuNvN+EKg4bJJKxxlNz2Sgi9Bi+zNFm12cRHmEHYrTy7PzSKJ5z4F
x2MxD+MsLz4z0pMxon0UQBNui9+jZvA/zn2oz+8/TeBmLNqtckyPyMz1tyzSAQW+QjM8zRfMXTr0
TIuy0WHmw8gzcia97987LtEXpApfk1B1vR4OxQPmsUy/akXLfo+KaXv4xysvBdSDlbvzzjaVg35d
VvekkktQKOp9gVKbqempdG63iL2OGFe26CcHeoh2+ePnuhOVSD6A4MgSBPC8/JxvzoSbxHNvlNya
GUD1z25PVbeB/4fLkoGHAzavruOvLHnn+dic1FgcQu605TaFERNznTm6B3dLfaoLq6TZ16DeZyNv
+vjp7pwIWpkW3en/Hz0sdkkTYermxz42T5rE6FgobwybAFfwHcw5KN5GP35XjME+DGgaUGJO1qfH
P+BOHIAj5zBs4zSAvlwE4SlKRR75JdTKcJgV6PGGhL4heoPshj5q6BOB3Em2ELOcauWE3GnpEm2h
OAG6piiior3+tHCYq6YqwpQ0yBITNEEfoTnVxn1pxjsb8y7FQZ8vCpOXQdfibe9g5e3MofPHbIW9
f/we7kQFRqmUuKCc2divzJM32ywZFZWqWk0us5Jof9gZ2bZMY+v9yfzbVZad1B4log51/ORiqbG/
093RxPYDVejWyYqvwnI/zVFZe12Ur+G4731mLhbBSWLCBQ3k+lWbOUBOF9L6ZYASZl6mGhmHz25g
aX8ztEx/tKOKDKDQUjGuJG13zpIc/tAuoZBHa2txz8StotsIU8YXJCDqk5M3+jGONTwrgmjt/n4d
JC0iu+O8ZrqOgB60TGDagb8ZOF1cRJ2amKmAasW1J8oy/C26smvLM+59nX8IsInE13fMgXmfqgrC
8Yx1NIyilev8NnSBm2T6I3v2OmFycZ2T9CSzP2XZJSbvr7AIradoq5LzfZxKa/ira/M1ls/t25ao
bYIlRA0JZV+EE1hRgaUqMZa04Zgd81SN9pWVNTuhm2u5yu2OMiyX9ozkYQGhdhcfFovWFpchaG2x
XTU/Qy3KUfLkiKLok7dwzkM926mTi2ri44N65xElkJAbHDwPzJlF0OjtsovxkfW9EUG6mpu0zp67
KMyLbZkkjOwfr3Zbc9CpYRzM3tUg1i5XM+CsYjsCuhZhW+clRQpt75cdXjGYfKOeO3Vdu9VLiVOn
3e3/erz47f5hnCfJCDyvoLuwiM0FzA4x4D/pWVFGhy/tpk1tlT0ce9vdpEFUraQQtzFQVjdM+mkx
chvcMBuNDPk6THm81q9oolqpfhxAsewfP9XtB+RqtWkMyzwQ8tLiVAxCR8IXD3NvIqn+UDTO/KLA
IffSNnfXSpp7a3GtqbRtaHWT2V+HPRGJtATvNHloDElgR4YMNerf8JSTtebsnaUonCRknsME1muR
f8U42bcDeuLe1InoJ15b6Yc8VtKdMs/xyqa8vxRqekwCwZ0u4xyOHKWK2FUPBaMYP6Aokp/0wsz3
yIqv4Z/vbEEoEhJyQhIrh57XL9Bperz63GzwetS+jk6NenYWDWA+CgQC56HtVh7tlQVxHcMtxuYS
kCMY2qP6eL0gTGI1HGy/9/ATzDDbdKzoPIWj/3dhVtZ37CfUY104aPXVGa0TO+Ae25WZPpz0FLMZ
QnmJFS2mu4/37G2wswg4VC6AkejBLTthWY03nB7jeIXWAaoa+hTsRecnXoiWDEIc4xFt0HeSvWg6
wB0EvUyjWIbzZULfZeaQpwhzegYCvv8oIJq/jlWIciZqEAetwazu8TPe2VUyNQBAAM3LJuws3rw7
Iq2TRZ3XoBPt5eghn+nxzychGu34PywFFwbgArU2U7rrpSKtG/sw1VoPna6Ucjvwz4YSmIeQwmxl
vHbvqQgzpmyjyN7iYj/hwN0hfBW33thHzQdH0dwjCa/2mUaHs/IC72wSQSOaxgk1kbCWQ88IkY1S
rUTrqdWI4rxSu6dB4Kgqwnh4rqsJraq5eH9JTcONr0UODcqFivP6VQZuUzsiU2uvGGbgJjvkTnyg
aCm2jRn21CFiyxigjeGR0T1aWIVrpP5vhFnKZmXkeydSkHtxL2uAEulMLPKBrkuxOa4LMOAI/E4f
W+wOwnNeV4jRUeQoaKB2pp9u372RHIPAJEFNrLu8nkUz0WiYzcYTRjYeJ2y3DhEiMCdTQTjp8VL3
nk++YspQl+zSXVxbuHKNCb5RZOdScMdX3d/5HPl7cHcTEgZKf3i83G3iYTH14nZkKMUEfYmm1bue
sjG0as/l5KPGD8N9wi/jVObFR/yFolMjrbqQ92lWzubd5yQNoACmiXADvECsMJ8UzHm9sbGizyh7
pP8MthXsUF+QsoplvX/8oHeqQDrU8tSQ+QIJWF4xMWlGWbVl71mwsACgxQlG5SluYttpaJGZaWoc
SoIpcpCWzOaRgikL/k1qJfkxaklzfvxrbsMFZwlqkey3glRbhotwQtAcOZqZvls1BDtM2OYXt0+q
6ag2WrG2p24/sjy5CDhIZq3cW9eHtw/reDLTSvW0qsDKLE7Qgd/hVGd8mdAQ/+zaSG7jOhUnu7pL
yhXE4224YizwOs0mLnLfLg4sUCNtQlpJ9ZiRVFvRxOUPbaijP0WuoCrjSqtgq42dn+9+wUDRSahp
rcCnWuIsY7RaTWvAlTfQEJUz49b5K8/0ZucETbayk+98SxqcAJdoVZEBLiFETmNVoWnRnBqKxPiR
i3E6I5qC+KCK+N7jp5Lv6jprgaouOVom/XOVj3n9IQPuSKmpP3kBiOkDY1UL6ebcOqWg/0543gIM
aBQwMHE5ojJR5itn6M6TCuDvfE7uAqqFxSXgIMebSVKpR8pUHBtKkc2AL8kGVbm1BO3OUqCHmIYA
kIKGtxwqNapikHsmlVcCht9r7pT+nWGPhANqHa2EwDsblKYQc0GaU5QMy3lZTfsHZ+iRp0IZFXj/
qDQemPcM93pUor9lJQf5UnNcindfZcxbUVXQqC/htTvyHbzpBYGPjaYwxPzRwB4E+FIgJkFyLeZ5
16KV96t06yF9J9kWrDN4GdswSeklkWqxZosnoYojdu5l7lBmx7lS3exQhQmqjpndYYJS0PVdCXb3
XjD4LDl0ldIOSwwnfcGyh8+deXOCXapfWT8j5KI3TgcfULfL37mCw93jg3J7u/CYCEkAf5A36XKS
po3Sfcj1M6+ujObZnpvy0I56Bgmryo6D0qzJByzXA24su3qSVUVTz1lmJVqHnK49OuZ50tIiQJ3e
wMUSf9sw6F7iVk27fCNHVOrKDlrGA7ksowU5NpdaQcsaVy2KPIQvbZzxuWr6UzkhVLvNjNpGDLtD
NjYPNIhwmeXsQgb4+8EZh/3jF31zrbL50XmkAQXWhJCwRAXXFS68cxboZ7yDWpq51ZgPn2sL/NLB
naNK/TDi2GkffMX1/UOJbAjWWWmZBM9DSY99HyJOH63k4jcNOn4TDRtDwmfhQkGXvD5YYWAHgFjL
6ZyWlbUpgqC+jExWtxa0GaAUIUY3MFy3DpZS9PCS4Fhisfbeklb+CK5amcLBVAKjcv0jNG54JYJN
ch6A6eyFw4KYiY+eEO0vFTPjlRR1ecfL5WisU3pIPj1p6vVyoTnhb5Tp/Tm0h7H+kGRuCjspnHAC
PzRsk1hsEK9NMG7G9S2aGHniirCyHeUjvb2e+A3AxmhNcMhVkH+L6wnF+ggTDbM/Y5Gn/2fPU/o1
rcP0pW7CfuVx5SdcLEUDkp0HyoEG55KTOuP0pzaD1SGSlwvMJqpmb1OArVwNt8eaVgvzQ5lHEMCW
OaObWTmT+KE/9305PdcptF6kKnClSUd146But3l8mu58RCm7wiUrS3H6ntcf0Y3hZ+ba3J0Nvt7w
uU8K8vEuM6Yxw+0ws1MPipvu45CIcfEmSFtTXZkcLGM1I3myJVIZiM2A4dTFNrLLRKA6HjRnNlmM
R0Fs5lN6gF4HmSSpBMpXuRJ1WFBmBh7ea6JKN4QzuTyPzhVFe4ZER76gN1dil7u9wJR9PmPEFeju
qa8p7JONg/9TekBOu3YuDrM/9UtuIpVHO91pS3fY1rPaO987nFa0l2F2HOOY2nqkfFcQ2CsPRo/8
+V5RkS84NhDMgnobjLQLfoV+HacftC4WeHMUkgj1w3FxYv7UYF2OjmYUosL53i8MqoRrQmM+wzFZ
plBm5EbgfQNmX1H1OQ87rKBbTG0aJYVN0ff5pRN6ezC0SFnJUm8PjAEeV8LxiBCyir9+s4mBafVo
T/5ZVUGSxtRe29Cesq/vfjxWYTJsUtSxexbfr8Y1uNDNzj/jWafHm6DppFaU2Q90DTurdI6ODTh8
L8ZEN8GSZsHf710fQAn8DdIMcLPYn1w/ZSiKfIRi5Z5n4cMNJVLVm65n5jSHif8Te8BglwRp56LV
Zbdr/PTbaIGiDeUMrTuohKST14ujyFeibDO757HX8AdSrewprpzsQ68h+Fg5rPr4Ye+sRyMGPT7J
+4G9IP/+5rC4iNz2YTyKc5NUeBoXhtFjdlpDLmtKhQKgCaqV7PHOzYpeDgkHZYjENCwvNdv2ScCr
XJyDuZVUENzO54LyQ52YkYvKN1CvrMKCQQZgmigieZ4i2KqDFmbPSeOm+cpxuvcKwJbToOZ0Slml
61dQp+gBMKTnFWBB4SnB+Bm18Grv92rynJVKtJLt3FmOCYkNcQxgq6QcXC835LFocX+yzsEYZ5uw
hRhSBJO91wJt3Ewq04XHX/g2vwPoRtOC8l2X3cXFfTCavEtcaQKvK7Ay2Myljh0pCiLaT7vw86eq
t2w8viaz/4ICPK5ELnYl+enxb7i9EbgNWB/CIioXN4Ejsxkk+0YDPmvUilPX4NaeRGGKSQNNkjxA
4TAl3L1znEsPlXEuwo/8V5abMpq92doZQy6aBEPgoabn7jJmpke3EPkBYv+ausVt0sJSsjyR9Qkz
sMU3NVT6znjGBB5m4op+QIQyKPaWCk9z36eN+16wK09G31IW8CiOyDnO9ZNpZVLiZaTjzSyU5ozX
pbLJMzv5jq3xWmPi3mkFFER7iX4XO9ZanI7SN/AP1Tos2yxrPhgJBp65jVVZqSEfXg+DuY1HlFGR
k8PPHCYSDrxueHi8fe68Xm4cymoKBAmDXTyvnyqBWvaue267rjgMg/XRmeb4yQeB8v5YQMZA8kLg
5+0uWz5R6lqzhYzNued9HJ0sV8tNbeCNsM37tN6mQRa9U2+SqINuD5cq3V+KeKrN648ZzSba/IOC
bNqo6c8gHiyY+Vp1glHWruhK3PmYsoFHm4kZuDyMi32qB0OmBfgonOeyoU9QVY36xy8r7R+7T7BG
qeBNe+bUjng8T536PJtK/A0nQHMlJN2GwFcKGZsYaBbljQxZb05mWcytAW25Oo+l4tCobdHNqpPk
2Snq+qxR4R8f759XgdfrTB/KGikLhRSjYqrs6wWLFpNDLEzKs4tzDZIldpophYcmubA/z9hR8MCG
nyFQLrVpjq1rVsqnEUOU6ska1KT6z6+UyfLsaFLsTwPmqHjX1E1m/BRxZwc48wxGGG1Nv4uy86hP
ZXdwtSFHoDmq8THaxLqOjyfGgxj7bkbGuWq0mYLANb6FrsC856jVVRMeLDPpwevDpdC/qzjG/UJj
C4tFB5lwsU+HOEg+OHmRdZvIr3Nl//gV3UZoFIzZFVwVEC5IL6/fUG4UOi+C3x81pX90x/kTE9Px
xGAkOzQTeF519MeV3OP2WJOqS/k+ep5yCrVYU1FMjK7tBBlXjBx3UY19s5pbNvZWNCHf+3jApUir
IF5Q6TH8XjxePGV5qGTpeawm/auJe0WwaxOnGbe+0LvxWPYjGOW5Jp6urHxbjjHTh7DDpJKzDX71
euXMDbKaKXB3tlEAGuGsByroEyXAwIVmSHJwzAjfyKrHu3Umxq1EztvPSgUIVYHGDo0zuqDXq8P6
qmqurfFs9ZmBMjdcQjoJ476ns/Ocp878MZdE7Mcv+853dRlJMFmj+QpjdHFldEClmbnjQy30MaxO
fQ5t8KTqRYg4dvP+uxCJNWEgvCmn3sy7rp8wCnB/mLSmP6uVau3tBr9wEhx3M8fGWp/q5mW+gsJ0
tAEEZQHDruulBKLN01iE7bkEa4mTZlrt8fkbXsZA1bw8ThPcVJM1TOnNy5TYE3o/TLdAiTHWXyxK
XWkORdScWz9A9p52mPUiqskt0U8rgy+Pv5zcDldxEoUlMnLQSgBK+XyLJ4ymGMtNjFnOXTO4+5H5
1ks2lO4mQKJsP8Fc3E0J2aPT5dKkuzJXbt/b+0kWXhJJIVv2GAcs7qckAhaF3VF1LgwI6yjiu0cz
H1IEp+c6/AtB43Q7MXcy+QUYiu/wIq50bEXeDW4nOQf/Rzef+QE7ealZk7gFDsqOVp+z2UCFou0s
nA8wAt+kqNl+fvzOby5DuZZUDzGYDNNzW0TBztKR10SE92xNBkjWHNPMeJO3iJgeiCjWwQwrX1s5
offWBFNOpsNQDd3pZVgwUdiobb86V41Vhqcy08Lxi10rGFoXtIU+CWjz7x38yHdqMqokEslR8VIw
1RfpqCSdVdHY64o/NhyqrT0H9pepQ+Pj8Su9bSizFskFG5ncisx78U7LOPJtK+vqs8IXjjums2We
Btu0bhtatoo/aScSAjfbO2XpfiFRL619mER680nBwNSPN41RFe1KLL7z0kksgVyBepdd1sWPQlWk
bXG1zs4xvm7fgCT2P6jvQ2UDbK8/0pcKmvd/ZprYFJpSl0ie6+vYUeazJZTCyM5dmlUN0+lRi3Yh
5mzzD99MzK9Gi2vkSo6pyzN6HUNgu9B+hDRhsKWXxYmaDEZk0SY7zwA7MrGZOThRubUwLJwQMZFt
Mj1Myyn0DAOroo+2ncfDocKgzXqZKh0xm9aahuKXhsmOsS0trQ1ejRZjzH06my6IGwWq2+2H0HXR
nMMCbLA2YYlj2WdVjGN9qma7bI+Pd9Sdbye1cMkhHBvQ0XJCERZGI/KxSkHlFtEpVyz9lCj1uNdL
60vphPHK9EGWpot3SLuYklXKfFNQLuJgmWWFVkZxc1aZ73nJ2DaXXExrfcRXSdTFMtD7AE9wpXFT
L3vtdeiisDVXwxnXlV6cqXBzpFhU3EUOlSMYcvsKWH57NyqYJHyu0EvVvIBcDSVpI82T78mM08gH
TKIH/yvtGTf8Kzaxf5t2lpsb+h4vwQCrv4RMWVq2jiWebPhm2mdrGInp8EEdROGnKjX2VpT47RGU
faScoIzSccvrvIIJCORAP0Wl2Wv4QJfC2iRzOomPyNqqKOT4qTv/aAtMajHBxNXr31zR1HCf+bpZ
voSuFkX7FMGOYRs1mALtUqeax6+paSL5Eul6/x/2E9n0Muda213SKVQMZGqNcNbIz8M8V7zarZAb
2mg6shrJBlyH5b4geeg79CMnXIgeb7Lbq57BB7milF2GML0EdIBl4TdQBJxbxHTHU1PqIybdQRil
WygzzZ/Hq90kpoCEgRyQC6MOxzZYJBYwyIPJZWh9Hu1UVOEOOXGz+oBVvRDHfBqj5E9bBXGn7Rw8
y8Q+GvFW+fT4J9x5YGDZED5hKtNZWMYnZahT4MhTRW9hzL8ZUCq+1XjO4HqKs8r/sJQ8SUx8YHIs
bzw3z8RkR3l9bpGF1r7NECaG70pChvrfiE6X+fHxcrepIq8WbiItxVd9wUUPe+iquAQIYJ9xg2ue
sxozOBiu51Sru2c8V9MN6EFrJfLeWVM2jinribuQuRZBw4zBqGJKhStsPeXdTu9avd7aipl96YNG
2SJO0/0durjePH7Um48oqWNgHyQlB9eYZTFPWmMzOBY2QLbcfBb4XXsR02r8LNu1e/0mCr8uhY4g
xFrJzVts2ToO/QYBDfvUhEr102zcud5js5l80BFDOWfG3K+cyLsLEvSlxjvN+CVM0ijChj69Yp9s
c/7XR+36ecCta6c58+9MV6Mvj9/kbfqLhCABH0YI3xAogLwW3vRFMKaZsZcU5qlQleSj1lnqd7Mj
mdjHSW6HyCfnBT7J8dD6Z10RrbZRfUSjdljP6vvHP+WmEDAY79BqAx4KCYer/PqXqI7fBE4j9NPQ
Y7T7R5nCqRH7zHGGuH0qRysOpB5Zqr7MMSCXrV0B+jvEiZEN3x7/kNvd5VI0o6ohZ10C3s/1D3G7
hgFmhN3qMDfBJjBC9ahbTX7swdKc370U5aM07WE7q6Bjr5fC+hYb+xInUAxvnYK2TZga9t96Hdjj
N9I0x/38eL2bAIyKkpT+AaHJ/IU9dr1ezMx4GlWlO9qxPeybzA7/nVrMpGj91MfQLKFrO21wMc0y
2j1e+XZEyhHCSgCoBUoi2s3II81np0bipj2GosG3DVGRTxFuvxfF8Ms9r6jcwXFF4UcTLUBnTSCZ
WMxPTaNGZ7srMJIz0Q8FmJDt0KdDzCsri3OKsjOFmVvhdtp31kerHIKzOmBymPq1/mJqsVgJeDen
Uz4FzlYQwGG7Mwq9foERcJXAxO/wyHuyL2FVVee0UONtjAPEAUezNdXYG8A/CRCYEERVqcWBJixD
HcmAnQ9lDKjLNMPygJp7yAjd8LsUucl5rvTg7xGl0c6rhZ8Ef3Ug7VMyBeA8Tw4OHepndwwd5Yiv
Jq22jYKYkrlW2b1molc5Hb+R8IGUAmUWUONFjFTQCLbasauPDfYMntZM+qauw3rTVFGxDQcl+tfO
dGOvzoPxPBY+RSY6D7u2irG2LeP4qHWqs9PMADOqMIw/4sBtHhrLqnbNXCRn1PyTJ+wHcQFFK/mL
25b6wa0ja5sSHM9l2NgbC1/VA5AR5YRf8LSyc2/iknw6rm8HzBKCa0sZMoT+EBAqlPqYBSLfQa9K
n14Nw4uy1nd+0rXPI5pRO7Xt2ieGYeF7Q4RcnnYT4jtyAL+8gJJaQ5Z4DJtjVkxATqvIOYZ1NW97
21iro26jA+BSpgIGKQulwJJwqsHxG0vbiM9Vprp1v9OSWPiHwarH+GDMhV+8OLodGz/8IMznn3NN
+09dedk3CQUsJE6XweyHRAaM1uJ8WcmgpnXOT0jS8RIGRbPFOLR5toas8hqbg66083x6HJvuLsoD
Q+qSAX8pLj4g4Fo7dpCc3Vpv+2hbtyiNoyxuF+KkYi8y/0p0PYuTbZ6YdbOmNH5z3SAExO6S4xFQ
v+SK1488DXWpF5rqn5QBLbDOEuC7e5Hs6TMlK2/3dik6iczwaOLYBJSlREhIMWNH2eSeisZOT7QQ
9Y8oaIjtjBPvym1+Eyi5ZGh8U+jJ/j696OunCiYMkFXhu6cxiYKDmiES5/S6fYEP8LVO9OS94x2W
o9fMDI3kSM5Dr5dLxgKfJSx4TylE+b2Kmvo2RUztpIS4ZCklAsWPt4yxeJXM0EEUkPG+ji+oTxbZ
Nn1M1TeNQXkygYlkoEOLanjKojpKDmHXOxXtw0wgyEs7Lag3tVDL/B/sfgf1mGAQaV+cwVRRl8Wf
BKFZGIvqgTy6m7+XFKX/UVLi0hrPFpjlmfI13pt2Yk9HC2jA3OzwnEqexiFR7YM2lkm4cVH+r7Z+
O44ThlezPyovLuzlD6iSmN0pnuArbhHiZuJh+iAbTiIurXE3l5UfHKPWFxkleKbNxhrSYxFQYNiC
75CWBxK5I8v966/SW7jO0/kJntTU8I91XX/tW8v+bPij2Aqzs3dxL8DzTP1a32txolmYApP8DVoq
mYZpLhbWqGJf+8pIlQUIaajaTzg2yr5KWv2sheZwkmIeh8db4s6aCHISow258RFvuX5YvJKj0pqd
6mkMHPsUROgV5F3pXOrYnBAZD5Id8Ls1mvFrVvzm7kUCHKFVlpSATcQrlwV80HO9W7U1X2jgmOq+
751Zx5anTQtmaNoU/i5qf/inShQDP+WiSc2tgx75pwB3YwQcYnj226qym2YzoRf6YlZVXh/8LBTi
OSgD56s113rwrYgzJW2JxID5kPdOQwOH8iycKpzceBXlxg1wVn5BJ6uNd/3UCuezWmlOvqvUoi0/
Gk45a1/roeizJ4FjWEJLxZ+SYpunYKgzRHHdjp0oBeMD5AFrXCswdhhAnX6is4dex1at7BKIjijd
sdppQZPXuw6/oUvTwF07cI8k3/oSmboNc/PhjAz9rO4jrs2/Rqh0vxN87f64EBSdTYMb9vsiHV+A
2cyrjBsjN0Ld4soq3HBwZyStL5mr1eiMaT+nyY9eTNg5pymKjZUM9GabsRxJIckASkSUpIvlanBw
/gikEcFIK740fm8ynMUS3KdtdZg763fuBu/kWspHBI7BUQLzDmhgqcznMg9qRri2l7Krp09WORf/
tHpXX2yDea0rxfoeH6Wb4IoGoDRKACeOfwvV2PVRshAejQJSw5cqtKYjwmrx0zyHxRHQ83x851Lc
9wQKfA0xxZFsmOul5sSvcsjB/lNFvf23Wo/TBvui9ns6jmuEjVd9ordnFTgLXw01kVeBH8B212sl
mVNplJbNhVhZUIMZZpt5lj4oPwwlNvErS5z6T1PX3U/gVUO3VdDicY91JoYvTqoHCeQ9bFBOrUMj
GwIUmh/V1Gnf2qnV1mDZi+tbhhUpskTslnBIcpPrnzoHBX3tqjcuVWFO33OYOb/IK4xPk57/VOK6
XGmVySd/+2ZoH8EkIc+14LjRGl7Ezjxp7GzIzfkCGqe/DDgUPw+tXb03QoOwYcoIEITWCkQgebTe
9DqKrsShMimHixYX1dc4GbD+LdPspJVW+yHoouhgDqNYWfT2TbIouQlzYvpHXEnXi8ZTD0Bk1vuL
OcwTIiKl5m750NYRzdzgkNeFvSbxexsheJvw5qjFiBKgXa5XHKd8LpSc9FmElapuSwOx88g3omw7
Zu30lxrgO9RPbrLyoDeHFpNjmUMTl+SkehmYFA21elhq2qWx5n6nJLa9oar6r53dNWHoOysxEZGn
lSk8PLnFOWphXiZ52rUXy0f9aDP18HAskzJxo9lhvRIgXtESi70pAyATSz4iU/HF61ThWNltGrQX
P1b8XadzxW+VGoDaP50h2nqj43DZbpxhCr/3rdkXm9btTBddVt03NjJZ0D4HzML6U9W1fbUzOyvB
t0NXvnEVusU+a63Om90W5zJbiwI01epaM58ExulMrZgJxHuR9d2/Zm6ryRYVnuIjGqh6clDNaSoR
Q+5qhiaiGdfO5O1bhshPWYIrI5h+SD7X2wga32hpCApcLOzbjhlaopte+P0L44thJZu+PSMENJrk
SPgg24AmzPVSddNr1sQA4FKI/r+8ot73By4xya+PN1apFr/eGfSp5wGJIGMkpWcIb9fr+SD7Bjsc
kJVMdfO/Efuhfd/q1XiYRDCtqb0u+gdy73CHSdNQMJgEukXUEZPhR3XhmhcLseddmZsIB3DsL1YR
CGT4+yk+4OxZAzfW0/lolOGabsnt26VrwdD5VXiDe05+6DdhL2MwXUxY9l7MwBm9uuvMcusm/0fZ
mS3XjVzp+lUcdQ835gQ62r4A9kxukiKp8QahElWY5xlP3x+oOm1tkEEc2mGVFSwpkfPKtf5BnZ4s
szJu9awKvZX5fLl0uDuorYAXRbwQSsRli3acRgnm7uaVV7bTNsAP5+i3vbX1h3BaOXVeHnZYVqFw
qxJ6Cxnx3sumfKOzdF/hQaV5sbKVkQ09tPrAzVigfCHjh/PNkjCkfXv9LM1KiffQf5nZAsR7MhHE
POS/DWlU5Z5v2V5xRdCcRIAYRZ+6HVLP07bSpKm4RvRNfIEk5skAgL1y2heyr+ouat9pvglHvYid
asot7SYKerErZAj5Dhk9oe6iMgvlfeKpVbd9+6uX62D+aNhlOJYCh5gRoJcfraaIEJgjpLKQEDH6
kLWxpWxqGGR/FkFQFHe93xvvLJ/Mhq7kBKH48S6fIeiLQ2SyBqPrzLG8CuMu+ZOwx0o3UtUUZzuK
2npne9347b295A6aMRik0yF0LPFEAhpsMg5efVV1ZX5W60k+kAevPke+3KLhqK0paCzfuPQQ5Adn
Fmq5gPmXotHMZ6fmKZabPlB3n0e4EjYb39JS75hXmGE5JiKhH82pkNxebafP7+4tGEOECBBqJOux
1IOxjIwEVa+UV0k/mPq20wvDcu22sIPz0OfyNkoMPuTdbc4kJ5BvVGtIpywOtNnyOvWEgZvYmOSf
wkEtkeVuLNkxlDr9EFpSff92g8vjhDtyLsPMWVhi4hcv61o3uRZVabyaWbGHhAL8rrJBU7ZJvfYc
eLlHeAuAiOIkIW3wAtpXeLZaIxcyXPWFom1LXc/dfLTlvZ/5PyYSkyuPudd6RghDa+DsZubv5Zac
IR69Bj39KkP3MnArWPHtpg/05ptRhO/V3MQTfQ43Ziz2XGTDjPOytc4eQ90Ce71PhqnfCjX93EMu
23So6l3HXauvVDKft9rvkRPtQWsiwKF0OjNvFpGTRbjQgzot97nSBzCJI81Ob5rWshsHAFYCk0oN
i/1QYCrp+FmmUf+SUPQ5pHCBHnDUtAMUH4ssdsoitSCq1Gr/wVJi63MpVbXqeKifPsi1LWVulkoD
hWfojZaLZXSy9SN0PgFMS+3WzyCOk2mqssAdfcT13EAU6ce3l+jykn/u6pwyn1EU0AAX5xyBHeat
XVnt+1aqbvw6CsAxy+WOSlhGcQj/ncEkxatkerIXtjeuXLiXzSMrMwtEIp1Njo1KDMf75cxmStKo
FoWo3TiY8cFTU/U0Sn201Ui6NJtewgxbGsMMkIVRfPVjeU0ufIF++/UBoEdgbXDgw4NcLGRhlLYf
A/zbaTW+qpkKazlSJvk+APq7wQ95Og+qZdw2atodK6X2tyVwz01kSsXK1Xx5HP/6EFx4SIjNXDq+
5nIk0jJoJXuyZOzCPcAAZK7QkPRR0G3Luj15MKbvylb4O+gd+v7tNTD/1f9Z7hwYc5aTIGQm3M5i
aosxmLDhBnERqPtYmP5j7E3edU0UvzLVl0fGcytUBLniSOCTBVqmGZMwn+RWn7S9pfM8x7FSuVdG
tdrYkbeWsLg8DP9uiko8oTkFYx5cl2PpgajKRaBr+1C06m0oNVxhlTJ89fzB2k2TtxZWvegaqXue
G8heUWVDbGsxgJbUNXZFJmofZh1MGBneC0ak0q4neeC+PVfP4pIXk4XcJ1cmQQKzBdV+sWMMn7sc
p0B1XxlNcze1rbdRJMtyoJoqe7mJnuI0KI68koePGCBOjm8E1lm2wvjRzHBcIsar96xDEBJabm1G
gq7TaOJ7rooovAmDVLqfzBgIU4+ccwXNcN/5VgoNejaZRM9gm5lt+eHtPi1qxczX3KdZIoODaH4a
L/qkGPVIsrlV9yWCqQ/c0RFaAWI6aLFWkYYGRS3rWXdQu0pyg2QShyQzK4qxUrW1tBFRAwt11be/
6cUS4pNmFCOlrfklsBxmuQgUraPOtLe02LhFgflDM9bjocqQds3z6a+3W1tu/nkAiBK42kiNMgiL
zZ+b00AJVdP20HLsx9hGyIw1QMZaruV9MemKU8Ie+xoVHI3vbpkCFGEginQkg5eP5TggSoNYou0L
tuYpUADNRFrgOUIU44OshdJVUE/q0ZPqtUrUyz5DeiAdAteR846yx+Um1QyvIlk6+oeEfPFGadpu
p0VY+eV6wvPSqvJtkqT49rbamjjzy7klwqa7s5y2wdNiMdpdYWQVCLf4MNnwm4pc5Nvc0IJzbBGl
Ic61xhdatEdJbfZPmKMXHhOcfov2kkFHdcYvYAhpBfz5XR9LRGYpzzvLRvh4mJA7JcXaHd6e2pfN
ktaCwca9zqKCDXg5wJUIUVc2K+WQepqECySOXZinP+llP+zCyV/Dfy2ucno5p7wtJtWAuErO8LI5
yA6tryMtfcCOrNrUtmi3cd5pn7UsDL4Zkt0c4sEyN4y07KTM9kpwv1hOz82jGWf9Mizn/1w2b2IS
1Y6INRwS7vNTC1rRaUKp35dFdBumjbxNwvgrNEZt9/YoX77jyfmQKgDkQnzKDcBJtmjXz+TQrn1d
OSSlF362sId09bj379A+U/eTRnRH+TddiVBfbZQEKeCr2e5neTqpIYp4lp2qh6EytJ2UmhaSDByY
eh3Awuc5tykbZc1p9JUJRnqG7cIrFTbECzEsML/mlOrqIQBetsee0HMiRSn3WoQuhcnjyrW9tj54
eW5sYOiof7090C+XMyl2ReOBDDcMqarFJdGj+aqGkzAOiEAP26Q1UlcVfbS3AiNyJjl4n2fgPLF8
JPxBwn9yiC9g7GOoanFfxuYhsgbLNXPLugkAc0D3LBGeXLnWX+scKkbc6pgGzs/xy9WL/kUmTV1r
HmLW8AFf5+pG7Wf0ZK/3n1I2zkrIt2Ae/OodFD9IFpy8pL0Xu7XMpwFNlFAcJtgFThlp03XR9+mD
mntzZljR9lVgZns10XF4AzS5H7kDnYiX675Lm+k68tTuvo5wV+eNkN9pRZbeNQKuSKEogQsmKAWO
IhMS9Z7fp+8LJeep4X3Gw4x/AtJYAh1JsXZa7kVYOCt9eme0qeFqCsK8ZdWu6d68PFY4tmcXExnR
A6J09XJips5Tslp05qHMrehgqzBjFOAod31tAkGAGuvmSWjtwhLVxrfX+yKofO4kZDauKB6Ms1Xt
ZctmzQ0ZWCB5cFAxvkw2H+CUWon4TqYoj2+39cry039va7G3ClRbsR1vxEH4CpbhArr6KFrzZMIl
cCu9E4e321t4xLD8Zoo6mDAgYuwvEhaXnQunojU9SvAHrqb2Xiq6u0xp441aB81jX9nBU2lHV2pb
GMcO9RAHibZhR6AyE1GlcvP2x7wYaIDngMGJ27ktkSZY7D3R4QwtQ64+DEIyXRSejRN8zXNg19rD
e1siyJ0lZMFjY0y3lOIFgqYLieiW8BydAymapG1fCPUYxqr5zgOF8hlNwLFgcCkALTvVWs2Ul5mt
HFWzTK+yJvguWcVTmAzpvZLK4/Z9HZuLdYSwMxuRnOkLkQWMfkrhJ5oO+cjU3aq2o2s7w7Ux6dI1
R7Hl1UdTPBK48mY0GLXCxX3bVWPViYGFEcr16BRjY85rYnLTxlO2waj9WaW6WHmgLLfHc5u8hGYX
QZhh8mKFGGNEXVKvjWOAEP9OrXNlg7lo5oZmFW6biVzb28O5PHTm9mZKEzkRkEAclpe7o07Q+s94
lRzBlZebVik0Vx4AEW5GkqU/OglZenlI7QmSXsdWfbvx+S//7YGJ6MHcOG0DeuYKWBabZS8TbTcY
BmDKUv6qFYW8ab0Ke6y3m3ltHsk68OiA5cd/FkdOnhZGa1u9ccSxTdqZ4/hRk6DwRAJ9asRV/HPp
i3Ll1nttHql+kOxBDuolh8ZEArdo4tA8RprlX6Ei332ITDvmCB9zV017+c+3+7g8Weah/K29ZR5C
zwrVjMkkHfMh/yhXfXeNXOH4swuFtYZ7eK0pnhl0bj7BWDaXS4acEoy7qofQUpKpSpo8vRFcVJuZ
lbFyir02inDWAYwBW5ylXC6biuQ+8yyAAEfL6+LI8UzfcsswiYkbULlyOjPLVsLd1zrHXQ/rjkTV
rJJ22WLq17qWyIF5xBWi2nPQSOdW9YxjDED13U0h7DRXXywOaYVX8WVT46i1RlQF4qiE6VOSaOON
HOGhVXjFsDKMLztFZWCOKyjH8Vx6Jrj8Vopru96qc9GKIzWE4Ba+vIZnST8rNJbvA1bwxoVBS4UH
cOGc6eTFfdmpuI3y0fM1cdTU9mQms22y1Tcg1SxQawJ+vhaY08e31/7LVUJ1B64kfJgZzbE03hnb
CXdCa/KOjV+pjgmv9SRXyqwCUOt7UJzv01t77uOsRkMCDpYDzmeLeyH1umGoiRBO3KXmZswq/07o
sbaSFnqWz7k8He25gkToTA2VlM2iGU3xE2PUBx/LQDvdiySp3XpKuvtQGkenj9LupigpHIjIC+5L
PYxcQtQ+cJExD7cRvzh13akHGDktFUy1Eyun6jNo78X3ETtStZxBQ0s8sd4NSHQlinSMzM53amAC
T/hAdddV239KchSQpMTUdrCrtY3WFMI10szeG0ZWb0YvUE9dPzSHbIj1gxrV2qwvc1cOE9DQMvFR
2bc0lwpl9cXAttDFTY+DO0FNT5JMf2sakfkUR715RjUr3ha63p8lvRfHbEiHQ1fU9saoQFP3kfBX
7stXthIlexDJc0aJbbvYtLmZ1gTqrXQEMjqckgDVxDHKjFPDK3FlgF9vaoa7UxSgALa4mvO4qnUj
H6WjwQV9AxEd3WkQPSe/y6qVpl7ckOaMfaBUSUUAhLi9WGoJim8xYijhSXR1sAkjST3aQS07Iqil
o2bB59N1hKTe3rYv+kejQJMoudHg7Dl0eVRAEOQY0YbohARZvQ9bo95rVtjtMz1au41fa4qU5ywa
TGmPlPZlU0KC+BKYXnSSmhxHmsEczr06NO5Qp9kKR/zFYUSvfm9qcTu2SWeMxmBFyJtZrVMFSrYd
Ay3YMP5/+j5lzLcHcQGY5DCa27Nm3BXXCPHiYkHaI7xZUSIM2LW54WZSnm/8OCi26jDh9SMy/7o3
wHoYmRC7UdJa0P/SBIAYHQU1UrJbG9Gdx9HvCgRheJjkReK/N6TlCwUeeIBPWF1MwuXgeyIrlEhD
hoXjP72NWuPzoCr+14Q2d7ae5O8TMvw1IlQrAEpSWmWBaZft4fTi92jixzitdNkuyqbqJspaxEoy
ITkIGZSS06tB6U6Ebpkz6HV0ZWIJtxIALlijz58BSweoFpwVUH9LrJ9qlXKW1XJ8srUJBUdJRih3
KIZJv5nUOMR9Kans72bdhQ0Zn3T6UaseBRYbEn753jNrBhs+K4KT/YZrsliS4OoRfC2s+NTKoA4n
H50rWPzpzmB3rzS1TNyxGvE9IIyA28Hrc4m1qJq8i3L8+E5FnKg3fpoIxwB/vg0U0Z8HrzRdC1uE
u8AM5CvPx/Dr7d3wyuZ7ZmUZgPGeva4vp35AWTBv0BI7ZUo37KxaDk55JNfbYszHB4Oi5kp7r04y
CSKuBCDns5z9osF+8qYi7ZJTZw4aCzzuQbBMTen0thkk/BoY7gQZwHenpFXdfEA/h0255oP42rAD
iJ5rHIRAxjIk94rK7hAlTE5iEMPDABRs52OfdtKT9hM/6T9rkp245liHrtng0LNyfbxyvM5RJQgG
Hsy8d+Zp+S2+bKbSH71iSk56m3gkjWrrpjaL8ASEYs2h7+UMs4R5+ZMpBUtLHuWyqaKDwd8NdnqS
ymB08l70pIdt6TuinY9qG8Zrss0v0kczEB24NehEgjHIm4vTC9YZ2FnFrk9DLixXjlBbrFEThrsU
5I6UZSippNAB5dZOtp2mtftaK60PlB+Nz6LT12qyLxYcoQf5SJYcm4ybbDnUZdaYySgNwyEWSWM7
JUCRQ0JR3WWpFYiETOlNyDgcx6LTv1LmL/dhKP143y4jFTrnKRGHYDggLqmXc4B1lpH3OcyxVrOH
GwUHAMcQeXCFJsdwNYhyLT2+jE5IjXN5kCHg8uBZtgwUcDQm2MoM5WTrmbHRwcFvNLVqHQyKVEQ5
1MSN/cxcOb/nkOe36BaIyqz9CBSU6IuLZKmLpJdek49GLF1bY66dskEEd1Ijd2j9t5Rlm844DDlu
HWmWrSXoX215FsSYCcNI/i2O62HwSQ+N0OaU2JBPuW9be6wC62OXoyFdoZfoNLIS8LDBwu/tiV3k
Y+gzykwk8MjizSfoMtkdISwSdFRzzjXoqE3cKd4u6qt31ijnVthUoAF5jvJMXOq7G7WoGzub0vMw
KO0hkBvN8ZshOFe1PLmxMknHt3u1OJ2e2yNfofE8nGGwy+A2Be/T+8aYnhNLRBvTqPxDNTT4gU/q
Wrn3laaQJSMnAqkPON4SYwQRPezSxErPvHKZpyL3hHDSHuFSu4ystQfiHLVeLlH7orXFPgQmPUl1
inklhRBNuGEFGbbtzYQyfv5AIK/dcUOXj4Ve2WeUxTQHS2dlJf5cnMfz4M55BS4XDiZwTYvjsce5
JU4CkZ7zSk/9TYpylQthU3uoNP1Kl1J0Md+ezeWB/KvFGchBbnZOZyzeKmNDl8XIGBv+NF7FxnjG
cMr+K2ul8tRipAf8jSi3iOzPjS082fUNMh0o4mZ8XLFGolygnDmZ5v7zROc9iPAJV8TlWdgGdV3j
fZyd48mQqPxWiel2Za1DxI4BtDURs5Gq/l7tRepKXtL4jgLX9AywuN4agY7KtEaW0C8s81ObozYp
UAnQNl46KtuVgXttuSjkmdh1bAYm7fJTm16hbC7J2bnrcLKMYdRiAeCbrvB0+TqUiFQa8HHfSqvW
P9Z5pG19q7O6lelbnOXP4zU/MZFnn1Ne8iJgSuZo2YrM7CzLxgQiojc6iudmsTfKLna8qJEcocbv
rCf/ahU6t5g1tXgqLVapJ6Wis1JmyY81cQN89Us2qDkgl3HaduBJ3VwPfualbH2cqm5a2aevHQpc
lf/X+CI66r1yQGaizs4FhbybBiW/DRw98xSqxde3p/i1zUj4pbI5oIqhXXI5w1YheUFejNl5LL3s
G7DkeCviticHxEXtpLyEdm83+PKqQg0ApB01LbQ+XlQrKjMqWhI/2bkKy+K2CvA780Kz3fdjc4dg
eYiqqTU8dsz0ypn+2jIC60JNT+ZxRYXmsqey1o+1HNnZWcJjZh/KZbgxetiySiqCK1kgmT/5oELe
7u2rjQJDFig0UstesliRQqYGMvr5OQjb6SEyRXGt+RgSiio1dp7uVx/CwlwTSV7CRp/XLu+LWS8R
cBj35mVX80T2/HgoWD5Bon8fEeQ/cHON27qM6vtaMf7CXtW8sWrpcwmX/YyDR0US2dTWaNSv9R6B
D2gKBEZzDe7yO7xBidBzKbNzmtjKTh/N9kkObCrTfRJ+G2zDux7btl+Z5+eJXNxxc0oKKCdJIiSJ
FxMNKMGKx5E0v1qh446xuvRQtgYEfysaPmqjLDeuX8rT91RPjB3Ao2AvQntkSvL86Hl5saPYG1wz
cWt5nleGA9Fq0r9c9LxEloF4YVJYbc00OFPLQWmptcaNMCptKyrkEUfF8vbjmPT7d67A+ZIhHGW7
gRR5Ufz0pMJPY6x4znUX+DheAal25DbHrYFgIL3p+hYdGaMyV2bhRV9plrCbX0AeEfMvJqHwdcmA
GR6ck0ZR/kqwkj4CV4lPSdZ/CedDTRvGtVh00SYwBFjAZE9YbJRW0Ky4XG7FUMdan5TZbYHHS7iv
PKu3EgdUbW7kLuU80dzJXtMmO1ttRvN9KSsan3O7SI2Ae4Kzu7Rdj6YgJWEl2tu8nPIr3nGfyHDB
YRpqxUHkZFi5FBfnNlBIHpcUgcB9zIwwbZGebIvONHLdaO75375qYUn2RozuO043B7CL2t3bq8hm
6H7bUzQHFB8g5szGIdC3F7dhlQs9s7Vev5fxTXMHlRdMGqEGYCLVRqA4DtterrBeD5LsOs576eHt
5heXxt/Ns6R4yc/X1GI1gSGA1K2F+n2tTdHW7obuKKWVDBxytDfRoD4avWW6A1nnzdsNz3/xy37/
p+FFv7Xa15rAL/R7K4rzTY0G1odIVa3Ht1tZLtxfowszho2CiuMy/ejj9qCXRa3fR3Ysfak6CI0S
L83daAn/kJeJfZVWWrfStZcriClFAIkMBSpIoGwvd0tl17Ev+5N+PzV5v8M3ztyYDYhmvNAMJ7W9
NczH8lZ6nsRngW8ENdipy+JPEoowMydTvy+7onUzxSxdbNDQo9fycQNpyN+ZURXtEtQ9HnOkbV01
kKsPJQIuKym4RXQ1f8izRYNGRDn7J8yT/lvuKa6tUYnDyLgPTD/bGm0ZntQaNveU52tSLa8MMg5a
8FfgPgEdX6pcmX5Sggbrjfuha+9K0SknzTeMb0kXg5QSQ7lG+X1lJVH4IY3KqxXE6xK3kKm17U1V
a9yPcKsPWdraf3EBSJsehY6tp482foD6Gnfild2poUUDCXI2e+PsuxxP3Ou0KFZb8x4fPQCldtQc
7aFFADtv9PPkwaeI8/xel4dxzdhxedfPU0m2njByTirNaLvLpr0eD7A2U4z7YoQIm5glJVwdcXUP
xORu9GQcLGM/3BoC3yFK5e0uBwPkBGjU3npNZG6DrJAPtV+tAdcv5wHcCBc9odcMWeeFx8Pk8ruU
KA4CcjXm00yUsK9IdibqlRfKVWlvPE0D8NtlTdR9StvcN96n2v/cOM3CjQb3BM1kCV8Leo3sKjZm
T0Mhwl2MHcOJQQw2sSnWSNCX98KvpqhTQEHFXFGAmbvspx4RsVjaYD2NwNT2iVCqXa8m48E2WwQY
JAG/345l+aOFFZgTYWD6rluXlCiNA1ebk21gS2BIXbZvJMrQkt6OfuYDhJGDjcyifFeXQWd+jstA
6T1HQjtgWjk6FwmFuVmSi0jUkbXl1kdN+rJZNSyzsdFL9edUpxIMOTsw4y2KVGZ5FElVdPUGAJHc
PmiQDq07YKBydDPWaVA7uuoBeUdGwts2Hi/olbDr8rzhi2aDY+S6SXdT4UMo6vLDiLiA7Jmh/BOU
JPQaPY6VXeRlTbcx6rT8YmVFt0bEvzxNyWPDgIdCSjZ/xl2/AEtaEjJ+nTCCv0h31FhmD/1HbAkH
R0nT4Ok99+TfTc2ByOx9QzC7OLiDpmXDYWn/F2S9ULuO7BasG/QmK3lU1EjcjV2AFyF7TRgrM74c
V1Y6IHpIEiTokOJYqg2Q28Z0yh4i34k70V6FVqbtR+T9NScUpnRAeCBbk3x/Ma7AehEFIu+BByQn
62IqOw9bqNQO8I+VBGV2yW8Mt/A51Vs59/dvD+zlCc7AIkszH93kOqj6sakul43EGSakpqx8JzJM
75BnKXX9JO+dsVDC234S+i3aabETiCk9vN30i5EFYjun5Vi0sx7Gsulq6sgTIhCJ5bhujTc5j0YX
l6+CRBNSSGpJJfDtBl+M64zRt2FzQaECjrOsfteh1IJsyTz62nrRN8QPC9MBMtZep1Nt1ytx+svW
zJmnDzuKnB+/Lg7IWInInE9xH1A1BmsI1ChOnTpKbNvpualWWnsxjzyBKPDgQcX5hN7kojV50v3J
VxMzcGRfl3taQzvUqYzA0ymCJEY8I3qhJtjGmJ+1Ube+vD22i1oTC4mR/SXiQMqQwu5ih/akbxOt
07zAoRSiykgLa9G4KfrUSk75YOPyVeV+hIW3XFlPgYXkvxM3tvylaermfQ5gfMvs+jsr/VNnnH2R
F98SEDJPwu5F4LRCC/etmjRXTV50TLnI8Cea1lQZXow+JUZSWti4wd7ikFjsIrVr/YHsJIyFrG/q
e8qp7Q6tKcnRk8Q7BnHefvBNrd8YRCIru2gZb6B2PNv0sIXpNknS+Z7+LaTF5ERUVtrR9KBF6dcx
Le6xYtY+5plMCVmo4zFGfH7l1HhWBPrP64hyE4EXIR+iouRIAe8trsHOC7mJck0OHJ1Avn6Qy74e
NtWQjpnL7/VHzQyG/DAkg/rVbNLwg5aqbfbdTJTuukadsXeMPB4/GnIWKs4g0rG4DqNM/wJyzzgr
iO/cVW0Afz30jV7a17Auh28cif11I8M7dhsiuOpOIOHV/noh/NeP4b/9n/ndrz7U//4ffv+D7GYV
+kGz+O2/z+GPKq/zv5r/mf/Y//1rl3/o37fdz6ppq5//OH8v6n/s2uzpexPm2fLPXPwVtPT3l2y+
N98vfrPNmrAZP7Q/EXz7WbdJ89wc3zz/m/+/P/zHz+e/5XEsfv7rjx95mzXz3+bzWX/8/aPj07/+
mF3Q/+v3v/7vn918T/lju+9V/vMfxzr5nj3Vyz/283vd/OsPyfwnxydChOQEZDJtc3Wg//n8E/HP
OTKan1YsTOTO2HpZXjXBv/4w1X/OyBKCY2gWsCxmJGSdt88/UvgRq5gTBLrpnGb44/993sWM/WcG
/5G16V0eZk39rz+eYXX/WZykPbnO2IOEC6ikwAdb7MYIl2tFbzPd5d1Zf4AMpBz1yn/0rCZEzxHr
W9SOcZhqpyl2CsnYqxYU48jDODREpH2nVP3GKszgwZfBG05hcGP1ormWpSb+MCji7rfB/fvrf//a
5wBi+bWMCxRtChzz8X25gXur8GYY/4xgVOpPXpYowi3yynostJx9kuuFyYVlH1W16HOn19vyPugq
FEYbESlHPLzresuVh3R7oFkHzUg0JwkAWjukHCMEH8IJogo+vz9jZL5v5DJtbqJSeFAUdJROVT2a
PgSmKm2wFjUeCgtBa1e3JW1yIi81SjdPZYSq8s5rPgal0UaOaiLWr6gUy8JEFKqbVV7yDYWifA0o
8kyZuBwZ5pKKAaEtER8MlcuRaXoSAEaK1GopoYUSNePO7s30a6LaUn0QAnxKZPHcc7pAuSmKsBGw
g7PhsShEnrp+FlbuVMy2e2h8KfDDC/UD0TvymJJhpJtR19aANc9WAosPBgPAt8IVnVFNiw8mh1Vb
tWlATdJ86aHJvOQo54b6o0ksUJhIbAcnWS28j6HhGyiue6p1EJ72qNaKXNAXsKLECsY1joQYEmJK
CASt1+Txk1xqzScvpY9u68V97TReHdx3RT18ILvQDpAsR47RsRvx6EENw+CPDdG3KYrNykmw3tw2
AJQtx6CsV6GJrwVPLWz6zo063cgcgPOW247NmGzqYSg+TH3TbEkft6ULGDIeNtykjyLrvS+thkZi
ZwbpfROK4nsr0w1ALpG6meyiBaDrBwOieJb0NVDb6kBmu36qE8jTDabIfHyeViPyKKZ9JsyX7npb
FLc5qjehg15buPJCnI+131J48zkwqyXjX8R/5/0139q/XY1SmVaVJ0uK22slSWHhhZkjuDgcLbG8
0B14tREWqYQsUmZa20zx7Z1oW5JxvZYYLuhhx6xlt9Or7i4UkdC36C0oj2XnD5PD47e89eHQks8n
U2ggWOdHZ3ss1N4pJ68Ktr2CV3zr5YciyIDjVkXIJMm6B7Kvbn235yocvToOXCNpdf6Q1IRuOQbJ
NghiDudMaj8lvGCbHV7a7MDaD85ZlUyB45tx9NDAtrCcwRsrV0N0NnYQ0s9jOjWONQh6abwWJfp9
BR4EDrbt+VYLNHmryXXsxrWaXkl+Wp8FMFBzV3ZSeTPG9bhBQEtctf5Y+s5s/RFvpkQvr4M0UQu3
NUPtLlTNWyj3wyZrszY4lPEHtS3l1LGnYCcXI/qLhSc+Y2Fr1DszN4KHyhqqZCPg60uq1/RuiXxw
lSrWJ7NMhmudzPm9OtnWmi3lZUD2a+opWfK2wVUAFNDiUE3UKQaP1Kho67K4wrGSr2MUyG5Kahb7
qdfMjWUk9Z/5FMgrRI1FYurvprkaeS0SjcEKuVx1qQ8EKe0j1a3VAgNhqRi+RvOwVoZ6VVtdctSb
tgTajsi1DAIfhG2xUcM2OIO/0rd2wVLpa3lNGGlBrH3+LJ7qqFjwSuAlu3xBK4OeD1Yy8sTqQ20b
6KLbR0VdOV4oWowWe3yBC8108S6p3LLnPSgkP/no517jwtXRHBPZiX1LvWqj+pp8ws/UdPFSBzEs
Q95zkkz7QVRQumVtrFU8nnk0i3N1FoKBuAHaCE77YiOPrZ5WcWArrifp0TVeY1QdPDwPsgMadQ+Z
R4jnRlFlf5EhvjZuFFe3cVH8FaSwgZ3YCLrCEX0rIgcRPdzokzSVb/VYKaOdif/iFlbzsEt6pBFz
ZRSg43o/rB0v68ttpSjtdkQj/EbL4LmRRy22ALaTz4khRlexe2Xb5wpmc2EhF1d5NY5PqtxVthMA
Z7yqK+k28vrbCVu+3oWlGD6qjYmIuRzb1S3/XvJdGz29ciQlEOfIG8JNZmFwqkW6d28kyXCTol13
HcujQ8HYdODCKleSOU6SI/W2dcXzWo9cAoNwV1u8LCpKl3e6Vo9f1MYKHhIPTc00VFTkStWg69xJ
UuP9VHeyk0XBxGhqVeeIMbE3ylibG+/5vuApwc/eDnIWyJfn1TcLEVAXnHm15AsvN0U0cQGN6Me4
820P9lLR0UpBmqvKZmPIRtR4y9WRy8kjX2nDFB6wAJOBIFnjPtW7bpvKfgChQcjONLTFthGFsjUl
c01x6PlRvlhppJe4olG6M2YVxMvvrP0OohXy5m7fpfHnstSsK0lKHQ0hhV0WmeaOFaTtZTNXti01
BLcqy69gUfoTlMFor04zVBsHRbeRosDNYPFjd93hCqtYTlb70U6xAv1jOU4GVhyN2PpmMd4VQSRt
7coxvsZdHt00mMjsU9Gmh0oq1yDXC54QEwEThcsQdUdShBSFFw83aTY+S8ueDiqxeudXenxC/ah1
5dyrHaUS1THXm/BayUu4nPpGS5zOhiJkmh09aA3Z8VvzSeY+W9vkiyLRry8jIzJjNEjRv/AcLNDA
y2QzVVw0vaI7XWTdVhqr1lVEd4T8kRwQl7CdxvpiylyRin4a2n7NavcyZ/P8DZRXkZKYLUxJ0i8O
mjCMmqEkE+gWRf/DCHXz0NmdsgOTNa1A4RYeL7+aApRC1I8s9/xQuVxpQz1GUiInilv7Q3LnlUV9
i1KSesrrUPOcJjOKu1rN6m+50PxPAHz9auMNau10hiFdQZENCSDtRPmT3MLBnho//F/qzmO3cmRL
10/EA5qgm5LcXlvSlsmUckIoHU2QDJqgffr+dvXFRXcDjUYP7uAOD05VZYoiI9b6LQpXMXnRtkLw
bzXJp6VysCwQdSLLgze12y1QVflmoolOY6n6r6byCfSyzKI70/i1BDvhlP+DveIf38J/+p4AFvFi
EueAzwXF93953VjSJrNoOjOeGW+ShjqFGI1Q8zDnwfY+rkLsnGzBELaVGR1Ewyye1CT8mlaY2UEC
Rx7dUKKUiDCwgcCmZt7+Ip5nfS22/mKOvXqrSRwZoqqdlButddB/dWILvjEXuPvJyGiAsirJMO1O
YzQTDWLtMIKJKOxghQKv9WIxrSzlte+c0zwfv2XKCz6qWQYXx7D9n0TOMzC30PEPsqO+JDLU6F38
0VVdNOQSH5quuqjuKhL4u+DN0+PyQQV8U+1C9c7eNVkH+nTUgeKkJ6c2U0R8ZGjs/zlc/19AFu2f
5lX3f/5oMIv/D4CKf8Qj/z1ScVVNRorF138EKf75V/4dpUAO/S/uGrAGUApGn7s2+t9RisD/F6kK
fHr3tJi7b55j/v+gFK79L9KC7mMSqZUeJ+T/BSmE9a/7MEmq3r04+h9y7X8BUqBg/M+HDTJYgr1R
L6AGRbQEkvJfBsVUGwoJMmrYXOR2nPmCyM946e26ijtTDvN1IPa3cBKv7ep5/LYgH6BjpJA5Nvsh
sI32vVThbP7xcsihJ17maWVIX+efdoey7UuGqTKPkrw+70u2w2xFqgMX3ZfZsG3nAcv5+FyVLoCH
DAXBSHaPB8XQVXrgiGAypT5T11nUtsxAz6t0Wh2TVOoN8TIZxVs1uBSCut1cvw2DbudnT9tN/WDg
0XqZ9OSZJz/fqoKwSDncdF2JbySMl8Z5Dd1SfRc0eyMADhZyeQwjdUW5k0bNYjvW9xg2UFTQ66uV
9e4R2FzofbqE613DjxnPjPplLLPXbRA+Q8Gsu+C3R0zGAw61aYnnCuQ5SqdxulQpwTi7dLIqvHVN
o5vrUEG7XpYJ6LKP9GyuZG3NCAcvdW6ZRA2XqtYfSLBt/zHLwyI/2b2rhmNmtfbwW4Z03Z5yo6wb
cm/n6ke2tXqKJGlOT+STFWYcqNwv3je/U0lNPmkb20G7/vLEPBwwLC4Hq9ZzE7Mui7fZ1H63J5bJ
SExA4lOXZwTNBhkxpRnDo2zsmMnRgLp108z4UxTttDJki4bVS2rWbta3rYmKbbaJQPBoNaWLI4Bk
3jNHbY+ZHtMtqiFenAdvmktKmJbcKsxdO7j0gkYSRV6axsXqlRCl6Fj7vSLlPk1YTd3hVjteC3Ws
p2qispUaMH8pg50zK/+FN9nY9rLKOv1m+zhyu91Kodb4WteI7w5jgKRORt68qv7ZDdpMPWq3BjCJ
S03AWZbkTj2SGxdmNZ0I/JWHWT8igreYthwcG3HQpaFO7ok3wZEe8Tw0j6kYg+D3lKVSnOawXFaX
6iPZrtE0rygXLSJIx71n1K6fEMmq55daB/phs6ZZfFq8Cc73uTVlDvHe16O9n5ax7rzIsQq32TWT
tJ13MY9479TA7JWEqW8qGtCatD5lC1fQs2+hdeLtl0zxOzpXXIR0TWYtP4STB9S5t8s8vuqxNtVx
bYIJOI58XcStkzCKeDa3xT+GaUEkASF9a7VbXJv1QgN9F0eCqVqSsZZyymTkbGSsftxlDWwfowq5
tyx+8jVZqqEl4xV+R5RX0++3pd4ZtOKsdULCWpufPbOcQSt0W4oqTxgCl95PsqYtNxVXciSmIBEe
ricR5Wpww+/cyiETHJVHxfrHB6l3f2pfzD1nhHKlida7l2XmRmY3uXpXlHRrf2sD+oyC2FjD4B9+
2Uv9a058qRGww6a22rfIKrU+F6ON6OM8Gr4HAzWyHLqv3lYgElio5nJ+tM5KwbMTDjqIfXNwvLe0
tpgQOkt7W6zrcKrep9Zv3Ii4zIHy35b9jtxFnb6kdD8FdyJd1MciMMmnSx1Rq0toS7eh9ogag3Pn
0Dj/nKm7fW0uyZbJliHYmXoVxlHSOVrHY1saIh6aTXaJSoV4q42GoMqhgYHYF4XJ/roCLjofNEiu
HIxu0XeHcUVM9YFRz1B4XUyBaS9t1w8PTrE4dAui4rdOraufSOnkgDmjEh8kWVfIAK3lBNIa9pdU
1uPDsAzldXUGueG15Zfal91c8TrBdBw8NVlaRni6jC4iBWt62YpJfXRZtj06oOGRFXbhxWXOexpC
1Ss+f8kmW5OaF+fDouKiKRYvHqE/adNu1X5ThfGZbYb+lEPnnApYmzBSVe87x3n2gt9mLdc+Yr9n
2F+DMhHh0Jw9kKlT0DZTFFht+tQBz7jRUE/Zt4A4/0QOleUd03Xo6BPe5G1G5PBHBun2kVqFM0a1
y5K8HwmDcU/j1i/ZLuUldp6IFWjbWORLJqJ1ne/BwmPvXkWZq5/SkOaHXACc43EgY8UuFrm+2sZY
X+GHh8jU3Up4aFN2YcRHYK7XdBglampZTIE+BfOQN2fZpoZ3TQ00rk+eLsZXBftdnRRoCv8p13lZ
nS7f0wC7srtJir/RRNTNYVU1TLNJ/sCzuVVvUo48ktXw38xMs7bJtEY2HOQZtdolZPYc5/TzvGeE
fBIf0bExfF+7WX7L3KknWXABF09DFG9xlon22rXW+kmFYneafQleaAacC9mMzC6z8hcgNuNcFWP2
0Cka3BSClUtHf0D6ioPeuKzZxhfpGTyQzO0LwDPMo6eZLWE4DEYpu0g2FFWZq2N8mrLpH8Auw+fU
IiBrID/8SsDDeu5l1UT5UJVPtcU7GWgf5rVeu/6C43XjJxiG92kdl8jrV+MabEYe2zNQlSf06yB6
m5fMllNSr2Tbr9UQqKjjEtsVI5DaAIQazXZd/CZ3+EgSQBsRwSdvvT+Ur3IuTRziSMIEhlJOgr4c
ImWmwUc2LtWnvXbeDnkP786ginO6ttmnuQ3OGo3b/HjvG7uk89TGNfXlJ/TaTjz7ZHUEPut4QQr0
Fq22WSWmX40qWQtQM+IA/Bdv27DcdV43gVpT+DH0o7lP/ZFzQ1Jj8CXKQLSRUJRfmXVvhAA3I28o
a/2rqbbyyVzAS7uFvX8mX+U4Nmt5IFdOvhfGpOK0Tr299MvwkVZQXsvRtr7Ssrg7eO3uNYWXnpGJ
yPDDzko/4k63Hn27lJQvMj0JvTlJqJzwMe3y4Cvz1j+yqvJdm2r/pjMhDqNVjPSO2dYxR/52681Q
vqSwBjE8iMkmbhvOEwlz9WNVUPbdNiTLFWKNmGSdZLXSIkkZpqLWmprz2PjhcZJ5c1fgGYmTrflh
UgJl6Zq10ZDm64XyWqdhs+oAklReHBd/8t8GK6tjaQ7ewyJq/2ZAAn23ZdqcQ15LjssepIDwDdFY
7a6t8bd6Sojv2aab+wPNsngYuy42beuNNNrHdRGoK8vNqRLVBM3VCxlJ9chuarVV4nTi09XTrzxd
CYT3nHTvV2V5HKxORETmWZE0s1+atr63oLemfcG1eixpwuC8Xe3d0GJjyyj3qDQYWav7/Rg69fO6
zcUJ12AetUX56Du1PnaG4yegsu1h8Gf1ADW4RTxAo4gsqPLimXfCUXt0RSFZ4ikM5bMCQnwUdKj9
QehX/nDUqF4okKGEUGl1hABZCRpc4DXAkJaFww6zYFyrvP7dbFb/raM67IBdNOThm8/NyId8KJfh
NbALg9SFimiwRuy9YMuPZlq0kawrDGfb7MekntQ/nM2ZCSQ10pHSew0YkgVkoOAPE/pGKFX+4KSe
e1HbuO65rLN92ZO54RKzBGeR51MQtxQ3Xpwq305NeOcMG++dubd81kNhcnthMT86C2hjNHRivdTt
aO9sPamrWDdsViVvbExhNnN42k3Oo9ZLGk0LpSaUWDVxNud/oUY0IaIW9w7xCe6rLocc6mkyjK8R
qfMlrYbxsSfsWsUdkXp77tct9j2pfuXrKGOEyXVcdX2HAKAiIpT8VSZSEI1mtcKk1nnKOjRs0bz4
NubwcthtC1SmXrDTKJfZzWUcooJXZH/snB2gwOaQRb3tpbHD1nLIW8Yy9iGmQvdexZhX/L/0Ce7n
vAguQyuL73SLzEzYYbpXntMQpm7h87Sp9CNP7WTkRronfphSvgFRRWRutDsOGk1hV7FYRIbtuT+y
qaPL1ZbjZRWcMcs02Z+0ik0nc2i4O7ymTjLbb/7m2nyUVBbuPS6WKwJAWir9fr3YYqz3QTcsF2vr
ngAarBeix8ojYRT+iRA1gK58eG/yLtgH6RhuUU6ATEQSe5p0RvOgGL1OmdNUeyj65qDCvompRxGv
+YavJSQr4pWk5o9R1m60kZ6ZjAMSa6MeOXCWBidh0zfJkC8ObEPdv2RZWR3dLu/jZpAsC1U5PHZU
mfCQ5nRN+hAjxbyEzQlhgLmzs3A6D20NsZfWy8c46x9dmFcXlxCzc57VHh9586mXImcq3KhsqZRX
0d00b3PiLL6ZaGdr90QBBQ96oeEqL4oXPVlWc3fBeidL8hLbpf1KLEr71hSopVDiyw+O3x+N73YH
GreWmILSz8ywgqTr+pmogsDZj97wxQu2Hk2mwx3aevWyqtZPVMWz7p202S9eCnsd1nk8Tk19FWMu
EoaBPjaW9hUaOkgyR6xnl/KBGF8D+28txN/KyUCerSXfrxtYtbk2Iqon/B0jyP0LFSkfk/TSiGiT
e/NCR48gdQzGURNfiv9qwX+14sCOHLLcYtnW6SMO06nCgFam+2Cjr8qqJuiHfmunCI7G8xEu9VVM
nNGXSajgNWhneWoGKsadKuxe2fKtOGPMuL/Wc81q5KhoydcbQdXZLVMB5LNyxGEzwvCizaHiH3Ya
2lo4S8la7t8HIw+/wnFub4ViT2RDZUUOt1rFweoan9qo5R60naAmU+evLU3YsLrV+CqG9dcgwmyO
7FZOQAmdGiNFuW/iZnPDw+pN+VT1St74h5aXamt9YmpJPMAj07yz7E6fa7Caz2nauRcpWmfXwEM+
DblXnlfFEEI6AbCAWdeHoVnGR39u1MUpl+8U+7G1KBKbcfBDay70mfNp+vHEFQOMPlTnzdnETanx
TVn6ZvVSRPNULpeQALov6WHU5JoZ4RVa8VmMTUPuctg+ZZNavrV8LN/biYyYKOyZ6gACR3wXxrdO
WdaucIfqWpccuz179JeXMxAEa5lk9ChfJ19MB7V6Gakw6J0ak0W7CXJ5Rp627qBBb/VSiv0Sarlf
anvdYwF09wPKjg82lOW6TBaoojM4/UFzDp9bM1ivOu/fKDAjBsS1OTszOOhiKVUc6vyyeIZ40Gmf
nUbZgnaoMUjSKh2TNnMIhGmsx8ka0h1yTWL2m26nm8zmlAJOKHr9xIE9/9l6T7NKZG1zKDInODlt
McatCKsItaZ18hf9TBSIdcA6On0r8qLekdrApeKFtH6ketgVAQRmWjfqTYXerXS0FeeNnZ0g5JYo
7yl0xhBY74vWDnfU71rX0MJlqGb2ejqMx+fev1PTZekWrGhrWMe51XtdpLOuPwUQtoc1dB595d4/
2ZbP2DK/OnyNxywoVly/BqqVkuTbsi/64+ZLJ8FqERzHfGlO3OfjRQGu37bQL26IO/tLZ2zsnpbT
M2jk7pkfvjnXQ4scwmk7Bk88RO3g7EJzPBeW9KNBmeNbqJsqDubCeNuGoX4xzQXAWBJA72ad+DHL
dYubtuqSokmhtoU9+BHsZXHscO8+DVU6oTdof/eblV9So0H26LZ+ZLPu/pFklSSppWQaoVsIz1Xd
zwjdGNoSyiGyHaBluF/4Fi9iG2amzVF82MHWflVb54d7BE8WhVfecFhLr3vue1o9OXanKWp8aYAx
FCIjLldS2QLw+dP0N4rdF8PdNS6xF36KINwr5qaOOgJLzyZDdKxzRbXX6oUxq2tzrsxh/F6XfRs7
zCHPQ95Zh8pq+oPpu+k3ruR0Zzie/CqddNilGynKiqBqZnlVXsyAoPXJTLfEKAINJu40ijE5zyMm
YBZGt6ke8sK8lzd65gE0yyLxZjPOs1VeESRNCOG89Cnstzlq7KLBsJhV2x/Xk2ZB4TLPd9gWkXRj
9gmWku2HrZx2lQViF7U6rJ+LpbDKaMxHd1fSm5J4jvvV5631EMxhse9oxoEQ2ZxgR0jPdCioBvtY
S2u9mu0oj3ZvGvFUdvrZXZriipGUL3Vp5nhr1mYv2lwwN7vTj1XgPYssEl4iaNb1afE3+zsetZma
lly9Ea7n2lFP6/q18sMxTqvCfepWZz1wgdiRNU71b69ybEgeyPakGzb52QTGQmp18Dv17e2hhjs+
2TmwTNQG9nggepQk5wrq2Q4KN7qv91ev7+4tGeG0N5p63nmZEfTgOXT8RiJtgl3pGMYNzBQczPbm
m1uuxWs+gfmAOrsHU4vtUeeNh4QKfVeCA3iLliEzb3O/aaQaZvCSj9vyEEqvjSvfWaIZ6SxMyCQY
fzLp73XDbRiWcxt77O37pZ1wGHkqjSgi8370etEJ1E2/t+UmUS11Djef7aAr8BpLsp9OKbks1niQ
gZ7fLfonsyhzIF0QZJNshfozvXkGq7qhc2R6KrzDnJL8Q+4kxwh+K4Pz747tgk0A6HgnMx1Fnswp
qOs6qvGuinHMZEIjtPMWri5g+KU7Il0p0DNJYDi6mquDnbHWbnatT6SZZCxHeb+j141WvdWfhp9e
7d3nZ5wmX8ag8zdvlYJQd2eb3/OBdVbQv3bw1qW6dJbJ5Oe2qoxED4EddR7gT7q4JpMCzbsYj9ev
OSPnCmYLgzJZjclgBMtrMEJn1mKr/ihDT7/NwhL8NXzrR1YQb8BXM92E14YPEx8xftK1tw6Bl7sw
VWzqJWUyT2bnT9elXLKT5xnA46MAMLZM4rqozHEO5Zj3+2xA9tSo4UZog78XvJ3sqe4SOZ6iUC21
f9Qeiqi2YOiYMrP5PpBaGRXDqOKaQIJYd9uDxOuOh6yogBkdAhXL+cho+ycoxgejHNq7nulX0I+P
Bb/wKtr83nreHHJNSs/qIlsiMMlLaUY5uFsC6myfpUfEgMf7GDEXjEgURy9OeRjFGHwTCwf6wuXK
zNLeRKHObXG/KCrjZrc+eFnfvBHomtBxSVCe8Tkoh8lp29zPuux+Z7mUgBWBxQRStntb2PXTarUI
awRPnDGii2gVAZNYHf1qYJyj8V0FVTyn0r7ORkmbkdKsvJ5kr/Lq9q+urOr7VhZH2+XQxC4/JfkI
qDPVqNoMVRSs/Y3T+9F6b6vuOC5YzO/C0u11EeARjkd5ImDalbQv5kBzMI0TnuVbMXmSzUcHvMnm
R99ky7cO2XPSY66+A+Z57PUgHb2xFc/9nLcPWAjTKzSrt+ss8QKG/t5llrVvDeOdJEH3MQ26qzu3
W8L3VCRhsQTPRhlc6MRdHoFtAt40dtFlnK7SH6pfWnAgjn677PwSRMHNGtaglEQo7CZNQmyuGYmF
RBTke/XdCBv8sBASAfmETG5KDadFLsMPZ7KrNkptm1XbzUhzHZpXR/behX7e4YTzbd4Llr1jSo0u
EMpq76FMwmcvs6qL59dpZOXSf2rccE6YsIYX0x2NKG3L+YWkjWw/b4EVUVSCBLLES8YqVH2f5f2Q
pdBCxrU1g665teXEKaXwqL0MPuLOtoejudZltLTpfJc6rVs0ZlDNRS5+BBYAK4lN/IGa2rTOaoyf
A5DAzfONPiGnpuKPAUZTZjs8Z6LeDkO2ltcgdee3zAqNw0iY3+NABzAoGi01e2Pr/jnP82NGQvzz
HOQjRbRtfyxZj98gotShBbA7a8enbzpE1wuB5p5qCzA4VfJh9qiuWAIQaaG2OrbMOn3okSSdx4lh
suHH+rMF/l/Im7sMJvUHDDlFDkCbhbuFWIuXReWca+Xo7Y1iTt/R4YPUlt3A7wAxcGxt/fyGGcDv
Yuz54WWoHM0uMfElTKu1xENrcR6nwr1O5MiaXHTzCLG9YeGQi2XGTMieE4kSxtwJjD6yIWuukGCA
LnUTPMJ/29muxd4fZ2r49LWjblwkGaLmoPKQRvbbTiygSOa0AHMPo/9sUmIvIjLimijNwjJpmhZ5
I0VmqTk+Clu+pq5Kn90htS4AEqkPcqbrI1LI4hFclyqHbizeNDnr+77yEUV6RiF3TtBNO38EXY+o
d3krJv06plX9pIpQP/KDMB8NVsqsXS0TOWAu6Oa9c5Fbf1WHqRhRBuhKXae2dY/Srtng4amuwVQ3
z6EOxJedGyCeQB7LSymKLcKA1kUoY6ejMab+A6xLzQQ4oiyWYf7TWMcvuq2kjvBg9t8ApsosRq+a
P2minxJyaqdz23IVRmHrwskpBG1yq5Hsbm2YbKbtJL3tom4A/I0qay5vfTopGWVMQsegs2+qteZf
Xd3Mj8TOGaBn/Udos4xEposdFm7p55b784n1bgWMZEhCMXLrPHjf1qXK02Xa36Q/PfOqV2PMsoqu
jsK1eb5N/EGAN31fkyR/VweGCYCGbUguv7Rtb5DK9QsRYMz/ITV1byz2nnhoauV9X0s/7VGykjyr
4oFr0yKFe3ELdGqb1r+o2AFRMShpF3Hglv603/xQux9NN6KR1msvumNZVC0LlugtYo/Gwv5lEWQB
SavtFH3bZDEX5qn90mNI7hPEG3O2X6hEbPeLOy14nApXmxFUxlzu7WoETJpt52XQXaX2A6Gu76rn
hgepxG2/0O79DBPX7NXikRkCDZadkIkTtJkvg7cmqOGCHyPuppAqs5n/3YwzL4zHMH3/RX8fdeZe
+80IzqBj440jE3zhHmMfGbXdLbHZVa/GOuS/fDe8ocLxf66QQzs7R4PVN8EzBWPgkE0RIL6G63gp
aoxCfATpighra+HCrcF5M2y0QPsNC8OprXoxPrhVqv6oRsw3c3L56qmjsOYTJQ7urZeZ+CjwApun
sWzLW8kCS+4x9aVV5BF6Euy2UE2PYp7y7WwCMNHsJYIeVCfnbPhyhCF1PI8pvgJB9Bo12iW0Aucv
6ytp4DzEEQQt5+oWsn2kGYMW766sx1e/21ATo5M2p3daKnqDvHeR5b+0IUipqgzeHhe1NysK5ht7
ykR59ATPdXPs6Wlas+IgU0azozUNzefK5bX3pCzZorVbHVzVlAXCgLFQUO7FBHJqTG+FZ7h7Hph9
0YbZJzKfwfwq+7eYOdDvR6Lbh/Oeva87BkbnPrqsCqdFz+NPRl4Zb05/Z5mHKhEzGRo2dwNLt+z3
A+zeQW2zeWwQFF1VUVIfYYs6Nidn/RtyEbzWdtjjfmBheSeDUtwkQ/Uv09vEG0GWwXezS9UuvMtk
o/muQEobkT+MtlefW/jqX8olXoww6ImTa3Tmw0p2SAz17mKLG6ruAe94AOrVgfwi3wYC8qfZ+T0N
XX2cOsgpXADfxTRymDrdGTlSnUPRDd2bXto2Wqp2+QvqaSbDcB+vZtv+VGr5ytpBXQqPWBajdDW+
tGB6Jl4bnKfImHY5oc2YOOAQKYUGEu5n72ymU3DoGj5Zupjn95q3KA7Iqbit60LjkuEpChEWXmFj
Wa2kRmSReBayBZvJ4FrwVZ5q3/peLbn9o6N4+mfp8f5IQ+Vvy7R6j2EvwmMbwqV0Teolk1jTo49v
4c2X03aCm3ll7LazCGPvfECTwK+42IKrMEJYrHFa0WkVuF54+/1X3FDmu5dBSQaotL6rZuWaLahc
TEajrZDNT2gYCupqYo4o8xHVjBP1cLTfg3aQb1mfL1fTXqYE2QMWSc9550Sy33TX5OeR+qwsXjU7
qy07H87QoUU1LEPMJ7aeEWwAT2/ksrzLcDybs++/0rvqxuu0vaSd+XtZszkjugzQgUrf/tyY28iK
5obQi4W1I7g7TTYgiphvt0EVAhDXwbpF1E5fBmDRRNIOfhxMLz/JykVvr5zO228cXvHCoftNzum2
1776hQeUI4PDMYuCybNfCm2p2BNANSsZFXu0dtt4H23uH52sHjuFGMDzKGY0M4fPK3MY9jPk8fAv
OSGLVmfvAJZ+4mfxGENLZcVV0C9xpifIXXKTE4XS/8jnZWOUmty4vg/xFS/i02hvwcsapOEub4db
hmfsJp1x/JYjyP+r1WJRzuBM/W8iXeyrbjv1c+k253XmCIgMJ7TeiEmY/qJTWP52IW1DtVHad4rv
RThjd2nNdHkwbD6zMLNfMtt6LlHlvRdhuuNWMBn/nOok0/BnpojTDeyuvRT8HYpDY/TtE1QUOSsu
+hPHcAiSmzf7pSzX/hm/4q9V5l+T7wC6YTRqjltFQ6Xw1H5yhg6dpjvN+7ZnuEgH6yEjd2bcidZL
L+GCMDnqhHLudYF36zYUa8H9eext7DX55A+wwQtcwLLMCB+EwwTiEIQqs/IjyPPcipGI6G9SVSDP
QroUnhZk93dChlHg0cCVcWJ0U8dfCXfrw4h+DNDPtfdBs4kd6pdwZ5qb6qOpdiy+p5BcM5ut/IpV
z3nuahrJ9NAnq2POX7z1RrIxob2WapI7EjYZKGf+3SBP56OrGD+sUYuvBc7g6DnE10IAWXZEP0j7
mhkyf4Uqmt9cMPpTMaTrS68nJoROlihnhCrnaCoa+7uCSjjieP4wh9Q7+2koLj36zsiQWf4H9AM8
lmJPacVcQg3kiprd/LcSdaWwJdRb8xBMIj1oiSjZ4pt92HgYT4uRbcMDKhyP2GK1yv1QEAbYEOsS
G/CsCW8ZdNWwda+8Lemn1rQLRLnOnad+9DRwHjkKTIuEbrL5UI4cbjatGl22RdJA8EuXXBm3Tqkf
PK8Yi2+1XnFtbRkmlqB3D7LNht2A4PXqaN1fiY5200MP3bImBRne1ln6MhcFA/WcdVEpBZ4uCNNS
JJNtGst561Bu7GFImiOhvdtDZZcmKY+0LU97vXlO8VmaoNk5Z9ZSzAeNP1b/rYPRw6luoW6K5rXq
yhslCra+ekPnvvkKVV4i8m20+C2x1Jjf7gUawc3y18x5MGh6YVOH3J2KXVibkh/U1uG6EBa7uMbb
7BRucE+YHJsLdpx0ShyjsoMdhota/9SrLYwntGQEvUPlzvNOd0LoX6sIJ4kMrEAd/7EZXVr2EWni
DYInMM7SbCLqoWkE+Apb05J/c2M20h2kLzxsJbejywR7Ht1uq8kZANYQU1cnnjFsjw1R9LFJXltc
AC6/gsdsU2whLbxQFk7pCd/8MQ+GPj+taR12ibZQzxAakO2srvb36ejKZCrMMBlxWr1q2z423gym
iA7HteRDCVX+Fyyp/+F7q/PlGm7lA55Rh5PcXSV/QCjW31s7W2eNWfNrshztn+eaoPtntd79YY0x
lUjPFaJ/+rNd+3db5AZ+zdDc+SijoGxSXEdI1QyaNN15/evlrEuLECnH9UqYU8RoHbq7BfrIjZbA
tfb639g7k+W4kS3b/subowxw9NPoI0gG2EkiNYGpRd/3+PpawVuVl8IlAlYav1FaptKEAOA47n58
77Ut9kSJ1+QHnbmk3yZZqTMVNhw3PNayK35bvXEJeY7Y/vSgrldhUA4uLQqEmBnsBNpsD3o+9vWN
h/LfaNYcSuiDowd5Ri5ZEoKtuvX7LhAvTYEaWlr3StQHPxF9+nTTBOilpn2WIiOLnaRVZMBIqTqY
TXGfj9Ighesw1mKUXLFVNOa5DnozOhEZGNk7L+8CltiWVTePmshlNUReKOvxsEYn4tHy9xsXVdzW
9INsPyBz/2KWorI2dd701cYkzPxMS7uroHimST48+moJ3t71vnKQ0L6m2QiBt/NclAWqTRdp2Cim
y0HzNhugx36hOMbRl6pi8wU9rIoPdj8AIqvZNmaHDgw3fYVUMmtkGnHmMWdKqurV29bKytYJu7iM
ntEQqXW4QhDfSv+y9f5/Ufb/09Axz2uy136Q/iHIvvzv/6PHVrX/eiNUXNwdF8Yylod/6bFN9b8g
6IFuueQZahBJsOv9rx6bPyIlSOEQG7gCSEcM5f/jGles/wI8g4r7Tab9f9BiX4TW/zYpSPy1l4BU
fAd/WjBANVLSgJ84rhLuoUWd5BgHI7v2VVu0xh5P8+bdo/jA6/0n8eTfF7oowd8ZUVmnyiSE+pdF
0fAtboi5jcRO83DTGKO7hN6cGGn+fZUJ9QIWQF1kuZU7uWncKyhMHFwnSEIyDv/yYgABmZjrghUg
lhpzza7bwWL2++/ucOLz8EwRGYgyNCd3FUw6UgCvO4rXPk24Zik16uLd/Oh1TbxZY6l2kU5UocMh
4nOoMANY/llu86dC815Z1SDlGrah9n8Cq/z7aV7Mxe/emRWWRlBogqs1Ayl30UomlK3fJW53E+Y6
7vkF3+jcXU2ccX6CAtiUe92JAv0bdewSUwwkxcK+/1LH5ZNRF5+spTimP60H/9zUGznh3U2xu6AZ
z2bVkaOBDtnQcpyqs54UP64Pg0ly+r8vMHE1dZlh09KRNGfIs+iLJOrsVNntoZRrEMNyb+5wGOtb
4nSU7Wh5v5O0Ihi5lr72eKTXZmaEC091gqX59w+ZmCsS184r/FKaEzAEK6nb9D+qmHa1uKcT+rUI
i42qN9tMNv2/Gy9v0TvvHq0piYGzz1g4+mD88JV4l1zSkJr0ZIK+qXv7mNdLgNe5tzgpJ1kzekOA
IszhxIg1uUvTIlMk+QDHwl9ff5GX9/XBtzYl6MhGE3taHQrH7sQh618ztGS0uds02mjpeXR/Xr/M
3J1MykatIAUwwV3R/PfXQ0SO6qh3dzn9in95pP6guvxB2ZgpvW88t3evRY4kKTf0TnWMXt82SNrj
fhc1vwZkiaZHBzPbyUq8kfKjn93pYpuFJ7liTXT0SmBN+ovOtp1/SxHeEUeThKfYClZm/FvlFNEq
T1QB/rTkKOzyP42nDCdHH/6CzMEGINwRivV3z2lSjC5HdQTJKZYT0ecJWhjkZhP2q8bV8sP1K1wm
iY9e+KQM1WObANi1vXs57bod3Q3zkHX1sPD7Z97CFOQOtdIt+1ry7l2bRMs4pR1olrhsbRZ62zr/
ev0eZgatPCk+Hi7NLKxzywl4FXZUhitySfdx0RxbY9h1cnWs8u31S81U7al3S1eLtjXb0r9PLloA
GlOcyshffH1EaTCiKZAdg3MH5FMLD1DMfCnTqFeOF1IdSZh3j1TgAVDMPSYMbZXWWrptWv1NoW6g
8IqE9dXH3Uh4lKdu9VEpDiKVbkqPjkTK2QhCwFcD4ddKkjyO4uXhl2VF7kYRwWb01SPsQoGxMZeO
tRVyQiHlYimobmIF/6ciT8GYugqMvGZveS9F/U2Rs1+UshjBqmkeVCv9FBM1tLJ+w6LfRPnOHRX3
dgxfwlaOdq31IkVYQ1RREQbOCd/1dzgzR5AR9OcUX0WlGkia7J6NGrHSk2y1O8XFyLbzbHbS4R1H
8fu0OV6/2sefwH/wYPXGNjSzaiQicARLlazY0xCms5N/ydUv1y8xN0YmC0AmW0V0quuehaz9xLCy
75FE4frDP3v9AjNFQp48MNvKpDjWk8hJBZ0Iya2f5bBaKEAfPx+iSv58GVD4+l5N9NhpvbC/G0Uh
bVtVWA+jbDwnY+YvXGZmzT8NXcGuRofYUGJHq8nK7JWN3j50xhc/QkxEf+DvntOkmPptE0UjYgKH
DI9qn4h2J3uKvDCQPn4JMDX+fFD+KPWaklShYylITvXUS0kRW/i7P66g2Ln+/LuDcUx7OQuxQXTV
cMoz1HecbGmrKOTTMFmM6kHn1JybLywzPn7p6jTTuXRdvAUXc3QYr+O2X1nIsMZRO4XBQqzG3AUu
//3d9G+TbZFDkA2dupGCTa4VuzTqXsqOCinVz9ff9szGC5nonxchyywqPEsLHCWstSOHAvKzHtPQ
NiPNo/lBxk3enV3f2Fe2xhle7yjBUsrs3AubfPKWJyogd0bAehv/hYAXhc2wF8ccPWUzmhsawddv
cu5Ck08/Kgq5kPs6AnkUb1Dg3OGk2xYp0tKjWdMQF3/16fxHFD1y7qijwx852FQKgFU8vbbW+8Pf
3cVkHUWKTNeo7hA5ounEOVdt+QYLT73JMNdtpAyPYpiSlVCqyC+uX3Hi9v7faY+/8c/BwVxs0O5y
M4fsr/tyFPtAOSCyJIfuOWWrsHVL/aQ19gbKa7wtDH0TSrc5NgelP2mjWS98aB9PDSRk//krZLOl
Hye5qVOLcVgnkag3oDjyW8NeqBwzVcmaVI4UD5IY5TBzRFhc+M96M3wp3fz/ls36z1O0Jts52UPq
mGQoOZBPIb4R33tOChDEba6/pblfPykTkpHrKGO12GHzfcs3A/H47wrQNM80Iv9OLgcRO72WggzG
DYz5UN4OwEC7wvp9/edf3uJ/Lt7VC3TxfZVTCvgoJG3HDsBKG5GcefLTNKC7PGzsKsZWhr+xcFXk
m+rCA5spB1OuB5ZrkjxonznQB894UBsUUyq8pLGJLuVnsezMvZjJqgB/ji9hruI62InvLDSumadV
C00C7fLZf/TcJuUATSooCNSZTi3vsF1u4rza5FmFSMhsjqjo1mVzx5H01zR55Vh3EOmBnvSq739J
rrfuWSSivVm57rGo7+SkOROUNSg3RvgJZw58GhWHem88X5B7DZZ4rUXsm+7wQVAwrdAlvGtXJr/6
wn+UUL6E/bNhPv7tTG5Nyk4zBoouJT1nnYHBitnPgAWUcfnadpG6SiwdnTBIKKxnHKgsTBGz6+lJ
kQlSy25HHzmYkJNbMxYPumKdbd1/CIP6NqS/2po5cEph3/Icro/8mbo2RfyRDpIjrCVCVBT6Dgw7
DVWkCIG3MMxnhp85KTt4GxWO8TTrPIZNs67YTY5at4Runn1ek6oTRp0VerDwzqx+GvESjMfeAjPQ
P8vKPlOecDbs9H5hrM9ebLJI4biJzUdl2metGD6B2t7gFB0K5RA2GjC6/qFM/D0Cg92g8wn/3cu5
PNV3iy/DLctIQME+I/UQq7rR9FU59M260cCQXL/E5VF98AWbky9Yt4uB3OZaOkt+/DP2WV51/T1E
oDVi5YWZbW6ITb4kGZean/mydPbxkK99HygnwQo5jaSFQTZzgSkAVrKE2TUoyM4JtAM8JDs5Q6ba
JkuJZHN//2Rq1sCQ6rmq8oxosmU8Gx9Hvds/Xn8Dk2zxf6ZmY/KNpKTFSR1Lz7PXYCqRnoCQrzmJ
le3HvtuN/rNe78LkiD53Fangq4AfpD+Ffiz7hfczMxUZk68oFkQilpEunatgvBNhxgZC3oRBBgTT
e1W89IDO+vqtzgw2Y/IJBfiB+0zmQRqYSrGGcUP4kbpbxVhYLM69qckHEyVqgaq1k8591h8MXdoU
xjdpWPj1M7XMmKzgu6jzwDe20nkIYWVdxgHyyaVP/eNtNaFvf37qnlDrIbP5Dht28FFb4iIYnUiH
L3Z5VnqlLCyn5l725HuP+0GKu4pvhb7xI86hU+xaxyL1sDZ3+1xXwAyYr9ff9mXW+qC0GJPv3tBV
D4Zoz7gqoGmMT7W+T9N12YnVWAdIo4vV4quZK85vYOF3lVIAZgTLwotnJoA4s+YTSbgIkhahI3fG
Byv2fDPXb2xmGE/jJUATuDAeeYaFlW0JCD9e5ky49rukWIpYnxkO03CeVmlsvbUG6azCg+/hPCYA
p1nvZM0xx5l//T7m9t365MsnoTRq2oqr9F5xd+nZlfUdV6DEhODwNOOzoYJulOX1YhNv9kVNSkDb
2gFoGU06s2L0XXUHUGDFJSXsaUX3Ob/In+od4XcLtzhTEKbQVqOpFCO1uFwFOM9rnpX6cyXHf7cn
fGP3vRt0raWXw+hSzkStPbSEgNWi/+HaC7PahOL9z7wwjaIs+0wkg25Wjq+aP9WoPbsBVuPI6l5j
H+RY+r1NlXrl2okTt9rGtnHbI3s7egWOSc49e+yfns+6gcXCZuyWzjneQJcffNb6pIIIyBWtnLe1
w5n1qwemL8yig9yhhHeVWwQjDW5cbR02l4OfwD3moNHirjwAH8lXdtQcpBwBihSJCz9qTWjkRrUi
Gv8MOB8w+iZoqi8AixY4im80yI9+7aQI2bHRAEcvames862ZtzvPK2uoExAC9PRJ94Nji7EuS4pD
bxMur6gbOEEHTQ5fUpMGv/o40PFqf8KfRLX7De7Ac1E3W6vEyYQmvO/SmzRI1rkSbUQkHQe1vyus
9NaW283YiM8G5yWEWQH1Ki7JFhrJJWOfryytuu/gPC8McnWm0mqX//5uIBpdoLt1mZWOkg/Icgn5
Bf+zFREC6DqWHRmBmO1WZDPDsLHd7/CHHsImPVip/SNLkVdn+B8UvEhWf5OqF6vv5Tiuc5oW253v
GSF9PzRiGb4CW1mVSDCbwSZIuDaeMC5pO3ewHL2yMe4Biw8z+RhEerSOB8w44M59dpxGtfGIN7lg
etuFj2/CAf3n89AmqzIfwbVkykXloP/77uYKdLugVDaFO57LOnaGUorXoVZyVs4skKbap77wiPWS
xnWCmBFfbF6tSk/b9114AixxiPTq2WzldF8P9jbgpaUFgddh+Jj4kJx8SX4YCm1XglZxa2MBZjr3
4iZLPxUgLgDtvnC6RNsQjvE7at0T1O97TCXyBq3oto6N57Z/uV7wZyZ/bVLvC0/r7Ax/nwM5gJIg
9lnaviiN+qmRZRc8xrglNGn7d9eaFHo9V1jgYbx0SK39rpj0BaGhgN3wqvqQazrnr9mn61eamY4v
Aqf3o5+OujK20PSdKNLuvTR+sBPrnHpljOi9W3hRM/OxNln7VWVd2XmflI4P6xAo1i9rDCATVEiC
g8euqxce2tytTFaBIAvonmI1c6Ix+4wNOsZFOz6arjmAK/TSha3s3M1MKnhgDS0uPYn9TN1gfBru
QsjROLFuRh0bkVT+uP5e3ljxH9RebVJ7zVAnBWN0pXNgf+lTfE7iACdra/b9JjG+4zAolCcaGaSC
cGQ4tvjqk+JrnWQbgFjbRnvScfhr7Tc17Va1gi1bO0DWW1e9/WoM/srM3a81szoYcmrr0injZXh+
8JvfSuy7UprnEQbRGgSB7aX3Rp6pDFZXfhyVcPy7pz/lFgMOKfWuZojix9mbdXJzuduqUW4jxe82
yCquP/0ZJRERbH9+FjWxJUGTJ8Cy2vhch9LG0vO9pCo73EkbKUrvJSADjV5CFlDtT7ZbPoeS+dSW
S92smWKjTopNj9iVg0jJPhfYnroSw1+X7AvISNDXHoYIUc/gPy/c69y1psWmKHxDaQPfiWEf2DFO
o2oXKF8rUjTWQXK0GS4jJHF5N6KVlwIDMPpLUON3TbuNSKN9vjR8Zp/6pBiRclGgHb8EKQfeXYS3
aB+G2nMhPIfD8J1HZEhX7IoaJJberP3kufTcn4NvNeeFJzFTQdRJocozaDcaibiOIef3Qo6eYck+
472TT3bvhZvAr05AHFZRQyOxw6daGDlsCp+2aozhNfeJI13LgQ9YtMEbc/1Hzf2mSVWLLL1XB3hF
LBLYuyi+4oPl1PNt5aXfLiSrpQXz5R4/+nYndY1xDrubCBeHuJDvaeobRw7zhlVQBTakXBngWfc9
V82XNklW9G/rnQkPd1XC5rl4Aa7f65su6qMfMSl6MabTbkyQqvJQz5loBLC9wP2i27Hg2Kg2sdWr
TxjWnpHV37f58BznVvRLL5NiYTqc5Gj8szCaRnckeYTBAzGpA5qzAvIHpX1DEs69ZITKrZqaORgy
NNtxfueq7ack6G4U5YISHEJE/rZu7XrcVUsakZm5ZpqqaTbIzpUgGB3D5ywX18wLBs+DjjJhZfdi
2HJkuCiQuXxjHzx6Mal4yZgkJCEMo2OrjyM+rNyPiKp9Bt+6riJr5aXho1+cVYl3jutYscJto+Sf
m3ihCs0M86kaOhtUTN0QSpzCFHeol27TovzqATDBIH99cM1MTm/apneTU5cFbV6IUThBE/5ou+42
aPtzX+yu/+1ze3MxqV2jAu6yk1vFgUYXInb23Y1fIK+WOI4pwPKu1D64SToNRRjh8MQxBA/Xrzyz
DJ5mKuCCjdSglhXHjcbnpqgPXg283k28x8EzT0QvP6sZWNcgWwwbnntXk5KktkpOnE6APLP3N74l
9MtC+zEIMftJGVTP6/c1N/gnBQmAITaJEElrn/c3WaBvh7x/riyayDGNvcUXN3czk5LTm32bczra
O2rfnwpX/k2S0tlV/N/w5ob99VuZqypT5XPug9BwJa+Hgjo8Z0P7Ipv558D0D5b4Ifk1YdUPtaSc
hrAl++HRjb/hav3GHtj7u2f51iV5N/aVklxob5R7hxXa59qISWGKkl1h21tkaI+Le+mZV/Ymvnt3
mUTyC69TqtEJzOxBtPU97vm1HY1f8GofimbhZmbe2FTrbEs6qfXQYx1ZLndQHsKVItiVgUypooWJ
aGZJ9CaneHcjOm32xMtl3RGR+kxp3+btjdCMVSz1n1ECbMPi8frImLuXSdVQOwwRll2ZThlCERx9
11p1TaqfLDWq1liJFh7Z3IuZLGyIg3bLvNAMx4K2iXPMhq4R1cEGjdBrRXjxXsfAcP2O5vqiU81z
qmqWCiLEcJIuWGup+RVFDSDRcZUXY79KQXmuSGpdiTb9TbImfRWxsM0U4uMp7O0XvXtrbatrduYV
hiP5WgiuCZ5Eydf8vbHafO+23akp6fkZRB7RYQtNzHBZpt4I2/2qxcTytqHUbPqyi7Demz/GLJYf
CyN+zaQLVjqB5WIHEoy+prW3ooiGJbH7zBCYyhpVKKewAXsyFDp9e7Gv5RDf/MR7prl7/ZWoMw9m
qm40JFIeVch4jrB6NsNBTlu8Jq2g8OonI/dHbL7mujRi7akM7BAcnCmrT8xep3YsfhOOosK81cdP
cMMFYoLyW1eRZ9L00ab2cltahW1qnGwPA3muxDCWCBB48Krqu6zLWDzy7LHJgqMV9DbE/yGnT16H
GzBdrn7Si+H79XucWTqKqdKp8WTdTCseY6e1L4SttJuGyPEISPLWqncJoc4rnMiPjVmcOxNBhDWQ
nO11fGbXf8DcJzaZR8yxjeMh8XBgtJJjB/F+rO2nIMUOO7Bj6kF2Xr/O3Pc1VbP7OQLIkTArx0ii
zzhIK7qGdrD3eyXc4Y4soV2NMSZK6dJ5zB6KUkjbBMrzduH6M+uoqc5drW14BFFuOvCg6ZX6+k1n
ydCXtaMrQVVV45+q0lrHJPiFZz6F182S1dBAOMRJxL/poHjiX3/5Wy4v490X7wKQKrDNmc7YIjGv
DejccFgL06tvQjM+uIH9LRa8+NJaG7ZPa3WAPFVsmqL7biJV3oZtmy2cDc5tXqcaeauLL0xhxXT0
KCRZbFcORwZeVxNnUO05WeMgZUu82sYQkG3ALKQv1x/C3Pu4/Pd3zyAh2DAUKlMI/KZTIbKvimUd
xqX0cnFZbn2wL5AnMxT0fGEBmTEdmGLfa/dBpksgxdZdmI23ZloDDzDvwMkUq7IsblxvV0gvNjgh
T1Zg+rX1D5NTX8JOsuKb5ecgGtoUC7XdHc10SZL88WQtrMlCURB3Ibn22Do1mHVolw9Qk3Za271a
2XgwTGWtl+Gn6896rlZPLgVf2Ch1NaRW29HBDstvYW7daFb8TTaDhToyd3IlTwqJio1Yi73Ewkjp
Ooln0mSUTnmK7CsFZKmrGLqDkgQGZa+QD9FV2Ve7Gw8Iu9T+iLRc2bjVRXufvSpKuyTimDkk+Y+c
b7AsDaAH1XLaKDZfI0Bzq6HOd/rAF5dj+4BbLCyojHr2EKh6sSq6jHyBkXxWn3KYjvXPhOjPXIZx
TXRod9t35Awlak6qoJp/9ZV83MvDwIFzXB0DVfrmNeY6tOoTIj9lq7nSo+x3vzWFQyXw7ONW7r62
uvHiu96NToOT/G/AE/CnV71ufU116QBHP/3xN+9cTFXpoddoUam7hgOd4NEgjG1VjyDyg4YzuwXl
xds+4D8/MjFVoqd+L8xW4Ro653uu550CcmNl5cVqbwpf35d+BczRTtZgQbqg3Vn2PsurQ8tJk6eT
eaneFEG7UkmPXYs07rbXb/zjwoIv+s/CYmnQJQo5tJ2sLBI2XID1g+jGbOO/WmSLqXAdSJzmh31m
O61cHuwsPMSheJQ+gzbQZZC1Sy6/j/fHwp4UMIIeScAYuQzCXSRCQHTc+pUghaGODlXj32p9+5A3
C/c00waARPjnQwOTFPueVPDQGOUlZPm8SE/MA1bilJa6jzpoeE18a/An19/SjAKKGK4/r6iklR75
cWk7QGajPQiYEbhBgAoKYUDyFIKZ6L7WF9Cma7rE5BRxvOqs5Hd3USlUAF0t/RH6lbvwc2bmC2FP
SqTsG7JgG23RQJN/lVmRbs1KObrybYCatejBN6o/lBrmFf6OI/Ng6z931os6BD9Ut9MOjQnysHoa
Ve1xSIMNhP4jp6yLXZqZMT1VonekU2i9aVJcK+lALnZ4UFL7ZsxBWomjGpE7SyZiE5Y7Tfok5xIp
HirssoyQ0CI82JWe/rr+1sSlmn/wxU8V67IPOEPNJNMhHLqBjGL8TNv27EMiWo2jQlM9jX7G5Xjy
uthdJX5Vn9wQTmHbDydfuQRnKNF4VxFBUFrmJziq4bqG5LGBw0KKNMktS+P54xmP0M4/R1cVW1FM
JC4nA1JzX6nVbWJZ94RIcA7cPuWm+tnrbvqfZgAKyn3qcu2lLkoUnQHwSoJshMdO4foTm1n3CmtS
jqBRK0aYN65TJURWGp2hnhUZtV8wxM2dTiIahkQrtSA0VcAk8wA0rhD5K+d/48P1nzD3LC6D6t1K
y8M+mKgirCAbiIOdF5+L0Lvv/GZvNMX365eYKVZTLX3TIChGFlA5oyXuk1El3Uy0W7fq1kSqXPQI
YEWEdV+AcTxcv+LcFzEpWHUpOg1+XuXIXvODPPt7fBSf/CUH1Fx1sibVqUtrcDxJWTn96D1JpbeW
k5FIjC85alCN8L/ktaSVL9clcVl3sHFXtgG4GNyaLZnbmi3l9bucq8tTRXpWgb3xJat15CT87gW2
T0Jblm4Cw9t3unRfJajRIIPXqyGjaasXVXd//cof7wsJBf9z0KQKAKCydkPHSNsabCCw5osS2W6f
wCD5cMvipQ9kZnhO1egZZ5aRAlTcUT0kF5l6n1Q9dozk4NPciTuxbcjTIloWME7qyKlGhouM2TS4
H5H2bIZQ7GtT+nL9rmdG1VS6rmo6ugJj5Le4xX2AOr7s5DPiyYUvccbXBFfoz6eq271uuIPEfZi9
U+sekJ5NKA4XL0V458WDU3aw2KKBLfB4U+vuY8PMTA8cylwD1PH6Tc5s+cQlrvN9QUi9VvRstDOn
b9JjSb4YUsp97G21AZdDUG1zqM5VhFymMT6nnfidKsNNi4x74fIzxcKcrGyKlsSxorBLJ+vDY0mz
UET2wa53XEXobDRH98Lnc3wQX66QjmRmPKdN2m5c3ThJdrp2C3Wrlfe+bxxUM9st/KqZmW3qa4YK
Gw/lpaEeE4JBjvY3g6FGIhie1/JkF+0dkcC3kfltUes394VNSoyiAPogz2vg0y62HvkcBN/dmkW3
B93+stgSnvu6JuuaGuBm23Zu54Rac1/bqALD9hFM5ldP9v6uFE9jyjnnDau6TJHbGdYtURy3et4S
OaAtjJeZO5gq/TUtSCJlyMyzoUW7oPTvUP1uYuGeR/Pz9Xc/d4XLDv3dBJk3pDUAfzTPUQK4PvYG
Cf51c3DxUg7FQp9lprJMBf9Jlll+mtUBnlr7ucCkgvbljryd4/VbmNl+i6mgn+jFSFKDDE9r9Bv8
86kzz36KpdAt79OXvtjGojpa4lVTbQ8Av7cfBv3VHLe5UjyXsfSsJeWPUV7oaM+M7KnkH2CgCRWj
8JxSKx/tPtx2XnCw8vpZiu19pHLycf2mZzooxqSQVGqO/0aVfWe0m1tSB35buvZZeNqnzooONM3X
i29vpmRNbQC4HEWY6txRl7hbTar1lRLKrzCbkS3pd7Urv8D+PoW9ES0M+rnhMikOcqVoJjhGzyl8
+ZbPNl1ZPZldRmYvjPm5dzSpC2YiZTRBKvvsZ/0+QhgqrOYUR92d4Q3rqlwYCTP8CjH1A8Rj7Vet
1fKxxtUmwD8jEfMLOu9Yk+2XVupGKh6K9Je6UmCB/rL98U7uO/BD3nes0wUg2iX2yNw6fOoWaKGZ
tHkVWOdoGJ6bznaGxj8Vsr+KZe/Ot8UqJegL2OcmLuXvkivavxukU+OARHB0nNHqPvvBnn4M2Npx
T7j8rZ8kW7uV+UY217+GmdNaMfUPcFRra1kvuee+FwGheGcSRFe6Dx+LbudD29BAiDgt6tfS+Nx6
7T7tx5M0xEvTwMyImhoLXLI9pK7u1TMWvU9BIGFxJxnGGg7FOBx9d2GymVu86JPFi8CoFLKLEuew
J1avUn/U4biKbUGiIVkM1QY6I6EkQOKU/g51CB10Q92WZNpff8ozNWdqLsi1FB5CFRnnRuhougz1
c64RZotfjFQD9XJcg/SGOL5elNvrV5x9r+qf01MGDDTv/FA71wRVkx72mshQhq1P9Qg583uUHLUB
iL9ZnFLMCeuklw5KnJB0Zf++/gPmXuykFjWVHPI9RN25q+wfxiivUtv/XbYK7Oz6OShUsXCjMzVv
ajIYx8iVM8vrgKxbN5ImPQod3qry7fpdzBaASYOahIlUaz2lOxPVYF84IHqz8kP8xfrgN+A1E45X
65h0OD2PxZfCDtQb7F+0cauo2l//DW86zA/aJ1PRfhi3RGLYeeiYRGP7ib6vs7uE+AYOutDJf3Zt
ZucwtdnfHWIYy/wDep4B8XpQXszhu96a2zLdu/24L9NbF4ty2j5FYNM67cdI3IEBoroc7jA42PzZ
QFAyYg3yW35c/qHX9yb/lX+L+t31+3lTWX10P5OVU1KpfggRP3R0Vzy0sr+m4X9ojASe/WMKGayA
UOtHO9OXNlmrbEhaI1aLxCeNfNx6XbiQS9VdX38blWBDw2ZlYqjp9UvI0rpoP4dmylE/6LClE+W5
MaBdhvj7lZ6uW6QMyIGTE31d9794fHg9zLDc8rPQrR05Db2BhHtcXFvO9cin+nuM8vTDWouF30Bz
09YvL3Ug0RAzfNuC2vfDzZj3YKD3GL7XevSzHohEgvwfJ9ukOPZkm6e3WrZ0bP/WAfvolU3rZ6Rw
2Gq2LBSrdBUXRwaY6t6zzbv8S9GhEfipBveMSyv70hJnYtTVStdDDs4vyUklMtsvrTSuUtdejwlB
s9kqC78k5rDh9a+i+Ddn82nt70RhrtTgVxy1q668AOT3dfiamptKfCFtY9Unr0H6ZJmcxWd3XJjx
PSaXBRsr/I3CAa2vjNu+NsjqU9e2RSPgEvyo7YFBrV1WeWpUAIhpD6m8GUhLtHWAu8VFXVUDnQRY
cjLre+7s8glY4uRKv/uWHkIA4tyHl9/dun555DNohiPxdPu6eyWd687ykj3hSsVeqde0mQk6IHSn
3ynISBe+l5lN5tS2YCdBIska40/zyz1xWz22xTqzV7E6bDT0RrJKI+eb5AvIBjsGyhjXKxXtgVB+
aO49PzhWf2YubitvaT6b63RNXQ75kJVxmlvJPSQXVC3Sb87FvhuV/dy4/Qun0PEq0cQeOe+9GzRO
gHlXSaSDSh5RXjekJGTb2DYXloszk6s2mWmKyK3p24r6LGViawAOBJf96IFY1n3ifaKOaBV9YYE9
d6nJ+ncoLIswQa0+6776y60zUIbNjR/bD31ZvoyV/rio1JuZ1qaOCFQHMiGEKleKieeKgztVHX/Z
g/x3s/PUvFAwg7WyqtTnjtDmsJO+EHT3eVDDjU3OAyjpx+tDd+Z5TR0MOnnqJOD29Tm3VPYhFVpa
PeEa+i60xC4W2j1qwefr1zKoxh+UqKmLwYfV0pd2XJ+9NN0Zif0S99Wh93p0zfnSAcHlPX90jcu1
380EQdUS0Gza1Vmp41NKXSN++mznwTorxI0wIJEaxoMA5Deko4MX9+/ubFJ8bUVtxoiU5nOtap+a
rDzKMXNmkX8q6qVGwNyNTTbFYdAY0Mis6pxIyY4M8W/C9jZlZJ4aER6KXFsHVjmuqg6qkaVsjZFz
+ev3NtfcnNoQoo5YzSRzQdtwyrsjLChelXrPoXoovg4+p+SxjzFQBNZzbRTSJui0b6ym3RshmDkA
3hYb2zO+D7WuH67/orkxOyknI5rOriWJ9lya/YaI8Y1VxMWaM+o7e4Cz3DbVtiDj8/rFZlbJ6qSg
AOLWsHj06blMCwA1WmD/7IiGvk2iTuCoDJPxYFWavsSmmru3yWpWsdooTMwoO9txf6oIQMezHf0s
A8NfYfxQVia7okzKFhauMzc3tReQfeI37SjSszAGt9josCfB2jX6rexleGylmPpGKIEyjgvleaZo
Ti0Eo1XJg1qo6bmu/Bte1DnqsgPG4aWxOvOVTG0Dml6NFOYwOxcDcisCIoqDlL7YweGycCbyUlXu
iLe/LKavj46ZBtLUJ9DYSaLXmD3PthJ/yyv90FFqdJZ6iqjJuo2IjPT6fOOZ6sLS/L85u44lSXEt
+kVECCuxhfSVRXnXG6LdYIQQCIT7+ney36aGKZKIXk1MLVopIV3de3XM0hebRZqcpa2CsoOM8G4A
BOiljqj0d3/Sm35NpWspm55zB8AnbABnccuoTJkDCUoJ07oWoDpGy3IDs91qN8EfEN7sxH2zap0/
FrX5i3ImVr7iwhmYUwhsAVsQuDGIqC7trTFOOwA8DxKSDzYsGCmdjnm7QilfuJH+QHc/3RbWkNiF
4dYi6iqwNEMFZdU00K0PgEnpotUZWL1Jvl3fKpdA/cXN9Aeh8Gksc9IxHq57iXyhk69GFXtBB1e0
v0ux/jzsf/rXWQJQnEXwzVwF20TgoWz4jlkGwIWmcZsOzgHWgtfnsXCE5+QBr2VJxmIIXzdA5wZG
33SBaIrh0EBcYu2yW9jlc4KA0cN/CPVcFaFiYqdCtwZEcMFyK/t4CN2R2WEHdWN4BtcQoWIAJL0V
F7Bd2tx3E99b6YepTHjvwNgb8Xll3ku/6fL3Tys8EqPtC8usIsiuHLVjf6+EF1ZcIx4LWIyu1d5L
w8wSmMqeGM+cXkW6yfQ3uy9e26EufttpCosZbYn+kEk4X75f/5gLB+DPnf9pUkiIY6PguQbz6KDh
Zu5OE77mE1mTV1naLLOsBewz7ag+0xFAVXVQOvDXtoDahsrk9d+/ECr+dBM///66oBXUPjXi/bfe
NV9z/x4XaBBPDyxlYZlbK/fW0jpZ//74uUcT+MbHbQRPnfIneoXhxdjvEdo/GzRnn69PZuEy+ROP
P00mFmDSNWpSke/XFgzBcinhHOR9r3Cwtz783vZw4tuZrAHByS721wdd+kKzhKMuks6HVVYblVNx
cieIkSdeX4dNVnxcH2Bh6eYA8dGG7Emf9FU0eckd6RgacW7zAX1mmDjZK3F8IbbOQeCTTqbUsJM6
4rU9PLDYmmBrVyV/t0RzffMU3sM1DNjraFTkrOAFlE82HItreyWyLK3Q5e+fvru2qASZzKqilFZ7
nSUn6IMd2rp99lcbZEtDzNIG6k4tcNNGFQGKV8FJPck+CqjPhKoz0ptJJnjY9eMiklk6INFsqQZK
WUOIj6RoAIGLXbkgy7im6UIrTVhwLy3Bu72+PxaO8BzRPTVDHWe1qCNjMOEraRT5hhndP1jr4rVz
Uv07yX28wfUkNVdGXAixc4qL1OnIkEc3kQGpWbh0HdyShNZg3HGVnlZD09Ios5DhFnICcoo3UQku
fog+O4xFVWgpAsB0320Iebm+fkufdlagMOEKnU+iiahtnjPUJH6n9iqvT1yvEX+XSsA5CBwGap2d
GlUdwZh28k6DLwn7sEQCv1JTdjfOmN97XkkBevHG5sUZu8LaGZQB5NFDH8B1K47+dAmepIob6O33
srG312f/J9P+b1plzhXAVd4xmJs1Kqo41RQd55rgAb6Ny3cLBuf6RXh1xzB8ntByD7MQ0G2DRJHq
tSfUUicHjnEizEyjqU7on+ZgiNhKj7B1xzVi96YNqX0/h3A5453xHNc8KSKtyDPMAMEa6OORipvM
aG2978r0QmZKBgvCfwCwrGzWhUae+R/AN0PSo9hUR3FLpLepDNFHXgJTZ1bkQBdm7HsV62pPUgj8
lGzooeA+NGTn1yOQNbC9L0traw80Qn72K6mV+VcJpznHiNeGJTTjFkKuztyNmeo85A4yCDQKXkxe
NhHuMrpPNRwCr3/pr/e5Ocd/EylNWJPadcQmZ+NSF9VxOQCLygLu1atCXV/fJOYcBW55ZunmvAW1
POZnxiO8F/1q7dKHey3QgF066AM8ikGdSX40xltK8HNk+tS4Tb23pm4NRb2Ax4Ve8b+vBCTsEO+I
hXGrejwmKaABY9/SISlgAzl5vw0FJ11VcmS/wHptZJo2ISy1eGh0MFSMsxa9ZDORXWAC4xzi9VJs
Miu+1aqF0SgKuICy5sfffZbZK6YH1RNObMqjzs4egGQ85oY5BB5AnIFHs831QRbeSs05qjyGoLzP
B4ifUMf2wvyMZx3Lz9IgrYFqkH5Y0GJfu+wAPcQ7mppnKmsZmlLAktZeK72XNuAs0GpUh3D7zFIQ
9sa3xs33Rdk8DVV3BEr1+jSXNt8sF8toC6JgQxN02ix5tIgszrC5XFOt//pCggHlv/dUDBPOssoy
GN1qZ8OlvYcbQBEQDmhED8JU76wUupec4ouIPMeSK1AxoZuRyCiDxkAAQbEyNIQ6pkqsJONLu2GO
ArdTUVY+SWU0TBrwXDQ9t51UNDSrPdLyjwo2t+C1uVvGdBfkun2UDfvtyPaRluPH4FXtSmK4wPI0
5yDwGOrlMufoxkAw4tjgLgiq1t9xDvvhfVOrJxQhRQB/7l3RAwvqwdGJe4fre2VplS9//5Q0Ngkf
bHClZcRjtVNl/sO34ud+DeCzsNfnwO+x5r2dJz1UTzwF5+M0GrhxLqT5OFTemrzNZVd/tU9mkaMB
JtYXNoGDVqp+VZzfKDjt9pcrZLJ+d1BWKFp0PXvln1a76F9XWHgS/veiZUbv+e2AfqejDYijFo98
DHP3VUI6JiPInkCHkWa5ckMureEsXjguwjIvsDlI2vSBl9CDzOIs7AXd0DWdnKVdMIsYCVxkK5ej
7YMc5AdNk5sUtt6rRLCFGczB4hMRhe4bNKPteMAFmB8q7DPOjU0Jqce/2sZzlDj6z06WxkJGcD/7
5SR9HkzSmDauR1bOydflBcwc//3JHclYwzyck17Ay6KvTy2HR3Er9yVkrHQ57VeLrIXNNQeBT6l0
c5AvZSRMb+84Npx8zQ5ijcW7VzYbBXBP34jbfm3lFsL5HO2dVPHQQ/9UIhn0oIAIM3hbwypI7Sby
uxvU2im9HI0vTukc1Q3JcgPu61pGTZEdiHYf88u8nodfPWt/QcbjWdgFrlrQcHPq3jZKrb07Lc1v
Fh7SrJs8w8XO0A19JVLsGyh7CaLhX10YNyxd2YBL+TWdxYS6b+tY80pGVpNt4E8fueAJJBdX4lqe
Bi/5ZhTOxshrFUBgHf19c5P4bF8LYcN7+FR3aH8Oa2jihQSAzkJGTRmMhYaqihzTOKGpuldqWiN1
LoTbOZw7ScAbla6qIj/mfuj6MoR3/OtoyIvDB//RZv4BDxceUEjeu20VK/jopbt6DvO24Spp9JCI
j2Trvtfj0bXSYFAbKW5ysOnQpEU6py2QxKzH0RfV1svZvr+oW6z1PhYCgHf5+6eL0h8opBgULZCo
Q0OV5fqHwfK7uGx++7UdJfG0dey/y4XnYHD0bv3e9/HgXKJgNJz4CHDN2cjt7epkFiLyHA4+xlVp
wUEljxyi7KBJ5AVsi5cti8DSL7gekpfGmGUW0wQQPrFS1D4kNYISSnNTRd4Lbt2ttoUXQuUc4S1l
B4ecbMBC+dNdPr1lbhhTd4/tHxouu8fb07vOVnqDC89Z5hzkPTpW7ccag7EkRzo44eViLIFma95g
Kbu5nLK2tk5VK04iNZ9MuUadX1rHWWBhtRKcMYKaJU9+Mmc6SHBvvFofrJ5tr3+qpeDlzQIG7Ix5
2vUTIA5wWf8nFYO/J3Y2bRMBFG3RGVuzyX/kfgy5i8Fvwri12UUb9s7Lv3XMAkZyoFZA4gSm6HJc
S02XejJzdDhrLW4lpYc0K/a3jtT5Dj7PAHYpSNXC1f1EK4BNe+/YNnuril9iqU+ZrEDq1pxu4C/j
GOWzS1M30M5Agp4Ov1X7i1kGwoXIQju3Ubtk8H+Hcva9AJvj+mIubMo5klylUzlCZRGZgqeOjoHO
PgpouLeE1Gg/bL86CUgNj2tV0sLumOPHVZtAIRYoragScXmEdWUdUj92biXLzg6d3q7PaSE/nGPH
IeCMhe9jGSEGT+fcI/nR7i15cspC/7o+xAJFxZwDxCU6tQItdzxs9hrobR8K80lAqL/ReIBX5U2l
8puOl4A8egdQ959sYhxEvEvYs2i7kOc75ty0TH2s/JxLfvBFwjIHknckds0RYrJRPL60wjxrW952
FVyV2++8SfeMWQ/ZNGwlGkeqmt5b2p0hhXd98IW7Zo4ip7nZa5m4eLlGggkbiAvG9yCc+MZH4u/L
9gVgjhXkweKyz/IjjxodNF4kxpJGA23dxA4nncOmND2B8LyJpXNAIysL2gZi8jCa/pjkdFfBeT10
XG6HTdvuoY17HknyNLn6G1K8tW7NQubmzgIfnkQ9gGNaESnfDgaz+xj96d4fUMzBKfNutcG+QKI1
58DyIi8TK6a8jMbR3JIy+3DdeitFudGUnGOvDYmjQ7PtN8m0kiwuzWxWbumUiopUZRnZxNrblLRB
5dLTWOtdAknFv73l53By6BmWo6CWiPzR36W+v3GRFMGDHSas0+H6Tl0IP3PF9YxyPULMREQeQNtW
br8lcbsxlUqCaU3d4A+K4ouTOEdlN3iVsKw0KaMe/m6TCMsitu8T7ujfdifr7RA7O9LoLAS/pA6d
RsXhaMIOFmakO2VePDDrLQFANciYfT/WaK70XmGcRU0SfNV9F5ON7NeY7kvrcfn7pywRuHHdsKHL
otqsngfoXKO9cuKS/3V56MzSKhtuwjneFozblnK49l20m+ERZBoxSOb1mATcmqBUgEzYXindFoLR
HJTMeWmVnjMYtwWAwKEl2H1nVVOA3vC2y6GnW8qT1t3KyVi4aOZw46KEjYojPR6JlrGNQjIFmrML
ga3j9f26lOn8B0NsTkOWZhmPSF7tqF9AQCRJdkkB0rzzQPo7o/ohxWuv8nODFdVWg/bReAMC0Vtr
tj/tNnm4/kOWJjrLuBhUiZVQLI+a1PzWG7BM90DTt7NqrU5buL/+gyuGywKXScKhtM72CQRUtZ01
AXpke1vxsO3Yphuht+1864Ynr96WFt2ZVbu7Prs/GK8vzuwcdlz4Mq3rwkaBAbMIyLZtSj/KILys
s29lYuK/4AblMdmVAiY8oAiNdbpz2wlugfoFzCwNAGNgty05grR6sZdP/YujiR0gWZv0cyzZy/Uf
urC55xgxg+Qk7z1WRKopQ8lolPioJr3W3Dg0P7bSCMRaPbTwxf8DkU7TGk9q2Hk+YU7glfK9qPyj
jlc21NI1NodFWxNIGo1Z8qhoocsHU7WuCCmj3zzTzl9Hmbbn3uueYeNOgoqO7WbQdrG9vooLUW+u
6w65ub4q6pFHeTrdZ3lBN0gSXuPYc0O41GX766Ms3Jr2ZWE/x9bBHEfh9BjFbtBHrJM4lD4rjtYI
KKYAb6haw6YtjXTpq3wayabQmumoRhSq4lsT+L2aFvCZLG7coXh0u/z79QktVApzRHRvojoWUMSP
GlJvDfoywUhidPQmgfAD7K5fcuNiurbSQbn89q9O5CybKnLRWxAU41Ez0HTbNVKHIoeqw/WpLDB5
zTm+WQ2saTtL5dEgBo8AbjkwL0x769HyBgrzX888gFjDwikfSch7A8rnRXZTtxTKY8zKvHvm2Y0L
tyL4ZY1TCyd0V9T7Qet4JdFdMCky5yDNEsYwlAz+pcZ14XkK2vGeim6XegWkdmmhA1jR+SElzY92
Iv2xHOshMPgIAepxH5dAkyQdyt+x8DYGnG68OAUmF3pufe9AJ7LT7gP4SB7SDhP+8BUt/47Fbs4F
GPH4WHpjjl3vWv6poqq8i+PaiSq4ZkA355a5hbhpvXHlOy6d5FlmSuq25cJr8wislDG0DVTYrdF9
hxbhCKBuuXI5LUXdy4H4dL5KMRY+iydsFsf7KaqxRwtqn7Z86wgQtaoq6BNjFXRyuVG/2PhzrDiH
7YsgUIeOnGJfweAGZP1fYLWfa7u+aW1yF7/R8p408izSNQmVpZR1jh/vOrzYuGVdREZdWz7oFO3Z
M43QMDy2k8Z4lq7eN56/adD2lS77bbcvF1XN5mTKHpRz6u0Nah99EVuBonDJSbPEBjYU0ggjV+rW
L93H6+d2IdLNgedZZsc+lbmIetb94ynS3hZ9dj/03iaH+eCF+bJGdF+IP3Oh+rFSvktifAaexO9+
4p99AHnC67O43ABffeJZvBYANfSQcbz8291vh6SHVJEncB1WLp6l7TrL1fzRqqWc0I8dKhj6gYtq
wt+VgBoPcUIZjNrYTh2/vz6VpWWaHUD4+mWjzTGWQwV0pICBKJWzct8s4K/MOeYahogwLh46EVUt
0J9j331DEx/g9EzA8EXclbWxg0EmjOG6wKiavSSZ2HSJAx5544C5Sb8Rmay1Uy/3zhffbI7NLuNU
jx4lIgLDs6TfeQ5DSAUHIIg7Nf0Nmg27GqJOIB/uB56ciV09XF/ghY85V3Pvp3QcyrJHvwNRvHCM
22QSx1LqS+lYhrSOQ06frw/1J//5ao6zarDM3MxuJ0dEzJpaG8BHCUmJ8kglzV97L4M4nja3snAw
5pjyozmNeSD65kW5GoTsiSPxMPsqbBXsymgC8kJanG2p4JpM2UOOezxITNY6gWN058Z0i7BOjXSL
7WND21vb9f3kJ8ar5Hm7aVABQCp/+DWkbXHmdg4pynT4aY81VB5gZ7YhBXxwrs97Cc8wx9G6LtgW
ftLyyMjpQ9/aP0umzqqL8eyVR12SHIjyg5LG79BKjQZVP/1ty2OOse0caVkNw21Z6HRTKXICpGFr
uBLSUenK5bXUMZuD3VsyQfjZQXcuzdWvnLJ/FGH3skmeeefAzpCHKBxbq4Le2xg4/UmdbLe4SWz1
UvpYjWK47+LyO22KlWbh0tPYn79/uk0LYVFaKpxq4ZGgsZ/h9Hjju3yT0+/SZluvBDjn4SK4BEeZ
IObAzlfFsV99F7lEpq82+ayB6FtJJrrawIGKh4+8Q8Ay/eceNwgUtaGeUgTs0sH3wOpeBTgtBrJZ
Mgv1b8/WyPejos72NdrEWu+sku188GhbUt9MvnOwC1KFYIrBSMvZt025L7p+AznAbZnWKxt94fac
I+1Lz5Xd2GaYuibvXc3fS9cE1GTKQtOAaVbi6JfrJ2rhgvtT8336xIZvgbabo0k7Nsp4SlIn26SN
q/DgVf24PsJC4jeH1wPcahlmi02Ut9aua40fXt7A/JUMP6Fx9ndDXCb3aRJj6hRg6Do8muyfvoSs
tp18QI/mdfXwLzV35hjw2uQ1ranLI8fKtrHyII8+3ra8DyyYMk/6p5UguVJH657m6bbq7bfG0bvS
o08mXCpNur0+z6WXwjkwHLV2znLolQBLXD3prrkZwGAd6umjstB7ZeatNQw7YtTPjs/XTTcW9sjc
DiEWDU2tzuJ4sNAinAAw6ET+0RR0JTNZuDjJLAsycVcOjaaYVSKClv1sM/MMMGDQpCPWOvu2yohf
XL9ZDgT8tdXWlQ8sKMGtnNBj5VkHiOlErICdSMPs24QVe9OiJ9P4tR7ILhP5byAjcwh4YgH4hD4y
hwBr91H5Lr1FPlxuIESstiLrmke3Qd3oZ9D4ZnggNTV/dhx/LYpfwuVXo1+W/dPp6PpEZZlqeMQ9
FjT07dJ2oL2/cfw3+LfthQSmCVHlhqa49m0HBMNBuLtmTejh61BG5jjsvpsqKxNoD5DU3SZWc5M3
YmtYyb0wvA0tX64fja87HmQOvqaIAVmdoUc1Jd1OVfLc4pCyynh0YdrjWAauqta7cdx67a5e+qaz
mJMXTNf60vUQwxD2EHvf2+JXqqaPjqclEN/+I/PkQcWVwpYuIbJooPV3fa5fnxcyx14r6IRCpAUd
XlXTjdekty7Vm0xBcM+8Q9N3sxr2lhZ1dgHbwHYbBXCWEefjS90M9zIJywHS2D7LMa3SPHHL3K+e
k6XhZncvmJFGClOXPLLMFoixWGKMwt/WUHBTFVzBeAt9xL4ftkYdr2ybhd4mmctvi9ov4Hs9XNI6
f5PU1mbKavAl5OmCU+SWDBhP9qyPj93aE+zX0ZTMjVeY0wxEyw7tc1VcTLTpfqLmNw9Ugeu7Y2EV
5yhqD2zM3tEE6BhR8l1TQeRT5r+9EdIyFuwmCiKDNgc5Bh2ClSp2IaySOaC6vkhIa9/myLj53eTy
ZtuzfGO40/nyrFzVvsR3K+G/oL9Tuz1ztipR9nWKSOZAa6o7QMMTjKxocsgyXX7gEX9EE5K0GwZx
6CCxvSKA5oYKLNWogPqTtbLOX+c1ZA6t7stMGl6HzKmt/N9oUG4zxz8xv/u1CkJaaPbgKfHfkdtL
lOu6XgqAju55mFV9dtR078LSVhJIg2hdd6EwJd1bA71LexokECzZ9uW4haz+A3VaGda8c8/t0IV4
NaUlXIt3KEKVAWkklngrhe/i9591SaQzZsrJ0ZQyC1kE5oA6sjTQcUuLGoofHIjcXe4e08RJdhXq
iSC3KERVrm/3heuFzWNUa7n5CIc7vItmB+Z7H4wbd1np3dvT8GNVcmDh0M5x2e7YwwHLBr3DTwi9
izuP3Te6KHYqtdbaiUsTmWVBPmjINYCa4Djyk2crEowZEJAwAujAIwphqvV+fcEWbo+5srcCZtUp
YRUI8EO8rWkF1St17lr/B6xrjh4yktUuxcIJ+Q86u+zdhtdohEgX/cdYhQnUnjw+3q9eUAtzmYOz
mdK+ZyWecZtZ3RNskweQRIzzIPYZFHvj5gn6Uit7fGmky1f7lESxpq8NWsTGrW5cfVQCwmRpYpMN
6V33MYNRJt5TAGNJqmQNFrqwH+ZobTpBr7sapyRytbPTwvmhTPqrU6bc1fkIKc2V7bD0kWYxRiQ2
NK66JIsKZ9vI8bFqxjGgeMkN/LV3/qUhZuGBmarCNuAZBBloYGr1MHr6nwSwQLikrj2sLY0xCwPV
UIi2yMADAdtr2gA7RKE3ZPz2qYIPddHTw/XDsxAH5lhs4HhYb1GSRwUAtGY76P0wee5mJOmavMJS
RjKHWCeqyyu7QjsrhjYbBVCqEOWt6fI7FP2buK8/Um5viTlEq6doaVKzqkjUYM/WVoO8q0j3tCq6
gJheIKRYc+deKJ/JHGOdjhWwzRIFUC774yRqD5ZMF9iie4onsqHAs1OFibIxBCBsj0XGT5is7xdC
W6Ck2rmJAUTK2sPXwl6ZA67TatBuAs+XiKVxMGUdtCmTBBYh0t3qtapnaYxZvPBM2B07YNNADctI
ytBiowUFM4AzNnV7eSS0aqOhf3cFzjHXzBa9h1oyv8wHD0DpvdGIc2UVeyjrQSltJQIuzWgWKEqk
lAQ3bR6VSYM42/qP9SDfbW7eQKrw+ulaCHlz1HUJ5v/QWtb/A8WojBvTc+5FDiFG3wtXE/AF7iqZ
4607PFgbfupm0eTUkZOZQQkH6g4Pkhmr94l5FKX9a3DzQzxC3ZF38jjpVh5Sx+u2qbqBVKRnfBsT
AMHTGmS9zrtLZWWv1HYLZ9Gz/n3P0Ap8trFM8S09eHQVAEDAUtxHFaL319d4aYBZmjF2Y1o1BDgo
OKEBsjzcmBx1HYDD1//5BZlkModWU0UmxQhaLLD+yk4mEDm+CYHbRm2thO8YrQOe1/EO1OFNhboK
9uAQH5U3aiDhyi9Y2KhzmLRBnZy2ecUjalEOIw+xG3N2U6JX63rNFi5vb21V+SFkvtOgM+WbknFQ
ZVCPalB00p9Gh143Q2l2/ecsJfFzHHXHJshajIB8TEruPLDQk5Ge4vTBKqA0WW/d4dE9+4b5MAx9
MLBsV1liZ0lxMHh30zjWSdgiICMLuvIhR8nfoynNjWqtOXT57F80h+b4a0tl1M0Vfh1z4bblwHgg
844wfQqpiBrLRp8ThtIEkuklHm7ttVEvt/JXo14+3adsSvcSQG87LyILuLQKpgfqpkn5gzNKIPKK
FLYXQGhD3qoNUtSWR27aOG60ET8oeOGHUpreCnZjqXSZg7FhBKkGDmBRVEj4w/vVPaNpFYrM27Qm
PegOb2uov3hBwLU3YMrD4uP1fbFwDudIbNMqZFcLiVYkHiTtvDtraX3P4Xt5/Z9feLuBDNW/l5h0
vOeuy3k0JohVjSH/sRwo1cJufCy6cpvEBYpVfw/d0/dJO7+r4jdcUFvYE1rg5W9XfsTS7ppFM9+G
jc7FzCdKXFkF3bClIv4H3qYnGePbepM4WK1zHgzA9mBtrIW5duoW3nHIHHqdpX3fFhQZx+C8du3t
WB8Ag4AKYwEdSDO0suZhgo/xBY+tjeKNDMZmMKyfsGl9FVbxcn36C50Yd5ZXJYMJwWzXz6MaymBu
7+yMwt1YFy/pmj2YU3lAqyRazTgWLs85Jrt3BEsmja5gB5OVJpUW0F7kkOUDrFdS2eBZAHo51yf2
B9P6xfmdg7NJK1wbRC/kcx5YXXlC0u04tjuAqWG5xtP0PHqq3Ygs3gxONQTTGJNXqdF5khAXd7iO
Clad0Z45ausf24XotIw9qChzGKFS3EU3CEovCSAXT6kBTsbFaWNw3DtBza2GoHMCiatj73JyLIpU
bJl/kYMCju7C3cCe3w013r39XPIDTM6LIMmn27Z0Dm0HiUXHHc6OWjvEiwsxS/OoPU1+oWp09v1y
10ydvi8diO1y6M7IKf2lCiAcalmEPl4Te3tSm8T13U0NLM7b2HknO3k1p+aYEvYIKvmzbluxHeHP
epsYvtxWXn9wXdoGgDtG+nIfMH8KkKhvPa6fJOvffXs8ZLZ35009PzBunwECuCGoQQ8cTXYnNuEP
QMLUsx9wud2kWnu71Gm/wbTbXgljC1QqMkdopn03jjAyzqPWHyKDdhCXLuvYe4ql8N9qKVSQdGo4
Sz1+VJOwb3t4nv4sKG/iMIapCdvQrH/IcFSrkE+kPcDaFBd1GxuvSccF6oQCXiexbZ3YWP8wY/Ox
huZNAMpt+1sS+cS5GFamslR5zRXTAYNTUz4UWdTm3X057C43MhAHO781w7yj3wAjHoOUD0coPV4/
SAupyhxyb+kuE7rKkFO7CP4JBxwwvQNjd7MaFZZGmNXeuncAS5eoQ8ZcHI3R21Fg7WDWcXDpmmXM
UuCZ3TSodAbNXAOljlOd0BCDDd20ISUEzVkCfzGyUn8sYD/IHGDvFkZOPCaySEsohEEZcJ8NAOZO
DEoMo4/g7Zw99zwKuLr68MyUYgRKGX2M659qoQHkzPJmG2dwSmEjiDfmHrXIGPqJ85pR+86pxCOM
AlbhtAuAV6iy//vmptDVHhLtZ1HlT3sxAiNKWEA9GfYPtp+/A6JpQZUzAdyHI11IWPodmeWtr5wm
AN5qB+zmG3SkV0L9wsedw+1xsfYUEoyolTO9Y30SZR25MbR9amwV2msqiQvIF/IfCLvOutLXoA2n
IglH76I+n+cvSaeDvsxPiIa7SyAbiZMGF7PYgR+GYZu670b2j9mf+qk7Oq4XWvTn9Y+9VMXMIe+l
PTJgbvHyVaaPVpydp9IGRTDZlU1+GIFkc5h7e6lnTGk9lzE5OiaLjGrNRXRp0S8546f0uLcqSxl6
zCOv08/umL3neQe1oo49D6X5uA7sX0jP7FlwKOo650WNVc/dGhBSgKSnbeqXd9aUvvoFUMrER26K
14LLq9+xsoe3leW95H9f5A9zfDodfafPxQUMnDyMVfU2Wu4dxebSRhJJkT/npHlQQ/aqJv27m+q7
0ga56vrYfw7sV2PPctJ88nrgqQ1g49V3k4Ho72l4DEOMDMLrUZW1FEhFyGd6KI0TJAwidlgADiKa
K+mtI6ytxX6YTXxkmdgOhTZBLIGClaGrTUPjk9UZqFTgerLHGF3UGzoAC0y0gHDHyARe/IHjxQbw
u8aUUeyRH47VISXURw5iS1B5VB1k5RYBQO7w0U27sIsfr897od6Yw+h7BoWqVpt1VMMMMrBjdjJ9
/n21h3jZMl+t6ixoeRQcb9uHmKA9QiybQFQNSyxXgtDCPz5XASdQ/E7rcqgjL3cbmOS6R2rIlb24
kKTPQdxTB0Sh1Y7QUzOb71CYvUkhalan096LHStocvLs4HWdAx61sgGXBrwc+k+HW1Do1PQUAm6A
tqHF5G9NWG+mZJMm49Eo2AZSNrtVvu9CJJmjsHXcii7u4jqisvdCuAxVIc7XJqMeJNYu29QWQ7y5
vsP+nN4v9sAciG0VhUOsCYpzhvDFd0js/dOKcTtavdpBBBG5N6/4yXVwQsgAhDZ8v3/WZTbu2szO
wxrAqmEgI94LhT50vg+Pj3oCeSX+PfJyfIAXaBwyl9AzhwftQPE/NhQyy4HbB3f0HkuigF7J5EvZ
l37oFzpuAkBfvV08NOYm0/Lp+iz/yGF/NctZ0ETTOo7dRtaR4u4eNQpo4+pASy+ahH+giuvAoHBL
R2snbbydT+AhixcJ7aaB9L4T86kiLWY7Za+FskLOnGEbl/wn/8uU8g9J5dP2alLlmNAjrcBlGlFx
f+Pu60UWYJVhvJAHzckuPHPzziy7KrJcG+JBTnvyRA94C1cHDg8ms0bPdI1ZtNQ7+/MNPk0Gr2xd
MQxjBStcfqT1tIm5fAN5G89uYmup7kDAffgfZ9fRJCevRX8RVYggxBboMN3DJM+MPd5QjiIKEUT6
9e+0V/70mqbKW7tq1ChcXd17QjpmEQhqUTmhrAjUj43zmvTLQfopVKlJmECXkE85lFy+MwZLKDwx
i9fbm2GtsaGrmo81T2azgK4vn9KvEzzRRf9RQWaoGIGTztiOGPzQQBbCHoyg5U+SndSPes4A9GdF
+K/PCB19T2HNDP8LKHB2WRYz490h8ogE/PPmK2IljOiQeg4tgqGjuDz86akY79POQXXuouNohvam
bvtaLU4H0AtfIgZLKHaaJb+HGusj4AzveZv/miD/65L+lVX9rpYg0NbjNxCSN9bwcvFfOdB/1vav
TVa2RTaBJ4uPyy+lyOwrg/I9JMt+XSqxnj/9BDMQDOjmwJCOSlQKgWP7x6G1RK+YaA1tEb95gGEI
LD7frdrcpyYA/azx1I7jMMEfTCBb6Jyot7N9gwaqAero7eFXrlUd3m3bQwXOQtk+OK6/U7Q4l7X4
eftPW2t/2/7vLZe6U98anLcPAFCTO9gxlMc54SCuv+Ah4zR2EqrlK5tPvpqHwGnLY96MZxTK38Hl
NYMaciy7Zqo6UPJrGkKOJw/bhr00hXr2zYgPZSzslO678R9rdX8enX9tAjIbBHucgzTgF1GSfS5o
lKjurazqKZBk3lmF/LaJQ/3zlLu25bTHpDsssLv2WA2UeT9/mcHiKoK0SvKd8r3sfNEuTvp0CtlA
2kAaPQxtakvEduXEQ9+NgZTOAFKq+anyvAvFpIlG2xdnAwCoIG/Z9EJFr0KZeRDWJTUJC5JUh6LM
59e+nR+V9B8HluBOyLwXO2/LsC7kEna+X9yjbw7wYiFV1HaSHTJIoxzacWT7ilnfXJAsjk7B38x5
gkf27Z2ydupN7QxADxYiMLyQkInjR8v2QCsfXvzWfrNwZ6e+DXjc/Oyqo9GYkQ9x9o1hVzaojuhm
ruKOYQrck53xyCCYYVPop+0k/1G/jLzYmTD8np3p3GQFqgsTfNFkGmR9vtECWblGdSQ3DJ+AyqW1
fBiS5Wjw4UHOd03uH5K5eOns5kfetoeNL12Jbzp8e5492icVJBid0XgbFpLASM3fe8vlGQ3JE1bB
KQ+KFbkN/UfwSHqUZWdCnm6PvpLt6tjuLlsMe0qhtTqDZhDA/PcJfVRkQve8QmxLYMnS+eJz+681
PF0InDp225cVRAc987dr2492aZ+EzU9Oj4ppV5xpXr63sgw2BS5XCmx/iol/BY6uAEfGnUsJCLl6
VzN7qVw4qVNjt2m48eeZcyVa6AwKW6KVU8kKQ1R1WCtIkeVoWidt8eT4MHpi7KFLoNlulDuA6B9p
8iLG4YV2jrfrcfz3Mx7vQWtZB1E6L6KWJ1xlVt/fsxJyVcWI2rvgQVn4sZDPrfDCLq1+qop+Q5pU
bpy2lcenTtvK+iF3SIukdC6TL4nB48QkP9J+S4J8ZQ10bpYCXWZQVEE5sEVt3Em/4Pp8tJUJP8uN
Qu1KAqRzpe2B2X3d4rgu1ntOy5+iU4dZtd+b0g03s6w/D6X/W2jP13kCzjASZcLG48HIOnY0TGY9
uElZBSpNv5c8kfeZAMYtRKkgbJ2qe/GFYR1k6bElSAG228O1MEURoSoPY4JfVVj5qeX9F6MmbuB4
hvVFzJl98ppiPuKV1UQWRghrz6MRTHO2qEtXFwMfcYl4fx0Ix8ZUuTn0TDvffEp5+Ug58D4dMGvb
wkpXoyfGuCzTX2OYg2wNWguUUHieAtrq57Cdfs+Xu7ZbvqvF/pT2lsQrc4EbYWN+ZD7uuH545KN9
bzfms1TlnYIjKoSgmwDiAfPGNl/5WToamdnGhO7MBLcm+OEOM/0shvmBF00RGIP1Am0RmDls6p6u
zfPl3/+aAzmgiNXXXf2Qmt7Pyeg/pd0OOdIBGnH7uVjm0LSCJL1v+C8Jq70io6eW7Ps2XiYZOFWx
oaW99iu025v4OUTiKqjEpbX9XLj1LhNOHjRgZP6byC8W+3KD//Whs3D8coaJxIPl1OexsR7zKf0M
pO8UKLHRW1hZOF/LVk2ImltyBGXYsoUKWnLvA2xmtNPXrq0+6mIKlddGty/E651pfM7lmv7rc0w+
o/E/gbpbsRJKrW4s0idz4rusL6PaKM+FZPfNWH71XPnhSu8NXfKY2inqpDiswNHtb/+O6xk6foeW
g/quECk2UPUgmH/yodQZLInt75GQchwMiFF4vJijKWmOfGrvONqSQSrV04QGK5Dc6bHvUdxEYmkA
vpN5hx7escaSNAHoYvCNFXn2CsON7J5xIyp6VDmX5e32L78ai/HDtVKj6FyndVpwI3F8P2BsHRLR
ROgkPiwud4JN9PLKntB5FC6dSYeOVgWfCKDDnDcJ765ePJjZiJYy1PtG1/98+4Oup8Cer/MnhhqW
CW2mgLjBvRgVzH+ZuB+oER7r5u86T04sUccK9kdGJ3YLFd83xr16LWNcLYSkZlI2A7i7D5XLD4us
I8WJH/mGDZEiJ3tkC5xvlSCw/R2MexSVjhPrrSA1qyKgY7nvp/nDNeAivPFzruaK+DlaLMnL1vNa
F0K4Fx1SvPt3Sz1HSA1lf4J3RAQBrQsJ2K2WfZb9mOzxKLps36efJTr91TSGedMfUDndLHVdx9Dg
B2mRZ4QxFDVIWz6MCZMBseQHNGRAZpjSfd1kvyjk0gOrJM2ux6EJ+Qg3B+nWnyESWgBCtkWgXf0Z
WnRKF1rPVQGKA0T7Xfu7kZwU+n14Cs1zFloLP1xI7wi3AwnG+4vC1GY6/QekdiUj0XkP2TItpkGn
EokbskWa8QQHzGTHoevVndv2ftDz6Zct/a4KndJwIGrldYHK0+5YNSq7bz2L7ifwqg5Jm7OQuGb6
ZFPYO8zKxFMeJpvwwUrIUSJH2Ne9me8T4KAsyEK0oo+seRmBVErs/ejLcid8SOoFWdM7RxBiULLv
ayjJOsv8lhqi2rf5VDswza7lFNq+j1CkphF+zryU1muRQV8unABwGiK8tI3YShboFpQVsNRmJyHS
Bj/jA1pSEkYT6eKxgKVueQczKiIwzw1NvjiKVJ8cYEHhCJ6l1juzuvkJ1XzrzmM2mOKmJ5+m3Bcb
skorNyvT4jOHwlYPZYwkLrh8MoQ6G262c+hFwQmvtdtHbi3GaaE09cxiAtzUiGF6TO4ZTK72E0N/
2TOdfWfVc9AUjQpZ7tOt2+/yl69sKJ0TkrcNMdHMhOafSbPAxVINU/kDv+HJX4xz7Tj7ojM/Ksd5
2WxNrUykThJxlhYboMRHQnjNRyGH9kgc8IAqQEqPmEWTjQVbuZc8LSlNF7xz/TQFRYQUnyeOh9ko
0c0TO6dnL9vN4ZU103khqCoPY5HOfmwu7r4t8pi69K712GlwpyygFq5wCMve3h9rU6dFZEsRnM7S
8uOUzoGwxiaauQfNYQCWIkb8jV24NnFamKWWZTFGDBYbLvR4JXa3aDJ4qTpBmqRPiD5brbe1gbRA
aoN7QpQ3sNjhJodTlcun+5nT8rccEgIj7lru26TcQoys3K46V6QXRmpUNPfjsrVHBMVUQrICKmWN
E0ing4L87TVa2w9anCgWmxZN2sIBpW/Owu9PmbUELMvfnHx4YQtAIWW5dXovOeq106vFi7pqlsok
GItN835hfJ+UPAvswvjBSvZITRpYPrnjrEeMNc/A1h42NR7WkiSdQzKpBYJvQ51CoAzFD7+CSFoR
5LBgnYiPyh0kxUU1QXeHFmFqIJvdrNauHAKdLkIFL6Ea5sD0CJqe9fAiIdoLuYXNv7+S9uii/DMV
ZJo7yh8keXeUFUH2oAg4nV4vXBizTJ6UPUKMehNrsxKCdboIr/0KnvOlEU8AVLN6kJFAGc6qkeZm
8oBIssvxP/BET/37bGDNRgll7eFDtWCiRpoWMLzjD7aav3jwALHt2FkEKpD9eJjw1XhlsbCwhx62
8cyDrMb0gxoWNC74rkq6eCm3nHIvgeXKNtZ5JkVBS24pwR+qvDODNDcoijiwfbh9IK8D1Txf55fU
w5Ra0mRG7KoZTzm5p9CP97p9Yty5CsOUeEJVy/jYMOMhB8Z+sw+4tpMux/avp6XXZ04DqgFuuuwu
cacQZvM/bCd5tdWzughA7jelk1dimy7rjwKrPxbEglZw2wLYDWQUlOLPUzq9357D6112zKEWaRg0
nuBM4MMaOlXo7N4R4MPHxnzixvgwUHCIzf5rQqMZLm4zuYezdFiO0BKfwPSoR4CMSx8MTYi+ny5e
waeqIChM0KfbP+46UNTzdYZJYXOZ10iMY5QIvkDsH4qnECeqilPeZFNUmZDkN2gpI+hGf7hW6e5v
j7tyfelMEhie2omLzfWQ+kPUVQGbD9KD7XnHhtelGXe3R1l7buiUEKdqbD5YI4ZBzBmYfLN4vec9
cNXeyVUVUAWWrMNeKehq9E+gns9AgAOtMRtQMZ2/bfyKy5185Yzqov29zeEoPfMUpESZB/mchv4s
zrAQ/E6yZt/z6mnwlm80M6ygGNuwL8iph+jAZl1/5VrViSG+XTHXGWX2wJvvvftzzr6nYj8OaaSc
u0wcb3/ldYADdpKW+jDJc1FnGMW2fzmig0N4gfbbp6U1jzCv34sWWJnO3kPGNJp+0s5/JHX/AEDB
2eSWiGCY89iPxAp81R0N+KhDi2og9wv0EG7/vpWAopNIDKKytCUgB9t8Og41FI+K0E0/fPO1catg
GaHuV2xs7j+Aq2sLrgUvOXiwpSIGFrwfRZCBSBbMxTfGC9R2yh4MyvIbEa8O1EMDaDy9yaLn4UU3
vFvw9O86PP/hM1OM86NRAOxBm/y1l1VkDj45Ni50fCHNIM+oLkRjuwQ20PdBTUyg0zm6I5Y3bhE/
1/aNlo4ZBJumcRhMGJcaD1zjwzaWk3D5715CBaYh02Ez3K+eVC1Img2wA0ZB+IUqfOwSPERzOL7j
xSEVxK1zb3z3bTc0YixSVdRwNEl/9ga4AVt8zZV7VKec+ArOJyPB+EBM4IyK5cNONwV2VtIUnWOS
j5UxwZCYP3BKfhejgLnPLsVpb0YRTdksQgGma5VCyXGrebhyqel2AMSwZFtNSFCWtnpPnP5tTHgf
dqAw3j5NK4mkzi9gRLRjZQ4cpkI+KEj8gu3Ye8o4Aba9cWCvg8c9X2cUuFw0lMM24wFFxXgYwG0m
c7ofmXx2LPnYIHW1ExumO97vrptemwzgi6H8cbk2qw6OxHCcK+xIbSmTrxwGXeGfoThIATpEyudO
UW46d8kCIPNiZ5+8RhyrFsgWNW18+trsao+7WjTwQTZtP06kd0/ybm+NyWGqyct2PXBtS2ohyvfH
HPwG4se1iAZDxnzOv1WqizIwmgpALBzfPY8l+eTm32/vmJX4q5MOCDD9aT3irQ/KUgux32JXVf3e
zX0VtkvzVi8MQAWIbO5YsoVJWlkyHdE29alLzNFmse2KIrxY1vqN/0AFVBY7ovZZal4MnDZe/tdx
9tiuWgRbFtjy2LLGG5nkL6rOP0FJ400M47Gfib/vWujHUMM5D/kv6GMf0AaPbQVVF/52e35XPlZn
N4A3UMz5In1UA1VktT9Yyu9LIGBSQx083gJBqra6FmtDXf79r9wcYOgqARMKe8fjUSsO/resgZy3
O79wQx7GgW6VHdZSZ527kPsSvdFk8mPceLFEI7Cevk9WG85fy0IEUw+jn7SO0C8FfBY6gV+q3LuD
zvFzx+dfdUljlhY/GmBm4VDBq+wiXPZvBTKdKmalk5W1PUU1CcQgoxFR2UD/A2S9p0s0yDr7+faq
rsRxXc7fw2KWTmr4MVfTS2uYX3i5XBoDt//62kJqKdtklNLmiqH+5hhnHzgAyoqzRCA1KvK0JN7T
Jh5g5XrVWRKM+6wyJCrAyVyZux46aPBwN+yNs7cSL20tmI3TDFpNuiRximdckWWfkiyF3Qu8t2Cw
uHHjra2ElgwteSmySc1J7KlmfzHqY5O3BAKbfeMj1p5ithZA5mwE+gEeNTHsNtDQ730YOr+PLjmz
ZHxuWPsMbmoVmjNsuMd6S4V9LWzphITKKuApJkcQBar2kPSJDKepiTIU3SqvG3dTmv7qPNNAKlo5
oTG37dlx2t99YZVB3v1j2VRnLsxutswDcO7xgGqJH+SEyIdmwTMcZrIV3S1lIT+j5zeKjQx9rQKn
w4yTvFrMsq0YVEazx8audkMvgeGqDl5mSVQ2q/jCX8/KATrF+X7zGPxZyysvA13zHiRyUQx5Dlbs
AP8wdCwe/Ay22p21dKEU6gnl6LOizq9yKUJusG9WnRYRynb9LjeSwKfLiS9y1/F2T+i3krIkTAuo
ckMNHRUDUPxBvIGi+W70pLGDbvRdb/FdIZOg8npoHZeIzL5rfExdLzeOxXVEF5wkL2fyr8sgocRT
VNowWTCN8cC98YtkhTj5IyqsgTDEHZiwzg4AAQgy9AiQ8Nca7kmTHeERnh0oNd3QS5q76eIHnZqp
9RkvGaDxQcTOZNQwJs+g1mYRB6j2OKhyODUAHIYwO8wjRfL5VPEFpgCgKGWBmWbFgRTQAL0dHldS
Fh0q3k0LKO9dwWJeW/AZuUCqQaOFqWU0jEloTxwC0V68+QRZicY65wQhEnofHq7VstjTkX0miTyQ
DI87gI/37eRG3kw3EsyV8ssfIMVfi5ZWmOSl7JCMlS6kiS71iMAwT74ljjbJNwLa2iD2f3fGQG2r
xSL78VSx4+VWmersKI0pyhbxOvjW3e1VWps2LfjT3OrsjmCYzppPHnd2tkEP2G2AFoJvX7q7Lidb
SqlrY2mXAGszolIgk+Iuh32qC4T9eWmf+tHbA/ctDsB0myHMR7oiGuv52+iBWTNyJ1zERF8HZ6Kh
K5+nygHhY2ahI7asSVd+ls42SLOmq4eSsZjYxj00cNsgUepODc3HZetkvnrerCWtnQntuDt2Uk01
GroxvBBCqOt/QdP+02UnVcb8bBvJ0fcH8J62LsW14S638V8btXJg6k4vKXzGnR/KnPeZIkeSjHvc
GEXg1vkltz1sxuc/xaor8flPeeKv8dTi8axUyCI4KrOhfbE/GKoOTOwJtmAmvMFY25sBBZAAOjsy
ojT9UrjdRWwEVR0AgBMwOtzsS++BAuCRp6ST0WIOS+gaEG/znPaxFGYSXaqRi3uGXHEGDvAAOF1t
HsfEZ2HCsp+tW+7mFHtsETIA1GCX1csnyxF1wBNoZ8JP/cN3CZ7cs0xDyFfDfUZ2uzLL7oVLgXtZ
+gNNlyEAywIhtxPHrmPPvQKIwIIiDP4ZLrSFJe4JqfLQ9Nj77XO4ctz/JBh/TR2MGBSQSzmNPRtd
OoNAg0d2rwDYHAfQAbuherk9ztpm1857obpmcRQFMQn4zLgrmRGWF6OhnKROlKbAdvkoTtxBqI9v
HPuV1E8HYtdo2xY2aQhGdH+hl/TiNGm0KSl4fd4gVPPfLW4NY55wKEHgCe48+dLnoaOeF1taYQly
XrBwKne3Z26tm/MnG/prifKuBwaELVas5kUcOF/az2IC+Z77drZbnKSNLI645KpgogzKQa8OvMMC
JtXGFrkEiWunS8twPavIeiuxrHju5a8R7wvTIfeGXbxuvmjWOnM6wJwvLpJZSFDE1tDuvZknh9GF
oYEI4KCSm4dKzRFtkbMLCBNGsw1XKuDczSF5dEq2hx78Fjby+qrCre6/q9ovSSpkmllxKUkCzSLr
oUzaL3n3MaCBEwhf2FuLerlOr0yqjhi3JgHpnywhcSfDwQ55VwRDIuGjJLPXJBGQkAE3M6H7Zagh
1OLt56kEz7HcUqtcq9zqeHKpoFMzOKkVm67azSL5grc67FkTUFatMPcdcNA51CyyLJhb/7R01VdK
0X7ondCEHNjtnb2ysXTiTZlAMTh3pBULkHlQ6HnChO8rkLjRURu3mqFrg2iv5TarmY90jMSuBQMZ
J6usT3U+5rteee4ZWjnDRnK28lbW+TStxWjLC0xoZprI/eFFUqbpVplqLZZp0RPWuTVxQE4E5MZ5
Im1/dgr6mUHa+t8WQkuQRONn/uy0CJUljHb6/pXP2W90+87uuFF5WdlvTAflK2Z2E4ys3Ljh2PHI
/UKnyg4t8kuvYHsnnY9GaxbB6Nvvi3lRDSpDCeECoMZ3ZbmRc17fCkwH7QPNRuZh6d14EO2pmtyQ
FhKKasMDYubtibwePwAB/2/8KIqlh0roDGmOQr5RZIrtsNyNBnoEDqueXX/c+JKVO4H5l43y151Q
w+sG78LKjceBtSVKWE6/zyHoFjLafMdTTn1ixoVzUPRLkCvvh1R1sXeSavYDIsDR+LfP1c5WiUq0
O5klFhVqt9CNjE08HZGqqJgqeG076UbF6zrL2WM6PH4WQ1uTQmAg2wyztvnd9u694eH9w/Luk72U
P9vcfzZ4CcLgHLaQmQq6Jofzax0TbzgPbfpCDHq8/dXXDyPT8fNAoXkSeCcrpgPgryQzfpGFHqDA
c/vPX0+emQ6Lr/sxMxMu7LhdxJ2ggLhX03mUL2nzg3rkZzrM8SYy8XrQYjqS3W4XVplj48Q2HvIB
3OBOVCxPt79j5Szo8PVhsBZUSmoHpb3yue373eRO76Yjd4mrfmwqtq6dBB267rJewiRicOLZg8Kf
gFbrhWlIE0ChiTdFbATi0izmnTu2EbPJExQeJRye3ffbX7myWjrjhvqAEENW14v9xttP9cWoDNot
Keq9DdDZQSIprPX6jwXi9Bv743omzXTMvD+CRGSCixEXDX1pqfthJf43NPFeIL3fB05CT5em2u2v
W9nqOiCewXzLSo3Wi0VeycCl6tEx2/cc+hG3//5K9RQSMP+NY5Pho2AI0cO48/yoBew/MZydh+CR
WEvU5jjGBA2uZU8JOdwecuUS0OX6qc8gHsgIHHDc6ZPw2l2JwEBM/8mvuo3Lbm3WrP9+FPzi/WUq
MASbkyGCo9fnS1kSrQe1sSxr36Dd10sOAEySYAB6eU8naXUWtgqBM3ZhvrwxxkrRk+ky/aON7DDN
KdY+BeKEULqz6E5107NdelU4kJ8VJGQbuETW5UhebUTEcHSaWLn+PZNw9+kuNtwd+j0E0rH2fQtI
wo72zkfVkOCCI4p62n6bp8bcuWRoQbcYX9uyjcbODvDHAoCmbi/4StUYlej/LoczwJMKKvM4MF1D
QipEH1QyhdIdhf+2RDSwveIsOjSpR9Rzy5bQg5mTLfejP7on/5/pMx39XUkTvn2OQj0yHbvDSLp3
ATkUBrlhd1JBkeI2nolsT7CzMoMRNqpHCGmEuNv31KPmYZnUV9ZP+3x0AtesorpOTwPmiVs5nLb8
QUDtpH5bjC3c00pA04F1pQWDUSfxaNxkynqzMxAL0Po9eT1BhXaWWXuXVss3VcFCZQE4Ymu7rXQ0
mHe5Rv7KaKiX9qAWWCxe1EjOBsg3xYJuM1cHuAPcj4UqP2eI9agPirMsDiOeYgw+vrMjNu6rtVik
49pLuMmjU6S82OaMHpX4Qnrz3QAdA7qhuyUhJEybqQ1SVjyJRJKNc7a6PbVUzr4IAaR0QEkaSvSq
BSHem9odiguI5e496LPHVjAghKwnNwOBHXXf2+di5R7xtNCb12nbUk+i8kOKQ4EUlUhxhoz7S91M
v1wIEPwjIol5lzfwX0vrZikkWb0Kjd3c/OT1YggKxr/PQNSNnn0QwB4Hmzn+2ldpsVcNtcXnBQI4
UGuy7zoT0N3Chb6ai2s59hpuv5HFmoJ5LHh0ex5XcijdLqE0M94QmMDEZjernQvL9rsOQhUbf331
XGjVF1DkFstlphu3E4EyYUODxW+hZz489oAjl373aHDY7RAKR8jik60WB5p2Yg4yLu5uf+DaDtWB
77wVsh0IfgJMOUIURszAUs5pYfSHROEJlxELyzz5zlR1boEVHES9MfLKPacD3wfDpg0amHiwjVDA
MUsAxDnvH10DkdKuvOUfh9FCD/wX4M+WgwhbGMZrUluo6VmHLHVOkKvemMLLVr9yCeiQdxdOBdA1
n8C1xaO9Gv1jkqR71nHA4qzXCQIVIRnpR5GZezUeKIRF2clw7a3ItnIodOB72/SpHOrFjTOjyUM1
0ENSJHtRFgc4evS1CB3WvZhGeT/Q5tDjciGu+koIrBxwAWS7bLJ+Qqlx11X+xq5eu2QuZ+mviKD8
pUStBNXgfKQnP7Of5aL2xiXCKue1Tauvjjd/2SwvriA7mY6Hd01lWX1Re/HEy0+EW/4OuoljYFii
iUcHQselB/HDyh3OtchCb/jqOvx9ckAGmDz4eGWGgEOHoPnZn7qPGlKNu0p4kZytz67PujAZ5A+y
OL+LFC7mg918MXC7n/qxB0GccrlzbWPrtlibOC28ZZyYVZ47NE5gmALzQhsy+RP0gavHRcpdU5gz
mqw9ZKm9jVviujCqx3QcfHHRAWJjg7lr3GB+oN4j+yV8hs5FHdlm81pbXynSPxrbfQK5+uqLN9nx
MkzPrMyXoM+We6fb1MxZOUY67h3dAUDwQdCP08J8Qyg4cUF2gA+B9WMc7MU45IKeYBQdN/O0W7zs
U6PmB7wxNiZjZfZ1/LsDAxLiVgaey8RtAkjK71Vm4QClv+Y6+1zXaghgNBtsho2Vc6sD4Q0L3V6Y
fLhxN5hdBHY8xDUMr9nhoW6GBgSXnKI5zyDr3I5Sa8NdwvBfpzJJOZy4IC4WW0grkRV34YU/0rvV
p2XKD7Zc7m2y9bJcm0ot6wGqOyEQ6XBjo5mO3nIJe5c2fcNfSsPCTTb+VkJ8vf1da5mdDnJfmguU
zh8hXlX5bzP5wBR2IzuVwAQkKHs7Fugpdva2+eRYubd01LpyXbRsaO1CZcb41eb5R1lAIbBe9v9a
uHG1OKCcpGEZRDbOqWlzgKY6CM5nUCV4vT1jKy9Y3bxA2qJsc+FPZ9YL7xHm6gY65LmFuoLvzs6W
tPNaYqGLLpMFiTaqpNCS9luYikzjPk/TM7w9H9Muh98gMkV75CdLuhGwAscSEra3v2+lNqUbI1AC
fanWc6xzYddxUhc7YxyPqdu/0dTZzntXZlFHp6O3UNJZyOlsjpANQOQo3KCwTfm7vega3P6Stb2t
o9QNmmTEdkob7rn3SozxYPsHS6RHAN+iVDUH2dtYuvTB9V/+cUQtXTJLwWmWYNUKAv1eCVUb2p6H
ZnjNlHFsuAcqzIDilPlIoIl+e8zrjkke05HrzQI1DH8eLLi/9xDuu5sHN0SzJZiEPDTtS2XxNjIs
sisgyBc4Mh7ndzF9dan8Kc2f0wxxaVTBQeKR8lBCdCQYkaEfbv+2lcOuA97rqWBwzUnouRXqIU2R
V5SKR0nnIkw/3x5iJVjqKPZcWrYt6sk6e+JjuRQ1ifhw4F+G3m/YZvIM2PlTO2840qx9j/3fWyD3
E4J2fOGB7j+8epXzYeY8hl/mPcpaW/iztZOvS+mbVQ+MWOW65xaQm4Dw4iF1q+dODJHrznemk71n
xfxg+6QPM3uJpmbeWK3VkbXamYcOmkxdTs/dyW0BMh/nGBLAMQjlu85Bdtg7330EhHGczyjIbIy6
Fgm0R1zrGnnZecQ+Q9Hjg4tsr2wkEMbW82Llz+so8r7KzLahaj6D593gKq0vTooU2JQtl6ZLXn7l
+aIjuumYGMxP+vnsKezCxAF3HH1itVGhW9lxOizbrCcnmedqOQ+LdUdmyENN5VgevCITwdgk6u72
KVpJb3RU9mB3JVmQOp0RC86NoG9zZiJgiPtOwRyGNJ+rLU+SSyS8Nl3a8yY3lUyFW9hnf9knKQzH
oHA6mY+1NyKL3qJJri26fk4FTYRdU+ucyWSOEjq+U2DIQEJTG123tQG0HGMCBXOq0Oc6c8H3xXTR
ASlPJXM37pG1VdcOIgNJtp6THiL34xQmM/vhKvdHYfV3idFt9hcuk3FtJbSD5w+zY1NmW2fpWcey
rk+o/wcMcoNtTlBRWfZj6ZxsOOgxrk48bffCIJcmarcRTFd2go7T9ufGY+jT0DPcvV/HPtmbWH/H
zzmIwh7Q4sHtrb2yVDoSu1K25y6gUJz55BzNARk8hXSY+vlvf/3ycX+9C4ZKegUXo3cmqf0E8/dP
o9tvc/hW9oEORRbZQhfFPevcofBgN+y9G0noW+7bkEe3f/9K9NIhuqlXw0+hXnBSqGwDMtbQui2d
fwvtOiiXl/bCjE5ZZzUNZ9KPRwWhoMXYiFlrC6sfctjNlNNcT2fXotkestfd2UhlEmXTpI63Z2dt
CO2YV/DnaSDYjtgOySQfEHPePCZFu1XYX5t87Zj7SHUHQL4XiAMPP6vOh1L6Zhqxdrq0051YFZ9H
pHL3ddfsRO3cFYl4h+A98Jm8rkNPedPGAVvZpDrzwIR9FoyPMZJve1HPOtyykv5svBR0Rnv/Twuh
A9eXjP6PszNrrlPHovAvogoQk14584CHOLaTvKiSm4RJgEBIAn59r5MnhzamKk/dfbvbOoCGrb3X
/hZH/94IIkxBn4bROmQopa1uEUtPMFvEfThO8AqQ+OuqQuqrp/dhYyD4KU+wNfj4AZZq8XOQ+cRV
2U0EY5DaZRtefZawu/SyGoR8GKvBEzk45jz/1vCvUUVjF/3JQd0+rwy+cLz/0Ra+2aVYVkJCZktz
TZGQ2aZO0no3P/qdiH74iJztSzsmbBhjD1UU4cMoQMHcxDNfnAm+D1F/dCM97IMWFOaPf9DC5JyL
ki3kU10x2uYKyx7otix2Ch1RXVFIlY8BKxzo/TyxMnWWotq5jNciTNGozgb8+X5X5fRRoI4EjSo+
9F3PFDg1bPyRW2KfT/YFfnQvHz/jwt7xZyK8eedeJxsOv198cAtiB3T+bprR+QH/g5UQZOmbzjYP
3RLKRKX01VZBYpcn6qk7NnRBTMv0s6qHJCOv//Yks62ksqkTiTLS1yCqt13e3dcTvQJA82+TYS5w
zUmkCSut8aJhrAp7regg0fm2C7jz3PTTc2kV2conWZoKcw0rtCi0yVrpXiowZrW7cdCRhYB6XwXD
Rtj5Pgyi3650j0XDkyJdhfrcPsk7kdZc0Jqarikm5O4uAEthgbEUEL4wZoRdGlKBZG4hIetFj2EH
G9dRn6XFV0KshcvxXMka1U42OZoNYLdl/EsYAPob9VGD1h94RcPaCIaAcagz61MPd8cHZfdT9I8f
9bYq3sz+ws9K6DKH+poX/veogEyFBlSfeln4B2/w7py+efx4di6sgzkrnqBNwIFRaX1lKDdIF8bd
4EGzLaIatetpzcHqGH7W3WrR8Tbr3/uYs7AjZJTW05g3VzqCOAUIVN3uvCrpbqYI/Evf/GCDOVbN
yv1vYReZ8+H56KE6i67Wq203CS7e7olMojiIFFyNj9/fUpZsToH3bHQ/8yYV16LOn4u6Pzm2/Zx1
ZAtxO9iO5NHSMjFp+BAU40rWeeHAnfcfCDOVyhNGXBEt5BsZuVtaAYZRob3v33gRINH+PQFdkEgL
EoT8GnY3J6OwigPkaYRc7W59P3gDgPTvAYLUntociF5oLRU5KulvOZvoyqH1/gEZzuW4QQMP1kYV
+OOq+tWW9HWaui4mQ36jZP4GzbBb+/rvTzDAnP5+jFp7bhH4WX2127pRsU9K/h0quu98sKefPUt3
3tgXO9vjwSWV8EAILdhdp9Su4YVVPDYq2HjuGAIqbITafTwj31/RAO/8/ZPgqUdd1vfVFVJrdF9N
B8fqti2TW1hzfRsD9jWyy3+TdwNy8PdYbJyQ+LBodW2dbp/K9IvrtydnajY5db58/DjvT/ZwLtDN
3LAYHaiSr7JlcSNgtAtT761d2a+ru8SfPM3/b0poWv37McKSQiTk9NhukfjloM/6bD/ybAMDE00J
zL3ODruK3EdDagI70BgjgyWxcTJI1PLD7b+w4eeayRdjXgGk4ZLHWIldZm5EXYKmkkClG/wvLd+P
08G//Z/AnL3kzfeBv7Rr6eIFQEo41/faCnWvNsdknND8Ch6axw8FGrwAaUfnWoRGxD2M8mKXFAft
OYccrRHFWMRdjc4ipEq77uqtUegWdsVwLv/VcBSpghAZMGu4s1H9CgUy6ubPS6j8F4/iyHb9T0Fg
Vlb8H6+/dz7hXBMMm/WIFkOJc6zv1TEVkX/nOZW5wjymg8LJuwudLN+GHSDQruDoH2a49fqtMz10
JlRJX0iU3mEoc+Ks/GVb0QgkWNif+i7n1VaWjJ0pgXIMpEZ6MB5ncpNB0nBhhdLOzu8kYBKFCw1g
RRRepwdcaeZV47YYam8Hyea4tuG8f36Gc8lhG8ILu7AbedVZuA/9+or1jsBIItAbTxSahzq4NYzJ
GLbFHy/AhS1urjJ04T6q+TTIq0edcpvWzS4KGgv2bmu194Xdeq7PG4e6SjtdyKuToTPSsK9B/RL0
0106SufUpcjbffwgC71g8H74e5krn2WCQix7vYEhQXc6tZZ/sjuBzDCuMu49Lnl34M5g3ZQXMjQs
7vzigHsz7h9lEMYoYq/1J70fWYZzaXlQK9l7wu6uvLe2xqDKxNP4NuwY0g0ubycl7M3q/rY02u3F
v4kmp9arxwF1rCsDIZoO4qh8b2u38kAU7lc2T7CFb5j9T92R0HX8PdpQNp0K0AdzFaWfjBbBlJke
R1o8ffwVF86DuXC8bouuNH3VXQvLghrkjo/yFKX+0c5+fDzA0tuanWmqVUhoRBjA7oors/xd3sVA
w085iNhWuwPQ9H71yyw0LwGm/ffL0q3XD+5o4WnKZl84cN/Vr5gu20KzQ+4e0yLdppIkkmj07zo2
QFMWvADCYRPmeiVGXsithHMQOlgaZcszrD9TJG53P96swZ5JeyxCkXiq2rTldMqj6iKC8Zezln5c
HHV2Ac8qVBh8P5UIHdA3Xcuv4NeBTEbO/hB+E1Z1LTy+bylJAlhXOOnRj/yVCbo0g2YXcotq24PC
Rl5pymMaQXaUZvdZG+1TX6xsNQtDhLMYbJpECwNrX1wtdFNEZX5xa3qdPPseF+iVi9tCAD0X2Q4F
olwffKUrHLw+u7WTZGLN+nHp188mJTNo90oHt70a0cc5qVE5vYY4ZlYRq0s7/izeatC/RRRlYyKK
dmg3slNwFXBqJ6Ibr4i43nrEB9zPb9b226UBZ5PN6KpxJS+HZCBS7Wgr9zVONPTPo6lMWdVu1dZz
IfgOZ3PLtrqK2QMfkhYNYuHNOGSqG+i4krx79LrIWkc3L4VYc+0scAPBzWkaz1SnWRwMxYtxQ6h2
YE3MnPYySZO0vBjiqESglw/l14+3x4UsEHI6f29Z3AVbSU6RSXo7ugJHcw6aYWtspMm5QYwXJZwC
S5RH4YMUHXy6MlGvBT+3z/VOkDfHSaPU7TW10+oERrA/KGD6RtBjZKmtJ+19J7NvqoCIvaqBE2HN
WcBe6uNnXjgS5hpb+I+6YD0MPLE8mKzBnmwE2TgdwTJll65qIZXoG/817/hLMxb3H4+5+H1newgd
FICgcLtPQi9A3mnY1KTdIqjZFDCQQPaV+fHU4epoQ2Aq3ZVRFxbKHB/tFm6WZxHhSUqBvUwjvcn7
7Evd+U4cMPZUOvnDx4+3EFXOhbMN6z2SWbdXCh6sDZvHLkxxYyKHf/vzsx2mcluZRblfJZRa+0FO
20n3z9Wg/21/n7eygGjRoN7PRAJU6770wjNk7DCii6r/hn/k2KAh5+91ZhtVOJL3AuTblyacFGhJ
ObIG/FqG7cHHNFwt4CwcJXPta9j4bktrr0na0N52Tv/Aquz1n77DXNfqclhys3CqkyKIvoHeAjc+
Ls/lqrB0YWXOdaxZhEJ/7dI6Eaw/atI9dJ79A4CBzyNIyoWGEULjnCMpVzaCheUxJzePA4pn0KaJ
xDbRk9V1u9yDp2k+Xm2T/87XspYLh8iczwyrMfZnq0u8gfdQy74ICDE7X/fxpN2dRlX1yOxs929f
aBbulsXAFbecJtEcImAqxc5pbHSRtfXKAEvvbBZNdOB4jwU3eGeNh7xQ+gmatjauWHgEOQsX7+3H
z7E0E2YrXhBpUT8YRIL4bht5Nd3qsk8MzNRhaggEADNbw7/m0lYrp9HSc81iCgA9+roroPIcdTfG
aegcLatrYpqF56Dt9NVt1viaSyPNdoIyqJh25NgkXuR+9pFKvM065Y79xlj5uvJ3Ieybi0oBs8lb
KOpVAqKOOrlFBuGs5OpqIu1tIz9cWUNLw8zihzFoUgCMqi4pMw3oi53wlMRNbR8H//XjqbBwtsxh
xxxSg2HqSZf0We/FXIMT2uHqG8MUZw06tPQQt3/+5kpt6QlIXreXIGVeUmDMal2kG3Sj/bfOtbhN
3HeCnbn6k3gGGCM4QiW3pCSkDmgj4YhwWPbLV6SGmUy4N57K8U/Z44QKHOAWZxJlK4HA0gPOtgUj
nBGPA7WSn9nHir9ApXUG4+JuFa21sMl5s21BEry+qfFkguTaTzv/HckJJ5s6j252LSb/k78mflh6
ktnG4FVDqBnszpIuBaOz2YWGfm09a98b+/fH823pFj9nGXPt5GmWYTakujrD0/p+NNEj6EJju+dU
gTxTBSe/jX73rooj2Blsxkj90B5a3PCfVgKqhW7gcM4bHrEZ+a5yZEJF1+0LcZrC9mgpvVeu+ZR2
03msSLQXJep6abHjcIBkrN1ZOVi41lAfJwKjUdHfcMhHx7p6dqZhyts3+9IZ92nRHuo8eFl5Xwvf
fq4qZRExQnu5SpDqgvt0vYPhjARyIx2+12TfWukmysDcMJswTNriGx/2U6NeGvvFR0a77U6rk3Ap
CzHvEyB16cgmRHP5hBaxmh7x0ei+m/qTbw3fJhcO6SybPo19F9f2tI5jXzis5qpXdG0h/+zmbaJR
vAbRZGeFfANs7TeBNivl5I9WU3w3nrtyVC1VBuY62JFOHnJaVCT41yYu0zDb53Z457Wnvk1jy/H3
PfLmKFpQ+KLp4Fuu9RS3grIYEwgbT6BRDAmYu3XVz6Gk0cqZvXTHmQtnFSNNGYlbHE3CQ+TIcyeK
z1V+11k7HyzT2moOuX4drOjp45m3oPYPyWxbG0Tq5W3RtglxZXBkQ3hsjT44MJ/GT3nAi9h1NPza
jmSfNpk4jWQ019Lx/3OBJfeAG/C6hJn7vNwX1c0gQuzGoWLHf/xxsy0xRB4kkKgqQI9yNiQpfpDo
eyfR00zcxCPorxxasHC91omh+PgNFPYWTJo9ZdPVLTca3tj8FKg9PAUT116rby9tK3OW8pgNoR+Z
oU0iB4DBOKvcI7Wtz2XTvNZ2fSBDt5dt5P5HwwZ0QTa99CRqNuhRSkpfP2QSGUW/Mjevw/Gusn22
c3BW2VoGG6uMHhy0/vVIq+dtVqwkxpY2l1lc1viQLFmW7hIKaNEU1fuiyE7EqXZeG30qlN3Gq2f0
0jKeBWZEltaQ9gahjDFXY9xLEMA8y+6PVoSm97r8mavxyfQrhZiF0eaKX/S+UO3UODFDp0ehwEdk
MxxS3uJya6sDqhvnwg3E9ra3roTuS7meufq3LjLVDQJDClfsMubBsyt4Ngh3TTi+Iu3EYXsvNirj
dhxO6EznlqCHj1fDwrE9JyMz2pOi0gXSphQ2mwG7r0xx1zj1eXXzX3qft5HfxHCOpWuah7l19dMQ
7nVWYJ1amaZbLxLfJhXislKqmDWWxA2PrIRVS2PeQtY3Y0KICVmI7mCDzODGXHaxwv7rm6doIIfB
klAWmtdive9y6Xyba4iZdqmHTv7omjnZjmcOMKPg4zf6Ah+0+xRoAUrU9xF6xab+mhGyG1T04+Pv
t/Sks83MzyokxqYBOlOidlpiQSif34M5ch4Y7WJek5exdJ9Fs2b5uxD1//EhevNqCRVQ0hrk2cdi
/AqznceKQIhD147Q2wnxTjj+x5LgzZ83ExZfCYbKdbStQwVXJjnswDsX4osY4MlVep/BBI2jXxw+
27CKRchSwpHEK6Z85d609HyzzSZqwsZ2LEWvrGyifU/G9FBJhahFTmplzS3FCXMxck4gYXX8kScd
Sf+z+mw/ZKRORgpnlSjcFl6xuXll67LbUaHOcJfYQrfl5dnBzkvw32lE0ZrGOPr0/Gbtxb//3MGc
8VF2WkjX5CJxavcQycPEYtZWX/zQPNisuAyqO9a89jata/1MPSuL5WhdqZOfG2s7lfZKqLJwB59L
qK2QgIoTTBzHIGxeuso/1mPjwji0gxIg9zbF5NUrQy3MtD8f581M6wB/1aOoecK5fQh7/QQLz+eP
F+VSwDXXUfduSCRQDTzpx9aKzp7rZ8VG6Do8qtE1IKbz9uBkVf7Y1uW0twI72vNIr1xRFrb0uY46
a+wJly4YnYi++JRSONamGTvBM57BlpGsCeoXuALhXB4d5QQqK6upktSGDKMywSGv3R2NeoYSu7Pv
w4rHkX/EVMK1Ixjca6QrcA1K4Ok5Cgcj3eWW1FshBrbtqm6tiLDAW0FP3t97f2PQai8a5NZN1qtn
aIJhfYk2xG1fNE8e+nas3NIngPNMnPMQyyysw/GUe+ZxyMRnE67JLRbioz9HxZvpVSlegjiEukKQ
QpczlYcosi6qHCUavOQZIjUPmKBxtzLh3l+94Z/I4s1o2EzAdxld5PmHAG6fI8yksSZJ4P02Iuw3
FfVfgrY522jRiZuwAtECH+h7wxKYfrvi6eNfsfQjZltnT82YW5XkiQ7SX5klnknY7YW7IsdcipLm
EmyN2hu8aARPHKt9cC1wv5Ucf+aTf7BZtDET31UwAw99uutcdqW+XtEnL6ynuR7brgLlpE5aJ2S4
0dCm6BhW7dnFu12FIC6c4nPttUj1ZKK+qJNq0k+5hZ4HYN6BOQMhDAR2NDuXW74mNFpaIHO9dZ/b
uqWGVEnG8ShQxpB+Y6t6W9rZkSj/ENYIxTz3hxDjsW7kcXDso+KrncMLC2MODTYNTdHgxqrEqPq/
Ao1pu8Zt2c5TfrexjOFABJk6hIy02tCyO2HZ8DgvIJvO2/bOR2ffpvEvIyUbA9Z5WtbFNpvWLjVL
n/p2VrxZRtArOBy4lCoZrDLOdf8aEMeKU4v/ptNaBn1pjNn+BAPbkTCg5xGEWp87hL01khHgrWwI
tVa0JkuveJaLK6JiSoG0bxJ3gkvJJIF7VFG2r0K/3zp5PcAHjEKBDlnPxwt/4dSei7MNtNHgMBiE
MGP/KQUUb8ryF+5PNGZldt9H+UrgtMABCueSbC+3fFqBrQ9jqra9wPkETUgKji55Q+stnrN9ur3I
JpQ7v612Vt/+yCeZHlPfsi6ZZbA7WPDBhNmssyu4amIymW1jD4fRhmkySgyOOdPOQYfRuIXW8JW1
N8VaFwdlvwuztebiBYEcCKN/zzJfNraZWl0nOCxpDITlgdT+yXHjkW8CK0CuDtYH0Re7Go/gEW/S
vj4p1SGdSby9w/NfH3+0hX0AfbN//4xGMqkUw2T3hwYAHksfc/1HszaCllQM/Zewf8XpjSUXw8Aa
Jws6bw3rwpXWoPfXQTBXjzt9GsA5U1RJmDqfUeU5UKt5VCza2/7p4yd8f1oGc9V4RUNSGelUCXcN
uvzcA9rUf8iBbmGBl4jxy8ejLKSlg7kSXLWWnNDGCGO5WtkPuZPBaoVU7V1ERmcz6oYiOMrrLe3N
JnNYfsm7PI1h4AOpclvf5S2uLr7T7D/+Ne9HtcGfiPTNDmZVFEnkMiVJVtfPZKpwjSj614//9tLE
nZ/AiulaII04JRHQkvHYiE1ZBJ/GWm1YHe2jNP0ZmugIeOrvm6dTRELYrJd0Z9vqXCgvaUV6/PiX
LH3Z2T6toxqlmKnnyVDIX0itH7Fqv0VFuwmhul4taSyEuMFcFD/UHGi5EsPw0I22qsIezZ0NKevv
iDo+DVzvmS53oddvQjt/ajz4xIry4nbDXVmVZId9d++6Nej8zqkpxu3Hz77whecqepXTliNPyrFs
iztEWDDe6PrvH//thYtLMNe2y0LAMRE+ugmD3AcdiZsUjFUJTO0P11Inz482QgXfyr5auassDjiL
GWsj6dDbok5K5oKCGB6yxn1oTHqwpseoRVTiQ1qAfboP4tJ1+co7XNh75jJ2XWnWQWFVo3DdHsoO
1QE2wbiUN9mBMi9buVMvzNK5/DivJztsmCiT1lQ7VOE2WQHEtG3OcIa+/GPUHcwB1mpURRTaTpHU
bQYOZ4tiSlG4IK6s7ChLT3F7h293FKS2VBlCtNrcglI9NXdeSTb+aD2njjzVawiUhaRIMFccQ2mV
CxmaPClK+0INVV+Uh2BQwl7z6KbDJdRQL7IATrBlfmRp/p+xG+eBThO8EzNnik00cVTS9WlMRf8w
ymJlr7kdh/+fkcJV/O/nh5OOoK1XTahddbuCMDCKzP2g9LYM8xPMRsm2bjBFP16ASy97trEhuzv0
anLyBFjJOK23KGWeu9DfqBIovmCNELTwSHM5tM+KMc1h44mj99kOwuLmp3hRIj9kjEyxhaXfFXZ1
+LdHmgWjFN1cNRtVnqRo8ZgY8iCe5SL7wb6ZzjlBtMJW3t2f7Mo7XyqalSQymfLAL6c8gek5qmkC
UM6py6tDLa2NL79DaRvYRb5lQ3vSssIyHBlYvUKfew/NRm1/tsfgewd3q5Uf9P59OJgDuHvGI9g1
p3mCzqbCac+6GTLUYAO58mYXbsTBvEtFZR5aZ0HaSQL2lI/5vtMGtmvmdznpQ5oXeUwLdaN7n9QQ
3WV6Jbm+FDjOW1VsNIsAxxc1yGqnP6ph2tDJ/yp+9h2S0AMcX7tz7pY7r3euOuQ89kt3W+Ks/Hg6
vX9VDsLbynm7HXHKR7fC4HqAqhh7+KkOYVHtfKbup4pa21YNicXEioh9KbibN7P4fRYMqI+KBP7u
p8Aiw0WjhD2J+lsTsZhP6pz35H7qzmg7B9wRFi8I3flB5ubWSLCSWFl847cZ9uahi7IfBBukSHhU
3vuZu5Ni2pkB05cbmaBn4kvpeZtAebuibXa09C+BSx9WS2ILu9JcBI/jBcAynzaJ7/weo2yISdDl
MZfDCTi2dg2Kv7BcwtlGUYY6qDW8o5Lb3l9m1b4dvbtyTe23FMzNMc+oh/YMmL008Xl1hJ3ZY0HL
bQ9rc2mxXQiq7zhO935tNrqEc3FU7mXGNjaqqG43XtOIfmUkKmJUAlYrYwtRyFzFPkozCFkF+EVM
3wtfAVnePTu62aDC/PFiWXilc/F6qLgKXTiywdvSf2ayu8vL4WnV7X5hWswl6mkt0wYNDNbVgi/e
RkSS7tvJQvEaFa6xGuU+VWyl2ry0Dv9Pk25p1eSAxF5rg4qsfQgQeDvuA/5dQUaUaFHbtp7H9gk1
8hi9Jo6nN6m/kgBcOC7nunRBhlagQGldQy63AawNGufrraBIfLHxBD83Pz/+WgvzYU55Zh4Clyjn
+Fq4RXWjdwqJPmcBFsPaIli4O8x150A/MS3TNk1yJe3Y86YqvlWaPv75C1XQYC42b5Ge1UGRp4lq
3XJbmeqQDXdTrrqdBGE8q4o2HlN9R8s8bnP5rFHtjlndruQTlq4SwWz/cC1jDzrCZ2KO+xxwtDFb
9idKd8GYQuLypVVOgvvwJ2vtErp0HZ7L00s56shRxroWhIzfRVpYn3L8hDiDL1yM5P9Lkwb9bzFW
T21eVtuu+5Wl4S8fAMM4ZDzcNd3we/L8bCUcWFrss6uUM2gnHaSyoKQR32WWPqTc262uwIXJOVev
u8qkVS8yfNyG6HvVwkNTWRGUCTV1sU3WwW5lFi3M0bmWPcuxCCqCgVr3TIgQ/1WGICXm9dkWhITh
BHb1J+NPSNPBn1nGkBm91o4EgNiu+JbUYxhTUq0EG0u/ZRZsBIDy1H0vsesMDkxICznEpZi2Hz/p
0hu9/fM3h3rmUZ1bWWtdnUHsYE79wMvugB4QmPSt5GWXVuRc4j5aoXHgl5QmQxMhuR7eu0hr0yf4
2Izl8CKEcxxypISd9mhP1WU18bawYc5xzRlr/EoIDJv3PE4n9bn0kXSmFv/SZWIrjNvE4S1c+rf3
OEuoKw/QTD817FqW1alMg4OfAQtImuOw1kW59KXmO4s7yBz7vgUyFduCqLzlI6tir+0vfVSvnHAL
q3dObPb6PmcDhFvXfPKsy0T0dyfP+mNfZ9FKOmLpKWb7Q1Bpqao2Y9dJNVhK6XPgjQgo3Rc2DCt7
8MJDzLXtwsuk0xLCrnyoT5axTlMhk2go/22Hm6OSeRUFU85QsoSW85oz/7nu7WtpppUX9Ed/8c4F
cq5oF2Gdler289FC89q5tnqtozC2XQc2Qwb2Aux25PuxhMIGVpFQZ5mHQNbbygcI1uYOvC0aGefA
xewINDIwxHW7LeL2aiWaW4i35gzlTBsYGdA6TcYOPDDDAasHp0OY8ZW55rBajFxYvXNFvG3GAY3l
CBo9ezyTMPito+zShiaOlPw22L/GfmW2LB2gcyyyzELS6xTm2VNdPJggRwG3OXmwdhQpru9PWQn1
p6+ml0kcdFHv3YFuxsn60aVsn1ly5cBZ2OPnCvnRlwFc0ii7gpW/aQzyncrF6v54b/pzT3xvSs22
Dt76HljMt02+4Ug38rY/NqE66j5Sd7LrTbTRAjdL0XP/S46szKGFHV5c142ORQn/Cg44kLTFvfZF
cO/0Ja67Xfdct/DkrgbqwHUV5gxe535nTfBZoFJUaIAgOwUsHu3TB9dBaSGGvY23SfNIxTRlsOoS
6Nn52fg52ZucWduwIeV/dSHzEhbbon1URQ0ZRF0FfQqIDlG/c/SPfJG4HmW6CbeV5uiHsFlH9jyN
oEKKbPU9i8S0x8Ucfoqmqu6B0bZU3JVOH6GqFXSoON642lUJFVFavExDVO+y3q6SJvAmsMVcd1ON
UXMZO2gjfG7DbzO7yR4Nyk1G1t8ynqIYlTsT6Icq38C6WW+tLKpOOdKfZ+kVSPX0WJLuyLv7qR6r
L6mhaxrJpV1tlleSoJ74rRewq9PaBxbxp8HH4bWawP2jEnxvjsw2Zo/IoEeSIU2a4hX5InfbGZmi
v9a+K5UC4ETiOKhNrGso3/K8eG1LXHdSxceYhXzaaHfA1+ry75WEnxChKiYCrV+gsThbZdHH1GYH
4JPOdcMBiGnWbJOWgos/yYo38YtHRoil29ZFb2kOB1MGf3No9kqw0/P2R8Y/g1p0ujkCUqXFfhJI
mGZrba1LO8e8tcHjiJtc1iEaLaK9ZPVWS3lgCsZGqOg6EQyIxRRT/S0i6kw90NwR+kSPUZBtXPJj
ZWkjTHvnq817GjL0ugi35jaA/RMMMPSzXfQHayAv2Vi+WJAXfTzMwqk972EA7QlNL46wIQ1BOpi7
Vw9Znkx2h4oePx5h6W49b1swndu2g8+mRDTZdUhV2cTo44Lfp26ehO/91JQhsO6i2Cn1FoKRONDq
qaUZFFQV6e8gbvs3a8xg3qjAmO3ZKRJsSd/2p5ZB4hP55ICLf6xpuieyteAH2q9c65eyavMuhUzk
FVzxejhL2/bZcfxTlZpjUJoHjhtyJsejnzmPdGA/U9ntPMCN/2Cx1hyVF05zMgtbdU+rYCpcGz6W
aRj3odk4kGRBBUNi2+vsA4lWLeoWrCCDeXdB1Xss8oxtJzCm4yETZ+NmX/2UgfmJlO19XXvYWOim
c3yC/veKv2pyUMWhxzlot+FTATst8OPgcx7SOBNjcN8IDSc/xg+ufpmqF0sF2I6hAmToZJvEptVn
tPigBIUwfA3HuhCWzAV1o90Bl2FjuwmhifCZ2iAkuBsmOItEw8423U9rbcktLYi5mi6dWFX0Aj5i
2p+2BEBZL09PZX1xpjt78NEzQx9ScLxkI44R6Y8eA6cpRYEylytXw4V2EKiM/r4b8oZqXk+pnTQ6
Ah3AdVoRexY5lrKnO4sUCQL5nw7nv7hd1XE5NbCtpeITvQWG0vwK4b5lQg0NL+nRKxn+4llt05g6
vIwj5vXbweptQK7T8T9fZP/W4xz8mX1vDgQxELDIbDol9VgPB5LVRUwD0x2r1Fu7My8ogJDF/vvF
1JrSMRycKZEqMHFnyoPtgpEqoUEIQVryT2V/nbJ+3DjeGMSh3ahjabpiAwbV3p4mFyy2OsJkP+UA
z7lw58ThEUPpPRyUclFLNx1iTpvo/iIJjx7s8LFG0m8ATrBXn1b22/dnMolukeib9xSOyg5RfzIX
dHWMT8JBM3BctBEuGd3GbeVLM6VfeOlaaANzedw1BIUcDzxWii8rhpzvyob8rqsINsjKuM8jd9l5
stNV5v4tNv3/k43My4Nd7gtICsxwsaIOfMPBFigk2dciSp9dTBcAAKiMK7gxbDPZh9uS3If9Xrcj
W4nI3z/yyJyU5HieUExF+tJ3t6xLkP0wXQ2refnYrJGD3g/pyLxUCAiSDchAqy+DCR6yzgt34K3o
HfDya1ZjSx95FtQZRZxQ6tJcGNn7lhq2wNOdshJGchzS34DZXx2xZoyx8DTzOqDveVme9nl/KUhk
o2euD3bZYH3JOaDdH8/Z96tuZF7yaxhURCD+6Utl87uiz78xYFcrkr/0FrkbuiECP4FdSLdSYlx4
efMiH7okVV0Wk7mYIJ3ixpRAvrIHytufQ+9ttVf+j7Mr25UTZ7dPhGTAxnALNVfteUxuUIaOmWxm
g3n6syrSkRL+zUbKTUvdLW0K23z+hjUckqFZVT5eOO/zGR/xiewKDpun0VY6csuW3NuM37XQgel2
DpdfDOdlVHsMehoqyayrEzTqKcfffb64H2cCcHr4Ox4EBF1rv6n0uWnU21WcKaW3EIaFxwUP3q3g
5+dPWZgWu/Mp3qTdroEjDvw6vDTPD7ACjsoaMK5gBFCfqNC0kJn2WbDLSZ0dvdEU5siY/0/NC/d/
+CVu5aMCdclJ02zXjM2diMWhTdJ9GZc3vl7jZy8d1Ose/xFbZZkErR4ccgJWKEngx9tmLyboTn0R
fCPEfipadtAxX7mnF2ogANr+fhwKVT3kQNWf2xJ8Farc5zqZTm381iVT6FnJWTXQjx/FzhD+PpT1
z8FWa92ThTA5Hx92dAIC5eqmTGFq+C2mD9jge953WwKJYlBWHzPoZFBY8PhFu29ctwdhCq2TyBtA
qbIypJxkDMEOWDOKWIhC82Gj709pVsLz+Rw0Li4zDWfztpDbalhTS1544fm8kTulDOLRys5D1Z5c
4Knqgu+v6SaQK59/IwunZz5lHC0nj5kdZGfdZzdBE78WbR01fNfYcdQP6WurQIz6N2CVOx8rTnWp
nYzL6STdakMq96n0mgM0aJ6C5MkqHv/tjWaxpfYlaYxnqTM0K0KTtvfAvp5kB+gEsNo3cVLcqMJ7
1WsoroVQNh8wwown8Rym7ZOGd2rM869o1l7NZlAKdG29sksLhZs7HzQCkSxjgAOn00Tlaztmx1F2
QYTGcxOJ+tCA9zhayZapMgIHtMbcJjnCzekRZg5Pn6/q0nc/nzUyJ65Gq7b1uc26TdJkNCoziLi3
HP0FKPZn8l0rExGihzCbyqM1mtfYrtbGOtdE8YMEbT54hGDZAAJfPSDqAAbK4ldToifeFecA+uS8
A0ytB4Tb482LGFr4YlybVcGl9fEf9drHuPS1z/Ibq7NMzDw5nKfUD/sEQGMKceZYQ0Pp8zVeOErz
gaNGAijhFtufObXja2V5xN3/IktSYNyYyH3eTivfyNKTrlnIn3dGXxaS6H4AE4PrnSwrGbbVNaVp
7eJolx1QNsGaZvrCss2VtPppSgYtRHsekDgp1/lV5eYg7eDt80VbuuTn0lmS9bkFdm5/Zn1dR521
y4DbiTpeoWNboFhOLBNxz/tSWT+oo6J0yP6tPody5N+rWKkU9PEu02cG3dYph7th49l7GWcHL7Z/
9jT4Mq5RaBbO/3y+SFUKljpxu3Oajn0kSKOiWq0kYwswAnfu/TpyQbrca+2T574nkv4KYF/Y6fJS
0+zG93rcbJ0HDyfoUI1rFdfCtTM3g/U8aem8nBoIG3QsUqrPttAwv81BBI4RPk5Fpexdgr5M5PQd
fFVXzsrSWZwlL1ZpqX7yxYA6bzr0AUQOMTnPo0QMG+Mo62ZwQK1hidtuoVH7CqZVBuHtEYwb9YNL
UewroF+/xDjM//jFz0IKZaCvS0nas8ZcBI0n7y0mQKEnwyb3W5gKrB2fhe99PqVstHbqccIl5fBb
5n5Hw/HrFdUTT0z9Vsn4fHmXnjKLKrmXom0b8OHcKfgY6aClodQsD5nFvnFO0V3U5UoquFAuzeeW
rgk0JBtMeW45dEA6UGq3mpW3Q4xccHKhdA2tVzexV9hlS9fvfA4ZK4+wHKPes28f0X7aVWM9hVLe
ClwCPGe7Bgr0opX7ok2DEPzFc6UxxPZtZ+UHLJzb+YCS96WCKCvUOZysOzSuPtZNeWf4muTvQpo5
n0rWUwDFEU+NZwDS4aLNMjSd4Xa6hYR5uVGtv+agvXRAZg1gu00lyEm1gYZs9QRDoW4C2z0VQ9jK
+kefPn9+DJcWy/k7LINUmjllko5nCXfJM7Kz5uBmZX8ztgNdCSRLCzaLIx3lXTEkpXsmJLntB32q
RmdTxvVNsLYlSwd8FhmyYJQN0OL9yUG3KCRm2Hoj2UEw3wIq3t+XeXIk4wrkd+Ft5qOl3M+6mkG/
+NR6dRESyzubykPvwY+CtX7NQryfj44s0fq5Fk19ksE5GYafypdI0YxXABYj3sYBNDxu2ZElfnx+
Bpaedz2BfyQ4KVD9Dsv76nRlpIdmfB4wSEkr8gCuwasFDaGk519UHq/50C/oP6FD/vcDVUt1Zqd4
oN3VYWm+JfbF1V/g6XeZiiv4bSeq74axm7LdlWba1PAlT9rHnA4hbJfD0ntpRXWoR3H2qrfPl2Dh
Y5tPlnrEItiQNdWpi/0t6x000fudju1Hm48/UKR8/pTfKigfZObzkVJjySqWztSdYvdBtI/wArm+
bJ5EhXvrxPfc7GowIAh1NjHUpBPhRpM0ULjaVTyLIGkXdVO9xc+p0fNNOmdDhnylVbGQM83HTX7Q
JnnsevI0AR6bGHFpaPnt87deSjrn4yUKs5VYe0CpFqKNfMtLoxRQGNw7QHoKCA5y4ZygpIJskHUw
ECMQbfk3axx3PijxbQ48JYcvbOnSe5qZu3zUt2MPTmVmybVeLlsYoMFL5u8D7TuEuCZj5UlUtXx2
rGxf0v416Vxo0lSERLZtlZdeUH6s+HQayyYyrZoumBTJaac7T7xa3ZAfM5jqRDyGoI1MmxJjnSSN
uqD9yUa0YhzV9hAY4w3ktOyHuAFdOamLl9hceQ6NERuvJwrEK4ed0GsHjE7/4CO7MwIoXng2+vfI
+/O7ghRik7FpvKVAdJx4CgORJLGORU+f0ia4y6h+QIx+GyE5th2hS8E75kE+HY8F/skann2l8l3n
EQHKGsqevAnqsGiqh9wApliIK4rWSvTR7uWOeW5YydScR2TNEA9kPUwN4vHgFnAFD62itH4OTspD
/B99Glr3BIlTB+jpwd1XCczQbMgkXUuQuww31F1Qx/GdkNWWiFZ/uc4cK9p5G8Njd8va7mz7zTuU
joAQ6os7S+l2NwAF8Mybcvw2BnRbeuQsVb6vSVxxiCumvdjZGTsWfgqDESjH6jgqoU09Ugs4TttV
bhE6MVMHeAyHEri4VPSXoC/PdgXjPWIrXMpxvGdWa+88VutbwtMoqAx04LR6aKhzr5l7r3027CYB
qNIezu4AtXQBNMRjq9u62dBHXhYUbxmUZDdpZ+1tRsb7XNcPjmfdVgFYwbLMXiYA26BbYSkDmIR1
KBL3ubLMEMHU5sKKlG1w+eRmA5vaewruTdQY5kR+M5pDxzKI9eSJf4GT/LDNbHOxXAzMBwHbJBHH
kY/dry2X8U2de+M+Rm5/wLRxz0fFd6TAsElBwweAIBglOpPq7SOXIFI/F0WW5pFDMzuKU4KrdrAc
DzKaKWBgSCHOvtvCmrWNaX3yMUYPO7dlIMOZ7gJFsdsSh9HBaHbrB5hM7P3GTU0o2wHmadoc+s67
DEK9DJ3Z27nfq22pZeTRwCseW9H1F8MIjA1jcJk8BtkfHiA02rSDYAGNz0zFXdTV5MV24CFDsp7h
oGWBjJgvcwit+P6eMxF5fr1LqdjXbELHDqg8CCJgQav+V5D7ZiM55u284f2xn1yyAboH6D149eIa
njwS9eS/iU4PXecXzX0geIs6um3ErW+PF2dkZh+gdpapd+vDnnAKYXl+Y5QVh4KYejpnORoJKtSd
dk9iBLCL9r3IN41PnsTUehc2lD2U0Ewu3wa77rAIdIiK3g7MkwuNTIYkwHmJy/4Lp+Uxdz1ySfNK
vLc15Pd78HpqK6sO05BdGp5sssA+esjoomDUO5C/nDvUFfa2ZhA9o3mGLTBm76eiPtYE/R84B+BY
EEOhOiTGhzxOrB3o6acOZuciG75zof1bO3OuOr4NvmwzVdP7lBZAP6RpyvaZXThAyZE41HVyksT1
frmyNVBpFFTdKVjceZHHeDrtap26FwZfMYE5JrI1XSQ3DKZp/kb3LvRpJs2hAFQAf6YMEgWTfU0S
Dmit2xcRg+3Gf3as0KXWef2apiQ/2K1qtolH0gvm2q9F6iU51PC0vKMWZzsHTQcmGb6NQCNRm7wo
KOkYdpYNa4baRZiJ6SFv+DdQLO3XwGLVKejQr756DtUby3B8BV4KuXeVa3LH8gaesoOxQlJWV6gB
byxr60N27yUpKlgztQ3f+NDMwk8QDfYiGcUWbvSwojfFXVwG8Y3Ph7ur4kSlnBriAxAx0Y6ADmY6
yEuFcGBPrfPF9qqDAiYOB8y6E/Dc2cU8eU6A0Ij8sXKjEsJIXchqHodObeFzjuvpZwUN+V3euvmT
njqwXYDMf4fxnOPCnSK14D/WWxABRxETDX0XBF+LoOx/WLT1AfxzVf0cN/1/vuytMwoajLkN9lIw
UPSFZU3g7RB3U3d8esxVPe06mQDvbik4Dud+o39o2uQ7qj1741vyDPBBt40NLb7apjPQcdHIdEgF
FaipqTdJ0KhDNTb3HdAmd+CMe6FLO6Q9pBmxNbT0gsjPg69D24sDgez+W4GeTnnSFtUm6vqgu2SD
DjiEUbovTWupi5vT6aQlbB5PeetDQ7Xxum/oDyhoynbTvYwpew7csQubDm4NMTRANqVmMlTtKG5l
D69n2/ZN1FZVcwh05e+nvBQXDYKkZnZzqvmUbO2kpvc5JxLqSdo5WgE5tglkGV3W9jwyUtx7Aw9U
ONF+GDZO5iY7j4+/IPPg8bNFirT+ytFJiPKxEXtW8aiWQfOsk8J+I9hTTPLlL1pRGZW0YtWL4XTq
Nz4qWHfjZw5/L3RAeFgT4t/WcjpUlm0O8AYr96OXDvs6myZ3Y9H8G5JKT6I5Akkit3B/JU7nP5ZN
U0Vdkf50SQvtCZnY5XtvFEEBHoh33XRyWyeutwEv1bUPpkxA/UVSU0Bare/QQkspgS6Kre8s+LmH
fSwpAmXnu8cxd57Ru7CPIgj0LzPy5IXXlbmzMkn3nWLAoMCMzd7C9R3bJbuk2Cnq32Wdnu4pmZII
jekTItp1mFvYPt1VbcGzk6rbNotgWgd3GgyWG9xZJQiUkOtCC19W0CESyQiLpklm/QPQ1t5zmen2
4nOtXngwQWKZueI1R2WDDKEHjnaHWaY5OKkcy1Nuwyae2C4cBOG6xKKsTxSCUFaU4VBZ48mClBya
1om1kTG0yOLa2rmecTdDSWEkmsL2w4Jiaj4UL7SNhx3MER8gWIuyLCka4J5wlSKxM+OT2+MJOUiZ
IUnrlxiZWFQWtbo3IsPOSW6tNHl+S3L+b23hzVVCQa6qUz9LJ1gI+EcJLko0WRoZCePfdSXrGySD
fFf28dELmuLrmMN1za82iuSRxwcEy4w/VGTcOGgEIfYDWOIzFmb2l5KSA0PKGbGGP1t2wMI8o2mk
tV/uZQFpdw2T0t3npcLH3QhvLjcamKlL0qDEO1DzVermnI70V+uz+3/78/O6k3r+IGw13ZQk/waW
S+8m3+qRHz//6x/XkJhj/V0EFGQqKuYk003qxsHJsI6F/lBVEWz74lOBS6lXwUqLa2HA5P3GCv9R
sisYbVRtC0zm2CRb1b0PQHCn8GVOk/S2GMw+lsEOeyVCfCUXgRgXrKLfrp2hj87ZrC9FANcSqcOn
m6QGnHuC2MjWtp7RgT2rqb8duvqXBcToDvjEUA1J6NruI8ENuwL9WOi/e79L6z/evCuDofGndrrB
EKsJ8/jcu7HZVMLtH914F5B8J8YA+HRSWDfM99f0DH/3dz567VkXa7BsXnFgeW+GXBQbBMQvoNY3
ISo/G/6i6imFclkIjUCIMTRqK/MkVCWcPFOE/I1H+5fUBLvYNvvMAINTYiyIwetJE36ZSPYc08kO
hwbuKRb0LR9Eaj257XAOjJJIvis03HvvFWYHEFzxW/LgNxYotKaAgA7cASYIOatj7rRqm1XElZvE
ViGccfCPdlpb9oVdn0vQ5R2stOoa2j6wtjokASzNRwZnVhUO9MzK4ZEF9mky7ZMTkC9XtelVjvJC
O9mb69FZisQmKSBuQRt5hwSxupvc9G0C9n9naPs1TRMCOa/2gctyN2EiV3sPVUyQOrQr/cvf4rIf
bP1ckq5kPpUQFDQ32KAb4YtTKslWUR1OHVRoXHY3yFPabklSohhAg07zFxhpfrMKsW3QI7yuElo4
FhTLyY9W/+cMazO1jxt33tw2XOQZujT1ON5AMj6UFHVMXJfnCrpZO22J/ZRarzZzHl02vHwe4pag
r787en98fcIeuxKEcXLjwY2Ep4j+FKasKQByaaEjAtBkQihAedJDaue/yWm8iKyKoPV9lWr//Ecs
xNm5PK5wmqTVaKtARv8naeot7+u3HLTv3KsejB63nz9l4Sr6H6nZxArA4EWEtez80mFM2QGFhP6j
s/IWSyF8LjBrUAU3gV84Nykv/RN4KjpMJ+j4ev23KaE7Ku0KzBfWX1pQJHcjazd8fIQU90rHc4kj
MRehZbTSHvONc1OPRY2aKIPTPAYYvNkDCuyngAmZNnRr3Pmozt00+55ZbKO75mua1Dm6NNbj5wu9
0B70fv/AP85U5TaehZGeAx22am8GcssMv0ltumlq71wS62SVArtLCRYIB82HFsPnT174fH4f8j8e
PAEfZDDrcG6IEacR+FVQyJCUc/nUyV9DDjUH8S2Aeu1ai3XheWR2cwLm7Doq6cYbqKNElKFlFwj1
kA35j0wl0wbOhN8bRxx4VX8fqpEeu8m567mOGuHzKC1a2L/X7GmiHii5zlsuqr1gdOvQYjzYRrlb
4sCbTIyyDbkbP5el9b3yoe8IC2phogHTqRz8JFDva6c9usVRqkMge7lvgmljIN/3JaUtxA/hio5j
UcLhKovaq45RANs5ApVY3/M3rHM3pTdtOEpsvqZIvPBBk+ud88c+xG2tiRXEkAAe+a2B7IZ0oRGZ
04NOq5OzJvf38ZDIm6tQEs9LIWPqOpfMhuX2CGfpvQMbSua7+yELoKa08mF/PCDy5iKUHcq2llXG
uUBIYTu0BgqSXljClmGVP73w6bK5QmRLU/DOg8S9eOV1BJmg4bCHCM2+Tdh9xv3d1JqHxhsfr5Ly
tsWgYgSTB6vL3kslbzxhraTTH59nNleIrJ1UIf+3nAs44zCq2ZJMR1DXu6ptVOMR/puocv+pMGBz
NcgyA6ADNBXngo4DppTkIXCmkA5r2ggfn0A2l4K0DbqaozY2+jPmFcXaWVG6hRjoucLeWQVdQ2Z9
fKmwuRZkC6hZkafC+/8zCCeCTW1u4EQ/1LtkvLOSGw/WO/Iut16gXRJX6K2vYe+Wnn2d/PzxlY1J
6pUeS7yLOwgY6djDvqmzn7A6WbkwFzJzNpdDBDk3JjxLPRh7N1HCNFRykttWZVE23gHgF7doPOuH
RqzUQEt7NosalZ3Y4zRl3sVq3/AtT21+yXuIs9IEM6xm5WNefKlZ2j/GNoiWNlaNdcFXHPh+ez3e
zDGXoihuCHFgzuMOO4aRx9hA9v7zm2nhTmTBbKAkg8lBK6rCZnX7ESRznBBivWIJG//G0l9rV286
6E2a/H3lgddV+98cF4Onv08HqLeJafAZXHgN2RoIk/sIGtce0Qi8+deUj09OXVzGZijQojmC58X8
f1OdQU3296NTg56I1Ql+GVO1V5mro8xP1jbw42jM5vKHeZKVrS0Eu9SaPhW+eiItRHqCdKshmff5
2n08OgW69O/fHwTCkyh/2SXV3n/aR9FN3Wb/+d9eOghz2UNVBrVnOwHDXAF/WKbjRgsMMqd9ASR+
xZHyixwsf7cbjx789kLm+isNpaWVm8eLwIatMLocl1QGkTOgr+ZYO1a7T6s2zQv3x5xIZPUT/HMs
yi4jSTZTAypumRyCYDqjx0qiws6+2QTK7eVK/rUQMOa8oaFSARibxrvY1fBjhD8TTHXeVDFC2llu
TLxyUy0IibE5d2gqcrs2WrOL7NJd4SBBAxQqSDDW2E3FuyRQYnhohvpRs5sBKlFpfKratybRmEMx
OKFzNNiRla6880LQn2sMgqnjekNQYIkxwGpgVRz65b8d+zmryBN9Cf9b/GlkVgP43SUJ1aoI/cLR
mBOKYN/SlGh1swvarRSiOm4btjZQkOFgx4iJQG1XfVNuWArJ66Stjo7Hq0fH4mcSO6DJxV0ABbpG
Z9mmU2O3HerSRFWQOZGwuQRjGDCTlQ/0GpE/CJxzTgArxinpK2e6tBKItwQT/hHTu4GYbxioPaNj
sPdoDEkdfbtqsrpwkOfMAMutHFhgJ+Ri4vJBVfml98RTjCqtK81Rlf3Khb6wB3O9sboosxE4zvHS
oIKfnGh8mPL61tjWfddO8IWHGfKq1t3SPTtnBmROXzc1JJRh2Bpf4sI5jehnoPxEI6N7yoR9A+8X
dOYlmqpEwsZ2ZfcWlnLOJHN0XMH1fvIhE8O3cSH3FTzbxPB90HIL38gUIz5JSMhoHtWxOE9Q6siG
7gvnwVbT/hcJxpu2cR8//zVLP2Z2kcDBtLMS2Plc7ESho2luc5vvhON+Lbr83l3jsy1cV3M6GVwf
ndqDaO1FK59u8nQsbommbOXQLPRJ2ZxG1ssCk0nB/AtBU1TGEtoPykv3BuLnUT7BCgbT7L1y5A71
67QpR4rmgjMc87aFKjYQJC5cjSyehFAEd04Dsb8o2JIDrf7olqO6NRxSIDWDuphoIONAB9iWWpW+
4BIE6M/t2CnP/OK+FkN9zCbys2q6e9k58sGi1vAaQ7wHM7FufAziAkwnxR+hzJ5tUCy6K/HgN9P4
o3gwK/KZHD0MxeC41SHzBQdh1GrrDDcovTEBhyZQvg2SG9t98tW96363QEW2xgRUvlOFUTVgxs0U
RFe4sVOTEzR7JAoQ1FSZexCy3sBIOQR7agOfsBYT6c+P3W+U0kc/2fk7geEWZsJ0wE8OxHemXuyu
DO3SOlT2F3h+GhR1Y67gQ/AIBrUd79LxbhiOlmseFXkdgzfegMfN75R4TkQOojsNAWsLQCiYqjct
+2gMki1exPhjlNVkpXWzwIBnc45Ln4xNbiBxc8mzIsLiyuzWR26a+I9+fSiHN/xynthhNxW7uo9D
gtmIb7Wh3eQR9b0d3BzSerxNFTAnoG3iXwNjbYtyXPl9S/FszmeMHTC4G8fll6zL8ffjGL7UbNth
Ag0G4LEVv6EL2WMhf6wKdSx92LNt9KF146nKdy8YBwD1ouBI02XeSiKxkA3OmYxp6pRdY/or4ijb
gPb2IqvykhsbAJTj58dw4bqZ8xUJS6uqsgFRwuUNE6gueaUMIKJyGjce+ht5LH712OjaQnvy8ycu
tGDZnJLYgFCbCr+eLloa8ZJpfpSNFx/TbPqvGGpIYIwpoAeaGbDs43zXU2BBemKFVQZs0ee/YWFd
56RFpwfUn4P2czEpjfcC7kiV9Iq93YEvqgGPWnvVhcPhzQrKSoyDbU02jACLp4arCOiHEJLeUV7G
e3Rprpa++U4pex9fq1n0IAAsMcHD5y+5MEFhc7KWn9uTAjYhuJR1B4AYhkh2ZOffUM9e2x2NPDT9
T1y3gprIsMfOvymSfFMZyPeAgzTuEGwiloKSOmLQubYiCys/F5JkU1faOeniiy/IOwgfyXHUeZRx
tr92TdFb+IVcM41q0dJdnjYbTwwnSsi9+Y1KrKm6KSjEyDoRrMnbLJUOc/ZXW3GgVeBQdZnKZyyH
Lm+vd4b2iu1VT3ao8i3KlIHB5jMB9EiXz1NMdtAtRoIsbjNEXqyVHTx+vmlLpeecKyYA0TYmtoKL
JcdzyquNjh8KqOlR+ga/ZqAhbmwxbZjkIUdk/fyhvyHgH9xFc5qYZdfCjRWFv6L+2k9iYyuYrPvp
Rg1Z2CZv3NHo8LwBKBtdBTxy70fZA64HyRcE/Ia9X8VjcZYNDL70V0R1O3+/3kFYFHSgoLOOV0AF
hqM+aX9/lQa83hNqCl0zQojsbv1FFqLZnINWSMDneEXii3Y0sIj3cBcd8LmRVN0DMLqFu3S46orp
LB3lWc6hGdBbirXxZaQQ2akfG/MeayjZ41O2tAUosBVdE49JF9sRer6y4BEWCZ+9BO6jMTck+Yrd
1ALYREefWv+m75NN513tfdC0zuSPlc29/p6PNtf5O9GAmhFtEqAjLsh1Mj2Ggt6yjACn9fMqWVa1
VWjz22wY7upg3JoMglbg/reQcK4wSG22VzlD5BzXzwI+qtjtqzgxYojg/OhhxIEtNuaR4Iov4P6J
A0CB8657fsFn8fkbLERRNusGqqxKWR+3KPTGcJhU+rMpYrKyOgulOptFaJ4ECY5q0ED2pXyTTvrQ
xCA8rKoWLfz0OavNhQmRdDDXOfcp5nqtYMc6d9b62gsbO1feTLprg75m5VnEdhflVhM6OeyvASil
BL1YN71LPL6l4zEpkyP0evmWWT9YsSYN//Foh80JbsIAY0WrRp7h5vgyYdBM3R6gNesIVLK9TX3D
AdFYOQJLYXFObyvESIklbXLCNQ2dlq0t6jOXtyX8FLx4x2z3ABEQIObVYVVJfSmbnFPaikDkRhBg
z11q7ZBe29ZR07reOgCqE32q2+57Vw/Bts/gsPD5UV8oRuc0tzZvvQwmXPYpqGwgCutLVtp7lZfn
UqnIhpTe549ZysHm+prKTFqXCOvnvEj5npY8qmx5GJGj11O270sPykvZlyT7mrtdDhmZ1DrXOV9j
cy3u5iwkeY3rVa4Nsif8tcPJS8JRsn069GENIp9bdJf62jo+iMpa97JZOq6zKGLS1BMcueSZ5SyP
hiIh53ZIs3PdQmCvgmnq/Uh7UJ6GKVuB7yxcEHQeW/JC9gMW+ozBqhm+ZaI9ZEX36sX1t8+3ceGV
5qw4qZK4KEWjzwFJf9VVc6YgQ4w8vcM4+uzVPZxqVmLN0pOu//2PMdYkeObaZZqfTfFK641Ea2Ry
6BtoFje+6V9Nusbq+c0R+uC2mksrpqU3KNVZ5BT4/qMVnIO0O+YZbFSgK8qHHK0KuoVV4w33460q
vlcy25sErJO2ux/K6lc7JE7ERNFvaEeaTRA/pCgvqwkoYQovUvEIcS4kb0VkpWWCiOVZAGyOQIwX
zs7t2vtSJS+fb87CzTKn28W2OxbKXD9lycEhrIYr4f9tNZNeuFnm3DkXFVEV84Cckt48BdR64X2+
stkL53bOl3M7osqJx+SEvCHUpDsBRHV15MkCtRLmFmCzbE58y4MWaJsYizPJOGIe7nW0HeljmrkX
93tHoE63AbZ7O5E9dUSYv2dQSO0qNwzgpZ7aauNhAugBpuewH2qrOQAWL1zQCNbGsZQbtpaNL4Tj
OYfO6qvGKcAjOlvc+56xZh/b5bObJSJipMk2A1lrYC19X7PgVBSD6jsfIODE3FIuAFYGlwNqLSIe
t2njHFaPzdLezmKS0nHZIvrXZ+31u7YODu34QEx+7n3n36LeXAwwwwXiwxhAn/3B3nokOGk0FmqA
YWn9bygxNgddDwwdBBVAKI4x68EE/Bt8cAD2WBlxL937czx07oxjp0wLXbW22YCgGaXOEwQKi0hN
zXs10S1u6PsEb7cqcbRwzn6XGH+E1wxSNMwbfHIiDPCNCd7biG7A4R8IYbemgRri5zFpAUnI5mjp
dABLjjWUnDoGRP67asBzHyDUuNPpmw9fKnighk6LtTyU9puHmDX9m1w/m2On0foNpJ8zJHCd2MWJ
fKa5fUOc9j1fkw9cWsRrmvzHIpYN1Ugn8G6kcUOr/QLPsHcntd54ERxX8UwLUX0OhB5F3gasRUKW
ZdXXxq1++Gny46r1+PkGLcSB362cP94Bwg2OLmwIsqHiYvGuT0w49BfH/dEU6U6vaW0snvBZFGhg
dZzVMTYDsO67XFlQYxJR721VuzNwZh92Q/1moxL8/KWWGlFz7CgiW6+Ug+MNjgG3N3kN/UWzSeoj
3I/ALndFBKSUgSNxC9frsSpvMc8Pg/y1Yl+akUdUfHcZ2cZjEXGfwwZ75RZa6BbMwaZZ6nixJaR9
asQj53ed7vfELTZ9OdyyfPwKRtvFybM1/v3C8ZwjT9NOQ11YAOXkSnW8ypcpEDjflRrv/PHx84Ve
2tc5ujTnllPE/v9xdibNceNaFv5FiCABEAS3ZM4pWZJlS5Y3CHkiARIA5+nX98m3ep3ttCJ6V1VR
Uio5ABf3nnM+WpyrsMi6EpGyjd+ozj3MQcw3AZPHcmF/mgSiTtbOT//+1BtbyrWS1Pk2LKdlladw
al/qNXrtwhWgoQC66OADC/+tj7gUQf/1Wki4e9qVKXEisee7mLMCUxoiNtOKCBogMD/i2N36nKsl
pM8nIFeAPj5Z9zL17TFB8g7Ll1e8FP+/a3V18FGI8zdNh4dA2F/Jgnib0cLOl29hlPz3B9x6yq4K
iRiDzMHVnT9TrIRPubJvykOXjuDkRzg6v08f6TpvlJ//eQL/646oYEby0Rrrs036H4q0X9eQfyCB
ubHEXgON6xHIKgJf6xlP82NMAgxynHptxAeHplu//uooY432HPNnfQaM0SMIbjnWlxMoSFEf3IIb
l+batJH3lsD+35MTW/Qrzf2ZV8Ph33f3xvZw7crwINzAMDeRU71IAH8ZEn+b7udQAXdWwPDt5uAQ
oHn/7w+78SgFlwv4X7cYWcy8zL2hJ5wzjrmJQaxcYDuTB6hEkgfa9x98zo2X7tpP0RGwKAo5Fkhf
6z7lwYTBcPME2fCD6eqPOty37snViw2iOvpXvM7PjoIEPtQOspl8/WB1ujVBuJZSy6QfPO0R59PD
jN13U/UawWTcl8hTlT+W6Rjm7ZxZwDKKEY0kRMwwEdWbji3+EdYaltU5welQVcgqhQe3Rmziv+/g
DRdPdK2+hnSX1itkUWcziuepWd54rJ5LPe74hWg186epsIhiLIvtQKdnG0z7QvfZh4eNW6/aVZnh
yyhEHiEpz83cPmspP61RvuHjR5HUf39A+bUgG812TOXDtjorEn3ng1/2PZyG2VwhxkEW20B9+/dl
/PvX4NeK66CT0ns4Fk5WT/DX+T4cN1FrYphLzcg+uFd/fwv4tda6IspWdnbrCXQakQawRS/CdSkE
OJn9aNh764tcPvu/3miJMTWXwJac12n5Xhl7r5f+GBQ//n2Z/l5O8WuZdUkonKyWjed8zjdj1Zxp
Ue943GQXcs+gxDaB9+Hj7uytu39VExS2DR0HBOJc0PbXYCoJ8yxews0y8ZekDl4WYsg7sgIBvc1l
fehB+MvAEp/SaTE26/Pa7lzc39XxHGQIlML5dNFIlfz3tbj1x12tN0wZ0iDWKzgZ8LHrargPIHyl
Zk5h3HxspumDvezWQ3NVTtAFM7sWBvFTYd22D74WyZsDTUCz6oMN50anll+z51cei2kosQmUNP9S
FfGzBfMPMbXIGuCWwdGx7BR1P6lZfsdwbMeF3Pz7Ct76aldrR4KB1boQpKOBLr7pVnjJo+KJOIi9
g49kmn/fTfm1+npBAErEJxRjcgCp3NyjKF9AVMdsrHU/po8Ycv/pXP7fjia/VlojysfM81S5c6UH
uxEjEiO7qn1lni+7vEIkAFdLkwa5/pE3HrkPFceIA/inQ07hX0eKyF1L3YPu62qDdIILDQFE7IlM
8B/Hy/sA6kdGmGh2FAnbamPGFslDWrZZORbifW57TEjCtnCYPLo+Q3wIBn6I/f46XeJQCKP11y6Y
ug0NIrRLPT2zBYC0tYs+Ov3dWBauwQqWzrGrq7o6Xxxs21DLA3J2MG5b9tiQRcYtJuulJLDxkin5
4OG5sdBd689ZMZA+wVJ3wtgQLqvLO0jiNi3s538/nNHlPf7bPb1aSc3Klx5SbX/WBEnjGY2q+/zC
3TbdTwSqDfHBADSA2AcSS2SHjjFGYW3zMiaEbiONDO68iO/tvECWZpv4W6sw7wiRXRCG7iGQ0Utb
ujJLTN7ct0uXgXZffa5d9JlI3JpqzL9GPfIPaSVDkyIfIPoyFeSeVWFwhnbcbkqERRT5GGxKw8Q+
D2EvSLR/RuyV+ZQX4jEgF1BoC25Qy9plA380HoxwrNqtYzx8YfkA7xJofjBcRO19SxOztRpc6bhC
36MoxhNSDH7++0LeeAWvtUBduxQUgFR5Ciogo8K1fVCEfUfUwZhV2u2KaQnSsAge//1pNx7Fa9mP
k8kcx6AqnUo2HmqPGb2zGIfaBm7uiIKlhKgyKkVzCPXoPjgN3HoUL//9v/ZcsB+iRBWJPgsTf4Jv
LRN9/OvDBvWNQR6/VvO3IyOxhnD/hJAXP9wV5btlr0jCYtFRFXerDNLFxBvO7z90NN24iNeC/kE2
08xGtKggE8AEduyfETudFeoV7ZJC/+RlvP/33brRNuLXmn7UcUEb5rE7a2CLLjy+uv2SqHUfV0hs
aeL3sFpOZjqVagQij6ZaIPChZl8RvZMtDTDsftHvOZSw4OKeI5XsGNRXZftRNsGtG3u1QTkzKy1H
BN+jXxqqb2GXzt3bB9/88jv+srxcq/ynLujKBhnRZ6PaLwo+lwyoPXHoy+5bAG4AEh5O60yHtEcR
BAUHdOG+h+ZCyYec0j8GG7Pn5MEYbNUzKTcBYHmpysnGLOIDDfcNPh6/9goQVYvc5RgStclJNL8W
1W2JeIDABY+FvwTVTF+8uxsldP9wfeZnDOnSOjyVMNfZCAYBhX+dX2gHpOK8nJqweoH59kSH4vjv
a/j3Ex+/1pgXBZ1Y0Gp6Sgb1ZsbkTZbz679/9Y034BpNgpyNQIXz4HCqMiihg+rIWrnty2ra0xCD
KdiqX03sP/vkI9v6rS9ztYiQgCD6WYnoxCf1rSH+OUSH599f5kadda0cX5CjFsZikadJhQ9sHh8N
j78nXdmmTRn+vwaK/FqWu/a1XGc0dU5Yb8FHWl25iXz7tkQqPNiWfpTYfeurXFXDjoETSvBYniF4
r1ISKJN6qmRaDuvjhxH7tz7kqsFmi4U3Bt6FU8vnEYCBCEWwFg9mjdesrf5//FN+LctdPGTVQxHK
U78ifM5iOngIbPKRJ/5GX4Bf22eYQ5oMNnjEqVf7pB4hkEeAytR0GQ+OQR93aVtP6cWzV6oE+RII
R8U/f+gOvLXpXxVPsg+rRgZLfKK8PQ6h3CvPpm2l7LzxyFxodv6jA++NN/X/mGnqkJRzEYiTgfIw
5RaxtmFDly9xY/4gURFHeRNlyNMA0rDU3//9Qv1nAv+XxfvaVMPWtWFBUcUnH0V59LIiC3XHwzh+
nqokSDHFeHAE6Lqq9xY5ivkRNOkjIK2IUmxU+cgdwrOzLlyeZTUBOZSHh9a04cHMADqaFvkqNS27
J9GYaROsLU+RUaGWlEdAfKqqAtfKdNPnmKoAxgYZI29RIZbRJuUemTVJNhCvj0kBslA56/EFfuIP
Su4bJ95rsTGUS8PoYaY7TYlMNoMu2GFEZFA2I3r3NPf1d4eS/4Oq8YYVn1+riIdhCXM9hPykVgCa
tLEvcdDPgKmO4hOYiXlK9fIUMvGZYx3edsi93U21XE5dweKUU/V5iRuVNi746I26sSpc67byBjIp
G5fLSYbNw7ommNwTfk7Ge/3R6PbG9b1WbA0JXKhmzZdTggKAQA6d8vDy1sTqm7vkUizkx7+f3xt1
zTXHJSQYr1yq1tMQuvaIAnm7ymbOcvGh+uPWJ1yt0z2N9KznITqF6zTvZIdpc+xiso2rovugJXvr
I65WaRjDQz42ZXSKmK0/ARHK7sv6EtUEUPPTv6/TfzScf3vPrwrAIFzL3kxOnNbcr+GONQsNN55L
pAnXrUODpAJuw8M2ly4s8s85Drp8088RRTxx6Ic1o13bitQijRPeaAxgaRvxo8Dh51VHc/6lLGEF
AA4CBLAmkT1Akf7zFAzPgXfirloLmONg10xjjdDsduiCDSUTfdQGodWiLYaD6ZFGZKpu+lIh2+WI
4C6UYEHuxDme7dfV8HzrC1/u7ZgvLWhjbAz3yL5a9g0j7mvFPEEITkQOushFKuOGH6KYYUutdPea
U4TQ/vs63hhawl7yv09IPoAdwMF7f9LMJp/r2bw0xdRkoLyfkbQ05xki/kd4M2boAwNYy6pUcFp/
9Ok3npRrvT1rRzAMRSlOgmoJlMdYbFoy4rLS6jtd4TjB+q230YrNovBJFjmqDlXStQdoWxPc4AST
hftOL+ajjtvlLfjLY3WtxRdd3kyAiIUnVTXbQCOjmFdm65GKtGm8XhHN3GEMDp9IOOUp8QnZetY2
70p/8Fzf0GbxaxF9sXSmcUmNYStB3tMxb8rPs4e8t2iR4tqvgqeeqGdng1fd5eLejnraKDc+tgG9
B74Gebpo5nR6PSLoRfzEivuaD/ihkha/+WIj8DHH+6aSB0wGRKam9tQO/DwFBkeJYvzgeHJrtbxa
YooumadODtNJTMBBhfkesbufgDGG089EO5Prj+7WZUH5291i//vhdYC/I11UrScBWzslI06mdnjq
Jo8Rf/2iXgIG4Gpt3bC/sIqjyO/+/dbc+ILR1RdEIOpSrL3Fial+yZvZZVMpEQcGL1FqEzpsp7HL
P/goJv/j7/vbt7xaTleYBCpNNQQcoDxBZ1dgbKrbzAeMIDs8KWDm+bxOo+h+aZxakYFnVjOvSPI2
EwlsqiWNFHzwJRbHOoVLzxnxmININ1ZZ24V458CrFxIH6RXPeVhmmHpU/AXG6sVy+I+gwv6TD02S
zyhK0az9ZEQZ5T9hZS3RHJ7zsQGEvUYgqftE9VRtkTdM9/nCI7LtAh98wrFm0AcLPpfcFiwJv/Wq
afdonUPfsUBBnrsFpzZ02AK0I4toMwFFeoKEAqtM0oNqdGiIjO4qw4anUAcKSopVY5AwqLLY6ST8
g+TA9ZcaIfOsgAJCTmzSv6p4Vp98Xok3m8zDQwPW766IxbqbLiDjP0u3AARYzaJSD2Cj9d+slAC1
Fz6qYIgZulaHaYcdzJ5irg1JS4bCItFlu+lsYFK7kiTLl3KUm3aI7DbuWXOnQ1380h5U4lJUz3W5
8rsE3wHFLcy3WdWFaiNIabLSDBaJ/wiMTWnbxLsat/Mx0IEYPyVIigcjIHLRQwUU9QNRsT5Ugw1J
OuiQQptWqe6wljOtn4EqEh49VeAwTYspYpwLumGWfkVSZfBTcfpHLMAP1Ea3qDNl7hEkVgU6Iyta
EsiEjTa2xrGi5f2wQwxYV26lJkofwPWEP2bs6hcE0lKsyVUx63Nb4LE+TMVKg4cEil21L8apmQ6m
VTP72vi6ibfEO/z8sETznMHGhx7qGAuLeGcRHnEDPP5KZ+BoP9ZTLmEonMKY9KlGHIZ5Ubmc6Dnu
SsgytiES/UyfEYfskrtQ4kfRUvdjtrZ58KhtHmCUJBzdqdwDrzMOEx/IBoNfj2oeivriwc1Du9N4
3u+qpZ12A6s7hCogyxKsGo3GakeRqu0qiwj/uJRVsIu6Jg52DtNgATrYDMzhprYrTs0pWr2+Rog3
GeR91KimeHFNI4IHL8O1F6nCHhlkrnAl8uHGoanIHp1GxMZn2k0lPwnuhmpHlw7JjZTA5/WOCHS9
PhLlILjSoFzV3+i4lBNoIB6e8CalaJyPMLeNo7ujNKjY3bzUtf6p1zzUd6Hu8L9aXJPoCVkF8GUu
uBnRrtCRE6DBI13vMDnVygwRkhB+pXVQ+SgbuyWR9wpZ5DkS1HOGUO01Yu5BevzAZrWeIAoME+le
PYFaEbMd3AZi2hVNzfVvgH86WIkLPo75Q83wIO7lMI7i5H1tkMUF3AEG63UOz8J9j3Si8bGUQ741
LVETyvy8GeO0S6ZJvFaMsfqtWaKyfsIAK9JbjQDo4YEPYc0OK6BQ8x9DCzI+wdqumzvM40l+RJg6
HtmwMGAW9qKo+98saQ27l4Ep+zfAGGaIIlikydfc8rqfEAEaz3I714ZBkxxPtXrBT7nhsUbyPYKk
J0ak+6TjoBv2pl/EsOW2Q25FFfN5gEIOz/U5HiyJtw0VS/0q0G2KcH6rCjzHgw2SfV0OSXO/srxH
dosxtvkWrJLa+4XXXR6CsNgEAyADomfiGIMS7H61CjH0LgPngV7y4iN/qGb4b881tN7hQRQJilnY
L+ZqPc6JHdFDLbFb6U0fzPyyug4IAnl1q/D9rh6amt1RrEZLtPXaK3OCVbNSryMXovxqhUsETZ2b
FMdJrFob9QnUCWGPM76TeWphXPJblYAqcwRBOKrenFq6+FQgvmWn2wI9xGrC/79x6+rVVkB62zwp
CgIwDsBhSXFaCMdlgszbjUF1CBKjZ7dbE9m5u6XCjflEBNd9j4yewYo9NiIYV8JEw0iAjP/J/Y4R
sCMO1Nc0SDV4hnnataJtN3VXVuGvtR3JsLdh0s8mbdt4XFJRRGSTw/tPLIYxvhnePcXY+NFVDgA2
pIfD0ExQ1AdNfupCgQZaVwHOvaZr6LFBJZHV6gcAvxP5HDchiEmuEcW857AEyrsQ4xr503gahl97
AMbdziBSQX1jYYt0RhvzpscxFg/pnxH1RXwsMLhvAgy0aMh/8ID2YEetnMDN4sbZpRGm283veBxH
yMvYiEgX2Dc1aBlew5FwX/aBmO+mhuE0ABxsLsv3oR9UAopC1RVvsMCEI3wR8dSpr3LRCowFNVEB
4vIy53eaeUvA9FzCqNhYytm56slE9mU7NNF5Qs9av0OqRzFsCKcxNN1GaZpMDil8aBX/RGYLTtz4
IFvCaIyXo1vAo4FIZAJnhbYBgN8IqizvNIVzGSnHeS7GXyskTuW7cZHp33uEq8ZphADJ5av00K18
YX6cyt9DpSGmgWqaiCHaCc3Q5Nn2fR0iYqTAKvtEDQm64oBUkUJOGcQ6fXMYimZm+aFOEOLy20KB
j+1BR4yr7bJ6HLeB6BV1NKditToSm7jQQYRqhNZkvKOy0Sp1ieIxdlulOjTYRdu3EYxvyQLn/KZg
LvJ8Hw9jP7x1OpjmaD+tjQZVaeFoTH8HJKNBDoUYxmbY2kUFfEjl4vJRwNkQEhih+lCDDlJJ35Uw
iAuRhxstEkncCXKpgT3REfiwKWNzIpp3gxqzrlNWAl8DNVjPkL3DdVjZNa0kfKinaB4hdNvIsXcx
st8hE4Ql15GyLlNiGZAsQJks5SEmLhz/REEt4j04MaTeFzg+I4NyFS2U4rE1KJhmjdBDjfj1WOVV
uthRuK0w47rsKzGV9I2ownXbeZD8DxqjLvwd25GVCKcNS1xATrOqhyWXkhmzX1GGhu8RaZTLc5LT
YD50JJLgqERrCDhNXTgo9KbJljuFg1nw1bEyX7ciIeoCkKGIVL9bOjKGP6WlwYHzkJu9jLB/b3On
uwjgCUCP83sEFof03s/L3FWZAucBk/hmUo/g4zn5HNpxbN67mS1HckmSzqdBZFU9XOwLoLgDLVLb
9juUlVAL4yuzTh7bMpmaJC0cgq+3kkmT9CnmbYk7TqgssWpoo4c0mWGwkMAXuyZFVTVxt1/KntLP
4SrmHOn2cdDMJyu8Nk8k7KLwzCNKUa7h1Q0Xn8XMJcWPnLCmPUgdn5DT74/gCgQWK2zi36Y6IQM8
bIA3bUy8UHmMwg6TTJd0Dv5wgkaO/lEuCj6SdSxIcUJlDYZm32LnAuGntPSzqtegPI69xAMoABVA
xxxt0d7uEa3X4C+RADwMB9y/uXxaAX858c7qX7PT2AyNWg+5j6Y/cdwVQ5dOoxvrRyaUG+7iuljM
A4MOBzykeW6T54Ut9XKoh9lqGIuqImLnuGLLskPOQ+d/JwA2RTtMugL5xod4mJ4jtL3ks8ptq34a
/K2od8oYQIjvqo8JkDCzXQvxsNrEeI/GRNUH+GaBcGmBAPCzZh2Hw1y03ThfVBYBwpp8AHvNUUJO
vDOzb+SFjgsbBy3HuMNaMZfmQYkhJ6goEQXZCFJnOrEQUWxHien7lwjixDGEo9y25Hnwja6nbZig
AKoPwPOgmx5LbNV9rGRSZG3iCENxtkbxL+UmyZpMjDWydsU4Rfp4ofH4lE7jDJgCN8+xsXA84hu6
dUZYueeA+KLhE9h7LltXF0AASNsAWVZWPkwHgeQR7M/Ife9w40hu1nuwC4vBZ6ZelhT/nUCdVkUF
zqPYILD8YXKrMP/MOzCO2IIgtl+RWsiTAMJn19og7s4OZXq/YkWj7XqhYZD8C57aEHg4U4vpCMO7
b5GBYJfgEyhyEmxOlURJfieEhBgLkhMvhy1+cXVAUrmcQU2pk2m+b5KwbuDPU0u8qSBXDZ5QKOhg
C9zOAjsIQd5O/BlsERS/rhWDfGqTupj2gHuoOy77DirjKN+j5MrLGubmMkF+rkZZ8rCiDATNnOK5
8tsWBMyuATbER3WDivrS0CrCkdzrwTQjrIGmj39M4Oi8TAA5/MbhFIvZLlmsF+DAqHnY1NBF/loE
+hwgZOagYwd0URnMOEiEyLD4sHHZmgk+yGbPB/QHmiPQWL658ElAMNrwgdnpS1ED6NRvGsv6JoeJ
d5VM7/jQ0uExSjq06JAiRt50A+gP2qo4GciMLU6X8gUnY9mfB+RKgJINHdsC3YghCGqGRgHdRg5S
MHdAw8990t8XMwveOwh/ihoUVmKo2tARZJI4tQYWn29NiPClDWGzG8q0XCeFrss8GWRB9QqV7JAa
IKvpFhQWVX+XupbTtsQbEX2W+BJIBWziKaou4vp+Y4AVGVLEHaDdaIkYVwB0+iKkOO7W1fjuWRSG
+0VSBU1wPJOWvGCRtaLF2ZWUy3YtQgMSQtLSmUcpfKr5sBdlERX3y9wydpiGRA7IcHS5K9I+txhi
dCumndFzF5myvbOOI4zxSFHfv3UKnru4LT22R/QIMMCqygwnoDrcymmINo7ljG7aMpjfINYkeyRX
8Qc3LIRsyIx/R7eR/W5sTOtdbxpzj2dFnDmIN+Em7BeS9WPNjpYt4xcgAfzzEMMJknIInnFcoyXv
0xADmiUNWBj75IvgfD41yP/5zUzHpo2vphLBCkiEnPNEPMkRRyyUJIj2DHEs3GustAq5GciL6Kby
sWMtVvhZreykvW3PeLu6MEP0DiK2mmQ9ljIAgqtfe1TfwE9GAbiNem6RMrRIm8G60u5NPSKtI1q7
Q8citY8B6DoZjQVKhqPPauuj+zBEwyYsaoOCDcIxCSjZGckwwTbuIB5oKqCLJWUTTLOd348jr9+6
scOi5Su6MSqGh09h2SXWxSmT0ysoPiWOZRyFU48j91p1wbYwWDMG0CmyskcqofQ8Qc8bDQ8kIb2w
YuzxyMEij4VCbTGWBWgR/Qu168sAMHTr+yOCsH/2UIOhasxxYLMx/h7tyxmBMJ3C9c9p2GUWOIQz
gj4pTgFIgWsaEX6tKywfXJPxrfIwsjW8FY+irc1Xw4w62rxVJyMbh/UEmZ2MNCKzCKIGFYqtKEQF
nBfQcaBsKpKGHCbdD5ulMSjphHD992ExMq1VYmD2CuMvIPehWy9YvpOK2kNZowhMjZ2hK42IVWec
qlHbwX+zb8ZenGmc+DqNsDTsc8ylEB/DWF9sZ8WlPbshmn/wpkUBjMMtf2xKr3H8j+f6dxk1waHj
ZPnMYe/eQ0uBgBzhVlw0AHA2OeK8YIJu6p9unOR5EKJ7zuea4smnGpMFgUz+Ag/Drony+YzjMdr2
JrdbAHTxoLeQ4Fa6XdZsSfppZ0kDZEYAsczvvLL6wSQs/+anUqR0JNZuwSf2L5VTUHmW0LaJkw58
udO2F8Mm5JV7jvK8fqp5Fb2rsNZ/xnwmj+0kUJjBvv119YSweyZk8TC2Th2BnEpIOiO2YlOBQQcd
aTn4vcZE5L3HOtgcxIo21wb+WrU3kZqnjNdVUGSrVstBJWFebJFMj3COOChNuKm9h61UduPSonUE
MgmQ1DlOlqtawrfOztiXU10twTnk8dq/0Kif4nMSjUQjc8ySbovTOnIuuzUpPrE1zu9ZKMpL6zSu
0ESyy88gWOybmBvkQ5O4WnHvcETEsXJEPwH7JNn2sWyfERjvWdoOrKv+KG3KOkM+sfyUGzqLTY7p
8iUJfO0e8xAlZr+aAdgBWl3CoGWTf8JoqC4/rSh/823Z8/yB08QlmzVHMiP+etQXmcRW/y4EkDmw
j/kd5JPtHwV3+4qe54QgU8mKOEXSXxJleDowSKoCP5iMUs0fGDzzc4ZgxaDexGFUgQnVkgloNnCJ
WgTgJYnMhi6u7aZhhjXHKsbut7WWNQj8psiTI9JGTwVtOnFP2l7+Am/RFZkoWxS0IaIq34Kax3iK
4ccPthQwnsu3HXDAr+TSf0eN172qNVG/fdOyKA0lAStRTBylcTG4kZ6GGafMbBmTccDL0gXftJ+G
T1gUwvcWc6DfLeZQj5McliQNAgAdt2Ra+/tpSsRpKvLip6j66AdKtvjVBRZBfdhERnJegD7+UyjU
bymt+WI2OeqkT+PaFUhSmllyDvOOYjHvO/q57FG9gVxzKUoR1pOfKSqQImuMo91Ozd3qdkijGv1R
hN5CqXRpgcT4MAw5aO961J0WTY2qKaqM0crHr6B78mqTRwOktxRm0f9oK5Cf00dBmdsUAUXl+tjN
MVY2ybH+Pa7roMi3GVXdKWoRnFqCICY2azCj4wpzSZlgxDP1z7Q2wL8EfJYRTJMqT55WjB8P6Hjg
bIZFMVBoDMnK3zV9EDRZ7BZyiFWD9aLwjaCvRV4nDyud/RcfapzA17hXbcbjAr2PHrA6RIs21dw1
z5Xg68++N8NhDmTHt2Sx7jND6Px34m28963s9XloGMq/qOFld1gmrV/EqhGQHeA8+4SI3fy3Wcuq
PIBWuQ5ZO6O1txMWFuB0oZV9q6DKfUi60X2qY+jotiryRbtFz0KMmcMZJD/l6MoPB/xEcqIQ3bg9
i0NhNly0CG5YgfWC00MGbb0VAkpYEFDiAmcO6C76Td9y9pRMC24ofnfRILnLrQ+BhSYXmd5kVLsZ
QDpgz7iX7jwBsfiuo66D5GmpMM8QDZf7gLdQz+FwgiKcA8sdvowacaVozubFpqALsHyazbk/6bXC
m1pi3EyPuG652EZIADxq5N6eJteHwZHi0r2TAWyLrEJhcp8wBCPuVFB3yzEuS8+PLuFQAQ9+LB9j
oalLh3J1eCGws4nmiOZBUW7bGA2yA8IqRoimByvPqpihjqVNjG3IiXEMH1B7LT1OCWNfZHKcA40j
nBkxnWvYZf+lYCAmh7zPy1eug6J+SvqwIE/xEtIlQ4Hu5z3p6rzflSAvPg6jM+9lv+IgHekF7UzA
40rMVkIe/oQRABUIk1GXwwxfNy4L2pYN9zzgUY8z7QikmW50/FAbMv5o+0GzQ1R6MKtCgsZKMI01
KN64We/RaNgmXgeDhFG5YPjqBCqDFgczv5MJUAMtLA5xWmpEFwFOCUQJqaXYL5i2HzEDseYnq9vg
89jmFmehVoHjGAy2eYwLFhzRgnwsqok9hHmwnkIcu0FnWjyGdC1V4FNqZwu2B4gQHkMHMu1bnVSL
SZFLOh6t6A3PqAabZKVTgSPzaqNt0HQtCnw/ARdpOE7p0+wQlDpHebAncVi/NnVHkw2q3tZDTe2H
eo9Y6hJbMkCHPq1LKrcejUqAg3xo4s8jL+p7hM6bPu1QWV4ylGz/uXCIdcHqMkE8GVbrr4INCULT
igSCoJqObb8F8c9B3NBg6UeXV6K6iLTrctRPBMUakCTw3aQ9gpqLzSxWP4JXkiTmUIpAAgXKMWnf
lbywE0h0QifZ9D8cnddS5LoWhp9IVU5yuO3cQJOGAYYbF5sgRznbkp/+fH3upmr2roFuW1rrj8qR
u3BYQjgPG9qG1k0QG1KOrtGnfqCTexkLsxVBnH8ZvyxndozcmQ+F0zekSvWGmYc6l0Po6aTYiMT3
QZrbVjkI3Zt6PK+6td1ONzaLN1U1k/xdd8jA9hXo0zma/PAB3FruisqnzjUNeE5oKH4NRw+8inyZ
cEPATVq/KjHSRF6apGLUo2O135omKBATQjdefxWakDZLMqlus7hE+Ptarw4Vtz4BbFLihCWEFpfE
xNKfDTU8y5z0zwRa2w+aNqXcRTUEwnahv3LdT3nOSeDFMnYeM2Uo313XkgSvtC2fRUk58X0XV4aW
8GhRlLNATdi9TIUBHa2lbhG9guJuefEivRnaNBcbqDT73KjOTjswfe4BbwL/24yt02LCUlX0qZKs
1L+r35K6x3oJWuC0tMZWyJrUbdr7BGlrHeh5U1AQuz52oUrLY98IGpICNZIYyIL7mE4qzfahxm63
y5GC4QGPkhJtYtqpZxREKOst4S4vMGv9T+tGNt4zSxUnSfL7kXuem0l19U0NLmYOPlvjlVmYs4d8
4Zna9MpW8jbrlmy4sXkU0jZXgDOcJpXUZl8Vtvqkny7dqybN35cgnP/5tWu/LYvNDQA8Tx2Zfy+m
cj2fUTVGXlGmXfAwsdqcebVQEljadkna6LGqsd1UkX9D9bIYXtwmGMNjWDdVi7I9ye0WcmC510ER
1rcQWDr5sGalZGbumb45MPr6B8G4/erXzFOHxZndl0LBjqm8Iz+Vu+R2Imrym4VHDkez0qgMyDHa
nzHseQpUbNxmXxOaBjEc0idWp429kyHA34yL+yUmL4+earo4SakmqWoI8BJ7NmOm6MbvpDHDfFEp
HOFehyT8lUHonam87e/GhairzInXdgssl9FWSNuot+tQP54bvmgA0sZlBY0GLjimuRyPrwl6YAfg
UkwR2CePUW28b2rIG7GZBeTMmBfz71yCF3PUE9feqDx9tVVnIh6vIWp2SvQzB8/SjRcpTP5bBwlD
MCmAkaQeOYBliVS+XNpRdyR/jHH5x4gMkhO74F/D1cZlPJDqJ7UJIIK7WN9Qdeg+W+E33zoTzn5u
vYakQLiygjOGg85nMvQJZt/7nqNu1nbSh8Xnn3edMTsMeQPml5RcMjUkDynHcXYAFm4xN0VzTtwr
yNpzWSZsYmrNod57J720ecPIO5dm/JyLstulvZTcKqIixDD21kOaExEIZ6VoFJ8TMnMiPb9GZqK6
eOw5Q/CiRpeljtqTbwm7hNtBt8sGBt8NabbVlewBAVLl/xsqLLLY8tUTyoF4N1LVuTOtXN4mQbOQ
B+X83EWieqhlmW+BOZtTFqUUhXQ+IkwnxlwMGuYep7R36CICQOAuVEdKlEveoDxlLYlV5G3rGjlP
X680QvUWc0i4ZJ+u2+lb8G8K5YCP7/s6hodImXu3LtTWyRvAAJxe5ZfJ194GSPSaoDkOF2n6gHrW
it6sIAkoM6jpOnCs3Hk+5h5pInmqG1rgAxcyVmtr71g2LML8StCYLvJTEVa0sldNfBhFvR4R91d3
I3UXeyJkvzSOqi3/Kzahtk/zzdSU7rKxTU7PUmKSx7KQzuuSN94OYtJ5ANSt7mkgd7942P3dGmQN
bctzmu5M48ByKDKdGj9DDKvXdJ+Wc/HpKzBDv3bUacjdbBepdeAUF+ITLVIKoJl/0iFRH8MljQ9z
bOrrcxF8Rwjxp2y/+sCDuyKMqqcsyscDiDS0aGrMzqdN/BiNNhJUPsz/TbMAmimm9dw1wTcD9w+Z
5eEzjlu7I8bZuTcFnNUCTv/iKCc6Qvt6u5yWrnOc9OJ+WLrPsG3afdllsCsKT0kwQO2xgtAjx30e
vIAsEJ1Z9iVRPml2QGXXcZHb4scLxuYEDhk+Vf34MkRV/lo5YVBtJ2aAY5cN6WZNyxIL+Rg/u6Ty
0c0BHkEjeELhLdorj1QeKr3tGDnIrdyvCFUOn+csdys6NPQrmSXtkYiist+iZCGKc5HzQjFuZjIu
e4Tx1M33+a4zpBcZkf/zCtwjnxQ1+6a8cSNHh8FeRY3YTtma1fRzjRMXYRkK+JjHzhaOuqunwfPF
wYbUp4FKjaOiVJnlUc5vM6JXfWJso30XKLVoIKtsH9DNPczBlywpNn5wMhN1+4aOnf6XApqVaEGz
lFjhsyHrvMuarPH4Geed09zwcRfVl/RQEkBz92324HVl6N+tfV3uAjXX3pv13bW78Uq3hm70xyXr
nhPM5nSiF7PLLelUnbv8TaY+635isYSd3eg2d/t/8cRfMG2QlLlsRtQ52XYKMNsdA+smH9NYMUNj
eFH30J+lu+/na7s9/rhi70Xj+JItE1kLyMt6sU/nrqC7evEiRstgHBc2ST3iE9/ItvGyT9uVAZxX
SnNEdU/dfffKQkklxqbiuKmpl1vtq2PwOT0lebxkBzLjXGebVF17AVTxkDOUadn+ziId9UtbSKuf
XWzE/TbJufjNro8WguBzXtbirhnaDj2iS/4qeyc0VkCVXqIpgB9HLIeGQkOm7tICWG+rxe2hGgi2
bPRNkviBvUNemqr3UTQ2fmDacvJXu8i13axT0C6vue54mDwcqYxtvl28fxCvsftYArKo3ywe9e8U
4aPb+w1i23w3Sydmm21AGM5NP7n+FqRpFY+MPqPaD3EmXpKFpwQfYlBmJNSzkkYlpeedxKWlxIT7
Lx7HHNx4lLOhmjvO4sn8GTPImV0+oHoSm6hB2eruZTOSH3kIndSZft2lpbRwD5/XXDtuqkxNmyHE
o7zl3h+pOUhdMb2XUujlJwFSir2NFb3pNfMYYbBm23GtgylzPeWQf4Np1ZtfCBhxPON+LM51mw1x
vStIHtQ3lYfk6OouTcaUMHtZ0+DdL709D70Y6mYXDXVc3Q+mN8kxyoq47c5L5CrGIhWH60cwT7Xa
EiNXN4jQJpimXV0n0fI3A9ryn8zk2LbbmSGawnQzzrJn/A3dVd6LnDkX0tpDoeEEfELzBjNNv7Qb
IZS5G1w/8utbdlK23Y32yCH8llZKSYD0HOYr8p+sAbIghylSTX/ACgAGNjkqrC4dfFj1BYGl17eB
A0v+Fu7oQEyGebXkBIzEQgY1s0KEVg5uq+R3J2iyzmN3v7qh1uxO2ShG1KmrK0AbjjVfpqrOnCcs
cCetG299d9RMtrU/jHFePkMW2KW5jx0vqp1dvObd+l/oqtB8VmRzE8FjbFj9Z0AEJtpBfF9lhzbO
TdduB0+u3UWtENiYtkM8rwZ4oD6uak7853b1GU3RO41UbQ4aGbOz8itsxrhA4r5ZkJT9gveX0Z63
r4rnXTzanlpXYLKLK1nNmgN3aUSyQDpJ9hPrc07wSddV+x8vcxFcnNHLSbdb/IVKHOx2vP1l52fb
2R1i/IBj8qsyJ/+cmX/MCM+VSbx8pY+8QB3bQK3VcxoOXNerU/ePHCZhcYbcquWfMs6n9GFxqnm8
iNaZ7Q2BY+PBJTGL2iSN8KbgcWM2mbv4O0uKEv+0X3S8ooqxgpGxG8VrzZlNpeQ4V9M+r7Vb7ZAl
+Xs3dOiMTgMAnU+p1rD9QPHlfXe+WWnInCBQgbWXmNYBSGp2DqgN/5iGPYIrt0mq57jNE1FvDK3B
IUEPjtdfgBqr9wyRzfRAnTh4IMRo1F2yJo/zg/V5f/dtAgm88SeztpSJZF4kX5dmXPx94jpmQDZr
1gfbNMvabGZsuuu2KMBfHwWqF3mAYiaruvCttAwkprvtvG4y25RCkexEWCXeJCezoqQTg3ScoPHM
c0eoSvDmLKFjPh0do823Ews54OhsX43nzj3DMUmC/2Y3aY7jgmLNV2F0TogBPYAIruXWKys5bmLP
4VUCyCAKrM0jEOzEC+U24R6jSoVmbJj9NYvGk+YB8F7SksZ3NhdRUV5TVI9DEHfhw8C0y9CSjZOB
LSzqm7LMo/Uc4ro+D80afsmEPq49gg3nnVql+Y/imx22COHtHSh3iBo0cvrnHo1A9B2Czf+Xprwt
J0pCFr3zZAAyGDmMgucI9j24QZQwPwV5QHJVXes43UzSme+XUhTlbVFmDdOGX0+fQZv45t4xSfsB
l2e+6zQi8ipp0wyV9xQEsHqq3LEMaGe7JOkcb/E8ZgQMBDI6ATPyx4lJGKqJL4tarVVQpVDFJMmp
ej5SDGeKXZcvwBDO9UVuvAQ2xLb9R7aMKzYn6HTuirnFMBoHXnn1gzY/FUThd7PgqvizBrL7sAJN
+lNRlV162/el6G8dK2aKvWHI+z3CybXdJXqoGUwWP9M02ZJzuNU5IMoBy1UhnkP0HUT6r2X/H5Tc
VWd8hetx7JpmAtGnQBzKjoLlPoWJUYW/XfKri1haP2k2sRv7JReqdNIHAFwcVPiwunL4dcdMufsM
KQvDlpNMdKhqaWv3KNpeeO9OkzbdK29VtGzc2gJwLZ1TVg8JMHa/4Yuro58hacv/crfpXJ6hdcoO
0bq04S0aMq7qfMC7EiZlF21X4XonBErFsJkygIVxaNqnOfQ6wM0eqUL+qLwmUM8AVeEzEGyp6Jhk
p3CmYqZ/dBRPmDBRibsh5wOG92ng7BdTJZ4VZ9dTkBoVbaNolvE+NFmJ7DTqRJDfLhiqq7cyaDXH
pcqEPC0sYNGJHFblHCKqjJ0DCq982ilnQaJS2xgPi1QdGp+oKhz7p+NvTU/oShNwLkWBju2wz+ee
tAlfqc57IQYh0OZYefXq70rMc49qbJxkH6BK4rmichybnE0s8OziJQhXNnJuouYhs2WWflQ0o8g7
AKE5jbdhm8bBBhBp7fZ+F0byEitG44e6XPpz3eR+AAndd5xLU5EMN2Nslxfc0/T+COkNGabyGtah
geI81nZS56jmpD/NdhqWDbBpmENwcA7dtnZYvdtrckX5p+FWQtSusTYgJG8BKt/lOjXBfknagB9j
XuaenLqc3yLM6+QcTqn+gzshenGSMHnzOp7k7egujvi1pqWdYJQ6/fFGv/+InTlqDgYGi1jqtDVq
X61Ax1tKwNrwy+PsIw1lSgi7eI6XUK77uc6G7pVWe/LKK9I+0m/NmBG9ra2cqQD1qlvBqPM8ULWB
BqXs+b6qVFo4hmmKNo4IigHgOLIDT/1U6S57DDpdOQ+ziw71rkpHQYcAihZuTm3vW8FYhTq7KMv7
bszgVFB+4jCqs6ray0hk11TlcaXHxXGV/6LRzZ0bdwzVo677bLuwJWxalmnspzJMTr1G3zlr0b37
eNyTTUX8yUPrEgLwKDkV6SosxuYfm4lCANAFTF0NII6+lHXVV3vdLJbS96Issq0TB4ZDTHtJukHz
6HFGxdn6L7Rus0W2TP0wcnnvsRoGRz3Vc9GTjRE1WXHus4qmFFj+1mxW6wMv2dmXzyYcc7TXHgK/
Y8b0j1UzSu2K9gWs8g8bSdLsu96b73G/yItq0+6cMC8gtCDvw39G0WKCHcvWMLyulYe8MlrCunrJ
29TR+1wZFDuoZ03xFurMjmi32lnmd8j1CqDguRvTX8iDYvzH2hN6Lm3zjg0OTPur2HLO1O9C1zE1
1UkzzgtJp3HBjVRxL3M4e34SInuEy2qPM9qnuQFnrhsIRzHx1FIqP47tdsqFu5woLPQ+tS4SfoLc
Q2zYxy16om2+ysTbW463iu5EM/oPC7FbDnE5yxw+mjosq1PX0/L1bmjZXV4hqcYO7JNPsC43mYyS
VW0cYFxI3UCCy9pZu+mpSdYVOjwux/yNG4R803xBwXrUVxyEOItCxcCrikTLW/YA2q9rlMDuV7cg
FTxFQaF/F7TW3CSucc3Z1VkGsiARDt1lUxf6t364DMzDacnW+cXLH9h9RpthvCfpnh02qGpvPtRp
ocPXINE9eQQMAku41SHWVd6mBcSoSNv6iE+GTS9ZQKPuE4SkCZ+9l6+81Kr3/8NOAEYQe+Nckp+f
JQSvDyoDY3FLJ9jLNjDeX/y7oxscFywp3nvfF/lCdABS29u08+r6ZRUFGinCfMLlFoIN/XjpyL78
rsYpxrY7cOW+e0MLyE+UWxe8hRV6BCBSP5j3tqwYAzYIX5lS8zGS6wGkPB1vunK030Nekwy14Qzg
/Y5QFyMQKFKVnRGlVOIFdh8xpAVoW56iuBXNKShl4R88FfETusECxIUWbSm2FtHWmQ9sWP7D7cQ7
pgFfoaJbrva/TZlFwZancvAfSHqz/AIeGpR22qoqLD/dmN9pq5rJMa8s6Mt+GLWzKDiMaBW7YMnb
zuyyqWdsFlOq/tYkGuHfd/vIVztw7CTf+lXTRqjkibgY/wDiTDUYZ9NWuG+UtA+l29dvVrjVs4Ne
4Eycnjz6S1Pf9jMmhk1DDs6t7h3vkOdrEm7JrZifecrMRUeOeEzBYedzWqQFpckFYSobnSUJZUQI
Q/cFQiTG+SZSZsefq3tbzO3bgDEOt0Xp6gidhUN6ZFqG9sTpM6/HBNHM37yji7TMO/+LJc7Pn1Ze
ZqIuqtk6466f2GQunAt4RJjN7gzJ6vkvC2VQcAN2GYmOXSkQ3QVjIn/qOgi7v5FnZ++uyqoVmr8j
cfgHByjI8iz1+g0uYfxTH8YJv8Ig2WZ2Qdg0X5wBjvOQQpOhM9RehNIlCSb80TL0l+pLj00UXKEK
vw/30GyxDembBzj3nIWEHCbX2lXkyNI3fi746LrXwcxJiY5QuxqhE9hE6e0DT+DF8qsaaaDnxKlc
N72TpM4/34eHUkw6UxyDW3HaUQGvKmQvW6LuHL0dlJMC//Klop/bWh95410ydb1Etgh8SBt3QIHw
2QSMR3yK8V3dN016cXu/SveLNurVn3T2iSEHgDHI5BLt+t5KALMkCOLpFf4r0LddIrJvVWbh35Wl
jgfLVbLgfnSQBusVnI0i0WFTrfMaIUaOk1O85PKnRJzMrj4Mfz08E+2hHiJiaDClzj8qa5NDFq5D
e7J5EqCQ0ll5mbppuu+acaqpObJx/6zXqRSoDXKVJZs0a/tsPye6/BKwp8O9zlQ87IMgsccwEgs5
z01Fv1RxlXczqNTqYNM8R7XvCL0NTRh/I/AJnru0ze+yJoJ6ijOPlYIfFpZ/XUd76CcPrQf2BKd9
gTBj3BMqcoA/SZUuNqqa/fQ0NW2d3vtida42u1H7KHmdRohLQCag/tcsQ/6gtY7sZrKhfJG0GPks
R05c3BFyZcLLMoAK/6gywmCzagLh+qt+BmYE8u4mAEqsD14hV3gAYdaLQMPACEPn02kYZPpYrWja
/tRsSo9BMC+QtxiadqkczHrnFXkZHWL4xQ/uvtHdetpkNt8gMF3fnFEm10qbHslrbP0ZjHXKr6ZS
jPATc/a/Iek0L1ba/4TKIU8tSYDLxbxkb9ky6BfIEhgjmXqnCXrtq8vl+scYGd55elj/s3lRHUgF
Le4iJwo/Qwo0r7Avyq68L77Ih2r1tvKkvZmVNHcCRdSwnXqOLUi1/r1GSc5O0E7RfY0l7y5twmjj
citjCSvBJiNvbP8leSjgMar1FfWYeVihfc6ViDBt1SnF2ATpyVthmvzerWZWkjUVHOjkVARUs6xe
hLRXTYfO9XBCZ2L8QNAjHpYsh9pEAneLo69L9jiJ9DeaFGeLVQGYdFjES5wt/XNjW/NJHCE+GFwC
jyYypCYhex590/1x5g5exYn66YjqV93Ec9+fG+EhaxUl0wExuc7elfMXCyE2iCEr7pDjYL/xjHun
qHf+h2KzJTzLJCwmpkYNkaZjc16VdE7eou0lmmTxKee6eWsUakbBN/KVzXnzq6sQF4EZxYtBrvGc
ZOlyV85mOgew73e+X9BRZX1xBmVhsll4zTYlNQmXOCyTOzVfpVRD6lZIuFz8dTTmMve0/S6SA2Vy
iasVLIRj95BVXOYoYTk5c4PYISkghTBZSwjqKWyfiVYxM9qbWJBORA7nk+ehLJOLoEV0zJf3eq7B
ukAVsmRn5z47DZkZ2UeInN/2BdP27Af5ro1qr9xODmq/jfEGh9kHaJFLMIGXHtt+QnwVdeoyCKpZ
wj5tqq1Tup9DGYkzBSvpTRqb6J8RAT0XdSwvgM/jf7YQE2y5U7wubgTcPS3eHcg2XaDzOt3iQNC7
NCF+SBHTdtNOIt+JQplX+Ch9V8SO2YwMVFfbl3v02RqI/zQHnCmfEcLG07gm84ktwv+Mu3a8HVbZ
PIHWAHv5AzJLMp63oo0oMEtnJziNfi6OiBJLNOFOcjC4367tS+vX6mLxKXDhvoWj7v9Ts+c+wUni
NF1giFpRzUfqtcZw2/EYIfvspx3DqTdsrY7WV55f1AJdE/9NIRbKnTc76teSSr8HgWVZgCy8d3nn
YM2m1Bk3ReLoy2BL6W6lH7jYzWVn4ESd+saiD2eDKYx3YRxxblqYJu4cIyDbOI92pNCT0wXAKV8z
29OZ1U0q32hgJzzKC0CHt5J5402oL1hn7Z9RTG1Mg52t3uIwAP4C+9gn0YBIKWIue0SMwzrNhibO
tk3qU+NDvsQ0y/zHjQTzX6uw3GF2mr5C6njfEcYPoM0kKcs4KC+tIpAwGWzYPNWEkuyyrK3fB71g
KU0smRGbbAzie1thSMXKVCHl8Mbyvi19tDMoeo6VLIqbqU4ZnFKq6CFfSNLK24AYwHnpjwLQu97X
sEovZvaJBbXYi1DBiwpqZ4lJ92v9N3aBD03kHYbPceJynEJ8+J50NYxQ6Htbd0HVeipsjzoymzyo
P+yyu4XLcxeyzKHbmOpjUFj56aGGuh8Q8e+8WMNr87WG3CJLX+0yQOEtZmESK9rRvDqoe8guo9d6
wjUUjGfpGFS83cBqlAmdHxZoaAzFAL3RDUY0/6lZwv5Jras9dW5NbqHfZxNyks79LYu1JjcgcRBS
1wLBVxIw/KOG6ZKfDkhLbezVc7V1/Xy89YKpvKhajtEtrBrRP9UAcH1CG2yRlSDqKDYY23S6WZiz
T/48xZcu69M9KBw8ft8SxUvf2X8YimDwkOCMe2foxr8p5jf3DQ958mRcC0Ouunyqig0zFuYrXADT
IapH91z3aCTw2k0HOyvMNllXp9N2JnDppqsUudRN0mhz42IKt8xLriZL2rg90Eq7PsrQYy8grGne
RWG1vjGWpts6I53xWMZGfKgmHH4YKuTJhkFzWGXl7PEtNC/eGrsvqz+7P22DbUBOccq9tMK1LH6l
PrJ+9jJ0FV5wx6ow7l2/QN/JIi3p/cIyBfKxkAyZsCLeQHUvAECj+BgTXFAge1H5t1vq4FyPufgs
6fTRJ4v19BZXT3MLbZ2fF6frL1IJjbouabq7Usw8G/Qi3WeW3y2RZrjjjQILIMAywzwyLMkG2MH8
BmE+7NlCJD+TQ8YlHXA5Vl8JIYJs8g+RRikFIoF3j4dCH9lxWowgnT2MXkIpp1Bzm+1J0Wr+zE2X
LpuimnijCr+5t7lu/tO50I8iCcVJRt360iG7wXgHCrBux2RqC0wGBRBRGCYHbyqrp3Vd/IO7rPJR
IqP7CTGG4BxfnasKtixPI3kp+wnA/5EsuPyuTO3yetUi3LNLNX+jKJjfq4zpAyPL+t27AyrdcW4m
9LWrrm7ALuzWJ8TlRiC8frq6u/AbCB6K7bWs4WKGGhfD6K1fmeP7zxEa13Pqx/Vj4a3Tf37vLz6q
+bBsOO3BeJFYAm/5iy5BXynSHTaR73IQBtGUHgKTzvdIqIhdIyWKuuxgKEARYaVDJCkqbv7GM2bF
PTeNfVAjZbD7odXun9DhmigxFv5npgBNh0lgAO8dTDDFZ566APyuRZ6bdI34pSW13gf9VK0/uajc
wzAGU/wQzy6CjlFU012vELzf0GHlvA5Duo77TDod2quxjYpzpiD3G9A4NZa0VxSIH/IiqzjRUMrV
f4zWibsfbNZckGiKv14L+ndIND3eB/Y0MVGvawlTxcUhv9ssDZuj7bAobLKY+3tDnVLtvJZuGLrH
fq6BsGzFl0CSwTyv7EGV1thhzSTSm8HOhkWw5RooMORIN7VbgsCX7g55k9XgOz0+lg1Bc7PEbJFR
ioo9I7K4fYRfrNyNVydXP47yLCLbeR81TOh2rFJ3fuYSjMaXZYnZxtfGW4KniDpcsyk7wZurndi/
jez/db3Eez2guYmruzoVFSlMDNLFcC+HrjAjxeTueiAiAS2u6fMg3om2m0Vz8CW1yah/vQKEOHLa
lv9UNXZydjaLnOUfqugrT5OrQrDMt01MngTpHHe0TM/+qwbIT14gxcqGk7Eq7VubAX3llzYcfMhk
3VF/5NSkq9njsFp2ZviwUl6IqfCWbb8uHaK0BDX0/Gyo4ha4HFAd1KkTtBSSy2DoL/AXcYzMv5a9
QsATIXvaSKX79badEl8/rz2SpwcndFDdbvF5rf2jH5N8ibxUyuTF0Q5lyWYOJnPXidZ+SuIWr5Hs
TTkdmgyCKdn0KToiBupIhvNmQp8BwBG6y84bBMhQvQ7unwS78iU0McL4KyLgb0NiGv6OSRi/2XoN
j7A0xPWzPDz1xkcHbwqyqmz5MPVXyCOSwX8drOOHwjpwM3VBsLdBBOTQImeB47TuP+Y8wd1BXEiO
5+3RrUHUGonMS8Y9OoBlDOu9rEvmZ69IJ/QbSXWxWRu/cEUkRxAubqm85CL26GTN0Wi/K1tyenSS
secapeluI1IQbgLPmF84ZXdb9BP6hCHVHrxjWD3qOc4eVwKQb+eyoXSmQlg8DEUlNwWdA8EOPYhH
v7KwF6C0Em3k1ei1yZdi+NengEabrJXZpz+0+HA1pa6rGe1O1WH7ajoH4XUwmzekCf3f0BOA6JXU
7kfS+QCK/oIQgsFneiG+kthp1je6+IwyPBvNstx7NKO+Nz6Wri0LJQGtZWxv826iY7Bql4+SnJh+
m/FW+JCb/FMrJvK7NerRfrl1/Tryxu1kFlYtypYpesIe6H6J3ADNFSZ4Wb28vpROVNC925rprbYI
bnFJNEfJln0Xs7eehg6V6sZirnhvfa947hbbI7tmbz4EHAdsdThzN6XMshdHNOpDU/vF1D5MASnL
JttVie/+aZ1hFiCZc3XolcD5oP3uocxLDhuLrfxfYApMD0CY6k8XD92NCdd1N2sTfnvCASBBkBxT
nosPau0G/2aB0bgMrue9+0FlHnWENNTBr0EMuAT+xRqRohZAGP+kepyBGNGK/RT2BXkXnnpM+BHv
h2gdfjG9YXXzCSDoLU5C/H4xBPKo1G3YxqDTfibMO1BDfz9WjT5lrIY7ggaK1xGl+l81u+GOSD97
CJWqcfYicSQYHYS131fCu8ZMN/NwnxM8Et4jBKdNaSPcVbTP3jJ6H8XiyAaaF73GDs9y7xxo2Fyp
HzfuS11CxCw8J+bgRH47/4O6Ct2ThxKkPeDqH9+b2L7jeEJs5+P36jZ0QgJZy2u6fKmbcN47rIbF
vTO2Ul2y64qyTYuu2w3UF6/bOW1BgnRWtwftI+09Tmu/HFdOcebbanKv7HSSfISxEtlBJAtq+QZ0
7Uq4Bc16cp0ZNN0SO3HfEox2CnQWHxoHjdhNKkY8p+hbnsk/wTth/ZYBIInyeSUOWfuHZGDJm3PR
w0sAdbFgjBNH9MRcBQgmNvVYl6d+uQrYrrkHh76uQgCwJCin7f/YO5PluLFsy/5KWswRDxcXbdmL
N3B47ySdrboJjJIo9H2Pr68FRWQl6SGnV+aoBmUWaRkhig5Hd5tz9l6bca1ddvjPtkXdd1/DEaH/
YDQIVGiFSMFD7eh4E2AaQJOnkF8qeYnQT0b9V6QE8II06kEsKJB5sBnXIyqYrM1Q98IlxEHoBRWs
iSoSC1oXyM5S1kRKV4GchNAybcuiQ8bJVmnP90KA142zul3FO5oNolh5lpfsTHSce5g1/UEGGBKH
AJlbrQ7MBxobBJ6wIg/UFQIMxKUeYLRvKLH6GvNfUz51UCu/J0xHXwMZOqtUk+mxoqT4sWL7uxrG
fnRbUWWbTLWw0cVRoWTLMfGVh8hwipcx1dKV3zi0fjqlyl3NqqRrTTbaRjSKlY4F0Svp8yjZ9xQg
xdPkWbQhjcYsWZZMKE49Aw1vHIhqFdgdKhtPUxCamJ9qAhHpgtniphRxjA44MjY1Zf8185F3W1vj
+OTkerbytCh6onFrP7Yplh569mGarrua60dnPpiovdf5fQHUijcdu8xLz+ZlrdQ60ikskt8mI56Q
Btl54Voo1dgZimGJhLFLUWNWfuR2UafsVTp+y6pXWQLTBBcEO2s5/Dsfg46tIXbcgBPLtV3vpbgO
tEEqodvwB3ODFN/7srPQEO06quFbKI7JnQypHgFVilx2AhgCnALN16D4rG5b6EHP7aQhW3Ho2YeZ
JQEGakBBJloQRybn8WM4GtW9UuKdx+jF5i0TBX4eR0bDBkKgI9ZsiyafdNbMCHiyK3FNYXZuy9Ph
uDKY9z4ADWiqddHWQbN1cjP9pPb2NK81J30ezSstv0NpYF9RsW6iD37RgGlsZEQ7jPgD+huF9VnP
6yll3MHB5IZhXmwnE7sw21Cs5L0hGZynvB3uI1Sk1jJIVW1aykmt6q2RoUdDDiVsE92F2uhLVlb1
YzK2EZlbMz1l05QTkDLwYZa/MdWsI5E+MZP0SSllF7l16Fezwgg047ek9+Duseyp0MBaIIi8h26k
EaW641iEbAxklrKHHp0h1UHiUHL91oVRmf5oUguNgm+ChdqN86fvS3tUlS3lCyVdok8fqIzadoUn
pYHGUV2BpRXaF7zXFqkFmZUZxb2TqYEeuDp1iG6f6H1vbUg0cVKX3klIS5Np1nSDRlgI9sPeqrbA
E7J78ELOfVWI7rHpi0FbVdaIdIhF7pBeK03a9gcKkdFdRgTgx6kzx8SlhdSHa2mmvbdOaLZt80Iv
DmEWYzKhlubTGwMksx94Nd0gLu0PYVPhn9HZBX4LNW/09jJnyf45Am9k4vPQDEgh/jg+j4haS9eo
+voZ6TpAuK5l33agWedZGzWMDcIuEd5e+7EInwesVQ9SGfWPDRsK2v2Id5CEG0Go71sQESNw4haI
EqC4yn5IVL8vHyIvJ/98ruGmDEaF7Rw8SAkrEi3x6tmYTIYVxDi8CYhlmvt8UMVaayb1ZgSxcF03
uYGuBc1Gs8EKRnckoX75hBwjYhqIfY91SdD/KAzQ89Q8jNBNW6PdRZ4w2kXfQyjDKh9+b03qnYup
s/vnVjeiB/zx/dGh7B8vS4PqGyerF8tRy8moFTLOFvRMiw8tWLVNZwXmIfUAYSS2NH60BSZAchv6
nmFaUfN1yufdOI1taZtkauobgUx5WA0mmp/I0epoFXhs0Vxdi3DkOgjYMyeVaxsRr7FHW8PfZTTK
1WVBfGJBg5+u+8Km64jciAL1RjaZsWxLFOnQdVi88mpLWCZFyhDllAMug0bk9tdgwvmzwBc+bCpg
ZVeGPo27IUbsQK/Ap3rJ1n0Bhrh7Lq2ihxEQN06/a52RrEO2b2ujirIjQi4IQuhziCyLhuyqrJL+
Jknjcm96XnCT5ZGHEqiRT1aqiHgf0VXadG2hKjd2UzobGTmQmBTjUaj5uNM93bj2oCY7+5iVCQyc
sd9a0VCbt1npOfU1nD8WMgAaIkvLl+U4AMWiG2QR2EFPuisL7xaL03Q91ryYdFvzdU17HMYZigsY
Mukew63O/i5DGh+Ax7kOaa8XLvOK+AIDnLWxFwbpi4fIGk3EUH3xdaKlnRnF42ZlYn1mHyBWtIHg
TqM4OVJNGpH+CE/1XaE0rVj5MqKkKWUQX/VoIDe5BgdPLY3604A1X91FTKasJdti2RbC2Op9WxXo
4pPGXuZWrICRScwVvpOPiYGN1hTlx1QrxI0AWQV0Zeo3mTMZj22o1t/Swa5uKxNADe9G/qBPk3wI
AphmTJsqpTqiaKxwUVIshZoQR3zPBGHmKmjtykD5m34DxjAeZD30K0Ow1VnwMglG1VFq1NdUD9bZ
CF7kBhliZ7moX+192pUDXQygjiz97KF6dLQhXbMcotRQxH39ldg69Wo0Z4JO048PhsgT060LZrTO
arpNHU/Frh5052FSMvMIrsN4YEOvXFVFox8EfgsK6dzobK82lHdLCkHxBtaDpYJWjBOavhYb7iGz
rPBKT5LiuaxAaesodthy+gNdJEBKGxyDzPxjheVWSkywU9j028BvvIOdef3SZtD7ZpBS8mibpHX6
lLg3kfQauv64u90g7ZiR+xHfaBQ5Wy1CoaMWXoJVJYjyz7VR4i2gVYpKEMXzhiYDb5+nWsVIy1Xt
/K2dx+WjVWnxk4qFfIHdToHUV2A2rHHJLzFcKsWiq7twl9f4madMre+BORpXtihBOPq9VrptrzBS
kjevsa9t1OwmsmWDNM6gZOZNiN2DqIMGRGQj6lfdaw5DBIYwK6SzT4DGPFVU2ene+jI4+oUprobW
6j/Vpfp9nGT4SZgiuLeaID6aZlAufY29nxq3ydbWsIXLvqrXtp2b0I1tr9gWNEQ2tNBYt0KKm8ct
+ppINP0vXgCubNWwr4arGWH/QP+HnWh+KWXcfVbFaHzs61ZZK4MeXVNewM4t2mRlSQSifm53M9g7
UL8z8VrfTAW7w8iTeqSoITCiGG1/EygVkUgKeRPt1EQrcBYCh05OUaPcAg2PWWXC0UYguUs0QFnj
2iEhIAIFEcJF/xpFuVZcRUxWAZ6p3ijrG7PHCJAsQJulvbaoFMvwbtQgzqkfJI1jtfdIQUM9coG2
pDQJ2PYwHPI6O3aKIhWmGW8XuqX0ll3URNuZLJgGex+756m+oUcUJ4wEGruCI/MrHuxFbiYoQa8n
qkSRsp4AofisfskgX9sTmrx7BSFc/vI+RPZMrIRxQrAec1NiEZJyT5kKDWOVA4j3e1t7ev/jz6RN
08t+C8etUNqaXVzq+2Bg9A01c+fUNzIDBdM+88Y0Sx66gCqEuFMi9Ydw2oNBXGYig+9B41wgAZ85
R30OIXiVv8OWTlhJkom900egQPGAr+ukuRRBeC5/Rz+BV0vFj3FOYfWOMueJ3c81WsllGo174AP3
XjkdUrP9xtbwLhmHpT/YmYs2YroArz5HnZ///NW5xXFqhqBKtb2ixNJVgmYv8FIs7OGef96/h2fw
2Pr8568OATUktfqx0PY85J8Ls7k31W6FcGXx/sefuzsnYGGrgJlINW7Y56ktjwgYyh1gkvZCJsGZ
+Af95PlGg4TLFQnJPqZecNT1u2ayrtgvr/sUTMgwvlCuSZaEU/eb90/nzNWSJw+8LeGYNaLu9l4d
lyvUK8aK5cUXFdXbBRjzmVsuTx5n7GQi9sNA7BGNf6/RSEFEHgGBdPHzxXyOMzflZ5Ddq3uulD+5
y5W211vzS2jWmzxP/jMuvzx5YkcvajVUrhpUPTQ3UYgrh1uzyC9lwJ+7ASePq9mraaRpOI/y1Pva
et4D5N2txdh84Xk9g92W8yV7fWlE2uRxXBn7Ob9Ir2m3xvr3sU0/TKH6Ccpid+E4527BCVbcVzya
ClWs7f26PVIX+8ia+AKyfH5SfsHyltrbU6hEjigssop9Nqp2u8yHViP9RLOestbq1qa0NapMzvSj
HrLu+J+9FidvuQ5g2dDzqtibIv7RGQG+BtXYqFp4YRw8d1dO3vOhbCs63CExUmB1vA4xLlIg+B40
vVegwVfvn8W51Bzt5O2edWxRLbJiT6DjwU6bpRnVrggRwVA5sJsI61i0KTxWlVm4a5N4jc8H938t
nt//Amcebu3k3ZcSO7xG03uP3goCuaBMQs1DQYVyYXA5M15qJ5MZziU7MtSZQqPGR1DYu7Dwr8E1
rfo8p9AXkItHaoVu3L5/PmeeRO1kMEjLAk5OaBR8dM5C745LuaQUs+uzehu34qFM9QvDzrmMCe1k
XED7oVeOtNp9E3W3dvSAHNCVudjJ/rpwlI0i1xRkaMb8Z6/vz9C0V8NEKZupZJ7v9hnrXRKnP9dW
cyFL69xDcDIyaD2Ox0hTq0NKP1rRm/1g2Lf07D+/f0/OffzJ6AARwMG/7reH1M+tY497MKmt7A7V
zPuff2b++pn19+rKOLETY3cNSaSWw74ogh1qF7YIDvrqC4GL55Zk2slogBMnTWJjbA8mRlDXy0W8
CllTrxyaox48UyO116ZNv722PZdo+f4+cZSPZlCs3j9FceYcxck4gdwE+Z0WdAcYuuYVHRCqIuwG
hbcb7MZb92yu1pAE8uUItHGBFhpxSYTPP276K0wyd74Jdwtf5R220I8XvtN88r8Y9X9Gl7+67tjz
Co2IpO7QYCtfDbL/1kmNJ94cbqboTghKW8THLEJRgEewov/0UpyMKHmEyBODFJnQ+bcI3tFjWQ4t
CyNri3JrM5Tjo9rvhlL7ALM+WaIYYj2Q7PK48Qkh8OK5iPm9Zj97YUF4bgj/ecteXYYByHKnOKI9
IHoV6zgz/Dvih1b0X2vXy0q4ABQpd/3UYUXqwk+t/1DUu6I2HyFGKhdegTOv2M9Qq1ffAa54PSgi
B843UsBDOF7vkd+ItW3hVn3/dp87xMkyhUiWwmwHDxH/lBr7pKqDZU3XBR5nZVy4lOcOcTIOOZVK
z8xU+oPRqQ4z0thtNSOLDqL2Lq11z43aP9/wV1cqJZICaRbi/cLKv+D2ylaOPYIylCo1ODv8iiyM
qtXKnoi5LC/Mgede3pO1iiwN6v06lw4XXb6sLZrNImyrA7EmCLTUpvvP1iw/z/nVuVm8F8ivjJ6n
AOJWgg7uQxymL5YC6FEFW7yWY1tdeBzOzOvqyYAkHL3QHZPraCabtKtcE1SfZbNeUe9DzMdWvSHM
6P0n79wbpp4sUureCnWMi+MhsHatqHHMTQ9qHd/Q1fpezo2iWKtWSqsdmtL6GMh6GyYs2qrQv/B2
/VyN/WKkU0+GHPh/6lBSmz10afV9MiPMnzSjxKaI2gP2nW0DxNUot7WnvHjVj5mJopYkA/hoxuO0
eUyS4bOainsKijtE2dd+FS2pNTeLdKT7SOyWO+szFV4oCoUEuiPFv6GQciGN89wjr86P5avHwnFY
GYOa7A+Thj8ZOX+mmAdfVREUOwjZrE9qkR8jLYSy1eovF+7ZPLn/6pLN7/irgyZKp9QlxJpDpAQ/
WF0EbpJPx64v1+NEVW7XSWx9iDCkLeeAAX0Jmf1SUtu52VI9Gas6TQ8qGpUCFsGdOnzLSIiS+j39
UaIB8jViKmLZc3VEnQSESf1gjca6zq/b2LtL5e7CBZhf7l9dgJPBLAKsVupoJA8Uz69sFB/NY+jI
j2SdbH21BoPrLT1be45aHOb0dC/d7HPv5Xw/Xl13IMlFY6NeO2DcKQ9OGkNo85A7mj7k0xByP175
zyF1Sze2TFLGx/h2gMWdRPQlJ9s7qGa1EhPBAp6V+Xu6m19gm6bXQVBfWKGfGQzVk8GwHtU+zsAq
wLaFPNGAw1nAbto5PuiG6sLm8MwuQD1ZrmXCj0zQLsR05QBgi1R1sYtunF5+0PweMUm49xrz7sKN
/vWTLp2TkZA6JMQL+NOH3Jf6snfS4wg+f1KUgxzQ2YORFh/nJs2tjWt/P5N3bVJkm4KUpAvfYH6s
//6oSedkfGTZARGt5wXPe6RZmGXpRYkPeoqrP9Ewb3XPllI9K6NcBAFBZQ0GOd8tckp7DErvf4df
P3bSORkhkZ5TtFa1/kCywRLvz4d8yle5pW5Lj6QmVRy4AnvDM368f7hfP0QYTt8+5VhF9CRXp+aQ
iwpOLnDdMbXvwdJ/GOrP7x/i14sRaE9vDxF4joPTyKgPMElfZB/v6TY8iVK7sNYR85X51U07GaMc
dA5YLixx0LKbVMRb9sNuZWLkFd0S4azrp9oKvlLs9ZuK6v7ofa1tuejRPJsjDNLmY3tpZ3nuTE9G
KnJjQAyhwjsQJ+C2ef11VNXvTXDhfT+zd5LOyYgkiROVqI/7gxMkm1ZfT7l14P9AIi6UbNprw3rk
TxBdtfkOtMP7d+/cK3EyyjQp8JyGlvtB0cf8Riuybhs38CXe//Rz9+5kfClyI7HA5XSHkFi8zI7u
NU/bdW25LUyEa8GFczjzTtknA0uL8QFgOnWhaSIJ3Zyqa6SpyAfSUtn7YGa3pY6aADVp5k6KfeHU
xK/nLWmfDCYiBo5SOtwuG94XWpaJMkb+0qX6ta5M93aZrgvEZwutykz2ON5DFRoXxrEzz6F9MoaM
c75MXOks/43uXomU5zGVxOIli/dv2tkzOxk01KbCHJcb4hC39ClhaN34dlgtg37uJBXWAQbnk9rY
x0E1kHd6XbSfNPayF44+v02/eN/tk/GkGvq5+563B8he4uhpOnD4OfwnbuIfKskcS01Yt2bTh24I
QmShAfGhA4hIeEQmdgOH6a8w6f/6Nvwv/yW//fOY9f/8N//9LUdViCe0OfnP/9m85DfP6Uv93/Nv
/Z+/9fZ3/ucxT/nn9K+8+Q0+96/jLp+b5zf/scpQ4ox37Us13r/UbdL8/HS+4fw3/29/+I+Xn5/y
OBYvf/yGKTBr5k/zwzz77a8f7b7/8ZvB0PJfrz/+r5/Np/jHbzdANoKXKvvH9XMVPmfP/9jVyXP2
vT79hJfnuvnjN6Gbv8PKAxRk2/g8xPwe9C9//kT/nT8yhXCkrcMj4TkioqQJ/vhNU383DDBYqipU
x8bLxC/VeTv/SOi/C/S1TM7Swtal2/pv//ymb27Vv27dP7I2vc3DrKn/+O3twGPz+aahqTQdCJym
eH7aBcVEmeWDZwy3kGt4RxTxxaIn6kYoHYmgRq8aVHXqvrpaf32H18d8O5TOx7Q0rCnCZvFgmGK+
2K9XlmSKWJnMRH87dW23DtVsWgZlmu7eP8rJLuXnYaSOJAk3gkD497Px+2oBK4oo6SldkP0qguwK
rNF2CqJhmUwQTSNlAFtSa/513Me7gZAlhNr+5sI3+NvFRXAjHPZEQgosDfJkdEcT0I74wqpbG/rF
Vi9ih6Rvw1hTfO1dszbifYomcOkFPrKtEqWGAnB7QWGehBpBlIZhVuOhDWR8LRrhHzAN+V+l2QUX
rtTP2vy/RhKulGY5uqFJnD7cEPt0Ja1ijYpMCM+3kcyCtZkRZ2hkvrLp2e9sJ21CneFMte46srzB
eQwviaW/QJ7jpvr0vWG8+EYtWd5EalXuUy8ZrgMPtQnwh3YNREtuCtwbqDCcYqur7W1vjv0nNmk2
MiZn5DaIziX6LftiRsPDhVswX+K3p2YLLr+m2xqn6ZgntyBLRwVMip6QbkPeZJmJAWUuABMYD7Xr
VInqtnrV3+he2q/gxswpl8lwYdqdJ7qT74AwkpqhqWmao51OvwhjesNGn3SLvk87oA/5iOQ+W8ne
xGwHaJ7oSleSin3p8fvbuRs29WT+J7l52EtOly4qCHszS/1b6B3kVNjiYxLAJQsiAgMx6TjbsAke
LJLKEPzG9RIM76Uqoja/ym9O3XAY+xhjDMY5xz6Nns+glxGnmzlHK8prEmAUJFnlZN2TftbjALSS
jRgfdD86giGF2ZpNbOEqby1alLJ5WOaHWGKcwrww3iGi2wZhusGtkS2ThpxctiQNpFxrci5MrX8b
oAwsNLqFP8/knhmnVRrgs0WP0sw5VqFjPYxG362asbwoy3i7MOK149NtyfWxdUNAM56/xqsBCvog
nBDLno5hRPwk7K4NEXT63sbQ0II6wQ5RDc+y0L+GLclUEyq4tLWtC4Pxz6fgzS0yBYe2rfn+SGaC
k2UaTNIg6/JJO2Z4XW681rsmhc371DWOfdt4hE4tSnL7rjQAIKD31O4rDEwzQPFHkQ5YV5x/Nozr
gATTnATaHv6lRtjwDUrKL6qWBdo2oJbGVKJXXyYwKi8X3u+/DbGmsC3dcjDXMY/BP3h7DX3MGdBo
HPUYpHhQlND/TC25R1Kp66NbCbys6Hmd6DoqqctQ/QMZPwydt4Mmpsq1HsTaQh8D8cXozZrIVMtr
Fp0c/evMU6dL7+P8Xd5eaU0asGoNydQO6Phk3tMcDEx11jVHSQrmvYYDYNOXnlXjLxJr0JhKBWLK
OmTwEGbOTL3wUpET1YdFinIoGjk31jPk8bBYmqNiyXKNd9n5q6v/b63mrsNvVV7nP5rTtdqbxd2x
eMkemurlpbl+Lk7/5v+DqzptLuudX9Y95OlzEj6/XsX9/I0/l3GG+F1nEmdINRymEVZs/1zG6erv
DLLCsiyVUAl46NzXv5ZxQvAjHiTHYhnHv0nW6n8t4xTxuwnUwgTjalrzQohdyr+xjns7ZJHOxCyn
M6AQEM4yE2D72/fAhPRYwwLUSBMZq69hT1E0aingLF5dkds/H9bXS7e3j/Bfh5HS1FC9OgYBrm8P
Q2m39jwWUAtkZfWVYtf+ruobsYSKUKwCa7QuzN/aTxnUq5dGCFJ+LJ33hiWvoemnmiKPkI/eq2DJ
YdBGjYzldpwGFd19ir0iYHpvQO2qyDQhcqcFKxe7LoJyH5pAYmMXRlFeAoQiMOOuIsLC3usCxe4a
vsuY25jToawyi0C+mSoX77inkK4XRn1jLGE7+Q3ACj2Q5KINFlh2iQU5qfC/9IXSdtWmCUkHJWJ0
anWWMGxmkfKSoGOEEKqqLh77b0LgiWfI4RHpGzcl35H4PqL6hk7DnpePkER72yG363PFUoWEgTLE
dGe5g6qCm1oYRPWaMFp0y6pAzoBOSp3tkGE2J3A6ZsD+ZIywKj9YpUjwHA01ZvRtU4X8PbdqIMht
1Jk4QJEQfhDkIdwSmIMXHdyTQV2CwRsQjCPmIawBgLcVA5o0jAHzpY3yPN4x56CbVSs5RwUEQ2JB
0sC3SKLIgu/iEIoCDoQSJEXy2XMYlxqNYt1OlOrOrghx2adzQ3ORxJy4t0gRVKaHFF7eR8KFS3Pn
R2CMV1FBEDGyRFbR/hegS2m9M+ikoUO2qlTLf4xRUz0ibcpYHkcm9GicyFpFFJoMxIL4x95BzZ7a
2qMuatB48LOylvHfDKPvOdVbGkoqkmvMSfQ1UbeTVrkuvMIJvpEFa8sXEqb12UXZTCwN8ShAJm6Q
5SjIrTUHK6DM9M7+Cihbi9dFOBIQoGuAdKoFG6eyV1wzyQfnKtR70goqINHeYdCHLgXvqyj53rSw
zUDRUTtc6nPYt5JcgXpp24fCB2V7jQg5K+9JDOaAhAXE6k2CwUpSjQRdjZea1XboJqDR5gqKUsgV
MD1pTnjo+06XOGzVMF+HteOZBzzMoFwH+E+oyus0K/KDEmE7xjnITNPsxEiiHVnnmBb01dC3ZlGt
cOZ10C6QiBYBCm1MAfnar0iV+uzQgUfZXcV6q96ncW3GblPNXJAy5bbdyrzUnJvKb/BsKbgi0wcl
lEQCsAyU4lGvahNSK6gNZad4Uwr1QQXpYRaOG4gmJteu00OfIJfeS4ga7+w0vO7C0Z817qNR7MrB
Sv3yGpNx38Yu+QoOVC5sLGqyse0Jqy8xJtLcR2ShjDcjBH8sV1Zh4kKsW/wYOLWh9yXLqSz7SGzC
qg6tbSEKs/oMTaPu7/xO9RK4xk6VdQ9VPOg4JFSUhRHYC6RRX3IjSin4dXFsP0H6MxGyl5OgDLhs
pVoCPwUFo2GKDFo9Lad7MlKNGlRY3RK51D3oqa5UxQNSUbra7ImavCKms9f8pL3zFCcbiMQt8DvZ
X6embKBRZVrgVY9EdurK+EDQkY6iHpD0AMSkItgUeI3lRyv45cQigeGoynplRVDu8fZhYcRxEZiB
CdW56CXoOYZS58i+NOx+wsNjfNwK2O4aVJrqD0RkysJfTxXl9I1VN5Z6dCwCOvd4GBRlNTOvPdiK
pMVssV4n5bKKFJJpVUVtC4DAmCqelFgpjU1GCgCOVdvy9H0MP+iQ+bjbl8TxzpFyCnRCN9F1bbSX
IwgFhf3HVJAkBYUmAn+9kBXZntZiyn29ij77CjF5zqEbnc5P7pzMrnrvGo4+UTKkbiSEZ11Y9b6d
Lql2UDzRmMSxmRk/F+Fv5zFTC9tG2ujfZWv4FZFyLQst3K7hx/fny18ex6bEYTJXAjo+qdUx76tN
oosAzF9RYutIiu4hyivn35qWOZ15kmRJK1mb8C+nfW0rCu3S8jiMUkIN2U3pcCjVcldXRnWl44HX
1u+f1smOlstHEQcToulIw2JDe7Jn8GbiIPRtLt8EG2UKKUAtwDPly8wSNfZ7spVyfVSf4Xj1F+7c
fMXerAcoT8x0HwGgj1t3uqGn2dqZHvFQkPe9hOCZOFk3Za6uVbXql++f5a8OpUndonhgM0Fr8u1D
wmRtpB2kdeROuXnska9fwWnQFuTNfHn/SH+/nvPJUNPTLVaDtnHymLTjiJBNohTR+zlapBwKTshL
jU+63mSunVfMdGMUbCElpX/eyv+/3P9tlradX+0v8qbuKd6+Xu7Pv/Hnal9zfqf6SkWKu84Qwcr+
n6t94fzOO6ZSIbAswXJ1fir+Wu0rwvrdsqiismAF/aEy2f1rua+ZvzuqpaoOvwQDhMrWv7PcF/Jn
6eRfL4IBIJpXnboOM52AcXuq9u7tBiR4kzLbVdPQLStG1PgrXGOcuXoCstnVzdivoawY0j4qo5qb
DrTC2qb+RnpPuDRKZRTLnA43cZBcBPUaqCWOescn5hZmnHCMFRw0eDh+62NiVJs6oWI3dHXzZA1s
kXZyqvyPYUsM7tacQGheO72fPKv9RNJH1gHcZ7Lp7Gcp05TlqtPeerCRnq1IBqsYD8KnkB7K2uxp
VZZxEH/WSY3LloYHw8qheTENgEJtON03iu+En7zBE7Q0G5atcC0+KpmRfAnrJJu5q8ltlaDWt4Ro
Vro6APbVYSMwx0TBLbl9XkigLMxJpm1FQZtlktOtWiNhUa2iPyL5L48Vdq50mZS5f8ckbhPpHRqb
yZyGG4uAM7cG75ywoaot+PidvBF9U3euXULJUMv6swOQGMA9cZteXwkyynorX1i9l69zfcpWGAtg
uOktILipidPObUpP7FWjnaGrZm4fa1Imv4pMBZ9sJY+0UINdFgz+I1IGFhtKaftbgMH2as57fAph
cnWLKsVZa9jeDzjIn9MqjqHgTj0bk6jd1xDa3X6kwo3VC7qPKVBWQf9+MmW/Vvp8GeQ6fnFJ3XGd
K4myDMyMFAOvLQ8NZNMNN2xe/kIXjZtSHANPXJN3/BRKqFsN8FAHd3/of6Cw7aHEbdgN5l6Xfq+6
gO0SEMktKgKsfUqdBNdmrzBDaORiuhYqykXAd0sRUZjFsa67YV+D9MfLOU0g/VmU72BkEmGga8qD
Q6GbYAxMnIIYvVWRgUpygmBalyCU3XZUjb2XEJOKS3LEBK2tki50OB62OCanRSsDDN4xYb/4eHa1
xJFvdxKuLVhfAI1EypTmjVFm8qAGHql1YPLcoK60DWVF/9rT+uIxi6z0xsub6PukTzSZx7pNdwmC
0c0gRyASelB+MEGQ308ZaR+lYwff6joF9DHJaEOSiLGEdhndlCY2v1HRDiQHhLehtOtdnWqWS0xe
ic8hDtdVml5NcVpsM18Ql2e32A/9nrBaVpnAdGKt4CakMBJszWRfj3x4RWcg450K6kedtd59qfTa
JppjgrRwfNJAE4LwkDDDsOiOy4RMNMgQAi0JK0gwg196qUe7JpX+PYV6+K5o3Q03LwACAtUfjjZw
U/KVJeoyiGguOQWbiRSQY6MY2ZpUIXlNUI1zrP1sugGK7ru+RN+AzYQprEgdnZ2XLt1RrftdXQ7h
oQwDa03A6SdREXCdlzHIXWvMrom7hlggzQ++ZpvDwfcdHIe9EzX2euDW731VYZfvlGOxG339MfNK
NlNOgOiKJMGB1Ms5KiIcV+nIpnARhF7yxR60BN4Kv9ZUWcWzMzSklvu8WxRXl55qHO0AwAkAHEIZ
YdK4np/RiVAgX++8CiyVCTzuI6V5uQcjpR9QhMcuTnS5z4W3AkT6XevmVITCuiUtMSClGs89+CE6
vXWW1x+GNJpG/PQMjg4UT2AXPXQCcFyx0rdfaxYR3fyCGU2+JJ4yZ1tEZLG+rH1DbJ1OzZ5jfSQk
udEdSn66ee11wNIJn1ThHASkBN1bNazvRcFVq+JV3FniajLAuC00WesYUVNu3d1Q4+ZbCD/xF7IX
LMug/8i8pe0PHTRXC3A2BXlq8VGZwM54PHBbDR7UBvj4Mg7HD4Xf7cG5uibHuEIQTzCR9VXXi32k
B+vC0tdRo5KToo9bUi1vfC31oFAnDw2gxwWR8S7ctaUK04SfbmqhroE28N/5NjFJFbbGb3r4wA6M
+GbjMxsrdyCuQVTdJu+0a1ur1hmcOxt3t4QYk0c2aXPkDOoJokl58MjsyVO+9FRtpgBHXlRsgjq7
sStqX1XkFh38Fl+uM4/EFkkgS9+6CBcZMDrNVWbCMiyURUGuOqQkkHZzopOQaNpjxbuHHsJwoG1j
pp428676JKcANN42lGaHRtUfGdIcAUqImg7zlr6AAhYGrpXFc8JJa453EucDgTzs1LU0uINFna06
OzuWUl5RjXiI03hdAYurlKhaljT/toaa6Df0hILviobrHc9Wj9mkYnoNFJoyELjNp1LzK2cVi/iJ
ImSwpQTFsAc1j6KAOTZs6adpTVs/XRtOQu43SAmwLJaxMoj40SiObLrUUd0pE1eZ7n9DWlIDEwT/
2AWe7naUr3ZkPnwF8t9c44Ku3YFC/Y4YOe9oDnm2LC1JapvM94MN4G0gJmalGaaxdiJ9z0AYsI8v
tUX4v9k7jyW7kWTb/subow1aTI/COamYgio5gZFFElojoL7+LlRf62JGM5l2Y/yGJQwZJwAP4b59
7aafyBU1B6NOzpuZc+11YHMGkZDZ8BFG4KJ3rCM81sDKEbvD+D1a61sjnS+en4tva2UREcG70lrN
czQF3QlpyhO+Jk/ASPo9x5WvA4mqXdlBb3Ngt++pue1ZNU8YI5ymTIM8oa+3hQc4jsrvwwbgDRxy
djMJ9Usxx5+ycYwP8+hdiaW/iqP+QY+tm3YyWRZH2sWFBd2h08tPNGBuHOdxOg9tXt221eJ9newA
rToY55A0AG4fQTBDIwHiuZsgJTxTQGUrZ9mm+hBj4VAGHH7Gxv/ZG41545awB502zT8nUAWfN6gD
e0cBr9THbBdio/0jZUhupZsXgJzVkVVvwicPw1AkAF+iEWPeWAfI4OC5NJHrKKpwSvxnY46dveZF
T1OBA1+Wsd5RhLaBqeJac6g7PHcne2vvBhq708Vwyiy2orQB0IkuZyt/vsPThP5MB2jm2rPqWd2O
d38zTmt2VfTdZZy0ZwPSt0+GdZ/4/SlBe4IQ0Hpw1tK8KzML2z1Q19TZaVTKVlYKU/vZN5ON79X0
uOr5owCRxLnE4PttrofCPWmiPsA6zH9mOpuEtmruAV0X1vXpGuJ6W5/zcaPlcDDdBfRoc4wbgt3Q
6suHnoogwD+OXs1CP8hgWM++Uf6EOGie2jLzz0vTXLseaaapbD+5WYrn/FiTxco8EHtR2Z1cALV4
+th6y29Kuua2iebiai1mA5/n6b1pcmhyS/tr5BubMWa/XvIRu2hvbPfaaDwmvf8OzAN+cVFrLDcd
rHQwTF53yocEg7FlADsaaYD5/Lz+HptrV8CeSJYPZAECKv5dFH91eoR3o19YUJlAl6Ef0jBRmufh
Afw0zeepjd+cNusfzWgO4PBNFmh/c71gKsQ/g3dctbOBDVcNRNTOz1AKtMMgaviiGLRNoCVaKP5X
BYaCmP2WCfy4pHVBxVW19VDhNvwFfhx/EPDquwgryNvBId3UTnN0h6XZej802LicITit074pcDDp
F7P9os9TkkBg2LxpdcFuNI+XNsFlYMGPbsdZwL+Ba0EC1Fz5tj0avsMSO7kTR23vavayz+TTRnz/
jNUIcVw0rnsjtj/3kC85eBUufCqnxeet7I9+kt6vWD/snHn+RpbSOOfZPFfY7gx6A2en88ePxuxr
9DIOEdbbmuZOV2tHNinUx6y+6xaBZMIwNOANBhbkIxYBdUUTAZCo1fg+O2t/1oI0mTdJhe4eAIE8
RsiZAQKmBdxwiI3dh8TfQAnOUBlfx6BNPhZWhB+UVoC5a7xEm7ydPQ5TWHpx3H23tNx1YTBovHzM
yhPsXmD1Wle6KFP3tq7rqrpmre60kGU81Q4azCJwl2nNjWKhcxbW9zjoA8bjix4NYefamX4ycdh1
sIN32+BTNQPmeywSwJXwBrtZe5z7rENKQetEjk1URTKLYHfBic1xr3lXq0gb8zM+SYaNjhDE1r5z
cBQ/iKTqv8wzfL0d5kEI1vIxA/Dpse2Y96O9Diyu69JXMAaxhtxynm4mjisV2IaABVNFP5DjfLPJ
TLxvTeQCF9dlpXlqN1ApyE8aUHde6+bTTbUIsl2Bt+TtyDbbjV8rUVcUcSJhpw9JGZTNFYQ/Bw57
Z/ndGUsNA1ObMQX9PuYN6PCIA7YFEqoGIWrv1m4BoGZhc3TogDXuLLwZfyzVGF+swci/FUkVHJLV
HMmvgjOFJO3eJ6WPb6NY0xPvR9tnXu/vo9FNZvLVQXCASpzcz+aI003sH8gw7vksL74DDAcrSArd
Wq8fgL99qArtnVWOJ6w8XbC2Pc5iuXewsr5+x7aBZQWWLDtQx5+zwm+OrmjxECWbCA0ZsHJvtI+Y
dQ8YQNTBXY490+e69r9Gfe8D+xw/VjM+2qXmdQdh18a9GbXJU6S7T0XJOLum/IDrFg1gOHyCaLnC
ly/YZ2K6H1Lk4U1jnKxCuwabFzFc631vgte06SY3+uLj5DbNaUnn/AjGztjrtf2w1FSZyuCKe0GE
q5Kp77SmDs18+DHU7nGul4/TFNxNS/YpEott7/CwG8gYZB951c9QR+6T2uGCp7VfC0SDQ35xquGv
TIdQ5y43K71c5xEqp5vxAuZgXw7rwQZmNLqTgfVUe8nahmUo0T6alf7Y9vopGY13IiC1hQXEVRRM
P/QAyjGUOmS2Wv9kF5gYFXp5TxXgEeORWyTT8x6YZbdfm/F2jvrryDPvB5BxO1qffgbQZZw2xztg
XqDzJ5xCR47v9XxMNdr543Z8WOvi8xL4X7iPT2crjy5uay17z+VORBi6ehNum2CV4kn0M4vKneti
CuGzlVnWEb+bE4vviCGm+wXnqGsqBTNFyfEQIY06aVEWrlww4sL/NmBgvDrLxTet5yVIdtU4pc9L
0mMJOKWXZY2eCz/7y64r89pA9UTG47J0+IqySB7KJV6PZl1+nGNTPwp7DMGJfdWAOB2wxUh2WExM
p1Gf7N1i1eeOXbCJhzuvscd5P5rr18Hmc0yrjHFD75sqYV/ETKK21d29cDExq3uGbPIks6+eDd2q
Ud3AF4bg+71LtVM9JPqO8pe/N43sei70G9/T8BM1qCKsjQ813kBSoVuPk5d9qHLnAQOgEFvU7oF6
A3d8n1n23YsXpBdkh2d/FfuVf583thf6Q/HUaP15wDa88Sp4ZibdV9UdgPW7LJ8htk7Rh0KUxyKN
Dp653llB/sEC5t4M/lUy6pe60cJ07XAUcc9d1xaHrhe72SuOMS4atOxP1+MQnbtoufIF7KM+/1CY
+kaOOxp2fKmC6sn0N1nFVFwZmA0bVKFuAt24AmAP6c2+WL32IUIzum9E+mO2e/uYt6tFDXW4ipZq
czF4xJ27PycLAc4+T2U2sY9ALzA+JSdRbEo/BNTvRrd9R+bkQpLmc9an3yMOhojVGyw88+gOqqlA
fzYaGCnUz12yWNdBY1ZnVHqHLmHFyLCgOmTJMh2yTgvup6miIJThTwPL1YW/VX+cZzxrbVRvkHDn
/ADvqXzATBZWggkTr2P77QYw7blevCtK/cntN9wc/i2bxiWN3ju5c1qnIHgUcUKmArnybmn0/Wy0
ZDawlxvBV5LXuVobG9I+VoNjfrTzQTuT0iGzX5hH+uyfhpXv1m727G0x+ML2em19+5Qvm0ZrTh8i
S1yRzuLeTU7yvGpkY4ANA90EflhWYat7J3PCGhrA3TdqRp97jRbQvEFp5RMoqWfs7byC12VtUJpL
S0mB+9Cwi13vih60I5VwDjXNJfODI91XZ3vWtVutu+vAuJcTziUT7ixIokmEGIBZA6rENpZzGKLq
4IytZvY5TQx0Ty3jx46WIYDen3rAjv7ahz1bds2dEd3UPev1RlYE55gdICfiWUAn7K3p5I8RDtsF
2vVleCwa79K1/ocN8Diu5aPJhNtBdxEmtzWMPTSDIykFZNcTAptXiAJebQW7MXJs7ubrdOIKXm8c
p694wR3jJX7fTVzF0yJzTwbQ8J2j5dAe9fY81uaPqtTOq7H+pMa+LwQ2F1nnFsR0tP2BGvOCeXyf
euNtbDD0Hs6kVbiPCcLunZ/5xx4D8ZOmDy2E+Pb72FZXUw7OOEtu4UieBrB6G8G/a4rnrQTtRA2H
lcYlFVPVAP+mez+2jpUzXC9Ve4tv9dGj9kPp8uO8op2Ckfgpgxc1Gt3eFv111dp3aaZ5t/S1052H
GwQlZbfCoi4+uovzvHT2u9zp7qrFnHeGGXis+MWAdsG4cJD4CPn7RFPSjKf7Mxm0y4zLeiTw38qj
2LpEGLKgcdT3LUadO1PjSggv5EMc1YehxPrC5zGYJs232YrDmF+lT75ePvu5HRzSWT/1U7/soOmV
eN7CTIEMfTKAjIVZi07IoI/SGRHizUL4F0xRSaYaNrRkDpSgIaZTYZPUBjnZcdlququmtJmWBHcC
EnrfBK/ggD20F05uf+Y8+Jz3mr43ku7oFm104Eja7Mc+eCiz4kMViWD6HHCN4iib2kuwDqe1KKai
5alpHbkHPJZbXiYeGiCB9KeyT8rCOGp+My9C28PwtKy9GIEdn1afJsGD2eTdepo0I3rsEwyJTilt
gzU2sWuehKC77A9riRyQ9+E63tGeXLDHTZHAtcOyM+EKVzfPHWd1LMxYYXuuXFP0vfYiSPY5zS8/
kZp7j/U6To+t7oNdTAJtJs45PUG+pGeQ7GVhC3KajbbSbxJ3zTOMRzydmg7QMjcp0LiHspzAJmeT
BtfaafCldHCxhq3atnuQgcvnIOpH7tk9LksnvMRcPHcT1ok9GPn0gzlHLu1+UW+BJrUmD9+0uVqj
c94i8T0FM/p17Bhsp2vDKlm9/pJBeDV2vHYLl4u8F6TwKx/B5VKXX8zMHh4mv1vfgRjH1aDCWdj4
d9ny/5fZ/h+dA3+qs12q7y81dX////+usgUemjrHDFDoU/4MHAuF7L9bI1z/X/yzEfgU2nSk29t/
+d8qm+X9S/dolqDCRPmZijc19/7frRHuvzyXnEEAaxQlO9I68/9SY3tZu9cob6OrclxZsxxgD+j2
xewdB2dDZ67rsnxKzDf7d157PLP3q+o343a8TFAfj0kH8PFxQtYRv6diUf/8ZZrflOr9M3xJohcA
mfVpQHYJY1QpD41B7m9HKt8xdrqNd8fOtnDtfEMQ8NqP4TX9+mN63lE2xWyCc0//NbIxK+529eL6
bxTIX8p8//kxknzfC1q9wUvcPQqjsW8NY7LLp0nPdPdm8QeMeTWOgh3d723z+OfZe+UHyZC0xteb
0dv+4FgEGJHVicAFx+5Fkh7//AcoLf+iY/jPL5L1jH66TvogLNhree9NVy5Oria40d7Epg5fUfPW
EDmip5ae9wV+GuKR9qRXyfgWboFS9O/+vsxaKWk9cTIRe2EJdzJ6JBHQio9Wuwb6FSqdwHtY4tpy
3+gweWU2/27R+UXhjibRNZY588h3N1MYDwb599jy4+9/nkup1eefydw+m1+e33hlnzs9fvMijknR
+aYfkmr5SZKvnbCAjLlwg//1tBsMuyHtCJPTXEXizDfLN+BNr/xCmRlXxEs5Fs7E66TbaW919U/P
mdLzn3/faw+XZCE1q87kL4ND4bcHrlAv3DpGkb3R2/7a07d//8vkcQcFn2d1zpGUaPpDRw9+U2kp
sja1wUvrXK2xq7eJ43Bz9sjZTa29lYa8/1Orxj9vXlrlADNnTWOCMBxqbV2P+oxbwMFtELEqDl9a
2cyZA9fC+ZvEiC3wmHXdmZRIy7JwUJkfJ5Dmxxiwt/bXTIQxJN3rtCi922YuFN+ttG6a2aJRjOS6
XKExdu/7FMj9x3IYtDc2mVe+HZk215Mg1fFh8sO1xlyJ2uxWIEvzvntj9l9KsP7zemWaXFDndiFw
sQprzV/LE6qKZjwW02KkB2rJ1Eb//A5e+zPS+mHZdeSj5fbCYRDmcEZiUOkYhxrFfGzgLM9qcSyz
5Np6bCNrLv2wMfP1fd4tybvKc4P3aj9CWiWmfPaR+zhBaCIWPlK18aybmGb19lPu+EBa/vxXXnvj
27//ZbVIfAQkvtf4YVfYy0UrV4SjsYHKRu3xUjRsllU6k+OGwiPNt9PxyHl21/ot7Nlro5eWC4FX
vefrrhuOBW9gKGIcwIRGHV1t9NJiIVKrwiQt80O7H5G0F6QwtF2vL+mq+AekeM4D/JQCMvdhYJRt
dWkMp5qOlLXW6V7pF8hYOM9crN7QZjfkwpV+9Py+v0fj0y5q4/+bXfHL14Pa2QoQzHlhY9lDirWn
RTErySlYqYXY1unz6+c5p0vrDmbnhXkfN/YmsBl9BFt299Ze/FKq+Z8VSQajLXFGa8LEK26jBRfX
LKab9r7UMKe4AsZe5tRezKX6XIAK/iKqeKreOEK9dsaR25gpXEdeTQ9MWBd+0VwlWh+hR1/zgCOp
D64bYlQ1UHndp4nblCd6OGLv4NqThbegPrhCcYKlAF0A21Om1yKqXrBoqE+Tz/UK643vw9gi5R9V
4z/Ta758f844zGlrbiYK+trVR9T2GFhiarEW5wYZN2Z/MPt/Npo9lWcbax3nbkYgXN2anu9nn0HE
Os4bQ3llqfh7hL98qn6VOU09pXbYeKQX9u4a/GjmeWrV1lEZd4aNkOsj1LLDmBTkM/Xd5q7XtfKo
FMayEByNRZVRiQ1Chz4SwO9YEiKFS7ulf+MzeCUM5NZYKvCLY86dHw7LBKoE86xO/0alkZBIzGRD
pWIHUe7M1W1QmuBiZyrOmxTg+EUWvOXODV0/omWlgcwNwUSAElF777q0jSLxw/LV7bzjZphKchKt
yOrW2kHtxUjbJz4QepUhUgt7EQ/hWnk4sHZN9sYi8co3u6mVf139XEQGGqVE9BO0Z+3NwcgO0VKb
ih+VFJtcQ2raSeo1JK1d7fQEO1m6NhTfq7R1IgSt7LmIV3Say3ArFhJ3x6JNjEzx+dLOmWRiaKxu
WUMEvsHFHCmXYE5qhyqvFUX2y4m3kM40Q87TBzgs+8ny+l1forFRe/oWhC+WIlQao8dr1Qawd7kl
EKfknq30wTsyaSvTtU6fon4NWyMtTn1QxXu6HdbTn8e+hc1/L+hk616OvYqcZF0NbQonzfnBPTAf
TzbKtCocyNYq/gIpZK0RQ6Bs41pZBO5jMACDNuw6V7pD/Z1n/HX2BwxIaMdwp7C2HfdCXzDCl41Q
8Of5+X3IIuB/OT9sdlGeY2UU0nYWQct2cBz3kjl/i/n02vOluHKiuMfZh9TIBuSiQysebkDOF4rf
vRRV5EeRQ+EdcuoEtdcna9L94h3uMRSflaZHZmZQRxrbeDQxkorFSvmYUlGwVG98m6/MjYw8cDIt
p+VnY7EX9JBaPZD5NgiE4tDlSyUWM9i2+CMzrz13JmekKpijg9q8SGGVN2unaVi8/3vottmalKlc
1aHLAUVDgfATAxXfRNLY3J6Olbjq07fX8ctyltMEG+ENNB7nbBPkIvpEYUGfr9rMSHtggg6+1k0M
QGbb/NHClD7FKZ3Uag+XojWfcWFMYx4erFjKF17QcXtxZ6XtG73+y4mZBwsDyyUfEeziezkbdG4a
DaIftbFLsVomiAtqS4cvN6KomZL0h8hWQ23WPWkD7NduwFdzEhDckEO7tvOsjb2p+HBp/9Mjp7OW
RBuOXgtlu5/Tr71Y34K9v7IIeFKYtv1WJUwFveIuGh3EonSzdqanOHQpTj0r0xD7BQw9EMZtT3nk
PvLi4g2M/Gtjl+IUj3OzAiUgkBzB8cB1y3edAyQEv1f7ZjwpVM12DkpBF0C42CV6VXqGnbCZzOEv
pU/Ss15+8EYamV09l+Q+o764CrLeOPR5thzVni4Fq8C60IoXR4RYsn6hYfOht60HtUfLkQrwu1xg
ToRpot2xPD4vJk1Nas+W4jRI09IzKm8IM7TdiDWd93WOdaTSw10pTiv0B13gCxFq6YBqJPNuPLPV
1UbuSnFK+XZqekS5x6qYv6eL8cl0yjcwxK986a4UpX4KUYj9egl5LOofbJcTl0YsK1Zbel0pTsfY
EUlud0O4NX1+tgfWARBUq6F20nClQBUtArQCSVlY1h1Eq9n7lqRNpDjtUpBGftp6Y9ph27fQaVGW
NLH0+VuV19cmXgpRZK122mjlENbI728BvRi3hRY1n9Q+RylEzcEcOjglfI5JRBd5OX32/FTxlUox
Cs4jyKIkF2HnjNYOZ8fnovXv1cYtxag92fOUWjxby+i8E8utY/cqXnDYYEsRWk9RFA9InI96RJeq
lkU36aqrXeFpP5YWXJwzvFUztSNko3fl4j37HZ66SnPiSCGqJZzTu5o5QYZNE0N9ispEbSXfAJm/
nhjBsC0WUBvtiNgIZ3Lz2nbUdlC5455+vcGtaZYN3TIGqj6HVRcplSYdGeuWFsOcCMGgN/32KJCe
f1SbaCkkiwDV/5rzEsGWfevm4MFfXbV1SkZyinbM52Vyh3DpM+M9jSx0kwqrP6gNXIpIq4rmKkuD
Iew1yu9mlZ+DKPis9mwpIvMC+Dv0Le3opJxu8Yr9CgtUcWOT6ah82G1b6GzJSUrnotPb2oGm/Ldc
Nl5ZYmX3R7/HRtZ2Rg20y1NXH3zEEUpzYksRSatGa7e4rocCEfgOFlizM1r3vdrDpZicEI8sSwVH
2kia81RQD2+tbFD7UmReSieEDgaJh/uFc2+J5i/0kEp2joTl9hp+uX5CQF301g/6Y1da9w7PnmF4
Kc64FJrGlHoAewwyu/AkboQfZ1etPbuKsyLtlklvA8B0BB+KQ2vKqmcfCjdRO2DZUmzOgbCnPCDy
6WnHJQ5QlwtBmhNQqra02FKANlNp01lKDMV281Wbxk/UBz4ofYqyWGu0LL1zLeZFiNg5tJsUGodA
T+0cISu1umT0SBlvZufzfC9q/WoeaWlWG7kUoVnpQZfBYCb0c+u2QHB49D3vLUrP9kH/JvUqa5JE
3KGNFOMQ6k3xYGv0a3aJ2iFl4xn+GkOdo1VLbJV9COzIpMsSmTd0hp9qkyIFKBjOrMe5sKdI7z7H
/XyVes6T2qOl+Jy7Icp9+pjCxaCBtqi99lSVmZq6wJFdK7GNB8OJBCakyrMeqrW+8yy05WpDlwJU
NJiuJ8bUhTUSkmLXi04DTaYvj2qPl8Jz0ixWRaT6oTku33tOcHPvf1N6tCwSgvzcJ/BNMHBy40ca
7i96Wap9h7I+aITt6GaFDQIAyfpxnGLzoBXVX2rjloIzXW06vOe8BzfSgFxd7kr/rWPnFie/CU1Z
CYQRulmMjdeFCWQpATDQzW5bF2zhlJli2auNXwpSJ6/mKq+dLixS60uR2J+0Jn+v9mgpRDGm6wvI
mh3xP/bnsad7jy4qxWqaDNyKzcShl8Fk4LbxqRy1aoe7/Ee1kZsvVy761mmK0JM+dExgjdi00eO4
q/wiyQ9qf0CKUzuJY1/4sB3WWXtIS/N92irexWXTSGxIWy7MPDpagodBT99FlqtW5JJ1P4W/RCUd
411oRaUZar45PBjxlCqpYx1ZbGx6o+6MKV8iNOVlR5NjCG5NTXQFWPnlGy1pJxvmPunCamwAwo7e
qQXqrrbqynqiobOFsAOmnOURLiHYdmdWiyFZSbRBskTWxuAXQc/svHW5DjogGkpfoawWCvhK9NnM
u9Cox3vLaG86fVAct7SHYs8yROCc2rB3/U+p0T0Ueat2iZO9FKPZLvO4ybrQZWbg/cTTrsWHSW09
lBU9g5W1Gwm1pW6TtPvOzB+EFqgdQWWFu65zz6ocvQ3j1KIhbCJRcYTx4apNjKwWyrIAZVe2EDfB
Uu594bqPBZQltTcqq4XGzHEj9GptCAnVBHJk37GTKha4ZaWQ0Cq/duaazwW+CaiIyl/yPtn5wZir
5XBkO0IkrnpA2xdzHyeTB6EGZU0U2a1iHUFWBC05rX9dGTWhr/V5uwe1Wv4UgTcpXhplc0GjNHV7
CrQmpAe4P5Sxm+2YobdMkOzfHzVkTZDnzbOvj/S0i8I197qLNtvi9qu2zsggcDguBln4qgl7m1bh
nbGa+dd8mWlSVlrHZEuSOe3cDg+GJqyTrIYPUn6YC0Ntz5NN/QqznmAuCOa98pvz0uv9CdBTclYZ
uS1LgkYL/wBsE5swi5z1k15H8dn2/CZXmhhbRq9arJOOufBaA2ho/ckTPpBqJ6ppRlcbv7StUozL
6U4dmXkLfFvX+R82VJHSnRpf15d7tpeXJjrdrgk9e3hK4/5hyocntXFLp944WiarKCDgeVXwpaqh
TiQAcxUnZQuyX3JHLSlzXxNlE8KU9L9g8jSfBSRHxU9G2lkHXZuX1XLqkEgNdi7Sl522aN5RbWLM
l2On5ZYafcHTnXGhk9xorvLqrT4Tb7sm/veFBperlw9v0xkFnG/W4QhtNNpRLc5YbDzAI/gOBnF+
LptlehJlX0BXsEAjDUnSOu9pcfPae5haffcUeKV7zqlL1ucsrzAZ8Qo8YO7iuYVCv1vtrO0+TPBm
xF5f2ir/WieJ1u5dDpbmwXDItR+9hjbtQ2GQJdu7VKnni2g1PwtNb07sS1Rn0wKHiWzCZw3x7XIy
wLfAcPFmnjkV6bCe4haUIt125ipOJRSo9dADm6u+zECXo3ugGlr2rTectg391QzGsJv5vXApVueI
JYrj7yvsd/K9u3ixOMdGHQc3rl/RS6W3qwl1Iph2IxDMS0PD+BrqNYD701QWo30YOzt2jqM32aSw
i2S093HRQHfSxyBY9rT4W94OHllnXE8VrMZLYRmDHa7M9rR3rHy8wIUv73JAKWWISDPzdlnURetT
YWQY8ip9Qb70BbVVOiBBD+BvkmzbOWZ2k6yxWmOJLYtfdH4a9jSQaJa6gcFa61MWzq2eqp3+bF9K
cBhVaqyaBSXQjXEuOII9we/e05y8PSjNTiD9gXK2hYsRYB26TlKTE9MAZQF3UHq4rIOz7GjhmF3A
OHTLH5GdP0VeqvhW/ZehO1KnmguTcTsiCvuguIocQ22Zx9rkxXLpjOh2DPJroQknD1JKALWzAOql
NifSJtKB7XNzw2jCGENDGK/tTzfrlI7EtmyuCGo/wINHr0OxiOaOFrAUYv1Qqi30vrSNJG6qiwqG
axhjrHBjc7qnt0AMz2rzIm0jXRmPcP/GGvxcLD52frtS6qj8t9xdt0H+ZqmXpV5DCZ5HS4Y6pFD1
cwIN42DMrXRF4zz08oNpxNSN7eLVYaIH6MiG3puLvRVkplJqGbuUl88fHTg+ozCbsGiD1Ye+0lrU
2H3TVNNi2J70TU5NVRhwjDgg6IYNoXHKjmmaKh4QPOls08CSztaYLZwaTbdHUebuG23SQ6XvRhZ7
TTrtxVBoa5pFi+LKtUZn2Llt56pJ8G1Z7dWDLkLIVLPQVMK7SipL/8KddlFKBUPrf/lqvRkLjrLn
vEoqa75EdiRCTx88tcXdk843plWIIN3W3ywtQQlOYO0EFCC1lezvU9Uvx0qjM2aB+WQdaktl/Ujo
B/6xlqJUU37i1vByanB8rLIky5sQmvyoXfKgggQXTZPzRu3wld40WxZ+0bIZRS506XAtDKt73+Tp
WO/xe4dBM/W19p6mrTtNC4rswCkuD/ZxwGX0BPjPqdXevqwPo9fV1UXG+XMCJunvtTIDQFEmVVOc
lIJDFoi5ugXotN1Wpmgw4J2nMTiDpV0GXW3pkyViqy46ukbNCiq0kcJCn7IJrnBuY5Ki9gukTcft
17KrTP7AIkxky6v4hHr/L7VnS1tOMZTLEIi1CpuughscWz/XwVEduBTZMWjovs898MW6fSrM/Mo0
e6UUADaPLyOj1DQ9xkGBbhR7s9XTbEoN0/qoNinSgXBIii42phFUsOj8o0hMuJpOqrhVyjqxycPL
uOKN4ms0a9/KbLL+AgOYqV0WZaFYn9lVbVdGGXKauPPG9bpo4zdYLq+cH2SdWDxTZ8QHoAp7gIRX
GJb5IH/rSW0Tk6ViU+6m/phbuBfkfh3jCuC3V4knAHIpvVRZMGYHc40Nml6GnlPhxhj4ZzzBFrUQ
lSVjXQMiPgrSKgzsZLrpu9Lee0M2Pvx56Nsp4TcHN0cK0mDKYVkb7O9YH7ccavU+Do6FbtQ1vFKr
rtTOWLKGzF/cCPevuA51YQ3NLnGGbAstPajV9mLnv4I27dsxAC9Is9STGPTHGCL/n6fotW9TClkA
DYOvd4yd7BrWfx2p/FXAV1d6uiwjq/gYtRxV4NHwuuhxXLTmqUpwUlB7unR2xvnEELrZF9sa7D80
peVgTOj4apMua8mwsSvh/VYFxXCyEnXrP2i4xilOjHRqFssAKXhJCxQCIJz29Ae2zyu+iP/raYob
6e9dzl95rbKcDIhLBL+wK8K1876RO7otveST2qxvf/KXo5s96lSrYbjQV1pjgdjiPPdjslq14iaJ
ypePT0lTVEm0TXvjRyQce/9Suo5Q+9xt8+XTazMT89ox+ChOSDsZoHMhhSjuULKkLHBXb9lo0CE2
OcZyqFL0CDjKV9moll6QJWX+OEUNJ1vMoxN3Ofixrt/X9PM9Kr1ZWVW2QNgttanVDrERz/VVphv6
nWk2jnhj9H+LpX6zHsvCMhdw6+y6gk/HFU75rjWMSpzTfGy7ExcxYWLjYLv9oXWKub7RFm4FYMeh
Uj6b2ESdhAsN3sMq0MGUPRIQChZs49+VlTObuMi3C9ZJcRKt32oY2uJUYXsIuNPJ5r+s0ravxyYb
rjBtGE9WJODNr3AkcD8sU3t9nxj0tzzkG+vhfZWCyj1wYbNX/msHelxH+XmXNdjWHPi/+/TWMqN6
/Ett0qULOrrG1tx6ho9xZGR3Y5AHN2aKJ4naQiNL4motd2pbH3PItPoP12wfAiO+Vxv5tuv+shBw
11xKIPR5aK3obAvTvph1/xaMYlsIf/epSKsMBlVlvPZzHrYNvItL16/FdAgWVA+HiRtCfMF4vkjU
8keWtOYYbQANcXTyUGs0F+DvVJzWpog/qM2TtOYkSyS4I1p5ONZ2csAW9NOQmW/N0zbZv5sn6Whg
6HEq8k7koVuI9AlVtY3NTzx/nTNDeyN399qfkI4IehR4sdm0+bGfrdw9JEPbtVjpdiTbL+lER9sb
l+pXXrmsmkOeEIvRLeJjnA55fhIOaFXcTYpjWq4+lrujatlJFtHFCbmTqCuYtMrUELq5n1iIFDcw
UwpoDSYIiYAqDw3KcSBaT4NlvLFAv/ImZBGdZ6HlXOnBPeRx6w2XoOhxL/NxiQI1i1mSkroAn72X
ce3wbNyGgZ9HG3yPXvf4c9B6aq2ttikFdr8EbZouXRZ6njOc0Fz7uygxFC8rspBuTElFWsJIQmC5
9qkZMbbwg1TtHmdKgay7jVEUXhHBT0+v9Mja2bWrOOdSGC+WXvT4YkQH/OCOUdCeytRUux/KGroF
mFjaB3mEv5V57TnadesqZvFkDR2ywg1YC7O+yab26n84O5PmSHV1a/8iIkBCAk2B7NyXXXY1E2JX
RyeBkARC/Ppv5Rl95Xvu3RGeepCZBjVvs9719Na6U8Toy4eOzfcSuppl7RpohMWeNPagtYHzv5Dp
x3KH9xq6WAAeweKoO2Wd1bdQvX6Zm/Axc1gY8v69g+DUDq4vWbqTDEQeF+HgcT/Lj0lR4SP896dH
YUPfUJnu1PX9XOkWCJrM2MPHnvq77bn14B1ZOgkYiafddiTEv2pAFj9YVLw6KP//MUM7CTfLFNCS
cZ3Ru51OvZk+dom/l9KFdtvA30UgBWBFV4zLCPCXZP9y8l7//f9yzb5X0gHUDeReM2ET2XUqoBor
NYej8Mee+bsLFmjMYFcAKDG1pEI5Nnqai9qM4mOCtPS9lk6ogJmLgYH9kk47UAmyNrfTNnQfm4NM
36vpFj7WYzZTUSmg1bbhE1QA//Jk/qPe/C/P/b2WLuV7Av+opj0lIaLrbdwphgGjBn6Yn2FmNJ06
JnYK9s6q2IGjuubL2Q1shcuk5uE4LyKeD7tOGvKPyhhZT3VOu+xDFXgq3u1DCcz5TnNmD122mSOr
HXx4o+FjfTUAkv/eKdQTusvB2QP1Cs7smfuMkcrtX57rf1/O9L0FK2BasMnJgj2ELNlByxhAmR8+
dj4BH/33L2fDwiM6r/awK1g0eBf+xKb92PwQfS+7AYpFzUDYL4cGivlKgM5VxgTjWx/ZiXBm/Pun
75A+192KwzTT5IdV9EW1oAV96LPfCxpahTLSpNPl0MUmLjZN6kNdQzrzf3/6ddH9z40CgPPfv1wm
w0yGieZHXku2PrVgcKlj4ESaY2o0Vv7//TX/feEA9vz312zRnMBrxl1LBMY1l47G+XIAb8aO1ce+
4N2mGsGM4nnSZtVmWo5LOfSg0rSMJ/Tnx77g3b4yblj2tdbLYZlafVB56ist0o91V95LT5GmMKqp
Wg7J1Y7OM7DoVJp9aKYAAO6/n73O1tSCd7Mc1gUe39Km85VI8zFda/ped5q2CxwglhGEyz4B2mYA
9whVuB8fe+jv9tU0gDMfA9ZzWEkLPEkUYWhxS+MPxXL0vfC0gb46TiPqDhPUZMU0mOZBZtS9feS3
g7Hw92NPwRujCZ/dIRLo9KXD3hy6wD70YOh7K7rOAFIL8YE7wNuUPI1qG37weM8+tFvpe9Hpzlo/
uwUn8ThyWcLhHC5IKeCBH3ow77VO9UrrNOlxoDGSR9VKWFOOG2g+H/v0dyeNbuvMOY5PB0MYUFII
nUoxhV8f+/B3p8zQ49FAz2gOwOGGslNzX1lVf+gQgKXi3wtG6DR2CmCwwzos61G1OSlgArx/6BQA
W+LvTw+Kcr4bbw6u3eURfObXPenZxxbMe73j3qp0n1DrOegcBDslt76EJPVjsn/6XvA4ZiFzWV7r
Q6TAsut3PQJHFT7m3ETfyx3rNJUm6TlwoED2lTtTsszh/v6he4m+14AtCeh1i2nyI2Cz++c91ttb
H4//Zsd+XRr/5fZ+rwKrqffJArHygZkE8yjXw1eT5N9qhP/bp2d/L5k0SVCuDkIc0wil8zX6Ocnx
84c20nv115CQpAZzIjvC5wtc63WH/s61m/36sY9/t08TOdFpj404Mq1A4fL9xts7nsgx/9hefa8A
0zZfENFocQR0vegFuZHxB2+l9+IvGHHNLhB8tEoRCl/1EOPHhLf0vfILjIOubrNZHPer9RG42WmZ
trn/2Mn7XvnVg13u9jClFVy4zqPRTzH/mJsgfS/7ihlERVSptAKF+9SP0V06dv/S6/9fFvn/kHzB
Rqg1dEwrwheVnFItMXfderW8fmgpvld8jTqZewnc8BG80g025IAk3lxH9f7NT/C6Gf/LEfBez9WB
c5fmvuZH9R9SZL2u6sFmcdMcMKea1ZdG7b69d3v978k12ET/y5e+u2QzUIzHtZ8lQvjNj1uZyE4S
fRgG7Dp5bOttkMU8KSBeipHOuNu3Ppgxu0xS81YdkVj3gyrkPqzh0tYhqv+h1EN2N8aQtA6g1Ybd
+wIJj57vhitO9361tQdPdovSDKhCs8sGfMSYio42hXGZRlI0cby6gol5av7RplVLUqRD1qkLBcWN
TFVAQp81VZhXb8ohAF3/Ags5D8wyG4DFgRM38K92LBKxRDwtRIC9+nBO9MBhH69Qs3QKgGEDgCAc
ULNpfNVEIajrsz7/o7TCn80yp2vFIfeloGeP61CuK3j3pz0sG6hLQ0zt+M+Eom0GCqdJ4sSDV82b
9tvYpYP4qZoFcBwMcu6TUQXcvvrw9SrSO+tdha0YYRplS+87C2xqhsHJ+rCjZUMOEcjXtgSBe+7F
FR8bmKrIurP4NslXLo4dW3aFubB5Cmc47Y9XgOvK7/t46fIq7qinZZvxGVFYrvIqVzDALba54fMI
/WY/tU3lBHKfrESFZGsm/LJ5NOADEp5hbmTtTnWaIYXEWcLVcoO3NbVdAe40mlUiiaSqFjWS77NT
vPJh37KfS7eDsafNxAC0MyTnb+1MsuyBuprSu71u86Wp5I4ZlfQogLSGI8IOEqS8x4RGjvelu07j
xzXxLprlGMN4GNGYiqd9OAdON/9jzsEBbMCzRTH4kmECSXxOtmyzoZRjCpJYk0dXG0i5yNFHmGLZ
IdqCg062rMsh4F1O04UwFNLIhQ9j3hYDH8SRD+1YTnzzyiCzDBGo6ogsV3sbL3Y4eIMz6oFPzdJ/
3jbSjDmWw0QWIOQZQLZT06YELrFtAPF8BWTwW+7oON2KbUcRqGUxMNqAvrsr5FrkLCOIoJyj4BSC
Akf7T8mQG36Ewcqw3Y7EJ6hqxw7eajvazG5tMLsVB8sdlJwcJmuxXH4QGWFmxqxZql8ypsD0bME+
73+gDpJLbBqVTmtlezbZh2GJG/4Z8qxZHfuQYUxITPHEbnYWkeEuaf2w/+pGOS1plZpoSh9mbNr2
MOo2kItWST9/aSPgowmOt6HhrMhUKvRD7NyQ/Ej7us5DUTegMZ+8X1d2E5sunb72HkDLErb0sQb/
0NNEwNqZcfmzdr4BhnSYh/wH2Muz/oLp8r0t0V3C3YVJhincQ9UHPvVMpij9OfVm3S/gOIbwedjj
JCl1i530E2znlZ+bAWBcJ+LmGJM57x9zs2SAwuadbp8B7QbC3WOEgUToRMM3IK+uTsT8Yr0bxz8D
OjftbX+lHp+mqZf1aSYiMbfLLDICdjRNybeck1T8SjxAtRghj27QRtp/YnhDFb1nTdXAICiqtm7P
/Q04DOt+hnkQ/SrBrReVllD2f8pCK8eHpKm75OKnbgmHaG777SyCifkp49sQf4l5PdTP7SwaXerg
Ingi9kB5YkxEcbverLtl5t7Gu4svVHMtXwG/qKfHBS7m7TFuhymr3NavV8wry017hH46MfegMfOf
Ep4AY1mjfOIf2y02OEraafMHziYHUG2MbtV6O/QwOD7WzaIxQBJla/O5za1IL0prMKhdHRn+o21F
r8tmtIPrQQ9N6hj8npRuFyuVdZXzJI4qZ0eSFKPcvf5GnbjyoFncJLAz3PAruqixpui3yI6H8WrJ
Ayotju+H2WMw7cC08d9JHDwHkqwZ4csJWgO/R7jU/K6xhbOyly1RJVeeTV/CTBmDwZFSsDwr6LDv
3cU7TMl+DuDTgQHezi7bcN7v2k8gbTtc075AxXu1P4fEueZ5bXdxC5aFwa0wwLJGPEt81PVtareY
Azzc0e48jJ4oVmAAdGQnKcCAPaxrQ0ETbhKX77d+sw3KmBsQTeIc1wGBIsbZ2vZigSeLQGrvuuiF
s8GQqk35ElU2XhNRZWHf+zcT77Q/rw7w4dOipqiuZk9q4LqBn3uKE9t3LyglkzAUnZROHOHu3rgb
MSCNeQioEeTHdOhw6bm6ZjPE3mm73akm7ody2k3iylSbLMLwgrF15zFCt9vk2cWDwkTGmDr3BP5n
Rs4T+sb9wwS7O9CA15CCRANz8WL2RiSXhArrHpmdo/Ef0m25vOOSWiy0sVWy/UVlvmM5KPi22cPU
5N16xH+29QemhtS+8mFt6xvbdD29YJKWy/vFEMCrDjiTJK/AHKL17x1+yTA2t23PznbqmgYCZwwa
YaHkMFO6aXsX9Fn3ikI4TCAkjg9WA31YrC6M5GWMRH6zKinecjKg+AWbdFZ/TpNWRn8gtX+5il7P
sFIh4eiCyV4g/9z+THaOfZVEuABLoKSHPxrDNW8KYxjsDAYslvAq5iGcQUX9Mpi0r2CH3D0jq4FH
0h5HABJKs6usFBvB0lcxmAoPq97WUlsEa08DQdvw2LiIVL7vKgJXz088A/f8Xu4kpFXX9Za9KDHn
0bGdIl2220QKAB9iLAPlZRkvbLffTU+QluU9jFRKh1zwvneY+3xqU7gpVpA51bcef7jfG9mA4Bul
qC2QgW5Vn5rwdTCmcaXC8Fa4gyUg/ac1ZivSnt+3aogvq7URBe911/QyQ4F1FlmevuyJghlMK7Dr
P8cJ9mIhSLRiPUhWEoJ7PxZ9N1Y4dez8sEdLflhzMZZLXN/pPlKv8OxdH7MFR3zF5JXYPE8/gWmf
i6Dq7jvwJ/1d6sGAL71Fefg8cBNSRBxum0IVG0bdlzlpMD6KQGtnsC90cByEV9+AdVBMPko/E+Bc
SNV5nYw/85XivI8wnXarewvJeg/RcHMrKGjDf6CvcV0h0GXdqzgiK7vNM7dvv7JR+WOzOkiXixYG
/Y/57HhbzlvU6k+txGH4nU7AcBsbadqWaggLHFXqJpVTMZhMNzc7SZypoDlyy8lbru5B7R7XP2AA
P1EwwJNq7JNG4VG1GKmXIprrJ6J1vR0hjBzHZ2jWXP8C8wR+18ZdvZ7UHEJ4yODeoCuzoTF/SWGV
sxZqIZ4UdJvn9usymib+3rV0fewpmZ+0MXtbeFiw2xUF2X3jP6ekm5MXB4hh9JWiFRZ9AT+Zw0EB
MDeGKdpUchaucOSVlI0GgfamBTu+nOclQ+2PL0tdZjtbj7lb+v6E5GTX9x6amCeByzYzxeoVpFYN
eyBCjWXIQBk0NWR5OL+XIuqXGvLjdimJ2bPDxsG7D6oraz9+U6ByFdnW+YuHjq6fxi9Q44Uy0Ckt
SZsOHOYmHrgEMwmJ6wsDXXlfxzBpW0IFbrJGZG81cHqrSO5AWo5C1Zo2PjMP/W2o0RRNR+4OCeZ+
SykNMN6UwTjC8PEVUe93PrDHJQGYIXHYomm4KrEV2RB/8q9NJ+5XKsppBlIb9ZD41A5yHcu971FJ
j+L0JVF+voDTNZgi6SU9DakW5YIhzicby/wm6rPRlHEzPSDPcOuJSAB0QcbeYjU/aLCjMb6ewAr2
qEUvp3uqtI9wV8Bh4Vbwhlb9NLvtyJIuXR+TMTYwdEbjXnxO89G3x1WCjvQ0k5Z+zS3IPpVNa9SW
8i5y/CGMus6Osek9eURDk47P1vH9kaVSJictpynaCnstX4wpTlxMXEADmZ/WRCM32cdG3NY4MvVW
5mnaPAUoq6Jy49i9z3b3MwbuMVdNfAmbzHooM5F0+nGwqGHi4TVyPtCAuW15xAhkcshrOo6ViWui
y6RrZXKfLvpKCub2GlznkO62TSnylZFKLXOcLPgQzIyPymWHPpew5ip2heHPzxoTlPStsXy6M+OC
sL5smz4qkx7Wg1i6+bYWmec4JMgCb41zw71GUJltMXLBxqGTC58AgOKLQNPIXTr8mPjTMmFjloTx
uRpCu4ynYcN98o3FBvRukg0yAabGwFwvSTuaVyGT7U+xsqawNNmPS75sX8exbglSHlb39mGBWg8n
nkFI393QTnv0/uvwmIcreHc3O721eT7Ehxxwow3hG0LdyuwpZW9erlFzAe2duc+LrJP1eTRLUqJP
MZPvQYImXrKtiyo9tK8CmPVi1dHvMGCKa0LXtzBb355bp2HskmKuH8EeLffdCQ14PGZ+IfsdXpyJ
yZkMxJ+2aREHrzJ6O6Az8kUioCq30P9oYGT9mKCk9dQmhDfAFLgX5tebacLNcJP7JvxKdJ+8zSPL
2zPpWowX7L3dxf0cEfMUe/gPw/6e3cM5dClyHuCissT7CWHL/Nag5GSe1khDYO62rFwiSC7qiL3l
+WiLMOX3aMnAYwCcWmoKGze3OOLWSzA5ecXp3hwG0gNjrtTmoL0B7IQwH5WNBwGiGrB18HwWjzOj
7s7dkjUHLAwwvXgTbnae/8rzxn2Csiy94fGABUelKbuYf5LMqNdkl9tjznX/qYm1hZBqkcMwF1sM
Kr0tGuRv4RjAFAxnvpLmjSebvnF9yEXVjzMv1b7s23E0PbsJEOSmrz7Ks5dGegrQAHFjFp1rla1e
FjX2Sg7jh9DGvzpXB/fKGOehWDu15RAnJ6sPVXd1uLjIsO0wAspNEjRY0fNsscq2jk591fA1iW7W
JMUEPQwBfHxj2qQWDzbarDuucK6I33YuCS9FSFd3u6SaNd+Ri6kZ0AwSkbPudJfe9dsqgfxtxhVH
a6JN/kYXqePHmS5UH2A8EkaYbFjeXqZoFfJbhJ0JThoLHeuq2PatKxbWIbkSbsk64OgRdfuiphGl
sggsLN1PYO7pfLdu07r/AAnNI8BvXc5we0tsZKaLHiNw/QG+UDU5mVx2/actQTXrMI0pVUeX4eCr
kKM32WW+CkoPc6YIfcSYWM9uoQinSZWIjYlLgkHA7U+HW1Q9LtblOi6DaNb2xs6WxryARU6O+G/v
iQyfUOzJCOo6ECHvt9ZKi5OoHTPEUFph678MKL/4bwMbxCWd0ACjVvnsW2LpEH1XaJ+i8LNNDGhM
tFXaEqsDkX9RL+sAAoxZtmpVjcm/cLhUuLfct3H+1dpZkL5i2RwhWKlHFq0v3O/91hQRIRlFlFMb
VYqaSvJg93wLf1IYWMhfpsN85iHvwZd8DrLdBCw02GSeQC1nw3YYV/gVn0QXkemJY3/iDI6puQYI
wCNlKH+3Iwwpzj2NW3+mQzvEqkp3s5mpkJzzBmCDCRk10pd+LgOCVATWiHuc/9Q7hIj+JIZmMG/S
RtN6nPrIiYu1YmF4Y7vwppqJ3Nbvg2CYruPtIOx354d5PeomVlEphiW57eam5uWMNre7C32fNngl
WYfxVou+UWn0OiPDmjkMkt6WHRY+sLaY67upIfPJ11v+PFMSnC0c23f9GKSUhQHEtcCYY7NQQO3y
fjoGnyN8acC9XS47tSg5tGLJCus84ufCLc7bT1nis/bPClhPftiHOG4r7mHnNRWNBTXlXCNxvOtg
NodVRxNFb+oeIN1b3YTpi8DxaSrqXJrIIu4gaHizcu8jpFwhjk7bjnV9yghLshuH+6b/x3vanZDU
JuLbhPA+a0smmrh7BgGtRRjUJ4p3S4FFxmiZ45wOqE9EGAXdszbpHvLex3tpsOFfh4Spg6w7PmKr
1cvNFKMmd48KHGVP+bjx4cavRvxAbfErqC+OcECCOIYaJlCPyPNImvo7HFqQZTQKx2TXm+HeuVhg
6gGWOf4is7wt9R6A0MGgUnzuMkPl/eyolfemXuztovXU/wNMuPsdzYO11bZEeI3plr0NyzWlGIZ8
fJZb6t84IhpXNfuMxBNKPbcV0mfqiPF7wYte+wbBCYQ4KwiL+YYOBE5Ci4ql6x885qbA5cyvtUtY
GZi3we9ZQRhmKi5oDgl7R+d8jp5oBlkqZG7Z2KyXlTeNk3gpS4gtPArqvjtsMc37a9jAu0/N3Al+
SDCPNf/ZkPmsZdSiFvsd/hrAFhuW2/QwIu8jWJodeTEdkutTGHtbkB4HqC7WxQCd2JCl/ZkzZckb
9Uu7lkHZBKl7lsp1K/o1l9G3rkvqH/k1GDrnG3wTXgPXv90gXXqJUeVImnJW6bCcBSg3eSm4Ub8n
hi1b5IDQlADdxOlBijT/Tzl7oDseQsgPcGytU+TleUyPG8l89lU3kcBEfSdq1LojoeD1ZTXMZSpE
QMrfMD5NP6XcYGSIWlzbj2/wHhQ9gu7W03Pv0vALxaBmvzWS1L9VK3fBQIEPK7lTrU/n16iOOfud
AALDfqFY0qLW1zfsTkxmwNkRt6EkTTL7JyPqTGNSCd3StOFN/NRFnKM/g6AmvmUeFrlHsRpOqs3t
MT2sfEUeItWyvcDlO0m/aCPWT1GU2i95nSWvUHa4/TTVGGs7RxNKPZtU23rgaQ6L6r1f9Rc88+F2
TAYINXkPDDtce9LpMrVCzCXTyNkKHdXDV8yeb8XMMI6oder5rdl09JRxv91zsbf5caphmnOQLGyn
GaCUU6JlfEkBz8aZN1L71iKBCY+6mTAPv65wsCrYjGz1xS8wLf4O0xdUGmzwafsVzQ44DfE14DkQ
3/c4FgRN6IQYBMkQqqHutd04IlKK4hiCqy7uWQTDY2AlKoPBDnZgeYNKoF/IBPJOZvbuRHSs3wAU
6Idnkk+wNdjAFHnu8EMK2l1D8xLHdnC+MKj20kcEgllaUo2f8zpNtZ+O/Vz3bUnSTPsfV/X2ZRql
Urdblu0S3zFE9hmpspePtMn8LSLLjh7zXEfTGaLgzH9Cc2U84JgYx6NhrLcVaVeZQAAKXPBh8jEO
ETgb3eBdoMBWazZp1I48ZPhrCO7ZRm2/liNbEnkTRavaTzDU239FDCCwQoJHetvs04btU+d4HIOP
D4NIF2SYzt/QKUEI23bjbdAte4Yef8bMCxxLUbmD9QhNs/prtGNA4phj5iu8onK6rbiIbJz8crlp
SAaq07Cj1mXlosfLiJ5b973dZ6tKvClYOORDizQAJ6ZcVdnOtYYjP+y4xD1M/3JUajzXy2Wb0jk/
ZYC1A5hbrzzviojByPPoBb1uwqhfmwaZ+4y8DYfPUPW7Ff7iMGYkCjJtTmIbo4P7e8HdWV+0cXFT
rfCIj6EtViRN3qYUEVq1emHaMktXjuk1x8Pw1nFYC1Ux6hndV4nqXFqocWnb13jbcXo0UcSTG54l
ipVKEEmqCfXdtZzGFcXaouVha6oe47LxY6pnk38C4qZbiwBfc31YQs2QCpM9RQQjdOJ+RgackIJh
eEl8Ap1pzU5t0D77yfFP+S8WASq/YzaRWZnKbCBPsvExbMA10oy2s0o9B1hSDEfS21iFgsE+YkVJ
vh33pkilg2EMFvWGoHAKWT2DgC5sfd9OcbdfkjTexnuh0XkouKYeBADdmt8xo137QPZ6hOqojofx
DBRDRJ4wCZxx7ClDd4+O5hj0EdBQb47QsWlVok/Ilh+jVzYClXN3+SWSqA1+jaW6viGOlKpKjNA9
knokeuphQUV8KDEx5OxSwEUrIbcxJwzpLHPReO6gHFp/eBKErWrOa3fyOK99ZZjWw0FSms8VAWPJ
DcVsVGiPyDAkUuUUhoKQE8sr8A78v6nq205sN7WLs7zE5FMjWAVvkRgbqqsVFBpo7k/NDV83uiNm
cTo9hzGdoD+ZEdsV6CwkQ4ER6L2vZiwDeUy3JZl/Zx0bZITcIUkdLRoKW54/elASE4oDer4Ol6lC
nJiWkTTixIkmYbsMSU7zt8WATXTnUWDYNP7xLu1TxCAbnR5Z1sntS4T/RkRFiyrItByv/uxIfNd8
X9OH5Zqz39bRNGwIvqAA34s+1E3zGFRikayYhXJs8HRAATYr0T1k3hWxVWL82QXk81DuhUzFv41b
oxnBQMaQME0O07or+EuTubFiWvJHhsOjQaiY9/uvoUV/7Xvf+2k4pk06RigQzZqOIHRz031KEe5j
LxORpeyoERrNv1udMp8XLhHwH/dZuuSfExSbOwCN0NFyPwQMioc3HS1T9DQ1aGF+WkU/W3hwhFyS
MltnOHVjEFQbeWkVOrlYJKmmR5Mh8eEHkEGX+RYzrQ3z5Y6u6KTgO2iyLqtixl1+6zV6o3eIrnN+
h7AotS+j7AdzkzXUT5dokY36TuMYdSt+jdmOy6SipZAZ8dHdFMNR7FO02KXDGQfSZikQGY+HsKjc
PHTWYXRLsThbP+8SgsUyjy3alh2VI0yTTBO5nzm3uv5MUTQtyQhiR7/uN9EOqDtCVjh1yovXDQ2I
pwA+L5Nsc8s5TKOgZ4O+kT/Jge/xW9I6xm66Ab3tUscKkpYDJuRjg6LHiNYVGlp2Y9FxNoQsJeWq
jwrsuXuu7bVGOzIYvhzjBMMC87GLEnQw+YimZSgkoIF5EeZNs8q0GUvPblvEftbpFsUjTAqJX0Qx
0Ab0P1Qlkv6OJcbaN2bBCfidNemi7hDYdtlRsnYRL96j2VjJBnVvzNtCbv3UjaPkt3Ujx+HF53gw
t4Hkg72JF0CiUMHDzAU492FnT/2SqeZm640YXpHoobyKUjqi5RmltlyhB5PCdbCLywWbWUcl3Gx4
0BU621kujgPE7ldT7uwbPDljm5RCwNJVHRSam3a5IAAzeLAu67V5wj09oosCeRmaw4jdRHiheOwY
FxSsHfZX9ANR8V2xk49i37M7JNE8uiVRjdJ6wWP4MZJrYzonp7jnXJ+GPpvZ3S4neAkkJEzum+8W
gZr2sMAM5+gavYW2SDyaE+jaE8gI49nmK2wfjbLf1Zrm5GmCkYglx6t5cYKaxsbWHMWFXax9KZT3
QxWUuTISneUPzNTpeIEh6e7P86gXWjVr0OMdsXBeKrZ6iJNLumtG7yKbJNER/XbXVTJvBBJOPVuN
2Iiqjv6zZf2S3tZ702/P6LSkDi2ktjb7Lzoy2vzQwxTLS0wxtnuJOx/mezhgGPdZwl4dUc3I0u0u
SSMb/oSZ9fquWxeVHfaF5SgKCgQiBZrXC/qEnbUQsc8uvV9iZX3pAiC4F4Of0FfLTshQYs6DQ/+R
plfZ7JofBRTLD3IFiPo19kNj743bk/EmA8Jxv77nrMbcjnBhLTubpf0PVBMjlGRZHmmLsjkymdKO
WOfqgJh6wNWII/Sa4Huj/aOIzErLEEWJwTbJZ4PRH82uz05o1K8QQxgmHm22ygjWGV3W/VquN+Ov
bEEBGr4IrLnMkwgJGioIp16oMcQtiLXR0jLFIlOYk3gK5lmGHkFcUcIiKMVoM9cPpM2cP+L8hK3n
Ksdu/e36TW93054p9sVsC0+Rtcz9chNQpN++5Nn/I+28miO3lmz9Vyb0PDgDbyJG5wFAWXaRTdOO
L4iWugXvPX79fKB077DAUuFS9+i0RDaLlYVtcufOXLlWWnR3Mx2psq/T1rNTeJtKmzDUH9xMoWjF
YUst/qM5jpZxrAOaZm4p96VwNxAUT+S0yph0lYYGq6o139tWKE2bHjm5J89fxGTyqjJ4APEjEQp1
SIA/RIB0ORCRi4GG1OpMz/psFKIFgDwTKc2S+vWqMm/skNZV1c5NIDGKA4yjan+SQfLJE5OpEZvv
pCmmULD1hrg1sjXcazPZfpLTuGSjt8CFczvQ6YzOVTaoevANsgCqNXbbo8dU7tKu0cLI6Uuo8AlA
RX3QJLdSAlBJ7n/WVQPTtKCZO+qtSuOIgNtIbJpN6TlwfiufFH5buOn6wC8OVvCSYebePVCNyKBA
vcvlutqQJphasNOCJxz+02sHcRhrNdnDOT8MrqhHeWtPY6DdUXbNWlf34DH4Z2C8JUmWPqpZmmd1
shGtr5H6pHfbfwZnm2F0r5r3tUTpBoLuZKOEDybZilD7Z91gir4AKOdQa1peaBhbzkeR7JHViaca
N12vtKP/DfeaosvnH50cmNwArqQmIrD9yiAPm5u0F3IIK2uAZmSouwiFC8Mq5Y9DTc6Wm1UkiA6F
Eubp+vD9HXBu0a/rD6S9Q6EytjnCvIkb0qtyAgdbOgRqFNEpgJsrpBl/hwtctE5UZc1SUxR9C7dF
aTw2Y+61buET4EKEUM9EuzCZJISjw5itjPDfQCmXRFsRUEeOEVnb6ibyMg0MSpuSJPPKA/3duy/6
KQrEKWsjsDRAUOlvcSV97s3CW+mC+rv3XiCdic/LtPA9bUvlmZtCNR7CNlH+4ZsvwJKNJDVZ3ura
luTzBgwyFQ+JlOP1BfV3n3yBdPYGyoqaFepbXxRqDvPOs6WAY/+fvfts9dVul+NCAejGuMhTCs10
YyGYOuWP19/8b1bokmVLr6idFkPEcgkMS/5Rk0zqHVEfZSSyTDkt7KKlsWBP75JW/COlSUVbuIDA
9HsD+iFti7Kv9kUtq/o2ksirXn+gl07qC1jcJd+WEY0K+SBf3aamFZB6trKxp6rCPz9HqdE/q4Tc
/E2mSpm+C4voKZrCJ4mVpu29OmwDLil+sEFo9MfQKUEh241BLPbnp/uvM26n+t//zfe/5wW3fD9o
Ft/++ylP+f9/z7/zf19z/hv/3v3Mb7+nP+vli85+h/f9y677vfl+9s2GgLwZ79uf1fjws26T5uX9
YZ+aX/n/+sP/+PnyLk9j8fPXX36nzNLM7wbJXfbLXz86/Pj1l1k+7L9ev/1fP5s//6+/2NX3KUyW
r//5vW5+/UWQzX+ZcM+qgPREXdTUGf7d/3z5kaH8yzIVUVaByEm6Yc0/ytDuDX79RfuXrFuaYZF7
oNdTUmbQdZ2384+oa/3L0CSgAKKhW6LKFfSX//PRPv65Rv6cjMs8XPP2/d+VRHuihcQE9mFpVbg5
LdtWFcGHHt6vwFppDQ5pCpqm2rVE0fnRn7SoWTnV35pTVfprMCUrwBmWHCSFYHhtDKzUlrgtaT+G
JKYsamdeKKiPvmpV0++vZuKvx/2PrE0/5uAu6l9/Ofda8+OpmgjEkSfUTBVS1XP/IoZZzGovydhy
EXxo4CZ9KkM92q1YeREGeTWMhsz0Ug4ha8I0gxdnKl/7Mf5KEqRAur853G3v9u52a9vbm9N267rb
k8P3J5d/u65j7/nKPd1sD/aB15xOfHt0XX62d4/8bHPkS169PRzu3D0/PfHLB17qOAfebbuzeUve
fn7JNuf3D0/bu8OBd7N5O3sz/3h72DrPvISPYDvz3/A132xs29k7e+zyWt7x4+6Ot79xXd7qmb85
bOzNhnf86p7sw+HJPmwcfmez2Tgbx3Hml234fd5vfjPnA1+ceBI+0cNsfrd3jp83x/mlm+PB3ji3
jsvXPPV+l/PwDp9uu9l/cJzt4bSdPyifbcdvPjjfedc9Lz3ePu73j/MwMVDzb7unU2rPZh8d/vr6
lMmLlbGcsWVHdRpVtSpG0v1pe/d82D7xUBvnu7M/Oo8rll5INa6sjeUWa2pKIQ1rY+vef/3tzrfv
7M23W0e0V+woc8B1zc7i7KEGXQSU9u63TNHXw8MD8+ww3kzJ/ubk3jjOCh2SNMeS1wwq54vek5oy
mjB4cp+fWC3M0/U5ws+tWJgn8VV4UMuF4XUhFu5vtjfzgt6eXv7hv3fPW/bGHWv19HzaPp/uSpuN
c3p+Zi7tDzsW1uFhd9jtdpvd7oN9ywo7Ojd7lvO3Dx9eluMH27ndM9/sPLaF69zfODb7c3O8d25u
WH3H/UrUuroQFqGUKnYdxRPp3v3qPrFvGLG1Vf3CeXptShah4IQnJ02GH9o+3/kbtiXb/W7e8Azb
A/872Du+mne1b/OExz/2hdPbf7j7/f6P3r5/XFsiLxSy1z7QwgGnjalE6bwo7w5Pd1vnj/0htLe7
7Tzopy0+zn08zW6SiWEiNjY+0Jm/de+2T+7T4eHkfs3xbTv7681vW96AR7nb2bunjx3D5+JFHg47
1t3myDov7M3t98g+PjLVrivb7j0L4tmyP21u8SRb1967m3v80PE0O5jrS/Ullrz2nIvLQ8wdDrJo
5va0P9lf8bmdzef+ttvaD396Zh4PJ3rjuDdbPsQGv3v9E9CtsLJZFmcQFI/92M9D/RX3fmIUTrNf
Oz26d65zczjgrffP7BacNR6fU2K32ZS41+2WMefo2c+ngPuVydk+u4e7Oxw26+buwbftL6yiLXPC
KbE5sgu/4rWP9osvO+wOd4eHnwff/vkwv+lvT3fPof002b/59gFnhx+6e+Dbnz9Zjfj8vXP7iI/l
v/f7x83j/g8Hl79/tJ84RQbb9u0dW/XLh9vbL7fH/ebT4bj/8XjPSeHccxw4m82ja3//wEG0v79x
H9mi9uZ4/IDPPu4ZepdRfRlmnvwPhpvDFYucLfsT5/LpxtlvbtnqLy/8/Mhfz07h0b25//qVhej8
WJmR695LXqpamb6XCwZHDKfkDX9Yu7uTy5HH1rcd9/jnIeesrAPphVXg75eivCRMiDvD6HLMYpPh
ON2x/9lqs9X59C5tdpH923zW4y7ZFwebF+Idtg/zqcxEM/F89cAvHOxbAoItX82/ezjsbvnv/pFB
c4/O/Utgw7Bu51OTHXXLzj28hAv745ENOS/17bwG77azOw3sPUuI4cdbb1388c08je7+64lIx93f
ufzO9QmYT4f/HQgdrhGQPLJk6DqNYoa47KHtJrq3UPfg1gqC3AV32zkG0OfNdSvns/yXFYXwTyXs
k+UlZ1/uURgxEWAGcBVZG6+llbmiBPxMKqZ0w9gS3nW1nO1p8JuKQDIkqOK4IJyfiYk0GZo1mCQZ
K0vdUjsctkHSrXV7vh07Wl41wzBMiauLtqROkloTHI/o0QGhBvIXMSzTQ1MgwvTescOKpYH9Ny3C
82XYXFHPDKg9Aa2OVfr6Ayi9W4DTmtbapKZpoAMJEjxdt3l+BXkZP0nUNNmk5q4Rri/CJIt+0SJF
XxXm5Ew+ikKpuV0dRyexNfWVx7tgipsf9xxa6OaAc3EoyNR/cto2MYXEMP0c2bQtwrZw6ihNVvj5
3q5CTVctVZUpSCJMPt8lX0dKWkEpTICEHpRnHR3aMNLpIomaD2quWHd9lRsrwcyF9fHa3rJhemzy
iUYF7FUZ7U37VPLAU0adHq7YuTSEmixZkkaTG7fnxRAihjmNYU753EpKgFFRNEWj24Tt9Kz4Xbli
7NIgagZ4JZF7uUln7PkgWiismDXanrY/yrHbdpV8G1Cjd1DDGl19MNUVB3Xx4UzF0GX2GRjcxVbu
1NYzm3DuL0laJAMR14EjApwJBYU1orJLpnRRVQx2szS3D50/mjSjKYRBpA2mEhO3kRP9to7gXAMe
Xq1ssDmkO3e7PMorU4sN1k1GUdUST6VN+V0QGP7OjMfys0HbyYdejcvPldl+vb6nL63G1ybfDGQo
DH0MJE0KxNRRYVDcUtT2V7bzRSuSqps6F31RW65Fmg+CahKCivZgq/0Y50WEYFGmvIvx4cU/cWCh
UqmquqoZb+hCNPRSA8so7bymhUcZcn2Lhou+krK4tNR1hChJSkmWYS2vv5VFG05Y6nO7gqXojmkl
8THRU49G8zp4svBXzcrmurgCTQDQRCyKri4pwiMBEY5QV0q7IV+2S7r2m6aqv8ml/D5VxT8H0BCh
oZpPLlNeSjPpmhj4vYbLCDzBQP2tNl01kdY0txa339kMSZ0ZMGnp+nyQLDxuIJik8DVqpSUcynad
Kaj/TUG0oV/V32V9rtiFrqF+G8NDrTXAKcouoxonqu+jlP3zgyiqLspgf+fv5mX76pKM/AIXy45T
RsoQgb3PajWoD4GCwuPKDL6QYJ7vbOjMdGIdmZ5PgMaLbUafqRlIQw68PgziI9qM3bYENPOUd9XJ
14XhWNVFvqniXLIV7IN8iQOHOWgkIN3tKJQrodBbT2NxuLIjLbKoALgWn6cfiY+EbijtQjR7xQb9
SxFBprlbcXsRJD+A/E5/qJGHeh8/4TzKWJZNTnfTovS9DI9GWRmgf+CkAN9kOlVOvyv69Zlz3a1d
fL5XVhZLDKi8NfklTptrXee2PjCivvSEXar6UM5+Q0XzfcQtfz0XE8zAAfUTlxSJptFnChFlaSuj
WTmCBdKrU5u1+sVb58Po6YCRUB+RyIovztksl724NsBpxL6lP+S0H22UuI52YptEvzVhNW3fP44s
WZ2oWWOfLD2CB2tImMy9WToNHIXb0fR6I3ui75hmWp9kKIgad/CJAu3/P7uL59Rbn9ZJ8J7gkrPq
BqxZfoA4YDpFrUCLv0lPpBhH0ua60UuDO0ebojIH8LR1nbuDoTDTMqkyBjeUtK+NAMnFRgaBswNy
B+I8yITmy3WLbz27NRckFIUrEMfiMhYEFNJnWu0Du/GgW9TLEkxYGnW2kA3vDzsJpYlgdAWsha4t
K8CxOk1xr6uFPfYt0IMYcdih0d4fTFuaKhGQEAjKc9HmfAizsaYZTR7BvwNzRr5ITW3QUfdiGWt2
Ur2Ph+llz51Zm73AK//d+7JeD0ApafqgJ8+BBzbWHY8u1nFlZZi80bn7tuAuN8R5daiUleafvzLE
Pg6TIJiQROjE+hiYApwtWSoe81QzN4Whd09DLwh0v5FGWuNsuuDKLHGuVhFfcyFXFg9p0E0zxQ2n
P10Y1mNSavKdJILyK4DGHvJKn8DTB5628sQXVqZF3oUTQjZ01s3igOBOojeK1BOKSl5r02Gf2AWA
Woh/OuH9vtp6uStLRL8QqMwf5dXg0kYCHMIvCKiCvLvR27I9pEoD2lG15H0DHCmwEyRpVjzMhSkl
xUHegUAEGoaXKscrqxW0NlPTYFVpddkHCAnhTh/m9VHLlfZ2UPOIlherdkqAqium30TD86E7K6NI
qixxBi5mVKOxuihLPIofmYUti5myJRfTrXAYv5lBrHC8WvOdjHBr6Vsqb1CqnqYsEGwNcrV1G00u
V9xkrxRG9i7mQjbibIvQlBsgeuHWC67n1WDGaqiGWgE6DllGMMxlK0zPQMTBqL/TX852gMYwZWQG
9KUTC6eoMHsRoKYmxaNbF6N6A59OeiiHtl45+S4Nn8H6B0U6H7RLdsCm9zKAxEAdtNKvbdIeNPdO
4zeQ8uNKcHhpORALsQUkDSDdkimwTM0gHGSgpZUqhptKINYN+qDcXB+6C1bmY4ajkcGDw39xja19
ADrINODCNHqbRb0OZhqw9wlTvywEAuo5n4cNE8Kd873MLpJMPwFwj06b5VCqF37rWit7953cEhUy
lBqi6jgo4tdzM4acloHgx6Dl6QDaNjHo+lgBKks6ZKUOc2nYXluaf/5qZWf5WEJ4QI+CpXefTSNT
NpnsFStr7U3gweOQmpx9Hz6X8v65EakZyjSXhJyuiFz8UEZD+ZjO0HQantQJ7oxh2F1fDC/M+WcH
2mxRkmVLUVEb0JZXsKlMogRZqNxWfYsBLKXAHRA4cTzolhLk7rxgnw2dv6GX2IL6rZT/EEbhWGtZ
sQ2gg3u4/nEuDTITqWugG0QJOMX58wcihTdzYNXERvBstIJA/6rereT5LhmBwYEGK42bJ17k3Ihe
9hO6EDTb0EQrh87YR3oDoY9V6CtO6tJsGpZKHke28B1LEnmEzTNRAeFsZxH8e1Gg6LbYC1tJ6/Yz
A8aKtUuPZYKSsExD1Q22+PljtUOtD2lHsxewXe8GfGx5KPCg7vtnyCTZAcSeM0tf3tqMhM7T0ccb
RnVafcjbIN0MtAW9f4oYNi5QeMM5kbOIBOIMbSsrBOY30rB0S9uWCimFFrw3TQT2RyT7gNvgXmMu
9bPomxEaYV77caikJ+j7ZLfwMnPF377NcsxmwAZpBnUUbm3zxL3yHCkiLZqYGrBXtV6I9JmpbKUy
OeY90Fx6cm7NXnsoBNFjrRveDbnuo05/wcrZMs/+Yp+zvyUYizUyLeYyCJhKERIdPyEIoOFY2qDb
WGcfadERuw9aSxu0M/RWEh6qzpLXUrQXtgE3AXBYMjwKhFiLyaRVFJqN1KK5LY2UGC485O36Ivyg
0DTktDWsPO/fCRw8MvlnBdZtaXlitzISUJOIF1GDILT7Wqm2Rjqt7YT5Y5+PqMSUkh1jBWm6tbwK
kG/2h8pgWvUg9J3ENPLDmE3GQfWsYGUJvR1BTJk0pnLvNmRxeZnCV+pzJwJKlTH9yO6YJzN4H9zI
J3pbtB8BpD7eyj6f8yLLp2PnzVlG3Je6JC8P4lKju1PJbdp2BVe1Su1z2fbTb2VrJC7afvJvpECG
myJQ8j0tOfXzdTfzdrlKCskTmVsOUSRebbFnslL0O/p5aa+B3i7RjR9JZTxrGcmp0sogw1DXIsq3
7nO2yIWVShoZVmWxS+s+jEJ5xvxmAswrStm2e7ZKtjKTby4blqSq5G7ZCPJ89sw/f+UL5KgBAZc3
uV1FQjU5JpoIX8tphDW3Kjz1Yxl3Ey33ZkC+yEgSuDCvD+uFNauJOqEs8R+ZoyV2sJoKI84obdtC
4pVbzY/HBi4LKXgCXa+sCW1ccHyUSbgmGzSLz95v8bCKLMRq34hsfL3+iF+Mn2A/iem0rWhXVutA
e0TamGvy4PXwoaC6DoWVAAPHp6BSszXJtgsjTy0WfKZJaD0DRhcjn9RNNZU9zr6EyIjcefMb3JaC
m4mDZSejF59q87NU+sG7jzIGgRI6WTOwmlQYz+2KqZVoZcFK1kbYx5zG95RpZ3VSuMaNfmluuXSB
P1W4SkpLWdgUKVIP1OnMk9F6n7oxUozNKFneTROq7ZrqwCVjFikrso+WyJ/FaDYqPHJCAx/vRFb9
WEh5e9vDn+N2kD8/XV+zF5wfpMaYoZhoUOhTzgdQom93pKWc1t3I8H5EiK9+Mhuj28VZkuwpZq5p
3154NPLzII7pTpNNYALn9mjeDNN2zPHrENm6QkDxEoYVqun8zvu3o0m5mSORRyNTvFgboU5DQ91A
DwH/T0VXNnxRHiW/TDlIcrYqu3LBp8IDxoPh5SBYXepzRQNCEX4rQKaZppHj5UEd2UJJ0Q9a4lr+
Aa9iJ+5KzpqVm9Mlu6QaMam8AEkWawVSFymRFQO7fUb2ZmhD9VYeKTJWWRh86nM1/2B2gbAS3F2Y
RsAJhAAGwRdfzD9/5Wk7o1PTRoAJmWU6ul7GLi/iMncMo9ZX0jgXVigN7oAGJPLFIoD0c1MThCMG
xHq57dXT5CQ0Mu5GvTP3beVFbp/5wkqS5dKjcaWeSyfkirksntsre8MvBxgbKW+q+kEWJijZfC1/
mMx3yn7N13jJJIqizmAApeeAPDelImBLP5aX2XToJbdqReooUrVge32Lz+t8EWwQFwL+lqFjJZRa
WBFT+uNhV81taNihjvJE8yYQgv7deTCeRScbgSlRkw35/Flq6DkrGoWxkkD/4YBCT8a9CuF+6Y6a
KZa76w91aVWQnZrvMQQV6lIRQxThkmtD/JbQNI+ww96nedlDp0D0YpSwOL3fGvm9GT5Fiph73fnD
FVkd6UrB5q7G0j9mYaVs6xg2LnEYipupn9qVp7swZXhkstCWSOMP+cVze7EhQ1JAQ4DddwVshFMg
yp3r53CrrjzYhcWOiTkpRn5WFZdaaUMBCWwTso+HjqYyRJqt1jXi3AztMPSqx3ePIoNIWRKAgmVR
mj5/Km+QhqzxzczWLaTsXT5O+XtWQRwBAR5JXLL+avB+78iJTaaUmITK8PLYnuhoH4JBhve0Cz0n
Fny62z1auFpN2KgeZK/DIPXu9ce8NKYE1dqcfp7zTPPSfeUbgyYSilSgL92ok6NMJXEDzStk3qq8
llxfszSfDa8s6QWQMBBBmV20TdgdcNWQr2Rj3BVIFhVM5fUHu3DUWMZcFJ1jE86UxYOlDdR0AX26
dkMTJ5T+mvBx0j3LLaE+3giDNR6NMvS+/AOjcAu8wI+4LS2MVqnVw5GlZHbdM4ghMJBP6ah/CvSs
2op6qWxhfFBXbF64nuH4iarBpgJZUBfjWptTXkdKlcE/U0KbGWRHaECTL6MXRL/nqZI+axDkuRpd
+ge5H9KVPfk2lp4rQrhQImp6rpabH7ZxY1CSEK4zY5DuWzmDPyKo/O+CV7anyRQ8evfL+kQL/srJ
99brzMuVnUIcTUJheRxljWqFDflJ25MBDVHOgOFPieT76xP61nNz64TiAsQrZx/h2fmi7YysDUM5
IGHjtcGzPwVd4DZ5nWdb1Rvy56bV/O/XLb4d0PmeS0rN0DkD6SA/txg0qRCIFRFE2tBgaZdhpsHY
O0GwX1FS2WrQMNiwqUHg4hUewrDvt/4SxaMta8xx9rn1ToD0B25mLtsFlK+uIbAx4fDNUdy0+iSU
7DDzJqT0BrGI9ySLpZ/X7b91EgpnCD16lCQUmUzpuX2dagRhMk5CHmLlwJ/vMbxgOzkwze27LZEi
JTNEGeclwX5uibuDbE0Jp2QGx1fmZhB8QI4dU8/f6p02BisD+3aXKqwjE79OnIZjWAxsHQlxNECm
b6PVWP7gAHHjPopdKfbIwNFwvPPTsfwGp1Oxoy1V/Xz9Yd9uFqyTSgfsLBoSCbHFw7a6Du8I1kGN
RTdSoYu2FmXyu7fkbMWkyE+lB3jpIhBgh5ggtHsixF6wjtGo3nbmIBz+waPAPMmuB+lpLTE1NTg/
AUQaA9lPxUcA6d5IAVrs1nBgF3Y+yW2ZVKUBU/qbchK1Uy3tkRe2UYTQXKukzdGSUv8A1m84mtAA
vjskBQYlzsUOgy7SN2iw2ockBn4jONKFSNkksBTeauS9Nqk/qB+vD+GltQjqUvwzYQkm/Xw1pFEo
ct8aOfONvj6IUak6JBMQoRn75FDUlXgsqbXfa1VUfKMHrljZChc8HGEcQ0rWCTD8EhesJXEH7IPg
2xt8WHNKMoofVdRcyGNCxfckQ6vZwXUWlk9q6I/VysO/jQuIsGhfnUvGpqov0VI50rKUkyF/l6Zc
/MZkhDpSPWxGpw38pAbmGMcPvjBo/8DhYBhsAZOM21nm/pswrJEy4BIwSmXtwFSiHeDrCr5KRhuv
xK6L7c7Os0DzSAYXAHw4kd35BHtdkKXwasH429eaK5lJvUPrJFrxoMuk3l9moA0hi8imX97V6AWH
kUlRQjeiRtFYSet2/gQPsAjHd6nX4i31xOwIHeBHb4A8CaZw695rm3cu5zcfY+Hc1ELsG4Lb0EXC
MLUHzYDYVRH7XQ4rNYRA0yaHYtxmN5N4A8i4ub6ZFifWi3XAfaBVJDKpZHDOx7rKwzyMjBbtSt9v
j1CljRsIjmDeDbu1MsOlaX1tat7XryPoSTHgW+1CF8L6cNMg1eHKQ52vTOvC8b08kDUnhk2iOS4+
889fWRG6ANLOMApcD760/iiCgPWceizi6qCMkSU+GkXjvTOam42CoqfKR3/53Iu/GEVlhNxByy3f
Rd7NPzWD0LgZK3glWL3waAb5PJkWCHpxjGWoDFFw4gkkmFwLFrn0BqImJd43SopmCq36Nf0/RoHH
v75AFg7n5dEoXc4oLWxzGTkfz9wzvCAc1dBNBzHyKAAX6GkhzVCjCmXHyFxZTmMGXb/z25Jq+3Xj
b5YM9XzWPmgFgPb42sWRXHWNAZtRpjpa2fh7sfJGRwf0umJl4dFVnSy6KBNGMYFoKC2hPm0S0ryS
y3Dfh6MP3y4cdndRCfG1oA/CBv7V+XJSZFtFnvwVd/5m+2HapPgMFg4meFD+56NrRbnoxUjJOJKY
B9JHWYOc+nPYQJmu2uBb6malGnXJHvuCM59YDqj6Yg8GkwoTr1DIzhirkKT2k4k8iJw4aLZV7vW5
u2CK3L1FCh9wE/tw8Wgw3QZVDJwGfacu2HhlNrkD5zIuraxWJnAREcwTCAqCEjt/DI3D6XwUo1hH
MaPteaoa8RWYHoud4E2pIwuG/9B01Pi9vo2cKB2UD72i9SuT+GZfzuYpjRDUgdxhpZ6blwXLIgYO
4HUm47ITpka2Vb0iMS0KCvFBLt5fH9m3u0IhwmJYWTzEiy+9v69cXOEPsQcfsefISazu4yTrYD4K
mpVBfftUZ1bkxd6LLcWCgFvxHCr6BrIQ8KImA6g7KbDu4VVbk329ZI7s7AzMpomC5zsfRA0BnCJE
ntDFiYlZtC3UagwDpO8SJUHZIVNHGYrKJgnV7ftHE+AQaQBCfxLfyy1BqhH8vgzpr5nr34KYMmZe
vxMOxCTBdMLRQEaHChA7/vzp4IhLAt0UVWfkcb5ZYp65VDGKlQzc24VB84Ook4HjJkMsvhjDCEoB
v4+syJXh2Lc1M8w3AvC1w3sHDCtzjoiSKImpZWqqht44KEwhcgtVJjKj3XUbivXaenjrPnRcIldc
2jOpuC4p5UjVQ4QHO6srdGNuB4HI8dZL0X7wKNZff6A3R9yMaCKmQo3ZoFFoecRV+dxhG4axW9Im
9jv6QemTpvnltoy0wa3NXDj6JFFXztVLzwcSQqF+CyyAttfzFVFNDLBfMopRGJSUjIGx13Jm2IMg
9Ss7+ZIpdhTnC/cV8iKLZaElQRfS9kUFZ1KauyLIU7QqTembCsDw3Ztp7twDg0RGfU7rLda5OJXh
WLRm7Bb9lO+sOvmjUvQ16MHb+WI9UI4A8z8fm0t/W8NW3Kh0tbIAjfFTm0+TOwlq8IGe1/okBkVy
yiYUAlcm7O3mOre68BOejiKWitaLq0jIKnZF2OxyuFD319fi21iEoiYZNI5N2s+pb54vC20Yw7gU
uJQIZht+TON2skdkA51ULeQbKUBRxQ57T9mrQeN9v2760gNyiHGzlYmBAFmfmx6muhCEYeA+pOuD
q7eIccYNohX/wApJbar7ZHtpITu3okUtiCcPORdD7rqtUkC5LJXSWl737ZLnToMjVGbWLGpxi0tV
bohpJjVB5Iotiui7vC9mJlrEKNJ9mcpNs+IS52X9quzHY2COZhTIs7hFcZs8f6jOz9SynNDl86ZS
3flxOd1nWpi4UTXnqqy2s1aWyYUtQNYPCM6cNyc8XsxV0KiqAI1o5JoG0UbTSNSsDCE391xUEOQB
U/6hM+o63VyfvAvDij8GdINVnTNzMXmNMAdfZYcgEIfPVsui6eCFLSndnMv8WsP8hUEl+NcpybHx
xDepMkQzRsNCCtKtUcfMaT0j9HNAH5i6E+pWHexjNQ/TlV1+4QlJqpDG4oCDIsxcxHKq0fd13bap
C62q5JBb8p70vlH2k5J3v18fzAv7jcIV25xEMeXcJYKqaQ2qANDbumDoDaeTOs1BIOPHPzFCJpo8
B21gy+uwKBU+eL4mdQFAo6SYiaKb9da0coK+GTXSJxxj1P3I2cxA1/P1P3B5o7gY5S595eV9Qtod
tSaYvoNR0r9cf6A3DpL1rs0FMaJEWnmW6LasQnoQlYmZQVtTnjyQWd4BgWcaXN3cq0TL5eTu0ZhR
+6KMnyO4vpWVJUIJ9c3UcX8CKkmAPCNBaKQ/f16uczENn3G5GTUxpgdcmFBRSj52yVT7saNDt59O
ELanU2LZ9E7WESI+ZirqsSNRuvPKjRWKUio9TqkyBt/DGCyGeugTpDE+B0ZGhuKLN8ZRFu0NoauF
Hxnk54hYCKHoQd8cxl0WRxux90UPLe0R6RvRbTrKvdGusaJKeeqGwhJyRw+Cfn49shTKt9II0uYP
qRGL/sskT7pyWyGjmP4oYxWmZ7kdQ2kTQU9bRnYkNVF6RHs3PIpGpEcUxxCo+YpibkOBPGv9KjK2
shpmrTNKcYcUBRU2s0IHemZKiJQgMT+T3pHVG93vavGHVdP39CnmQqggm0lLlISmYWKlhjvTUbcZ
Hz4fvGNRRWiQULnN+kdpRBS9tPMGOWc3pUgeO9HYWNWnQVWqCG1GTVD2iWWhMe3yLLn2rUzGFiEb
Be1eQ9tX5QRr8qbpEPdtnERE7MbYV0Et9LsmBWpl6wmK4YZLZ0oYGmhcwCVrj2PhiW4eeMr4kLeQ
c/9IikxHUb2BJfBLWXOd7dykygvhFrxs7t02oYUsetlKdchFBdF4N9VBlnyVWl+koVWZsmx6LPQC
TKvlQxuBqKxYNk5raEl0X88cNKkrKEJrfdG80aifi7ZKEGsiyZS1j3UekXS1uyxKKnj2oWqX9oEi
N8ODHg5o/Xyz/KktqVdG4qzwlchVO33RByPxP4Wa2ZXC1mPLd8khQWc8uDeQ/+xmkS6itvu+N/Kk
txuENsbImauyxNjhqA/5l8qgW597V1ZYzedpVOCNt8NOm4R7s1b85HeVE1v2nVQQTL92px5RWJOK
P5oCj7keiNpPeZpUHz1euS4D0Qn8zkAjJjS7SqodVA3gvHRhbe99zLORrafIG1Mw622hm9Nu9LUs
+2ZqMaLBNniJAJ7vPGmN/hlf2cmi3bRqPH0sW1MmKyzUFsI0yCdlleajoNAobWWH5oTYUF1lMrqb
EZKgtC0I4yiJX00V6U761dVhqjoHKcdy/FYE1iQde7lQp08qAoj+o2J5TfZEZ+uQuJrlCbDEqgrq
UEjseJnb5eEonlLonGj2Jxk/fU4E0CONC+cuxqu+ND6MY6Srn5vIbKctsil4IAfYXR2Ibu3lki/s
yzGh8mpnpTqO3zI1ZaNuU3GEosE2YnECIpJFQlaJN0oFM63lTB58nP0uCwTNQIw3MEkD2pMcUwu4
aQW6OC1H6tJ2+qEFAlUs1wtqUEBIfY5irm6BCGUm3XISqhISOt5T1n8DYSlEvk1HuQfJvuwLoFTh
+AGWPOsi+vF3rUTLKEQqSpzEBz0oIE6ga2f0LOjjGyAyyJn06FP8nkZjFARIyvlW1TozHqKuj4aU
lGpzC9e+llSHqkmCot1VA23BSIZwKTB0t1DgH/+QKZGetvAWhUEWHBq8NSILiWQ1hY3SQYXIryoI
ReyELfTLMkJrKe7rk4egUts+ZFBZx9amziyjlz5VEO2yx2k905RorkkKxgk1qGG4MQEN1fKm8CfE
rXprbKVNXaPYILqW0EfVxzQqx3JfwuURRiAKmxxyd0uTe+uHmSKc3G2baNT/aIqwN24kMa7FZyOU
6/wpNejGB/UHWAngIU2k+Q9ZwSfbcke04PQDSko34v9wdCbbcetIEP0inMMBnLZkDZony7LkDY+k
J3MAR5AEQX593+pdL9rPrioSyMyIjBuSWvi60SAvb87c6+bcNEXo3U4xWVQZx5fzFc0t4UaA2Idr
nQNOWoPcJSBiHQs3DYu1uA9zr3xM2Dw4eU2iHtHVBvSeNkqm4DWuIFsfGTdp6wGhKvvyMRzMyuLu
4I9SvHs+s+9vPlPlv89hPTEWYBkJWssQITm4pVq2DB8CLFns1k5zC28hDw7hSpmeKbic47u/eLFw
UtGSwH8nIBQ2L56qmvHO5QbOn0ZJpvcd593wvkt3K9+KLhnz72iv4va5VnApn+fR2ZN3vEBjf5p6
AcSkdAeznalVtzk1lphieSThP//pIcTqJ2yrVXuyBbSkLx7Znmcud7G7POvQ67r/khw2KEuFmu/h
2O9G+z8Aa5lOp6LXHk81z4hjnwO/RZ4S3TaHv7ptH/ebUtRkkWNOzRv1lhfx7HRXcp3CiZD2QBfW
vbI0CrmFuBLX+p+Jt9X5MUC8uxWGpCsXkU2zkN6Xp62FBFh2sFX2AxsaBpgLKUhFAWI1KYFVpmtf
XlypuvRHO2XhBhTxJ1pax2kugIGJTdmy8Obkc5Q1EK6okm3FpdTzoEOJ5FoJPThSmw+2cnGXlnT4
soitPsfxBaCp0D3G+0oEKzjCvCQuKCbQHpq8B5gXwPEUgjMNLcA/r3aVmyl8IHgsocghJNm+wlbk
qErGb7ZAOH3LIZz8V3RDHTOtbIxiGjy4b65gYpb5PIt+Fo2Fbr8JkY9fMHhxYyetU9rnsFvB3vJ+
5aBo/LLLOH3G99hF+IVXa9THhKnnpdn6+r8QqlV7NfTWfx7WNXxm6RQc+OVa+ChiV1v2HKfwplvH
cvlFpRAzki6DpD2PO8EWZ8JM8vnoRLm0md8nOrjaJwdbC3bf9q13I36sbRfXWm+Oe2A2WjppOZB2
kGHEI4ogGJumPtVhkN/R3WxtOrTN/gm3uEquh9kb5XEopxUL9jy3Rz26ikz5DVSKdLriTPNBYsiw
KQCfCl9QeRjarncyg2n8oFEvwG7zOT58vJhNNubcMVmgDD9KtTWkAhlcrXO26XVR11Nloi2VJsY7
RlJcUpAeZFcwifAz7E1B5MWW1nUXXalWz5a4mjV2wYVzDaXu5a/Klt5TeD5cSC+ZdvtQHHzrWReT
XVG+cNx5fyYfSFd6QUr9lnVU/A4Km/8rUXaeXU30Cd+IEM6prHp0JCfSAF/ZC0/WNIknilVCYwCB
D5Ay1HPf79109uRUD4DK2NE5Lf7s2d+KLfPxIMdIVGkdTCsyUM+jGU5JK4/5Fjt9VvNnHi+/A5Pw
TQEOm/Pc8zJqlD6CBkotgi9xA3bIP7E1adgt3meyBu1t4fe7PeBshibGVs7snyuxQ/7w9qr+2/PT
VFm1NuLks/Ud8K/tsBQFAPmw/bXKy2h22lMtG/4nY1hq8AJYZJn6wEXetKrr/EoW+QrankoFCwZI
5z5L3AaYdBPG5SnyavJskmkJ55PfTw6SfrKrJO33qd+y0uDshc/mlmCniUoIjvvSDi9rNLXBr1YV
NejmUNRz2trogmwpR2vvg6gYWLMu/KTIumKN3EPP7zk8jDto5L6o2+C69xsLBsUKSXUZLe6e+mwG
GeLYZw6zaa9kc+paIx49rFX9FwDvDTIIZyYMU7vAYixG/rO+ihJ1NImh4gshdxU4xbvoNmnqSJ5h
TsUX/lPSqR+1+3b9AR05vbfNwH0CPKzyD92UJPo074XDZ3GnLqNakqRxr9g9bnKrgzcv2Kb4psvZ
A8ggvxcv4O86BxDiaG+tySkuzbpS5Jl9SLxD2MsCnDc7z0QulrZ6Aivt/Z1kUsI87VuZzo5fzByG
SV1lXW44GNfdlb+152x/gX/lSSqMrNwXb5mJKwiwOLTvSo+G2Zia5qV74LXcdoIWLTdfmMMwfiqp
a1/3RRDr4vReddu7wQJOndTv/YL+An1dFGXsX/FTQZbfl3KdeFS75MWwblIfcwshOS3QqMurahVj
eFJYdVRqWGOKTvmcMw7eRd6C7u2t+y5XcTFEsc1Zw9fap2PiG9yguS3z8+4ZhwyioCjas6CeHv6U
tQ80Mo5UlU3FwtmFshGpNl1ZkWyvNPuuT8zevOaAfmTc6zGaXTbEBD0L71dYCXMm3NzWV52M9XBL
rULXpvhZ6iuGDPx3nHoJpsNkJavwLLCUf5D12x/P3Yv/yqFf/yP6pfxcC9XcdQHevJNPl/6014t6
7XLRwIfhgXpffIg4Z0f53asGjMSZ2bq7f4ps2FAUOHkiDgEFhX8OXeuqa79pp1d09qDYM/p9urd9
7vwXzY7dBu2wGA5lXofcBYJbK8PGSzZW3oCDoxjsaFBN44dPqPIEU+wsMyUnPPqOPolIR/Z33SWx
up6lohyejQOFqTHcQ+lUdf58HMiqq9JQiPKjLticTzGtOe1rvWzrBA15zP0zR3F/j4kiZ8XX30PW
bha4sBJ8eJlipEj+Odqz/5xZJP8mGdDZmjoft2xxlgDRMp64zzDYNRV9SOsd84D2HN/LJSwSYPT4
ua4rmy5F6bcqnZLd/0YsoQeaE1h6+yz0b1Cj/RcMQeHf+Gynn10HvmPGOFuP5HAwBT6xuaKGrA5y
vCdlCePX9Lnhden34m/YDetDuMv8EyaUeF58b3lORLKq80DFg31yDtgqjlpEpyM0zfG0ynaqjolr
wX2XS7Xdr2NjnVMjV/sVEUeq0kBs83cNgLgl5aXzw0MOKezcONo4DG6K/XNyJGBuxJ3OXhk1+V/r
KoEaJ9vWfw4cHvsxAn5879We889b2vXBCObgJ3+cwk9TNPVrGZCQwUpjM93AQadEChBT4ELi8TFX
DSbc7TCuVfvPjo746iZbg6/et+1X1c9Eskz93pSPdTVKZNPWdD9uM+ktW7dEqeMmZNPg3GyWW9Ha
QdMgbOO/IpT5380fiueFK/wpbMr5A64c9DjDt/YdjbO+te3oUut3/OYp+SvWzRrIpCptmvKytisn
bAuO3Bo4BKCSHxJNG57WVs10VVt5aRPioHpyvdZ2p8GpAibyLmlGJzNtZgFtVQXRGeXS/QhnFYRk
k0ziUeqA191j7TJiUEUPD8bY8ibLCEAZj6OH8D5OYkuOq29Z4VDW9jc7mq88rR6N/dEbZ2TPWc7z
Oar5rtNkbmc4hou3AOSdIh6y3Ej5mI9x+YbzonldvYU5EI3fMqX+kIxOmpPAEKZtGNsX1RTBj+mT
5n6dqgkkXSl8eUxiipiTtm08Z2q5KCpO7hbX7hg188naJHnlTu+rgwkApdZseM/Xum/Cv73xxb2t
xR6c3Lgs/xQUrAvsQZ28lEm+WXYf4b5SAtogz7ZyHI+xayN1NbqyqzNAh/K/ePQtJqAub26hg+9v
cl2GOdPBFHbEHW0QGDd+mXOLFLmejCn397ywm73jtAjaU+Ip79jKeF6zEcsE5exQ0NzlfHi+nS3Z
3mm6/dcAyh9odRZ902oeAy8tBDXAwVOb8w/we3vLut/lCGd6FZ60qQYApIyZniIobAT3ku3AF7Cv
YbazlvVIpptvoc3tIFxMLMLxWFC2B9AvpXMdmJWPmbAEQQ5ku0ZRyvssv1H48t/OAHhYYqf/i0yw
3RYgv202Q/L8E6+m/49JYPOkl6H9qoPdv+75mPqCAqT9tahEpGXg+ccHtyb5tQ9kK+bvXTaeKJHP
UEod3wDTlvnIN8uZwRzEC6aXhnAPmn0PVwSnZzQ+GbpU2M65rkGMw1P9awDb3kdhrT+bSsk/foSE
lsILm7/UROpUahvmn9nU9mHLsVc3XqqXKf5EYaZIXiAX3+3BaHW68SXeA/IAOesUdrkbloIixXEX
97DlUdOz1jWKMN3oOz4E1qyPGCoU/25vYCUE40Z/lkOdQ8Az2tICsVZK879X/XjOW7He5/EFChIi
xc5QtLyoyKayj5cjVdPWZXLa63ds+vmTt4SrAYTMDDaD7kfVNkrTX3UheYSpGcKozwqga9tNrDf9
6ZkNTNmeSM5usXfPfTfHf4LCd7frC3/+dZjr/nvGYn1PfES/naoQwGrak4Lx7lgGqanHDczyfzW6
L43puALykthMjtgweradE/1Z/IFWDhexfCuN4epYodO2hxCUfHMzO7V/20w0ydS+fr9Aa3XFexX3
xNLRM+Q0pLEkyGmiarlrd2gn6SCbC8l8dMIvIdamOJbjSvBRTUecNYVSj51PP8EcCE353ABmvtM7
QQln6OPudTyp6KdoZXeDf50qpjGUGO4c21cmy9F4wIacr5mNRVwe4mDAQN8wECMqk735+wqx6Xtt
5iQ8zXMPQDg0VPQdbM8K0reePpxxTZ5CzH147TsiSVIVtI3OErIfb5EyewizWlW/ilbNQzbMndcQ
yGqovWJCo/x09ov215JAh89ANEGonaVr72RcbAlX4Qz5jRTeKG2HC5PTjxf3xG887FRurDq33iQ+
MBex7s7SuzcdgiaY7hq249YrhUr0GolVlzekRnI5lpTVZcpZJK5g6Flzdoohig46iNlSDwoOGcmw
7CZ3m/1xmpsxOe62VLdbt2lwgzrYwCmKbXqs1pBbrYsKZMxm0YB8I4Si447z8D3Ih/1zTKwzHvgN
1d1iZ889JOvEw92ovP0zCzV8JW0jiyykQvlGZNjuoWHP5YGeuXuY7SaaJ4cohrl4gSUM59L2/gyV
J18q/eH6W0vZUS1yeZC5V4SHuINY+KV24Uxpp2beAriB/AoOpTqd4eQr/3wxALDiXOnkOwwqDSpN
T/v6seaL+ytGOLzajFPy4uxmee/bNflul74pT7HbdW8Ep8s/gGxrna2+aD+cils3dei4f++iTghd
CpP+5OqQpzQJl7U5imlJ4qNd8qG60sy6IdxDodrviuYCPNtpi3+FcmK86EII3TKfATZ0ukHFoKX9
pbfHOK57xZjDb38pS3AC0el7J1KrS/sxy5oy1IvcLjpCja2KQ29G/mobj9F0cPbN3lM8w2PutmYb
s5aJXnVkO79tmakN46fYDMS472a/jBQ2Zxyf41rE8dGLcZxk6zpuIHeroGMyBR3TycRm955LZdBD
1qNp//O2yCH2l9+h8q6CZB3+jvlCymkeLaOfMWOmrdkif2HSI8J+uJmkJxoiOn0Y2CQMcBxpPZRt
1u0QYpd6VXfGEWsHu36lFSp2bHtZaeGopqWeh/XkedQYOGAKbMDt0GqFQGO7l1ovnsP/3fQPrl9T
t2317rSnnamvhIVbhc9tg2sgtdsyMHFTbfRAJB0Q+XkIl/9YiLdLyjDEGQ4hP/NwaDU89VQPSfEE
Xr2go9ha5ZwNrt31EFjSObOgTWLNo+PJ+ybPpxdElZbeHravezm+m8/KSuCoI9lq/PGKajoVuWte
QYEnj0NrZwtedqyfpq5wvUNARsTzDKJsIc97JvG9C1cPucotFyoBZ/LgvC4JI6O3tqwLPB51Ydys
77tqv1dS0arB16zBPc9LYI/DLgjuFA2A0NtKx+6VHobZpFDd8teSp2rGWdPEJbMK2RccxhUvVIVX
pkgtdi8a0TAozkvhx/uBYOIBKTOv5yKNCR3Ps3DJ7afsmtk5l3Sp18xU/cc+WsN/pX9hyrcrpNRs
4gGK0qBpduek9kLtB5175nUNRCtS1622iWwMCOeIMFXUZkM7YPjeyMayMaYLf18Z8+KHVQ8r+WlB
hk67jlT7a3yPSKR/51jkHAR/RiFk2a47Uz93Rgio1nEX2ZZP+EfdirupcWXzJcpqZygpE/Wao9AP
xzYSyZYJ+oOnxNZUTmwX6TJ1nGlnzrw16jr3PfZ6Z4sskwYkM3SHiMpVZwsaX8svufc0AFYGOgON
K38l2qWvdlm6fEHycRlhjO5CIbQsKp1VjCa1RfPwtFSUvAfyuNV1q0pqDFMIMx5AmZovYKdOQ723
DncAWxv32ptz8ap36T/j/d3bNJjzhAmr02l9bFH77vc+YABWFsH8+/8iQ5qYZPjxFm0fRZfPb/D2
xuaY6LH+CXzFdQooe/9aN6Ef/a0rf8aeCA+aAz9/HLYu5AjKe+/NNJK8XsP06Sryeu87Xzjy+Kg8
Y+ii+3JYbKf/Rp1gML/vhsStJQZz7SAD/iWvrQ6O3HPyEQVteqFV3YfML4LtHZO0+NuhTHCRJaWd
0mZxRX1PWil6UjGP5tewxeWG3x9Icjp4kf7RDpktVOvhjyDE0cloRuMHz1trJr3aTr+Fbamsy3lx
7pv6ctLYssyfO67POVtn19wijrB9i5E5EmleTW54b4NdhkgzbfNs3Y16l7+ye/SsCIk1NNx3cWQ4
rHQUOi9j3NXj7ZRHnkVgak1wKKKGMSUR2rF3tYySqKyAhJXgMLvd9o9v6HJYUWqqbGCc+uauJcNS
RT7emgaSsUdBNElwxSXoMtduc4Rwb2/7Z3VJGjglnbfdcez5He0H5X0axqL/l4tWyqyz5UgrbPz+
pbYJhGX08mo6waAm9MWzlfusKUHgm+PyeZoo/zXHQVwiPrE+srAZbx1NkV1Y0t9zkMOp4qxjPclU
0XYt2Qj8iYMaAmvrLrLNeEi2d7PU4rVwa10hBWv92amcaa0BJAf22ZrhKSSa9Ftz8zwyaXafyOvt
vacRL3zOyK5VoDcuCrGtO1f/yZn8Oefa35an1nGn9jYP531PR16v8MQyIvpfLS6Bx5es4WM7TdTy
flzBvJznSVQZFtvyq1PMZlmi1DS0QiuFTDSo8sljG3Y56tnoY5FPSPwWKx/f7+ZRVOjGCZ+Vq9TI
V11QK/S4Qb8chTB97CaO4myr4WAe496J/s2+s73IbTHT7RCHXDkbOzcufPrAfjIHj2Q2YUI+h8Te
lteVxB5/uebIwxyG3qf86wvmdsTQeHnGWHd/r61xPzbVxG5qPCVuWXrvf8JoZfBMyDNhqzUS8J+l
iUyUNk6Lhh8U0XjdToL/cqvNSEkroybIIEAH/9A9AtQOXAQXsbhl56qTE20WofHON7MTxuIdh5rJ
FPKhd7fp1vndCDl6RwGvsMrWCpWfOXKOGB+VzH8PZMn1L2r1ty+Lk+uDDwShhWaj6Y4R2yFhJkcz
zeeV7PQbBj7OmvY8Qr+olrrmUPj5BdAb78I/Q9j0P5ygq95wqZZ/F2azH0R5uuUZnbp9G+sq+NF7
X1oA0YnDzB9t7mvoR3lvk3hc9TEwifuNcXzYUy+vCQGARCHVtaOa9U8Huiu48Uq41IcZNwgPMoud
/3gf7cj0cEQnrkyzUeLhvBmPoRLlcJx0JW8n0iaQm2wnf3K/ZRLg9nF+KPUarqeo2nETVkvgCDqG
XkzFfRHULZ8ZZUBklud1O/XL4jdZy29307m9g5bMQuaPGtb5eeh2ilqRT3mQbYyr/WPQBbbOBqfx
nds9b3SeEkwUfAjPogh1RezNp5oG9iVSAth2EggB6laX3it2WJIBHLekNoh6Mlz62WU6U1zqgLTI
8+GxAQXecLiv3S8AxpXklob2ke7uED07U2iK0yrm9m80UB1lVcewOm1EEXCfec3wOo82+I+dC+Yz
nVr6KNUz+zjyXZJk6N772+btd0pLYN6+ypk2mSKIHvHqDuoQcw/vh3KORw4lESys1xnSIU4F8Jbm
nDdjVN96HB9Mnstxdo9wKqvXWhWQVr1gFdWxx5ckGed5jJWHOdyBLS+4h121qzf2usI2BSNfFPxx
vR/CztvnlCsSjWPhpvmZCNCVBxQf9yZc21yRYZmEN6GKhWWgv9pfJV/l27DvLBnbOqn6TCjOvsyU
XknccNePw4mRUPE0lZd8jmYN3TfhlMsf9j14/boFZj2/3mCnQynjSWaFGLBiyDz2rqea9+8TnwAH
pIw6hC7P57BVlFm8nJ2nh9StGDEQboI5ktzEiSa2CscZLlDr+udmJveN2yDKj9LSRKSSxNRTZ2ZR
3wXbmodpbB1bpYUhmShrOgaqV/EWBj9DMJZ/Oo6Uki8hWq57l5LoEOOBki+7apa7TTp9dUd1Ft6t
gxN158B0psqCoMVUQ+XAtMZ1jasPrfEEA5i94OEpg6D/MNvCBxn9qnhuabr+WHoCVnxET8DBDtL5
t4qLYWObco+wAXF11EekXn07DJQpp5aZusoauLcL67O+fnCXtf8WjQiqW+uFwRXb18t3aJrg6Hjl
Mj4wukfzmlmK3DiUxvBfYtrqvw1t9adh+vomhxDrRD6Q6JP5qqB6m0dK80NlBvk4Y/fAIYYGS46S
2SySg5Eq2zwiyAndXPVnVPccgkvJtJybZI50Vqtq4qdYIx79OR46kOLlJN8SrEefZePaN2eM4iVt
vc5+dgREu4e6NOKZemLHoTLyj4/i9reUi35TtneSlLPardmBwneCc0xqipatGCoij8Jup3fbpzmt
CIBh1EB6PGOuIdJx6i5WfgbuLH/7TrQ8S0GDmk6xmb49p+ioR2iChkOOrHnd8gEp6fLFv60oScOs
qczU41khs5qwT59gWjNgsuDVb4czd2H5Fck1mImW3nafnKexCg8SJ0x1yPkC3QxbbsS7mvMcZJXn
V9iWyQxDPx8wbKWXM5mlFX5gmWqQUnddzLgTRU4NbwRMNf8pa3SPC39vHruGyvO4mWJA1kLebQ9J
baQ92RpZe7RhO2ZbpCSfLGdL9LjnXDBo47H9OyhHfdIQsMddtWJ/9dzNYWtFjOurLLb6xduMy9DI
XVHhuD76IcOvgTLdxHP/aOZ8fGil5//WHZ3+M2MnX2Yjzqu/G5t1H0W/tb+mUFFi4wCv8YRVuf9W
BlvPBv5W+Q8Cmbu86rti/CxNf3Eg0oOodCXGbT4vTqdEapaE+0JsS42chJj4GoaYWuqSmMt0Hbv5
x7Bw8TekBQVWX/m8nz5FAtUEGldy7MO1mrNx2ovf7uxiJhpQdC5EjRK5IuhXvueqJXo6XRbPfbb+
ap9bwGQDo0tZf+KoownZZvOfxVncpuV0eYqnSVb91T6o7r1HEOaBThpbZYLBgJOiHZRJytCJUdQe
qvK+nIcuyrT0NPfwyh86jaVcStAeJcPxxhFbcyXbHOPQVNj5uZhyLBb1xWifSrmWG360RbzTmzeP
fsCom2++Fo+Dnosn1mkIz83dTl577swMWF8sSrxwQUBApOqX+BAxVHtjqDh8OMXqBcfIaZjLGl25
D3gmuzBjr4TBFf1aiCpdu9GWcc5i3qD06p63BTzMQYw+P3g5IyUfeAXY8ihw7L2L0h/swS8352oV
yO+c4YX9jIcgfw2oYvieQrF8uf6Oyk+CZwVixg02GnWxlm9uXgX5DZGs62M3khhz4lXgYMOax13Z
B3CQUWDNWFC5+5p5UzuEXBVbr++E5GxJo7mY1WFu5LinItzyR/YtzIvx4vnLyFnqK5fMkNuuQYqn
cutzZEkZfDLHWzn+Il1c9T4b9sxiq/7srCPOHivFcMtHnbA2RF5ZZhsrVz8Vzw9/A/ntp8lpw3+D
LJvwKLTpPi/HA10amgc53lQS11FuW2IN0Us/xnh12Xco/aLjhhIx4xlmFA+NZrkAe0yYP+xRA81v
ZxCHF6Hce3NI8r4YKIlkdbMHHRPsIcenzgAD98dpFJt6UEnP5dmO7erx+Gj/RgVoTmTeOH1DDxWq
F2e29ffa79HfEj84hszSd/5M+0hTFDSk7khb4rYpPIcdw2Jxcsry0Ph/eArrO6z43zafmjHzu4Fq
L6qoz6M99kiE7BrnqvYG/Ex2R+TkwK7H8ljHlOypEXSiaY1ch9koWb1rTDllfCTpDi5T2An/s8MM
x2nlcw3XnXGuymnklWDwnzxN3uA/DUygu0O++uvH6HFr8vDJ9cvrQA2ltarDWzPh/Uq7pK/e1g25
jJnUGtyzg73yhGOuLI8Lxj5NNtQg6eYjhYoRate54YfTeDWUFa8qsQVGtosBsQ+gDZ3NaCoO3Lz7
0CyRvq/+1D90TmX9q7oZnFMn7CzPHK6jyqK5n0uJa4KRICgg5gmNuVEd+qd7URLx1MVpxEapubJJ
0KI3tFU4cQJ5DHuBpLDoQE4+8rbxFe8TP0Ku8THNQYjwYeJ7tVbQzCaf8fg9S2VMDzqrwgiujMaf
y1iCaQX3RjkfzRA1/glKECPtevH1e19768/acQeRyIXifKjnbfwVJa5o7jD6Vrc1p0WbReulq0Jj
5h+BXaYq0oja650cUnHL1iIydrSv9acs5fqDxsffqtWkkgNzqyZ+1LJlIAzdcKcfIP8W1bWLA/2H
PbghuC2DvvqN6WCeKbjMsGCZqQSeEcsqi8r0gAPrqmCkNt2xTjvdG4zmSxYz7tqvoCMOVfmI1mq9
VxwW+xeFl8EPbyOZT29zoVgFOWoiuKJrgZT/Scr3+m4L3y5nNPm4PyR0xXgsFkE6JP01w+0i2sVH
QiQasV1xmDyUi0pK3GBlTHHd978mZHyMVU7lfAnsEd1hr1SQHzGHJFijaE3bg5zwCKF0X14AuWyE
FXpdbMYs5k4JqbAjnGYofcnr3I/x8774q4NYufMx2VAezzht1/vdTDvjt52T4YAwsrwUmKYX9CFX
jcw0Y/VWEY/gH5a+16T+4AKkyFTtxqx4CjhytKto+mOMIS6WsXme8aWIUiExCB4b9FtiHNWwR/nV
yGy5IqSIAjfrHQ/JEAmuC0/Ejg1kMxGlFp+Y3CvuJt9DmpPYyMmM0zvtcqeNh2jli+IXxeNqjiUJ
qjeEybhMWJxOCJrjicd3tQ6pCmPdbnmqNo53dEQGPtekgtNMYziJ8HbttfsZKE+xP9wRo0naqlH2
0PpG/lfuHWegqCDRpMJvmdEmNR7gdOGwftHN2PzGmOgPR7p6+2aKsi2vBYU32kY1+M9R4ZGwZd2B
J3IOu9lFNXTd+5Xi5nOsTfyLuOAE8xGkovzYJDsrnbvvzQ86rry/Ze9FwaGurXO9B0U/POqk18/r
1gUO3o0YB3t/Ke3b3Fc6k86CK4yKXLB53YXTn65s6HNrYkE55DFx5gcm4/KZ4wANiR0zLLl+1wiB
+U0sTxxTu8n8WuFxHGoSjdbx//eAnBOT9k4/33M0ohPjI8rf2cRorjaSVe0BwwPyIDaf8WNjP246
jBjexhuYKc6/wnaxf3YEM76MMYHLVeKE0CM5XER8dFef9pP08/m/tvCmlYJaFW9k7JrnrdSGG2YI
i89x3rZ/RYTN7qR0or4SLml9DHmxUCLGOh6JoKkjfKEbJWfGE4/YLUvBe8MWA4Ufrbf6ZkbfffZD
VK2pSzT8GyouM5p1mrf7vl+TT7JfcPOgGAcjKsBeY1n2RfxfU7f7V0VvxadyGzxtSxsZmdVVHcwX
OS8wmVNFzd+KbFegPe7Our1kUofqWV12OiaTYBbt+r3FfOI4/PgFst3NtG7enDqRtwa8B1KUuIzq
Qh/jIcF2zd0CTiku5F5kCLLjA9QxZztETujcBUUHbKBy16Y/Uz+qP2PPqUwRh/Vo8QaOfgyP7Td2
0/qJvdYZn2HlteKIIzx/mjmfyowy36VNq/rll4dX/PeAdvMahOgIktvxru0b/6VufNk9j/W6ELWT
VGa78mJjf03lNP2PszNbjhw50vWrtPU9NNiXsZEuAORCFvci2UXewFgsFvZ9x9OfD2ydM0wwLXGo
0ZhMslJXZAQiPDzc/wUZ1KlSkAEqksbbjbkS3bWFUlN56kdIK6M4UW0kd0E0dZLN2NzwShL0Tajm
PBeHutQrV244NRu/CQfio9VX2VmmDnILHbdXTYvaqkZ80JSGPw6g87wW4VQIDlprOYoGkTRGP80c
4MQOiYzOu+x44wDowqX+bgA396byNOBTS7OYS+ZTa/fUADjZCAIGeEMjJj/7avDuPTL9X4hCzWXW
cehVAgE54AYqjvIEHwSkRwo96KkMBy7yqpGsXZn0MV1WGELpfgDfecdbpcDUOJJr4PMa5KBemkrJ
qROYiHYsy0kCwoQiiet50GTIIw3jhto02aYGK+BbVAG/c0PsJU2aBy3XE+Aa5VEey/DnYILsdZLE
IMuF/VeVTima3k0WqeCMyPxJcmm7BvE2V1L9u5DKAHlaRENuakFqJqc0vba3ob+BZioMMb+PjXB8
Nltd+q7T0BI3kjeJghtYFs0JfKH80ImrlNQ0EZTsVjIb8w7nxvxJFGoNwFKe+7JDPKR8iDNcdgEl
TcjgNVfKC3ryAD6B46ZnFcSrbiOh+944/B7x3oPzfD5NfQ5GhALqrzoO/SeZahqI2nJIQzqxbDFb
VlJhBCnYzbhLAG6AA4DA/+VlY6C6IJIm2vCGWexA2PNPKmDrcu49um8kx0Dy7VZBJ23jV41x1USa
MBCqE0mj9hdFP6oiDu8tL7ZuaBtScek9bxLmAteQ26YuQG0ZQpV0fySyvZA08NSQQVnaTQ7ZwYZY
5f3UA0oV29oqI9UdwUJY4Lya8Vyd9BStC3G+YSKxTMKN2gWUZRMQHcpGSk3jen53agSVdjqr89qv
HK/tqO2h3yRf1N2kPvgxUcxG4DLEfYhnydasCtIZxJur3z2Ev4uwTBvZ7SqRfnlowipgpdmQjtaU
fmJ30yj8gIDINx5GJNHNcJLulcFAqqUEdylTGiNFw0EnlyHexJl128TepNk81gOSBk+SOBCiLDz0
oTI9eGHXSgDC5zozYnDtixrVSulMPXUYZ8KBwpt1BUcabtSMbtKx8AXgszyr7VExpEvoYtWVafkA
jg0pJbP3VaPBKMoq+oFIT3terkdavdMQ994WoKjq7xOptm6FLEBFw7Lo2H9Tup5uBu3w2vUI+zUU
C+76MzlSLcGuG3yUm6wSeIs2tN03PFazCBpilOe38igBCwAzVkOi8UT6XXDk2k05BGPhVuIgqY45
QYF2BrFtXzqlF/pN31ZStLUCK+ZMBZZOpgUAdQI+5/uRK1ESDH8NPoWZTTsJUuekOQR4ErMxBnJh
lXJ4jv6YlV72XWjeaGGclK7STQk0rRyM3TWUH5raLTwFFqNU0l9SnEn1dgwmb3DHgZLV1g9IjF2J
VazciSBObhHRpWJhk0KQqArJ3l1YGuQSJdYXAkDPjiRk5Ky+JdmAmXoI7+Mub0YUXkpsAC4xRGh+
gJlVaULmtX5ZavSdHWUaC6DFZhGhxah6EshbIpct0Ei5kjwJyMtAJRUkXg8s203gD/3KvWJ8yBMp
ulZBpYszYJDaMdVYg4doXvw2vY7HH3VdaoVUD8m4Io2GTWMk4jMZX984PFEyUtCuMq+lQimlnaea
07Mv9OIlFNNO/AaZTPnVa5IyF2cS4Jl4CflnFIaDif6omF1DLlAkMPxKG9Bmx+DAAQTEiTKGSLwN
MD2InVwV+WCdKGr3bV3RVi5bnfZuLNbW2Sj4Tb/r+d7fJ27wYa9SzTiLqJ7cNkpHDQmNs/YCQAS3
ZA765IrsgOsiEeu8s6eaIsbODMuKApYMm+A7NcmEFCTvZPBSWWze6mkOGJbrxr8uE5DEdscq/wVC
vbueH3pAccQEPpgg5PUNPEnvNS6oIDudMvDCUAczASaCpcqTFYwcZr8IRgN8VkK5Io0Q1t2ghqe+
JhTbUIaVi+A+ULOGl69olU/oDOkJRbYsefWlsgIF4cWUlGBzJwWY9Ky4l3IQAARZ8BeqhuaxHdYY
kruc4vHZGvWpI49XwIL0lGo1UDikjeCk1eRODeEyOHSh9J+aWRm33EG1ss09nz43W7faiI1fkeJX
hVI4c3Qet3JEcWcTDQ1lbM2cAEYGZno9Y1BHNxjK4ZLMJav1vU9He9wEqmSWSMuVwmXdcWvu4zxX
zkxqIrJtIjDPEz4fCum6hgz4q/LE6VoPzaSxe4AV7b6ZqL/dwD3z0DYVjJy1CVQt3+Di1RgXU6Mn
xSPvAuFRsCiM0gYqRPD5ekSW2/SF9JRkkyqSA/I8erX8qBNsnl9gFD0J0tSuKEGN/2XgGGrRcrEy
jSChUBoDZ+tThAcAFI4PoEs7/DYsqEtbpYDLY+ftiA/tacb1rCXwUdwA8wCkP5FrEBE5owq5IHcn
0qhZJcAfGsKq/Cy0uWe3cdnujLgfbgQhQexV8Hw+XdO6SdxKu9PDLwnf8/D4tELHN5GxpQt2yLWG
w1o1wFZSG+oVz6EEKHO7F0EJKrA7i2t6FJY9aar/rRoSYMGnB1+6imEux+iyKNJ1VPRZP+VwdHzC
dI3WXWbHHlfuppI8DlKKJeAm5lURAmuiiubDzKZ/HvKigiO6iTPQJiQxFLxLvfmx8ouW3PPlL1pI
rAB49soq5XP4uUocpoXpRr4lO6RKjyWpMIGHXngFG22TNL2Gvpc57rKMCoDc+0DDR0oO4EmslZVa
SgC8/ywMDGfVW0n5pCxWDkToVuVJnKU+5Va4cz7AjoRqZFzneu6eXoWlNsQ82qzwYczqpmBiFjIp
Ra9mWLyDBAEObP5UQ0MBHgddirRw0IafmPzKKyI6x7YhknuSrs17UNIW0hcAJOs8runDQweUb3Rg
JqS5EljcRhzOQM9ZuyKDu50r+tfsH2Z7Qx2ksT7vQMaXFjvQzGEggn+h3YcQHpQryr9h8ZCq3AVn
VIJobZ9e2s8TPRxvsb9GXYCYUhQQDzOxn0VVx8uRcb+Bx1DAipeNW5pleWdpib89PfLnnc3IiM9o
iBob+FHNv+yDrlk9arkUquxsHJLEcx9sKxdvkX9Rq+V9PTEJZNvAyKCIczgKQ4eKVXKilV5qzrUZ
+mam0jlN+f67Ad56Zd98PheobxM+6B7TEORrHg5nqpZnpQI7tWq4zRpKww4Vx78g10j708v3+Uyo
6GwYOJHT7kHfd17eD8sHlauqhpC7wSvl8owMBi4W9OHQAeAJK7minLtiuX50RAUhJhjwUBOW6oUS
L+wybTnzRSD0r95IoctqormSWAXxDWqN5orOyLEdgnWCCRHCRP5pqS7e4wih0rklGlct7xVrKurC
LYy6y/6DrYgFEZrwkqry1RZrGQImJ6NgLafSKME6NxaYo6FcGeXY+iFXLgGewgUFTPzhF+sNcLpx
wCgNCAEdaqE17aNArjYDNVY6+NTCTm+RY5vREi3QA6RlRLPFCdPzSvNHc94iUmfd9hnCIM7g+4aw
aROSmpVIshQpmk+apRgiq6iiGrG0KcmtNiEHhnlcSX76EtLQAx8aA12ZiguzzmY7YqHpHk9P8Uj4
4mJAhEwiVuLyLB+u6eSZk6IBErXRFIDRKRnerh6ptypptC0Tz6QKoag7VQHwuDLdI18TEVi6zWgy
EVzURaLSyWEemCUnvfZa80mGeB1xF0vdHrOyduvDj96cnuqR0zAnZFizKBJX0jK01L3VgLFL6GUB
D3U1lC23raCsOZIf+YqGjKKbLqFShPTzYlrI1fhRNp85T46lAdR7XEc7pa4lcSs181tCqqFEBVIb
WSvzOzoyFwEUNswC0Us//JQeuP+hwQ2MZkkn/oBtFVPfib3wesQZ4yehHaxrD5PTWwmkR04Jw4kk
F2hdA2+bf9eHQFrBeDcgmLKucTGc15nYbRCCFW4tCigrAe3IFFH/U/Av4aTMTuGHQ5WJKE+9ljJF
qH+uUIEsG7QK3m1I/+i2AKX8I5asNbniIxO0Zml47IM0Ciji4pPCl0aCueOMhHw7V6xAI8Fs8Xa+
CEnhy3vUAvJhYbKB6w0amIcTjOCcU05igh56QK7VAGPqS21N7u3zSZgNF0Q8VjUE3/SlIqDYmZh4
lNjACOgHXMd9DJwviLqVTOzIKLM0Hv8ieKKgv4ieLXSVNNMsetEGENFCyjTAOoG+suuPjIKdIdLy
SCjKIuJnhys2iEE3kL2DsQAzkl5XaOvkbl4JTbCyzY8NREKJmL3IHcdOOByIhpLqZ5RP7alHmDRM
5coBr7giOPw5KL47iiKXhTs82c9iNjL5Sj9k1DiZbnxO7AzHTVgD/ygGSP8bCNbF+PTVLYcWL16N
INS12VllETZCUN2UD0iYFaXgxRaYxbYYh8E9PcqRiRkmYVEVudt0nnmHq9cj3+pXcclL3CrpGCaB
cYGXTL01jTZwisFf8+Y5Ph4vAHxMSe+WovidLLaGQVkHBIJQ0/7DTZTmqudDtInEKL9th0p5PT3F
IxuEKeJixiWD5P+nlzfy+JBWWMgxyEKIuznNhbyZvr7fkeShLqYpc9S1FjrDVq1DcYdzYLeJ6N2Y
A3ynOorHFfPKz2kBlSiNm8TgqoQRvzi7nh6gNjWrZyo42wHURpQF0kz/HcS+tbN6Ewpu7A908Oom
3Z1exiNfjmwLuUANq0KJUsrhTulCMSxL/ErsXFf9HzCAtB8w89R6m+Sodth6DKJoe3rIz9cKvhQs
5dzI4fJc3tlBL2dWj4m27SnZtNMAZT0nAg3JC0HmdX7jQeCV7LwMKOeeHvjIljFR9TQ5gCbnbyk1
i+0l+Styg3YXNMJVpKmpXRdF/+U0lulZyF7K8K1Q/F7cX3kxQOU3wX1ZiZntoDV6aLwJmcFRSJJU
W9mgx7YOVzPFwHlFwcwdfr9WwRELmCrPUnMId0h7Aa1LQgFRes+ILpEjHC81anY7hdz6/uvLabCM
mI2YbB9t3lofMhEjpHTt6xrgf7BMNxKST5scScWVJ+qxDWrIPIlJITVeqouUGcmnQkFwHmCyHht2
DV7hWRkQ9QR+W+6hidT707P6nH4Ql3lJo3PLq4dQfTirCTWVHIYg7J400IBGqj4tSZ3uLFAvhLJW
tuTR2fHSnzMQ/t1cvPdRpwIaikoDKi4ePALcgWma1Lk1JPs41cT6boL9s1YNOzLobJTC24cV5R5f
3A6TDFS5mODajLi20aeCxjWChc/RtvHT1P3yegJNQK6UtypXg7IIMGkfw7RFWgdaVAPByAmnoUx+
wP8yygGW+NjLay+7d2+Uw5rwbJvC68pkXUkhFp9wSK3A12lP2BZnL92EXSNe9gMqYlbYZHvPpH0k
hWW9C0BH4gMo0KKy/dGgKZiik7eyf48EHQvxE+K6ohPglzlm0IPOxCEqB19T+RvMdIHx+ajFn17l
43P+MMy8rT8cxkhvkk70cMDxpmnQ7aqdBbawi1Q1J1Ws5prdLJyJPT02M0G1tkhoRyNebuLME4kr
XlXH9hdf/G9zBcLD4sjmCMp5hsqUffDjjgpi9U2pyhhYmOifdzXvtNOTP7bEFMC5ULg+Z2O3w7mr
+oQ/BdKMtqEpJdprsIiMMe1XZnUkMJC20Q5BIF/hW86z/rDCoIPVZGh5LCCjVz55kU8vsZT9F8y3
1/KBoxPi4TWrlIPvFRcLiEIyIAGJrKPCSNz1KlCBNGuClazj6CgQSwg81D8I4ocTgtvkFTLWqVgF
+6G5RapIbV2eW7CgT3+fYyuHhQ/3K8V3ChCLXL4iwzchtjKQ0IhbAXS6a+SdcVvAGv7+nwyF+LM1
Z9f4gB/OKa2HurEEPlIxNMW16TUBXU4TKC+Ioj56+A8Gw/GKMhx5trR8iiNpE6AQTdbb0YTZtm2D
+SUocbdrknR7eqhj34o8jVsQSWau+cW8wDGpep1SvlEULb1FzsK80s3OXIlV89+yDJwIJRtziYgb
YqnHnCWdPoYT+y6rwU7aLXjRM4Jj/xhQpdoWLYyf09M6tjMo+AFTBLFEH2tx/SkNxPFUp32Gplbm
RBMUuSrCKIzkPlj5WJ/nRslEZVNw8VHOWM6tVyUrqcFVz4zqahd45W1uVufA5fS9WIXdysSOjGai
vYyFAr4vM+TscB/2rSLgOE6LXesF/dxPLeEeeyfoO1I73SDT560knZ/3B9V1CfMc8ggZtuviLIei
DmhfyCG202d/KqRppO4m93enP9fRUXA65BhTz6DveTgrQej0YUKhCVQbKqxq51dXwDjXfJWOrN2c
C9Fs4YVA4Xn+8w+BlpI9DCkTbH3Wjd2NJHkzbALm77ma9vpfcuklv788LbYglSYZxXq6PItpKXpS
hX7AuwCVMTL2VP4VZsYXfaqpLvAoUAlLBHQuj2VeKQsITmRTxxsvV1DSrdGPocKsZg5wDEhqIt9s
5TR//lrEdQ0LTh6WpJjLpmDZFbBwOgtMX1K2F8YUeZdi2yv9l6M7tArRwL3cILrL5iK6mymYH0Ag
MeoYTb5J4/RtmuFmlR6tWWF9mpCuSDzDDZF3soyD+eJQofZbCa0IGVEqx/ApzYViEzfBl2v0jML7
lHRiNkxgQofbDzAoiG8DyeEq7pXSjjMTOZx+7GPlsmsLoHtRbQGkgyvP4UftslztlR2b5xw2eJYT
Qeg6Hv6ChOfOTPoFwVQl4GXCSgku1FBLv3r/c53MPltczNzMhMbDYUQk4lt1ruVBDTNdS+nfMoDG
+9Nna861D64Uyp6zZcjcD7fm/z8cpAqzumpq/bmFJ1zkwq0e7lPR2OaSbON6Q4ID8QvPhpU9+anE
MI8K4YjarjqLBi2+IXhCFHsH/Xloz63AvEi7jZx7TqJH7jT9OD3B5VAUkEU6EBjlUHaFBb0IHiHa
EhPwUJjB+uBfoXjiOW2fdt8ENNc3ZuoBKOM2dU8Putwh74PS56evKZNiLOt7EcpDWp8PgY2GR3wL
RyDZTOZoroyyvJ3/HsUk51WU2Vxvcd5oRPtIAjO1AKpTD7BEmOuxKCk5cMvXQBNHBpsNQ+Ci0fXG
JmMR9as8x6pMmxGJgcdYfWHecaFxYw6N98WNz7wOhlpsfE33PGMqGQp+Yg+RIfV2CKx8NWWbR6H8
gz8GxTUiySIutq0UgL5HoZEgo+16Osc03CZj+9WdQIcWJgRxipITRZLD8wXrYIo0HYKiFxYFr9g6
QGUx+Wrkpf1zMMriFPMgQRdg4PGIKKhno531JMbS0+mZfN4AlCOQZzWRdqGoZCy+ypAIjexPyKlh
XKT/kgY0HRJIurO2hLFml/S+dT+GJRIMBqNEQMuEJtPSpa5HJ0EdO1pZdNJRkiFnFCBsG/VFJaTl
FQDcfNvobbtHAFZ2hjCSz1DKTVZi46dTzBsZ3xMJBJc58zgXM05LVNbTwPhhhbAASqQWnUGP17Kp
o4OA8mBNadvo4nIQpF+QEvaf4rFMrY1SKtp5hl+dtfvS15tRMSoPIfooDIQHyiJWtEkyWIE+9DaG
eAHo5cJ8QDsFGqkaBStvvMWM/h6KLBe7VvrYWBoebnnFM8I4I7m19RQCeM0E3TYRpK8FifdR6P+8
TwYbzCUaYcpzpKSyALZNgBVHBSv6QhGnta7dEsL39zC0GGYDPp6r2mLd0M7paKIJQOk7rdpHQzle
oCTXXmmtr+0CHsywuwYNMiYcrj7GSAWydOufaWi3OHzStYO+OITvP0enHzAfQRLiT/VIM5OR0UMu
Ih+HxK7VOPk2IGmwDeG3rZhyv2PDPpzB97GAyslsHBr45MaH31FVU+SfR75jEFX3LQQf5LOU3eTF
e2SL91pePbdh/9xKWOio3vdMa38MtKFHsr6yic/Qpl+rU8yxcvGDuMhNLnRLBkq3RAxBs4CZayKT
L0qVpbylaMDG51lNq/MG/cws3sbhlMp36MKFr1OIIvUKYunI4s9WtiJwJUATCPAdLohXTXKLBGhn
Aw9Dx1fPcxcMceGWQZS4p4/rkTN0MNT8Uz68sUpplINx3nZBowtnMRvigmS0/fpJZRSLMwqabb4L
D0epoLZ6WcIZaic/2MrWIGwLGb2p/2AuPKsk+oB0IvTFPrJwWkiQX2Mf5VH0DDO6vhI6Qb87Pcqx
zQHcgyNBfYQG7iLqgLrwiy6FWR2HUrTDtjUwYIVI/sZX/eZCLFB2kNuiOFe6qHv4+tDcUSDLAHx8
PijQqzOpT6EXKhTnLgdJ61/wRhDOoHtrNynKcsin6foNsX8NH/h5mwCe570FZIlkmpBw+AGFnv6O
UEVoeJhqeRnFWb4PrHqt5fJ5aU3agHw60RR54C3r9YFYdrpYpKMNNe9O1LWXTjXvvUk/71BxQbe1
2Rtq9TVsC8GHiqSMYgBlVhmY7uJahIPU8+zORtinCBb8sArEwfeFpIS6g8xsEaDbWPs0YZDpjB5P
f855pxyGGVPi3gLUQPsFXM1iaBA0EMpihjZ1QNnK4EWbvAjKDX5HEB6aaq3ycGR5GU+lFQIuGQDr
YueO0uSpvowmDkLIsTNkub630lZwhyIu9hA+7xH8K/ZoEq/5AH6OZ3NfEKwS8FJ2z7JiHuA5CEEa
nUWEjQQnFnPBjdXa2hbobK3Es6ND8W6HDIqmIbf24UZFTqg3UgGtnCyhP+8EaBzE12HRoZPWzIIf
p7/gp2OB9R6gCl1l1849+8WlLQxQqE0NIoY2IOEhVMhcFTH+aadH+bRPZsA6QxBAASvyuDyck+WB
O5uQokIvLzXrzdgHUeYmeqD9giJmIolWRGt2w5+WcTHkYhmVBB6gibGBA+OzcCU1fosMqXHTMulW
JvdpCd/R+EAdSLDoX+uLqyGYxkBEGQlJ0bFsz5AsSR0oQtnKtvg8CqUNuvH0OrlVkXA/XELERbvI
KCErW3GtbcqgmxBu0qeV3Hf+Wz4eaNIXDhZHi00umwiSHo4CQUvC+gnES+t54t1gdXgn+e3ZqBid
jQ/RcNflax2iT0OyYrxdZvT2DN5ePvsSyVAGpYZPEdaV5A7ImGuOlTfCjYTA0rVlNrNs3dhsTu/I
+fMfTJS3GZnaDD9kUDCXhxNNhr7txBg/qGYb2q3Tb/Kdcim7wcowy2YmMeNwnMW1Q8LY6mXCOIX7
/Ji5WHDYv85vXk5P5v1Jcmo2yuFsBr0OIAAyirwDWGBj6bGRrlB7cbFBcbQN3Tf7W2Wfo6Jvj3+d
Hnv5/vw0w3njfsi/eEEnajU7awl71ekdsPD2q3FpnH/1al2u5HzgP4wzJBmyEBnjqLferoRd/wiu
+dxb+WDLG2Y5yuKGgZUfJcI8m2mLRYiDfqCTOcXKWf70VFqOMp+JD3NRwkpSo/l7XZabn7Fz/6bt
Xh6/rxlovnv8ntoWi7ALnjkZpZBhyg3wUwcZAvsRzc3ryTEekPE8W9kJ814+Ndwi5FoYVxI+GK53
fqL9ar9m9vlv5/vjyjBHAsbHo7t8n6d1Vhsogs6zQgjLoV7kYB3kmK7uvuyeavcByaC1D7YSLpY8
qMZUCiuYx+xc3nYcsHDz12S/PlwF9k3tvvAssNHcXLlY1r7fEmOvoNUhJ/P3G52f01bcYYy1qbfB
VXjm2cmutVcWdr7rT3w/eRFFYhUqJSzDeZKBk/Iv1Ub400GjbWU556N6aqBFyFAFHIkCmpe2lKHw
3XkwIvKqPe9iY21Oa3tlETRMI6rNbD5opvaj9fYhksmFjOdZFqNIstZzfi+1nZrXInhEpiBr6I79
vYDJNXYNrrHFCs55CN3Q/Q33nkAs2r/XZvmefp4aeBFPej/FUqBkYOW7fF4/5lflufLTu6HiiPp2
8TLeZ+fhtXKj3a/smLXlXQQYvxlCPZ93jMKeQYCB/dntyfIczzacYpNtfNd0TGcNuv2p3rKIn/Ii
0oxyFif1fDDoQW7DveTep85kv3l2wfLmW9levcePBQB6goD5Z9IcPJvDiF3HZpqJ85bFi3gjcT4U
1yJzUB3rW+rg5Hdb3yBsvat26oV1trLKx+Lqx7EXq4yszJjQIyFXcfuN/phsg22/Hd14W5/J+7Wy
2bFPSkuBvgW4OvriiwdBhF51NFZFbVeIwIsSJFxUqtTxrc0qN5puT09tGQhI+yl9Uu9QFMD+4BYO
V1VvQtkLEnVyBKVRtsgkIa4sVSFWa+O0EnPmmPLxiDAUCE96/VCRTAN5rMOhElPWB7nDQMuDrP4t
t7IMXLCSrMTQ5erNo6g0sXgNzKTZZWlFxawaW0hUjxrIuddoTxrnVZfUjjjK6XVUpOkDjCbp5sur
SBGHZxVJO31Qfd4/H7KJHL2Eqi6wbMR3stggz0pMVZv0FtX6ZG0vLl9yTJA3HLUbAPkaLKzFOcCU
p5osQxgdI+syy0ECo35AAw4ppUrLlfg+kboG3dfUQL6W4nYt2EgkpjdJNHqPWpM1OToCXdedlaku
3wIoKbEaqsLCtAsR+6TT6/Ip+abtSntMl6g2AQ2jfXW4MCpeGlljGHhZSl2H9YiQ+CPREOnawB1q
7F5Rg9a6IdpidNq9VDQfX/3a8k1XokE4baNC0deI7sv8cv5JCvuDDheKr9gZHf4kAa2mELP4wcFp
IUZvWJFtPCnSJ2r/aBL0RWeej4XMtRt2w0pq+/mwKXw0EGqUhCnSK4vbCUFXoR9hiThVYz6X4Dce
GjSIrhHeXAOKHhlpZtTodOKpKgDnOZykX8/Od5Y8oaoX6aAp4Dy5+RghGkqr6u30R/58rqliUvZC
PQDOhrjsyvuGOKQ5ilaOgSLOpqkGfJ5Kf6WD8umRw2eDXKmAyqSHzBUwz/jDEfPpTyjR1HaOJwSe
PWAsakepr9hsqPQ8bKd8YyRespHFSL2koZ+8aekorUSwz0eP3wD0ZmYtgTRbFtvGqev9vOR0mUg6
6xs/94TvaiwCC7QaJHHOUDFG0eXLqzvHMYg+oH0kivWH8061IFXyxINvX+cI4YxqvE1TQ9l/fRTw
zXO/ANgBhNnDUfy+oz01Rh1qL9h6IoiE2DCe2l9eP1VUmIhEYY125fs3/vAN41GJjQZsiBP2RXaZ
qLXkhgIiND0iom7aDt72q7OaYRuAKmmCsHPUxZ6RR7FOsKRFJn4K/fMoF6YzD2uWlUfC54BiyhrU
TSZF1+0T7hDyL1290awdbGIzVxSRwUnQat+LpiYA2tB6BGKHujvzhPrfqKz/eh3+23/Lb/6+Pet/
/Q///TVH82lGji3+678uw9eKb/+7+Z/5H/t//7PDf+hf191b1bTV2x+XL0X9x7bNfr00YZ4t/5mD
v4KR/v1L3Jfm5eC/bLImbMbb9q0a797qNmneh+M3z//L/98//OPt/W+5H4u3f/75mrdZM/9tPj/r
z3//0dmvf/45d87+6+Nf/+8/u3pJ+cfctzR/rZjL6x93b0X7M+E/5L//aIK3PxwA9/nyb3p7qZt/
/qlI/1AgHRoAoxARgJLKqerf5j+R5H9IHGwLmAr0pLna9+cfWV41wT//1P7B3uXYg6EydDjXM8aZ
Mzf/kSAp/yDjmFGudB4kkTbAn//3Jx98xf/9qn9kbXqThxiazYO+B83/TZbm653eEKPP/4dMxBKU
05lo8Qt0wbFWxmLAtXzSGryPw7HIf+dYrGNgNxYQotGiS8pZ3lbyoLfK8lOhY0loS3oP1TVNLE4z
Wzb2AH7rwVnXWBkpO/Lwleul0xTuAGYaN6ofli8gFBD1jPFM3igxwpsbVLlxUYgQ5kMt1KPZYndK
gf8f+kGGgw0kpiUR8o94BuKeoLg+yscXqh8h09FZbTe7Ew7yX4ASK5BZeZI81IaPUkuuYBKICp2P
lL+CGYmwHYWpCs7avkMQtg1SLi1fn/RX3F6GJxa9Mb/l1MPROc3y5BcKlHGz7fI8uGzFCF3aJsYK
E30EozpHFxFp5QqlpcSpTFzoNtlYi4ixVaX3ECph9gqzZGr3nWZiLDSGuSXZIu5n93Xee4INUK41
nb4WsudWnUadBEWSd2IjNxNxt8iQBEGH3ra0pv8uxAP9AcQSDMpgRl/+VSq4aXIwItwopRrvbQRy
FLQNG0/qR2e2iR13Of7piSM3Aw6sGMn1P/pMRr9LjfESsc0pTJ5NNU8lt5MrxjGSTv09ivF0ncoj
YO0iVv07gC2TuudqL34bwmxWn8akKWclnlDZXvDEcNpaSEdkziS23JC0YXP0rJtKkzGiExJWRI7a
7yK+fbzTdEG8L6JYew6NWeM8itHV0RBa6XZyHimPuVfXrzFaRbNs5oDvRZVEcC/87hE5rdFkZ3jI
BNJDlfE4V9VfRtuVaJ2FPnrwgwVUg4S0o+CPVOWIhHyXV5Ett62p21IHwP82aND4xSgUrRfvDP9v
DR3OOER+/TKuE1Gy1dQ3LBcBftHcdBhebnUK4xi8pZrwjLnMeCVGujF5Owk5mmyvV4WPM4bXROeV
4mN/G3bY4DSXJpJFSIvTNIbNnKDXiFWk35GfG31YJbOpcm3eejUEooAvkVXiRYl9F0apQ5lq3hVa
zKW36USVfzctoKKPWWVVyjZBRqs/02UMJanOeNaoPeNJwzwttZKwxojZjN+mCPL5BQZ3HhcPMrIi
HetSaPnFZRtvrCTLDacsYzk/L0yBQn/U6YrpNLGA9qnuJbF4KWSjJv9QMgjM3yclCzXH01toOHWF
F73b8nQTH7okwXujy+TAe05klKof21JHoFAMRr341sZCpP3Ickw5v+GqEU+yXbRlYf2c/KiI7lC7
7ILtAKtdvRNTGdeVoC+8cicOQ4/GYdEa3Tc06OXSHeLWwPcRZ2SBSNCiKb3p67EXv6ul0rGtoyia
UIT3Knxt0UDHqdNoUfD3GkV7SoR+8jcttlk19tuh/jNV6Xm7ojJl+pOfhDhJRFGfPPaCrPeOYKHu
goMp9ltTlY7mBdRVoDNGo4n4jyVScyZldfOmdnFqXvZGPELISOkaoqeZD8K1JYCQslHFV5tt5QVK
+4Ko5fTdi0IDkUzdjLAZTKwivJTKFC9DvSvT+k7MYKc6SW6qtwaALhyOLK+75cEqJ3z3gKAEfhIk
MmbE/UXo6X3/28fQBP1UFKztMImwgUJth4hsNT2Jmoc/8Hfupyj9juZ6eBfGWDA7MWj0fT+KZlY5
VYdYNlYW2oQ0I++827gea6AgZvtDjYPiNTQisd322tD/jH00YiLE1Kq0sJsoxBuwRJgSqbWhTqO9
EuvYQVqWUlEF1UN+id8gibmpMG2ob60srLBcQSFcxJUrazynGUMWC/RzX259TwKrrmbleM0eqBEw
b1WoujH+V5fobo6o+evBhGOdLxuZi85Jft3QhotjxS5Ka/yNSF4a76LWNAeEEb3BdDoTgZVtnYfI
h3aorZ7HRQR5nPVUvasY/dwHXU4ylF90maBreaJ+kyBejuNRMqANXVoIezg+Tu0/sA1TnhJQPfyZ
LhVPYM90bYMSc4HVk57U5R24y+JCm+CrOZKU6gMfEP9FB++OwHITjvOjVFot5aIuqFCdg33ylPmR
8V1o9ApbGAVh20sJ+sFVWKTe77zG4BgZb3+6z/2m7nelxMbb60qXVjjuBr6IiGyb3nu+kbVuOEBE
n0mWk4X9m4S1sSp1vLkznGR2SokjqW1E80/lgZ6EDnl1OG5ViFJsDjjLkT0LRGV0l2cYeOwpSbLp
MHm5DdJkfCprAvUGIyeMGawmB2ePXBSENxNdcgh5aV2UmLwOWu1g5Gw8DErQFo48Gl1oK1RyAoyR
ZGWP8xGuI9NAPIMfDZJ4E2D6y79Dm7pIC7ExbCwmKSJkcljrTiNPlb5H664o8agUu8xNp16QHLWr
9cIdqsRAsgNgidtEhXkv41zPmvajdYctMP5xCRLNPxNu5szpp4hwlqJ7j2C/5GGNHEnKQ1dMimnH
fVJfsyfE56jU6to1ixC5+prV+ElGownb3mgGNAP79CdlBSP4P+ydyY7kSJZlv4gBzhQui6Sq2mxu
Y5j5hvDJOA8iFOH09X0YmUA3qoECatGLBgoJxCI9LcNclRR577777uFGdiHsAJ+Kj8fYs16ZSpYf
gGHi30Qes9hNCdCEbCYWByhRboNOo7izuTZLcV2Hit+HAZkM7oj05Ss0DpS/hDUb6PaxWHae+xWS
24S9oz91lWMFL9AFqiWze4dUTKsYFbzSVU7dXdT2RUeotmP9aYopHM4jFBH/TDLqeL0XAgDx4DtF
mOJwjj/muB4ezQohNhVwhjndyRF/dIu2ESwnWX11ctfafCNAWOrLOnpDla6a4oqsPwJGT27Vdkwb
Cs4mMjJySfLqYLwEvlQHxXYGPHDyR4//eV7tAkjtYOCeV5I4szOI7TI/F03Z3i2EiIxXU2Mo0JaQ
D/qyF3veP+yVtX3OyuvmSzDP+5enIo+HYarEegpIae7uJsLw1+PZ2+9C5Y2/g7Wy/m7AsL4WUHLI
ntdL/JNpYOMnnJHbH4z4ucl2HszPfLXi7rzslnencjNhR9x8Ij35L6ureZ32H54yIkhcAGbgL3PP
4hkVNrEB02aP78aJ+H42d4oeWnYkTEpkNZ/N0i4BIx6l6luPaDb3JCsJECSYpXeSatZPQEar3+jw
o3OAycHIEHj9PUZb+o1IHjeZPYPwRDjwqu9yKZY26aDDvpmy3/7Qeo3f6qViuV7sdvyqori5ISXN
/KB8zfn+nEX94lZWT8MYgqyeB4dpPOmo9XsVVM6Xq7b9JR7kfgXKYuA3lpb7HdRp92wspycffmih
dm0lzYs/gYbggy7in/ggir83EHA/IlPEfPtm6n+Ou1ItHMotvtNeSH2VlzlLUVSX4rPjSQGzYcjV
HXDxHXR1CNVkdrU7Dj/bBYRBTpi4W1hY3ZOtwACaxYO1dCnclPFnKOWi0q0hFirRyoyvhbUuV125
rk0CiUV8U77vkrLrKhzg/r7HL1sPYjGNpn27djjyC5xbDcy2sbARFdeWyUbPwV1AofIiCiZvmodT
7beBOo3H0+I2MxhSGVZtc4o6EpfhJKlgOatt1H9Gd1Lffaue+jRcBmxLSynJyfJdbf0NF2X5FQ6h
/VpzYoxpqTVxgDiOoretbpQmGbc2wzmGOXa177lHsdAOIKG9YrLyNNdruJ2CgNxekt7LimT+3FbD
1RgAZ03cZSvIeHcUyTnMs3V8xWodWMadtN8y2SPq6VTVTchZPxBnneabTxQi9bH1Cg8OmKhj+eMN
P5K/y6oGdwtNZLNAE/cb8CUYWx5BiXKDh0J+Z3el4h1QjrRaENl+OId/s/85YdQCfFHBfKRiT2fd
jS6LpUCgkrmrhz/rOofxKQegZmeuUD4l60akM9war/6heUpIzcfgDUdTz/b3FUY2LVc5gp1orA6W
gcgjLdLR5l96qpbV++B7Hr85TRV8KsHkLzVGLQ+WFbfEFrvGheURawFrUJTvZVdIcY52q9xv6S0B
Q9GBMR6AELn82e069/mVHBsW3iR1ceZ1MVdQP01wxOguW7IDYCUCp7Bd5he0ekMmMN+TIZQHQMwB
n5KsC74hLM/+unRbNueSxnJyu4nHSLcunDS7U2U6BNrWJIb0BDND2l3i8wRLBdBjVax8NWVhleS/
O3CzJiDyxJE6WpyhXG6Aa0K90nUUG9tq4ljIT1p3N+rBYjIoL208dfekGc/uGdSFQ+wuXIIh6VhC
gQ9ktmiFCrM6FRIKm2ppBNBkOjVh3qPitGEVvrQehPgMAgYtaQQD/EADgXVKV7CX2KqHcK4v3U54
F8uhgzNmM2nx/bUWBHhAb2loEep540K39wDS/LjnsckCbhaP+P217y8UM9OrxZJ/c5OzV9Zigh8b
jozGGUPIICOnLBC/4CHeO09kfbFYz+S6g7+alIEhtYXwS+7Nhuc6dQrBX61Z4vh3rSyiq2V09MOM
g8Yc49wctmkZhNN20+SOrK5aSElvkmBb6zKG40GgiCfXhc5ox8UbEchk2ONMXYD0bC3Uc1UGtWIf
EFhpxvtC6N2OlUxm0apIiY4LrqFkklUMNQGESnlW4VxZfLiggMiIa3l+iZ0unWxqndbKaAllns1A
xf1UmZnR11y2Rlw6Z2rzm9Kb4ARPXYvL8AATltduVBbRVcHFPDzkS6vqq10UI2ncXV5VeBLBZfN+
65AVltjd9DXsxqEHXLyx/6Hl8ad6XfsD/F3xNbsBK7bfKLOXMXFDcsZ/5x7RoOeRFOXuoYALwRTe
Klr5sJbsLiYOkQf1pQ6Wrrwa57CE6gEZYICWUSjvtAcdjb42gVanZpryMStoEL9qG6LyJTqu90wP
VuzdlPxqe6JB/YpHQ6/ePlhRRYI7i7HwFUhjV9V1HGys0hdyW6uTtW9udfaXuWfU6fL0P03EJVVZ
A289OI8Cg11mxXY+XHybvSSTxT3FILx4kFnn2TPTck0KPwytbdzs+aHVg+luHc6I9ikeRlW95pFs
x1RX5Id8zgEokSM5DWLg87zTbN7FXhv4YB2aaT3PG0f8hiuyvll4qkmicMcggMtV5fkrXrnKEdTS
hvjz3ch+O0taXEWbjnJy4oECWw5sjjTfjoRrc9do6ei0kx5Cfrv6hUjp4ccaFgHY2yvC6Efn5LZ6
rEnC2UuZTSWJbqcw7OP6Z8Mu4IeIuk7ejMO0MzxyBfkjGx9xdyYDUus75WFg40atNuuit8LbTrs0
C3wDr6PLFP4O/Nkb5/4I44/AU8BI6CFe1o7YMnd36/I0aVLLU6Zl4XhdNQBHr7ngDU9aoFT4LD2/
rJ9NxAYnZ/s+dmRGe9I5B0tl1nQmx9rNnH0uuLmJqzcXL169Owsw+ZYhtIZDCnWlgsDreuq5Dtv6
x9IXgZUQ+tmadDOK0heMPYGxg0FzyMKxnR5E2EffbMLyQWvPrfkuoDledpRmcXF5o8LTqnZ4fz2/
8XAaeqBgRTnwrC9s7LxUjp0L8j3qFcKC20q+GSCRr6FNXAwSgKPtBPmxhzmJIFidiFTtBWQUiHgn
H8bVN+QBmOFBu4bXSG/DQvR9HRbpNtXdp1jZrWCoFuuHah+67WzR6H6A9o3f47nfmEGFPLWMgYfo
OzG4zc8NvLbFZy4G+ixrA7TRztV8wzQaCBzp0xBlWNcdWq7zjl52LU1bJL5qwQy4XRyT+KRhh+ys
YUC5ptjiKqnDSRJUPUy/efnJjIwjJbebmcCQ7W9V0R9cb4SJvxsC0ys+fKXoGgtBBFBKYLoZUMOg
TtX3vExHIPE2s3/00I6mgoxaDWqikBpsOmcvBbpZhFlodVW7JtYI5rS+5MZZ1ZXmKVkeULfq4rXL
V0qLb8oJB+8BXkg8W0VmSNMfz03cjfpshyZAq7WCYhpf7CZmdS1AUApPwNmb5ZcRu0u0uiB2vVBQ
bm2Lwj2vJG1kb1a7J3u+C+RJeGtosmPzpMoKwpyq8cxs2s5BffhGbizhlO7oW2c/JLgzBa81V2fY
fpbhBojb8KqNvLzNZjmE4w294Lyf/IYGrkw8gyp+8XuYPepS62h3foDljefntrA7ceWXeeDzZYdF
9NyDn17/TLOfU6Gq1tBV3i5VFAwXhAGbFqaTBUn6KQ1yyXEBcFeYX2UM/vHeHrGzfyhc/TMghsGx
D4Z6BKfIS5YFXDzcEdlt8mdeqy3/rt2wMa9N3ukD0AibbsBHOoQIY9B/CEzYkqiPA/+DgrqcXoNi
F3W6k/NT/nYrkIIB6fblGr5EY0zxHXdDBUmVFcgKwmMFQvax4NEYnrmQ8gAPhqpHUs4dqU8+iLeb
2iu2N1U6K+sbQHJ0nQgTPdjqEHhrwlPhr/n7Fa2/DDPJvn6Q8sV11/mwh/LGWEwVMgxY854sEPb+
2Fsu/5CB6bxrh4y7BNC93bNf51MeVjIsRw7XtR4vMAwZnMdOv1vXPgCvPiMtMbo7wMnOTTsC/WSA
LQheXhx2vJOVOK/1IryK6PaiGKmTHfpwTjHM7S8TqEYYPpNc9I23mxYoCp83NaxsBFWR7J0uY6sd
pMm0OZObjjFqEvKQLT9iZyx/W3UbxGhJjfUylkMM0c8ZO/e0oTDBh2x4sa9JQyy/MVl0ujSHwXOP
THTwYCQgEAolXZ0QNNfgWw+IHkCY1gK+AOhpsOrlAg5D9Ov7tMeLlUG3xqAwW+VqOFcmCFsqyqsv
BxX0wBCVFuQgFayIADD+XIaKUYFXZxDzL+lpn+Pc9UaKwVw7zqneFjB4QJf5C7ez+1wvep0zR2/O
L9q04gxbqnlugLIv6SJKK4FvIN8E20AdXJEgmjOt3YnewT1mK8681CKzRwGledJ5mfA0042vniPX
dAe39n1Yl2AkON9Vf+bIAJKS9tw8bRFIh5PYIx6z2d7Hq4bn/zkn2A1vPhL7s0+DAqsVfOAfTYn4
jBzCpzNrtbzoGLZpwqGWN3wkU/DNqgpQI2Zfc07dmjc5pXqoq/OohIE031clMW7WsPxNCFh4MGf9
/T6OKuJL1LpTYFojkaXJPgPeSpYS6S/r/AqEA9YS5I6mVuKHVcXYFgYWa76GooWh6hVAaRGJwPNw
UNxZecD1XSlgt0mJEM1VVm09TJVONJ/EyOXspA4Fav9CSNdrzuilvI7BWC+MoSoIyC7JB0sKDGuB
Gg4xDZXTr//QR1XYZseBrfumXqxTn9ug2WYc36nqR2u9divgfGkbt9VX0NthldY4XKDJjPDKT75X
UyfXC+ndWT2ye8FMpfHrjCVW6Z8sVBLnpDj9yhtlioESWSMgDQ1o7mSyG5fWlbMR6Ju0nNeiIBIr
GerK1ueYDQoWlzmW/GS0Cip9ZmF9cyg0jINCgZsmGUH/HZz3MHyBU2m/C53H+7nbvfLJU7bkKQLy
XSctStPvhsMdOWQRekTHmWnHkTF8+0aNo/wVr3J9c3iTfGyazvQwms6VaQTc76ndYWOgiw9gk4pJ
M/UyrZu/KlIEDIKthwnKI+Ti4M0yBHmgJBRP4zoYP1uHlp/M9RSDyUH3ja4gK4U2q6+y/IjlWlgQ
or3wimWfZTwLjAkYqFwpkXLCDUijnmvgU/R+7gudW3STF5TIp8mvgzWz87EDQw6Qkt54rkkiqeEp
A8SRnqo/p33QX7Wcuyaxu3b+Hfl71zyHetJx5tqHAIwMwyBIiME8g4yPrVtYgd6DjoM1SqSv64+w
a+2nhf5LX/zRV9XdxO93J0UdR8li8v3dZ+w0plx1HqipuR+//HHYyRlYXKqMybLVmhA/Uj7P3TT8
YKVLNtlmy+ldxsOxrzm2w69/RtL/L8b045/+Ras/fzRz+v8PhvMYHv6r6fxDVfxRFbsU/5r0H+P8
f37iX1N4x/8LZwv7VXgCidhwj3Xyf03hXf6A1dmYXRvfZxZ/2Pf/PYVn0i6O8KqYLD4W0f9JJ/r3
FN7/izgXxvkEhBC2iJ3lvzWEJ/kC08v/nsFHx+4sK1NkfOJYYd1R/CenXdROrl8bhO25rsb1stkr
mD3PhR1+DaZzOwLWi542f4btdW90BHPT062artmyFgfJNIQkt7qheo1MT5M8NuiOj/GAekGhV/2T
FGiYbt6M2unrGO0LJXXgJxrbyxxuOU6gzraqc+NG9LfRxvuFrFMP4b3fT4udbsVgEYxXIRWx/4cQ
QlxDKVS6Wg4BaUTT+HTg7YB6YCYSZ/ygtL7vVnUIUmaBm4bRYbv38dt9b+rKq1OPSTNScnhoqAOz
sSXxwe9RdouCpT6fYGZGRc3S8Urnbg04e6ljlW0hIf7sXUeLTnR1sDO8GfHuFNrVOID4a8LtiiFv
SyBs4z6AjB2cEwym4lHtOv5Rsvz2wbhF/B5zN1YpbAyY1aWaZrKGyL0IP0glWbq/YS7pIKn9Ze3u
aVji7maZm3am1HPzKDMEZ4hrv0WEe/F2AgzhWO4LqctIWxhzYNntJ5swEFYEAiPeSeX0nJdgKM1+
j4hh7uIwF7CpsWuSwFYxLb5pJdPpR5p3u4WFdgzTx9BtblkBXTWpEsv60Re5MGcZw1zFb772+Tuq
7Oyfl9gqu6spLzE+FCGyIlL1JH+qrR/ohYkD+gX4Li85UDf/fekC/WlX2gpOTsuJZoRktMMKovgF
en3A8btUy3RRexMsmIE7rgFQup0NaLBQt9xvlFJOaLbgrJiGs8YPS6pN7C1E/MSB4kXp6vBrXYIp
xGSgpJmukB6s3+VsweVcl6q6dfKpfLZ0NX2RuvmmKSYwDE6IRGmrxQjGtBbVi1kGkpE93chz2zqr
h+arGKmFu+v9Tdhn4yQMwtm6jbYgeDaUz27CHWGjtJYtpoy5DaHJ5S6znEQzbvlYe7xozNhN/8tF
3KUH9zQpXYil+xPyYMDv5jhVd3a9A2Hd9jPbpl5sqz8lAs8vADj9Y8Qq28/qYF+ep4IyKzHs/M1Z
OOdBwz9Z96dOcGViw3pWl9zOQbJWW+wNiVn7HfJmMD7OULQoDyWFUNLMg9CYaPIghqMrB6L+3aoe
blyNekCD4TKFKILpkO5yZrhIkbuzf7RNkf/qqLejy9gxfbwNhClIWzLdODEAdv0yi/KY23bWbvPN
qQP3Od/G5g4apc7p5Br7N/equ5+L6ogxnuZafICjD590qGN48SiDVGxOVF0DCdXDNZVxB/tssCl5
ue19XrmoHqGRiOKPywCFplxJgTGkXXY3naTYyI3zhoNRtK7t21IWCHWei+byVtMpfxrgdyOiSl0h
7GjWU7Nw4xaF0djSxbQhpQJhXAK5htGWvI9F3b3ZLv+2E5nA2/u+LV75yE2qsHWEaI/PavVVnnk2
EmYGoqK48t1SLhfiRAINMTJc21NQL2pLjRz8AiG1BW4wwCi1sdz6RNzEYGKn5HAb4MyNjTdm9J1E
ybJ+Wdrnqi9Kyp0BI0M6xZU1ZBaYUxo0JIP7yTpqsoG1fixQ6Bl5JhDqw/MWWfOnZUfDZ+fLY8ax
oIYSoQ+eMmODwtuZjAtQ861hVpQArgsf26lffk5Cq1sizunGizjoAVZv4zpmE0bVZx7Y1TltOSYr
uIvwTk/VJkPgokcYRjbywh0BizsTg9w3DBg2nAfLKUJVLB/z0i6vVWPAPOxuVMAb7GYN9mg3Z6wW
nMnS5ysQG4twCYI8ijUb7P1wq0m56BK51YVh+hcVIJ33oEbkogmOT2He9d8rIXkoDDJ5n2rwhs9T
Dn+cijgE+d1qbjoe67X6rAjrNqmC+UBcF6/aq+9ThSVMU4abvHMR13AdBDWZK2OuE05T2064M4Cm
b5LQQPqPDgFoRWiSWVsM1URx7HbvFXuQZOBoNrgTyT+21F4Z6kEMidnlMw0PHzHhPZzVvgs+S102
BUP7vMqIeNvLk6SzJJKN8MXfa1zZkjmtU3+KACW8v/aXKViW95y5iKuSsFTOb+Zf/YNh8tckrrNH
1wADGWnmldt81avbPtATBm+uVe2frXHVLwbfZY1UNZAJNBkrT7bBtt8B98aAYEEIf/lFUF6Qaobb
Ftnze+W45j6m6ydxOB9IaBtljaQmQY82NOaD87zp3fk7hCTM3kRE70A/v0cfufSWIcEGvj9jpdu/
GugvNwiLFZz0yteXpcXKjP4SxY++2yH81TZhjMmsXFkmtiyBIZJF51wHJuKZMUtDJjeAZFgMMGZn
6MbVHL42hWXjmFI5s8g297XERF+MJvNXtTCxCrAPldTzv6YVbnmyytEjyLttN/FUeLvTpvhwPMQo
rUf0MqbXG8R2OLuY4vxmrrwfTWzrkh/cManfLm7Rrd/2vQtAlWLSMeKuiJ25uQsLi5CKo5PM+9ew
BeyYLaL2eQaaaM2vsB8pe6FZgkQNHTKgdFebFE4aod91mU28Zs/0wBvvBUl5WJR0ieOffEHnV4RY
sPx2tq2QdzigmRFwApMYhXnHVBkidO4dP7ntKbFi3s+itWghPXvraM7IFspptQ1adLav2s6vJ7OZ
8u9wh613miyA1a96mwkea3MEl6u8Ip2CPo5T3km7YOODibXLRK/cpznHD+hP3sle+ti/GswgcKvM
Mf48wcHVxhJrYBDM9h/ZcIwlFnnx9gUwM6anbEaB0ksSiM4Xd0RG59uXjle7eZg4INRZe51Q91VT
DOo+t5s6voaM6uzBqaO2WJdst3ubbaMFH9Zt0SA6wVfHRXnnEjdV/ISVoWL48qvN11Rj+U8Jt+EX
dUuTL1drbnxvhRdbeP5vs2rT3kCD3JpvxMzbOw7JWFiXnjGefQN4FFw9ut0eMV6xZHiW9t60KY/p
4IEyJVvifbJ3t7oUDF/ahAc5WN/EXPdo/AEit8RVJ2X0iQ/V+Vhza3UvnTD5Fy5EL7z0TR1unBLN
5sJNP6xMsGBYMtJzZ/RZyDnSV32rmu2az7xB8LZn/BKhqqV+rDl42tuyds0fiwL6Xqx59D3qN3L/
EOeb6uyoaXIvnpjj7bT0CO3pHhGjxwQxJFWZ2UUl+NDm4WEUk+WdNuPYUCzCoCjuLP5ibRpBPCU/
gyJ7PTKS5U/OhMqcg3kSPOqOXflYbZZZPGrm9OS8idZDBKfskFRrpvC4311pmEUI+0t6dkPtHiPN
Mbzc8SaExmUCOfQlHlxcxQQhVRuZvhcKBOCFktAHvGpxwKlHL5u/+THeTsa7vnwdfKrpMxNJHaRq
WfzDUOOs4Qmiev08qq386t2QfAqCdg9AwOpvt3rMoZ5PR55ENvQRyhdatcH+KEMsNCruQnHjlCjb
BIUC3bScMRpTExaNnWq6c7wEgYG3PUuWGr55RhE80AdDtVLebma49Zk0Y5xF3hlSnEF1fxUvAN6x
tdU78oQxTX8vV4zGydAK6d428bC1fHjKKk8zTkLkmcFBzrNsvoUkKsMmOPnDLsoUk2LfZjaLYdjT
fNVgLR633kB1m7YoW+qS0TLG+uUXVFgYrvtUDn+KsWrjk8x7Wf8c29HfVCYLi+Zim6pxz/bQmQaw
3EM0C4M1QDN6Aj6kzSqhaEajM59pO4D7ZVFQuAELP6tn5adt8zRDKTnN8VvIJZqf8bpV9nOJ5Bw8
kbfitTodZ8bfYer3tTe9UXrWrLEVauzAgP+PcqC3f2z9/5Vu8B/t/6UbsAXwb9XA+QuDvscSENZj
luGOpLt/qQaW+IuXLGKxi8ytEIhxyB/9Wzbwor9sQg2P/3hg9Vyb1ep/ywaO+AvbPvtpvBbUt+xM
/Xe8+8E/yVr/h2xAzDAxVagaAYuIPls7/2ljhx2OXGHLvhkWSxbNq7In37+f7TVomGqsZJSR6k1p
6hDozFoWT++lIEtnTYvjrwutdETx1t4D5kv7swMu6mkDr2KEzx3Nk1d0R7e8xhFO4wrZKrG5FTr1
oy452J6iqLCPFU5DGKX7ncMFIPRnqdoYCXi13HVZyfEPSv8tqtolypjdm/XFm/qgyxYwzzOT5+WI
GmXDcE1G0ctbXbroALXTYhOmWtpftgYtIfPAIjyEjWYmSrJLxwnHOgMu5GEufxesX8kLijlFLjZw
a7xzuFjDdPZdAmL3CWB8dvC3q6tI9DnoOAoJfY9cbLVW6vt9IOtPH5f8WuIDVWRqR64J63d/cCUE
8hbntvPCBGMVl6nxveJemm55xdEbT4dGAXdeVktsn0rd01DxrYf2edEm7K86MWKpq2bdnF0U1SFp
SwdTmduPO00gxXWXmYHNpcSHYH61jsBvmRF0O+b7QUHTdvACFRn+qX6GqzeFYWqt2gqpvwVzt/ms
ObgUhGnJwow5dQQbFvuNtKo5Z56oRyRd/FTrtTjAo4lyHfWzaRzmDJKN1Q6VoCuNHSeaxrKUZ68N
i60los7hhruhkazxXPiF368vG2J28a1T/Nk5LyxUHgxra0+E0O7QpYu5l92DHVcD6xGjcpczuV6b
h4+mYYCaeOwcWlddPkcjqdgdwe+da9GsLNbhFewcT3bYpG1JRF24RvspHuqZaneS8ZztG/Oim2IP
pwcZcJ9ebAPo8DLz/7NeLZqNmic2N/ftBJrCmbO8mKVMmUi7QUo4ZuCkGB76tzDcwqciGOrPsaFx
TUsWGN8AL6xuWjfR+A00uaCjKwbNYEGpe8o7SNtRhScjiSdc9omhn8FtSMBZjBcDn68Wc+lfYwcu
vrhX6v6ycdcK9lYK377La7eZKGaYS2d2OTHoDMXGZ1vmTI8zoL3WY2gNkokgaouTElIW9zfB2JYf
DN1QkXTVKftE7jEXifIZ0yVBv0zYtruVDYkdkne6z6TO87h2pOaMrNmmhVswpWl7O57Oa205bqox
8Hx3SMtihT1EdU/jcKFMKCxvO/TuHHU9qJnvMixiypaIrgzxQdWFz+9VRpZiddMJf0z8Oz/mtbO+
GlHrMMHDzCiGKCvS5MpuWbhvQcFjTJ6EVZxZBamfYxDyJmtENXh3A1OPz1ZJhiGxPJpTG5BqcfJG
E/+w1iiSWdOXnjyTQ3VAtvNBXQK7z9munE37HgxN5HDdTz2pTla73/aM2X/U3PVFm/QHVvvwKfDg
LiebxK75hpBDaYOJPrQDCDEMXs4hk0xzgQu15okdj1r8KAlmjW/YjutmAlttKOoMYnnXAIGrdgpf
zTzU9mM+sib4JNCX9Jw0EeY6LO9454aTgimf/1jmZV7ztMg1K7548Yuy/E0C5ip4sXa5p+U09kGR
xaEV78GjKKsG60PQKtu7KkzhNn9PbSmoaCxX4lVt9KReIMqo4FTmc17dRrsZmu84sgUAZkQALV+a
0ovaTM11exy5/iy74pr3k9Ob80LsmzitsYuDjj2ibVtumGM37ZBFBBmSahpNnN+nA3Qc3YzIj+N7
jiHLv+DiKOOHyoE7zyKQDhqi1spx2D66JfD6J5G3GLMcHTcLo9Bc+OP16jo6+juqXO1eHUdvl5+M
sKoau+ZMD/W7s3i1mLztm0Xx1pFmmFhIAN65ZIbWn0DINVHKLohqMm/p/DBhL2AYr3Xfix8sG7if
8+Ja1ss8B/vKcWr8J58llOXbtnbOj3Knucz2hayvk5nXGSNU47jlh9M59nTelty4zK6XFjHNsk2Z
lSZY2gcxMga8mNAz/it4KyUoA8NwTRZ/KV5C1zivLABh5QPoPQmMsczI2X9C6EojQYGJJ4Txe1Lq
KL9rc0RMNEqrg77DBJrrZHSXObExIuKRL4fRypQvm6cRHaq7eGpf3mYkeHWmYpbVdVO3h3NtmXnB
EF+r/OSacp0yH/cqplaloqjLnICO/jrHZIoVEvcF4pHOIdvnqu3FFZGrgXV0RgB02wovDZ7EAnl9
1U3eoin1h/4CTIvpKmsGw9nkFtIWUT2CT6Uc2meMwXWQBX6lzjYCd4E+wNWRSohbxVVf+lJeR83g
vIJFcvzMkZYX3rOrYXzmz6PwLp7X7l/0WzJMglw533mO0WPEVLlFdkDKi0czO8ueVFGX1zfxIsf7
xWm3NwAjQ3Nu+Rybh20mVxFNj2UX9r2qEgGoLJESEpqhNr7ZOxxkhZRDf0EUxfkbkMU5gtT1KJBe
+sYNDntwaavHPtS+nYbd4fps7Xl+qcNaa45/3/kyoiZppsKY6mVk8U7so5lx9bFSFxEJBVgDk7GL
g+bMCHJ+pZOnu/Lp6V7mWoXfS+monJYpLNcUewdz0nIH0sre+ejkRGeGrPJT3WD5a6gBn8deMflo
3a7jfBNq/bm7eS/OrpV7T846Gu/GILMPLIdMXniaMZxPt9RVq3qM8W9OCuPX7Pg3knlo9YMuf5qa
kxZOLnKWlcJueVtRZOpL4wz5r32wgiG1q6l41U68ObdFtFf9g57Z9Po1rNHy5ecOX+lculhf2rY5
7Kt4aubE+BLbqE0hE6d1IIOrSukAV2undJiNtcemEFgTp33KfawWV01QVdFZzAOVH8tT4fDoFLj4
z1O7MB8Np16eA23JieF852a8wwrdfOnxzLI7WkVJN5AwlDTdYmQ6iLD44XQHdbOHqK2uCjVY0bWO
/eZzdPdNPzotDeKz221avVilBevE8Qb1FbfTLk9+72I4qBaz2TfNIqr2jP+jj9KyUgvL8dUQbukW
T219UwkMzD+qfo0xNXqbM3zba69xT5VlKXbTPPb9vpETx2biIaTh38Sao+Zms07/i73zWo4dybLs
v8w70qDFK4AQDGotXmDkJQmtNb6+F3hzphggh2Gs57Zqq8rsFB5wAA73c/ZeW0gLtgLBhq5WkQ/t
Rs+5jJp3V1DaUOItFIMo1GKnm3ylPiHcKHrHNyaOth+JRrCRRwlh4kRdDSNHmTdnRSVOil0m6MWR
ShgGlSJzGCu7sXL+Fo63U4PWtJIVduhRmGwrSr2nfGGDCWkbocrE0+nB/ZTE8SW7Kwqjhq9wlPVo
BYlHHB8V3S6JtymcTpfVRzM2526cRosKYqVOXwUjQh07dVuYzwXWNBRdeaPmCHUBZbC5SoHo8oHr
T42uq84henOC90iwfmbXMg5rcp4TDXeTWj4ZuMVvjHLi5A5Oxb+MExRCbo5OebJ1KZ1qt4ry6ZEV
sWyoVQViuoqMylt7CM/YWinM61oJ4YWHfYJfsy9UFWll3Qua3Spi9K4MaldsgNTWaA4jtbobBiVu
oJfPQQFBksbymgZU+B5Y7BTWLfbXzgbNaJpbiCWF7060e18kTe8LhFHeWDqVn43XkIpwsiZRq7wa
iUxUj+j3VGMMHe0pZWAq3baIALbjMJ3kKd4mBP7IsPzK0TO1SzaxKEiwadq4ehjptaDJlXMd7l2V
ZYgfglLFKD6Ib5Hn0RnMQ6OtyEmM2KaqAtUJO0GcrRPkJgiB/b/n9L/ndBCoP53Ub55plWX7Lf6P
f+TvYV0V/yE2RkFXhJkd1JAGUuPfFr/1j0Iss/Q32hIs6X9a/IL4D2wWmjRYFnF4QfSeA1n/Pa1z
3PnH0GdYO3x/WWFNN39zXJ/BFv85rOPVB2ZMChYHdiIv52w9/vonJAWtexn7FkpFTxziFK14ma/D
MuMb/GlW/rX4f7b0z6iJ/XEAzOvQA2BsQhBYBjiMlj6WiKOQ9rHTwuOl9O0fdgT5Pckt/QHMxtdr
MiAfy7pBT02lmEup4/M1xTJW4zJHGhqMsrHKCkJuJq9NDkTY7cNQ5pmD4wRjBvKLhlRjlmh8HiWo
FUT2lswVjYJ8qdVlhv1IDoNz5ExUM81a/F36IyOCzUH2AZSB2g8socWIsazWZlmxikZqzSYFCdMw
ezhVrEEoLg4QUb7csMVgi0ksxXHqRwWUQkmZedgkcq7cxr6C2J69SfkrUMnHlYGPJmdOA5Ov8Zws
5rIRxYzqS2wrRSlcRgVWW7/XqgOjfHNJsgJAxyA4HPyFOf/1T8+6lI56Q2sAIWQxRsdxqDQbdN2T
U0M3+Vu33OOSfH7cvzyCFu/mPJZOSCWgjeVQYaKAf+jZoTUFbSwuxuGF7g+8VN+NAq6WgBdJYYUx
Fi9vQsUqGUf6VlWhShtMjtiAPS06gB5S5lu99+5yMVB/sIYjLNJ1Y3F3ZMFIQQLHbJv8wCzcqh70
xGQSi6DZpFrXsguYmq4+LTqtfPYr6G0ncZtRL6LnFkR2yt65upEH3nYnQ3GXrQFrIL4Puyyh6iWZ
83kOybiN/gBrGuYlXduQ8jm0cCOoO9meAe3arnrJf+/rEJJTg0sChGIXWc96YsDEnjIlxKOlYRa1
IpHjQhhO+CAyFPaP1A+kQ7jD+YqXM8KDSjMMgik8JOqsn58kVgO/DgQ1JuSMLQ5KdexylpEnl5BU
UPN1mLaogEnrehCpr2moR38VUP/xwqACR8AkglubH7D9H9DUHRXdHvfrIAqmLfdI+kSlFw48xd+8
MAgBab3ycoLHWy5xBMgInSGC6GjLdnTkTtaOlUbsXGpj+p+fvw9fVlOWNFFDacllEUemzs/gp3cT
Y3sTahrHXDWusldj6Di6ZJqCNAP3bUhghSdrBxIivnl7qITzdQaNAI5MW8yhgEcTkz5DShJfpFYd
unUYmuOBz8RyFFmkCk4SD5VwxYKPtxgl5AATKhJS5aoQpBihVljTZjPop7k/z+DXgaDm8FWYP0iU
95ewpyrW6zwQkEdEkh7s6KHSYVLr4fr3o/zdMNDF5dGb7+On+5QPWRkEAtJpEweP3bZYlGg9hgce
vG+uhfMOnQrwbTKcrMXCNsuJmkymqzdiAj1GruAjz06Ei5+vZZ76z28xvUt4mmTcStoscVwi1SIr
5OQQGiAr6qm4DGeNjdDK46uUvsoUKXHHyaufR6SqsRyT7wJyXD5187D6MhAPM5Kv9bM3hxMeZpta
5IRK3TIT2pVZYJM6MltLv1e7jsa97JWp7LDSUE4laLHcTGkx1zxEmLzbgM9XC5hFqk2XcqopUESg
EbAKVaU3V3UfgWmr2nR8qS2pNxwplSu07HkVv09ln6hupzeV7BIlW0VrHckgpS2Fmp+L0MRPdlqs
BoWr4JFEXqdM8ESGSBbO5WTK0GhPBsZ1NAL9tUYR6cmnguzTqA0QmyU+zR+OeUq/JfFHV+y8qdLe
yVDrV6ukL+u3USp6cJu9zPHY63ssTyMdhcShCUIha+CjiS4OyUmPZ5YKNMdffVpJVhFFDlp3DLUJ
ZZB2VZsB1IIokHKc5XJPYxosjRTvptbvLdQ1fMeekkEiSCDvaHus024AXa9PAS3l0KvEU3NSjRe1
GIXy1qJNj8m46VVfsT0ax3nuVEhS1cT1Mx0xpGihmaHyIubGvcypbHa7Dqy5xoTFiEgBiYpFkJVo
Xny47jf4H2vYxSlEKEfvKAJiPOozs3bl1jQF1+MUHrm51Q2zgVOBz2AVmfJH4SGA+G12+gtC06C/
I4LUeybcd0JXSvUhwllnjlf4lIRXBIc0qFosfzddG6nCC0bN6UZlSxI6uHzNdJvrUn+Ngqnzj4qo
J2aUTlQ6EehslcJtibUEn7QQSg+NXgdPAh0VPHiWXDxSMcf9aNeNUfuIL8HLrCkFFgHVOKMubEFO
e9UppcE313oUJEHg0PwvlR3Kig6MZSt0T03WicUT6WYNLgN8UME6Qv6obdqpUDDD6Qm2JvrLirAW
atK77ZRgi5FyRB/JGzVADGhbomA80cquWztDFwW2IPB5zq1YUa4SeEK6k0V62byqoSCPx3UKQ+HI
1MqwQ3OV+A0EHbFJ1nEZTxfMuxTdkxomiX8qVDTN7QhOrt62pZREjlwImeQSUWY8zL1u3SX/JrpO
hTFUjnDqMbGZlZTdUTp6gB4ijuLiWhOJr3RKgGSoaWm1G+8IslKYDbWiRn9qIxmEM+pTkYFCMlfC
HdikJjopwYuBEgn0rnhBf5NSns6qdkJXiH122kKh8IrXkuibzGa7WOnuiKGFtpwuhcUlfLMgo1ie
ggHo9RG3RKcFGj0NKUEZlbUqXbegbNXaLce0vJVkXy2p7RdpdmwNHQW7AnaAv9KI96In1PnsgXO1
CNNTok7l+hTYTJxmNFSN3lc3tUI0rIbID8oqnpcwR8fsWF0yjKsw11A2MdNxvKPTnEauz1EP4D4W
3qex8+WjNDKG9oIlJ6jXcldJAYyEgIYQUemRp1WPtaG0TYNovuUgI9ny3PExYOHAPI23FOTDKb6D
siD5Dr3a8LzrEjzdEuEcQNZsQ4p831pNsE/63gYTFkjN8aSn/oAoakqePaaVPllBYPuqKGTrBo8K
0iDaSdQG+7Ep7wazK33W3sHXbKQ9SbbO+4S2dK+ijoBsogr0GDkmoPZEFQMxS6vYqVpBZYBokQSx
n1kmmrwVEE5U2EUSvX3tpwqVh9KhLT5u4hDfDIgnBQXU0PneKYq6LiLRJBzRrsPrSV1yr1C5IR4S
1e0AgyxciV0dnQlDzidbU3qtX0WNr2GzNWsjQ8BhFjQke8W6wJ41J1g1Er8+YtdCixq/6XUzaGZ/
Jer0SPm7vXLY6NTra3g/KoVnxLZ4sfSiEC+FRJy8HfEu9GN51PwLrLbpOSdyIWM37YXX/DvmLgSO
ysmNq7COjxGysDZLY42jFSlTDyAuMgPpaKqBqK0l+jzXzJRMVxXOxkM+koPuSMCJ3hrkUKGd9bLG
SRUHF2QjGBHhDj2z9yKYBqk1BScJhQaeoQsoSoTiRZDR+2F9CuIbRYqadj2EXSke4VpDgAhRqjsV
ei+TN00d+vTAcPfPL0tqJWuDVeWuQXZZuGJUyTdY2zlDonEJZtG3z1GiTnVVWkFG0p8LPp0Fsdhy
KDqBIOdPad5INOYxrR1ZZZhDWag5CdmGQB/JNSRpuhMMduNrmYht4J160x/zcuCKjMSsOFUjg4pt
1aKzXlFirzWHECZft3NaE1BBqrTmIhvNv20jKD9OmvUVWjMMTcFbmPOO3PIztfyoSjsj4QGacWXT
B7qsgSnTHoc1fAwnlXCmr9qqpejXfqDOcIR3rSvVpVEcSbWEwLn6gKJZegsgrUNaqjnQ+GT/mha1
FqyU1IfAYNAOJ5DjA65Wf4DWkFICXctxp9c8oDOMDborYDaR0n28QnMAsM36gLdNHyC38QPqln0A
3kwWnnA1yDP4Lf+AwGl/iXDxBx4u/UDFGR/YuPYDIQe4BpDc3Ar3zoq/nDnlAzpn/SXQoTiozUvN
L4vqxYOtWL33kdc2G2rkWrr1+ToMaMnGItxONBVNUvwKGZU0a4u0pXYV3FbI0fEPCDrUwakG/7Ci
tySo9IUsIYHQNYJM1PtgRNI7NrP0XcVOZSPA1+pdlBR8jYxGtnonQEEMTSnDPeg07J2Um1BUWsWR
QQfygiec/bdQ6ayQT3M3KUgItFY+inoR76gmxH1H0Fzfb8xcYQ0Ny1kPAWGNbxiHZKLoyFTwu51m
Aci0w4FN2RgIGq01wFiYU6j/nVUhzudVx7YFts3Ed2vTxtjvnGgw8veRZRasfRj4t4YkVDyTrBTe
sakYlb7m3ccpLIhFbrl86axTn2I83TQKRSXG2BSEiYQ68zYQJdpQk4IS024SqNCrYmzn+UUBeZem
E++IiYphtoxAXVzzbZgq+nsCPuiqKU8UX/AoGJJ8p6xyKCut02nKeAfvSDivy9LUXews+rvJTQNY
Uk5Jvmp03RNhGcpe6HGqn5rhXdJl7dETRL27GSDxIKiANJIQmYRAwYbzUVWrnq3fPQhP7Q+kiiI7
iYuWVR5lKMg1FLzDuKPBQ5tVBWezyYHpIBfSwqx28FVhQ9KSAOtIW9TW7czypPxuBXA46iEUH6IW
wZFj8Cll/zlUcroWMlwU9Bxy5VpNU6Wioa1ALKsrKUUuVAEfWhtpovgYFSaNKMmaqCk7F1redOw0
2g2xyPmLanh9tCl9b6LCxIoqOsj1G5UICEE3VsTiDealkVHXWet+B+dJyyK+gVKMNYC2Thw4pG6U
uynE6I+uiMan3uSA1IIpzp67xqDWL6CA+vgQV2SBQbfApDyoFOvoYsWDzZkAXxbVGOW1LStDRi+d
qJktBYhbbPSQxUPVxzg+9GRKKR5msTUCNK2ymZs6abikxYBPEcf/mPIpltzLVuEhd+WOVhcJzIEU
uUkt4Z3seCZR3ei1eldgdgGkpkfJccfZxlxrNcgRu1FxBjl6Ho4HwP0fsPC90xsHQ2psxLHrumgA
h94/iYqYKHppAt4nNGx6diovB56ixvPGE6zmmB7CoBGszVh46uQaYV/ijo+n8WKSGmziJazEeA0D
NRtdOtGTtjGHlG6TqhdNfpGg3M+u1A7lDuIcX5to9ghzbi2+nkf8Q1m3mgZWw0uO2n4IwiMLG1uh
hf8IsSYwbpDiK0eoYHTDNdvCv1PlaLiD5eRZ52MCemIDxcnXN4JHJxxhgAqiPK36tnv8+bi5LKpQ
tiNCS5t5vpRV4NzuT1FQBgWwFXASZiZJt8ggvK1noQWytTQSb2FytTc/D7gsGH0MaCqUxtERysrc
7fhcHejGyBDjES3VkIjJn0moUpdDB/vkHBH9gRrBN2OpM90awSOFeDIP9sdC+Y6MmGx3/D6iusKv
b66TafKPJqBJB47tXw/tpCmYcxFUkyi3zorLz5dlZV5Ya6kPSMssPgKGT0czrA7M3ddBdFFWP/pE
c9dniSCPSist9Q53ASq46D2N5OCiSov+6Oc79N0oJETQkOKd0Y1l/Qa1PUcbDjnwKJNuK4Ux+kUQ
P5ufR1nEo1CImsOR55IKeglZw8WwP2OaDsJDq2GVzDcpX9UUkDEdC+A/HL2uNMHBmY+8mea4intD
H3RZvI44y03AbyQiGuRxJEWVT1OpH6GVHo2jQPKR6XhGOljuzz/2uymB0ksIIeHs/Nf81z+VtBSr
EFRO00y80VwpBVmgtZAbB9op3w4iG6hsFRp7FAX3B5E6CzETmD0kCpxD2NgCJ3DHojBH++er+fJa
KBSkeUzpstFxs5YFJoBhXVk1fgktrWnWcD6aGYtoCs6kImv67TtIhQ6dsUGxDhUpiQv7V4WJjsqV
Bn2PClK1mhIBlSH20krOD6Hzv9TqWMBIWdBgnmBbp+K9P5KsVgAbkM3PwrbWVse8P+JzFp2HQe6f
enqIbLRF8/rzXH65afOqSdIXZfa5h6PN5PtPT4ZvVq1cm3QPwhQrnRqmBPsQcvd3lP91x/8fmtSf
JnxG4++x6+/esrepfUv2/PEf/8zf5rmgWf/MenR0pVRqWXbnV/Nfqbuh/KOohqrgjp9vjGbxl/6v
Q17DPY9zna+eKhKuqP6HUy/+oyOa558hMRa4vUxd/jfNc3n/ZdP4HhimrPOWzWuc9NHd//yAiFnS
pkI+eu7d+WSn9utTaF+E9rlvk8p2dvG2ud29P7zurj9N0sXfLc5eb3He2fxn5/N11MVaMqWep6Ud
VPyn0r67zO0bjjH2A3/y8naCJXH+87fN6vH++ez47uzk+fb9+vb49bK3D/2OAz9j8XaIsGaEKebi
8/xOEl+q4MAOz9rfvny9zrkL9+n1kwe1kbX5OnP74e4SHY79dPdwd/zyFvKHD/zfE65A++bl/Oro
/OnmyLePruyLo6uro5Ozq6sT52x1srk62lxd7eY/Wu12q+On67MTZ3e9cx6vz5zr6+PzS2f3fnx9
trt0j4/fD/x+bV79frhP+mKHyoqZU0Lg958+nT5c7ranT+dPxw8Pm83N8emDb69Ork5Wm93J6urq
/Op8fT7/xN3l9eXx9epsd+Dzs8hT+DKXy4hYqnhxUSsfc/kyPzbM5cvLzduFb9/kzOZkX73dhMwl
xwH+MJ//e/N288b03gzz03zP33lf2BePgf3+/Hj2/vr4fBnYu+dLnq7Hi3eersvr97v3Vyrg/Ofu
8v0OlZX9cHly8vj8evx+HdiXrwfmV9n/Jny9psXXR40hYCEW81x3fepuT935f9e2vTparzeO7dgr
hz+xt+7W/fkFVKQDN1bZfzAL3PZJ6A2eyxXyGF6+vh+/nONUtl+I97CvzpirzD553N09XzyfHbiT
81v100M1f7M+vRRzjyI2aSm4gr4t9ftQfPLji5BjbQOHPRfvfr7URaDg3zlGw8DXD5oAkU2LOcZE
C2sujnCRFuVp2J+0tYKNhOKr+l4a6apX4qdpeA4xFmZAm7p7VcV6q+6E6XmMb/vhxm9vfCU80Ln9
dt3VTY0gZ3AnIu32/UmIaUOJRh/MK8PNC4c5+yq0X14unk8unh8vzl6vRfvu9dDrLH237H4edDEV
U1BR1ICh4daiYDfavWGMdiwdDyO8bMBd0Awy81hqDnT6v3xiKMEDHiPDZ9Z8sZ3ev1S0Ra0Pw2hy
89LHASWF7LbMtPfdsemmPz/f7eVYHNvYAM9UGZ2jFQaH/bGqrm+qvCF9LJiM7rRG/0N6fC9fVVGY
XvwXQ80bK5Q48twZ3x8qJ45EtGA90M1rpmtt8ht86QBwP2oStz+PNf/sz6/MfFloNZjI+RT3Rfdj
kLxDh8QwXLXJtXOr1oiy0K3kwEP53Sg0FWn5GnTG6cDvX1FXVaBR4ei4ltZOG683jE0GfcX9+Vq+
PIXzxXBWQVSgi6QjKvM9/PT+F1pIiBS6NldGhrMOaPnd91PiK6hfDG+HUUcusK00kENjU3NnTc+f
KNNoHv78O769WstUyW63EMDoi6s1ZrFpnONNjVAEuwGnG1B6U+P8chQ09yb1sBkZgZzPWux0amwK
1DVbxW3rKtzMnDA774tg89tRVBWlHqIwNBoKh9f9KfV7utyBbgzuUIqiU1kYyYLAOpTg++XlMpGZ
yLzMVG+pxyxTxvVax/jXwZTPoOPv0PJbTtsogYt96V817v9XfSbPv3jviV+MtXi7LAs+kDTz60cy
Z5QgvkpNwynrZtu23lFkYCIU0ntoLzbWc4ee0pbnbDXb3qWh3Up6v6WJudIGSPW66iLYWUdEFdkU
49D8/3IhsFjb4EzxedHZrcvGYvIDyeqBjjSt2wp+XThmng+XYKyVfCsSwNOtfr7V394EtHK4U9ka
QMrav9Wi5CkRygNQR1mUrwlVflBmxiGOjuzAi/rlBZlvAcoflDhkAnJW2R8pbkzKxLkyuB7869NY
w4YnkLl14AVZbpFRF7LUUCNHN8mpRpt/xafVIPfisBpKdXBDszNWOskz66Tv5DOdrD78q8GhhO0v
TxahopyoRNJZOfGgi1y894CaCMKSqtGVTqoL7by9y06rB+tVPSOxprmHyHRHhfUseJ7ewwuLbPTK
7Q9sgBZYMs5ti5+wuOZ+KBMMNPyE/E65Fq+Mc/Usf9c3/k65RPPbX5gYw27FC/in5VG9Vc6VG/XA
Ur+c9eUvWKzBXQDtuBXKESo13NMm21a+upa1fpeXxvrnB3b5GPF6UNAhjw3dL/sccfHA0gwkpqRu
elfqUgGzxlRd4yQQHw6M8s0waL9ZEhDDgZT5kC19eo78QvFgIUyjqwbpESqb3h076cEckDcHmL2y
CldovAuKW0XqNwOtjNa6NdIZ1OXN7bfJNsxjzSofpn6Nwo1Ow3FSka2AICEVTvEoUGSckIwJdHuf
aRnZY/3S9I+S9Dhoqe3RwCQebBJfZW6gKNwjB7JjvVkZMDfj8DVviie+12utAsZ64MIXCyXTq9NB
wBoFExtd8Lzb/nTdODvAaeOsdNN8sl6G2Fef8jQ5sOh8M7ns4FSFhKQ5nHdZRkKPBwRYHntXHVNx
3VXdpZHkwwGV7veDsDswWXDm2sb+lQz6WNWCWvcubYfRtohTQIJqRv/FpTBfRARCxaQ2s9h467Qn
PUOOeojrtXKiGeqIXKI1j36+K8uDHXcFiavOCmPS4cHksH8tSs/A6IB6Mrfi1m76xLq2lKg5HUrQ
4bkfKk5Mtt7pz4MuD1Yfg1KgZf6oNLK47Q/q+VjD0oRHAe5JvjOq6rnMZHicVDUFEU+7NSO1ghhg
Tiv9/ik0IT3yjrM9mG0d+0NrSipkaZwxq5pCCEMleOB9dPnAwvndE8Jagp2Ei5yPTfujKOYILK4S
OjcmWG5NU7fdSXzjj3+eRmm5OM7zSOPbQIXKtRAYuT+MkOQdAqu0dyMquXTKCw2tlOxfdP1ogtmm
aR/EQ7oGDybztygSWsW8frSGZKt2vcLj1CPFS9KbojcQM0oH5Lgfm7nPW6P559Ex5DQwa5uwv+z/
PF8mkqjla+lKCuIzwlKq7EUbpOK8QtzEWhR7V7reZduJ0zDHeITel/UwQ/JFnbQlsH9y9ufnGZsn
ZPGLLOJ0WYnYS/OrFkt8RfRzQZG5dY2+VbfpqBiogIxgnbT9odd3/lftD8XKQHKnZHGH2LcvXl8N
TnMhqchGuhBJp+zJA/i8Md52OgBlr8jCk0kRt8EgXxWieCgn9st1SiLhWEht6YEi817aLxoUoCaZ
lWTypMTAAcDCjgaHp0vkTR8klbT6eVq/PIc853QkoJhyUGLQ+XX4tLSLSOOUhEAld4zKcwj5D4UC
/cMzxieg5OKBN/jL4oEdSKJVYOHLYcn6oiUX0myoTAPiHzF9K3FEqpS1U3sEUq67qo2w4wPTJxuP
yJX1z5f5Za38GHnekTC9PNuLfWYCIbCravKd9BH4gAxshGgj35mK4InUhG1GSOyBPeeXdYQR2ULP
3SXWLH2uvH+e2FBBaoBri4WqrESnGEEfIP9L3J+va3H76CbxhvJR5qVQ+M/HLvDT7Uu1Vkrg7Bdu
DjNSOUnx19ZXQJpBbyLes8xNHgxxceAbsHhEGRS3HU/MPCZU5+VuC8u8n4E8TF2jKOo/YdLEm5Rv
DsRMLVCef77AxTTOYxEWN/cu+NaofFH3p3GOxfFgBaTw1EPp0osK7wZlYPG7m/UxijQ3SmjIqioF
kP1RPFROWlH3qatUSryZpCB6rhQl+O288TzM9i1a8WhqcDLtjxIO6N3yiXnTwHOb6xSiDpJb4uzW
bVXWB3bfywMARY8Zi8eHjKdM5JIWD+A4yXC6obW7IRBl88goVCoh8L7RGJqVlqiXIth0C+lwidrv
vOir7HGaA0YRcLcI1RIpIyJPDsnWe0qrpHoBpZ1FbyYa9dMcgVC/CpBzzHlVIdAZd/BMvT7uJjqB
rh/F1uUvHwO23SB10A/i3ZClZQtVqAmjqgLPRLqCNN2cKHF4UnzIErlYJfTZWkN1Q7fgRlOfWm5B
fR9DJIE7pFP2ZXYlmy0hcCjNH0kpQIxNOg+4NsQJN7+8Nm6USV+M548umbTcUpU9fNKp4EbhL7Cc
PBHReke5d2Bf82WlwH05U62AX2PJlL/sSUcgT6NQERRplbJup6CTMrfnuESUrFgKTxKFBe13u20e
QQnCFS32OfOa9XDxwDfMXTNpIFgoN5YrMNAAIcLhUHtdmk/Tn77XH8Pg7WNHOHthWCT236tYgkTb
wY7EcznNaUIwp4BLxo7YldNO6s3iuiTgHcpH6K9rKCHwGXAXIZcdNkZZ+9sJFMP9b+/pvDPniKGi
yZgXyf2flJoNfXCsBK6VsGWD29GvI6FSfrtsMb+UJtmp8qxymJkn5tPqPwxjiLeBUaJKC6/NIAgu
+kgoD3y1vyzBjMLSOJdOVLQ3c7f68ygCiKBMqXB5FCEhLSGxJMA9pOy/eFbY7cgyWkYMP3Oe++dR
YkKHwGpboKx6HBLm0MsunLNDuo9vr4UroazFQOgk9kfBqUcShaQkrFdS8k7KeL+q/RLs2c+3/8tC
wpShgFK5M1SbOMzuD8OeoCZsiGGSmgQG0jZgaIEXcqVmNoOitzwysJQfeMO/fJbnQVW2xlRNpVkC
sj/oFDYAdtkPuFCikDzHg7hVCWp3SK1Kb36+vq/TyALC/pi93KzGWhbUYk1D3m8NgUulmGOYlJXZ
SQTvonB/HufrJfEs6LzSbOVVjY/m/iX19aiKNZmNBNjF+kPRc+QAXAmxRl8RsC4rbz8P9/W2YYdn
Z8pZGj88+4394RKp0tGeA28jX8PYVawSGnCi0YLslnnqJoYmu4XUJWx+O+z8HquokSi5Ah2cl+5P
r3E0AogUoDg7uMrKfgWRUig3WikQotxWo2ZLrFl4SNK0OlBVXhx0WDjnR4anUbGAL7An3x94qKQO
KmwgsFL23nGQG+lRbPjRZhrGkRTCsdwIMGjOSkmJXBFF/oHr/vpJop4kktBgUZAR2ajsD49ipRqS
hCxOQwwxJcnWFKTrNJUi8CapQvm5kM1OOvBIfX10GVTWLJ0vE+duaX4GPk22CccGehVhw55mQo5p
Y0yGUTQcGOXrg8sozK+MZVZBX7pYmQn9iWrqgh7Ghm7qTyri5WCww33L3Tkppz7wIfgyHDtK1HJs
xRmL1uRiWfNn70JrTnAR+0nctGl0lyAP28plEx5Y2b6MxHPCV+DjaMpTsxyJjqSloPcyndgbsl02
W9zrToov+6ry1z+/FvPLvfdZZ6fHy8A94tRmyMsTlB7y/5pUPBaBbFR3cN4HotbbRJhB2LEi+qec
aA1102ADSoHVd1M2/HbDzqFjrs9Q6uXfZMiLaU1qjBsyYYaO0vM5EgoF0qMlps0dEGr1twedeSzs
rrR4+A8i2v3nchTaKM3NFFtM1BY7gNj5qayGh86L39w+Uk+wWTM1XNdyHx0Bs04FKntOSjRAuRJU
wg9XYI4Q35eSD+7v51v4dbj5LUD0hSSRJqW4qKQMakXPmi+IE7V6dxzFcu142SCdG6marv6LoeZi
Dd1/CmrG4o3zYyULkrHhyoRSJDFWK9XHsSS9YV22snDgU/tlESFrhrPV/xts/uufFhHMhjEo9RHk
c9/1a/wwvd1A0zywPn43e5TC+abTmOe1m//6p1FYqEZ5lDvVaVMCHgitqowrPzDME6UC3fxfzJ/B
omXwUedk/yEz+zTYBL6tk1vmL1AICVWbRFzBtBZO5FGfDlzXl3UfMezcPdFB/lB5WhbhsbHWkRwx
lGS09WUwKaABzVjctWEyulWepQde42/uFtUKhLfQEwzq5Yt5bK0OOEJek6oZNsZNl4r+1jLS/MCS
/+0oOppbiOjzyrN4gXF6FNB0YtUhFzA6z4j/PUrbKPr1QZi5o/5OK36WMC/rdUPQyLllJDzmRk4C
Xp0FG5h944GH4Zs7pM6WAYnFV5H4Vu4/efyrp1rNRPJbGt945Q4WK/jfCHlKDEGQcOvuwOTNt2B/
refxpvCJ4B4wM8rs/QExYFQC5X30GQLYUEecakOdUwfFNwrdtCp/Xivmb/xyNIQSIpwJibViWeMP
uwRbos9o2gBPD4M2wYxZ1+MBw0XlVrp13vWif6Agw9F3voq9cU0NywI2DE457I+XVUjy0CZ5iuWO
/n3Z3IAjLPstabPNCRYjBd97oeHgzORaeFSyPDkVwQdSex8Lc5UKU2QQAppVBpGXTXjlR8po2bUq
DYjN8P06bYW91WmhPF/HhVcqNharoXYavVKSNds4UuO6Ug2uyUHPNVtrmvwYviawYN/0RZK3dV2j
gAeS/1YutfoxJXkO04NfkAfdNrm8BlWIWyhoVPUPftn8NCYf0HRjxcB5nJiGFbgqkUB0JFuj6dbk
YIw3KfnMR1UwKyxyzc93IrS9N0uwpKMsVbxmE5dedKKFo0/9ENOPD3xVi86RsqSAccEvbCuhj0lg
LkX9JVcpZtkt0YjY8Oo4P6mLqiRPKiwFYz3i3sJmGkX+Y+mJhFuQj8o11UCvj4HOjMkOwqhJJawD
cuCANcrvSVL08Dhim7zhQBg/tl0DfyDl8xjD2pWkK/xf0ejGI597m4pU+ICJqJ7IxNHzcS0RoPvq
SwJR9Fpfx9BJE2U8yrLGvK+EKbtE0QT2Jg0F9aZT8vB+qJMmPG4L3cidqDM6kP412o3En2Ky5uGR
To5MID08UshOF1o9RQ8+gEiyWYLcbFelXpu0AiJtIPvVlMiZ4WXpT6daT8uN0fgYlfVEAd0JFRQw
vzoV/VaQC9ALZgDoYuXrQfg44sJ6VIQSsGtVD7J2BJKV97hF//BWo/06YS/MpMFNzE9FbeaneuJE
+oFPesoK+7H5jBWbBMjY943UaTh/Kk5Sh3BvGjVpXoyi1+DbhrF631Vj9dyPtXaaeI3+VNLZNo7z
rggIX+qM8iKW256IB0vHUi6aTX3lewLGXFn1SlgDNeE5q0k3PAlvcDlFrjF2qbnq6gKzGMxrgVBE
LLxkviiV5vgxgzlKbCpkdxTpSywPyYXVd/lrGyTWPeHgERGbFHiP/aJKn6RCre/ppAm3YSmpf/wM
ARr5xjmhrzpFv3JlGJ14FIQqGzE97NRxpZLwTrsdV+vgZEEnnjfW1IMk0RTpxiQcRMNpazUXdQfi
wGGDZ5KKIeU1R8ZAT44VHqB3oBRIQ4lLrEVb772cuxUr/nXHCn/Tjdb4IJgiJltrDh+xE4BYpGmp
JtTlwCjllTyS2bHm9OhH65zuaMEkBiRKUWru1yQi1xtLHsn36gD0ZuxU2wKMqqpOd2Qdlcc+p0kS
wZVCfR0NCMmOIQ1GvNWtrlxVyqB5TsXejeBXy4Okq/uVdSUE1tTucOgF91STJm2dAaE4LfNEfxL+
h7nz6q0bafP8V3mx9+xlDsDsXByeoKNsyZJt3RCKrGJmsRg//f5ou3ct9cCe924aDQiWTiCLFZ7w
D1U26SPYherMxNcTfxXf0Z9kGBbuvkt0esTMIsu2tAJDVCCRjMz3Buie4ThCsi/2S7cUF10weK+F
H043fovjI4oHA8RMxRB0G7fUytza9lJ8NtpQ3KOL4V6tdmAsSjSJU2AkpfZjXcjwYbGm9hICGDag
c1EieEDPsvb2JRzU08GZpiBuOmOOdtKx2aicYAogzfsIhW9kPVTZ1qKYANiROISx8wbvCXXQEZWZ
bJnuOYT84NB389BjXmRU094ybG/Z2HYJnx/bvuzangUuWGPveZ97a+iWLaodAjkcrfpLNKpRXRlc
7D7jBucmN85zA96py6K34rHBgx51hdYyt2GLdRQmG+mL1Li/YD0q9Le+67rrxWnST3VVGQ82ifjb
4mctu8ZUQHXvrRL75TnK851ZdHhk4edSvUrZus5G1UshrloTNCz9pnm+zUpUOIE9Z+lzM8ryrWFq
zduJoBxi2yyqVTXEj7hvPdzbukdD3jPsAsmOKfvstp3/SADfyr2Dev4l3X/rLZlwVTOyyJt24TzX
j2PLooY02jlP2CM3E5ohGmvTfMyLB5yFRhNwSxQcUoij/lY6bV2eain7ZydxEZRqFmN6Aqs0mfuI
8cZnr44Shq5k1vqgqfdIBFvmDh0ZPtNCBX1AkCUa8wOGSMMnkSXGJ7qyxuNsLuPl2hx4GOtk4Iwo
Heu+GsISd/tS9nQyELVxYJRN1EeFh20Udi8tvcYiF+6pU5X9M8GU/jxOPZPND6vh1pSZ+yyEw4kw
jaNigRYWym3+MLM1ZpAcYw+9II7mCjsyI+xQqBnMHvV68uPkvl3MqDLPkL7hHD5onZefHHi35a6e
OwfRhaloMlxzI+y+3U6/DE6VHKdJd89CoQeNegEPjvnG5N0gzq8/c7D5T5FwvJ7t25ru08FBGL/w
G7V3OInQLEi98s3AV+UhKrA83Kd5owYsuVEwoVOO4IyFlt8ST7DIV72ZBQQ6ZunneYBayEYEo6Xx
uRoVoxOMyGn3ZZ7f5WgaYfuG9R7Sl4Bt0WJv2fliW7j9fSGmYIybhCvFUiDJxR6jd+SWG7Wk7Snq
Aa23MaemWvBNBdy4x/e7RtEjQPF9s6BdwoDKwRZ7yMRoH7G/e/c4wXnziW/0/a1tAObbpYao0a4F
YbcA5Uf6dZOMSYpSBMo4D07YchcqFHV9gNwcdDE06qhm03XDL3gyhkwDfOxQIKkGbsAFI4u0uRxw
QHKJR3CSa6P+bsqX4KWjL6y2+FtZDsPS4W4fZWP4XIyV/aVtp+DMhbX7QGVKXaHGszxPONo8G7At
VUyTY8DoSaDAe+Dczy7aysBZt8maHDm+WYjLxJWEQLaNKPE+wTQr2tvSz0zIAk3+OadDa24HZTSY
+1rjqkng1sZTrwv7qUFwo992ucpQvG2nkE2ncL8gkE4o1OkimQ8+PvTMwy5NgDQWOaq74LQQn95K
Aj6cgymma/lsR7kbbKKpzY09/oV1/Q1FTi23BucLXgcgbm+l56QInHspUoSzsBBLdrA8rg+oFKWv
Y2gq0K1LiMCBgZzSV8JOGE0kCMVy6HTOirEWWlvnQVLL5ATDcmwX0LNgP+zrXsy7yXEbg9kcquds
8Ez8MNESQN7KaXp8A8sMCy0pSyM7HajAYjw8AoIjOmMbDShMdIV3SiERp2SYsGZ21nephJFfKRx/
+hhf+ia6CZvaMnbuqKvg64TE/ucgx+AspnyK1sW2bpSfHulxGMt9aKjWv9L03JZjU6G4cIpUADjQ
XPZEF7FEirY4Mwqsk3d9X2uM3gZzzj8JRwynaWbMeou+p2GeDsTa9qlXejkKS4IgE4FGZWCHVdLC
RIQEO4U5rnokyA9jH0oQgDTJomSHlI2ZbsXQDPLUzWGpfENCoEmmExotLUaarpPM0Snwm7I7V6h3
pDHbidvfFsQ3/dk0iNn95GjOSXMjAduoHZ/tZLiuoOh1t5Tw1WPMWcLoZGSLcG8cQp4kHunRZbfI
I6jyLhztfM5Ivs08/RL0IarfGvsrdB6QFclM1klfSA5Pj5SBV3rhsXNbvBOrUmiTlADE0AaHEC2o
uVWZFWN4qrwNQVppkiD2g4c5OsflQZXs05+tlgd33kNv908D2anhkNU6WR3BZTDcWVa+LNfoPflW
c0yLCTOZzQgmHw3ytArE8BomCYqxOOuO1b51jNIEGK6FcY8gkyyuUIunkBTgQOUtW7/xEvOUZNiJ
9kOfdvJBN/S/S2Ii0pbVS67XIvbmVN3Xo1vOu7QHfPA5TB2jZ+cYB3eLdrc73cohatx2g7i8wW6Q
1vXXrrdYWqhJWfneSRZFpIebHwlZp9nSHLwf+WIenzw2TW8QTkVB0lobi+iiu2zMamBzheBRtPuh
LoflDJvv0H+LEExDy2LKHPvRR+EuvKj9Ug83TVh4zkErWaxRY9cO93ApgvX4H8ti/jJbesBkMgj6
RF1hO0PJftMaWa0QxMARN9ZYuugXMw9zQjVNq5+KhCcua4w8se5CzulYD3JYjnZmeDZnltWVqDsY
bVWs0uF5dh51QnYQW7JguLaQ4EH43Hf7b8EAleHKwfk03DhKmf0LRA6v2qGeNnxB+I4tOgxGJLXc
EDUfNN6W6IYmkVXtnFlCaRczgOBda2ZjdcDCC/mtjasR+N4guKzM/YJUXKA3lpxCsctU0jaEdO0y
BG9JjVXb5QTf3NsP8+LcJRO+rTGGCfO87xGTSm9KuwycrbaXyTgDHQDFwiwdE18fw0X/qWuzwf6s
eYjVfiSQtLZJklUoj0eFi29Qm45orCutg/qwtFiZfsJPwkJxz0NU6AIvj0ReLG0Cemg28XvYaSz7
mltq+VP7rTccLz/z0EPTd6NbI7i2yQX5G6ZBrbIOERh9eURJjH1OOiNibriuNG+JN3VfrQCt101i
qD44+jMKTeico/R1MqRjehNFAk31FAM5FbemMxZnKR7JdSybFBZbT837lJaso+Oo7EmjqKQZ1nVX
0bjZWPZEztqEcmLLQcXK3/bI3iEUGHKLx0LXrNZiTnHjExEOBRtaChnWuvU0D0/TnFfRdQ7qL3mS
2ASJU8SvnPCsG+Yw/zLlFDXOZGbO1blwOrRGBy58uTRcexwvyrrzyD6jAvmlHTGtWyDkBmrzpDEn
5n+Herx/LUovyNDqySYnILZb0vLe6zF/eliydnqV0+h51UmFx3N4E6R6TmLgdla5K63SPA1CtbBx
EQOF810vnLp9w0HDydMTqaPOuvbNory3BqbLburN5NptKnJ1ibPGDgVOeBsMGMr/LKlol9VYtOxF
NTX4SAqNVSS3Hp4VZhbqswitjHxTOJF7mkwZntv55PXnvqc8lkJXhdWuxZ1bYFxR2W96tIB1UWDg
ZOjypn1GTBAJKacLpussAEnH6inmcVP7iPNQsatTsefzQNnZRup9JcWtl8PST8WdtRru7so5dMs4
bFsMKl1Pu+f4uNaIBw213R26le+0IQEp+kNnsHgAjQS22OGDELwtKjsMs103h95vhvO6x4Rw00Si
f+BsLsfNYo1Jt5uppBibKc/ys6CS+Cv2EpuYnbSbdme1g/nkdNgjntQI0aGCZ7aKmC3DlHRPh3Le
4iIefKZPQRWBsCG50QIL3BjtIFuhozUPz/5o+S8TlufI7wzTctPocqbGZlrtRaCcgAm72N4XrbLe
I10G/NdiELPEWtrysU0o0+4RKMS0i5yyai4VAk3ImkpzMvE4KOT8EgQdeFeik8TPYsP38kcPu9Fz
O0rQy4ymVd7AM7PhlgpJa+3czFK3iLMt7ra0kQpC2anp7xfDKQDdjoB7t1ic6G+4XAZp7I+usuNZ
5l2LnGeDT+NUzS6SQ/Qs4nk09XKS4Zk+4SSQNa88uCLYzLNRDzFUs/QhRACKwoCr8JWBdJ99xZna
xrbA1hyeKeKVD3Vn5c4eEbc52dj+YHwbqyUz8DWsc8s60V5vY0vopEQhGUkiwh8dijSb1S+HIZ46
lwp2VTdPgZPhF4Rhr9hF/VS+drbsyGHr/iuCgn0QS/J1LthZZW4FKcMdPD5EtsOOYui2q9xVBXTy
5WdTKqzOtUaUN8bS/U1UFHhWJbylOUQ4Sr0oJ109eJk7V04ygWD0iYypXoY6zzcUI/uzGeGLF8PL
evTwoqD/bCGa+mnKZ2zirZZy30nRm9ESe/hcW6eYT4lqG41p/VLpHHdUVSv5tcKaOiffIejfGpm5
VJzFKFfshIqGbwkihy2eMRHxBgruSR4OsCowhThbHOU0mCGnmdykjkXtjI1FkwCXUf0NsyNVx25i
NDRPZJGSnzm4rOBoUvrLVo0Gm601EdVuWMehzT47ehQz1TyqGEoSyplymZOXqW/Zz4cEDUd29cwg
FfJC55pgiGi2CBPEoQgOu9dWTnyzW5dpuSpESfSZpQK1oNEgzI+5i2faxi9l5u9Uk8g3o+xxOvNC
JOymPJK4sJR9y2LPe1wv+9qiQNy2gxKXqF3KfIezRzJeSFTG2H3KsBhx821s4q68ac6JFVsRC/zZ
rDgzu+WL67R0YoNZ9UMs2fRIMjXC1NsUUle4VpeC1xTfVxHTaC/tk8ijl3rmKgW1TaZ19zgv3USt
ETNxJN1cLYgqtNPhaU1zbYSggnNxLKi0UJHx3OIW9aq5vMQqI8wxlI3kA5OxmOOQI9fa+iRFB0c0
WX8cWl8bOwwN04qNgxgCfKqV2tugbkqcjKK6WXYJpjlq33cutkQ0FStvm+Lvh8mn01Y4qlKaYyuq
IkoW/aRqQQRbW5eRKm1z06ZauRuo7sW07WmlVTtMY6TeBpFe1XXR6VUnBjZa0bHHg+e1l9ogcxcU
qrYRcuo3o7an26gsTylDtc2WjwfTiM1TB000UniJur0321tzsEq1QzNzmFGprXEwt1t3wD88X3wk
27xZvpVDG8p4mhZHHAsIdilqqRJ9uluV5B3qb0DhKBt1TnCZhGQwMbBA8zUsE7yvGsLFs6Y0p+7g
YPveI7JH5IiOuz3c6D5w7lgeSseKLvE5wlyWtymNor+E1kodw0BblQaXYe5qL8NaxRoly4eq111m
17bNXAjNbwl8JYlV30xJCE+EvIm7KCuKg7Qm3o2vc0BPZMmohFt14KHALaRpbMMiobRLtcS4xf0V
HziU5s1nK5F+iLnYpMRxGXUxHSTdD2TWh6q5miqqABc0fc2ejKGfkTuwh+gMP+t2OcN/TuCO2uRm
ddJoJKPiuarZq9KwC+/CJjI4/oin5BYpxVSnNzQ2RHmtyDYuZUD0vw1cg0oR/rLPjYF9bVzqtniL
2nb57NGlWjZY4jgWtTVZnEvsNMFdTe5KtffEVyp6EJvzXlUnQRJ6kgONQaamNHdXU99j+8OeT4Bk
TiI/U7poo10Z+oS93hScsnMuX1sPLttmSRuo0sR443CgpGqcaLT9UPCaIkXhyhiV+IGP+7f0b66a
1+pWq9dXffHY/Mf61ucaBx+8QvV//se7f10Nrwpw0Ou/eGH3r31fveBpU1cf3/PuI7r//P7n9LVe
NWje/WPHJqznT/2rmm9oBhQ/vu7nK/+7f/ypavN5bl7/z/96hk6u10/D4anCtPX7F6yOrysp4H9/
v5ufH/9ODCd+bF7/df+qXl4/vuenGI5tf3d3XaXckJAKSR3+nxiO7f3lQDLlNFsRht/Fpf7Wwgn+
oskJSNoGYo4A3Mr4+GkkY7mI6wDjgakDNhGhI+vfkcJxP3QAeX8IkgWoJvl2ABD8A+QpLX179NwO
/RnT8DgZ8C7bJF3kf/Oa2j0d8sV5aLAyt+NCOfauES1m3aueM8DtsHwE5H8qkt4HuGHU/nbKio4+
CiJyV+jxuY9uWNtnfWiWSFLKMcxpbJBA0a6dw69JZBlXWZ+Pkp5WXX4hXKLjgzgH6U4AwRkg04my
IuNLj5IuTap6PggUUp/o+RiPJMsO6sjWuHPNnNPcZ5kUxTAfAzOEjuXb8u6Xh3r9oyX6q3jPRwIt
74MyD60NJ174DSBi3veD6xnf7Lxy3jw6KneOSR29K9ppPHi9SrA3LUoF6agUJ6lXoVgo/P7Zm6No
pG8SoFFrpOl0S83SMjdZYA/3pp+XM4rOEzGqIYCv102xywxzoPIBbgl7r76Xuyp3lz/wqP7L+1ix
93ilr84t/gdQgDN0aeCN9RsWH+IGRaJXQUfoQOmXRg/+rnFELKTwtosDkPmHdBD+TVROc6znzthA
VcmgXqXWU1Ikw2lCMrDBTed8gJx9DDG9Pcurwb0G+JIdU6uWf0DkfgABrM8AGDzKdCgWoyX2EXyp
HLNwuih9q8qkPK/wiDjnpEQpWQ/2OXHsn/AT37G3v3TH+T6QXqsjMgsDV+SPMO5lJLyP7OC1d4qv
Ru7diWKxdh4HwYmuq+IMFXzs6ZCCpYFSM/dhx/1+0jn/WJxcAKgA1B6Aibh06t5PupKeh0L18lUu
+EqitO6RM9Fcb19q5JTfliJpKUV3w9E3tCd3pErzU4ldZBMv0psfR6sVw65UZXheTPaVVwUIoPRL
0T4MyVDs0IAK6JGbusF+EIXyM+xu/WpXW4Fxz7G9GxAD9PapA0IYXzPnZokMoz8pC5V+qaoqvcHF
M8V/owibP1ARv2vdvRt3ZL5wdkDFBjwTSKMPt02DmJRU6GcHzm27qW1/Pp2NYPwKZR56x2LKeo9A
O21MnHeHjZtMtAGoMXeXRVj4t8j8C7GZ+o4hy8d6vux1hfCsmpv+C7Ld+lKsnpZ7xLc/+WHn3aNf
O17yKwwLEcegnN/Xx6oR6sLCQv7zFKL5ChTv+PtH+4+pjPEUMzhgEdor0vbjtmvVCAkr76lpgZUg
64yAIt6K9JMQL2+yxP0DvuSD6qoXwEG3+d9iA8PIzgvWmfYLmGrNfGxnbqniR9NXL0m93ZzLfFsV
usyOfRnZj04eBSfY1J8JLEJn0JTdzRo4KcIn9iN6huTvDZgYItjKP+msiiq2cl3jUJRRcDTMsHWI
f0Pdxz0pBG5/dkcfth2AN/UQcfG2HjcSQQSUVM1dWYil3aCz5agNpUM7VvTRnI0XqdPIkf0by9+6
8vwBvE+mIv8Po/EBx7kOBlAidCtw5DL9f3DvSle601Quz2OUwKpNafDODBklICXOms0MiIXN+ffP
+wOc6MdXUlOAOgYWC5jz+/FHqT+A0DU9m4UKj1GuUeUtgnTr5ckflWb+sWmwaNglec4rPRUQ5/uv
4qwuDVt1z3M0fPUV8kObRnfFN6tK4myJcHv203E5yQF+80DCoHiQKssvZtcf/4Q5/g4qfr+Qv884
EygwFwSF9f2l5FEZhMKOwMpM5rd8XqgC9pGrrm10O0Yy1YYYX0wzGUEymg59ptT4Kqpu/GpnGIBU
+I5cGWXmm0gMRcktxalHICmz2kWDZOvRonmurEotSB6D998RtoAuTntwljnNN/WHR/hdY/X93axA
bQYVfz8A4h/p3qZcQjIO/7FAbJ1eUDH5L2anllixyK+GGQwSVB/6NxykoUVORp8KcimYKMha4TZI
7SymAgu+ppH5eLnUk95ZUshw63EXjyMi52+zP7Af2MYCqE0s9q3bFd1lns7u12VyhntcAuwrdmFU
ezLrJE9a+SkX6BpvgjkcMKgFNSI3Jgg5Cwfxujqx537+RmUOkq47F3cmuc2Z74nlzG3q/twqAjq6
1pBNEWWEDNhCSn8AI/RCk7GE0jiSf/+RvGP/c346SI8iC8oorBDmD5GUM+huhML9qGxhfnN75Vex
JdyRDFtQfd10ZDvB1oqm8syv/ekYiAmt7CUrTrNSpfivmHZ20w01Vf1kwXIGnYvbVNjU7lNOxTfQ
a93WVGVeUnvDIHtj6K7+9H0x/1uZz4V8hg5fv+mPGcz7rOd3+dH/wFwHMtUv+9qadb1Ldu4gUL6+
/OtWP+rX7td85/v7fiY8vv9XFAAFRWMTPOhKIfk74QEz/xc45Yi4CgAxz5+N+WfCE1h/rWxKuEI2
9A92z7+znfAvOvEeNFuAwOQ8/57w5/dt9v8v4fUbacuCHqU7Bacy/KiyW1hsPLS0vVf8kBGe3dkN
beACz4RBLvee1zf5I1YiXreHgwrVh/7N5OHabNSJ+ZRWCqn6uLanPDiNhIcTRh4ZVXsyRmXRXRRe
iTs4lZ3Ja55owWZTDUDALzInTgkgrNdgquf+ZsUoFI9EP03y7JRO61+mvmwbZ1NasuNS3MZT5ZWw
TD1ipljQLKbgM3pleW4Fc8slw7qx5jO7RAnpzWAd8J5fHul/keq8x6Lid7qiktFZAnHN4/vH+gws
0CnEUOFrMtI9ak906RbuSYGqugqwb0g1na5FNoV8K4Bc2cn+91//PfT59RmxtZIqA6AIHZ4UF/P+
0MBiOex805cvGTE9Ote6djyHAnFkG222V9OYKr1VQmNQwIkBUbW6Hl1n7uzYchd/dE61zxmCU07d
OopyHExP/vb7i3wfvlEAg0TDeYbsA3y6dVq+v0Y05A1bKMd48Q01mPY2xaYnaPdF6GoHFIfCMeEh
98xE/yFs/PBs1u8lAeXogYkShQhhvP/epp/roDac8IWeYdFRCTabovsq3MSuAHBlAAauqkRorVeD
dhtW7e9v+z09a71tiBrEFvBcoIWxht5/PZY4lPOQy3uh0RMQ73mj6XMm95Ghj/Uig+JS0o6wLpy8
nfvbvDPNRWzo3cL9+cOVvI+nuBLcRqmbIItB7QQVsg8DoX1pZnQGk+ckWipPHeq2KZN5h7VFF82H
OVTgyf6ACP/nzYcIaq4iPVju0mn7wL0RgUiKbDbVC5ESq3wPfHWh++5hANC5Oxkmrv+gekYdQqAf
BP5Dbc6DinYDTkx/1IP/QDFeBwBFFFYJC9VhO/3I502jJfOiRhtPQqqgNE4mLdYFUU616OoYCRKY
SrEsuxldwSmyHa7Kk6bob8vGz4CBGJaqqC+LEgW11quVfVMOmG88/X7CvI+0KW3ADYAZsGY67OGI
2LyfMIjohjTsFgB1SpO+b8BfmgyWOY2OR8uPCqpx29h5uy4aPcJ+hZXapP0fVs0/BgsyI/H+KnYA
dQVCxIfLCFu7o37h109V4Rns4Rm7F/3nYTb1jDdm4rHvd2mv8scy8yp2VNWA2vROQiMzcLeF0IzJ
Gzv/LHgXvNliOHNRscDq+/fD9UG2dR0vBmm1QA7Xyp7vr+P5S5o24YjSRNXiPHWJ7Rt4n+uuKfrr
dgHASJmhhT9EFzMoB/5Wz21Zz2ulfzZux6ZJjh2NgYzi87KY81kp2konm4oMKNFx75lGgQ5HlC6Y
UjnRxJZo4/gKa9pcIoTZEOxKgBv/YZla74M9dipYudCSyHwclPuYrO9viJlZtUM1YCvn0QXASgtp
DaZikvRRpGL8Ngy2dmzcvu+eRe/yt/77drJixvjTNGrHb/f96Px5QX8I6NeLcwhGPIQAIBixkXyY
FvmUY0En6uahoa2g2h22yaF7YVvCmc8csM8MBxliAXCZJGUGUirUSG+LDX/0b9J2SYwTVbrZcq+M
vvMvQ+mvAcLkDmURYevrrY+nxm+aKTQPgQeOhkxruV8KHyzqxiyK9dCSjD4PqK4iwS8diusgwkqA
l8nG8bKZH91iphoHIq9zur0f9Ouzy6cU3YJt+/3raRgZ9PPDesr4iJrggSuXRrXGBrrxyvxxQrap
bfbwjqzh1nWw9TjHcSZRFE1RHi1jI03KCZ8mDtdv5DCJez/QWWKSBWFKnDG0dHmdP8yNj1s4o/9d
+QHhLrBJ1MbfTw1AZVUKRakAN112gFknCuT01sYVFnR0+nZko/j98vq4G6ESA1MUtTyiUs7uj9/Y
KbMTY+mM35ylXyfj2Lvr9md3Qc7h7Q+t5z8kmUONejPCPOvSC0QyAubp7y9jDWd/Yd0Q5QYIWQUc
XOTF6PV+1ElbnKFvjcgv70u3KunT6rr3jNe6FS27kQD1a+1UEtTyeoBlseJkhFenuzTUNrhOPEiw
vttoO23PCjRObidHFdhRdMAc6MqFoPni1lum+oxJhOcV9XKA8VTJfGtd7MJkHtaDILo4JlmOh3yc
D5jtXtmc9828cXJA+MPh93f8cV8LHQ4owg3umrtd7Y/fP+vcT9BnabvgbugrkyDWUwoDSHtY1nmL
1J/rnghrnJi29J8dfqT6e2Rr+Jhgsip6CszJbTL565S2WwR31IlsbOB3u6zF087at8XQdPIAWhdM
2DYBzM6EBaxYsjoDq2UZ/f6WPqSxlDMoUXJssqvxBC3L/LBVtyC0lzqr7LtQC4e1pZt0vQBtOP26
dL+vY8QKZq4tIYVlibNXrluKaloOGqC6hPHW5K2/qtu8yx+LKAvcEzkW6zi081j7l5gC8ioJtImP
mWnWdPvcALWyb0I1OB0YkKrhdv9wax+izLU5sIqXUC6EIgtg8cOt6QmX0qKv5zscZ9adSoNPHW6W
YpH1szbDHLe1Wdftch/Y1Xo+AjyjC40pYlmk824pfUun+wgQ43hHlIrC9mYMMmwZT1dKdPZWSQPQ
xsEdi2bd3Xq2zRPAPpAqQApioIrxCXhM/kWOZTEUZeoyFIDhhKGxBeszloQAL8y/fozPuhXmj78f
hA9rNCRcILoKaH6TdqL59GF3gsLo+rPfGpQvg5rd4Ud4a4sQi+uYzFKk1Z+2hfUjf0l81q+EWAsr
lGOJsuTHwoiJxI7rN1PwGXAnM0RTUWJCcfYzPm7WuLW3S0Ywft3KrZoZ8GJIKkIWNj1GCS/xQl8H
PuZ52T4BQsNmwIIcblRR86qpNFj4SOxwUP18bDDaKoZyKsKKtcIqWh9Hmk/rgzAyafEjwjVwuIH3
W3MlXp5zNiHwueapvx9tdH/+cfPrIcAmgegEUdDHzIZwsDNSc5o/CzwUi2Sj+9xpMBo2k+zStxdX
zbtWKL/B1ZMaXSY2SrWyPTWLHs7QpiHaMc5UCpX8IikFoAFMfaf02ZSFeQISDqIHXKS6eHGzYlE3
JbBWCGGLVYxX7gCiFKBoVkVeE8NYcbt+P4K+GS5VKxI8x1abWOvcMelGbgHFRuBaJk3bj946eH+U
VqtBuVOcglhgMQyLGudiM4FBcrM91f/evfULqNkp5pFWP/aHBldYKyF+S1J91IKuTBEHSzEuAIEE
U7E5glcCbNF2TebvB4BgztYrjWn5PPq1Le97F7fmreNqIDcz+SlOyn6qu2gbSXvM49Qr0hOq/Xrb
1ua4nCWwPkw4uZaAMwmkW5i7Jkdy4m4GF5gbd1FtTtPnCbiAvjA6XRk3nBhB/+Ip31d3KMqnVb1p
6toS3adoQlPlkEiqG/uldsOyRrK0BiUYB2rp2vDJwsm1ehF2Uw8TfVg9t69Rr2mUxXkxdlZ2opMK
vMKWPMAr/ENSGrl/SRPMyPMDaoZ2V4hXEVaOZpQnpLGUe7E49cCUXizVNeITnUENsqWq3KYJjn2U
SFGcV96Ut+kuG1I9DudonaZS7hO3HHvvhk6Z0x79zAVXtWeu+A6EkAEuDKaIHV3pCHal67d6KxK1
ZPNxTDtDyAPMJE6bOI/A0ELeb2TvfcUv0Pe6I5NjRCNkdAhbrMu+IerCxmh2wsm/AggW8EP/+KUh
ZcHfVp1pvm6B8d0+ATiJ7AEUq2pS+wSgBh6lMYw6aKqHCfQ6tpaeCyBv3JieIbmd1PE4VB6nBOJo
FGeeAMJzNY/N2ATXsI2yERvV3IFdecz7OQqHKz9zPIyV2ihao+pAaU/k90GKaR2FXxcVxXRnzC1b
9gW7diu8M8NJVFCcW7KVVnGdYegcYvaZsRGku1paDtfOlrVe0jzgRWvvzFTMst2azSodsq000IHq
q40nNN9XZkUU3fVp2LaxIg9mZFfdMk6QGL7n+iFcPyHLpm2jNaZ3Rcfdx42wKsffZ2JcR8xBwo8f
NR7qxm1VBuuW7w5YHARxNOqaCbBUxBsHDdiK1zU/blVokJd8cBbwH2dJl/BthbBIMitLro8H6oGw
vS8WbmW8EPRVRi3J6A3FozCqHHLqa9uS0LR7JemNBPEYYmLWgqHDaxLhotoFuXavs6qXFeNliKUG
lbC41nQBJHW9ZMmTbpZbn5nFNwDztNqnxJjWCeZj4s2T92aD36H0vg4NhGReyhEbtiPXMGBBzD3+
vB8wcE77RMFN8Dtvamr/FkHyJEJtdYwoAG2aQOA1sPs5e5Klw7J6GwAJ5W+Jpt/CYAC15vn9jHEj
b6HHRgIIMPrCAW5p3P4cauPHy/8e5B+vo1Jg5xeB3aw69FZliOEpl34j1UFWzsxNt/Yy8SWp7aTS
vCUBT+to4/14UPUyaKYamXev0mMFexi0sQXNefavwIiDr7sd7LLgJXZDjU3FlDlQTdvk5rwGvWkJ
YZ01GsD2e4p+jGDdsILY137ck7AlOVrc1JU/WifIGa/Zufnj0f6YHn6SF4yP70resfMC4G8qnvwZ
Gus+tdT6NQKqB7+c69YMxN1iSDgZp9ypsw7vj4m0wILlKrnJ9VMsqTreh5aow+zqNEr4fw+osYwL
/6gRkHcDaDVelWdHwMXB1BzStaJl7kbZ16xpwKxr5aMbeb5ygCv+ZPlQf+kVwblcb14NBLtXHbXs
9QPtYf3hAuPmR1GZ63IooUbxo0IGQYx3uL0AKl1BOXyuaB3r/zJ3JtuZIlm2fpeaU8voYVAT4G/V
tyH5hCW5e9CD0WM8fX24PG+FPLPCV947ublyeWSkS0Lwg3HsnL2/nZjHoleuPlyYH/dKljMecw8/
L7mPcYxfZyGVgh/CG6Dh4DmDKd7z6NMQDz5RueXwdvF/D4TpChxdHNzO04Yt01BKepvM57bODR9T
Op7cJtkeZ1xUW6OnUKOTe3ssH8YW9Or35dIcB6sRuF9K3yqrCZVRQtuQWebI16cD/nMRUDTa5XXV
jvypqpkmmi1mnVZRSy+/vJ6KIaYpMHc5R9fTpJmenTpe2AXEat3u/dlnKc/3i9karDBeh9va25V4
tviSRatjvz/ZPq+q5VU4uFycPaSZpiiOP9vJ+YBfJd9j1Ga/+1VZPZD3o8xTLsfB/PHMoEUquWB9
PBfx+mymXjMPTy1+ntk5Dh+nvvhJzyXCg7MWnFGRzL2Nc1TAQw3RhG6XT1/kdtfQr9pu8Y/+qdcX
M1dAR3LN+WJINfhHxw3O17cZrVDiDsqVvrJvGVgiNiWkcqorgg87vsJR+raHneyx5776aLKsul12
MVK8tovJQI3blZ+xfrTeYt2DXn1sbYsQ2QPkSra+VcXeCYd/SWPCvqgK8u2hyFjzFjZJeNHAUmk6
seKd1ytWGph4prNdvDEzt1aBMXoFvfi8rBO+nWx1zvJ1pjyLNWgHfddl19DAtyZlM/K6u3KL2HSG
O4s2lop3S4yTLd07s7TLHtyZhmoiwGXjOV+shLkswYi8q/nwVw2pRrx36mp7bRBIvd1undHp3Hwf
VzIfGjrRCEQyc8J9ZVexe1esSJkfOoppugq4eH3nC+st95eGrp0rkEPO224jnLss/mwvty5VmVGv
UlnjIp43lL0i/ePdWkqnvHacVqp4bxlNP2h/zhmh7vGONxpsJjyB9L+Jyix1KFF0JOdieBREDiQJ
iC9lpsv97FLbtN8YY0+t8br5Qjtx6IpxqvxQM9a+eF4tUuDBX/B2QEg+6HpDTQmuyR91HAJ+lfsG
PqkGWQzS/pnJ1BL9PJOPz7KVOQ3iELiT2k7rx3KDQG5b/3yVbKsJ1f/28GZ4rfiK+kf3Ps6N7f8D
5afxFSpR2xfGJt2JasfOfZttYAGTPMoJ1WJ8vQ5Kl7ucB3V7Kv1q+5uftyw1JSsR0qrtrz764dty
qhF3vihsF4FudMK7HVM3mZtgFjXdc0sROG+cQJ1uT3mirVs7sN/SrdrAoiwbTniYub8twfzhmr7l
9psXGZPGLz8PZHc+r7SWW0V7+Nix4XZe3SLIazlad8XHgsVEfPvJLfGF3A0a7pPtd+wc5CwRinmm
7EHaOqP2MGa25Jwh2efcSpmRbGVcai0cA/719muNPx44rcGzTR/THreHXBrbmBFb4LLdky6aR0xI
dtrXVbVLkRFy935cEPrA26JXeMDFWd57XcsvUvBervebxtcvG3p6OawP3MFQ5lwHeNkvG/p0YIZA
v9p4wJjs8Fu7yBF5GuaGZbbVrO0JKicaLzgKs/bfzVQBn0N3dRucQBq2EdT92mftEOdrc+/SqvpY
GvONusn1Z7rzuzSnX4Y0PE0bdI5j0bLiT2fb1v+lgY7GtPViSsl/3COiWJombAmTtm4QwG53t++k
24c6ZjmfcGPBcQfa8bE4/v2m9nMLwRaC+wfuJSfPOJz73Pj8u8STadC+zZMHeNwsY5kNz6zd9z2o
sN3aUDr/Lrvmnw+INmWTNXk+emKIgp8PWKQd9PRKxPfYhHhRJAVv/JOrCpa5n0/235/grwJJzpDe
rUBNZnggkBHGfj7gQgxwUg+lc/9zxZjTdWvaw+BQtr1frN6b9gCy1+5unE2VR9VYb+u52bE0aP1q
8T76zW/0+U7nmrOVQjTJaBTMKS26XxqNyhfa7CqzvS8/HqqZuo5nfBmLmHU986aMjwBWgOLJ9AHU
8Bu0Wrr9Irk023EFScTOfm9XZmOLYGFpUSFLfcuX83zE+nWmTPaT4fwxz5Ify+zfn8SvHyMfHEk9
AhYZLVmUar9cVd677UBG53Sd9sW2Mq0/CiHZ2/V4pzRvtH6jCf5Xx7O37IztP1sq++dP0V2oRkgK
Hq9/vvaWJCUfRzSsrDii+iz5t1prCNIgfAIg5sEweVT/aTkgzZJONPyD64/XEkXy9mm4RclzUfft
9sL4+wu6zXH+p7FGfxYgMTfqJkphbMu/fz7BWSGn6la7OLqwwgtcfrj4zS9OxwPzu0fwnw/FR4ei
HsUuO31Eu58PVcVGpcbESY4fpchk0x3hPjJazL+/OatfZmv8dBQamAcMriL7AFbWz8eqgYvE+SL9
ryKnTf3zsTIcWLgUjma1bSdnD35UKCpshGC6upJJR1BSiuLJBh2J7m4WLIJ/f7V/SkT+csHpYXIJ
UMmRpsfSRhbA599MCOZFbpb2h241RNrvDHvZVBIjIdFj82e/1gzaw6ZP6Pn6QRWv7GJJZkwGvbqg
ikAalITkntKRujQseiLitoptWOhHRc1iN9fxkhXwHqBwMAp77du2YnvW5YZVtyhLx9XAbN0Ip68i
uPK0AC/NRW9M59b/mDMWDpsk8yauK71drooknXykPOPkZDq9mhwJyZENkJtVUanlklvkZ+Hkanxb
imVv3m5Rdg4eLzHnx/L6sQUqflxNrEEGrxS2rFt5Mk8Gxs9jY2Afva6NkctN6eeM7rUJRYIfoH3U
XJKhLZ+bkNC0Mky5Q6WvQd2TapdFjnRL9Pn/aMW0vM5T/EA/CqwflR0Tv5nru7beVly47UTHiz0P
Poid9BoOWRXsdqazYIqSJWG5VCCLD8wZyrx8MinHfZPoscG35Am1pbY1KXqgI5v19Mf+0IedZbZR
CgKCdjCdIZfpRwClzmviUBsBPeBsb01UTcat3/rShfDVQiZsHzFBTGvzyBxkm7RRmyJ2v25QADbO
YybpgicR9zkyh33atbqew6qgGP5TsSXuvbPtQN3+otuLGrxr2nmxvKt9H2rnLq97TbBDZ0FbMKAN
KTP+HeZqPttoXoy1U4HQ6JhgXOR2t71QWSqeLwu/H2CmMSafM3b5vtcxr81S0R8sUQ7zuyOqQqVR
bLERAHrv1lX3UtMRgl3kfYwCf66RLXP6xLnEmemyEQL06Rgj1f2P+o+G/Fa/KuBr/OPj1ih/VKm1
WxZsJTsfpY4E6wJPD6Vmn5A3HC5GgQduLrTJf+Tl0ngPsva1cl9ldmIHaZLMD7j57DxS2RwfMmsy
j5kw11PVLdORDktz73aOES4+ZAU3g5ZJL3vqHmNu6qOV2A36SqwB73knyxf4ehgWfB1bHZy44cAm
nFaXUdsQ+MQXvL8OXmTpXDpzJvG2pSmfrtC6fe4uFkb1bLxBjzmIHbuFYecpqCvcsU71NZXjg6Fb
8qKztOSimvphZ/e0xhHIJEfswD6JkzN6emxE6A1k9i3r2zgqU5kEyqrryI799kxaZLVXcc10upY4
OqmP4c5ZWAH3Mz/yhDMufe+WBui7SuNvBDyVh2LRsSsqP7f3aS6aBwkFHx0uraMeo22TPGES9d5K
rbZpMYzV4+wZ2U4YgziDtUzJpdY089KifbjvsNN/77HJ39HUzNBRDab/TWcExT5Ll/r9ZORptpeq
1nZ6Xw0oUS0aISwFUa+W8Wz2nSoCfBpeGLt+nHov2WT46oQyYvzak0uh7xp4aGy/soo8tcm0ve/e
YLtVpMFdOFc+MonI0of8bpnMgv1b1VzY/aC3YQxV6E3kvbxcXEtc9I6+3aGxvc12k2k+L5TZV8It
phNdee2cFWZqRB6r3zd9nk38gZCT8Fajd3ydZTt/bzUs2WDz17e+zxuYF7FE1riuPXduWkqIfnrT
jZFc52I5O2OCjlzoMrtWmFyPiq0emRSY1s/QLEt5xprR7Q05Ghd2CWmMDvSzPauvYozja0vn8Zn6
cYhoeQL0A7w1uZGtYAhYGEqvZWp1rzD2qBUFY/cERk+BNqMI3SyxZaCNpvXGxLwJTKOsDw0NjMAQ
1XAHyKO461M1FDiKh+SpBfCER0RWBliycQljvZN5gMsUaz2igLjgwVvSNbQWb771jT4tw3qd8re8
kisOLVE91w0MCikn/c5nuHGSRgd2qhPx2cpq662HGwlUXgdihTdu5KDxEMSj1rJTHpNLx9OaLCgR
eL91GsUWdk9JHWXnfXvrzE6xZ6F3nNDPVvcIRim9RT+E5mROuyejqeVhGhf9kMvJeevM+Glm//60
ttXqHVppAZhuq+S74oIc0sEdRzy1QuHM9O046KyWSXKRQHRJJ8xAfiEPLfWxHiRu7z/59eC/m4s0
H3E5N0DlpvX7yA0eTW5jXFkIHg6CNwVZFe3wQN2rBfZcT5da15MRLZr6YJZ6vIGDVus6VUC8UcCy
Iok887Y85QJeCQOjUPZ1fiiwwz2hOTP5/SfjrIva3OeO2b/SL2xv/RrTs65K/wFy/HqR4GTaLS5L
LtvzKruu8SKdu9Gab+s+7h47DHlfzWJicTDgOFyTwsfDQ6/tRjcHuEOdO5+yeTHJQR+9+hDDZcP+
6qD8pB3jn1atiy/jOO3uVsNLnzxaOq/t6g2PvPCTIw+be7Xq2oC2ysn2pR/bl0zedTMcKiIfvFXV
Jvd7V+/XRGtuoSKlt8kC/jFEsSL23Zy3r3IYLcyS9rpedr4FBo+mIF2LqiE6e8WgnybVsjPdwjuC
aEjCSa7WjTfhqkvHTvumxcCnxKWyrTXzQ1Ut1OCRO9Jq9y7Jk5u2PKqmK8ohKH0ZX86aTG7p/pSw
TVT9XA7dG9+DXJ4Uoue+ooLJRze/XvwcWagt9eyMg934MkL+msMyncUVEqTxKTOmqT2kRmlaoZ/q
YMTipvP2PjB9/1ylHrlNYB3WYGIOH3n+WhHqtg7+FMBDra8bDR3ChdKIELciR8xDd9n6EwMoHXL/
fKqttroxF0u7c2s/k6GDExtsgi+7+zyBcrZjFK3SC5CcDaivrrZRagIp0w7u1PfrvcJ+PqaHrfQQ
wLrwgWJWmWAYJ8W5oFfQlRiMqFxCuyJe5YouTt6H5qgnj7O7NipsROlcIiOMdRgalIgXAw2C4dnO
2JV2rCMd9geHwimpkTsdp8Fxz7axiDp/XE0V4yRTBAn745nk7lacPItJxaEtVd3Bxurt8QECGDC0
2UhK6ISdFicluXKWD57JRM0TgKAr7xqla+thZgOchwKYmbic/XypQ6NjvnDlliynEcI9YsHpuJ1z
Y8hCSO/FedAUqKubUmmOj5d1qmoBCYD+ESZ61GPSsKsbuBi5N0C4hIBj0PjvG54Hj7FrOOrKqHaW
PpbpZQHdgDSdmvZzuA5LWwdmpRhIuWNeHOvMsptdMtvzVZHRvo1y+INHM4G7HDmeSF1adXmnnzBF
Scakow0sxpiZyjuDMVxrtr+4YYU9rQ9cqzBpEdJLfNal1n2bcJBEZieVcWiaWDd3WEeN0Qgp4VKt
CdEMIJGbIds49wqenEthNpJsWIaspANf0AgtW7KvLEKt5+xSWcrATlp98XdFBcA4xU8DTNO+0rXJ
GZ8YMlfxMW+B3ifT9GVd0+QpSeUXoCY2uDiwVA8zmpPdxm84CF4egkXC6RjLuetFqYzyGgD3uJ9A
eoSylasMXOSjMqgqu3ro6tKJus5RmwnGYn2dhuorTNt17zYlE7Vkia+YfHqgx5Z+bqOVl411C6PK
fHARNnVRNtGD4n7YkHHo9OZveiOLO9nWvbfrXTe57KGmPIwEOye7EahXfKKbnbiBVi3+qWqI2jPq
ttxDI7Yf6kLoOx/q7gWwHjJZi8W6MCTD1CbpGar7bIsA+cXTWz26IzkZBqhM4fISjgRE1X4ndae5
Rtc4DyfZzTFM15mEQAgmeWg5PQQSX69itK0INcdT73ByO0Xz/WGNu+xbzDy+PeBQnqKOhxJgjyq6
a97yvPwzpyijLKe+4FcgfNEvsv3o+g7gFJk+51mif6EjuOwRE/mHRvjV3pVufrsRI8KpctIXUVdP
0PPYSbFx27tGnL82s4GJyjbhAZoi7s6jAeUliLsl98KMpu05lgYnnQg679nGfbEM8yZnW3KeZj37
WqSm+6WIE/0FXtR8CaQG4YRsm5NJK/uZoYBRbGvaIomzFe0VmRsmdSuL43YTWl+tYtukq7ra3tqL
0b83k6dlu9LJGNDS5G6cU23XWRMSar4MzMDWhiamO0OcM8GFEsWFwxvEsOyNdyyoQxEYJb8DqZhu
SjwFPzekLcc9kSppnypnNNyILfwERUXj9X2uZDP8Idm1wd+Rpim+8OKF/+pr3jwdtaFwIgiK2jFr
caBvegagzxM5q5nS5I1tL/n7CEya1wM7z30zxqi0mpgIPkaK3YVUiF2CLqGkuVzg9oElHpZsYwNR
2IIfX74OsK26Aw8l+7RR0l39NjFNmwImhdOuzifzTPMcJ+icLSvFPHLW7+ALp3hfuelwYSn2b4FG
OTKQtNpqWyx5hRZZrJP9jP2wfHXltIQwWfuoFAQiXI+zqz8w9fN81ErUcIFDdlt5mCmqzqx+xLkt
bQr7sV18Sk/UJVpzbaazroVjvCkEVSVsuevkhPMBpQw3EXCvKs2tAtLo5DDiqYowLyjSut22jZ3g
lrcZUaA2YNP1pYYwXdwYjT6TdTz1oFBAJBGGJ8NOH5NSHTR8ZrV144xm7AWF3mbmWykYYMCn07wl
j/cM8kg0uiInymn8kN32YkFCJjEGqIrLC9eGYcdcDeLViMrcUlE9qbgqLpQX09IJ+5ENmLwtJ7pW
MD6Qn/vjvhtlm70kSWE1STTzqDDewSVk1thkl7Zxhn1CrVafRnKsqz974PeTvUvRZVX1zm6ZAT7E
wmAmdJAIuIY66pSlifw2H3Fa2s+WhowL4ug4MpsAs9tx+t83Fq7gOvZ5rSJfpov9AlbMSB8+msia
3AYhA1kMtGwNPV7kxRYyzLwCHcM2ReE5BFeaWLFYnAN675XnrdV7P3sd5Zziaa49GnAaO9s4nx1e
ESzHw/OY0lDwLgcKyuVa5L4gugJC4tgSdsjUjU+LVx5ItHfTg5VKQGE5jKq+MEdOb8XoiPqjDxHj
mFX8YA62zJydg4A2M89iHFvVoI/KBmoc9g5Ju5fSy1mPtYGwG9RRVwYiM0p36bNiKj+jiPKsA1EM
lVKS7vBEhzcLkXqN5Wztknoh9mQnZ5RAPr2DuvEuV0o/bxcD5YyZzk2xL0fYiq1v7VxwgNaBeWT1
LL2xfNJQ/QwBEQnCA9nDs7NDBVN9AyBBlYUqH7juroFilUZTh35mCVYycu4wMo3qh/r/7GfJdGuj
2j3Sn84uGxETo2w441VO+Ha1k2aFiGzyGVBLrXzI/WV2Ty0lnBuYtVQW9Ji5qA/dIFBXLh7USkxD
U/FNriKGx9FZVRw4vEdHqD6ruu8zbV4oELRyRwXKDpGAS9s+dI41APiqvOVdW+NFbeTjudXvPUzk
djRndf21I1Spg6QEf1zUqzaxG+lyfQMnItw6jqldTN8Sbdk6LlTUYB7XIk32+MemWNtXo+4hGjJa
nzxbYTUNflXRH/W+cV/LqbRoWLqxkTQhDUXQkYAoVH8NBkeMkSHscXhBkoGcI4BmVaUhWhN4tPWo
G+idaG5dJ+y8q8ACg75cLQwCYYOZhbtzC6c8kzLYILEH/tZJNH+yQlKCb7aPvJpk9MDVAK7ip+CD
cQGmByaav2MrS8DweOmt9xUhBfdG7N/hcm84z1XuQYcut4oPO7L82APth+bju4aoiuYhJCQI9gjd
vrC5nNM7N69IUOjRV2VHKhgHiKJrZ+8skaY6mJOV3zezGV8h30y+JdBXIanM64KMLgbgCKo0W7AT
i/nJAwh4O3dlyilgr2NqTaAIq6lbYaIobP8eHIfuRn7ezCedpkUWzWh2/pghYC6hXfTWEao8BuW5
sx/aOGn2g0FcvQPZGXQo+si0K1ecA/2qAnxZ6hqvp5GBnOonzGaA8fqNnexPpwTLOct8TR5BAAMY
4P/sl5tkg90w6ES4dHsmV8x/hYnhMUomc2Lp1fBhZMEgXWSPJoBRioJa9VfmKMfLxNAnLxJ2Ikm/
RngCEdsdUEMPNWeJSsH9YhHpkAQVBfhNq20Vb48ZvQ6oqVUG2T72kckUbZZGvNBzFGG0S25XmAd9
sDpSOrtiQvgXmaLKdmtLhCEgMWR+yFkqGU2m/HOGpL0z4h5Y32CrV5fVYrpYhrqTERkQ3n1vgz7i
cLbdsiHI6AJVRnNllrFx4aVl4SJfihVcaD32LwCTGe+qzIrzosn+Fg0hYLrMM95w60CprHvXB59u
QyQLQZdmKhpnBWwZbMAANBK3eMn6S4LGRa4byt4Pzmw/w92TyzWdqwLaHNA3FZSy0l8zHyVGAOeu
u25QvoidO9uKTYFv4LaA3m1vFMs8fSzsDUzMe5Oqjvo8Ss2uBQ/HxOxmNmfa0KbRxNdeWZkvLeqP
JJjG8tXsq+alG5omSLOa3iNKTwRcycQtX3aviUZcCbUV1m2NyuOqG7Ed9fRdvtTJqJ26nIc66rLC
JVBuaM6D3eJB6dzikr6ACxdNeM90jH8wdxPnXRqruVss0d9PnTJOECshRuSTB35F1aJC0lPT4nH7
3jv2Zlo7EagSCqcq85dDbRtTeY+LN4s6mltRx61uha1pjzvKF/2iVk2KZnHWX1LyBl78eNAD2Y8C
S6ddQNoq4z+RO4vIsq3hyaPcP+hWrL9D7yheBN9iB9rChcOK8IIXyCPrXssOchp46rzxDeH0cCtH
AV7RGxqh8xyst36iARDsdKs68D7ogKd6vQmpFtEM3305t0b3R74xYclrYz4PYAaqX6o3zxqpBg95
akLjtOjqg/atYZQEKEABMn1VI93/bgdk3Wq7d15QRTXBksNn476wo20qed9ZfWPZN0OetqzyPbgd
NFNdi2MF8cKi8qpl1sAgtLmxFBIfONEGHhKQno1YhvQE57vK1xMCczU8xRsa9atdW01xzOFvDlYY
W50YoLNNtjV3LF4FKhtmbeg2cl/PHKDiQ6uvlI2eUFnYFU4nltOoFrqYgWMQbWhZ9ex9gTw8sKi0
hLcsJeuYnQo7os5DPxFpykkShDYW2i9k0pTxqL0UHm0eGuT11oZ9TmXzXbSacvuIQSsCwl0vZ1UA
hVnBRqBikkm8idu5B1vGIEmerKK9m0wgktk+Mxen654bb46nPGJA7LHvw8qULfl1njf92ET97HiO
vhPSHHuIKsU66Srgp8gM0DWoC96AqyRoYDrCabRJ0KVjvZ2J5STCLw9pskxu+8eoJathBxlASf4O
jb7rLBfACtgwX+Sqj0snXADOu9P+78dzn6e9TA1d5vR4Z33mr6jANw/+XxUSGdRA104y91vRyM3b
VH0IP6rCL/nAtYax1G8GlZ9n8tsRsXEzrNy8w4x8fw1SpTnnDQRK1N8JY9iOOH2oaky77hjN925q
jYjgJrFoWD6ynKHgxyn/W7yGw/fm+g3y6N/iGh6biv/+7Zf8r9yH/y9pDsZf7o3/jeZwkdXJt6b6
jHPgGz9wDvp/QkrwyEzWhcAn6evcT/P3fviv/9C8/4QRYAh/0xT5joHs4v/gHBzxnzwCuL1sc0vy
tC3uCca2Q/pf/2H5/BXOP4/pNWoNIpj/wdb7ySaA+gdDA9bez3//hGX7bBtBfuFh0iGs2jAQ/pNU
+ot2Ya1iGvVkDof7/KG6ksF1eLy4u4j+9KPj/JvbGOYEj8ZfxtocDGiQjlQCLsGPk/v86KzFkK76
qKchUDBFjeI0nevtcXsQBFBLzdcOqij9i24rKWG3pvqzXpFU4gF9PcFKcLPrdU68P+Oi0f9c+ro5
axkhAKpU7n6p3Azw+yx3S9+U3QPEcLKg8WzeCs1zLhxlWC846DC6Q4JnwDRIAkMbW4kvtCKyL46e
u1k4S835wxzKGv6nVQMhZfVuJxjyBeNQNKSTeXBmzXog02H0b8DlNnlUpPi6zok5yelEYrWj7yta
Wy+IObU64j1LdTuWah33Tlz532UTO/NxSAirAI6qWebOx+C2oF0UOS6GHmgA++d+ppCZmH7sk7Za
7BNITKokA4A4wNxMX5aTFVeI67Opr4qzcLWSC8crKsKcyRub4Zn/FFs25aGDPPw4+I7iEBBhXlPC
ZG7mtYCiC5jZJQnIK/uQBj/hD9LTjIxyR01XFat2Hs7r1qEtq3JxD5VpxbvY6FJ2B3PiXuZNS/IV
YjViDJd4coy9PVl9EcJfV98GRvExNRQocV7ljdvdpjSVh5PKxTBHVs0ihr1WlQ+Iph2Mk3LJdkvd
FFfEHtGvslM06Hv2MkTXO5lVvzLlyxiR+XK2Q7WuOhowZb7rQ+V4dyWz9W4/kBuTh3bPwNRaEZ3u
81KwUxto5t64K/kHj+CCmjGsgDa3O7ICETIPchDvQh/VQeCuRGEIlpu4ui5354sOX8ZraiVwjPM4
mQ/E16nkSE/JfGJ+lbUh0Z7DHUkdZgff18kekYZ3euAaWv0VBe78De5f+9KAmL6y3DJDJ5y4F6NW
VADkkgnO6OyTZBOkwllPfim1Rwbr1T2uPri+s8rcyMSQdWGNvBVRjLrGg8RnvI9bQ627QeEEx66a
FM+N3rW3HQEATkCR3h9JXvJE0Cc4UAJGc/GbXWXL16bFtRT6hJ0dxob9b2C6HaUN2CK4k0yysGS3
lR5vr9n6rVppczu5Zj63+ujbEVDk5jt0X8IW0Z86U5A2FdigbnbfktQ21tDU4+Yu62x5IMPSgDie
uu4N+1ADBUEhsHcRjwLBcRQJhURdleSC0RLK3zxNN8YDatflwN090CNyaKvsZ2qRnOIuq6+83mbn
gcl7HIDWJfT8HASXVxruLrFnvq69b6ptyuRq0uXvDHWflip8zkAqMLezLGO62Jx1n5eqSi8GYQ2O
zsYBYpI4Ol1y/Mu74l8svZ+VTj+PYDooAA2UdvAwPh+h74u2GwuOQAzEVrSLJP9/PMJWyfxFy0lP
BYuV5Ag0TjPOwR36/5sjYAl3eaQgLmyk178eQV8Txh0ag9LRjTTbOqJ9/c0RfiTy/s87A1kkulvq
aJvKx7YNDN+fD5FIgRsDvFlAzIG1XKWjFA9rX3l/ZIml6ReiayXg3wGMpVF49VVtZfHOQO8DfTCx
28gzezyAjLOrP5YWnFbYJ0KtL9j4RXWkQ0eiAxIAsVwSAJMzMCLx/N9j3XAGmzkfKA+mYLbN/j+h
A2GdtE7r0gdY9UsxfPP84oyRY0dkyW9u2s+l6ceRNiADNSIZs/yPz9dKo82TilLTA0PJR8gh+cXk
rnc1WLDo7+/df30g8EJokAxYUL8caC1r4Od1atCRc6IqI65vbp4zf375+8NsArxPn73jEp8Mrwf6
iW3800O4OOhCFKO5QDhlZJLzjXfHe0WbeyRG8jfH+lxkb9fONT14ktsflPbmLw88xPrBEriy2Ewu
pzrft6RgLpIUx/4idX+zhfhFefjjYJzUhiVG16yLX5WHdKB7y1tSmosVkYvOszAj3g++1qCpf3On
+y45e9WlSebg319Q3f+xWfjlmnqc4IZDhVSF9PjzPTJbkiFG3ZlBa9jjowu9zglU55duSC5lcoOH
ajFDzBLuNwOqyTkZ6vXeJH1xN/RLa0W0ijJiLi2V3eQNIqGwIKwNXH0Tsz108Pi9SHx7h8mWAk4K
r0P6LKN8AgPL3WKTcvIYq0x/3ax2X/CmgNvrPVADgWETFRHpTjkyBanGpCblz5nVFkFKw5P+tnmZ
yxVKEoBAGbTOPL2X9GKdPVjA+QlbM4NVBHDOrrR7794eq7m/TwbX2nJHrXU5o+oWJomRs3gfpMxu
S/iciFbMuB2JUtLWs5BubwVm5mf35ph85/1A74eh1Ii/dfGxTSdqkNicHUN/mHuizOEyS8M5+0vS
PrR0T5vTAnpsr6TWf8tUMtzaddqcaKrVx8pNyh0NYJ2Allyl7IDlZHQIVhzzyrTmnlkuhYkgHdJr
ROBBboCc5oAA3C+NLt/zTCOPbh1XomwHVVTLjVzbPpIxqtirqlPTW+yNzUWbtCYCjlbc+Wbv3epM
J6IGrM+lt8Yp0R2UUmFSEWAcYaJvbgy/mar9NA1ifEiW0s2QyAD6om/V0+XtCUWbyZrsJxwnoGEX
J8zJBSOjxEhHMPWF69LxoxmKys5N0hDbZfHqr/45b+ln2M0S71OvM+8oCv2HuWYNP+hJvC/xlodI
ZgNuO9N91hw9RihDFyWsYiRA+Ofq+cyHaezRMS/R4kFJRh5J8090xLwElsxr+peVyXiscJZ9TS/U
uhx9MtACw0hd+3JI5vKweo72TNdrG8+OY7+bnHwkakM5XXpL8eCSQMbse48QAIETmPXuahymdddr
GgGGg9llJ0MCtrln8CTkHuewP15UXMobH53kiWY1L4+6VrN6LLh3zMPMjyPUJNWrglqlxJjhP5Ju
QWaYkawX3UBLbdl6KEe7b7iX4bg23j5RDaMTqsN53w/CLc/tPKX5wW4RhBiIVWGf3JCW2+dfJ2HS
L4mXeNCOyvbL+cERdv7WN9qWjbfE7qmsSY1CkUikJ1IY3350irrLLhEp05z3M1XZUet0+Rf8W7kc
ImvsffRLvNUPFjuxJRxoDJuwLDtXO9WdIOwNv3r3R134ncWMoZ8jMzaHfW0p/yG1KqhdCp5d4CAB
fDNKRqmWNs5HzMndf5N2prtxI1uXfaEmwODMvyRzUqaGTI32H0IexHkMzk/fi/Wh0bZkSGh0wdcu
o3zNZJIMnjhn77XvaLpYlM5G/aaJ0dinaqFtk1Rx9mnb9q9Oo44b2ieShwtwwhAIAzVIQNRlD00V
Wcpezo7yKPFbINEYCxX9TNTHv9A+OpcwhJ/mK1AXnnH2jhi66nx5dWPyEHySwhiCj4N5JbUaDObE
qrtlLtm9IPZ1Xue5YZJsT72+U6yuuxsgomxMFIrQ1NumuEqsViivNhoEscNDTFJcpBAPVQJHzgOk
E5GCC1Zl0h2zyA27bMnlyVjmZ4Rn8SuIaNzMZbr8TBMrdHZjQWTJht19M/tGEavjjtZMGjMgCZPH
OWmJOyyk0u5w1iktOgPDQEyZq8Xb2DWEltQ4Ti8D4Edrp6KWMo9qX8KfjglbExtibGhqZ3TMl5Np
MOrDfxHNql+YzHn3Cjp9ImmJtzmzuxyb61akef9U9OYYYoNUc6NJAlhYRqCSFBR7PUv0NkxjJA2E
S00PfO4yAKQ9opSchvob4w/X71fgL6P3Mba2JF7PypHw4BLiDDl9WAeLdNiVjRh3WjgK0ovJj/5l
ke48e3aqIclsCH32+1lZNnbuJgbjM6lcYtUuoq2KOvtxCQvzsewnkMq4zK7cGmNqgIQ9ChrieJ+c
WreWE5m36jWt8Il051bNwD4xM7vrlDTe9ZiHfowMwBLguDWQBou4Gx3xV+zoj7mDQqicovoIdxv+
YgXYQxyaEGHABtDNgu6IYJh6vGffly5XuZoAx7a7RTPu7M6QxUtHpHeDWoKsxzNUxWKjFj3B9uz/
xPe8xykVOInZGHcj9eOpEflwZve1GHvRoBXfa2MUM6PRohsSTKwLJjrG7AxNZs2HoAmWAVSLwsuu
mScresVRYbY3Nu4aetoEuzjbtF9EtJ8Al2lPHQ1HNlnWOB3tdoj2lURCjSpN6NG6BW8Ps6ZU90VN
1h1PTpcQMGb25oCGtXLv8mjU3M2kITy9omGcR77BoCT1IM30BYqAllk4yWUIq31ci/k2lbna8nw7
S3ZUTKAV+HtQqQzMPpr9gNzR2vNuaPcm7ZbipnUruSME0XzGNYHYOaXhMG6Juen2yyiKZ8YZywvB
Z629jZCCbqXi4GZitR0OTW4JnhJG0Qz3tFhg9G77u27B1X0qmKYLbNtzJLbMQhBIVLOrX4xuAc07
Eh5QQ7R4xd/fqjDQwuReB5nIliDUN1aqhZuld5jlwBnMGaynzKVwmVKOeK1prYZCkxXMXgQEgv/G
gPli6wem60Igc7fGThKZEpYXAy96Tb7IoN4XMfS7nXS57p5UW9e+wR4KyJ1NCjF0yBMflzi+sEyL
NIgZ0zPoDKc+fcmyyB1viHYhrFmWzQ1hQ4ZzShAg0SJqSVc7Vhq7KNrkKQ0C5nJ86kVtZ16mqoMW
DdUK4ot0uhpU0iirhdJqyrq8+K5Mec5zxyTHIOabfN5NqUMWhRKAzpxxd9n9UNbQrGJcVFJr9Frd
GwCAGBOFY2ruUbApWSAYM2MhbSJXQeTnMqK6Iy6U/KkwfGUXj41XGGP6NHaMIMjRyV3nxhJLWjBt
cRg3k/uwIhLDMjqkocpf0Q6L+bK4Kj0IJ+oq7PDoEVhr20zsI1km5iFa+qy8klmWovEl/mXDFC+L
LiJc+oE4qypjFIZPIEBTBQeJcAoqqHp+cGQph3vVNBn4JemVEzVtUNKXCUbM+o2Kbj82Fugqoxtv
I4JeEDBb0Rb5QYT8Hu8Mzp1p2k/48Da5Y7ZoCCMLrajIVfnWKIPtaYOkh9Yk5k7milLyrs1SYhlD
WQznoSDFchMOWubukfVBwXdL9VvRTHXGQtLXG2UZgAZKoh8YVeHQ9+nhTvN2tKSRv4z0TmKPGRIz
U4nG8aR1Ekmlhg3hpMKC0q4JdNVgCfVu/iPl5UphoLhQHzILyWSVjdZxGkYLXslS3AH8rpzXMRui
6MlVyzrQJCm1vNIs+1sYEbgU62Qv5dVIukajqN+UCY+RT/9ZniddK+FNFdKCgCscmg5OWm3I2SgU
v0ljR9s6oaL7MaDG6VAPlIvbqqqn8spYlPBHoWUUgwXQqm9sozD7GUkNO9Eu4WvQb0qg2fDdz69d
GmbzL80uQ7gMbSVWYVuh9IGaJ21xb2YxS0jX1GA2W8wDB9IN7aDKHIFMJVkzInVAv54cphhTh9Qf
+rlgn1DUKjEGNAgPikiqwnMIA3NOvDEG5LlulKKobJq30siooOlqQqPPDnOWHfu+8ErUyMamxLkq
g3lplUM2NxlqRITMqZuGt1Oi5g+13HaU8pLOkJe4Aw+Aikm7uF3Mjv40snRyiKgjoQzpSxSy3SBm
+DxqaaN74yKdG6dJYairunnDvJI9lFH0b9hW8kceOWdn14QRSrfWtgRLK28kZa0DX7UCmKMS3XJl
hnFDuDQyc6pGyH4/LaPugVcttfLY65mOJ6BC+ORXqSjFWqOqyNeSeQpmLNPDU+0SoRdXLkEN2dTl
mxYeFAnPi2yDlmy3k8w11dkwCSiF3zWVtkMUGC6HZFnm6JDj4Ex87BjqrhjhTfoA8sb0oFijrTFr
bqLyRDBERb4AN+0LvFSiAHuiXcdNt/RVecr6ZTxWOK/nA8tifGBTReB1LgGkbESKjYG3QVoCIS/0
hEmsql1FzbrvwjvPUcsObEE+2Ps0Io8M1qslYUYA5bg4k4EkBldOerfGx/xobDlc6wxNdqGduUFY
EZbnaU0WVqcey/qLOnQD4Y/lNPZaANijY9kkcMzejEueNqeKDrp9RTpDWjx0pUNrsuN62ptGr7MX
nU1x5lOLDJcJa/qZJB353ZFCnTbxZCG2j9XuOJi5AQlMIyQ6Mgq1vF4gMyFTTLo2vlhIxyxek0aC
06JX5qMyRPO4aQwUWhk+jb3ETzSue5Ns8qLGYnZZD+1P4jD7W7LNSnmg65j9MCIQLUTUBZ1ZuvV2
mUWYXZtNvHwzBfV5oHWtnrJRVdgSzjJ9Trs1Xg6EVJH7A/15BLbDErON4f2DRktqLhhtRLXA4Bte
AdKuT3o6jhYzZep45qXUDG6fB3Oe8VvXHbYkbHXbmSyiSy2maIMb0d70mFEJ8iU0ZucOcfQ9pbv2
UM811PwydBDEdnlyrlqpPrWCLWu5qNktocnKBsq/BE+SVOE3ra1tGnSiOeIeam9g/3DYqY6aemPE
4/DsQsZ5yytAXgxekB64RjzfWMPMvryzWtrEgndiUFpJdztXhoZZwhLykYH8fBUDSQ4W4WjLlkfO
xKJnGJZfjNZPS2rKdUZfPYWDp5ZnStLqWz8IJNgJJw8GRlIAEdEc9SwTEQTHoTPZaTIK0g4g182d
NUzyhE4rP3FHI40nSA52V9+ckXWIh5HIvLCkTDDpbuDbSWBMRUYuZDAB7n1joRFXqYsSdBta8XiY
qd9LdEdl+SwRK8Y7/jbjBuFtVgcImaTHTlb/6eBD2owtSsBxsQXBuJBuhJdCqAsIbXe/Oc1qiZxq
elQKatTY1yW6GfJNw2Xa4Der0Zd1lQwa1oMnRcnIJ2cn+WKRmlwdNKkgCM0aq4TIUDuBm4et6w2R
lZ0VIE/fgDkVF6sRkW8q0XQkIzQ/jThfuOmELW4qxyr2w6xnlzbs7I3akDWJL6+6Bbbn7q0MKIfn
sHn3JPu9IrBQ2HzvYbkGna1Ja59OXC8cWuSFb+NYRUVWA8vY6bxQ0DhOfAA/gV/x2FiTs1uEpgRW
GwpmfjP1d6MBeEjkgtJrSg/t5PZA5FxIbeU4yKtiNqYHlzHOOcYWXnijOYXWhhjyGi2LqSzBQB/+
Hk2itVsGialgsvAJ+E0yZ3hyQjoWldH4TYjQHrW7GLdiRAXq2aghE/Q+/ZAFBUAcH5XGjN0Ptxzb
dAR7BJfDajkr2GTYJjftyeiHLnBqhoZhPMP9G1nXTKRnpNyD3tM8SS7hUz6nWrbD8poR8IuocqvX
s4uoDMUBWdTacEKFR/bz0LXm70hm1YY3ffm9N7EeJ056CaXQh2syRbG7UTw/OnNm30OFKhBSVnaf
/Vwct36eW8UYtsqCh+uOr4PHZ6oHSLwCKw7cHCfnZ7KLbgVgHAZ+a2+QOoAczR1kFnveJ2mnzic4
s+ZrlRiCxZi+aNCi/iETPFFa0EdtDs9szlTweaKxCfMlFnFLcBKvo64Zfg6h1W+gCt0ZIo0aX9bs
pDyhwHDqBx4dG5kwRrjKIOoYK58105maC23ER0R07osLSvcllPN4oQm22vvASx8Bw0hBu1L2jlc2
GVvouNcYxC0MbABELcl9CN17i0PB3rjEtmA3ZBqdAmrkJti0zJN0z7HjxvQVJH0nc2CA6jt6G50t
qDuGVzN/p/rlzkMe5U3DPQAGr35STgzx0mKnilo9oANytW2WsVGTJwx8ZDAWyi9QXSEiSvbjv8Pe
UsTKUxfIKcd4C2dnOY6tXTGVBBsa74HOyFfbKIydalcElROENe/nDuG9N0p95slWh/asKbW4nXIu
nJup/YZEmDFAZzdSDwkAMkaVoLFEzoOsXy3lYl7XiXyo6v7VBnB6vTjafDEGNzkts7GwygpGa1dY
4M6Ef6b7OexyzL8G9fjObs3+ZUlK275Su2Jita2a6pqe/Ex5WLFpmrQoPkAmMEr2T431xN5wvBod
dOZahhp6HxEy+AvZnNN5pusUAcYjEFJiRGLq0J0KllAYHe2TbHjqqIN/5BXScF7ubB03WafHeQAM
yqXcVtmTXZdOVbr7tsXo6yHO6zFQ4em4jkdnhULioNEJ45nLR7cQsQgSxgq3Ez50eAs9CtNdY3RE
zKTIWPGJ63m1dYbOlljm2Vusrtjxh9aPCRZuafcHjcRjdxdS679mfWrtSESBLwsnA+/uqImrcEkn
dcvmYR53SePe8lgSG0PnACUZtLZkMsODi+/O3LpE2JdeSZ3sbm3qIWwucIbRcdZukNZR+1Ing+G3
UjIAB2AXPrdseVxf6x2EnhWX7MmiCWszKUqlftErBsWoqIyDVfD5t+qIzDMAKkbZpA+aJLs5Dkfp
dblBY1AfrfY6jGbnFw3N35VWnMMYAoWHalC7nc2kEtuFMXy+iewwR/Nt9Luk1ZI3Pc8QxYYypPB0
lMLwSpswvYIcZLcgqTpLTR6FGG1wA0CDOYVVza9R7RT4SKp+egJ1WcIjd7L0KPSSPNe+xwV40JZa
7Xf9QtaO74yyxV2FYYO4M9xK2SaPCjBh+GLmbNOKgvkkCMQhfJhgpgHgS6Jl2DJcDmePgWB47UQu
3AWZ1JncZUgVT0rSaTrJedHs7uOC/v4NBAQXEVlrThCPnDn5KWiOD36mFMkphWtg4kmPZnuvz3Oq
7FCnWOBLIwEbmsrJCtyI+G1AeEt2jkTjPNQwSwe/584+YQvic9g1xoEDocuK4rcklQzoZVEbp3ea
ays2kr2qp/XPV0b+jmzGV5JoRw2ZZNO8ouZLll8dG638bqDuPZSsgdO+RCxAhnqtaWcRESUehFkp
HpS12gUkrgu5dys99LuuLDeGohS3bWjJ+x5HBH3zRhW/l0SPt1MJARMiZIlsW0563QNFi9NTzvcO
xa216EALdUttklwbQxcuu1yJ2jPxQf0eehERrU7rLrfggoFlx9F4U+pyAEYKeoyGgmrzp6wp/FXO
Pa4j8vMyHZGqGUlU/Kk57QDbjsYRIZoSxJYMn0qUiUERlq1zQiwDV9Xp6MJfeuT7xF5yEz8VC24E
8qZigtAsQVY8AoBs3mQN1rvNMijk0/UR/VOvV6L0KWlpB7A2W0oJaT0MFsuQp6gLWZjtDENzCaWG
bdz0ysGycIPUp7lXMK4+5kVtMlnjjfXbKNL0LgerGsCriLvdYDkg7SwLx0zhyLg4VrQL76E3Gvg8
q0zXTonZu295x87VU8NeoN0OpRx3urrMyRaarAGydkHr7kWdm++nMkP3Uk12fCiLzAAdUg7VLouy
5lthzuY1Buf6oLrdeK/qKgLxVbrrhb/dulbOhSKBAri/EOrOrtmKgEEnnYOJAjT3rVLFS2xlQv0t
xeg2/oCNCztIieP4mGHVeU7RLbebpM/Zmqkt9zMzZfeRruDtEOcPoQCeEuhENiNmj2TNVaxQj3RT
z0ajTgk4mLu9rCwbiYqcSf4uaYScVDSX0dZw4eZd1d3Y1Yc+RU8aGFzqG6NrSsxM/ZAu+N0zYrRa
bYFUgHqRCWFRgsU3wpAGH1ecyGem6Vl+q5ZoUmqScKoAPUsMuHeExuBNM1Mr1CRtvVeZGV6a9aUb
dQ53nuXWGThLnu7vDPqAWshSaxOPO5WckBZrKjv8RXuQRVreDnZJJZjRd1wV1wV3Pb3RbJfacEuD
snHYno1JO6dXQgz2i8i05KiMxHrctlXXC8+c9Ebzy1hcRS5MiwCXWqN5GfOIH3iWymTbtpCFn+ua
mYXXAB5Odm2N+0htE7vaDEo4Mqqja3Oux4HoP7yq2blkPMeZOV2U34nOdM6wCLvyivCTSgmK0lYe
F1mrt2oUrRl+BW0jM2sKmLwq0Yz4VyyNQse1pmt89fazrq6tcFCPwEh0nJUn7iUAaJgWtu6M5P1q
6oSBda3jGwIfVrd7Zl2PCG0X5jnAKTBHFNJedhrG6C4AopdqD7D0GoHmGiwejcWl53g9XhUGR5HF
lMACh48bn+U6twbCLMOp2YNWx1pYEAX+gwsnrhNbptn3jNP2tCLRSNCQVs5wZUAQR+PO1u9HWPpr
0zGUQSbQ48K+xPa9zp6GAybxKNsTuVy3u0iay0NqYqIL8nGaHiEBJ0E9R/pppl19Zoqefi+7BmB9
BU7kYBddne0hD6EAm0xtg2KQHiXhNXa7MXKZ3pdQ4h1vhNG8BDQm3PtCpRy4zjtlzC9dFdokfACh
ZG9MxPq8RcJQ59u8JRg1GMuIcMWss603BdFLfujGmnyBomB99HU3l4e4p4b4UTPEmR8VqxTxReJJ
G7llyezGzgsOwMMvOD4OA8HaAaSd8lGOBMhsVOnQRWe6rihEoNA23y6Dq8Rn/Ho1o68kk9/0KCoO
NZk/eyOu8OWvsO2nROoGascpu4/Nmr6SEY74TZFz9nTbek1tvJS0erCs9Virp26MRHKTmUqsXjBp
cYen3Fv2EfeHcwBQia89ZcrMnjTm2/dmR+tf0W12NyIbG8RcJBef8bgzsRmbrrhzICDc62z7DcyZ
QJyvws6qz1Ekpv40alq5zbMq+mZRCEkMdiG9xhRqJBscOb82mVPbqyktGfyo5eXia7y30WgvUUKG
uBFNErN8n9zpUQ6HJTfDpnqGBz7e5Gjd2Y1HWf5cEt1ReqqQ3UNnWu3DbNk6Y2CrVmj2JxWwk6aN
V7+CVqxkkgz9+sIewi+aTKOZVPfFiYZefuazKyIwIIMYP2GrtseB1KM7YVGYaAYk/rqZiRE2QQjo
jNwDQUTNlUXbRF0BFHMCEqBV5mg3Wyb2mFnPcXl60H/s6ZKmHZNPW221M1hj7Zeh1pjRcNIN2yxH
0PktoQak9zmvPGNGj/Ze8rwcWjPtT8zc7O+i7p2j7hgmbfVWbQK3bEBtjK2aFGwEE30L9UQ9D5U2
7LTEanIewtl4DGXOCjvgaNnZXdPH+549MVPLQoq9Bp4RX2vpds0GxSxxEQwn3nhlET2/1BCnQzPN
X2XfttfICuO7CoMTxvyQxBOPnJOhCkoFFaRXIpPtL43WaHf4HtH2FwNmQ1fVXkTbiZM1CXMDKDN/
bZjeh36ZSCwxScMIMdfGejvLauYuIaPDGwi6Gjb6gInritHP9EynqNxSOauLV8x1d2z1mLQQs7af
VMC3jBm0/qYee3eP44B5Z84Mmv2KiGjgMxgDQxMy+P/FsxRuhlq6d2nb06ki1n7TRJa+jQqh3uJQ
Rz5Z52S/FCwnz71Kca9ya27QMzqT14WxVryFEbUf7Ap0jleRA9UkCHPW4z1FOurXGBMpnN6wuE+F
HL/rZRKVHo1RUr6jCB/RXZyEtSQNlHSGtDOs/eRS53omuF7uaFUpcOu3LuPMtEl/q1q4fNOkyWRE
ZdLW7mlXzo8Aljr1OmYCyHdhFOQQjXqP2nZ0E/23zmO4w9EXtoHeAdv2SiXLLxGY4tXuVYvLSA+T
SoqumyczAme3scLY0y26XIORozuPxRISfGANvd1sZJogchuKog8KclrKQ4iXJgYraNfKloqiho7M
jHBf5tGSP8zJMnkkJY0njbrO9YBDURpUvNJAj1i92OVLUd6ZDkXODLHAofMqJHxSqYbULeuF24aS
ovqWPqcTfR+WRuNBac11uMUUIYiKIbruSe0D9gvsCRZxRZnlRrPEs44FGm8LwQV0nUkJeOMRb9hE
KosgCZScAl9KS/PiNVIv74aNNYOIzvLsLpzsLLkC5pJd4r5kLM+lOJqmvTwybY/kTaKKMKV/qEd7
5p/RQ60kPFdjn95EwqJJjVAvQlFCnZ5uV9xdDpm+57lY+MJ6X6F6DqZFaSZgF3H7syXfo/Ctqhu+
E4jDohWSdXWHv8qF3s98K/dpfFcbh6lEeSF8juEl/vgjKHr7hi2Mddt3U3sWyZzgr8XTepiHQm7d
UGG/gp1m8Jceky01fW5sMc9AxQa/Xux7h3XYd2xVvTA4o/Hb8HcRPwrc/DDzshmuiK7ob8dmQN8I
MFWPtq3pwImZ6CyQcxpamYbyoq/u9NTQrqeV131EW1dNB90CFOBDVqnu4FZnDHcGHhUm/Ql7jaa9
jVrD5NkYy11KfXMUYby8hm023rcdQkr82+YIzaVfICcUEK99Ey+ltq1dRJ6eqPPhQOdaeyI4On5G
bj7ToTd1xg5GI177Klxy3h15WN1N9ZRtDDyvDiXabFyNWdK6z1ACWsIKlimDKzX3+hb7Lc63tlNq
nKYEm2xyNc9u04EvaEuZIBx6SyR2MDN1rPLMFCKe71ES5O0LZU+7+iabeG+2cfYmVdVRdoWrD/Ed
W3ln2PXUMwFuHgsA4IA7Z7UGOlj+GOOaXgNXmC49MpwLy0CGckmteH/MdQGzr9MebdFPTAvHasM3
rn5D2lezCgLEmjRweCEFP2/ukU3sYtKOYGaKQREffRoyH5LMdN2KcY0+dYpFa50CAP6yeUoTzTjh
FMA7WyCMe9TryHgydNUmnEOLfzkaH2XfGlMtGUCQZctuEeLU+omnGNu8nJ7dBf78NnFxjm1YcV2E
WLwMo2dAbmsmIqTdQzlWtJFQJ7blhgJ+wvBfE0k4uy2ljcCL/tLhdP2RTKX+2jgDqfZFVjrfY5RN
na83BL8xzY+cXzHjC5clnvkLLdSREAAFTTVLl9IyJorT4jbtZmwQYORpI7r2XBOqnDrumRYmMhAt
cpL7oWjV+iYLVbKvuzkFZjUbYz3cFka8XJFLQB4079XfOs712R8yjXWncrX1Pk+d6UWrhXE/N4rI
mbInSbhfyzObaSGtpS39bAAlMNtEekKLVmoe7myhBonmdi8tu8ljOsVZe6jkENpBz0INQ4oojwmT
hbau1NFA96DoIlcNaqOJMl8zdByPyxLS+84ICnnSwZr8iEsKfPgWccjLhFdrd5WEBDAcmJ1P5y4D
/rf7X920lH3ZDizhYMeIPR2M4c3ppQ4+jQ70JetLZyesPj3NUzS+amnX0INV1W+fq0M/qnpth1xv
2xUWVZRqvJOGVqMYZNzP0MHkZU6064IH17WXL8IE/yG0ZRapOgxCHdMxjHeCbpV0dmXuUqbxpJ6o
yiVxySatbpjl1sbd5yf0t8T+P5mtC0YUjybTF5ia704IfVady4KO7hKzY1PDh6wKz58f4h/fGXgH
iy6PzvmozjsltAk0YOozDqHX59p+KJcNTfzPD/FRBe2ohqoS/qiauL60d8pk+BhoYeLGYCg9Bo2i
e0m2U5HJLvFXiXLOB721o5qG4G3u2oCXV6van3L+srF18mAqtCR1CFKMtkGCQ9jZW9PPwrnCDv2V
HHm91n+LkfnKNJJYHQcVObFyfx+QCIusRWdreDKHHEzzUBVXZbtL3Os0ucanOjDutb4QX3+8Yqvs
GQ2bZoKcVN9r17WIoaaLNs6rhotW9USGdFu933x+zf6Ti/99Zq5KB9zicuGDYyb395lNtlIhJKGG
roPRlxtrNwQQ5j3FE16yqXyKzMD16Tv6TTD43QZnfCB8vnSPVomvBIwfNiD+gv4Lh8DHJ4KPJWgD
oP621wDYvz9W7eR90lp8LOHeTv1T53yBQtbxOb67ohyAb1bTAE4ILA9/H0ABGTkqDradZrOe9xAM
AUGZPr0gb/H+73njXfOZkProY4L/OWu0ln4UhD69VL/+4gl6F5/HQrCK7fH02Jb6H8n9vU9lrEn6
KwQwhfmQMJSIAiaewM+se7kVN+FeISvd67kCj7F3/+urL1378AS/O/z63P1hxBnUdKjClMNDc8Hf
pp1JgykP32/BenlYzkAtJIdwW+9/ImXxSg8X5uy9jV7qp19cfrGuFX/dljzXLFQYUhCwW6z0f38S
SdvdnlrL8gjp8huh+kP1nJqW387gIzQDmXgNomN41eSTpJ9CS/qQpPb15w/Hh2UGcwpOHt4xGhH2
GpHkf30dogIdEbsAVmbdvK3iOujV7jKnlvRHRdxpTRowgbr5/Jj/WSrenTnPvIojUSV4kGnA3we1
chfJLsA+eEwuwWTP9UgRKY3xDBfpNJfaph+tG+a4tLbNFnms0d1Nju5LPTuVzbKXUXRdR9Pli0/1
j+vBp9KJFVD5MrCd/P2pWgmCRsP9RdrQj6o2jiqlO7lnjTdU147Vk4nmeIDFHl0tvyUjitGS/kMz
xBfel39eEFelz+PyWoY9/fensOG4ztA6bK8pUOqaSuC6cAOaKKBBts/o3CEa+/n5mX+oAtZ74I9D
vnsktHZG91FySHjLtUmjDI4ZwDmvb8c9QInPD/Zh1Xt3sHfXfjIjhPEjBxsQVVHnMf+22YV+fpAP
7xUOwpNlm2siKdlZ75ZWdLRz2pcrmGU2N8yadjU44oYtxOeH+biW4Pm2sX2zfrskab17giN4Op3S
6QQNms7dXKpvlkMA2VLIx2Wxq6fPD/bhi3MAF+ourRTbRh+orqv9HwuXZraDNNPM9UqAcsYxtb44
mX/9/VRO3P58bawI727/2kVaGlVo1ual+tHR0lhG+4tT+PB9cQp/HmL9CH+cwhpAjZ6FQ6hIqtiK
QvuwfRtaE0KJz7+sjzeAS0QIkQ5cFQNWxrsboC70RulMO/SUhLhANiSRPjzxyH9R1H58WDmMi9VY
A2yGM2494T9OqOoibegWNwSnTJDatkCPUqLCwQHQv9i16X9+Uh+fU4p1EuoY7BPvwcvz76ONyhB3
8ONoWXNUDzbPYQiHTTYV58xdNkO5fHG8D5fL5niawfMjVH59vxQRGkc7XWihZ0DatcRNPnWXkuge
o4yOn5/ZhyNRFvAAcVLAuUnYfrcCKeskuEwt24ulfeZPkskztEy5U90J4k794k5fl5i/Xj9URBrc
KIp4iA7YQP/+HtUWvDRqV9a7HmjgvTDfRrxWJfza1N4Uw0s5jJvPz+/D7bge0bC5RUiNMcz361Hf
FAWgR45YpYZvJmAIzN8hbO3/56OwhYMjobPu4Qd9d160cmfNLQHwtdMNcVVmG9L3+qJe+MeV4hgO
14ooHPZC71YJhsW1gxWfjY9ycmiUGe2VnT/P/dPnpyLW1ezdNeJEmMJSrmuOZb7bmQ6dPjsi19jL
SUWQV7omgNrNdMgnPT3OvfkW6iNYnYh+LjSdPaB75p9MSDdaGk5f3J0fnjvy2ITFPGJddSnW3y1b
o2xyWLHC9FLNGBHnoGlxCkN/0I0hP9Bgotln9OUX1TvP18evAAfjauVGnc59+u6rBpctB73BEhoE
wTEIroPjNf+2XX9st972cPA8frnebrf8m3fwdp132O28y46f/s8/FvaTH97F2/GfD/x64c/xZzfr
f+cnf/3h80+w/uT7XuCfz8GeH8c9xwrWn/ifz4/1j6x/dP1N8Ov4dH46/jrWQc3vjkd+/Dqu/xc+
5/GLp/XjHacbKogV04ZEQurCu6/BAA9ZMlZF4dORp9j+1NRlG2an0Hr4/Jb7eJX1FSakm7iPkS2/
N2yT89YsbYdquOKuG2pQiIl5LBB31Ylfu2+fH+xfJ8VDSryRYRsc991JFfqwcr3pPGZ5fYdR/IC/
GpExnFdN2X9+qI+3kU5AvKWpnJhFBbGe9x/vqCzS02GJStsr8iyowifZEH4hmcppclN2P1EgfH68
j2sdWT9cLXjUzKx5cP4+HphQvdZT6MvLYLRHNSzyAIlCBSKuGL5YVj8u5BzKddcsLmo8Sti/D5VI
KzJMmWFLHJzsAHo6Af86F8E0W9UaFp9YV5E9D0dkOE82Kpwv1tv/vrq/Fym0fGuZwaKur2+wv48/
mDFk67ygLe5V3vf/2VXrt4imvHnDR9kBb/WY6Pi/xy3+An0T3uNq243H0eu9pzpQvbdfjh9t7WC+
Ur54atY16f1H09lo0/JYnxltvUp/XPUFhWZqy8rxel0yp4AKoH9VY308BLmgzn9ICFszPjww0zBn
CMJ62JwEnVoKtuDm6vNb6V0mF0UB27E/D/HuXqqF09tEFHDvJqLcVyQJB+Zc9QdyKfANz+hcdFH+
ImaEEKsyv9V7tfE//wj/eFDXhYfdKkAm9sfvPkGRQ903Bj6BYCQHX0ycIORS5c0vud18cc3+dawV
ZWbRYDTZir/bTuDImBmbsDXKuzgQypXqXheQPkv5/3mc9d37x73RKgOecChnvFsROYvrEAVRApWm
yb8oFv51h7j/m7Tz2pXcWLbtFxGgN69kmeW9634hltrQe8+vP4Pr4qirWLxFtA42tCGhIUVFMjIy
MyLmnAj1KZDocnyKs/1RuHHkNRJTLwg0Pxa59yM01uJ8IdsAbOa6I1FCmUL92JfOj5gpRpzSLhn8
tSuldTSElGxfK1Y2uzSt/vGO4sMcWJpFQg+FAKolrFqjgnAMHkYCz/9VCyoT4xPhIzXh5rNizl9f
FYJbSOGY1jj/aATwNzMnwwa+A0YYSSvSS+DdM2qhihdF9dDJe5FBBhUm3fZK7Pc5mODyyS9vGKxq
rJ0W2WP2eX4/fNWdT5fhz2+ZLYMa1gG0VywDv2XI9l59l4nfXThhFO0GwLeuwQP5HLvXbtgykLJF
KmQYVq5GC2HFzVCXmeilvKnMbwRSqyuZXrIceQkLJbyqnNfMq513dGEz6pLKgQn1GyW6eWGsYSAf
7gn6ZWANf8vZpACo/QKkvC2QXfhrUxOBnEKakXn7qLP9WHhdoeaRots05N/bYHhEHu+a2dofbpSv
Je3T/cILAaI5mj2cCsa8ryR0clHAoUQUK8K+KExESWRYHaxvf+sSZngQyyI9H0n6ut4fpBh4K8d8
0DBj1O2Nj/oDEKBtkA1bag8r1cSlU3h66SPpwEgQT9YpXA5sWapQFXnrU5yjnGA+whzdX3pwmHbv
cY1ozU4J6Vdv6USa76pS9yHDFSOnlRBE3eDQ8QguAcXrbzEkGMatW+bdL/jtrPEGmBfYI4NBiGST
JRqPnXqkebtjciH+jQAXDCD6GGhvMqD0B7GMrStCBi79vO3al9wvgQz2ip5S383TeK8qYc8QoB+U
r4Y+ei9VUIffaBzDJ5r2zS/XCOtL8GF9+NfJfmp7/LkIzPZrPbZdB5DQBP8rxBu00zwnzMTuYoQ+
YlvBhfpy/ssvJAi63LLExYw6lUGX7PhzZCmD29BkWjZjk7au5Fd5FNmU/GA9YaIJmijmql4g2XhS
w94xfbBJWXqdAc03QL1Icvh4/vecXut1Go4QCRgAtSxDmx2qVom6V2AIri2l6pOKRBs6dPARVBfh
6H+Yo7Ry+z3NTfgNyIemFu82QvLYey/KdUFuRJQ49cC9CSvjdzfW40rIn2xi+jrTQwURedgi9blP
BXTNTYgYD6geayM1V2NNnJrD30bOzMosLQ1QZKEohZV2AGtEPwIZqnqga2asqT8u+UNJQaUVpvFk
mB/ircwdoclrhq2D6ldiMhbZMNMVm97KfeQkp+PRoZ3ZXlCAwjUN8u0O5P/Q4cqOAPdyOn4Hv7ly
bTwJg8kS9ayJ/VvmiTJ733lFIasgZRiXFwbLVjKAQdB5rBhZWjYLanGujETc6TmoIKsDDQr4X2AH
ppffaLF709Tm2/kdtLRqjCFYnE+UQJDoPA5pI28FX2ra2IlCPX3RxSG+LEFo3viypbxpSfR+3tzp
RYu1s+h7c2xwG4Zz7Nie304gwWAAtAwhQltfyqGTtd/0mOnoq0YAUmvcxt2mcnfn7Z48JiezEAya
CkRgHMSzd3IGgVXbeGLsEA03YCXUfVQNoi1mWvVg1ld+/NY3GYjm1RvVSYai0cM0i2XJPJrJ1DPD
hTUOdYAuue0BSQduVBs3gt9/CJXCQLUP/VDSmO/Qc4zvTEAPmzpEXqKKgidPUb53kvemmGV0J+jD
uI/objIKaQgrBbDTaOb3sTIkdljzxPldKBZgiZkaSMhivtT5e5d+nF/6k/utdfzfnx0ZaVLBY+RL
qp1J+0h4M2TAR49xstdM6K3XOsCnu+bY2Cy80F5UwUPhjBtvRM8HqAvEgjH/8y6dFjDxibENiccP
jMOqPvuqclW3osyOsqkC2arxpkXfFeVVSHu70G4i+bXorqt2B6BKjtKVvCAtfC+CmO/Eswjb8szF
1GizGDVLzZalb1KEhs2EQweL/NvQHL/ZlhUQWK3bWt0rUjE717o1lfvz7n/NVBw9Exj0obtNs52E
a1DEPN7EAgh3s28JambJtgxxRwBfiuCqVilGUE8T7htg8ZCSVy7U4OAf0mzXy9uxgbpj06kPcu5U
/kVhPY2wzU/T43W4bxnp6Z87hm/FaVgpcgrN33Wm6qC7RmH9WS0vBqhjUeWw0+qTJsUmEm7r/Hui
/qrKZ8u8V619OIh7z3OMzoD+7LkxrtJUeT7v+mnRYub6LJqDwHDHNMZ1BtGAYsF+AfIPAjtfZcxj
w3NlM4RPGjPa5+0ubKKjFZ999LDvBSHuMNsOu6Zz+pJ1fKayTrB5N24drDxaTtPl0QdWZrU3yBYi
E50fKl/gcmsG8sT4KuoZ5G4dGW1Offgpgtk87+LC1j10UZnd5YK8bkGfQUmvQYHnIXQpc48PIBg7
b0aebjanwWvw/ANdPNVMj4PXHQaGchvsDGPvgA2lMf6cxr8s7UpqHg1DsCG8GCNwMe9dGTHwvZOV
nygeAnJHOS/pbGSrwDLedv2+AvIkCPl25QdOP+DcD5wSwMGTx0XCVQMHzEIwAV+bVyGg6BQJhkpk
zzOF3fyKB8R4QYMb3sMYfM9y3pOJXcNxlPYINAbAOKxHSoPU7CYZR7s07uRK/+tawbQTeAjy3EQ7
m3788c9sjVZEeoF1RB1gIxiOFb0G/iUUx3LLPA0YH9V4Msut73u2Vbw3KE71P5nrXVmtxag5+BWz
/SjD+2RELr9CpBKlIrJbSejpJCvb73SoZXIWLnXL5CVKVX/urGiNSFj0GpSDj9Ds+eWlgt6vHyRo
cW0a68PIvoksuMVAsJV/aj0kAta3rryJ4peV6JgsnUTHwS+ZOUyBUlGUil9StSOApAsUiyfNGJg+
rixYa8DoS+CjBPkeERJR3HnjXT+8qoK7gfUY0SonDBFKbK5KCAQQ+Uu02gnBEfVqTQvhAxSMPWT5
/vxvXrj0Tas3tep1auknBQOAFJ0Be7hGB/jDlSGu+zbJk6OpsO9TxDja0anR7aNsIdUru30xPPhk
0+Qog5bzkwr0hp61wajB8gbzVlNDd58I7U9g3PFKiJxepCcf/1iafRfPdIHKl1gCYMTDgKKhv4Pf
5FJv9BWf1izNzgIZ6cfajbDkKeLG5agcU5jG4we1Wbk0y4unzh+f5scAaG7TGHzSToD4tcl0r8zf
xld5A/AwQEYq3MrkJk9yRuFOEveycuUF16rFNeQttj6U/M0wR/7hezfcAsugI3+fWomDlm4GyR6c
GdZKOeC0PDFtU4N8ROeCHvm8PaWjZGQYU57UBfeu92nWlAY4c6jz617ZRbK668UR3j1jA+4TAcYf
JRIIDmSR+9FqERFY62EtR/7BD5rljdFXi572g2an+rjLhtyRREbNrZvKlx1Y4JwxuK7EB6BFthH8
/XnKLPZUCGQ9mMuchUkiJ0IXIGpgQ/u0tULhFv3GLapUK/XaJRexg+Qgw36MknxNQh4cV0IVUTAx
yMC9JoSOAJ2UDfUuJDuTVCKYVGHHv+vuXXqFoBM50hCuR4WiNeP/4jDjljSU0diluXR8ILkFHY80
JMtQfLuMjW4XjOk2Qw1uJZuppxl4muv9187sAgH3zxD6CXZCeEV6T9lklvSm1PoG3VfHyrRndAwu
gUPfWDAbAKB41DvpPlDVndZGK7Wi5cU/+C3Tbz1Y/AYtHHp3fORmKnZoe8gpRf02Y84RbLrSOaWY
XMHV2yQrO21xDeRpFUgPEnWQY7tx5OtSMNmNwivYBRyr/r6yytN1b3bOaYyq/Wthlk+lFuZrMWWV
E1TxjPdeuaySi6h7V/rHJLvSk1tVvumytW87XWzPWZ1tGjdSPB/CcO5exqs0vruCu4/FKyF9KCHM
qvdCsBMhcDvv6sIZxZwwJMOcUYZJhfF4LTXEklN9wFMV0QdoeC7QobIzVK7Pm1lI5kdmZgtawhc3
GJMZWBqdvNv7kCymIJ+eMpoTsBKct3Y6AM3L+NCr2Upyy5YBi3FKRdmDlOyE8BaJ8sD7BYUglQYo
DDgZnSz9KanIJnQrN47zSwo673hJ4zCJpTom7SqVD7xTvIe24raNzZVdsGZmiuGD3QdZKzWuGB9z
7amq70P9Y3Sfzq/j4kb7NziQfzg2kQWiLzbohsFkJthiBzeFsGJhzYlZOouyWmSYDAuN7++Vnsdl
7yHJXm3POzJF8XxnAQKh4UYnh/L5LMq9ghERU+STVKUCdBnKRPNWKmo6NdeCLq5sqa973cwadwD6
AlORRAGBcrxsHpRCKBPyZSCFa4ffmi9fpPVFkfWOHkIqYt2LI2P5PXcSI6YztxeNam/2z1YD5ehP
S70TlZ+Z8VNQoGh+sJCnrbJso3bXgvFp6qUDznzlTreUyI9+8HTpOwiliWwyhmObQyWSq3s5HKiA
ZPUPxaJJyB9E0MYmwRucEum1P4wB3NzivemjrHn+Ky1tW3IQ94bpdSyevOqMJpNc2Ks0u+7zZOuj
u7eB8Uu8QXvGB1bpWUhodmgwWuGzH6NmpXcjItCBJnPUw/8pGWsbYKniwmSYhYIcMAqLuvHxygh8
tNKoFaTq4m9WLNpa+gH+2DaKV928LHr0Vo1nQRX+PlyPvscsXCmx8b4Fn2n7BSUQWa9FHltNexkB
7GCatM1hUAnXZjemnHguamcp2ktkE5ZqjCbjNqWE1qWDXQYIJkeR0wDkE5VX01jFhi2ctHzyCa/B
MoPgmWVqNeuVVO/ZmVqHLO5VGIPlFRyoFcy72LhPh/K3qidPpS5crsTalLtO3P1j2Jxlaa9V4phV
nh7VL033TZJ/f2E8zZesvKzDyBFGkH7XBdSjjbZyGC4kvaMwn620jxwsBUxM64x3JO03lLqcNl3J
rPLyyv7ZTPOV1fWidQeshByxLZxaAeLukNsOVArNzxKctp/a1EiNDLoBcdIZ3owpLMTDcx7WG1D9
Wf0hW1RKY3scP1ZWf/nHUfLnfUA7a15vq9I0T/KBnZ41r/1wHSuXSrxrYffrYX0cflbudaKiBb/y
0ZfKb6z8H7NTUBwkOoSAFQHNKs1GmAslISidfd6UwbaGraVEyxgkeeZ+tiGD/SWdZbpBhgMhgQ0n
SCw8QWYgGw5AGQSbqY1dV2u/b/rwJzFpajpXMWCFDHUf/7yMzmvhC6yKrnabick8qlGWbx6Qfqii
b8O4EiLSmr1ZIAqZF0PgxHKEQX9BDUcKOtuXdnkOV/BVkL+25rOm3UJ84vcNpcdb6LjQafgV9ptA
etTz1UGoxT154P8sZPVRT1CqmT6P9pE24yViyjt4y+0meJUFJ2reBlWmmPJSDPyilZz7/0n1/y6+
MUsIgBW0XmLckapqzZ3qJnaRqHZvXRpfCc+n/KflM2W2UuU4+QTT1Pf0XDQgGqQ1OIfqwfKDeh3U
Ag7z3jfKtbIpHOvOcvJtcFn9EH/ItnGDnghy1k/jw/k9OL/czS3P9oJr6SUaujWt/iC/yMLgRlfj
i/Mm5olubmJ2u6PNCL+wO+kF6s0+U7r7FHBbbMQrn25+u5ubmTw92NVFG5WqBDuFM9CtptQDmYVd
RBu1fe7Cv33nz21NLh/YGnJRHlpY5Ry5ViFbfk30CBKtlXU7KSXNrcwuZGHVqZWIToQTvVk36mO/
gcngkrL/t/oadZ2r9glylZVwmPbWYe6Zm5zlHleUAsNCrs6hVCuWEenwduhuCx0qUX2TSntLWQn9
ZYM8j5jO4GI+xwBJjQ4xECoFzvjR3RVOdBM9jFeKE7yfj8GTdumXY9OUqEa70tLnI445t9lOVbFj
BDdBcuX297EJDYv0jkRnI+6QKlElR0FgkLkB+7ztxfhnkga6VBDJlMOOgyXtR4TsQ0z71VUKfzN0
QEhD7c8bkRbD/8DKLFimQRrNn6xU22Y7PnNX3QVX+Xuabz0gv9fDZfEcvgqdrT6tjSSt+TeLmZZh
ZZ5PbAbLhIpvXyaVLdcrcbmYpg68m51RkPONGtz8kdMnHuo0gk2n8/wCrlmYnTpeh1IYOT9y+IyQ
oGZOuwav+xpkOdlcYNAkIJ0A8r/2+0HWSFxLHtMakhXRgVz2Kd5ojO2PF/rbjqKd097qH8HOv0JJ
Y1fdvA52dbHyJP2qPZ/7AbMY6bXAzHSPH9BvbuEk+BFcl5e/ohvo4e8UGwrk1L7KtueXdXF/H/g8
C44MVhAdNsnISc3wBf0FHhbItd2MfsadU4HMr46Hp9irPsU2ujxvetXdWdAoMoQ0eoFt/dZvbcPb
WPfhTt8Hj+m7dmuAf9/TR5W2AQCJFcvzK8yUbSh4g9yUKalpX+LIB1+6iBAJM6cvHWjeYwK0vLBe
gHltEey+aSsIAXrxsez/Geu33AxhfF17Q08fcv6hAfEyTwX5A/NysyMX7uBOLiU8T0IpCneiMSAG
0wrUFeI8ujHhBHw97/FSDiCwQTZJ8GyAlznOcX3QSbXf4jAEL1IEq2d6PzKScN7IUoo7NDILX2z3
qFlhxFd+BAxYoE3InagpX6rm7bylxfU7cGcWtShBD14LWa2T97XTdCn5GnXIpHKU+tt5S2sLN4tR
rkN6XCZYqq1Pz7swomfD2J43cVLY+YpGxjkZ2QH0j/zs8ceBoUmrYPennGNsxht1i4znjfBLu+pe
mmt/f97Y0n6foMMokjLaAJ782JbM+HcVTE/Z1P00gl1k5E6QI+Io8tj6VIRd4f1z3uDyAv5rcE4x
BMlJHo4VBuUMJahetHu93iVBvhJ7ixeIA8fmg+1RH8hwjU52rsrWeanCjfyzpEyxn4hsEZvalLvz
ji3H4B/HphxzkEPyTJNKOZ1iMNrp0EKrmxQqb3UlVS0de4duzTKFlspQcBVYUcqPhBmofKU9tPbf
n/78wAsj0BlyT8TIcXsHEjm7C9euV4sRN13rvjp/9AGPLbSol01lWC4+Brx0gxP2byXTd5Zqe8Jl
MLyLUA2c/zKLeQgZJUbQTU2iXnVsEZ0rw1UzLFrSTeC2DgqyqQeTPwSsVbASBYvrd2BrFgWyGQua
hggeUgvM/eiPifJ23pmTYb6v7HBgYRYBqTmkatljodAZHLvKy+fMeyrRACz2kJAhaVDCp+ztoGux
Jd1JV4cJJw9OziqqvHBO0Cc+uZm7XaJLsK5Ta/MlyDITo2VYBHihZcN+j6pp7aZOq/TFU2zoyb3u
RRECkKLiI/o8qqUNqcTazltMKQYDpwDQJ1jr9OeHMSsDmIEin1/UPofytuquamslJ6+ZmDb/gQkl
gcc4iFWugqFxB+Wb7abhXVomK5G6uDcOPJmdYxwurRmMmKnauL7WDAZQXAE+4B51N8g+rkwr9mEe
9q7VIlsDOC1ev4Bo/LuMs6OtK3PknA2W8SlGOeFe3rrf0C9IL8Rr5THZgJh5InlerL1gFzfngdXZ
AdTVTaC1+eQypMqivCuj5wzlHd8Z16Cbi1vzjyV5lnjCsILptMSSzyRsCWivllc2/0qUzBONMYlC
lBkWYiiX5Xwn96WtJiughTU3ZhnG6qVc9y0+UysxLION5/MJZvGDwJLD5VBWmLaf7aY0BH+kFSF3
4dizRc1J+k0Y3wruQ9hfnLd00jmaUhnPM97Z5DMRZOjxropiBFDhRuXIhNTcVa7b9nc8je7eQe3q
1Nm2Uy6M5Nvg3ubag7QWDosvcCDFE5UJlTzgdsfWUaPzxyBjvq17tHbqPnsaL7LIVi/r7c2wMejQ
2jel01SOsDL+srTAXPWhPIMrhsv3bJO7jKyGgpvzAcPqs/SFnd5/93M437QXNDJXEtdSRmHa2uQa
CdMi1ETHTmYZ9Q1zpCYlq6LTj9dJ+E8PG7AG3Vt6jWhSVf86/1EXDUJeJ4KNBWk1x+4IOVeUnPKo
E5nZ9VB9q0zKoGiAmB0Cbt7LmAwbL1rjTpu8mJ9JXBom3AQUmbQmjr00qNfAb9xiVIVMKLqU22u0
V1eS86IRWAxoOaNrecL1aJnIhSoltbZSrXYVAn2FL+4rT9+eX8DF678JUgh3mMECa3rsTNnJCEsa
02MwiG+H8n5EjNAvqzvIKrZJre78wn9QDQlWtsqx4s/z1peyC5geIAoQJZlgyY6N69aY6oU1vT3o
dAv9TZv9PG9gcRWBAABTAkgrzg9rBuqKXlS4PjAVv9fYBbnAyKlnOufNTAfySUQcmJkd2CIs8Jkx
3cNo2kxKynaT7BowAf7m/2ZntpmlTOraBiFeBx5wOwDRGSWfhVQ78PadN7S4rw4cmp3OcC/pTT6y
bplMX9n6hCwNia5avW+MTZoFF5X5l/3Or+RMj08neejQWc321ETwLpYF6dGLrobxQ9QvpHJlYmsp
FgDqKzCYgeuS5+eloIRUqpGycKwQ9d1+myaczWvEqUsRfWhkdsggOB2qfoqRRDcfRL15tNaatmsW
ZjdyRUmTbEjIPoWGFml/r8Urn2LxMWtxsZ3QzCBp54ylkTgEXleyKyvzXczuULwf5GeheQ39Ryl1
/Fvhlir4uPaGXtpDB1bnLzWfu3asTfWbLhod13yrmbdGkzAV9udDewrd+V49tDNLeF4pdj3EKZEj
oXu4D+ThsUWEYLQe9PFHAmjKNqJ/zltcDLw/66nNYyKFyRmFcc4LTXT0SbKreYqK7Xkja8s3Cwv4
dNAidXGrtfb06e1RB6poK/7Ki33NzBSdB0+TzKg6pTcwk/PijPvBTvR/aP7m4tp43nQ/PveZpkU9
MKQOUmzIMHM6GjV9b/gcXT7YrZs/lfSZATo7sAhyk1vDMS3sLtpNQADoBjHLo86W0Qq9sJKn4zBu
xas6Ne7a5uX8h1raXlNHC1YSTj3S3SyJu1qGCow7mTAQAJ/KAmCJAr+x0RWwhw6kmnhlKOmGBnfv
QV3urVyEFz6hAfsp7F7sb7CFs5UFZyohO8IhIoJX67J9qH744nctWNlnC1F/ZGb6GQcfkA6Hp0YG
Zuq6uXDr/r5Wi991ukant7Cdj8zMVrNuxqINaswg+HOrIrxqMBLx2BvWbZm5SFOtVSQWTkaGHMkD
kBqb/P/MXigJYhECrHJCvXhDGnPrN79919sL3fOEUe2zf6xgbVp00ccDm9OfHywlw2OdVtTylLI2
5fhcRo82LOOBHdYrwMnFb8Y7gXutLnFnmjmXo87nIahHDoZcpTH9XTsmV8XorbxJ1szM/FH60jM6
pOCdvt4XSJlXu9i/OL/Lpl86Sx8TaxvgL0p/E+3n8ZLVbpGnEfrKTtvBWYomZ0nVCmEiYGhrzdVF
b8DSghwCYkCL49gUGHm21GSq97tNo18ofePEa/WSZSMaY4YK3A6iMfsyVaKAq9VMqk5d6sTy66DI
wO9WTv6lOIPJCBAZj6mJ/urYE8/rZcFrAOyoobR3fToboRptChXJ0dZy6rincBpkK19qybOJUxSu
VK5+vAWOjYadzsM4R+XOr03Rscqk2BhWCzhCGVfcW0p8h5ZmGQlWXKaHItzzLdXJG/Umba1LL/U3
nDSX58NvySkA9V80AtBDzh/CbSy4sRVRBM57hGjFcF+G+nYorZXTeCnKZcjlaeIxsgblx/HaQShh
MZ1FCchCfjYY9igG+ua1Dj1SuDvv0NLaHVqanfu+gHjQ0ONQKuzGHoU945/W2rZr8OWl4/fQzCwY
JEEWPdzFjDbeG521z1An/i+eGDzb2UpQs8x2UpzEBi1RKlpJ+nvoKd6+G8220/5LAEDM/L9WZiku
iCSl8KcqcZM/QBk3+FuEdM87Ii99E0agqezA+cLHny1W3rcJEjAanthknJ/5TfA0XL0ITnzdX2i7
8jq4NK7o597DLnvn7YTrR3HDfe39/K9YivTDHzHbVEGCYGA3/Yh6uOu1N6EJHLFa+WRrNmafrOw7
lKQibJjqTvU+OvjzGT4+78dS7qMhbxnwbRmqOt+xfSxHPUwCFCLD8Z888W9aJbmOlHAXx+gVIiNo
Sn61YnPpLgEHMGxYlLCg95t9QC0rw6728CtoEZoT70KOjSLJQCB4jp5vG5mG2MpSTks1PxcPTc4+
V5vLsZeLZAykAO+YiHPkLvnR5tI2scxdayQryX3Nw9mXU0HxKq7OqgLaReNA7T/dXKgu47b6yFrx
m2gh++MG1l0Ck9PK4i61rmBZBigwEdmDpp9X4Fs/LKAB41zW4p0SBJeSLjtSm25bo77gsKEaGW7G
wn1qWwWttHxrep+i4D3E/kouON2nCrTLaI3Am8TNal4v7GI/ydFlhFKmsexWvQzy76H5oa/NiS5H
8J9omqUcQWyiPs7xdzQkBHlz6oXo1LSbxBA++8z9JqLd5GtrHZVT5+jSwD86ja4BJjJntx9vTOQh
F6YjqLvmtaagpQD6o3R/n9+eS3VK7DA3o2OMysRsr6g9MAs9wzs0l27FSHeGGNEU2doXAgK20bfa
TC4Ry91q3nDhac2P8+YXt81UP6RwDfnVnDFXb9u2BM/Lmyn7UUcJOyXYyV7LTeIzEcKVyF1c0gNj
s7NW0cQAmWGDWpjsPuX6WzSiN115O034L48Z/nP/ujVbVC0r6lAvcWvwVYd7xrWRGlzHjYumzxDl
EjelX9vmGG7Pr+ZS8w+u/z92pxU4eNCk/JFpdtj1w/xCjksn1BpbKxC7sOLbfhgcP5IevDZ15FC8
cJv6Ocn1eyPoQGPV8b6IGltq12jAFj/xn3QxnwEF8xuXEJiwfWgYxP4Ogghd3bh074Z/zru/uFEP
LM2874zSyiQf79X+O6KGSXwR0/xiSMQFfKy3K6E7fcOTjH9gbZaCswFWT/idOGQUADoD/AYysjdr
MbtmZZZ8/A6hWS2eIgl4c7dVtdLmEryyMRZPkwNXpj8/CBs4hRpfmjL62NQfilXf+I2+ad03t/S3
qh5sA/8zTdPN+a+14tlcZqMuBN3tE4y6orxRgcWbVbDPhXrlYF66+Sr6pBihgFc+0eMx4irXrIgH
nmdouy7UYQiM9//Fkz8m5OPla8sy6D2BvFK1Htq/PtP8/ps7jitmFtPXgSfKsZlMqTOzHvBEHbzL
sspvpfZJSk1mfNaIJpZaukzLQoMN8gI+VnF2+KhWXUHUYXH59Bob+p9Re4orW1PeDPWjH3eNe6+h
Xau2dtNsqzUtmVXrs/X0uZZXaomjMoW0TH3U/SvfdLr8Wi63cfOPzi8pEZ11WpkRwTVRh8UkcuD6
bJUroyuacioIZEHJ69IZ9T1iyiipvkJ+qQor0XmCfKGMcrTSszPJ8/zcT3jSOv54p7XbnJl/rd2P
UJu6wZMiPMXypg9XZg8WA2mahZ42BKiaaWcebHfBQqnHyrCZu/4loojIukMajzZng4vnt8Zi8kdY
WZIlVaU0OwukdtAS8OCUBjS/ZSRR2gqNCrC+ckb1g7vlX18IJ3zxFLAThguC1GPHhgwCJUHNeFco
BipTUfyzLiawmQe7DRQmr+d9Wyw4c/3UDUhxNVmc18K8zDKhHMEcg4/qvorym7oqso1We/1lGw46
+qbKjzooKtjLmmyj9CZaye74nOi5tpIbTteZq7CO2sTEIEq3b+Z5l5VKw0Rh7Khmt5X7+FK3YCmr
kIBUvnm9uhK1p6n72Npsg44tTE9hibUareBClrex8VD0f13MnIxYXxqWU1V4FqWyD6mtYQXQhybd
j67X+wfTaF+RQM1Wij0L3nzxcNMfBaiizfuXmgovI9fgGF6W70jUg3jbruLST09YdGm4x0/tD9Qy
52VGpGo7qDOmba7/E7uXY7zpyOFGvOmj6yx779/Oh+aSS8z9IIJDxYWK4+xAF2uRMpwH2WY0bAXz
QjOfx7+fkkIb6Y+J+RxWLndww+SYKIvb2PtW6Fsh3f2tFyhWThTzlA1ApM97RnJSKz0XdjCfsDCr
TeGoE0noaoViIQfTu56WapofgmBxtlp16LVAZVvaAMGTmX7m7WOGBu3QOkxe+um2AqBKy++8b6c5
GJsUt8ErQNJzgkoRTNkPMhebYeJI1XMAvSGStVnn/h/tTL/jINcbMgLtYkpTbDCcunke0p0x3pfq
+//Nmyk9HVjJQzjyfBNvtLi1fROqH+lZFZlteTlvZyGuWTVyLqgDhJXmGbcIfEgr6smb+LlrH1Px
vlD/PpMemZgdyL6Wj5Y1meiNfzzjUio3XsZA0u9xrY93ejFlf8LmyaQTrEVsluM1q6taE4YJvNHn
j15pPYlms9J1WrRg8rSmUs7pNB+NU6TQdwOXllpTwrQJTfpf3yPwgN6CYUGsqtE8Ofag8XN05L/a
Z8ZrpewUN7Mj9z4N1rjclvbKoZ3ZG0juU8ZdO4rXerLx4tj2jFcvpp2rrviztF40j2nfUvlFWHV2
iDY1r5Fcp7ZcWvdy9ivu5JVz86tyfPxm5HVOYRL2SWTpGL0+XjFdMHKxb3nN5Tdgoi6/yzB8b4qt
+73aD1ukVuy3W/lK2WlbEKej/Z6AdmivvA21AmjwKVran+7WY1Jk2K+9YRbmKPlpfEQVev+pwzI7
bkvwkemQ8hxrNBQ3+hexcW3fSGxgLHaZ3VoWZBDhY600uyh8FNvqgu7pSyMrG1EqHd3LSF9wu5zf
7lMAnSwXI50SR41IrpwtV9nEbgUbPU9EPb52x+a6DKS9Umi7gW05jGujEUvmJHr3k24r5878Xpxl
cRR1BnFWVmP+bTDcyISQA652J4vjKobdTFI7J2wK7SIVkH6zVRUJmbE3uiuv8Nqt1YyxaUf6kEHf
2ZiMDSNLW7261IYftKxVtc355VnIhhzBsGozpkl5fd5WHDJlrBFEgNt6vBjUdzG8KdeGohZNkD50
WFjIuHPyHh8Sd7RTOeXb/plm3gC3WbuyKZaO30kM/V8bs+09aFLhVRU2rPJj/K7ydZnW1X7Jwfem
fYy90tZWaT2X3VJIvRaYKeR6j/dhkdeNmlGYcrTy0vN+B8iJKp/nP87pO5KghSr5f03MDl4X0pWE
jx47lbvthIvod6VtwvRutLZy9R8usIemZnnYGrzYVycqd8skOUoXXfCdLt95dxb2xpE7s48UNUNX
SSI2imCAtmPivh7MxLaka2UtSy6k+yNTs+uYZBSlK+WY6rIf6CXF1e8c8W5vf96h+feRUC2VIYiC
xX8SKBBn30fL40EpAvpPSfFPYEFca/4sAt6lxV0YXhryytEyX74va7zO2KdgF2DcOQ44ppWUFMFj
0rg5XiiK+5jxNoN+/1ZFC0phBuu8c/MlnMyRMSXmNEho/NOxOcCxZS1VlgnvqmTDDa4pHfc+R1qd
2plvJIm5jEnwmwsAIHumTI8NoezuZl5rCbbafgaZ+Bj5xk5Qspfz7pyuHlYA9DLSDFfBCdNklKdK
0Ac+hJ2V9KPO072bDy+9YND1KRnbkCpzJTiW3Jq4MxF7QAmO4/rYrbFJh1aQIijFs5c0r+/8wOAx
sNYlOCnXTwLuhsrJNnV56KnN0lAMsiTJhNh3rj8YObY9G0nHH+/O1nlcO9rmVxssgY1mFJzOOQiC
+UnqUzNwtdSCo3lfbhCX3O9vqk1so/t4/kt9rczhkT03NIu8TpH7aAhcqMHsxM43EFHyV+joW4V/
UnBy+ivhf9cfH5tba3t7v7Mv+8nx/cMP1b5BjWCjbfOttv1hP6g2grh2bL/vt8/OxePPn9dr3enT
jXK8LrMvIJt+BDUp6yIYkFcHTRrsUynPtrIXPRlaJ63UNE4DeTLHFBBT/tMc0CyL9jSMpE5idcKm
vzLhRRQL48rsitu+r3cI+qx89tMw5q0EBggEMrBJeonHYZw3cpoGjR9AgttcVQX0LNHQXeey8HD+
q8+rG//vo/9xa5YFYlcwarPALd+EkNj9aMZkG1WgzJr+QkHbWtdiydb9v73/UEyhpDIJAYH+QVtv
Znb01Eox+4LSfjY6etPaWqTbq6IHJ4uIFVQ8+GC0R2H0nR1HsgtFUDexCkCgoJW5PU14/idlGVrY
9NNRggMrPks4RVTkojI905GyudAoOJAKL85/pAU/cIEuyJStJ5K/42BoRq9R4mn6fHTbN98XdxXi
z2Js/H3MTXInvKIg/yXRzDxRXa0qpElXKDQjOgblphEhQ/8478sUuLMsc2RkVoBESWYYYiTbkBZi
zSQvv2woE6kd5zcCaLH72+/L5/MmTxrlBLn5pf9EGqWzN58Ja4O8i4amD5AiDB79Tt6pMKn3pfhD
krzHPmIeIBXfJQm+Rq/YTLNj5+2fpA66MNOoKlFCNf0kDFE4iuPWh4O2E1v4Ozrjh5Ua2mehNJIj
CVq6iYv0f0i7riW5cSX7RYwAPflKV6arvVW/MNQtid57fv0e9MyOWCguEdJqdDVzQxGdBJCZSKQ5
Z3relrmiMjAsghtKpRTv7ANjHJQOdewCbQexVLmaWiR7cGxFbjDAqLdFfeULz44U60MYBmlIKOBx
TL9lkUIKY3Ty9I0Y2VPgzSIYVnPi5vOLn/b7JnnpUswvBqceJDhhSrfaztKnadxpWeyVCTkI3U3t
/9T1gzocOB92cXXSDwNeCmDs4QjIV7Vq8WFzPQ1JhSoo0NbRuAzW2xhRlJnTQddABBxxMhWRZmta
ndQgGdK6dl8UknoHih/BJVHd+fssMoLwWONmmCzEfrKjJpV0PwTjCPD7HrBWniiMwpVBIoDii0na
CnYxDGOAnqVKfuv0yAy8WKliHvjOpUrDtaEbn4AGCC3zsNrzPa9VJIemHBiTcb2PZdERMa+rHQgm
v2dPl3Kn6sBcBCaHPy39UsetfDXJIy2F5C7jI+YqzH0B2KaoycaAf1KdohGcQBddztHRn8PoFL0b
QJaLWBglKEantGY01azO0ayc4rDKEJiz96bxrNRuMrs1iDTbyK38oxzs+uIFxACj8VgTO+y/l+WV
UriG4o7dLWgOtz9rRaEQl381SQJAG0+d813Xkr5SowEzc0mx8ykWDtzWtoSLJzXd4KUIJgrrxgpj
ew1ElJ+gpldyOyqs/ji9DR/jNx4d7IpjUin4DHDEQN6Je+l8OeZcoXZSQJYBGNipOw3NbSuB9Klx
Gh5N/Yo/woVP6/j0zQESpHNRga5pQWTiwp+Dct/6M2ZQ1YNR8ECEL4JC/HjETCASgHriTmbiitSX
+lEgqP2WIO89gU5zdsrBL20y92QvRoHGuZlX5SkEKgHWa+ni8k/quRcbZM8A45MepfZbEElegNiQ
l99c2T4QtwDa8os96oL8NEqTXgqiBuuaqhvcWJ/o5t8FgvG0rX1ry0EggzgX1KcqkunnpwQ/OIcI
ndHsE7+L6o++9zT5RxlyQoB1KYDXQZELTRFs31oUETHsIrDIBeTQzj9mKF8w3kX9j+3FrO0ZXJVO
oHbohmCrkHHaIrj1zciOEUkDBl7NjlmlRBEa9mNeIfKr0sj4K1lFWQPROp7uF3dgDLL6Qo/QJiWF
A3kZM/TrW3kYi/fjRPLCmgCHKlkEvdwfTQ6uq7yduuc0CuZTNsREv6vRppjBd+OlvEN/NqksnTQ+
AF3r8WkOg/QTFBnqXjfyJrCn3tC/KXEhfv/z/ULGlk7yoA0NadTzw6863FMD8SO7w3SDDwogxSz2
pm8622LWTn8phrlBcgmA/aoOMWlYeNO4D1piAyzZmf2XvxCkYAhFE3UEQV9p88XtbyqVVM4K4v0u
00lo5aOivIpGUj0gaSN/zlqIwGBb4orGaRriDMyHIkoH0dz5DpYkEyejjFJb15KDYI6OMscemL52
22IuQmg0LqC6Tj03lgePdy5GriVfadsQ/ItKLVtNZyKulY6TiVZaFfyjZdU6Xffrb2RiCkAD8yS6
TZlTa33AzQc6ZJrR5EY91PZQivd0nkzO7pI/bTzELQEoLPoWQfMA5ZQ+X2EMZQdnUpLasqFdEQSJ
Wa87WvcratEPqffe9trWjg2ZFUTnlMnhotOl8o0hk1RKdTIbR6KCmdZQ+aneFb0HhLJI69XIHF1U
aTp1SARTyFP0y2o7mkSIs9IaMnTQ58OfpizRqgBYOQ3zwcAQuFCQxgRMwpiOMahUk94F8rlwDSfy
MeZNC6x6krsDAHs4+ZGV5WGKHJhEGI/Gv78C1oW1Cb4hgGLViO1skE9xNdgZESzkmffAK+LkLHii
mLDFmOUYqQMkfpMCcICh1SCRqBVvIQ/qa0UvzpbE2FlESKvKOeQUKjAzmsbV22jfzX/akgNlxyOF
omsjV3GJ6EoiUiu16NOdM5xOrG98DPjkEQ+kiQaOzA1F27g0lKwxzoiFnduU3NdFDBpfdMfFr4OG
0gxvUGllu1TUmQwkDsD+DST+cwElEFVCrehQ6w0HWGrmFXJsxf4f5+PpCwS+j2IiUA4jxhMRtTFC
AahWtp4WJ9B9W1FDjl3+Q20SK4qmv3DpS6ulurhQ60gRYsTPsFq5Np/SupRTgFzPk1NrEw+MYeWA
4CDgHlB5wsOHZaqO+iLCl0CUWgkHY9JvJ/FPoRi+/OpCBLOaCa18QelDRF2OoPIMABKeTEHwsO1P
V+zzbCGMpoUTMIdmE1KMQbBm+B4FFQx0RPLeSvTnMBr9BUqP/AYot9Fwdn42Q62TOZ/QTRpVymOP
em5v+vtZCl3A813LAhpBt9e1du9SM/1XHgt1PhlymAY+mgZBGQiW9DoswIMc6FYgVd983/CCKNiF
ReL9hVQMoNLEMx427JtzSAFGGUTocZuL9Ii6UJn+lDDtVSp3mSzancERt/YARfDyWx5V04XGS0Ou
N0IFeWitsqd6soRGBWgcAeLA46DeZsgTqxPIydztZV60ZH7p5kIu4z4UsQwICSFXBC6NHHpKdT/J
T4Oya7FazF4XzQTqtdzrmoPGSzesatJCNmMXmi9kXZBBNqpK0BwN1JSjcDelATDzBrRQZ5yS7Iqr
PNtjxkKU0cTFX9C1SqdAzKwKndgaekS2t3TVDherovq8OMm5jIOuppozmaY7qu370HQWNDa2ymjm
RPWXBTEasqGFF0RuyF+Az+1cWNqmQd8oSOWiN6pE4RJt3pX+mdNcX+Q/xfuis5TplNeRJZMDUXdh
/N3XNLsP3vqC439WVAnB44JglHEMxCi6OPUHECLUpvyQzyKh1RP1alTn2i7RI2Z1xYwOSx9TeHqe
hW7X+Z0Vd/HgNnJkcA6bPQagblDiZR08k/SxazIG1eZTV4wg8QM3igaACVuXnLKVXWSpto+bVWJW
DmNAU1wLcgN+EBhqc6MDSa3Kd3JZ24KRoR6/3xZGt3Dpe6kwYFAiSie0Gf0i59vOtZTi0Qp8tqa3
K0BHWxgTG1+KHNNBRMl/IGUx7Yq6j59J3WWctom1LVWRzAdeh0wxGZiloqQT5d0IzPFgLmsrnuv2
TkUDtxOpOeoI89hx5K1tLQxJxVQvkgk6e9PMrd8DuQOrrbLJ6rsXszkiOSwG1xFv5uXC/dKNXYhi
L5m5yBQVJYgSk1D0JaL2mBMN39RWsxPJf006kAUK2udUoqMHFBvbh3rZSQbh6EmiKNy0NsdWDebE
nINARvgJP3+T3raeaUXuXe6NrQVSZ9CYJHfNR39dV4geObLZy5WueymasZK81yotUqjo6U6UQEh8
3zYPUnLKpn3Gc/c8WYz6pH0lzmMDWcE4nPJOA3BqYyt94/ZxeBcDLaiUeK1SayKXx8pErXmjBj0J
oEFxFt/1KDUFqngrFOAl6xFRzjqCF5VX212zElgIatW0TQbdF+cu2YgroxwItVH8Rl+84D+LUeJM
PETp1bUt5Ejncny1avpYhhzDH5zr3ClykEtWd0LiGRLHx62KgnpiHB2IihdjIjqwyjpZzUu7QNgX
RNkO4RfSHW0t7lXlykg5j9pVccgg0no/PDhhLhJfLTNVHKEoHQmifTVrIniN4tSagDd2Y2am6KQR
wDHTgcd4TjWQda+gYJVp0VdFRpa5TeVK8utoqkq7zG7hAi0x3ZNqt23tq4tbyKB/vwgP4iSXfbAT
lvYY6x9tn1z5EXJlhv+I2PCgg8lJFng4/2siMUOB/KKE4aWLxESfDcjIo/nYHsQnAXxlwTd9PjTD
E9D3LRD3ba9v7YpaCmM8StGh/q/HUWnrSMuGIJAGi2AGCioif0+F0PKHq0jlXPVrxwZmYFz0tG6l
sRX0Mox6ElORgjh7o9ge5zbyukHztld2EeBQZwmCRAqlgY3Eq/D86GYAkDdA7gPi19BZmvwYRHZv
eOHkoVFVCj7lxCqzn4LhqNnIeQOtbSqwaVE2MmEO6BM4lxwDfllFAx4qKuOIyCJys+iZ6C+ddgz0
B/R6ATz2aXuxa14MTE/IXKDsiCl3xga1DgSKjYA9FUPpEVSHxy6T3FAd7TrnDdOuXr4LWSzgnjGG
IGcB+YytJD/CCZVqHwVjVdWe6wCjtHlxkNqxsgiwYg0SvGyvcy3GQG8ARvmBooUUK5NtAtFN33QE
F7+Z9vCkDyZCqpyklgm265zHAM0TxtjGPPfqCKaLEkDhn2awk9rUSePXqnJHmUdPRn8U68qW62Iu
23pukqTWqSjxRUq/BzyUv9WfjzY8dMdhKAcTDecaGZA2MEoTP78xs0cx7D9Aou1sH826CBP9fnjY
YOKHEVGSWjbxWoPbSpwUpC8AkuCY1UUPxZdF43X/r4ivv1844xy1A5ImCN71WzRtlKfxkOymu+pN
8bRHzfpe/hJd3y3cxjUAq2bJh+0FrvotcLihsGggPX3RNOm3/RC3uFZ1AuRUEPc1ppP3+20ha84f
vWz/CWHChLpPZQM9n6Utm8+VfshSR5oNG4YAhOvb7HNb2OqRLYQx1lSM/lSpoEu0JZCbicjZKLwg
cnXPUGRGfxl4DS6qBgL683SpLkt0vYgAloxR0QrSZzHmAUivy8FkB5wC8qrs2YD8B8baIQYxjHDY
Ebxw3KRHX4co4jW/vWmrJ4RmIYDv4KmKVZ2bkkDiJAXKPVwQqd1WO8YRJmJ/AiMY9HBPMo8ldu2I
4OooGA2gF1F3OZdmzmEIBDeofDm9tpjREDpOGWRt534LAGr0uQCQjxhZakCANnzXsQg0bIa8K4Mn
g7mJQ00pmhyVHHvSPDO+l9Ub7gDq2gW4XAZjNyXpMBLaQMTQn8LYVppD2TnAt98+e95CGINRczy2
OxlSarnxsirxpta0srZ2t8WsXTyLZx77ctcFCRN61AlIlYee+tB8ToYSgzefuflrW9Lqgn6/ZXW6
rQuPGpvdhNAakgCGbmmVD/jhXdpwAr5LRKXzZysbD1XSlEzlgG3ro/leNQRrqHBthyKAUpLnXmyd
0GxxcJMdgUFCmVt0BRQRALTim7oaeR/D21xq34slpyRtcoU+37ujcGs+AsbXEa0E0wq6Ze7Iwd9P
Tu7Gz8YrD+x7NXBaHitjy5OiNtIUY7NHw3wZ6uw2mgsPbY3owg+PKLyjKTbczYPkhODM2T7nNae1
EM0yEod443YAHcVjPkIv9gfSnfLgjiHaJJxZfNyW9X+s00DeC/1SMpzW+Q7XVVtMFa3PYSjKP2AO
JfOULnjTs+AQVyOCtbRTgWkcPxameSTVVHrbH7CyWDye8HrCHY25A/ZB2ht+KBd1i8WCgjdrP4cC
6Bq9rQ47pT/GPOe2tlyIQwMlSuMYRWVLemk1xKYWI32Akhug0RAXqy1yXuhKF9CQ3g8/phAYjqQB
iM4fk6CiZ2EpmjHfVKnbpk6x0ky8jks3rV5yf7+9mSvmAhEYjgPLBhAr2D6kXCv9aBQa5GSqe3Ro
CoobgzC0v2plDsrmiitCUw2YBJBBBJIoC5XVT4moRjq2sdf20nQMi5d4ePqLtSxE0Mt2afq0IupH
EAFg17i7rpQK5AHuPO7N/rAtiW48E8+fLYYudiFprgewE5Q4mDYBbdhxKt/H4L6PP7alUEO6kIL5
ZzyEMGSNcui5lDQT+kZKZlx6KYCtLNPOv8tud5Is3rzV2luaVt1RVNYlTBCzEAJJpGlpEVLdvp6O
wcN0E+2mT+EQHDJI6zgt9mv3xVKazMQkemGWJBRIaaencBefylPoRdfGCQwMO7Ax7Oodjy9vJcpC
+UGk9HIo+l8wK+pJXodAv0NMp8bgMw/Qf84xozXt/i0Blfnzo0qkCJQ4HSQQ4a4fT0ZzyHxnWxvW
D+m/VWgsqpEhzPrg95Ax3c/OdJMCFOxH7U6e/xq+C95fvPckeB9MxcADqSIbB9Mx636WK3jZjKB5
PTOBEzM0GSfiWjOkhRQ206+XnUzKAQ+ITnlrFYD4XeXxa8uDnlq7MZZSGENS/KwTwghriU0rzdHc
O16lsSfEr6Z8k8/32+e0pgoS5a2Al0MehbUlo9PrLKnq0g6nWkLODXhPw1yGrj4bKmf31kRRkhQw
tCh4scqMwytlcRZlA24Ikw2ptpvi907nrGbtgED4ocM74I2ClrtzxS7HoVeavAchY/ijlh0j96Jm
JwD+b3vTLnr58fZH39R/clhFCNo4lQbQMtporRO9wG1iC0m1O9V3U1c4lbzZxdWdW4hjNKJMokyt
EyyLoGNmBgbpiGYtXpcnT4h0vndma/YSJihwHw2P1bBPm4c44FxEPBHMi0Uo0sCIYqwDNXo7Qy+p
FNrAed4+nDX3iVCPYFwNFQBMlJ6vQ+jwsEfUh8A2GJxmbq8mYv55AIu0C+b8kP2BPrMJTtUI+0zy
kV0KKxmPldEu0O0gIXMbF+a9En4YcsbZubXAByO/AI1QMewFRO7zRbV46A0BTSlQjqEWM0mS8KAC
b1GdBCtSOa9wnjBGEyq56rpUpC++3C26DmzzxwZtsZPodjy417WgYbkuRiMKoTSMxIeofrwhE7Aw
JND3xW6WOY3fgsLpTsCTc1s/VpVwsZWMG6qHpJ/6Fu+/PC+OSW6+tZp0LSthyJGz5sahIyhCqaij
A77//MhAOtDWgYDLYmxFS0peKv0FhJ0DUG6ivR9yHpLr+/ifMDYZWbTZVOgShJVBuB/S/BRO3d5s
/UOkgJNKn39KGhhHDIHwIP1XPe7vVbJ4XiEB9H2MgUp0XBpWVz2PgQTo3Ovc59XXRM5+SoxWdj6c
bk+XOEjl91BUAPjRqLhLppNejm5GZCcm4e1ofCOa7xTGM0K2HWhQrFYbbqXyKQAwWwdoOtL1nFBn
VaFEvEootgG4SOjfL8LrXBZSudRhm6MW7JsGcUHU/qrmmuN0Vq0SdQbQ5WqUDYJxAWJDQPQk4KbW
yFPjP7bybZ3v5h/B9PoX9gFiKYAIooaDVvzz5Qxm1QvVDP+ZYJppQvrDxNxYw4OPXV3NIhhgpFRp
k4WVAilES+7xLXaSxg9g/nGytDi2Ii/2WL+xF/IY7ZmLeYYrw+2GJI5k1eTHHL4XY2aTTvFQ9bye
xenJJ896A3ydlMebuGokC+GMl0tGoU+TAPeeRNIrQ33MiP8IJkVPx87++eGhORlvf7gezG0xTifI
ks6XC0gqqlOmu3V1Crlc2/R1wD70UNqDJqLl1ZRNutqFvkclyh76SHD7GZ/d9BSEujWqqNcqNx0U
ZowtKX40sr8oSuFd+VsqVaiFVDxwJ1MPIRVtBMAlszXgYGzv3cop0QEGdF0A4eoSlKlC+wIOCQam
jNIzJl4Q08nBRzeqaFdqC46wFf0HPxOAQ2gDOSIJRv+HCSweQCWjdecfIsGoxIT5k3xyDLWx5Phz
e2UrHupMGKP8+hiIGHKCsCw9dkBKGnRrGDiNF6u7t1gQo+NpOc8yZopLe0aT1yw9S+kDUAmsUPix
vZaVm+5sLcz1PTQCaUr8tiNpfAY6lKe36DcywSlkmNdTJz8HQ+5qMU/9eFvIOHltlkDnktHzQpFX
Q0NJVtxOvKIe/XbGss7WxliWYXSBWAJs2A6E4pAZlQWqX05fHG8djBl1aNga0wDriEeQx7ajNTYm
FpJy/NDKZX22Evr3C2sNcxPxyAgxs77T2pPRemMtUXvCvFNm8wgy1/cNbE8q5nxQ3WO8XpuJmWo2
cO7lBOTX5qqKeDmnr1r+5dH8J4J98aUgfMhHASJUT94P9uQq9mjlV8LzDbkdvgUn2Zae0H9zXe58
N6mt5CP7lfA+Yu0Sw67+/gjGaahNbeSYTEdmKLS6AXhQp1G1jQIdsVYJygKAE6A0q/HErruq31IZ
7xGavdCKBaSmlWo1ILbOvpVgOQ1HzIBynAjnINnOeXmMkqaiaVdNw6TVtDME3tN93X38XgzjPgqh
L8rGpBLw0jAGC2QLQ7zLEjqy7oAwasj32/6Kt3uM44hQxhznDALnCgOTzjzfURSNLnIG+X1b0rpp
/14a4z2G3MzqjEBSQ3YYDTeARpWLvGzoyuV/poKM/6gUTKR1YHqxyYTuaEeLXuv8vRXBSkbe89iZ
JKvnUQTxlILxJRgrAp+FgnXJ4kvnv3NTlbx9Y7yHWPWYwBrx81sz/C5Mw55k+Wtbqt728ayVZpZb
x5a9Wq0M+5kqdxkogCbzjHiP2eBUJqg+Xmu5k0tHlYfqu5a9PhPKuIyo1sas0+CIoejGIXJJaYn7
HKxK8B+KZFe3whN8SN4624tdjQZAFI6RccxYI/Q99/96gsjHlyDWGAInyshBRqJCFz514G9tS1rV
jv8kXeSyazEiWddB0lQnllYXVtn8jV0tJDBbCIL6riP0LgNKvqX3n2rgBbzBqNX7ciGD9bFG1cS1
DN1Q02+a+TgHN2hNGNPW0WV0kHO2bNUlgU0dkS4G8ky2RigKg15p1QAblu5lEdUawxmbUxfdljya
2lXTWkhiXBJgTrsuUai3aB6I6qjENUueR1pXgN+rYTySHEhRMQ9YzSAgYOpdQW7dXHLFsrUq0S7A
8JoZViCj3fIlyb4VvT10HMvmfQHjoKayQmzdYpVN8QMg9DkPOmb1zlrsImNMc2rOfjbSFeYvwfBg
ikDJvvM7GK6TNbGL0t7/T0FMpj6kzrmv5CEWFMR7lLRtfwYk5GcAnKmeV4ri6CKb1dCGWpo7keoi
EkcCPa+3aHrrk6PKK6vxJDEmJicFcJwaKgkzjrJwFQkhwAwtbfwcec0Vq94PqCbolzbQoMe2zFTz
1FY+LQ8Q41VoJSsAvbB61/DawVetayGGtS4pSpuAZmpm/btm4mxOms/JK66q9kIEY1yt0YudTl+O
g/EYtr8mHokEbwmM6ahxpcmBj52S8tgiSeCQbifzaLd4Qhj7mZTKGHq6T1KvObmc2cB3kIO37XuI
I4S93bO6jlvkCfAuxT0US+4sqGDx5UEo8qQwd1Hdy7HS0DSWqD+HyjvGV9OR0/rwlUi9eOr8PnMW
YwhAnVWa0JXoomXuh8xSb9+lu/jWuBNvKid+JQegWQIr0mlOz0Fr5QAHvxI4LnXVWBffIJ/HD5WB
DmSDxnyjAKyM/iXqK7suTkl0Es3R2j65Vfe6kEVtYPFWFSKwX+hA37KD8rsvTWDTS19ILDvdQNzW
NJ2qyjxVy75tS+VuMz3qhdjQL3IR1yPCTk88iZ6Pyp4nucOvzI4HRzvMu+LkX9Vu/kK8++CjOb5s
y1+NOBarZpxH24paOtM3czC8K+WzIM/7vta8VBRRYNIMC0hlEWej6Y/cUizGmRRh7w8GDXLa0qow
z2H6bg8LEXiTWzwjYZyKruW1ONKlSdPBGJ1seBX+FGgCBWDs3X8ens2ztvWsENz50E/T08eHPP3g
jjZ8IWpubBd7C0+yXhbmjGXEp8YuduIDiM5dELMkVg0wrmsV4Kl2+Sp5/kP8qr0Sa9hLN51tOs/y
LnMyXhaAs6nsRV2Bsmjqgq/De0q7O7N5UCLOZbMughJCoMyJtwOjH20qDxWhFjHNnRXG+8R/lngt
HOuO5bcMRjc6TfJH0YCMKJ2eo6y1olHxktG3yrL4liu8vpRVK0NDCrAkgZeG/NS5kVe1WkuZjKBD
xxhTpRWW2Xl9HTlVeQzjA+HV8NczRCh8K2jPxtAXO2aUaXmTjdmETO9D84IObahIdMJgn2pld8pN
wyvKrVr0QhwTU9U+5k8nHcuLyDdlOhrVAQgLmXHYdlUXk+pf1rYQw9wGoHfIjaHAqoS9cT+55Do6
yoWTvpbvtSUe4l18TO5U23e3xa6q40Iqcy+oSYouE6BV2C3gcUqXjK+hwFnZ6tWDqUERBQAKrEY/
YXEHDHUqaVmAokaK8WTA3SVuA2g1aXQagIrpoIJLXv9iTQuBjNevO9CDyQLWlBqTdNIQEtt+p6IZ
h0w9x9uvbt9CFGPNs1Em8TijH7Azk/s5D+0o0K/SkZPPXtXAhRTGnsF37DdBBylaujPk4wCMDQJu
t/32tn2BV1744oUYepCLg2o1v0hGkzY3zoGDifWU1MBYvqlKdyxe+sI2oiuM1UX+Vd+AiMeWVc/8
q7c0mCfAxwMYS9SEzj9hUOJQGTRaAENlSh5P6vSu8bzjqj4uZDC7KaNVQVFRg6Dv9VB2suxDb7+3
syv6PyrFrXiQBKuHtxDH7GojAEmu9rEkRXlTp09RetLMK27ibfUNA3A8ismOkhsLm29MqVrk9Oya
abT76iP0OTq4qukLAcyuDQqQgksdAup2lwCyUP4JCtRtBaQ/gtU/pIcAnkavLlTmzw8fQAdCaARw
tDL4Th7KsD2aKvpx5i5Wjy3G6G4C0GHvJKXhcV+vHRG6UcEFoFCMRBbVFXRAo2rmIxyG9qDr9+hC
HKWrhJdBWdtBWQJ9GngS0c/L9soMUiuUVShT85IcPyKHQJ0dIZd327u4ognoc6S43wCEMFDiPd/F
RtUlITJUALph+t0moU+stKx4seHFWYFBB/2BCkX7RR/nBXY1GQAyLxhAGSIHNZ7Qr3IK1BOS13X/
UBSc19plghcLAqwghm2BHI2JSuYKoViKPUquof3mfXiHn3ef7s1j4PBShpfdN3TfADIEuD3qe9hA
Bo1MchfOWWS/qBYoDSzrBBIBy3b3nHTeV/fAmaZDEOUgoiyP9JiYW1fypbSQgjKynWtwJ7xd//PL
8669awti8Ru/3H//h//YWQcLv0Fs8O/fWa5rubl1OtnO/v5+/+t+71zdv9y//HjZb2vTl1Yynwp4
XDhj+tu4GO3IqlZV/KIDSrjd2J7nRfbXrz2vk+xy1BTQxTAO4DhqoNqEXp3rLRmKLMkmbL5z5Tie
42HRrmVzVnOpthACaneQi5jwlCZzv2BgNsvA0RLZiXV19XLlXL97u1ewRLy6nCO+DFLpchaS6Jcs
LlOSB6JvhpB0dX2NYwMFB2cpF9cYBABTGEM3gLZTYOjnAqLCLOImAoP71bXjvF17P60d1MHeO9ty
vsZNWAVYymEWIvZZESYF5Fy/v388PT0F1mw9gV9jttACgf/G/4No9+Ta+8dfpf3463Gw6D+/Jmuy
Qvqv++0v+mrXvvwiTMeYYFUDJgzjDWpcFDloaKAp1FwOtwdsLyUesfd72+Ys/+uHbQljgslBz8mo
VlSYA+23vIcdLBOSnL3DEfXVdHYhCqw3AKr84lRh3lFkbAJMNzZU1DW1AO9AzZ46AiwP63Po77/Z
y4VM5nETmMnYNRVGpxywBln4AxgN+PMFqwUPuf1z97q7O92dTi7nEC+DTaq+C8HMNdVVvRSSBILh
AQvL85523+wbnlNZ8+hnUpRzI9HRE1TWdDIMW4ppQ3jPux009ZmnJpeTIMxyGJ3UorQWyZegN8c7
7KwbnoSvaawL7dBQAsKsNTpAFMbe5bjIhWT656SudOut9zrX8cBxU7qfX67S3lMb4Fy96+a/EMuY
fyL7WTaLEEv1I7HeOvvtpXEHXAeT3TrAJnIcHVZh4aak5DotyHWs3WtqjXbrjnZqaVaOf7D/+23N
/coMbe0Hc18YeYg4SvnnaOk16lx//QHDocZDb1Rco9RY6R/4E79O+PeXMcGc8MuhZrz9VRq1l42v
YqE6hMqvOtBy/WPD/3wQ/dNz/rm96VfQb8Fv3Aj0F+8LviZM2C/AxBjSMIBDRhzD7EtRmKmq1BK+
AIIRUXz9got8sF6x+hv7SN2kc+/xgpqLIBrdiehLQuQOIB1c5IwFyHUTyr0BuX031VanTZZkdpaZ
qK6c8qA8vzCizhbJCGO8chvnQhwaMi6/wroNrMDKbOCUWz/xX7OFnh38g8jNxXotLHt3urMfDg+7
g+ti+b9+3f/Athw8+Lmrl/ur/b1z//Jydb/vrF+BM1g/ePUMapnMx2KSE2cC0CTQcrHo/2oyZDnm
hSj7PPFrzFEkReViTAhP7Gr0O30363N0COo85TjZlSPRkL4FEg8A/sBtyxyJ4QvVNCvoxEE2ULEA
S9E5QBjEK1RFMgn5Y877bVWchhidtuaKIIk+d7Z1V+h1P4MPqBfelQrcGGAmNClstbttZJepMgmR
FQgeMR2pAkqJfa8FQ4QxZypIrIEBqtmdNNpRHgIM7uTLXii8Bf5zA3i4/FXSd6NmT9JjKriGtuN8
B709mIM9+w5WC5EtAakpvkOLfcuQfC9Fohw5yMFRymsQAfr5SYfjFN0q7y0jOpkC51FOne/WBzB3
QjOD82QCPxpgRMBlNxjoPCRoiFJBzpGTxM0C360llbP9K+p8tmrmRvDlslPjAULbMXTj8liPmZWG
ntDvhfHb9g6vikIPNvoCKPofy5/a+GYngXgkAZF6YQsBAPDcFIllqXd8n3PRUVu42ErgVgHMFn4T
wwfnymskha4ENZA3R/N2boHs/jq379urWRcBqHq8YkVyMbQVE6XPK0r2FU4VesidSfyV8iq0l4EI
tQ2g8P+vECagC+vQn4ECnSC7Ba4GS/FJg26RoHvLejN1NSNW9kEyk8d8xLxlWpbDqQUiag9eGiE6
JGmk8h5Cq0ay+CAm0KtCaS4jBZzRoeToxK5DxfIBAeZf6f2jH96b0aEyvagzHU2/jlS75nbzUQGX
J4s2IEkGNucFGYrUJsqsZ/gAHXCKrWhngisrB41cq6g4qYAGExyztvXBHqtPRT1sn/llQ9zXefyW
zpyHMCmTOlVQ4YLswvZm1n1Lij6MyRmGV2J4ae01NWfL1/Xst0hmx02wS/V5jQXL/nuaPEzldab8
2l7WqmGav0UwcXVRkRlN3BAxR++k/jSiY2bc9vOu13mcC7zF0L9fvKOVrCBGWmD/5Hi6Kbp3wSSe
xOWPWnWki/UwntxMZDmpeyqlRd8xqiHKbjBsXc1svXZ1k+O2aQi2pZGM2y7MPFFVunvjfDegRdG8
0bTTmO+i0knaYyDa24d1iZ/K6CDjsSsgR8edAHm5ac1v/i9MX+znj/QjOBSH+KG06l3yBIX8+FM6
RSQGAQ5FmbJAsmQC3v/87DS5Smu/MEEaVd5Hw/cgBj63xAk61vRjIePL/hb60UmJmA09ZFSJb5E2
saRuP8y5u72Fa6HNUgpzO0itOg5aBSlZKj9JAzAfWof0Q2KJMsd41zQRWWLwqlLIPfBfne/ZUCdK
bYYC/EV5FdReJt6iVayLOqtTrwZ/t72s1c1bCGPMWExVbexFCBv8wdWC+xgUO3X/sS1kde8WQhgL
9uEBERVCiI5rT+qvMzRgAHqH+DxXu7oaNAKDSVEFVBj78jHaPJgnwHOgeKRZxefYD9akZo4qYkRM
co3wEW3IjljgiZDbHeje5dtw/F53nM9YXe7vr/jKcy4UsgKZQSSU+Io8Bh3N91E9yumjz6u5r0lB
QhbvCVR8ULtg1MQ0cYdrCQDk2vlGSRzTuBFGx+Dxlq3tKMJrsJahOxwY4awBl33YDBnQ05tgBI3B
t0ZIrSHmdERcptjgJmjtBczmtN2EfaZMYPYiJpUiEiG2u7RKFUtOC2OfSNVQWPD/SWsBGb12g8To
rg1jRqE6HqbietToLKNspEb1cxCQK7X6uAhMyZ7jsHOMIJV+kiZFKbH2g1FyCzUnlddMU1G6ipG1
7anv5ZHs0kwdEZnUSqk4ipwHxPlzC0D9XqG1H+wki+iT5pIodFELqnNRcnLfzURrVP6HtOtajltX
tl/EKubwCoaZkUaygq3gF5blQIKZBMH09XfR997tGQzPoLxP6VFV0wTQ6G50WAuTxPPfTpasGwn4
VWNlIEekL/iVptGMVnGwkW2X8KjJnF9FY5kSg7sVz7kYvPRA5bOCkgqaF3MzVUAQjkdPzW5pkpKk
SiU2cEu5wY2qrkzgGCwXUXbsIeXtsoCwivZ6HkzT105DJXoC3c3UzpKz2VoOOlhBDANKJ9SxhD0D
1HDdzjOsUz6XxK0fh+Lh+uFvClgnp00QJwMZV3AdrgcE7aLAYixA0Ov8kPXf/40ASwfLjQpb8DtX
cmJwvCSbEs8EB9YyOj+8QvXdLp0lh35ZzoBqrQCw+MOrGyRi526pRodP22UZGC1ZvNNo6Ol40ZaB
YgeG9ZKgma9VjpWrAhZWInl7+/4IXv9/srqhSYa5K8C55bTVN7Cp+GaiS67Nlrqdrk1wUBoDGqOa
Ym2J/o6WuMCYQsW1otmSeNvVWophn2fi7YzyPKgtRU2IzdRxswWEXp2jxYDV+D51eLSPr2AjePCm
xAatZnFUQV56XT82lwfqNxDegw4XhfXzHSxRfgRRAMTOA/iNtdYIciBrF7XxUsnmVrfVZB0CXxFV
UcUTbpOKZHFlrwwiQ7MO6R0dDJDaILs/6MbPut1b1qOif3ZknSvrr15s7Mq7hHK0auL9fr5Ck9bg
JFqZ0uwufdBrcOn+aKcdc/OdOUbXN3PTIxqgvTYsoO5eIKC3KTD9ZgZTrrTe/Uh1XwOvWJ/k4XUx
W2eGRP8/YoSIvWAmr3sblnyOjYEY4+SXTk1A2/sp4zJIO5kswcmbORojAGuGM6ve3eK2yu+K5p5X
b9dXtPkQhmeywTQClELMhJ8fUlLSmRnwxj4eIz85OEPRBkkwKoVUsUlKoKDkVRHU7QftZMhCmyYE
YIEw78hKAonlXHJtDqnT6lCPtsfzjmndPk4w3Hx9fTIh+rkQsGVW0AwIweTjyxirn51SJmJTzeGr
QDCwxpfiOL0yO960KPAks8J/tgk9NCPmE01v745f205GP7j1EPFOpAkLMlQ88scaVpFrCwJplYdI
uZJk/AbQxdd48O416/X6Fl62eaxOZoWAwhVGs6DY/YVeFqWkCkTWafM4LqWvNfSL49YvlTqTMS4C
q9IC4EE3JDbeDG8OdG4G3G1CByNx179le6//fIpwAeMhm4uihdvxgOLUAn/Iu+/bkFt9WMha8zc2
GlQO6DlbCRjxUhbUk2E4qC1jaE4yuUHDdpkTpNbedsogcb8qo399YTJpwrFS7vZA7QELmo33sr18
aZO3Fc7Gy/Fk8m5s2WTwhnEB99LalIaqNgIH4dazprMWfeRw35azQ96PKz+s/snFnPD1ZW34VgdR
HB4QGJRFaUCIT8ypU2hXDmBPst6q7rM97i3lpjL3WsFIp+P13EjyxVv7CKxTNHLBmzvwq+f33S25
iok1eLpieZhaP62mWz088Cwceva3UFU6ImHohwH0awz+i3zxINbp0D4Ln8O4ezshriATz6EjZULi
3Hmwzb8ljEXeBgIddEEZyN+A7PR8bUsCnPJcganORn3HFZf0KGmMuGfXz2xLN07EiL3/HdMbq1/F
xHgWZeyuYX7c6NGkR9flbEUlDkZ00aYGpjrAdwg3rPUszM4uIyLkBvh/XqIUIGqv9PZ2LsxHZWL0
0aWz8T1u7T6aK1DlpZnNU2KmdiVDydlygyjLrmQjOMu1r+p8b9HhqJe9q+FbALPpMmKNvb/Ea+xO
DCNSVBg01FO89tv1PdhU1xOxq/s6CaNTXpTTkOqI3yflsa1xEVP7pU4B2+8tD62TkbGqJVfyt14K
YdnZUoW42oqn2GCVUfiN/nNCE/GA3s1D4h0d7+CYn7z+Cy+j1iqIlR3GWPKE3LIHp9ssHLmqlJoz
j1gvnb5S9euoR8VSkY7fWKqfeIxQWZJVtsGCXV1Y3NLahsAaQ+C8eG2XLyXwwfQ688fyq5bur5/n
hn9CQz3AH3XEVGAJXv9/cp587Jc6qaFGvZqACnHfO0Y0uOj5TMjIJOnq7YNETgF9ueDSw7jnubA8
meIBE2SAsLYbFblxigaQcaZhX5olADni72aC2YE8HfUbIBs/K7FmBKMDbjAkgD048fSvkQJhoNBk
YK5NiYBDETN93ti0mVWZ0KzYDR2ruTUxH8EiV8l3bSmDKr0cYjuXJmb06sxI+oaio1arPnFMjikt
mMZ4/wjj5ae1GYxlFlSdftemUaMFuu8cbPq5yY4w0kr5pDoke5gCJdBkEOMbISd2Ya2DI33mgt79
/FhAq6cgpYZdmFAXzdvmE1zD4bqabZloHT0daPTVQdUlwr55eZx2AEaBtcqpA46uIQcBE4ZhDnq3
tDSik9c//73E/0WoAvAkUjKCrg0tKmZuFUMi7bJPPGHIk6lLftcOGg3ipP9rgoF1BwGduzYTWsBr
FTYRjw9LQSczHuVMCWJ+wCC6n/68vqZNB3QqRLC+5rQwdUwhZFA8j0xNBqQKJSwsI+izEdyX025B
JqXKvMfJ8SiwBX9IPuAC0WRV4ZNzXM/5xFyYvM91xPMI5lfe6PbbwL/YSzhqaJZAr/tdmeIh8X5d
5qZ2wjBBA3FJTU+w/uDZTvKsg+oUo0fikh3H2JLEYJvaidZXJFZXmh1x6EGLtXxBY03hj+wI0DnM
KCr6zhsfry9ky9QCbglp8N+IhOKgu1sbHYbaVmOTVA8YLLpp0/Z5BsdUwvl9mnTBdXGb+wZCKcy1
GQaeq8K+gTdo7EsP1sbgLbtldu0d7cV9uS5k/RHRNUMd/hEi6EOT4YmeDhBiWVPg5UBlz/Kg1b9d
l7IZ7OggEEevA/QPinCudhj80qost6H3ZvnYjRrQnpsDHdO9EmOgPzf3vPFuR+un4/2rOOs3fDGi
PmReRc5IGy3CXkwBke1w3DL6rik2STs9GtLYn3i5K62vYz3t0KW9kyz6IhJYRyFXmcgnI9EntgBq
Ewdvn7WsoYe3ryuwL0xOkNAXY9b3imLfsOZzl6S3KK0Enhn7sW56/sxMAPBhKNn5ghGovQmQQVP7
fv3DjO0PQ6obk3jr8KmgWV2SDTXamUEnXCssUHiS36RWrep+4dHsRY/V5d31Cu9ADT7uUQrMg473
qE83aKHwk36JSbvk6WvVNepDFetZHKhjbxX7mOUcCN7j1N9UE+CtSD3bRuDoafODZwMAinWlnH4U
VWb+TMEfGDFzmicyUlv/cIbOOlTjnN/OicsnP0665Yl7nfa56dX8PWbt2hiXsqgtKSuPSsW9u1wd
akmOfmtnNGQPwXAOg3XZUIaWzaFk0FNnVuhOARBeiGrvoWm67mAYdRnMLvilZ2SSJBbs4rKDztRD
W8qK8r8WVQQQkskFFeCyJEBraD7HmK6m4Mi7fuoXN12QIPjTEcNIc1amJRKWDaLeo81vYtnY9IWF
XGWYqFcjyWYDlFNQrHJGP7s3ZliFdgQyPR/eBycy8sM8SszWbxU9s1u/JaGIBnYr1cDszLlB4Ubm
JHOM6ID70/c+WFvVnQjmi+jP9LD4zePkM8lL4jIrJchclefEd7qV3g823oz+FJm/8tsxdIMVt6C4
bw+9n0TWQXZkF28XQeD6/xOBhdV3tjNAoLpLnsov9JgfphDjik/XNWND6XFq/+ylGNZaDU2BTLMG
JZET8YywyMJyBkkYIJMi6F9WpcjNr/HV9B0D/Y/xEZB0SiADlZRs2e8Q/mTL3ESP+2KElOwY72o/
fWXBENLIkVSKLh3a+dGI3RlcM3uU2yDHfNSiYd8DuwJ24a3YyYKOzWt7cjir4ThZ0KI7JeIDCLLV
PRD1ku4Q61+un/9lVIqAF1VD8AisYRqu8LkMVBgGtV8o0qzFe6PcwPYG9RDO9lPsRK63y/VfjhrV
jiSbdRG0/Za6PibX+wuKpHOpVspj2yiK0o+9wdcpwAnifQsnUMvu7apZgq3A8gCOD1wCRPZi2l8r
eMF0zJT5zOZhbbRoO3yt1Td4feLEWugOcUqYwnfocAiSJf+Q7O7GCSLoQRnbcVAsQo/G+TobM848
s0aIlXF/DJuo2tdHI/Ob23i/5lt3VkOqnfacvF6Xu7G9Z2KFPESRYbo5bdbHKrtZBl8xfqBPoogb
iVu57ClDlIMJAwwarIsDEMP58pD0HXpUw5AgH7pK9dM0He4QHoy/KEc6AlCGaEa282b6cCuT31dA
9jKIOuRIE0w5uxmdqXsq8pqB+EVZyi8duMUf2kLhH42nLBLvfpm/wLcijwlGdrDDAoFA+FZaNqD0
cRAL6o8gSSdlaOgkDdTDclNH9UAANb6/fggbbv1MoHAIVg0OEtOGQI89Gm1GHDu8LmDrlE9XJLxa
ezPpXQXBmq8ZYaaihRUlEar6mWzMd0uJkQRGVwkgN1dO+/NTVtqh5VRDfOLaqH7w/L4ykEsfOkkL
0MZ+4XmMkBnDsOiNFscyq3JosxFjEj53x4AqCDwn//qGbYUomOwFWaWxzn6Kj7gRWPrj0GEh+owW
4xCkDwPXCWhUSKcZElkbh4Ncydo1paGahbz9+aYNqtkUQwzbndZkqL5206e+DrNcptWbSzoRI7iI
YRzbKZsRC8077zkpiO7XTwCf+BQ/gAjtV5UQYBvpUQZv20pM62VGDG7QRT0VrTl424PH/XyFppH3
cZ5jhdqz9WzemKESZh/m44d1j/zj4OcHtyJ8j4Yanx4Mf95nOykV+YbKnH2CcMVyy6O6O6+bXL3b
7l22yAzcugbBfZwJEE4xU+lgUQ8CrO8GJX1MKBmAB0Z1oqYh/7BlSdatQOl0T4XjTGmRDlkKDU0P
/K7G2FwQH5edyclyUxHtUdnNr5xk/ovxWQYauBnhnooWXLICbofC1LHU7i07VAfqBsOrSdqaaKsi
+f1THv29gTzb3PUKnYQ3KTpCh4KudgVUL6oSJtNfF/0FFRVeCmAEt/tyXVOl5wd7yPZ1I1nD9jX/
cwnWAz1ZQ9ukBUAQsYa2SiIPuA5serUxAalF103XphxAfq8TfRqysIIiWgMS6EMJOaX2uFgowbvf
egPQqTKQ2Q1bDyCgP3IEBbS9nM2ehpdiojzMwx0DohiXPAa2Qs4zGYKm5XasM9ShSn9JnjKgwfVl
WKH4lIz7frnTu0daAS/q2/wv3OWZWEHdkD73gImxGgvwo2Dsg7eq39S3huyoZFsoKl1aY4CbY3mx
+2w1nzp0zRp5cF0dZDIEtZtr4KTqPWR0ydPi7usRRG3SuelN64phTgA+4Ol+kYTkmONMTHT7+q2X
YMcCD3Q+M+kKMKeqX+aZmPSlK55ZXJFYq1Hu+iwFn9t8amFqAP1CgJ8AsI2g9jVrSzbUUHveRobz
OJRRpSURSu1x6RHVG4k6HYtacte2EwwYLsWkkIXue7GBrbdSu5vXtGEXTEF8aD4WjMS3IHosSPLJ
8ps79QnM3Y3kTLci1LU+/Y9Y4VAzxciwCy6eezsH78opSgjpbiefv7XP7a3sGbtlUU6lCVGdY+fL
3GkOMpTlvjHvMJPqMvT9h9cVdf1m0YGeSLGF3FbnlW7ar1Ks7q1qwDJ85w7gVGawk1Fcvl0XthmS
nEoTQhJNaael1SGNkWQ3BQmOLPvk3CMEyki5w/tHf0uQL0qfno2bzi+yYOz8IZMFDbI1C1FJDYT1
Pk6hPsunr5Tkd8ue+emzF/7UDyyKMWjToHJ4eyubk9yyCbitwH1C0zRQ+AS7szRaXrsqQsGiC7qu
QxrZd5Sn6zv8H3T0jxBBR8cFTd/djLX10RBYe36PnOK38jgGMRl2457LcPc2ncXpqgQ15QD60JkG
gfpOK6J4N31OHuu3afE1m6hSxtXNPUSPvobQHcAwYroA4wSm167xHq0QPB/7bD/KnjnbIv7J9oot
kPXYZSOdYNLMMiNo2J7Ae8pkwKAbpvss7SGo4JDnquJSpD1qCvIO916TRf8b1gPp17X4jqoYNE64
aYUzsH50kcBhMMK58mtC2S29S//F0/NMjLCOPjV62nkQYyTHJAMVx96KJdZ+c6tOViK4mEVX3DbJ
y9Kf9CUYmUqa5PP1S7Nx4meLWL/gJEZUuqRDPgKLQN0F/XW/0qEnViOZK966mTYQuAFcha5Q0BKv
X3EiZUGnMyaOICVLTNJQ5AJSoGIapKrukZqBPICoLyxs6i8T/wI8sOtrXK+hYOfPpK/6ciI9V4wh
w3Ah4tMh2zHPeVYHdFaBriUx7LBjRZChoaly2e662NWmXRMr2DxaZAle31j0Yjyx+FhYd5P2bnRf
jcW/LujyDJE4cAA8ZprovkPa5nx9JRtbm6lgMaO1mpKct/elrZBCTSWJ0ct9RB8HesLAaL7i0F3E
+T1v+2q2MWNYYW6b3zXT89gCWc04qD0Gax+qUVJ82loYJt7XoQATt0Bs85ua0sYAuJP7BdrZtS95
+qSw97/fuxMRYoufxe3Ki2uIaCy+68w3g9sBk43wbLxfXdsDvMbKV2ugz0HQ/1jzejyRMJK0aKT8
5QIY9pdHmltmkL4jzlflzn7OAxmu46XxOBcqqP2sNM44ThDaOpidzFgAwvvrm7cR00CEu7YsGmhy
Qrr8XPPavk/AkRxDRFh9HiLQPUfZrjp4x+LA0K7rV3ujenF2jf8InqRjtvOOsvH1S1t//gWCES5N
xa5Uii9wBtIoB0sPB2OAz3q5vtINMWjCWROMLoqIMGXnC8X1AjoBp1gg/2J5t8YUOepnMD1dl/I7
W3luMgCVBg3xLF3FfOhvtKgTS6Uy3WvLokRESsqn/EUbSBJmmo+0DqE3dBcHBTESP7sbwiQqnz1p
dLhx4c7kC5akLRadeah9+PxmibSgiMx37X6OdFJ8ce9+OLtvPyQLXh3YlQWLJT40TnVl5kJg/NXS
yKj6+ctwC8D70LrjU6T9QtunxBls1AVQ8PDQMIaW9jX3uX7SyR5n6qx0FtqH8YBSnrOH9n54RkO7
fbQbpM+WnfcVLJhBG/uGJS1obmmRu0I8oJS/ZnoFM2Aps63lcQItKuKCLG38VKj8flwUdtDUWNlf
39xL/+PiefxH2vo1JwvNHStbFAODgxVtc2I236aq+Kwn7+6i7+f+13VhG5rj6gDpgYEDCop5satZ
k8Zti4P06sSf1G/TzIndPF8XsmHR3PUKagBg1DVgU56vaNKmvnY8jrh07YYC2VXvPCIEdCVauSXG
BgiqBkQi9JdfHBN1y8xRRjyxkeinCFhcWT/C1m45qPqt4IgYVRS7BKhHlVLP0eiyVCzQQUlcMpLK
xuo2haDTZwV0ghMVw2DTKWgzrjirivs4sKjgAdr5rh/IRkQAkHMAPAJJcqNAO6deqbVDj7aUOMqX
t7QbSYapH5RptQizYyguyLCRMWB7aTLgcVAlwXAvViXW9dJFKb00wXyIge70hahmPPtlrMYPk+FA
z50UmTRsZmP6jjvwwBvTERRELnpXkPoCORF2XmG+OSrI+NOFjYdxVMyXMmZ4jVB1aPZZY+RLMBgI
qNTS7tMdHwtDCwYEV0fWjfyIcmN332pzwm8bh5oPIBGF51lmMEf0c3pr66X6VZ9rjEJQlx04LiL1
NQ0TnMRcTK3FYEuudKRNPPtXqdZTtJju/EGV2XqsWVw+pwrLXxsMkt+aAD+MLMh4bNzEvm2qSk+D
cvKGG7Ow7bcBfX47PZ/Tdd5i7OdAS5TqvqbuECwqSGlAxqUO3xB3o/NYT7T6wG3oG+lGQECNVdcv
t+jeHeMHT1GNT9nkuWBlAtNsT6YqrQ+Olc4vDe/SyKGDl5Ba6zEEMeb2LqXGQlGsrps5SPiMBtFF
T5VPBdDD3vJ2iR/rnoH7MXasFjBFShY4zTx2NwNY63yko9Pqtmry+gbHaCSh4eXzT73V65IsY15+
plxvkD6zVDWqGKO/WN8WeqQ4XYUkEEjAwNrXAixIN8f+vV6SISVD6mYfWtIZIYbKzYmgo804milD
Vh2I4bJx38sEClLQaBeEacWgHiZIz20QRayaKm2NN3+5gKMWaRul3y2ZuqPgocAU689MkeUZ9C2D
hOEalOoQ4MNgCDKHsm3TpIfdU56RoKqObyCbXEh5ZwLs9H64pb79bN3nYRvwh/IjDV2EYXpCDInn
3PwKDKEDnBZAxxigPV+5FSeOWZW47EYe2YlBOEiGr5uTS9w0E5t7IkJwWcYYT7XbQ4QXRxYn+t3s
fyCP7BD9wasC47E90GNHvIOs00i2NCG8a6rCAQg/5CYGmn8KzPJVh+tLk0kQclP9rHGgjKyWEveL
0ftJf7wuYOONDWRoA3GFBqa/tTH9/Hh6vD/qqp8RO9a68tUZHOe9ShMkEVu3QtXHW1gRlbEHPASz
tIeF9GlM9QBt1+WPLjEy6C9ltw0dB9nk29bST92pEHAVSTyNiQl3OvIvCkJaO5UU5zfCKqz8j79e
P+Ak0HG7Pq/1dkItYNRfcr3atR7zrbm5qfR/IQmo2/+4VOG14ZUVLEqGNkw2fc0tO8h4E3TViCYW
GVShzHkLm6bWvG5GBc6bzXutu2F4auv+dY3ZiA8xMGEiQsTYBDjmhccbHWZ9gDVDNJpXUWnVUbmz
n4EuHpqxtvvvRAn7NtVqmc8Kct9xQ/djcqgKtCX2Qa/epX89dwQTcroqYeMmzUmGPEahAiOCQW/T
YDaDon4x1TaoFFuyhVvOwAFwCpIumHHRxEaKNqkHzjxs4Uq+wihpUt8w915nEGs6jJlMKbYU/VSc
oOhMy825UiBuLlHtH4JZ/RUPZCherp/WJSgx9tBFAyvqS0i8WOLYwuBZXTo2A56BIQ+dvff8EzXk
73A5HWpNlBg7dT/eevvmbfQCWW/pluIjyEfaVv89Ri6YMZtP3CosyE7BOozebhd9ItpSh9eXKJEi
vjtnQOjYdIZHzdKKuClGVJ9sHl2XsXVaJysRkyPlggmkfMZKrAbcLiPw21Ag1O6Aq6qhrBxnz/+d
OOGO0dlsC1ZAnGF8L5zvFSLkJp7A4PR6Xc7vZK3wZndP1yXcsKwtXU1ZX2H0m/dZRa6RLEckzeA8
j06IghZwV+7diH5IxK7VuAuxCDsQBqE7Criq51a+gwnpYo5ZmgEetLQw9/7E9WdtRhqXBmkd9bO8
s2Hrfq8NktaaKcAktbBUL9XSMVkna4y6AuXLYtzWnD/zsSlDrbsfUGRWPEnX1JZVBveCjSWqYKsS
IQYQCY+Gs86FKqPJAYz5YOUc2K20Ug+N276BAUFWS9+UuPb2o5RuevCk5xtr895kbQ5XU88F2I4M
jS77fKTaVz2Pwc7ZmmDR3JUYSZFUBTbiAsyfYEISMCV4VogBC464ym2AJvhVah1qfufEf03NiR/W
MHQPSBsEzsCrO1+ZgoZr0Beif1jN8zK0FjUN7I5N6ER0fl7Xzgt74pqoa66gMiuIB0ASziXVmJ0Y
UiMFXnKHjgO79S3jtc+r4LqUC3UUpKwW5yTQKboKMKUTpKjZdwb+WR606XcrD2c0AGSZRNhldVOQ
Jlw4S5m60skp84G9gpFKwEM9qE5A8abmDBcu4FYTOf0LTWRj97LNFGJlHc0vilVimT3f6dntVPyc
UtljRraVgpvpweCjlS1keDoZl7exPGAs142rsHP0aLElbfnrr53ZrvOtFN2NNXeUD+vBlW6o8JDy
QK1+KHF2WPTBn73bSUZT9du5XJMoBHeN2yiUdji84gAnoN8A66U59rdeWBB6x9B0yQz/aY6+FLvh
ZiQgSZVoz8XlFlYseCML0BNpk2PFSt6HieP4vYxU/cJs/ZaAPmUd4R46gIXLPXAFgHY6EHMBv8LT
g+Pd9u1LWoSOLMklE7Qu9eTWWROe+3DXzG/mqE1/LCqGyDAzGnCbk+v3+yJiEJYkWBF7GMt0MiFJ
rb/XI7Edv2gdImUr2j4bd22KB3KSKhYz5gyjCIWNPpeMoRyFApErIxTevl1/JAg3eFaBqeza0L5F
y8hMwQhOa+SDzONQozCZWAEbHYk3+R1rX2r8H5nCjXatNPVaFTJp1b7mOtCoyqJqQzxwyr3DGtMg
rQl+VVIgif2dchOtnZiTvy3LomWkoorxofOFfedTrRw7052O6jg1X80+LZ6QwzLvKAWGDAFaHt2X
C+uDrLG7oOW9+6sY1fiFg7zvAxFt6jftZAYz5nAxNdkr4KSwk2Sf9EiRlr2F/ILbePmdMyTDnTPP
yYGq9vSS9f0d66mlrzN8U9B6Bv0+uHNzcHPP2i8Ow2Si2ma+jhQZEoiKFWbG9Kw2TrnLW+vZAEHv
3qyBpA6UmYca6eXDdc3cvAOGhzFmvAowMip4HqXSHbAWIn+XaO9mSzCESByDmPlxcsLrki7b6tZL
cCJKcDt2N3quopSwzJl+sBX0obj7xntXzMzXnNs8bZDyDQvZS27LQqOhDoM4SLJhIEfQ2JaPmVKZ
uBMzegHQEwCYFYDO1vzQWdUuBQP7XLKA9err9dVu7auLeiJKAMgoYkz83LZUwAvks1sAV4bhsqOJ
0MpyKAj7yGLvTtX++nEFEafiBFMWp46lqBPE5erjWLCQuV+yXlbc2Lr8p0IEK+Z0rrfUA4Qk9c8K
mHB5MBSPbaeRor7VYzu4voOXePLrmtYXPzjWUBsSk6O0WMZm8gDNY+cpKeJvo0uazguMmOTjZ477
x5D8qmbizT16QSWvkq1Q5fdjaB1zgP4I51coJibVke72Hf0H+sl9urz2rcSybe7n+uD6PxnCobWl
ZXT51OHQUh0VC0wqAKc+QwTxrvMfpmyadHtFCMoBUoxWErEFzDXyOrFG3PTKwDxU6oTmx2TVknho
ywMhW/n/QsSp4nwESqKC4Sq/rdlLWllR1XkSOyJZh1j9spsFs9gK1sEaGqauQtq59+3hh0T71jjq
itcRVzLHi9PZDF6nSkKl2QFIg5SYp7OMt3bFGj0u9RdnDr1Bdsm2lrc68P/z4eLyKhR9dA5+Nb+K
F6Kh4zeGScwdSUAikyJEccjYVUudwyq2c2hZHPWNKI1//pstxLilumIDo6qyfsRJfJW0nplXM4Tw
7DlZdur4ZbF2OZia42RX0khhH136hcr6ALZuFUaD/pEqeDRT0WvWYdIPlvcbbV+olgXmcKsMByN/
zi1Z2XJzI0+kCU6tcOhaM4c0RXmnxnczB8691HNu6uKJEMGHzVOdJTGGJPyseYz5J927n1T0vtc3
cwoq455UtT8mQd4o/vUT3HJipx5bOMAG7cTF0sNjO128WyZAgdL0no/JfefM3xxWRn8vDjDFOlj0
YHLBsneuL57Re5RmsIeD9gLcB91G49uSBW6DV8xQSNzLlpqcChPUxOiNRa9zCPNABmI/aG4TjNYH
CB8CyzmkvaS+sKUmCLJAQo1QAH5FeLXFvGow+cuZb+jNLnE6kk1WWOUSp7V+s2izTqUItxqTR5j/
ZHBatXcfA7ncdjBK/ZAVEjFbIdWpGME38nFaZnOBmGSp9gUIK9jASWe4UZPrhKP9spo+qVovOTDZ
Fq6u58SaABAq8Ua+StXfPf5L72907/N1BZTtn6CA1PEMpmsQwfupILM3p2gR0d+nyrxl2tN1WZvL
WVsrgEm74tQIhqNC/2g/mAPzR2gCWsPBrW29d5SS62I2l4Sk42+XDzgkQUzT1xkqlBBj4enmT673
wBvzl5HUSPxNu+uyNswFknL6quOweUChOT+hLqNmW+Vd51vu/pPegW54uDeoDIt2PWdByc+kCBe3
ms061SyA7xfdvll60snCsg31hgAkaNdmAP0C0HO2ZzrnMQRYOQvQMEQWzYxq/nkB5Reaub6nrCTM
jSU9uBv2SFPxTDHBVG+u8D3nm+fFqW0kXY+qroOoSY3JZJuPTpOSrDr2R5CSP14/rA3FOJMn+pQE
6HaxAnnKEGGyOmP1vigPC8sl67pskQUj2+nC1u0+ubdVatsFSyFIaw+NiUZOv7d3OQtz78UZI72t
SJHvp2xnLZz03MUjcJHcgY2rdvoFjjAOhIeRNQJJqPPn+a7ACJkOfgcZ2uzW6/ZMiGDhy4TjdbSe
X67MYTxh0iLzCJ3YEfThiN+ykMOapNr4XOPJI1ngfxAO+CBwTGFOUxXuRA4aP0BOchBSIGi06pwo
4Heir5X5zJSaxM4BvQUkk3XMbF4U749UQWXBAKePAGMAgxWPtCSodB+Pw0htd0lNmjKP8kwSj2wf
5B+Bgs6OsVGVyoJldgwkd5+8CSyGkgfM5lZq6LZYKU7QnW4Ki5pNJ26SBt0VK6nq/eSlU6C2cxwC
WbIMJq9qCKZTwC6ZYrrLMhebDGYtG+PfWifAYtUV8gXV5wsAO7sHLcS4dH6C522c6L6+3Kf1t+sG
YMtanwoRdEYpgLa5gOHAr1o0duZvhb5T48Bz/LHbXZd02ZkLE3AqStjTXvW6Li6wHnsKQTYwgZPJ
ek2b56nfeVNOxiYs8ru0+DDU3QIOJXRPGoSCbM95v/4hWzbv9DsE/ekpamVFh+9QysRvwEKggtej
zkjmyZC1N08Q0B+IYoE7elFfzFE2stJWx4rRbTzX0awrGPuNri/nsqtq3dcTKUJIlHoYBDcLSMlA
NqSxYJo/XPVmUG/RPhhbt4NTRrF+pPmd5gB57t3Kf8XLB0sln7HluU6/Yt2LEwM/NyrA2LgG40ND
Z8Zx1ujks9CG5BC7Q96y/xdWAPNGNmp/wPYGMPW5PBRK40JxIG9ZvCYomIX6jqN/s3pL9kq+ZLRd
NxiPV8OAGAPneC6qyNo0b1JssEWWoA2nwCKomIHCPb/PCYo8pA3HkN4Awqr41e3niB6z159NWH7S
72mg7eDMXtHvcFT3srHdTf3682GG4NKQS235NOLDWvcZSKnEWA65IXmzbBkIUMeih0h11teYcK6L
MQKIvjI6v+xeWhU2Itv38421hJreShzYVkx3KkqwRRTT/9NiYDk9C1XULXJdVhaUSRBMUNkCpCtf
IKEuZ8K0luSyatKm5zhdhGBdsmkqqTlABM0OVnebmuFYfktV4BmGHBhX7KhNfztGBfUEYvo6eOuB
H0f0VbyryjnTVi0wI9UNW/C8ykT8rmCK4fb/koFgMhXt5oIWgDoGL4cMWlCT9oZFbOd5AftOd69z
AKInUgboByaoRJYOYfs6VCT+eMtkn4oXNEOpS6uY1yXS/yHtu3bjVppun4gAQzfDbTNN0ihLlm4I
S7aYc+bT/4sCzueZHmII7WPA+2IbmGKn6uqqVWsVlSnCTyMy1sgunP6LHcT6OsiawFPJA750tRej
OsQwx+E2VC0Sfaj5LZUfr3vspWM7vyj+nxXOYYuy0KNDCFYiUCepwkb1wd2xBk+6BIxiWwB2ocza
aTIwC9z7HBiTVuty5OkNPT0KolsNA9NfPP+lnZhC831s3KWwT3QHuqzG2klbMi9DPWumdsMTCoIr
nNMcVT+QIFVjysNtDfr+QbvXglc6fMrZE2D6wWTV6k7HoVBuwch3fYIXjvmcPgIlL1SA0I7KHfNa
w/tTMkhtVqLwRy9Ky69p9x9soMkIQCUZb1082M7H18boQh4NFbnTAqBtaaQO1eL76+NYuFNBmoxU
PUIHVB94Wiqxl9S46oLGpIEOUmZ7mgir9K82tOuhYqG+coUvnLIzc5zrUoMxFcMJ5oQ+cjxBv1GE
gVUdYno6bK6P7Ptq4hwKoO4ILlWQbc/8J+fTF+ikqzwjacx+l7PA6U3PyhlFe6vV7nK3i8yJ5faH
bpWMPnRmwDQTLC3WZ2rFB8UUmfZWrQx+aa5PPoi/SwG7JP1E8EFTC1bAv6MWWHDZQZWwzr8pqvE/
PIgxAUQG7gzE31BMPp+Azqc50TLYk9APxwQzJRZG/Vn/CjZGzN76lOUai8eVqOm7Uety3v+Z5XyP
XHVIT9Yw+5Lag8h80EGArxIE2VtyFx6mjeF0+wQK9oZtvCNFn7LfxvZ3DcEipjDfqT+O+WRBpML0
7OsbYimKxXyAqFWfKYYuVGj8JhRRq8SHec+CUxx8q/lsS6aDhMoHGI8VDPQvZrpd60lYchWnZuXz
ZUC3niBNCsz6tQIxVYAbX68P7Jsn5nLG/w2MW2hF7GlXarAwfHaWsiF2eMyP0a/6OTS9R4ocMPMf
ya8C4STgCNYusGP29f/5Cdyip0VM/cRPG3M0a9bazYd0IFb+fJfefL4VN9TtXz0TKy1YOqPWuNdX
Nt0SWulsbbnowZB9H7VVTIGwuRlu0SFt5huqbvTt56/cFSPo1DPhnTzqj4ar3Y/sz/XhLz08z8zP
fu/kaTJUwBGREMOnt7c6GG66D8lCHxHz7z8lE1rLtmJWA1vhqLvE0c46WWjynXHOuI14D2fEIEJI
p7gxW8+uC4fKIbLjc2+jhcKo2NwI/g6lQzEy9cYU38PAHtYKAYt38EzuDPYiEX/5DMJYaIWq9Zj3
qcHjWmlYLBIGp2yS0lWUbW7cQgDGb4ESyo6TfizW3r9LFwrYLmeiVfQ3ifwdKYDWIict7Pd0r0eW
D3I30Dn1P+7enmf6xAx3hntwr8ro4IbrEODCyvwA3ZtPoQoepMZbibW/pfwuTjMQraAdkcHTwrO0
BBkohei8l4xbz2yswPXudTvZDk/6k+Qqm24PMpKb7OuR/kHU4eAqcWprZGCFfl07Vcse8+RTuGFX
Ua31oIVuoByKY9vhDYynaeQAyx/B4FCZaNB0RWfaaduVA3WB1caEI+YBxagEboCLRudhlMRAIhEm
oRnNSRtcQTbMZhaTHNKJBeF4iwTr76ZRbLle0w9bcthIjRMsOF7iF6WMRKiUshxxrGT/xhP/dt7D
9cEtBOdojZijEhwZPKa42FEcqdH78wUpB+MIsrsi18D6JflJZNapX65ce/Ovcdtpxp/LwDEbM/co
5xnBHhxkmoiaLuSHwURrPJaVbkLqBYjw965Yy8LPQdU1a5wjrDypUv1wxl5lvpklN2llep5m5epD
3NdgxrohP+bFRi/v3KYOol5Mqsi3UwKzQ7K4hsPTwsSuK7wTyWuUQrQnVR779ivxfLOL14pqS8UG
A3EEYksUW4H34q7ciERdAwGG2pQgt0iPMlh+ZTljpLJFKMcktgBxBCKgaP6btjmr4m2prMS3C+t6
tou4UDryy3pEy1pjJk2zzSrVaWrFHtGBG6PhfAzeru/ZxTOBLQu0J+DwgHyeX3C1Jvl92+cNrhI0
RMX1YRCTlZfx0pzKaMlGcwboVufM+LkNP8pHUVSKxszzEc1JOZs8hRmVbsdevu+ybOeh4Vog4Uar
CJvq1pzFofpKMcEnsOaEl+4VYFvRv4+r5VJsTwYbpdK1VWNmgm4XQ2MSw9unY+IO3gDFPdlBd4yj
9Y9SrpqpqLhJO26hgc1KvWAVjQ4gv0H/ERqmW5AXeu9R9jtGsZK2hZnFyc0Y6j0TmgSFc20lElrK
DqFRAaqWSAoTRAbceY8JOql9EV8ulb+0/iAZTG7eCt1tgzvwcQ/ZXhUbdn1zLCHozmxyp171aCWK
NWz6dcxCoA4yRTD93k4VwRHz28G4kRKIhLRAJzrtf0gLnxnntk2QeDJIgmG87YXnpo52qv5US40d
JSkbvJKR8WNluEtH73SK+aOX6bQemnm4BbCWyPGBoDdGQlolluqrrC8tpdqIfsQUgrRLAyIlNxTg
Df/2414z/q58zexqOJd7Nn7unYu6WOKLA75GA0OPMRy+EcPUkgd78mJb8+7K7BfE4lgWv5bJX0F/
XLG/dFWDmQvCl8iToxjPuUIaS1UZyC3mX36qEOWS4AXZF1neUpVVmmPEwBqu1eaXntKnNrnnBgkl
qRhIB9+bPAado4e7EeI3BgTihoLl/opnWnB+Z86esxaMvSL4YNgwFS3/ldVFsTUauVpxOQub6swI
d25J2At+PsMmw87f+j5a8ul9pYYmKkkOxClXjuzCBMIayn5gEIGDI/ymiRotHSbcmkYo2po8mXr4
KoXhU5PrzhghQJCK7fV9Mn8/t01PLfKaQQjbpKhrZ8Qm8LyglICmjm/GyX/I8MMMUENzVCCBoOf8
EhEg3gJJX4B5BTzJQOg0vYviSkFzee7+meCOvycrRS/P2FMxyjZIjDJ1cGbYQeZbQxCasvDr+swt
7gzQDUGJQEWlmM/jQG4IALK8xJAy1gmKU3u3VeiiQVnJfs4zNkdTJ7a4rd5lxliBDQ7R1JSLd2NT
3Bihet9OhltAGI8psvAoQxyRScgos6FOxjsP+R67pMEO+pvRbaOn6fP14S+9Mc++iTsZRlf0nRHi
m7w0elHy+j0Vi2OSxJ9e/5KiABh7ntULnkvjiE0kw2Pf/5RV0MVf/46FkMAwkI7Faxc9zeDrPd9Z
ha8AJl4CWpdLbl/+bhuoir2m4hrC/pLCC0twaodL+yKPUXpi3aN5zQJVp2+DlxidQiYcK6Pub+Fm
tOrbyYagx6NwWGORXjqkp7bl8zF2BkShtXy2LccuTSIHFaFtqvyXqTzdZVy8kOe0jfQZcV9nR/SK
7yRog3nDi9Zufr5kyNAD5WSgSHDRmDrVWY6SH+yEvqmLrubH2xwtbKuA0m+vcuHcTgxxx4bQboCk
GLZop3+KQeuqY4Pssqc9+wEY7JI3UExtJB2tsWNjpfVrLXd3LTVeC2xWKYuP0ShaobEmIbrop04+
ijs3ObAQgxjgo0TKZO1AEJrVuptqgCqj6WcYV87H0t45nWxuUQVBaIVKxmS3I8oIjTV0Vg5o0n9Z
UawmkIxoEeErkb04ZNUQATlZFmagFY6XZ4wCxxZLK9fx8uT9MzT/+0lGL49UrxujGj0T2R9CpztQ
KLW6QzOrHT8Vr1+5HJd8C5jA/zcs7jqu+qAOgdrFgVAUJAGYaNSugAZxQ7Suz9/8Q5cb9X+G+Fs4
T6FgTlOgkYPwrUYBIhGttIGqGX0tA0vT4/3Qu9ctLmUpEWWA8XCmhEAjNXcjxx5AoN99FFM6bIZy
YBKQIRkoXBOSH2NlMAW1cHT6p22/aPZXRicyHl9MzAxLhYjh9Y9Z2qOn38Kt6kTlMs5SXN11H0Er
GVAMqy+VwCJhEG+um1pa0lNT3JIWNE/0iMBUDLqSpJNAMtBuowlkrsMaD8vKqPjm4LEtBnlAN4JJ
JeEmL1E8UeSNqq2UCpfe56cLeUFHgaa2XPNgBsIvbhuSVyEHeJ42tgAup6SRzVgCKLBX3UFDebuL
bC1ECZaAebLX7euTu3Q64dXBJIuGeWSduTtSF/tWKCm2ce33ZpJXTAUfeG3QQ998hBKobrJp7c5a
isLAgASQCrjqZh7Pc4fQI+CrAh3eVBmVZ6NqQ1bnEdh1jKy0SkUGkZkvrRzWywZ6JFrQ2Pc/5d55
4U+dEBIxQpLOUYCQOiRztenN945kdJvat9vqXhafdOXLEJ3rszvfVmdOgjPLeXI85BU9VcCrQKPc
ERRXV4eVkV2s32wBZe05RQGsB1+5qHzJV+oaVFNKn5mKZEvdcyS4RNi0wHIm4RpU4OIswhwEKHHL
grcTyqXc2tEJCqR6gGyRJCEh0ptRQ8w6es+FcGVfLs3cqSEufqoLmvm1BlpGUmSP7ZQ9KdmPQcbz
WKBvinBmLmrzmceQeImid6D3CJpfOjxKCdbklRzS0uqcmphHebLtqNgkZfqtLN8/Q0BZC6HOQ6jZ
+mZT3pXS7+u7bXFxTgbEbXIjNsQy9LA4Y7yTKui5aQXrdRQY1sTE1wxx23oQIrntYsxc5O0k/blL
bqr6QQtWrvL5c/nDA2gNaNRQvUFnKXfdDdGkT+pMH+UnOsSxhLeiKMFYld1fn7WlnYbXILwDvCCY
y7gt7QUinYgG16DHEdmL6PlhfiNFz9etXPp87DaUYtBPNBdkLuowYhNpWduDCQiad+9tqbgy+mEF
6LCNFADMITj09YfSA0QxVo7R+raPI6UXvpkAYL/yKfOI+IkFV6gyA8HhhXm1FKVQe7SWpyBVnRqC
fvtuYDEIBCuSQ40XjWnols9BFGAU8MzRZOaATF//govY6Xsu/n0AdyxUo0xSbWZFUqEknbVOrO0z
UFYjzeWnot3mOcPD6brJpS17OmbubFCvj/zCB1ekUQ1O2HzUoZv3ijU1H9ftXGZwubFxZ4Pi3R9q
EsY2UqgbZ5CsKnpwGmvVzoccKEMCydKaD2WK3b7P7AiV5kTJVuZ38bo7HS13dEjcyXo/T3ANdjLA
xAkgKkT/O9HPUv0Yg5tmaM0YXWDtT2P978EbwISAe0cBKO/c3+nKGMREgd1Aija+ZjAjh4hr9Njo
VqR+RJ11fbIvIgnOHDfXZQ6hboHAnB9Mr9lY2h1Rd0ULXlWKwFcyvq6bW9xDFEm+ufoHakcuPwtW
xsjQ6yIx41a3xtLKi+MkutG4BhVeHBb66MFNDfTmBRowCKe8JSHslOnjfCi60kVR09LLG71eUZJb
NGWA1V/BX1T+OedXVGmgVlEJVyBKpuhvFMFKgX33fofK3fXJW7oKZ6ZSSmUVsFS+rS0c9aFpxwqR
Q2M31FKl+y6+FdXe1KRD/WPAOTbGqbH5Y07uXSmMCz/QYCzr6gwINUlEfw1ptnKr/LjJkTPFvU7i
eCpJKsGU0h+18TMR7sRpTcZraeOByxsRHuJ0kERyqyTVOsiJI2yIAjCruM3NmdC5kAVm/KfRnFiS
zycuggz9ZOSw5DcNE5SUSd6x696ub4Ul9386HO4cRWVHRJC4ISomISuhyFGGTKKuJD2lY8nq4bZc
K90vTiBwn8g2oraCeOJ8WLhs/DYbQfk6BEeSO4W4DcG/vtbstGaF23XjrEswALZugh3aYGCAfp+S
aRdK8m0SeGsufl4J7hLXcWLRuonxwCFxrjZQZF2KdHTepAgWKqS/eqNgapmwlnxpibCF7qaM64fu
/LaDHrSEFs9q5RsWjjQ+Ab0GaHtS8ZLjZnUoynEs5k/QyJes2V1lFXTb4Q0pap/QNP25s9ehVozO
DrTf4vnIHTS5HvJ6ml8EKQVRVyg4qF48EXXYGEK+T311jeFzIS6cJ5bMSWSwmvCMdZNUDa2iYDUn
UbV7VbeBq7x+DuYl4pdQlgloAmbIMHSkznclOLWTsVK++TXfC/+YAsISJSvQtjUb3J4kSShqaQkb
U49isv4ea8IB+VPn+kgWdr5+OhJubfowpgpa8HCNRDlTwHQGdmjlUWrW2nuu2wH39/mMgWNcltAC
B7V70rFcvA3CbRsVYEJaiRa/r3J+aZATgPA4/gMYBeeiZHT6lUqFZ/VUAVnG2mpEgTpAJ7DlSUMY
WIaeB7mdtqVhe6Ao3gb90G+jXjMOgz6ztSZ9EFuTXvbuFASRAxvt30yMReAKgzK70xvDS+24isRk
Hw6Tr7EUDcy93eCsaZs2UxIRXGqAocRJITMqTMOr10/iW+TX/sEIi/F98BPNu49bWXkj7QhcUCAE
FUNzp496lqT+8cIYqdZETmVL0LvMLYoiA43Z4PeAaw9V67mV12jdwahiAZqJNUg+XMn3g9eKdhDz
rEqkT7M8D96KUZdCJvhemgGyIncbr5Azp4+qyFg54EvuBAoMM4cvEHtQsuEWt8Dll0pg+PQy8BFT
t0LQWhAkOg8FsVP94fqWXToYp9Zm/3oSIvhRG46RDGta2bMWXdtCE4BSbC0DsLRjT81wG6mOITNg
jDAjKX+k9D72Hrr2s8xXpm4p4IeYlybraEWXjAvmpcqjgaEEKgL+8rNQLDl1FXIbBxGUGfZC5Gr5
rVHeqer99TlcNTuP/mQS+ybwE7wCQASr/Ok6yvL0IQFwRe1AUQOtdHJbC3YTmkK7XTG8sHqGpKK8
CiL+b8nxc8N6OQGAR5Bvb7Xwk+TvUwd1Bnrvd88tFONVf7R1PAP8mG6H5jjF9B4X6HYKwL+iaO71
b5m9NOcqzj6Fm4Om0hOhkfApBC0gTMmpJVAoWCoNxFDzeAs1hZXFXgifMHDcS3OjIygDOWfrqV4W
krRPka5VH/Mkt3W9iE2aesdWyL/8tt3UY/1YkDUtlm/AEz/SE8M8wRJNpbgHa3xqdvm09cQEIY6e
gk5SIM2NqHZDj8AnjvbRVGv5Lg4Eby9C+CQ0u6IOvrxREQWziVUJzedpdyfKY7SJwF+cM/BPJWDb
a73mLYjp8NL5aI1nEQnKXdB3dAcwW3InRriGMz9feZYsbWHEouB8g6YUZGy+iy4nWzjyp7oJOnT/
S0LXQYu3vRH1msIrkDdow8d2VcVPyMPc0cQFhzT6Dob26/oGuuT4lpEFB+YaDBZYTvDwnm9mzada
PRhtaqrjMy1EJ5DSF6MHRCFKHo06gIizaCZCZ0p1xaRguAOuhTU0fGzkR9JGN570NGgFiO/XBL0W
5mbuhwafP84ZZGv4udEzTyGVWELlGVhwROqoTITadIuMEvPywC4mkUXjxwC53aT+9Er6eH1ilg45
kJkEyFoJmFv+EiaBBtGkUITKuZC+KkrgGrX2okpr9YgFFw3E/5wLQ/IFLwT+3umjQaUltvXYT0yV
nW4WfQ7ctA1W4r2FhZ7zjOguJ3gCQ3mVs1RLPTDa+gjUNyhq8N4mv7rcqiQrndAC/kxax2sZWPgV
lPYSyEFDCiYJt4G/EYHMxP/76ezO+XskMygwoij+cJGhmECSCgcLSTgK/c9g046ZmQzmdSMLPgMr
B+eq4VZCIledo+yT4yUkBsLaABhey7m5fZr/PLiMmTvzcWSbgG02K/Hu5WIC6Y4WrZkJBueaB222
QacpQ4kbCUxHTAqtgb7L8svQvF8f1/zZ567w3Azn9BE0KmWdwwzIuFlPjiP6wK5buLxWZgt47cxa
BiKEFM4nDj20ABfQmQpcae1RfM4mK84SN5ls78eCKN/+B49JAhi9qPA1JFWdPGwF+J/YiJq7Jgtr
VP8A/L4+oEs8LcycehNuziJfoJ3aVKiRl+hcKzvQAAojOM6D4+R9VXXojALxoTyEV/pa5m5pMlG1
wnWJSxNOnrsy8xxcINBbgofFQznsbmT0JiI48ob9FK+VlZZ24IktvoYc9ujyCULYUiYgOSX0Tw17
Jdzra2+UxTHNXf6o/RlAJ3O3RhyoyGiriDtSpGoksMtpidOOx6R5z9YorJcvghNb3CkeOlJDOwu2
8GRFTP5XlBCTb1QvN4n2MSGtHYJvacaMPl3fMwtjxAPM0GUcA0h18vxUsqGHtUbyzOzTLx+yYXKG
m5kwMdppRmT/B1tILswKAwbwjpxzFvoqzSAik4GGHKg84spgVymoGdQgOfp5GVWaG84QckjoJ0Hp
/fxwF81Yyv5YwlbtqtChAAdhPUhsalfmb6HqdG6IO3OFMlZqMsBQm4Kv92Yq3EH5I+s2FHoyrYUo
3B6VFlF+yfOtXtvtWlP0ZagK8+D8AH0eWnQw4vNxZtRIfASjmenR3pqJhJtQNfu5Cqo9Av5rysqf
mLrX13Hh/J3Z5O41Bd5MTglsokPYMSJHSr2Npuxos1ZHWxsc51SKsqFRMVQouysRgzQqBjWyNv6U
KNRuSGeGohPqb9cHd/lGPptQwiVAcJePwAZhcJmGTNuuqa2JvE81wSMfbB/V9ufWEJaiMQfhAcTA
uOUbB7GrkDzHwz8PbWUszbg6CMjvxeXggKaZDcUa7frSgT+1yC0eiE3DrNfEDBrDhVsPv4UU1M+6
6oRBCjGwtehk0ZqMhzOKLOCn4RsEwYAaBWAfyMxmyK0x0xiFWHM45pbsv2TC2iP9Yu3mLjz0S8+6
0LjUv9G5J6GQ18t917aSgCKrKaDfCXI3gSqbkXijR/d4sV1fu4sIZbYGQgVoAiO8u7geghA9VYkH
a4LxG81wZk9WQqDvi+wsBuIscJeCF5CmzCNUIVR3+gw3ydaZNn8VV9gVL6H50bHYVJloYXKdH6tf
w7KqwaWghQrBkSyfu5Uur7WwTDSBZSJeQsg+NMc6f4nGCHVs8JrUm6L/sXA5Z5K7bZMU2pWdjO3h
j+8JaptixkBDhdalQvrd6ZDA8VbO3sXjhzPIzS4I8JsuQ7aWDcNRlx0FxBtS+FNXydngriFv8qdU
C2AjgEv2fAdsnUwA5f2aBsHSXsTjCpkaJDqxGzk/gk64OpBD2KmKp0SBiuCaqv3yZP0zwLkNNW7G
Kc1nA8MjMhKSdB8M9s/P0+kYOG/f0FGJ4gYm9ACCadABmsjaHluZJl4APZciZHXmaaoDlRH/RTT+
056aWzznKF8jXDTgDbLagZcIY4hqBirHqnqQ1Yfr83TZZDBvKh1lSsUAreFFbNOrgSqoHUahPsvu
r86KXxLourqSG28zt96UmxV7F/c9Z48bVJnRVpQL2Osc6VH61f2SzYcYVNKWfHfoD/JBs4BXt1aM
zh6G932ng+R2NGmmOACsDDPpx5ZfUrOqrMnYd60ZEZCoabfBLCsLaCMISUGveN364j7RQQBpGBR5
QJ54VPJjNdYqjFjzbsoUvAA/fUN/z+i/3+dOk991XdSm+H2IZJtE6dAMy8TpJllTRV4bB3ekStCn
0nF2cTmYW1Jp44lrOIDLvvvzofBEohVphaj3YQJ5Ds233sP76dBtPqGQFnxlIE9RndQpnsuVCVw1
y70lQs8Ip6GHWUM2x4f79Es0Q5YiItz3b6DhSrfPhpXStQf2PF8XmxKHT4J4BsIM/gXTiq0gopYk
sMkA8xf9lN3R1W/Kr8Z6AqU0G28DnAXfAo3Js7hfa3i5fN7PU31inbuUS6MGEsLDkRhBvRfY+UvD
mgp9o7bgyq/ByhG47BP5tka/Uz0L+uN5Gkr5NIcA0aH8Kl9kE+nwvbqV3OEh/zXsKgb0zD4WQbZw
/ewtDnPGEUMBAn/Q+Xcee+jRNEz9gGEOcc5UahUoM0THSgGaeVtQK/KO5VrVc3GwGgr6BPBEXKL8
M7iOva4tBAw2TaECKdpZy0o329OHhPWH0QEr2H2/GdzI/jGiAbN8apjzrWpdNmUnwnBsHBuRjdIT
AVqxpCs+fMkRnJrhvCnWEnUCGWZE+U3r5/rR3+urthirnlrgXJqgeZ7sAeXJkIlES+2ucMhdw5h/
qH1LZTp7rjeZe69s6d3auVi4nhSUM0Xw0mpIZPAcFfJQBHSqRohe1M8SajUlVFC3g/FyfYALARCs
4DKYARIzj9r5rlSi1KDgSYWfI3aG4klQxShaByvZ3IV1QtJiZqhBVhLYE85hi16lKW0GhYvIeDa0
ezFYQaN9k8yceTBkICneY+j1BKH3RYNmJ5W0DvI0MPeDpZv+xrhVmO5GlueUrHHCfWw3+/SeoJdv
MMGU83LXu/So4qWRsfSuvoWv2Xs2OR4nNzPzrQwWsudkZQ4uZpr7xHmOTl5xgR42AmC8AUgpjnG/
j1Vb8X56HGACa4gHN9ok5j7VcxOdL0lG1WeQr4oOYvJAfkx4Mf8+ajrqt0giwCfnvy90IohF+jww
G+VLqh77Ztejj6i3gnBlIBd7nzPEzZVveDgXPpR45XxivbcLtXeS2GK1siTfilD8tvmOhcBhrwEl
x/mPZEJaUslbDMhSXwam2cUhtpXje2EBWGH6bnMIdx0IyUDNfqT3yQM6MS1EAK7wlNtrRbOLMwKg
+jeHIjR7sIn5Ji0lzcQUOtSBKclfYPho0a90/agvTOqZAc6VpU0kge8eBqh2O3lOkG4L4FDXcAvz
lHFTiqob9h5FWUAGoeH5Hom9VPJoM1spbxIPqmzypulyU09QUbGuD2jhRJ2a4tuBpcHIFWmAqWG6
I7nb1rtOXwnIlkaDbAhYVxR0OqLadT6aJA8IhCggCCeRT1JAyHjv1SWbS6przWpLy39qaV69E/eQ
yeoEVBEs5RT12wxV7FXq+Iu3B3bYqQlutxuZLop5QTBfaCpGJyqTbc8q7Np3R5mBF86c/lxfoMsn
HWeR23K+MdRSMsBiJTizzi4jZmlme/9QItQin1Q31yDQl4lrziS3/xphwhVBYLLdZcJNgZKp+dcw
B1P8BQ1ZOjIptQRrdK8PdGEnIlON/Q4sI8AlfPGw6fsuJjUNzBQZuviZqHZUreANvotp3MGCDfQb
KdiKYI3gtqIiqFOXDWpgdlZ59JnG9J12mz4MLDR7J/pSLZ/lJtjfDtnxS7F7dgTYDSrOoPzrmf9x
fbyXHfLQazv9GG636lVa0ybXApANRmDMNtC/CelmazoQM/hobM/J2FCaORiDZaZClmDlvl9wZWfm
uZ2MrixPbzzMRaL81Qn4uygro4ccFFDXx3lZhebGyW3gKM7lsp5gaLQVBi2QY+XIdvKUm+lDs5E2
k/vcmcRJmGITqzkarrFrNyjOrLCfLA4XtOSgDwN5JgLrc9+g672Ra4URQHnKihQzQuip3071ymAX
PBCqxXM/J0jXFHQGnltpQ0UO1akNTQrmIuEpXGWRWHCmZwbmDzhxcZWPfF7YwEDzWcPJGSzZhnvf
1rfBx3QUb6nrm2lg28ZW2l5fxssGaCzj6dAuzk5YymUHy7Wdg+v1F/lq3em2hkiHSW+E9/JQh7jX
1yL4tQnlDkknt1mQSrBaxE6d3jXF1/VhXW4LYI9QZcHgkMy+CPfCoDeUuvKBNY3kZmN4zVEnU71t
csBnyyFYg49dvoVQEJhrAjOx7Iyt4cYDgbAibjskRALF7G1g/NH71lj97wkMrk1qV2yEJvFL/ISU
gW/+EVHlWdmhs+8+d4H4ALRNwH+jc5XwRHoQdBVigAaRtw/hbGZvR279u56tJgkuV+7cEDfSkkRJ
IocwRB+Tg4YJZsDHF/twm5qv8qfs6ODSXYlFF/bouU3Op8VpNtFahU2AV5/EnWiStxbz+Ve/DU0A
dFn6ka2YXJpORJoisJAGjh7P29dpMiSP5o4zCgoXEtlZANWTO0AgxcjKm555a0DdxR2EaxLKNQg1
cFNy51AcOzUSpgD9nwfFirYpJBUMGzcHqiNMcaMv/0m76XRzhJT18NlCm2tlAy1cojNc798HcAsb
Giq6qjV8QMoUR9hM6B856F/N4dcfkC7tBsvfD3v0JNhAbucs28dPBHhCU9wdm8ksPQZcxsoXLZ7h
kw/iVh2PrWEyohDJhdFW6xzye06IUNn/sb4fDi7geKhV6ohioTh57nvrZGq9tvViMxxuJUh616XT
F3etXDtF//u6W1raVuCXBiE9nqLKBeULtIyBwCQwpeetcR9n4jDr1O6nMa42eVeDnmnsP5R6HPZx
OHxet714cME1Aw4NkDGDKuB8mL0PFeVKx3RS+CZPy+x6rVd6vvEvfBBen8g3oIEF8MtzC35Uqkmm
gnYADDq2JiD20Zo9aIBfG200OyB3tGxN2G1xUCd+lxtUpLRhUDTwDGF5F4HdsFlDIs8/cDam71aV
f8QK8vmYvMKD6CQktE1NLzUwHUy6XYX9wIKOrjGiz/mkC1NoHgYHPehILiCrqdQLoaaANiJt1JvQ
/2Mk7U4WW1cMYjuKvzQagTbMYJrcbnOxW4kDLiZyHifKvtibgNCArfh8nOh7UpS+hPFijJwwog9x
N608GBen8sQEFzDK0RCJOdIKZqvGDnQgNwBKoseisK/v88tsMjeU+RCexFJKhlVKWtiJkoMSPPdB
ABW5+1q24nKnAqGWiL8EyIVet3rhrL6NAnA8IxGQY+KShVlppEZdg/pHRVCjpojyoxYtAng86sGK
Is2aKW5LtlSFrjqBKVTL7AFMSdHYQ6bAuAU6duVldXGiv0eFlzHYjKBpyL/x42QwQNSPqYTLAL1Z
kzlo/oSS2nOVflB97UmxPLB/1uZ/P1m4yo9rksz0SZ50o6Kzroi2RoBy3xp/6ryXLw6a8s8Ot9fx
SAWGfsSoRj91h6BnYQGakno3BK+dsAYpXBsUt+vR0lTKySyhLTR2mBg3sfbReP1tvbbtL64Wbqm4
XS9nYRPLIQjgujE0rNL3YqgXNPeN1v/y5f7Yjn1o+hAs3SdqRNZWbtH4P/Y5PrPV4cUkSimM07C1
hMIahk+h3hppyPL6MSm+/Mi5ftwuQ8J5uP8s8vj+iaJnAtwPIDD6TWx1h7BEt+lDYY9O9lAWLICH
dsX9WlrtsgjJmZ3d6MkW9XtwjOnFbPYlt5PAEjbIjd/0L+Rv6mYb9LaNrVl9AQlAV07iovOEa4F7
mfGNPMEPKDDC3PNgWJdvDAlS76h5aJW1Mquz67g4GSdWONciyE2oSDO7X1S5tL6l/mgC+tFPKLij
EdXPbX90S9CmwYsa3dN144sH5cQ2Fz1kqdaFhQDbfkP2YwIjIrrUhNCtQnVz3dSiAzgxxa1immRi
VPgwlQm9K6STi74ZVqaAFasJ2CTo83Vza2s3//vJphkKr2iTDOYk462Q7nOQ8YIr+rqNtdmb//3E
Bk1AjQkqWMxeFcKf3acNuCJ2+hoQe3EoaN3URAWqNSCAPjdTN0oT6LEI14lKv2BVxWdAVhJYy/c3
AnGCZCHoinj1orLpilSXEYrQ5lXS213fF5XVT2+TUN+gSm93U/Erk57iLH+8PoeLt92JYc5Vh3WG
35xvuxA0pgZydNP/kfZdS3bjSrZfxAgSoH2l26a8URm9IGRBgt6br59F3XuOWCjOZnRPROtFit5J
AIlE2rVgSFqGKgt3TVEGwjR2slebiriSKBntzLDjybSX9xVt0e5IrFDY7yPrH7RqYcRRd7Z20etP
1/uvOLkqEOVqFPXLAytaEDF2/Fs/gW728ibuyZAdobrGeMoCTajj1ODOMled1D00x01tXy1EslNT
2hp610BI15V+3KuGx9CAPVsafIZi7wX/nKpfjL4Nbcc8NlRf9oKqptImMmHbKnEs5kNc3Av2DiY7
nT+3FNig0ysxMDN9X0anZg/a/vOYgCRcutjD0BZ5vBB+o8qXGFc6ueHmqyGOGGxPAS9dXWuGa/c7
r83me+6g2wUpJQJ3SLJYc1VaTRFDaI4psTECh6OI/YGQoMTgdtOYbmkh9M+U8LLubC92JVda7NhE
9mguztIMIpMpRteCyV1mT8FYvFgY/9CmlzwCtL79YiR74JO7wiXb1qHeaWFwEQ31SQ8k/5siv7WM
H5MQfmydO+tQMZ/XR7aHXLipy6s1S1ZH4TN3oh5iFRI0wn6oOtM1WBVq1svl3d203StBkrFRDXWo
2wiCIsCKTYiAbCUPdYxJXBazs54/5n31Egl08I+lsYgZHeZWw/ga0dlVgHWvdZ13Wdbemf3595Uw
ICMB5b6CMEF+a2UwUo/xE8PwTAXArWkI1S4cG7fHHdkRvL1KIO+gGo0O3D9dFyvBRZbx1uLweNsa
NaSeecnIwZeoHGwkf2ldHEk64e/rk66KQMdGK7P1lILmN3VeJvqrzHbHtzfTB87fL5JsImCHlHmq
wXHflw+RFQz9HTAT8io6G1PpWughb8B91AYO33GmtqjsHNTc/rsVkuPWpKVu5BgN9+bqveb00JoE
DdbmnTnp4BlF44AC3Cjx0GYTitCoNgr1ZKDCTtUnmkZnx2DPANAa7Pe8IZ7aEahJdO4twGUPJDq0
hfarSeuAc/RIFZrqAnwIlNM2vNLKerx8qJuv8WohkltITCcxJgMLSfv7vj1x8aMCaYau+nycTpdF
bRvYv3smGdialT3QKiCqIlcteWrYiMGoB6290xFTKBYQkZ8vC9y+/H8FLvq80ldeq6mpD9COUmcu
Lv2xATiVOe51dP8vF/KvHNmI5uAB7/vlXqCJ1goqdBwVmctVUKGcksTLus7v0bei7QL5Llr20bcB
dIlqYKQGs7FLs9PHBZYOOIuICge4jK8bFh+Yfjah8QhfOvE9QS5mFF6fX4+ZX3e9C3D2y/u7EZBC
PvpEAb2OSVmAYH6Uj/Zs2gB6Hw541bpOg6RMmKhXekx8VtloTJ08q7ivVa9OMUXVPBoK9dPoTp3y
8PKHfFbij98hPSdEaesuqvAdUTuXITICgyvGSPX1vL5jhQB8HrGmHZmflQsyDQuNQkguw2mQLMAw
kwSwEBTumHOb6kdePSfFjpVZPvvT8YLsa8H0wRHLSfp+boCwM4FulJkl4Hv5QTWKoLPReKJFxHfY
dQP2zh0jv7Wspd67NDkC01GuqSmADlMHHcsap1uzRjvcFPLx1+Xj+uwu4wVZyZDu5Wg6HOyAOgKq
yLMVqM0uG8neKiTFjKcqZeNyOGgB7JFYnm6r9O3yIpaPlA9nvQhJ5zpkBhxFgQgrv1MwApmywOTX
bfOPE58f90pyYIYFym25Zt5Y3dDxZwHaxuzBpjt5+O0TARrIH5xUVOI+XuRsMgc+pTiRjgxuy8Ok
3Tny7d36rwC5f54Btm9S0RODVPtTXS+Q9xF7Iv0emtnnJwa7haoWYDiAEgA0wo/r4FYMGrllt1jP
KRCkbB2Gdy6Z8dMUXf7KDSX5Oetl+zwzEYHRPU3YThRBNrcS4HCYU0WfNWpCHz9hFiaxp5m3Xh0W
t9WBnfhXg7tAAslOQfpieLln3l7NP+mT5Q9vNhhOhVdfoxX2snZ+7nvC6tF2Zy9NvHgfZKg/WtEZ
hCAxaLJSn6CSGX81UT8uj8zNrtFwngfOs7JXj99e+l+ZkjdmKz2gVpyoXZ4js38m/xxV/eOapNOt
W0VoguH3I3pdl0cTzcPCv7xvm4ZjtW3LElcuQxY7gwJg6tYz7VvFOHE7cfV/PBbz52jQwg0+xSXh
I1223o6BBCcgI6tqIKJ8Q3g5YgawsXdeqK07R+CqL3gwyKHKcYKadCO0fCEj7c30YM9J/5QyOwL9
md2R72MSAR/38u5tvcNI1YKBT9Xwx5B2D+mEhLY1ZlKdFFOG3W9uAtilgNZbvWvo4+tlaVvqht4T
FbUntEJ+AmNAaa8aaAeboo/FIcNw79jsAeBuLgjzEigDWdAKWzoqa1YFzUy8wBoZ/dwMFozlGtSp
9IfePl1ezedeBKgFOksXyA9M934+rqZEl0nTQrtPzrF9IzfUHwt3fBtuMYUWueSHfRrCGV3qX/Ib
8266n+7eAep/dI6WS9GJUASXv2drd9efI13mCjBxM8rMoFTDIY6sQErr5bKEDYrgjyuW7nNcZJSw
FiJoaNyyG9AC37e+dbRus3P3rvj9ubwx3fQAlMZjdp0H7V5//NYFWS9RUteWNBVqOJCvF4hR02s7
vmWF4hcItC6vdEsQOm2hrLgWmHuQ1CgX+qAWOjSVcDSiVqdMdRsrcbO9+dhN64W5jaWFB3lkGRdo
tKpsArYlssjRV7sHrzXDtNYeWNvWnUCx/L9CJMUwMedbtYsQHUYlvp+Hp7R/QSTidkBKu7xvWzq4
FiUpSMEBQg9MdRSA2LXppJhXynZOZtNhWC1GUgEQFZql0kPCoL9l8XGM7+ArauWXxjzq4q0YdtoB
tjx6GGQAuGOaHkxN0oLasakLYTiItovnnCauQiiAHH9G5Q/d+hr/Yzye5aFZSZMXx5x0QE4I9fnp
WKXflXInk7+5eSCyh3FEccSSixYJTfjAe5h7o39t+TVVb5MS+Rbn3dLfxORVw4/L6rCp3ivXavn3
1eOc9+qU2YtrJXo9qJD4hskEo+VeNLknZrnNKzG1lTnZUEJMapx04JXBXLvNXpy1pdrrx1m6RXNF
ucIz0Cnnw2tfnlXny+W92jI569+XNG1OtDLrCX5fA4pB/3ugsetMhz7bK31sWQOC8B+yMFP4qbtr
0jTg6anQAXX0tSFyDXLs1ZM9NAiIjpeXtHUua1GSOitRnuqswrmUFOlNgGPT6LWyY///JkVSMgXQ
Uly0kGKr50zrPVDKmcqeo7S9FGAumQuUFZqfPqrY3IHfoXWWpZCfrAIUEfHaSOxYz00VwJDnf4RI
EWrN0VnFIwiJwWs709g3QRKQJJob7cEDbUqyQMoL1C+MhMn4LqREtlto8DQtHT247E6MmMEO+r0G
1Y0qKUI6xHXg2FhwO/4UrVY3c0ymGPAPM9K9FiZHDOtlGZLX6Vy7jtlgJDP3psw4oHQZms0e5+PW
hV3LlrTPnlpaDKAB9Eg+e51R38+OthOFb9lTCmsKE7c0E8reJsgHohz6svTocJicLu99veHEF52D
NrjCsE5tzRKf2PVrjjmknULplk4iWoTCUPjUiE0+6iTaf5k1x3gtLAHPgYO/o7SvMVexEyBv6coy
FbOwOGsOuKU/iulS4K3i1cWjxAICDmIO6EJAnJZOFf7zi7wSJKOMVlMxROXiu1MVgImuBpzipzwD
oguSHBluxGVp27r5d11ywI0UfTEBOgTrikGDEqtuKtSjPeKRT63KFTHwazAWY413Xbk7qrHlViAR
CfLYpZkZScmPe0pzbUGTtpH2QB5Wdx7LMgppV11HCfF17WfL9jAft6z+OtCTBFrAp9fbfLH6xgCY
dsD3etyI8yOpyL3oUT2t3na2d3kP5XQbKG+Aa4py9BIhfVyiSNF/2AzgF4YFelNw05Mp981RP8cm
O6QZ3LWuFS4Bdy4oldET4qvFbrv45hkvAzfWwiaEvIpktgGDBGiCBkkVkXRnZqD/37RdUXdhRyZ3
TLnbT/cCgxZa9PPy8rfu5lqwZMpRjK+Q4oHgkeduFx9z8Dm34+mykK2baUGJtAVgDbltaYvVEhje
pgmXQbEOMzuoAjRj34157yQX3ZBPEl0FFB8MahlLbvpPukHXO3XxTPi9mYAWaAKoRZIee6059Ul7
jI3pySzfQWLtzTwHabp2Jnm0QzCzuVYHry9aPDFlKyc8FYUQBR2zrTcA9gktpaLgblYH5d4bvHUz
rb9y5LznmKuNjQ4baEwuHmksgkorv85M9XvC3bL6OcV77XpbjwiQ1jDGAYZHdOVK9lWfM1AbjmXr
sZgKwEfP2bEuEAeKkd1TWtyMQ7/MUSsYxdNIsbOtW3ZhAetB9lNdGqoluzCNWSPqqUBEb3wXw32f
/cJA8diE47Bjbrf21caUNtrG0bqKaaeP5gCMggpPCEJ3034tm5MQ7038IynfO/UHe7x8LTbKe2AY
1IGzCPBZCldMWpQY8m6CmcOOIqXc9eGEmtYQatGdZoS2FtoEA/bkleyFppsp3LVcyeMYk4Qqag9O
G1UPf47eg3Js6tD++qi82HUQN0H9smNlNk8PjEtQ2AUvQE5dm3OKagwBb7ydgn7cuAYwFdW+qeJL
NO7oydb1s1eSJHuWGkNhx4sk+HnAtnFL9duQeDrbcag2uphwdCs5kprw0aKjvcjJW3TKasfeTd38
TB9aZOR9MOcxz3i+rC07K/vzhKxcVNCD/f89jJERacELXrwWgI9xsj2t3DwshFyAasQQMEhaPt6A
BRu914sRyauD6WlH7TkEiCpQLu60r/xp9sShui8RXLrz++UFbj1FyE7+V+7yUK8W2KZMASX9AK1s
vvP+1PMb7oSXRfzB3ZOfiLUM6cb1KlAYEgUyQOZGXPJSnZk/nuxT47On4lkbAAZIMc1s+Pxb6l2h
aX53Dmtvd6W7lwpLocCJBDYIIffJrIZlNoNl7qGd7fu+2sPH/LSnmMbCs4s+JdSTAQ4nnWWfidqx
KxAZsfx+Bj5z9dDtYcJtjGgvoSaiM6AG/KHo+nhuVlspZa8CsMr8Ot6BXaU69CHQUPojP1iOB/zP
IBj8pRqV+Xs5gm3ZKIfhvV0mNeXX1jbrUYttvLTJUXTu+JSHjhdhZnQp2HuKV/nOr9n05hsejrPb
XO12TG3u71/58iusirik+gj5nccerJNZA3jA9uF6HIbgNHtD5Gve02Ud/oy1tJzpSqZ0pvEI7LNI
XwDCClecEHifrTfkEb4nXvVjxOL9KBgD9lre7GEtfWYOXECcMRtuUwcFSEuGdStJ0ZX2xBOQL75a
zFPjU9UfR35YhlcK5b7vEh9hQo60ftIcLq/6k/WTREt2vWxHDd30EE2s8TRqAZgsgrF/BPf4ZTmf
DbskSDLsbUw0ls8QVF7Tn3U4v2Vn/URvaqAPBHoIFMo94vqNWdUPuyrrEDqIMQWsQqI6efrX4jj6
4m664Y/9EZhzN6OH0XEvfwBU7xcN86rncmdnN/Tpo3xJn3KhMTU2IT86KXfOEwcaYvUi/OTafp54
MB9RT8i96pncArzp8mZ/vj0fJUsWX0vbYWy1KPFmG0B3yWuUl2G7Bw2+HNgHk//xQGXPsWbxIJoB
y5s10I11jduQ8rFxRrdo1ReutfDOB7cZHO/y2j4Pt0hyJUM/Yl0LHzqO9dBfq+IIxDsv/jU5LnqI
yN3gj2dyBVw0n+74CZubuuDiaEB0xpiZ9MSVQ5Oos45NZQgbiTjUxQv7xwjWy9qAz+ngPwCmymaX
VEjOoyQPi+OY/XEwnF/JrN21ylQeMVS/82hvLuivMPl+9A5NUKWFsIj+MtRgxtgr1/cugbqlJSsh
0iWwIiQ7AYoDV1G5Zrrfm9fC6oM8o2FNzo0WzOUPspf427RpK5mS+kdidiaNQaYTk9yvU3Fj9JMO
JLtCCQpK9rhI9/ZRUoxMZfloFQIKSR8idl/1YP/Z8b73REg6Hzkimi0e46js74BLAaOBa+11yG5f
LB19AKAnWWjOlo9Y+YngQjb0wcA6DOcGA4ZzdVPobovXnx5ZejLiZ0tB0ggRBg8r4w5dKsJ0SbuT
0/wcuy1XYPUVy+GuvsLJaTlZA75irE8qdQlm5EgdWMm3aLzLOgNjLr4ZBU6/525tKs1K7uJfruRG
NdzbsoHcSTwR0yPJcS6RgI93rMjnjBTWBzFo4AWtDlJS0i43cyeMnEGOogMkVsc6NBP9+gzQ4wzT
EugP9CpV85WGnqN6J5O7qIlssgHOix4nBwk5QG99XGNFRWxStYAa8emWKhVI5vZQMJZt+iQCWC1I
Fds2/BnpmQcLuTFpBMtLKvsM2EU/BbTrMNKvZmGd+N4bv6ktCzTM/xOHJMbHFY2Ydy8mgpbdFJAI
1q9y1HyOzuHmsbRBa53XflSEWT6c4DBefoa21GUtWNpKM1abiXAIzgXiUmqeeFwDlAskb3yXPGix
V5/2VIMXTpHoA36QpJqYEh+7PIYsG3Dubo85Bbub3dxI/clEm045Bsvf1w29TbT0COUD/+BeXL6s
59I3SH4iMP/bPB3wDYol2DMgiIerzMyBZjQXvZerpeYPmBE58NGezmVM6rtsrA8tgI92KtibvjJC
WeTJ0J8BFiPp/mhRmiGPhQ9BR5bHWr/vjsL6obRhYoRcdwtz9DG22AMFc9yzkJtnvvQQA4oIrUXy
vBGZHJSZzQp7EH+1k0NCfzpKkBo7Ds6WrQerKmAOMMgFfgLpORHKSJWirBc/wzh3ZnGMOgwZTN8v
6+/nXBXs0FIFXroaluSxpMBWWsaaLeBGkR4mdmT2S24pmWu0peqxLiVfGKWhaDMGZrTh+1gWb01j
PQDn1/G0jH5hrU53rNOmaUSZSUU72p9WC0nP+1TBw1SD9yFpsoBR9ojK4bGdKw+JBT9h8YPeZYEx
ZgHfaw3e9NVRBQWMKvRqoV/6aEdIkg090gcQXd7X5niIa/17ignYrH2ctdbXePTLRhMm0E97IOX3
5Xsr8AoNNTk1RgJHDSBpzk7a5lPCFAeEc7ExWYcWWOArf/ykyWqqqp1grONRnJP+IaPTITXAv8bG
2yLvQ5ZUO5q3pd9riZLfVPZOOk0zJJZirlwKd61R0/fYaAHGskeJsaXla1mSlmtKO49kgKwE3rQz
xK5VvpTD8bKSbz1GayGS21QbStRoDoRMsI9CVG7MD4pzZgjk++CyqK1oaC1KUqAibbsIKCGJ14Aq
r0GzLka0468s4T5BnDfxzi27HZu8LRJVWVDLwRpR6akVQxknvYnVqayCJHQlJ+Q0Oarbmc4tQ3nd
yO4SZd5pb/88SLXo5TJhSlB5WuhMPuplyjpTISnsk36IX3VAPSGMvS5uKHC3r5Rg8tgJVLi+DmCx
7Kb0Z5c9v1UegI/P8TN7q37qO2e85dNg2H0hlyfo0ZLJsJSsNqZIg1FGvgj00/ZtzHd9tk1lBSTR
Urggy/zIxyUXeTaDj62BSX7QH7WwOPOgd/zRIyEg78LELwfX20Mb3tLd5VCBpLBAbcmdE0WJ3EHR
tHAwTGsq77OpH0BdhgY1w4/TcgCGYGs8Nk1h7XF7by3WxlzBUmVbklLSYmsM/Q2t2mMKarpLaNjm
EXzuf2FpbIo3FD26OlClJdVV23HIY2NIMBn9TZlvefQldr6Ye+3UmyuhAH4FlrkNv1eyoLM1Time
U1wQO37quv5F1CD6Hebg8tXfdEmW7kDDsaEhn8gdwejMuDpOcEKdGyMKzORqyMOpPtTdvWoEhRZQ
BErmtbaHRbG5vpVcyV5HI2YQh2hebCjys4k40eqx2B133nqH1quTLLXg8cyzAbsYWXrp1dT6tQg9
OrGee6TMrTAuO82v8vzr5W3dlosmcbRWo7daNm/GkFe0AdsGpqzBn5DZV71l+tOs3DEld3NNCU3z
92WJW6YEFuQ/EnUpmGBtFvcUXN0eLbhni1un22N/23Rx1iIklUSEp1cmhwjbZsA2wM0KIn7Ph9fS
9AC0THJ0hOyBPm29E39YMRfURbRjSZeNGaXRzMKAmvRAoTfeh7zwxmTwKciT4no8t3p2rQ7/eHYU
z8RKqryZ4EkZExBDY6Xj3Vzeie6eRC+1ct/ox7ryqj1Oqq27sBYnbaxDnS4BDy44wwSYka8iCgDA
KLysH1sauZYh3bdirAuTE8jQkwaj9xiQQJM/MKfqyZ/aYP43+bm1OOnioXM2mSoV4qzoW4px4nwM
6t157OVHpLjOhMIvxAFwf5GK+/i0oSG4rRo4El43pWkcaqTn70BbMH/EoCYMnULLn8bCTm6tsa1n
b6q5cgecc+DpDmglvo6qNL1qDXuYvMtbvXGceM4xuQheA7REywTAdg6q+xbxNbJQGJQ/N9YI+Ii9
2bOt24gRXOBNmxbcB+dPFWyV86nTucYcMBKFw1AZ14qNXiieGVfpOCCorJ3D1JPBhw93g9LQBDih
Yv4Xy0S9G9yT4CBGm5JkcWrLasosRTDL7Cdbvy/so7YH5/6ZehidgWsZ0s2gfTnnDnLmYGAUXpLM
gd4WLmZFfIvVoGhXrgnQZqPedGMNNH/U8ZIMBO655iZoCp1yYFlS4rbqV+ufg45JXybdJ9tKKtYs
idOaBw59GTrcoTPfq3BtWHUotw0gJcC/I1+wqNrqkM0+bZBGQFRJ6t9J/RzVXy6r6tbvA4sQk5Io
6VufMBbMAjG8aeH3Z+zTNIB+QgsuS9jUU4rWS3hKcHQ/uWR8rlhrAEICyE9XTnscm8AuvNR61yMV
HM6HcUDKZWfuYSs/gHzTX5mLMVxtWx2hSbl3cjyGT47mTgfDBcjAe3FwbmfUnF+aa8ffw1TauvRL
a7UDxle0lMoINqlJs1YvlnBNuU5NQF5xN9+rQ248hpjh+ytjiYHXy9JUcE21y7IqX8OYFPfn7IbF
X1TLTYjb7bmgm7cPFR3wBaEJEaQQkn3F8KOlNSPCkw6w7+qXMXZ7F2UQD7xaYXxt36mo4CtXbZge
9hquNneTAl8a2bIlQpT8+KaZuNlRxGmxdtajczl+teOdWHCrqGvSlQxJSYo80bucIzAC0ZobH3lA
3tl1FzqHyDUfua/tZIi2lwRe+CVvZYGz/ePhZZUeR9GMJdkaXoUfQ3YztTsi0JiOH5FfxCWeRlcV
IodPbTqtGOspiRUgcCpx9QXNiMZ3Q036F93OymNXMvI1bXLnxGKh3Fq5aM8i07JAUEM/skKNAMhR
t+/6yNRvlSjYUdX4HArF4Mg+mAU9FD1n4chJd1bBB6C7s5XP78nU6p7JxxTqMepq6SqVXfvZJLqb
Nk6hIw3wBOKmIzfNZCl3dcXG1lUxtXxAnyn/RoSW3phZVz6wshmvdRG396lSd8hKRaWDTobMGUOg
LnKfq+Q75ko7YEXrDSNov8VoddfFMV6FPr41rNpo/NiIxYyZDXSBuHlkNbY7F1Pz0pqJfsDGDY94
UvhJMyotcBhiAcyR2foxKseiRGmqqq9jSpcvY+LUA4nQJ1WX5+6kR8LPnWIIK9OoQzUfnOzQ8ao7
olQwnEyWxdzDBCP9wtPZPg9mM6JRecxpHDA9BTqMnqn6NSlVduSDMwq3bNSmcTtsYjhkKfUNsCC9
j5qZKce+S2Ovs4zeCYXZx4dsdsy3rI3Qc6CqyrPAE4eeTpsB4HLQA0WLaAeKNp2mbgwUYN2nKddB
fqcm2iudCUJ9PppXadZp37q0Jr/0IlbvBysVQVFrMWJK8A6nvpIX6WuWmEPlcadIf+bMGM+CKtmL
0Pr+VOTa7NXDlN3gf+9uIttGg3lq0RumTBoKsDQ62SMRNyQ2Kr8u5rh0K5SFXp2KmA9Dzh3hOl1N
S7Bw2+kQsozz9NCVETkVpGkfEkGrEIPFDjpXKZ3OoCoavlp9pALjuEZRyVYKfhgwBY9WmthI723w
M9+mrBKlWziLm+OM/IkDxPyxyGez8EUZlaeuqKp3rpsRiuxaPXzTewF2w1SbZuNMorR9EyDxC8Wc
lmfWqfQ570rKTvqQxMcuIfODNmDWK0smw1OYYj0YVsVOrdYYKN3rqOEHVVcxzTVzFE88XSRTf0ib
ZnxIy37q0Z4NwIzBUDLQjSvdkQF3UXOtsSq+A7U2eqbYl8itolp54prR5H5u9SB2EPr4RHirfXVK
zGDw1FFbV5Qix/ReX30zUmQeQSZughM6SqLqtRhS54E5HGhheUnpoVP07MoeRjRodP0YpkUzPJNq
IrXLlbr4PfbDGGjoeHgmZpxhKtBGUdnNSDGWAUbRoyeaMHGdxQbwWjni12cyESUsWEcjVy3UFMS/
bBxeaM2HE0uz2nHzwTSvhpKwW05bXOBCNUbcIlCFRVnZXw1Dor5PoMlxSVJhVocYNsv8qS8wc1sj
8eWCrGc8VSxWYDrMOpkOcTnXZ71WkvtJzABBdzDif6ow6B3mBkD+mTFHNbKUxghCZ5H8BAnQ8KXE
fMAps1MHDW0oFtzlSGPkoCmP/LIu6m/cZtEtrCFQU+ts+m5lpApnnSoIIfMxwmQs8OzcGXi/V3Ef
I7pzJrT4A4M/exphrkNVNKR3IYifCqesQgCcJzd6WYhHhU3R0YyogeuQlLhIZtQGnObjVTrNfVjM
ZvIOxGLF1aeoCzJQRh4H1epH1+RG79f1ZKE4oGEqOLQ6lKX1ybLver0agljkelD0iTEcMFFSO56d
6cbsOlRrHHco4qr1SdQAGrXKa7SvGCUmCNxep3nQWXFLwRhpJYGpJemzLShSqXkzKjNMmFFPwMXR
59LDcEPyOzJzjBuORdW+VIXDgonWJWYpWXvsozQJJz1t3jE22B4x+mSBQ6drg9qqS58umx7lyvyq
a536e9AT27WspHhAm5h1zVunubJsez5pUMQvXaagI+2yS7mR6jfRaUIdDLAvHX6yc2CoDZsavKSZ
E1SYTKgxdlz5dr6HWr/1Yhto+kaYZQMRVob3GIhAbJnAc6XsTJRfVX+w0500+J6IxT9feXSqMVVi
GCGis58c8Ep0ta9OO1XHPRnLv69kFEndY0AYnqld/K6SICnuxvLx35zI35365JgCm6wcsIwSpqIy
Xu3iK8uAR7WX3t0KV9YnIp18rJGImwbk5N3ZoF9Ev5O229sqySVUKjzODOP5XpUFFXgaGuNFs18u
79WeDMkPFAmhfVpiDW1zFt1r7Twl7OGyiJ1t+hOSrU7cYTmme2qIIPpblFbQqn/e0gNHFqNfyG8g
QJdrCpPaJZOaITDItHM8BgpQqFW2F8Qt0YXsy66FSIfR03Sw1BZCzIfsG0inbuej4pl+Fw6923nl
N/V4edc2o8a1QOlkkhQtq2RZ1eBpeNvu5+N9f4XWq3t6APGter0X5Gw56+CoAHQPGFJ1jCh+vJiq
rZDKaWHHpgz9HsO9rTx0xg0HuZK5k6ohWyZzHRdI2Qqqp2M9JIgLDBctrGH91p7uhoDbnnkQ96Zv
eRE4Wd/aM8YjDuXv3MMT8UXX3COA23cTAkvORj7X9bdIy45iZUqozYAVRx/nGPiRs6tZ78R5VdE1
iKUDKCiZQr0PLx/v1qVAi7KDzndUhz4FszXokApt6RhUmkM1Zm5a7xE6bobnKwmSMeddSbiztAs6
3fS11H6m6HRzVOaaFBWv+IeTpvd6uzcbuZlfAUo7EtboiAA0nGQTG9HQRhN/jpYAVtEF/FN+tDtg
tPC7+PvlPdwVJt3JqrFENyoQliyUivHJ6MMOl982wjgCnMUr03+K6veO0EU5ZYVZr1C6l0UtkPzP
IBRMBfRY/8zOSCt7+g/VF8F4yL/siFvW8Fkcgg3DACutLucedLUCtD/mvTzyUIMoKD19B6z/Teta
GcjuyD0LmxOKEPYtv9sD591SIPRl/VeytLtOPUccvHLIKaZheUp/82v1R/0iDtaOR/AZCgfJy7Ug
aUdzJ4lZHUGQDgaZp+IlBOQyCOa4CzyNn9mN8QhONK++xfSneVt/sXes0WaWAhUWGwlH0GghBfPR
8DUI6ohe4kBvisf2zr7XwW15qOBmeY7HPfG1uJ+uEFSDbPz135ztSrJkBw0nKpxoUaX2zTbcO7jF
2sH0qeUWP+wIDGK1G/vNVfxdHAAnsEsEt6nIK+mS5Ysx5JPDcRZe9YI5Zn680yw3fRn88qwc4nBv
DmXreVnG3sEcuvBtyOgvcROlxFw6iQt2G8fuYIZteRiaG7ZXWtryaNaCJLvXT/UEDhOUYZT6uavf
KD916o7KbBnvtYjlE1YejaigrvFiWmfrNAJ0gWv0X7g0KLOjnoQ5T/sTGkIB1jCdLH2KznA1TBhS
Chxjpz146xFeFTPkBnmtyYAI26NkAIqj68FOz22c+FoRe1QQ/7Kib5392rWQjqRCGBrlYNP2JvWg
R0de265uPszJoXB2JG0+CeilwcSqjhDp02ysSDPD7DOIYg/iztICvD/9GSggJKA/94ZjtzRtJUt2
bIlWsioXkNVrvq3fznrYD//GdwZbOLplUFoEvsFHTatHk6QaQzNdW4IKoXDbvVHKTS34K8CQymZp
3hamHS0lnf5LPoRmdFWwg7lHlr25U2hhBhmUruGPdGEsNc4rQHogdrUOAw+VKnHFXnVuayWAX8E8
KLocnE/dS0U52xEf0DoSRUBuRS+ROblpEWgiuKzMWz0q5lqQpM2qImo9axdBTQuO7MxJzjkSkoHV
Ns29VWPqrO47DBeaGDZUtcY3ZyNMzZh6nQ50jMsfs3WzUIxb2OVMdGT9eVpXliht6VzMBEGClYQq
wSBW9MjVqxaTd6O2U6FYliU7ImtR0mOVl6SCswBRy9BOTB+GaK+VaVuCiWZ6ODrgVV8Wu1oMTdPM
EkuZpW0OZXFL+53LtKkhKFD/5/dlhyZ3bK0e8ftV/lN0wuc5Mp2OFdB4j3l5a2AOdSq49egSQZOK
PNEFRUTLRg1Rdm/6GNyBN6qEBgedJfLNAJBDrzUwv3kc8KS4xlDS7YS8/dyASwjhJGAXkbZU3Xhw
jp122zEHSeudvdhy7tYfKCkxaMi7uVv2olNebfM+Ms+gm40Kr2rPVXmkew2Wm1u/2g/JAKBeAGcn
RnUrQb8HQERc839I+64mSXUmyl9EhPDwKqAo29XezAvR0z2D955fv4fZ2DuUii3FvV+/dkQlKaVS
qTTnFCOAGLY+kru3T8Saq1kqNn/JwogyMwLd4QjFIkwsyC+NcEcIxwOs2imAWHSE4yivsnbaCxnA
Egj6CSMJKDMiau7c5qb19forgjHVUcsVFDCwXi2mP6wgtdq7bOM7wFe3tXO7E+zsd/jcPhmcmGA1
6aAtVGPum27SA6GY9wkTbOFdcy8JFIUX+k2OEqjCRbzEY85+rXqwvxJN5gIKs8TM0Z2Jjr+QWEn9
XOubLHlP6qOQ8qbLrkQBdEXXNQktjDOeqc4sKvDiFdLJBOW/YHiop688fG+mbjvGKgWdr33bDq92
cBZmIiEMugi0xbCeGThefhW1YmElUw3Sb11QbE3M3nMTk9CJXnAi0hVppiQDFgzQMuAiZJt8SIi8
tJFHpTUY6ZtRNN1WCgGUEYCl+KHzxn89s2+IaNIA9yEQyfDYZ09A4HehUZqwTBJNBm3LOHM8UcKc
SAOy+X+9jlhFXLjAchMBmMNcCmHid2ZAUAkR5cINqszJUAAcQn3btDXnIXp1rqEVxtZNcCqDzBSk
ppeuo+17vatriDKiZpvqg4uCLccqrrwTRCCph3ovxhFE7NelCC8QSKnJWQlCpkSknV9/48C1tjTp
v24v23UgDEkYcMKakbnGz+KplcjNFEWFAuqEt6NC2kOXEMz6ebuC6C5pqrtYKvdiXGxEz/i+Lfvq
bkEcYs64/YByw+V3NbhmyqM/oYwHcg/5TkgMR8w/zOFRl16lqcVcTPszRODM8SPX82tQGECcgN8B
CzhIGZjdE3GjRYGOERcM/wEud3LyJtmJabfRyurUawAW9muagoUhxYstG1FBv631ineZLQcgxuiA
QyWIcZ3I6DVyKZPSKnoNVE3DqFty3935QxU44IlJ0VHf8rKXa+a0kMlG763Q4SR0aDYLAtts9R9E
wwRBAnSl26qteRdcdgBaUTHtqCqM4wRRH+aJPAnD4aHpkn74KkV1q07VFm1Pm9uiVrcRzfoauhXR
s3jVoBVWZqJMqgwytl6ysszEXKeCSE2zgQBmxwSFzba00+41BsVIB1qI/1E8o6oxpLKPanNp1e2g
O2maYwQy7MEPrQBRDrliCzfIGZTUIy0j/ycoeoESWP3kfMR8512E2jBlA23aaFCbu8b+rNEihgmT
atLNXi2tLEA+XI162lfDxvTKT3GU9pGH2nocH9sABVP4LE7VaW2zAfYNBOV5XEJk0aUyoxqNykQ1
GOMGp74eHgt/ehR88l5OvLmsNfNdiGIf0ONYGHGGm8RSmqK18zFLz1GHhlitUjzO6VTWlhSkbkhD
YF0lFt4JbG6G7NcQBTIZRy6Lj15Rv25v2x/YAnbbTA2QSwpcOyZ7GOeeNmoIYm8J1QpjVyo2KcHz
/d3G2ySRUfV+DxrtoPkvY7HzhqdS/I7MwiqTk1BsUiBYZK4yWurkFMAqKTa9vLv9cde7Cnwd5DgB
HgoaPYn1yfWg+koOvk1AytmSiD6j1LdG6SsyH/+DHLxGgeOJXj2EB5cXHOiD5a5CJ4yVJx5VRw/v
fNCDyHsl41WRVjWCSjO/uTLjzVxKQpxaeT3md6wRhY1megTu8uidh/TztkLXhiNhxYDuC0ILDEez
YswBk/yGFxdW0yeaVQqNZnmeF//rKAdSMPKC6RATCRK2hFm3glpXQVOAy2tIDibJhFNeSZot9cGr
D0THf1von29oMG0iQEA7Pya+L9cOaCrNMHklZlB0D0Fb66qtbmGsnONN19YOI/IIR4EyjpCb3aKi
kTFPUxfWoG9T71vizZrOzvjywEENHWgCSI0h+8EOrOlx0I1a2hVWqtro5vLSlCrBAY3LNFJ2Svvr
31vCUtqs7cIriyJABZMY0sJedSbiH7VEt2+LuB05IUa8FCEnBhr6mr6weuDdtZtAdYEPKQypG2po
wgPIQcGDFb52wUgtAu9O1sCPLRHW2xtDEJndIBdWUZfUnMBaR2z0Jt5Wa4UrC0JmZhqM4CGzw46P
oU8rx9wmwt5ETW0tHyzdECx/iizw8L6Nkfbc5a94tmMy+QF9218jKQ5gzqtM2QaXNieYuc7f4RQv
P0a6XOQaiSvDm2Nw03wQJnhc9En5oR3jNqKN8Za1+aGLS8ecMJHen8C3zvEoK0uOByGAaXAPgQOC
rYRIQ4T2zXwordQ3nvFu8y2p7UAwXSe8YOo6JJUUmaC9F0jDyIuyMHl5IYahoPgVYEaV0OqEBgY0
kftS979UrT3HZaxz2iRW0OvwLkQZDSj/6CEA/uDl4opmlRm93lRWdpR+AF3BDp2vj8huaOggYbqp
HAAcOe32pacqfQh4W7viEPDqQMc74EAQvrDVZ8UQAlXqWzTljbRGTesObRMQa6uOf+os+RVdqXjV
3aXPW9AP8CLX2W4Yb4T+ExM2Dv8NMHjGqfoI+wU5rytLOqGrgRp7Yxdbb/l7vos3nsM5UavCZAws
4zzgicdCKA2yh2xyg3UWnsDDuDUtENuDZWlyMDSxjTjXxdqRmasp/0hjXF+Q6P6kmVCtBPW6vxdo
cE5sVPG084dyyHgvqZW3Kw7GQhxjRLqZlKLYQbnxASzkHS3pQPXE1t2I8nLO1333xqWsOcxYeHVN
jHBUW8jq963zczjEbvtevmuUwECGMy8MW/OEF6rNR3YhTlRaNDDNqjXvrTN+6ocO9akcL3RaUP+p
cauXh5R3Jq+fE5cqMm+aTJGNXswh03hIt4Fd08oereBo0g0SzaXdADRucD8Ch2wy95Vjp/LaoUAn
OBJgeMvobFcRWoKFeqwgW/wyv+PPjXcC2j8FSWthTft8x93OFZcHAPe/8hhLVcOWxMW8ncoJT+5z
j2HyubyOPnJ3AtYYQM1AbXEyrIxzxa3c3BdyGZNt+tFMQQ1TIWFbbACY8/NRdQnhm+u6fgCxxBCM
DL5mxn4SEXwDotnBw+0lt/2VgigJBKI0Ra9C5XSf4e4z2LcHLjPidWJ4PibKX7mMDQFLSo6UqK+s
6j3+RJYBLM3H6mfliNbgZAl9eeD1C8wbdeVNVYyZAY4XXbV/zu3ioKiNrGbSbDi9MB1R0zk0Wclx
ovKqE13IYIylmwxJA9c2/IylWOaxds7ibrTOj++ejcES26f6nbQ7hS+/NDp+ALSS+hs3OISY1jKf
uX0os4VcKWyi9xU1IyTN2IRdj1ERI5IknJT8uRgfk8wdeadj5cmEtB+iPVPFNYUDeel8JtXAmGCs
VlaiDPaQUczyzbjDPq+57Rr/DNYClCXkivAKxjODOQ3ohhfzOFOqmYJy3IfbiUofGPJ9wJRBDiRD
uzwSqtvTPbczY/XqQIiJly6a+tD7zUgOFMxB1COprGHTGdvi3kfY4WhndLQQzn2/upgLSfP/FwYa
kjQU0wGSSqcD7zHG0DIeQOOqCA03IfK3YKdgz0DYJp3fJ9ivsnsJSEI9eVuGO4MXuayK0dG+boJ/
bcYwutSkypCw7jCXYfnCUcsepXI7hdaYbW9fBdc10dkoQNaLkoiE4uifrtDFgsWYG6g9XcPV9wVg
KQtTgq7u+FTbGUf0e05Osw/oXU/zrXfSdxInhFk7XXh3YOiTIDtjsjAZ5oiZqlKHRepGez9qxrZt
zE3YK5x3/LqSf+X8gXxZKJlOYlqCHwIuZS+ldidbhUQFS3ThIx9713QmlQaCAy2dQALesDk6kt3x
gPevO+rmpTbBDYhcAkbM2ScGIM4CMc5hONqp/jQefTy6jqFj2OOXvqm2wSdwz+Qf4Nh+JtvEKr7C
jdlxFmLVpvDiwCz43I/BFsBjX0mlYMQXpNOuHx50sMFrqmNIPCopnhzGhY9paYx5ADkecDCDtkal
TXtpozSjOW9yYe2Kn/Oy/08lxrWEIDyODJDfYKa2OmmitwGoqJ2XObgEutdK+0qqYlOInOBtNT5d
Sp0XYGFQQpPJU1dB6gSuGECxmdKvUaQl5stRVtSVXR44KCs0gEoypJ1UO7cP7cotDCgD9O2guR73
BZuJrhDzZ1HmwZB0gGMDT6PmIQesbOBMFIt5XqQGULJinE+K8hPeTQIejCJaHjUMcX5EyVM42bcV
WVtHZKLALzlfDERmLwY0Q4uy2IZgRU6ouCnOys7bqCfy3TidU1jBCaOJHIkrYfeFRGbndGlszTqD
xNpJbFjJfX8PmvAWa7iteA0Da/u01I4JCzspbot8loVxLBrrVo+83m11VhzohTZMACh19dSkPiQU
5k4FvL9Q29yJ8pXiD4pni01iApS0GLS2MoE/SVztIbBbJ7KFBNDsT2iB/L6tz1qkgIZqTFJhdmsW
yRjelNYJASEh6E2/sCsCnVKKi2iglaudpg+OsJVIE1Ed0CkgCv1vbHFyCLWy8IF7ZUmueQZA8MED
CnxR0egzopGLIOK2vFVzWIhjTK+UC7lXUyDgJJ1s11FniQbPuuf9ZsLVC40Yi4s9JQNKA+Y29dLu
HxR3RnrfVDo6mA27NWnjyA/zkwQjscfwN49oYu05ciGdscbB70ttyiC9tfI5tXT3s9sAbPHesMlT
/l1Zwa/bC7ry7LqQxximMLRkKAssaG/eh4kD2CRJplHs0UzmtOCsSQIH0R+2cGWew7n09/IwwNuT
HDxo6aFqUMhGCvQ7D20uAew1MQGgXpeSmPtMwrzPJEiQpJ0igfZ7zVWd8/2ZYCx6O1DfTeheoqSl
ntPyCsqrB30pmzHQqap0qTEhO3/ogIZhWt45djvnN7riSk7cuWaoS1GMoZaxLyUgQwNl64/sGJyb
rXASHmqOEN6uMfbYtGkQVjn0MXGL9SBJTlFktOvG7idey+dacId9Q88umG7xXGQ7Yhq9kUIxLmeF
pk1tgc6FYFIidoZdtf0INvm7eZKeg8fxECFJEP+MeYBCazmsiw9glA3KrK7MHh9geBjNrt7L/E4T
6Jh/qaOdpSiUfSnK11TfoYgrqxXA7F9bg3MbSeu7+ncRmANZpeheNMm8CKdoNz5orngw3OGg7ch3
uusoWp82GHt3vI24xxTFRnczK3CHs0lfQYHxH4KkxYZoTNWmTKuWjCO+ZTIbtP0+KDmn9fZ6RGU+
qphXBoQhnmcALr50CnEVllNIKnA/Ii2BEMZNaXsXIIbxwarnKtvQbrfTPXF5Z2ct8XshmNnqTBBV
HeARUC2xph3BW5dYmP0Gawl8PGAVAve2n12LBpeKMtsqEOCgVCnkNaJEe1QuKg/T7sDOMDl7Nv8Q
e30tBLFwUYYw1m1sYM/ICB4mq/YOSrifa9WoU6vKRg6+biu2emMtBTLVAbR6RVGXQ7MfwOAq6S/c
IDi1k4Wg1wbOKDV4foKn4RySLB4OeS6Ina9BwzbaZoVdKaj7bFLVEgVapL+BAnZbwfm2uLWgTDgF
NuZYVZvZUjDsR+yh+unzAGVWQ7blGjJ3ozqUgK0XISM6gsjyl/ecHIQfEabC5P9QFl3avc7cjXUj
10ojYvGa1lKH11S8S3gwt2tJsgsZzB2YaErj/98V2wQ70NLtMzt10dLTwCLiXY3pr34rvSmPt/fp
TzbneqPA5CahgUdU2VZRtUziRtOhmvmk7fWD/GYie1zT+w65GAVQSoX1Bs9pJUjtki2xxY//kG6C
3n8/gNnFvoziMAuxiyKQOMpj6zuB7A68MY35V67URAkQSWu0WwLu/dL86ybXhQm5QGuICMXTBeAd
HItffVLCISOVCkZMFU+ISxGBOSSkNaCI5qIuZkXfQUDFu/AeSP0OQKh2vn1769ajpoVAZuXayAAI
lgmBKgIMAKTRtw+J1k/jNsdo9G1Z62aykMWegBKpvMqDrNwhnqM5rRNTYg1U2TWo2FONpgG99+6/
ikffaVC8io9gJePFiSubaOjA+yIz3ByGh5ibNY4rLymlsbQ0FK8pyq52pw4157G0EkrMzeDoIprp
HNCzfbmNih5PTWQqKBGVlS1obhW/oyV36jCs0Z6DjLOJayqhOQoFeQOduVedPmWiaFMVoBFNS8j0
pDXly4gt5WQ71ywF3YMoJaB4iXF+drivb4JywoMG96dve4Od1Knta7Qmr1Lz3iSOMRyz4mEyf982
mpU7YCmVvVTTKe6kGkBpwPb4LhL1Taokx6iz938tBa1Sf1eQiUnapsvyHLzCVh9WVFSkfaMpeItp
29tiVswCkKHIWKMNZ+6hZkKRMvLEKOsA8FMhk7kpO72zytgsaJbl5xKUdY+eUpbPYVKqHMErFzca
5xDkoWsDrRsqc/KaLvBaA2DcgNHa+YbTmoDRd8XoVMY/wIcZxw+39Vx5ulyIYxyl4kN9XYG4asQp
J04sFE5UVsgv2iLM9LawFes3Ac85M2/MXSl/nhaLoMRXzKJN5/IlwEg7TB0mIMG+LWH+XMbvX0hg
1NGTRC2CZoA6BRCdMHJYR49KesrrgXOQ19ZtqQoTkwc97gTgeiI1Sh7qPqeZXzhTeRDzlDbJf0hz
X2jF2HyhVeOQE5Rf20koz2kQD04LfJiHYjIfSNbwBnbXDjLqy8hY6X/Kvoztj2mrFDPtq9WZD1m6
q8JvboFgbfmQWYYLnJGU0XV76XW7Mh7SUZpQyM7vQ3ARtds+BkzfU5dxAp61OGsuhfwjiVm7wQtE
jPdA0uh6bvp72jSHnxOKMjpYUZUn/75wFVC+uLfNcM17LIUyK+iBT36+WOAKo20K90TudRDat/YY
PAYd53m4dqj+ykKC8XIpjbaLgCYCWc3wFPZ7g1cnX3vww6/PIQ6aYAHdz7xd/EyfPDGGX5/OuWER
Jz317oBAVcVrCRd/jweMaeMBU3KKH2tmuJQrXSo2+sGAhDDkhj7wC/W3yEtsIvwnIf9clWwvbJ8n
ZpH2uCrx3HTjAkF4ku9lQ+C4izWDACXm3B6O5nAM5lzq4plZV/sKdNHJ7zzZ9ukj6EFoV9EJBXHy
87b1rdr8UhrjBaVAEZs4hDQMdWg/xjZWD7GeCA06Zb3JwmSj7AywzvtG9FVLzer8CFTqcYdZodoh
AhAfh6Srd0GUanZfNYbTxMX37U9cq5SiWR6TeJj0IDP7xeWChLmcjak2wqhiyematxaP7zaQ7Cgy
N335BdxZWnatNRQY/SLdqZHBO9eXyHi1H+ChTYJqJ4jKHlWjs0o8G/ztnItkdQ2XH8hYHyDKdZTE
8IHaadhE973rbxO80BRwYW+Vp3SX7QMcbBcTTbdXZu04L+Uy8Wgf6FLpRagJ5PFbo5xSXlJnzRKX
vz/LX9zBuRIpsaLAXUg4VTJ6BpvO1oN9FN17HbiaOUN1a2d4KY2x+6zohEjCrJBVjj/Gas6bv6rm
6+0VW7vzlzIYa9daY+rLAismJJsofpaRv4ltaXy8LWUt/YBhAw3QGwioMeTBbIxf9OmQAujcmqTX
3gcIYbmrQM4JNjYgR2v1XkE7QclLeqzpthTK7FZtyqUBIji4p+4liZ/VBK/lk8Z7lay6eLh2oAho
6PLC1N6lUSjoZQnHSUTYZOPgTfa5dkPdwW45xclzDOT8eqo88sqWa8ahI9JFQQxjc1dDsqHedqlk
YEWB1ueEJSpwdfc6ZRqnprJm8UsxzEk2UsMjcQn7CBp3ym2cadpNk1XqIyUkporMuZDXLWWhF2Mp
QqXVPfljkGMDgggMsWFQDI+JYypHdp8T3Urk4JwngBQFjuNtM+WtKWMwUgA0WJlgTT3yELYfcetW
AwedZi12W64nYyyCpOcTAH1xLw/JY2cAq93I3Fqvnqugc9BJxNm+tdypuZTHnG80CDSGl0Ce/GQr
+2Sjv8sm2NDrDWgUdqgvburRvr2I8yKxrwh95k7DHCJmSdnbGoUxNaw9SNQS4dcY9T+zROGIWNsn
tMnPE354pqNF5vLEyWGiNL2Jdiglve/ju0R/JoTnsdY2ailjPhgLVy8jyK67DDJ0yRoOmPd9FKzQ
0XZ9RKeHdtftU6ClDx/it8fZslXlDPSNiJhhBGY7o1wHSGQjThF/qFO98bo4pHld0NTzOImOPxyF
lxuFVlgNnSPIdkjzgOqlhqOqN6M29I2lP2ku0F6+QGqDE235d4BnG3tbtNGo7pIdIOgAtq+8ow14
b3yRr+DV2IScHV0Zfpg/xsA8PHAU59nNy49pQt3XpiBv0L6gbnK8NnappQFoeSPeYaA0or4DHrij
/Evc+QnN3MjVXniu7nrhLz9hNuzFjmOqa6xCNWuQ9d+bkiOhu473tLm+kSACg4SYhSOKAtCBSxFp
rYglyWcti++2+m0qHQ2Ryep+3z6C17Z7KYax3Rj19oCUEJOYtO5+EqA856dcGuhIeLQ+K/W1WRZe
OEiWodTGDvnFUzxMgQdZ/hC5Sfs9KdqhkT6Rn7e0vgCtbG+huT2nYvyr0UJbH7uTCXT3qUKXeWRs
hOR+8OPn2/qvXCKXH8V4PaXGcelI2Vh4uzhtXAPYFP2CuzG0Ze19KrcGuZNbjtDZPK6OkzHDOgAR
73pij1QmALKBgW6lBnmIU+0piXROeHt9GUOthQhGLcCmCcNYVo0lZbIDzvpedElsC4W/G4V9kLUc
casHYiGOsda6NRtQF0KcHBLaY3ovSGo6KSVHzKq1LsQw1tprhTi0HhZOi8WtX2/yCKUTeR7ewwDL
7rZlrKoEJAx4GQnDTmznkt93QdQVMAwRhUS11KjSOBhWvy1k1fyAaQ1KnZmOhcjMwmlZlTRDCo0q
8XeALiJk6hBYh54lqB1NAX8JJjZpe1vomvmBOwhHUETG/4oARp8GrTRUbFaRYuC2ku+SvuLcTGve
aylCuvReQgmglDKEWgI4fATMMYENCqlxuXi5rcqaQSzlMHdBWMZY1QJyMpBWGvUZD+sJLfdB7jQC
xx54ouZVXfj8UsrFuFYgKgZHe2DQopLQym1VzTEJv25rJfF2aLbNhawqA6xaCtoXS9i2I20kapya
neKYlnTGzKaV2gmNLXDRu3vjHDy+RNaLb6v27Y9Y8yDLpWU8CNot+pY0s2W2mZNmTj/lmx79CKp4
EHxbEL5vi1s7bktxzEEogbEx5gbEYcjpWZAmpPQwTVkWyFfcFrRqmnN7B7oScQhYVB0R2Q1ZaNvG
UsAJIB8L5WT4nxPPWlZXbyGF8VSmGSYpBk6BiZi6vdFtBUGloXcYQBRcGPd+u7mt1EqbGThzFvKY
TGhWloXuddAqH6nxW/dp+i7b5EF+UwHx2tHCt4RXtEBspbty02A+zH+6/QGr2ycDSgtVRGCYsBFi
J6vCEIzQV4g6GvuhFYIfpuYkEVePxUIIY5L+qAXCn0X10KpHpLcQAIC31VhpxcE6zphByD7gpcw2
Sk8xUEEGD+uYCecyv8/8j8p39eErVL6r7qxFe604+YIbk+fbglfXbyF3Vn1x4j2gRcTBfOLrCTRE
dUBVHRERD4dytgI28Fhqx/gVoerSbvIgpczulPyXMh4lJNZQ2POLjGI02sm1f41zcrmezJaBYac0
kZ2CXdR7M/oIu5Nff6i8u3rlTM8dv4DCQF8zImbmGuiQBZgaCVIKT7AiXd4kKBXFoNYQQ84tsJLC
gYiFKGaj/DiRej3DU2hAQ+WT2NFpG54mVzgp96A+SHcA/DiYH+L9bfNYcScz3545J8RQZPnTJLEw
j6IWQBfSR82MUGp4oBOp7KkNqCLmSKg7bc5JPaxY44U4RslG7hO9jyGukI6p8ChGW1F4vK3RNdEY
8D6WKjG2OGhFb5QEMir1sa+BIwy8oVOb2F2WWV7oiN3vRtlUxoEYD1V3ULP7OjyDEKqFYws4q7v2
pMS3GDOiKWYWdLYYLNZEFaY+hr62fyef2xkg+1OxHsNjd2y2wWO7SQXqbeNjdqfRffBSR9bt1VgJ
Li4+gDkmmSegkh/jAwZv4w2bIrAD86Mz74pA50ji6spctFVJwiRUIUr27TLaEnWGAP8ONr/i41e0
id5y0Q53/n0PkuyWhs+F+8nreuEpy9yNhpEPemli59vU7hVbAWJYlTqh/0OOXv+3ZWVuxUTPxybT
oCtQfzrvUCb7MXmsxycv5F0c84lgPOtyA9nuVPB9ywpAimHN0rFSfjQxJ6Be6TXB0CCg0/FUABoP
sjCXF0StgHFJUZLGGoez6p0x4zIkm1LeTNlhHGwoJ/uBNQHb/fYK/kEdYxTDUDkOhQzQNTRDMwWk
wK/rIhlQjjEb2a7g34YBeIRu1JhU6p3EAPZQDPowbZsWB787CcGhRPJAPWjyXa++a/0DutCoNPrw
U27s2VHeOVNNe3KIp02f2zow50UZREW7yPAOrTfS0BicrlatBtw+9fDaBQXmrj6l1k1SzdLTkRbx
YazOekM2Q2CBYIH6Eg15HnDFRiUJ1ApAC0IogBnby+VGQgatnZOKOAAeEB2yuXmaccKJU6qVfXuJ
V3z7hSjG2ea9MjWJNIsKj6Fm1wEQ7SIaCrbh21rB8eyrwjCtiPoK/jA1eKmXP/VtksoQlnQmHdJp
QwSNNuK70B/z9i4qms1t5VZu5lnQP/IYx9bWI6DHRMiLhVeCIRZZegZ12WZqndtyeHoxXk0E1kxR
a7NeqkfTOt0Y0leuuvIUuIVu7IyJ1wGzIhBg4TqgTnU8WzC7e7mQghSARE8zWkusHOIXu3D6MTYn
ISvPYE/59yPlSEJImKhDAha5cvb6TzMdsHC+2VqS6llj8TKivBxomz7jWMfKvX8hhzHFQpQDpQaC
opWZ5yE+JeJz2HFc8oqjvBDBGKA8yWaIYltrNZ5iSWBJ0RROiLaqBBBGkWCEu0IXwOXOSJOs+VmA
xVKC9q3JJrsrgscs4sQMq3ospMz2sYjIOtEQtJBACrD1qIzO1zzf3jZpnh6Mx4+EwJTQedSCmOpX
UTryiFwX0qT/kxB2klpRc9nHAUEHgBqj1WTXGwo8L6c6zVkrFrPHSNHXp+TQhLTqOegkG/N79m09
1pLLGDH8Z9f/oFAs9gMo4GWjAmMGI/XTKdSOKqDj+xyYdaNsF2F2TBsUA4Iej3ECHDtAPIuZNQSi
HXQZVXviev1TE/PqBPMWMZfnxUcxTiJDy1BjCljdtH0x8qdyvPP9Q1IfOv8kxk7XcpoMV5zthbh5
HxZrEHmkyyJptsmwd7vQpEL4lkiuF3Mqr7z9ZM5w25lGXZjzGY6j+7YqD2n2fHs7eRKYayMvfdMY
CCT0yruXuVIjcux+LfF6sVaMl9BCMDXFFdYqUQk4E6OIor0BKMvmeD90gmPGxmYIQQVRP5o+D42b
K5xxHoE/YWSg93AgyHPqVTTAIW/P6XRfa/shMoHGcsgEiaPyqjEi64WrHzWHK5zAujI0XxGCzkrh
sbzMCZUIrT6WPgA68lN7JM2v23u4Zo0gigdOLzp4JLTwX1qjMSh1MZiQ15rd77TKnwfkwloxs4nM
XVBp5aAtZTEL2jfAPCjjECO4RzRhVz765YpP/eQ9vUiP1VfOyUOtNC1hknmhGuOaDfD7RmIGcd0X
uQtf9af4bvxVmrQ46KMlO7a6e1UfuIMJc4ch600WUlkc4kKXQIGbQCpep07/G63z6gmsqwkNaMFD
B+NsnsqE/YZY5CQbIAuFTjsD5PmUWXH0aPBAC9cuuaVO88YuXFagRhiUiSAnlc2dliiHoA+tfuQl
iHhiGEfcikEFrvZZjEoso99HyK7xsvYrkyoXVqEy7nc0Rn1sZyECgO8Mt3qPnrOjaGeH/F15ijTK
ZTOfT9Atg2D8MNBsSBfPm1Rnr/6nTrUfDXDHBCd0Owtto8Kv4iA9o/nRfEheb59t3noy/hl+M6nC
CpJl+as3XiW5piV5uS1j9Upf2gbjQLoxFgUy24Z2ktEO+EOkzSHcq5nd9lApf5/2w31sqwWVXC5F
A8ehqIxDwa2tBUMJ2aiLo2NKPCsoxINPg+a+80HQVsDjZ1tpvwGfEnAGZwjcP+BUlyfBG0HHXIBr
2lKKEG/7c5rs48gBTTjG/+0wehrLU+Zt29YtR1so76LY5Sz3fKQvrWn+ADRxo4cbhWn2RTMNk28m
YFkHG1ZF4w5dmIVqjYRib4GRFWEAONCcyXPSwuFI/sMJcUs0c3JywzdCNAwAnlM7oOWvqVIgCG3j
fhfGJ8E8p/mxKt/BRV/pr6ZKOymkQu7I5Jcofmp4o6igXY8fzBm3xSeO3DhhfzJKbzt1oOwpnpEl
kYT3NK9ss4hoDajDpvoxBMRqmrMPWGMFVCxSgALlrlMwEIj0RX2spxiFmh8G4EmFRrGGcSNK2wgw
pulOLfe5kDllv8sEF5TxWjaBMWo3Ga42ulX3FA8nTz6rINLzI99Os28/PPggTNQQVaToi5vuk+ic
SbYmbdBwWAAGIDtH6S4aN6RBvJq9puj+9raRvjXM17x4kBtkBDIQTD8kI9XF2DaqrV4+GQ2IymVa
dEdV20f+g5YfBQBY6W8mCv7TMa4OuZxgmGan549p7Gb1p9c/o26SmU96t801qo9uLIM5u6CkA0BU
+FUraN0799Om0yUnBCR7+k7qj1wPLZREKIKiWAPttaWIL1n0JOSf8ljbJobTEbA0mo/lAsBbqexr
wTbDLylXLcX/IONdGp3BdmK1KKRIHfr0jQ3Mz4ryF68EXvFman43YGowj8Q7I43V1S9G/LOvehqU
xw4EBk12AGB3Zg5W3G18xalJvRPa8tj4o6tK50TuKckN14jf0S20SUMH/Nu8+/46dALWGbo2Mb1G
UBZigUVS1fcqNWjnZhwwBOq7atMANiWkybHGGC4l9/JJf6kcWNgTpvNGTuC2UtxDohzo2IAGQgs3
Gr4uXUOZqHlbSRAfHRNbAlUtmGPOFXAP6duTdvTtbP+FwtFb7fBGA1bmEy8lMwdTy0dNr3Cp/WkP
8hxpX9LpzS9pitDVetQd/VQ49XHcBjvdLuzIFQZKbN/m3QSzt2X8w8UCzNfRMkro6rzxe3yGNEOR
QLRnay6ccQ8chpeM4oaz9WNM383v257pOgq6VJ+55roiNkaio142+HaQ/igkpy4K2so8/ebvv6Uf
c9OROO1LXUX9KqXpnWLJh2ADCkfM/3du43iHettavJTSSiHrUjfmhksDIMs3BtY0fS1psMs2pQJA
B+Qf7c/mdJe4qtVzjhFPSyZqTuQKMOWzGevmXlZdb7iThe3tDVu7RReWgtFCxlIAL63FFWREmv+T
qNuJZLsiAhtW/4mKk20mw2fTSxSg5jEFp4Q1iqB9CLuHOOa9MP8g7f3/NxVFu8tPMc1EKsy5JI9g
8MEMqLzJdv+HtO9akhsHsv0iRtCABPhKU669V/cLQy1N03vQfv097LgxqkJxC6vZeVRPVBJAZiKR
5pzES28D7zPdjt78iFvNQZnFaTfM6V0wlrmDdzAT5+nynpwpMZh9iI6WyW+sX0tsOh+UaMpUPUAY
NTUbHcOGNZxrS2+krftn5wtB37C7aNyHCxdzy3Y2Z5UFHg8k3gDHZxVOpfiGvrm8mvMTFqQINqn3
xpyNLaQ04CDGYA/iM6dMtsUueCr3hluMTonilQzeV7Y2wUILTCXQsAadolI+8OS5MjeD5l5e2fIT
J/oiLEwwSGQslVbtsDAlUdV9ltb5m64YFviOy6m8oV2SfSldMkrymGvaAXx0QM1YFvBQxYdemqBN
pp+zAeXArQqwOxVTF82Vbvy4vLjzJ/P36v7IER56M9HBi4Eeb9dGXOdp48bahgf9XQH77zV7Kh6r
K/Mm3ZtuK+uEPH+WLZKB9YReS2NB8RaOLqSzPdhxCpDiPaxuT1XnDZMJvrFt94mPKE2GqSsVKBxk
F9Zd3HQQaN3w6xiZ4a3tmg/0YwAAdHRgt9J0xFliQFih4FgVcyoGGkFgbQK5pnR7oLk4DSK1TeG2
MrSA88L9qbTv5NbRZdwVWdlPKqSNnnbHtv2vMnNaIGy6y/ts3lp3LQKjyOU/oU3TTnZvrRoi3gIg
olCXyfHl70fSJ60sC33OBzRWoaUV7PFLFsu0ZCHXqlkYwH/G4Bz4QsQigsUZrWxsK4Kt7qvbqq7l
K9f1ofoM7qkP8rL5Nr8PN1xGr7quO4DtQOliCfXESwMzVl1oMchFYekXeUBj/Sbwsk/9GfOEbn3X
fUrMcjG7M6dzJE8wS1PRMx5FJYBidXSycO6g/9SNt62negMAc/D6k+zsef/Boj5HEoVglnZBZuUK
Vsg+QvA7IU+9KTYK+Dg3YJ8CocDdBLAlZZ8AZukLFBYfIMq+lkHtL2Hr2aoxJgo8TBs7LfYANlnV
stJYnFF2TbQvJiMxWV/kkQDBBaCzbMhDDl/ORwtd3qVTk8RNVPZYdGhP7Sob/S4o5TeZk0wEKejI
CUYUuQfQNlcJSPhMBzTeYAqp74Zq2KfMcLSheWJmj1SfEsseGOdh/nImR58rOJA+BWS1qi+3m7W3
Poafs1Nam+ip2j1WwNFkv/LNPHjJwTiA+9byRnfynv66A+b0E0SGSkMhY5OZ2DFA2dbqh9I9sBgU
T28gWpNo4OrhLziDS5YDjznhPkh6s45B+jm4M2pdxVzdjqO6lZjVqvvA2JHGwJGxQISceqmxoHie
Lh4ZOE0mgOpuu9uNeWUATuadO+GzeQAHAXokN83msmCZXOG9lgRNasQccu1Y35NqvkaV2g3LyY9k
UFvru/hnhYIf7pPJnHkIScx+i+NXEvuXV7JYiGii6HJBywuaBxC0CtEzbSvQ+4Y1VDI0ty2SHsE9
2A2HYqsV2W0ua/dYW82xNMEN5lY1R20GaZP91oWbkst6nmQCBIWwaGyO2iLAYk9E+w3q0MvbtRY8
fqOX4/WDRh0qWLCmT4Zh9c3g9vSzNb2Sb9t4g2kWO5REqavx95EkJrywyhHYvzSFpNhQe3DnRcg4
p8lNHv4Og3QT6gaaSzPuFb39NsQF4IoK/qr2mGYwWXkbZK1E4887duE4gOACRpqF6xNt3aemNoWk
NvoC35N+AYrE9jiailrgod6iSQkJEa5KXrFrJgZESMwTAvIbHTSC+yAx+Iqjuh3cMADQBL2ujBzT
NX7Zen95opgQBvXEwrGJ8BV866frCuYeXc5At8ATFSXqIFU9ZR4PLC6vR4X/BqGC7GDPoshvgeD3
0gFXcE4qN9GIjiFjIKlX8LRCH4g3GN01ZifRpDV5TW0jMZyDVX7YNiSVbOp5e9si3ACXKdB7Mcso
tpmNc4oW11lJ3bG3vWZQd4pqb6hauqZpbtD8+jLjaoiB5auholGFkkfQmXUu0sFntHwBBQ+AsNcF
OkPnPLBT1ww/B8x26K0soDzTGkjAS8rAhA8D3iwT3BkoBkaoKRjtWOCTaF9rVyMYmmSgTeeFZUGM
4Mdsq1NUpcE2qq9IVoUvxqf6Pnm6dQPwlUlyyS2bcuKhBVmC4Y1FpHEzhKweCVEAlcT1nc0kt8B5
PPwtBBUR4L9hssAQTqZt5nhu2jBzC3PcpFkH/p7Q1lzKtWnL7RRErCYQbbIyDb0x4eMt5kVrp9cG
89Dm3UPP50n2RcsWCsvGKxZcEWDgMuFvhC+akwG8w92UuVOd+ra1YKlrTtD1V7QGaaGO3Lxd3VJm
bCczuIlo+BDVkp76M1+/7AlYzYAcBOAgwO6degYjDvDoqZIMvaZfGaVOzm4DVbnv7GFbljIAplXL
hEmCTA03MSbhRGl9m7UJOE3cSgsMB8WoazvAqGRUl/V7H1sJLkv1joczWFwM9SZhCvWSOZUY6Pc5
C7tuQgeWmUn4J8xnnK45MFk09kGUAanEQvM963OM/YVWTp4VO9E9nqK84NhjWkRXTQ0sBz9O0qFw
tULDi58mzfNopB3qNAolP1kfGl6qGIjNapKnB7WeishPZ/yS03KrfS7tWPOqoAIsWVvwyQctV/6i
W9z0CS+1Z5UT5QvwvPXWThT91QxQyMj4lHtJRBBxxSR/VbogAJFNzrL7LmzGv+7awkQwWFeWnUBu
D+CLp7sBInK1n7QYpqfPnjKAXXL8COZYEigvmny656dSFq959NQGmE5uVhmkxEhIJ0/dEDtSmONz
vwgZuOds9DUjFBebRKoG3L8zsjNIXTjFjCYcFjqd5kSR7v7tdXoqSHiRpXbBA41C0IhSH1F+hfUN
CmVzA/gbSUSyhFrCtiEIw22GVx5iMSocjhJ0mT1TuKx48M3irgeqOH3qgd6cbFLEJjLol7NAGd6A
aAvhy8JoCpSD01NKR1BP6n2RgZkifMh1el+Yv3hfeUCOcDpmbMby9+WdXPUIIB8EdzswD8HnIEgE
eTAZOlpmbjf5NnvAHEHRvRX0Oep/dvZDrHugNCbSvNO5NmKd0BS03GJs9SzxM2Q6YAiyKnOHiO9G
DeXJNr0Dh7GkV3F9dQCMWF4eYIUWMzAJ510zEKyuRGkzzT9BcmgHV0gzh6PLiK/TQ5+3TiVjkTzX
GiwPoSzm50CgDKCx02NkhNPAyuvMtfjL3D2N1SFMrrnipMqL2uy0eCs5xJVrDKBfaDiwlsFjS0yB
dGVX5YAmysAK/ZL33ohAPfUwd8NThyY/UDkOIdW6ZZVE8FqodSxXsMNEjwoFgz9Q15YD/GbcDSBa
uby2Rf9ODRBwjuDkxGYCZgft2adb2fCB61mBEwyTXdXu62E31blrWm5pzRJRa0p5LGrZ5SMXmZah
RRlwMl0WonoTWjtmZo6aZxKXIluR4FLCZKoBZwoxgQYKw/F+TH+glcANpt9RV0qWtOZPkLFYKIvh
UEC9dboks4u0FvNtuGkNhDKPdmI7tvnQBE8doH2kkEjno85wX4B+AQgn2IsBlbws/WgHtVrp68ZY
ArwIAMKYqaueMPwbJr5SP7TBq822Crnpwp9TiTzazki/2uo2QveWlmxZf6ViLFNBObp6yuYd6Ovj
QjYyubb1x98n6CugvY3UDBF4xNoBGMf9tGnog9F+8lgS4pwzDiw7oYGBbOnOXCbzT3fCaFirRSZ2
olmaUeJtNgF/zamjxuHpQ21NXqQZTsoLPyvh2bOPyrgqAzerf5nGIR1fC0ADWpjNsR5G6Zt/0S/R
oo4/TVDzTq8Mc1w2oc6vJhXtUImP1pom8Qz7Ock3VuL16a4EIjM4sApZxW/NxixQCRvAnbEwSyIo
ZF0noBLuU0Djo2WnDImDwQHkpi/7jDX3eyxkiVOO1DBFP3MRphAyaO/Igpt8S3Pg0z8PJnpU7nRZ
tvM87MFZH61J0Pq6nswwniDOMhOXAVvCuB0N4FTJnp1r2gty4wX5D9GVKV5m3aRA5Up4WyPtMba1
b+bHCM8Wov3MMu/yDq74DVyXIK8CFDiuEzFfQQOS5DGBKPSqWSFGYSmogcu7UHNSAyB7knBu5bxO
pAnnNSR6mCkjpKXJfq5LZ0CBPQZSoKU7Ofkwws0Axo7LC1zRwxORwpklJtELs4dIvTF8lXeAGLtR
ZYqxcmAnQgR3Mw8JcrgNhIQDWGOzA+JgbCsK3V5fSyKdc3YPJLEwyQyyPgNVUQwznep8XiQkI9Oy
h6ACG/dDfAsaNBf5MxMQSsVznKAfrP/dFr8xThHMO2o0GNcEiIe6QWN+HO95uAFyuKd1fjMA+Srr
nKjfIKJIiVNGd4P995fgyecKWwP/2BV6jN9v+sK1mxCTV1tafw4K86W0VavKfLQ1QjTWMCBdzEuU
EtSfpem1yltsbAwQj6TRXp38Jt5UxrWt+Xp5z61DPhVurT/a5o8sx7yZ7ApaS4IcrRz80KcH1apZ
MKgqvsbGNqdoq7sxe9dMVSA2ofsQJLHDj64Zt6Z5X2CiFr16lxV/xVlBPJoDgMCPQdbv9rQj36gg
J9COS2ga1Pej/ayjFVwvD6NsCnvVvv6I+YYyPRYzB4rdxhBTtD/iZvDCaleg/+/yWtb8xnH2RvAb
1YjSX8+QvTHYvp/+sfpnJKwneqjDzxJYZdJC0HJpCzcnRZVaBx3eQogntu719hyNg2birYR6Dyb2
s/iFln4WHEYyO6P9ZiClwhHiSJZ53jKIwFdlgBVCwgQUFCIeB82VqQlKK0NHWfva/QRR0ic4jH8D
LgCN73t0yoa/wRL7xm/YlayauHKOEE3xHF3eTxhtPdXWtOF1QBuKi2DeMeblfNuP/l+fIgV6C4p4
KrVssJ2eiqhyWqE5W8H1WccuZxtL3Ubgglctx4w9+KKklIxfr5jAsUCx58HSi0arxgBqg3aDLKmc
Od7P3XViSPLga3t3tLDvx+mRDfRqGDKS23hPKKHLKJJJo9PKbEAmRD/dPVp1ZlHAc7vRgNg+cA1U
ahrJJOnKPQbceR0NRQv7ii72T6SWMudGCv3D7Ox1W3auUSdXfIj9Mg/dsE8k+7bir0/ECXdDrOAJ
oajQuUz/ndaxE6MBJlP8mh0Y9lLWgyKTJqhfY3aA7SsgTbe8BuSCqMqTZjdiFkF/SLuvy7q+ck0j
c4W0BypOi1GLqU9qZnbNUWp1r6rrZNtvsudyOx2afeuzPfoIXmKX3IXXhZPcKh8NKG+rbXLtweE4
rS8bQTrXnNNPEbZZVQOr6KiSuBSYaNZ44KR3inJzecHntgYhwKtHQtBeMj2C/zDnHJUgIP25Oggw
AeZeKzGCyUcqg2g6vwogxwAIrw72CYpS86kZJHNYqlUMOZr2lVIfaay5ftOLZCEXy+ngRqbkhfc9
g3p6GZxKFLYP7+pECwJINO4+Ytf40fpPyT7edv7zL6AB/4gff+WtH7sgIIudijvEi68rJzuUT+Fm
9g0fqb2trMBybqennySocqYOpTbly2YHflPsevvQ8nfb/F+wji5Byv+8eEMMYqitVkOxqDFgHw0k
eYMAhHE8wCSskSSb2M5NRE5N+ZtEVvgYaSzaWp0thXtcVa5/Dx3IqaeHrk5aOAwWvgL9o3g1+ECQ
8Plnpjr3k1c5tRfDbK6UHZU8jla3mWiIAYChAab2xbCO/HrQ2Jg/U5F95vVNWxRepj8w+j6aXt1I
POGqVh9JWjbgSFJuAtO8WPLc6YB2Z+DqALlQHdEUS3bR8NaTB8L/+m6ECh1JFOyIkYBMmgGJBt2W
gz/rFOWIu6D6D5WoRdC/VQ9D0FUyRsU4LfUIIDvHIJDTWqfH5ApyAU33FZBHNX4e7VtNNgq5fnb/
iiVC9B2EahJaxbI+zUswDtYo95aNgRRfHSQvslX3+meBYhFcC4FonZeQpBDfzG6G+V6bflx2risV
4pNNJMLlrylKRbsoAmMLWjK00s+RzOYzGkWC2DH7F7CkK9O+lzVNrKzMWhqh0MdjLPktQUeSyAh7
lsaI7ZNrqt1n5o/87yMOZA+PRAjONbbQKj1MyFGlxT3X75v+BaTh83SndxI3vpKyPJUk6OFYg0oL
JUI8RH+kQIkC3H7m9K9AuNmE18atgyYf4kQ/D4h57tqDkThfX+pHJsl/nI9vLLxyFAVA3JMAqBEL
4xPDe21ETzhuL8foHLJlB/VnDVzI13KbXRXAAjqMX2O7kXXPrVjDiVzBv9QdkpS0h1w0ZGXqEyaD
GRqN4dCTaff3qnoiSlAa0qMUVGFQ32XZF1d+WP9Eg1tWaBHtbrT6FVxN6MCRvJtWrocTkYISZQoh
BcAA8NJeCGZ/zOq2sa8LWa1n+RXhKjyRIigQBlvbeWJYmK39nvqfhuIF9mMdPWbxLtAlPmV1RYB6
RUcxQHgAeXB6H6jd0EbDgEwjQaIA5CgOyMXD7NroJKe1auFHcpa6z9G9kw69bqQccsL5Tje9oHru
ZbHKeekIig6yQcNa8uSmGLAVnEWlHrTIQ+ilU6pf0tmSdQEgSvnuLTfEZ6XBkB2gc4Y1aIZvpfrT
bP51oyHMFjO+QGEgGEeEKxa2KdLMAbqyeKnfZfVohf9Fg48FCP49AqXrCM7uzDXzBxXFdD29o9lj
xCUBzdpxH4sR1KpJ6h43FdYRtfu5eKW1kwQSjVrzNMciBI0C8hiYiVKshJWvSvxulz4DPWE6pU72
14Rpy6lYQPsCyDfagsUeQpaSARiAqK+Z8TXhldvmf40PJ0gQFpMiWCnLparMcSUgD1SZkihs9UCO
lrD8/cj+Gl4hh2ejDUCJXmLybEyjmwySE1mVAfg5DIgvjUBiaTAM5gJcByjBl+OdAnyy8trIvy47
/ZXw1UKd518RwvWSNWGbkgoiqumWL3AsHkDE++qmBhJyVXsFaFMuC1zzxTpQ3sj3KMAZKD26GzDJ
ZiDrGE2b2mo9vcSTCxP21jX8cw0gtsviVpX6SJywPm7aER2WVC5rrgdtF9NXanhTswOo3WVB62f1
Z13C5Tn0rO7jGYK68cPCMEX8YRKJyq2uBUUs7buR/rxlobZzW6VIyBvV81C9xNGehGjFewLH0eW1
SASJjJc1kKjzvIbjV6ddnz8jas0qt0dfliUhuljdtD8rElnKQnBOcA0Nb64VvSngjWma2LdlEzBr
N/KCvAccN8SrTIzc1ErPAGqxqLjhEBukeMxTu9egkUSIq5fZkRhB0zSeJFoUQoyuPijKj1pGtbb2
ksBIKboEMIqFYc/vqsWRxykTKymCpVGgnnO/BvAjS1LPiPWdFg1X6nA7FgV6SfSiBq94K0GgWimJ
IEsAJF7kmZcmOFNQ76QwYsr4DFd0q13lW6R8wVkHUmdA/o1O4KOTbJSI/K4/iFHbscjFkxytF56i
q5MWIvVtsY8fn4s9gEu1t4WmvfpC9mAb3WoP2ofhKl6jODJ89DWtMRD2gDwKbad4JJ5K50ZuGzPY
AtyR3ZVp5pjJblDQ87W/bGprFoA+jCVAQWaWESE0jTjGa1sGCyi1rR780093E5Xln1darHB4f4SI
QEZNPnV1TiGkq1y00Hg6uwnoO6FbG8TpqOcWj4m9bTOJca8ZxLFUIfQKJwNF20VqW1zFvHQq8nZ5
71aPCPwmOCPgqKB/5vSIGr0HAWYFg+CjYgF+kCbt1pgCHRPXNLW4a3aqnXuXZa7dlwY6J1F2R5O6
JUYuozFrKJFAZsBJAeodNgB/va0U4HrFnG3NQde9qq3iG4UHyO1NGJq8/AGrCvNn0WJ2BAXkNmXL
ouvyZ073NXvvpOD2K6lD9DX+u7FiXqQe+qCuAJKK4bN91GrO0JhoPrnP+P2MFHEbeKXiq7p/eWFr
l44Bz4Y2b0TsKJGfnmaWKczoMgglCKUyw69hdIGdOUr2qheSwGpVc5YKITL8yPKL+CJqbgBTD5hK
LjCVvDkp/FDhAGXA6FtlmrKB6NUTOxImXAxzWWTBWPe4Tav7iXh8eAHW3X/YO9ARwIWggRJzcKd7
p4QRzYpswIHVxbZOFYeyn3hYu6YFWPZIhlG8agN/pImjg7VVc/TAYEFTTJ4i9j43P0J7fsgL9Uot
GGIFTAkQWZPh+fXHDJthTMZE/IPGeNFTxmqEiZWyAt0d8AicGGO0zjAp1yyO/0mj7AbjNMi/qmrh
q8UApG06NF+XN/nsHPEB+AFM7aMBHMhjy9+P7qNyGvUq4/gArUYWFP9z6QfT8BkobS8xhbMY+VvS
QrcFBBrMJAmmQMa6TDipG9cmAQYyeyDQ1QlgmQ3iLLChRG1qpzHpJPFtZxYoiBUu3KSsysDQILZu
qEN6P6YegRFGRQBKC4nGnl0OgixBY4umac1EwWbGACDIACIRVxIbXz+ufzdRbG+omkppE8hxY3Zr
RdwZhqsm/bysEovpnoQop6sQS+8MFwzoHbBjYfEVIwiJIx2JkvCO170k9j+zuUXSUpTEBCiSS2JT
Xqmjea0jWE2KeWbaAbIb7V6q/Tobk9vG6X3eVIDRqiVVZZnUZf1HKq9acWQGpIVGJIchU73Kuq6T
1Jk0NKvmYBfaRDyXKMaqEh4tVNB9NRqoCpZeEAgCt7YqNSfWuqe0qD1QBqBXKtv+hxM8EifofNw1
Pdh8IS4zJ8cI9lb/ULfAlJTxda9qCh7x4JNgS9JcWNYwlYU2TR06eu3yKgqoa/a5r8BTWoUsubK6
g0eihCXlVmpj/JPDT7VuwX5a4y5OR5eMhdtY0X85LdSO8TDAuBjGGE8VpNPZUOUFDMA0OuZM5U8a
ZYda1yMvh0E3ZJQY9Xkou9jBH4EifrJJla4A/QhofjV1r1bkYMXtVRuq+6L7waP6DqlMR4ugprkK
M8n2l7Vl1acA5lpjlGlAGBJOsR6zMshqnGKmAH2rNpxg/gzMQOKHV3XlSIpwgGWulx1PIEWNYk/p
+r0aJZsuLR3gkkkMfPVWtZf6LPjqTQrCydMDBK7w0IQ5ZCnc14FBmALrLwHoWehVDXGAiD+GeDWX
kgtudR8BrW4g1MPwq3iX651V59kwLPTJwWb8JiMEhaylcEkyftV//ZEjPnymCLNaudIvpNM2YsqP
FrRa4OLr2TYBPpPZ/MIcnmRpy+GcXQlHIoVXz8jQtKoYEJnhwOzIw33d525bfwDA1lEtyfnJpAnZ
55lVgAJm2EgyOHrwFCqPln0TISpDSEsk7znZZgov4sEqLFKokGX1tT8r3lRs+Ixg5LXo3XrUvFSa
vJNJXIKIo+snrRTgPSCQc7Up2XCz9xI7BC+a5oWw7GDMX7J4vLM6GYn7amxydISCTWCGMe5ZCbHL
uA76ML1ISvNxDuqz+DGEkkCeIShNiGyHekHhXWLgUcbKddS/Am6Tt6AU8RbUS+TBil1ONjNIFILk
gamRY6kAjL+i3d6o3AZsX//BrR19jLDPTZy3/QRSQre3HnMMmSE5qlIZEc7qrh4JEXYVuJGJOdRY
cZoejGb060lWI1n1m1RfMISWd5CYLqc4qoz34IhWsIUaOqlJ4KiFw9CR8R/260jQ8iHHekmMoEow
IYTmThCl94kbGq+aJfFd5z6SqPhvaeYDeDgmgU+FNJmmZ9ReHAkBKEcfb8uObErMYl9ey/mxnIoR
PIhC49BIDZw90/XeL5ga+FPMZcMK50dzKkXwHYpJdd5zLIbNupcnr00WO3XwOZgfl1ezLgc0vgRD
mMgkCHLYWAHg2kLsQ7i11RjZNTZml4yBbwdL7yVbd+6esCjMvS3joMgsi3NvOkvnagSMDtJq3Imm
JwOjJdSL0FxsJj7eHrBaieKtHtaRROGwgCFppWGm4j6z5lvaYlLJDh8u7+Cq2jEb+R/gEoPmWtDt
no4lbSYsSjGyz6IYyFtKaABOA/uvRy8YakBLV4WhoXmCUCGYyirga2gTadwkLQ96tOu5cUta3anf
ddkoyTka3iILY5DA2wMuy1mPdNeWespyC2Hj5Go/NurT6OgPpVtdWZ6dog1t+BG63acmmxv/TkGe
RgOncoUD0/A0Y5NlgqrceWaH7BqMA/58128eNDfDv3UAtu7wz+CPtJ1n0x/d/q3dKj7zTL/x+S55
1Vy0k3m2W16XHveHN+P35eM+R84Sdka0mLJsOkyb4Qvvom30XL0BasBlnu3jC64qf/C4A25xR38s
QMS2NZzelFjReQhzukWLzh8501mt264b8QEY+GuaN816Rkoa7PGTgZtCotwr4e6pMOESilU9XGim
oAeYoyE3honMX+yobNM3m6B6alDJqCQu6fw5dipSMKhpAClJHEP1zKxH51AM/Ar0OpROH+yo7AZc
20sULVRMg8F+UZ0+3ctQZUFfKhQmVTqjYmDgIXCmHuh5Ye91zVX+dll5Vl5jRD2WJ6h3EVNSJRTy
ivSFEydTb/PqA68/1y5vlAlticvkUmt7l8Wu+V3kAhemCyC7WGJfyliNSpRmKOAh+gMeuALilSz0
tch20mqnqy/s7xmOgPkAnssl82hgLmH5oCMVtWOgk081BPJ0MzQftHwdA4kdnhfYYIdHMsR0VW3q
lc4bBTdX0zzNYFHqup99Gn+QHBXLSbvXKnJVmZmnsmFbA/07nd+oakhs8RzcSfgKQYGSLI7wGVjp
MFRuZX7WQfGQj+VGCwo31l/nIcRT5lpRYgCvd84M2PzLR7tmLMe7IChUWmpmbhfYBau3/RrYzzN5
m7VrM7mnMiDWNS06FiU4vrIA2ThtsVQV2c6mwvAk9Yzut9FiusVN2x3t/4vzOZYoeLrSNBLazpCY
Ts9JvR1zIMXljkIrj/cvLQ19zNs26t9nWk8VS3B5Y4OAZF6kjvSlJLZDZDGXbCMFB8dyzQRnIQS0
xQwMFgJ8sgE1MbDr9QZYA4zgtVAKZy7Mx8u6subsjrdTiB+UNqgqzMXCDRgAOxufSModyqlbRf+A
PCH++6zMso/IkSyTmyhTCfoycxSjM4A9uWH+NfAeyRjU2b1ce7m8qrX461iMoCR6HfQaXSyAz8ku
aKcbwgmKbbJh1LVA+ViMoBVmzEO1NSBGbR8LAM3MIPEtKpcm1u7yev4Hl/Jn3wT1MOpgSkIFkpqo
wtAq9834zZo9nW4NwDWam+UJb2LW3EMHoiORvbgrMfxCaVhDef0bxERwZ2xstXIG36k7ZObwT56S
cWulc7IvFgo2p8uD/lGpSPs29wTY7w14fYlZDX6T5Mrm8qesOjZNR5EfHfWoXy3KfHSFGJnVxbSJ
WjfviRcB0DoFwGziE+LTWFIq+K4FnK36SJZwXQWj2cdpi1XTpvPiYYZMCJuTlzq13MZ+z43JwzKv
uJlua916p1XkqCqmYMbhWu2/FJZvoP77TP1la6DC0Gz0eCjbJA4e6wZDZW0JdgJZH4RsfwTrUqIq
BSgqvllR/xmL/dBsKuWqRBIX/A7/t5MQDMwGJXES5ZDEgNVYUr+onkv1R1hHfln99dT8cp0enYRg
ZSESWKSrcOpFtuHNkwLaMTDjFmBSyM3YVbo3LX69vLrVCPdYpGBuiF4UOlswN5NuExPMHb5KHCUB
VBpG2rsHe0J+SdYDux68HK1TcMV2HcQdp9hTo3rAtIOjmmDde8tmzW+1cFM03OmWlOHDxJzGPqST
xLjOm/O/9xmTPigOg5NcnL6t0fVBW45Oa1O7xoXnDhY69KPdnNzCzKvmg6FzqB8ftdG1hufBPljq
G5UCuejrOvznK4StJ+nUVYOOr6B3d9b75Ebbxkv2IFtWHZA8InpzBk/dl+6vyomcL5QL1U3qKZvM
t735/bIarN6Ny+jT/98Q4UC0eu4beJzWRWdMCuLgDyQxQJtZTF6n1nuTtN7YSRsdVt+SwAD6V6rg
5DJABaJdBFIBYekUmyhy/vmwb0F+9zvCM7LAqpfnpOUASyDcQDd3fw/UJiiC4PpiPU/LLMIXpI1j
1FCEyCurUeJBzucKT6WIDRAlEuAJsJNbV922ud/t9C3YhvafYFT/NB3j9+SCnOctUBwGZu/i0Pvc
Gd3h3Xj8pQGCuNwD9MRLPbkRSg5dzEd1LTdYv3xW1aW0BaYbwWSTEre7II00ILk044vSM+0R/YKA
A6fA9Tq0XQw8WSBedP8QLSHESYPJ/lSJnYAYSLNvVJ4zACgXNpkeQErE38s+ra/RshmgS5ia7SPw
BbrNFCVttNGH1PZKQLH5PB6VzuFVZQOiIqqD0AcwXw2ALZPvctoDR4fWSM3WivYwqp31hBQEqB81
gM7ugqhib3k7BIe0CafQKcHa6MGukPY2hvkW/cjZNlFGtKsVbYkuSLA2DsCpuM6TlnrIMDfelDf8
JSun4RBYdgT4uRp4+YHNipsM7Xd3JWnoTxs515u8mytMH6JBHb2MZU+tTWCS4mCgCX5jBlT1CoLu
5zFWAH9TtcY7cJ67+xL6nXv2GFYoRs+FN/M8elYA0QYI/pzd86yfqGOQpmsda561Ha+YCfgGPlm/
VGzgVVSHBeAUaadifsmuVMOp7WgE8xRqz6aS0QG+uuaHzrabVzb30zP4y+p7No7RXauG6QHAPBrw
uqnmZ0OvfsW13j8ghaO+91y3930R4RfBs5JvqonWE+axNL5vUJE6hClRH9RgABQjSlTspVd7fhPV
E0ha6lotfgczVTZBZHXAr0ZTxU5jeZXj9s0acuiSSbMcPeJ2sUE+i3ROEwRmjopT2o0OakL65LBE
1x6nsQ0fSKADyLGssuC2tS39Hq91gAVYNcs/aBMGwApOQlCutbRRmJPW1N6ppCD3apDyQ5Qbyo2N
/jruVipL/MYKpi+rtYhbok2Lby97ye8c+nmk9K/DsvXTqIzMSBemKixGv4kfERB+JN59egi8X4UT
b/W7ch97b8MV3U+byFFkycHzBlfBjQgxTx61pd0v7pJtPztk1nbREyA054fC0d9nn/nJA4BX6DW9
C27RExo5MhbP1YebjckYC4Mx6BAV5E8ZzJqEKVbPSwLi3vrGIjPzg274mSfsF2h9rmmBQzPLaX95
41cTR8jdYAIEONIYChcCo7g2aF6NeetmWrsJjBbsS8z+mUY12TRGj+vBUhB5KsjNqhngBRQN2SQQ
UUiyDcuFfHb8R18hXNiUNyVTUfxyUZi6DZRxS5T9nG9BO+NdXu9qZHAkSLiOewA7KqiwtW5Xd8j5
dmkPBtHg2lSV9y4GGdEs063VMNBUAeGKXjUMQYtz10qW2uZIktblw5WBa2diXkOfNPhmHuJ94/Xj
TUL9v1+lqTIG7lnEgngnC9bEJ73LJshUm8+C4rI336zGdFj3ZsraadbXh3QcJjGB7wx48FNZaHhU
edtgR63/x9l37TjOJM0+EQGy6G9pZFpSq333zA0xrum959OfqMb5v5FKBRZmF7t7M0CnslgmTWSE
/AKiSHU6YIAXr45nAbFmapsYo+WKInCQ7kp2v4COBxywlOtQZzsWgx2H1dAVLS4jiFj3ySHqYr9C
jr6+jlwzwKVCLgEUzOhkMb71MwS8A0TT5bJrUhtChifSfa7boFnOjSsXNpgsCAkwuHMIbIRmVW+U
phv2dRoGggXjHTDQDP7nCfX0IusN5lntawVWhrFxqrR2RtDYjcQDfbW77g9/Q4CxGOAcE/0/lg4t
NooqkSSY0sfGX0bE2nhDrHpx67aEhGRngDgjdyIMf2iVKjpuvC+G8QgbVQ7a0PrKTy78RIocyrbe
QcoTaIi48WMw42ACe7fuI+++pqTM/+cic10tip329YhsMpUwNTd76px+AEj9mkjZdyXAIc9AVtmJ
2nT8ldVAaAdMGW2gMTG1niJlqAwc66rZgZE6VbaDvdGIuxDXWCanVhwzzwUhNm9BgcCwQVtBRxe+
Uq2LBdVApFcQJBOurT7p2C/57Biq4BHi2gBqDYz/wBOj0369OcGwtdgltOrczAgPNYFYZrWrqj/r
34z70oFw8z8rzEFLOqvJuhFWYgwjKjNIoMr0qQ6mc6tZrhI0kEhuGk8bRg8o+xe7KURzQ7y35/IH
0GW4WMqgwuRJmSPK6NL5w5hQg1viX5Ja7eQeKGLMZaw7zD3yF/4ym1TPlQHjA/C3iLbd8BZP7138
Noimnzn4GVQvDcpWg4INhgWYTRnkUa6UPWKXpU9/L7L1Oyezr5sp1HPD46D9AsmpE/dAJPVqfKeR
3LHyNHaKuoWUsRElIHX9XVnKKY6hvNCJ4gpeInbx41jJjgIDInEYYMnHxanjA5Rq+9K19RaKRInX
FIKrj7+PwYBk2iC/Bf3T9QeGqmQbhHQpCmt2qkLBNFS514pCgEfh3j7g7fk/M8xGnjSQ/FsazCTD
e1ed+yXxZm1jZZY7l1DqRem49de3ksgxZufOnRLU0QCLcr64nRVmjgXkcdlNomFhkSFmz4aRUWlK
S1fQfE31+ykcEZ6JxhC56weEJcX0AwDMEk5DWaSKlRbBZgDsS5u+j8l9OCdeG/xY4i0eKKdFKra+
gNyzCLY2C4RLKorOTECWVX1vYHYfd4++sWprO7ZbzT7NvYhfgbt+gMRCGwFAYDxQ1zswReC3lCns
6IBOL9o+QuGvl1J/3RvuRXZhhflKuYXMPVmwgLVeHYt2zjZhJ30zO2txCOkfyzAxBBZvtXeQoV2+
64zJCYoXo1EOyNCkXx3UC0AQhw6aFdSupKDnpDqIqaHXIic+ib6H9eTopSlAePK+4eVPYFKHSY2y
LInwE8w69+RI36Ta06xND03/uL68t+koQhdAuBGsfA0RseWjprBqLVswRLSc5cgNnyisE/wm97a/
3EM7ax++2FsAJfBQeZEf3Jd7UQWL3iBXMSnzA5hsPAtriYQKfkAObmo6Fz6IqIU4NI3XPjJ3pSnJ
uTQlGF2aNspGf45eosgbPO2u3laHOnGWyDXvXKhof1CJY5FY2M0G/vJPB9AagGtAn5jjmOe4VIwI
xrXkU10kZxkdCM/ZxasuikdFlpiVBDffFLV05KyXocuCUpTtqvHjMIC88dv6ruFbsmlSpOMCYCk8
OhBoq50xgVoF9Khmdw+pxsF6AYP+EDSCyOLmlsHyod+LYFDFtCzQH9e3jIHKU6zmdH/qg5+iTVf3
oNsgb+sO3fYrGTPMmY8joEdJAzPSLjiVP6TWmZ60xk+Po6ejEOfkogD75oR/GQTnuQqGEipjce1X
KesAViszyDDMH4n6OYF5vQ7OrQgqzvtSyMvtLyUb5UYRqW/7MWwifKlQOvbhXib32Xgg5WNvCABP
tyEvdejCErP75Bzy6VFH94RSbZfGPiQdmHzVQvVsUvWeMgApVNZbYqfe1La/K/1j/RNyFxQeypCv
wcA6mzz0jbUsnU0XFMLLtqR5Ye13GIYMP9ftcDfkhR0aBl5E1pYkZaAnlbGi1iHRD1qykUSiZF8T
JeydqF3YYOLcXJmXsVUwBC8/Go/KPoLU7GP7B3Qp3c547kxPeg1CZ3ExJ+KJ6H9uApavz/jfMrKj
NulkVGoUYxmn4X22Idwy7ZJpdkL1cwaVIJnvZVWQ4HI/HAYrwTOAwjCw/dcLalozGZUAC5qDlhCN
UkP5jGYvJCK8O/cogBfNAg23TLtV13byOe5JomODpiiwJD+q+EUaoTR/1kWBEdchXTYxyIkaK1rB
14ayPmwRlhCchEzaG82nZQ+/7CxGgUw0qSeyxJy5JgviOWhgaSSPtrXR8ne1NV1Q7ItCIu6uuHCJ
eUFBpQJ+80CBS7V1WobSUQFtHIrktWq1pybtj7GMFDN6IRUqIdEDsNOOFC/+aH3TQPAxVyjOGDGC
GWA8h2i/fiBFi8CkKH2m14ZW47cptdfafqWd5AjZ0NO6lZvsjp4LgCwpxbSBd4/5qGFtj0QZQDFt
Td+z/hPTuUCUyPXdXLnj73VTt41txhbzWaMc7yDIKcCh4Bcf4ME4g/Ed0agXdh7CMQSebpC45U+R
NiEvEtOgEYJoHkK1FiuppM2JMlopPSDTuVTObScaIed+qQsDzJdKVamaU4zTubWReYl6xCxIVqub
QQSI5V7RF3aYmMEk5ZAbPezo8fc4X6AN+6iIhoC5t8mFDerrxTMgaVI4Z9TG3OdOkn5MVeimAM4k
/ZMlYhvlrhugTBqkqqGSfTNGGg4g8phhC+O+EUy1AO64k4g9krvDL6wwD1vUtCPmUnDzRziyRuJ3
gQMS9V5+sIKNZr2s73HuhXJhjP77xfKhwziqCtX3i+VTAGmBFuoGG1t5iQA1bXZ1/G3dnGAFdYZd
tEAKQPT5Kzj46MvtBBoZ9SWUvXUr/HcbYfEXzRkOMeOVVs3qEqn03c4P5mb4kP3QkRO0Pp35oXDa
B31rPPfeD/RN/7UaRG+Mv4ZZ7ialKtO+KGG4laztoqRebXSnoDP36w5yb4gLM8wlqMeg7gsSmIlQ
RYwjtCzf1w3clp0ZR5irr1ZV4PV6WFjIp9bLTt3sRvtN055I/R6BblxS7izRXKros7EX3xQNsqGl
MKpXeM1ApYRo3EvjyEHy46nm7x6VlKh46g1kIPa3KY4oiKuUi5cBUJYaqPtEG1/XF4K7YS9Wmrkq
JSAF9CrETxqSEbwez1UFzY+nRtqum+F9ULRqQB4PmDtmp5gNm1ddPpSdATId4sUzqtLLItiZ3Mzq
wsTN0dPj0CrBVOKG96k/oUHiBJv4ddn2m/Q3Ot2pKLESGmQ2qVGGcihT3vjk2H8W++BuOEClZmqc
5VN2MGQkAnnyPtWlg8yWtcPUaPLYwhoO75PsTeajYn7oo7P+pURWmAgsSLAd1BpezdmfCZM5Yep0
0/fO/lw3w3s6gQvQMX+oQ56PvcGMsWwTUO/SCVgXo5WOjoHUfy+K4pBfGGFvK4tUckQaGKkhupOH
z3bt2Zh4bZw2ObRl4lUofK27xXvbLi0yewIDQDakDWHRqDcahr4Izjhx5uI4/gbLhMCYYA1NZkNY
dj+QeYQxqXxJe28aXlXBc3Y72UZXECAOoB5tAnQnsxu6TtKauQdtkt60Lybk03bTTDZmvXzYpZI6
6Yh5kaltZi8OB3JnGdnHWNZgyEp8O6bj70c9HzfqtHQCPkReVGRA4xmTkYCLAX59/azbpNcioKoQ
JQ8S6IBiQDoCcDn9SAynEwEPeMt8aYtZ5gbCAhJGmMHwV4+AkaE12fzSRGThvGN3aYRZaIREoTX3
MFKgiTeGildmw30upc7yP/HifnU9qa4i6IaovxchEcI+K2rDCU+f4ulTCgaeH+uHgPtxaFv1/xug
vl4YkBMrtM0cBkIFpPxQ5KFzacHwVmq+Uoh6ubyXBfO4Jga2AJqA+uy1sd7SZjmeNMpi+r0af9Xj
Zt0Z3te//PuMM3XUa2YYqMhIUb4N1daLzJcOwzXrVnhLdmmF/vvFkhUY4Q9yCHi5ZbIf9G0g+5oy
uJmFDPd53RLXH8r9ROnlMHLCvMTZmJeWRaWEZi0BemGj9sGGmIJ7g/tR/hr5ir4u3dGDgbQyjASQ
fLLMbYQp9nU3eOfFhPSCSrCVQRvJuFE0kLqYEjxTar1b0MgvnGJ6SkRihXw//rNy22rV0TEg8IOE
m1z5nKACve7GbQ8IF6wJGXPDooOVis740fc67pcZFgxw3xXaHrUFoz/H0zaVPSvYV807Tmjabasw
dkacV2SZ67+Av5D//QCDyViAakkaELjQcmrkNpYTGK9l+zEN+3Uz/G331wxzYYdyrJRKCz8VJXIs
vA3Zsy0KXbiHCAMWBGUFG6zfzFUQzGpLhgQFmoK86c2zHu/lYl+2fiKqXfJeefPCEHsnkHIOkwjl
MFQRyXgax9dZ2mndR5PvNBGZ4C3sne6QC2PM1aCVdt/YNYyhRbhszGfbiZ05cYzIeTg67++L6/hH
3zecnRB3xN39F5aZRH0skyKbTVhOQJS4QKG2igXPOFd84dI5Zvsn+QjSlQkm1HOfe+2T5Er3kltv
w5Pp1169r1zfmfzwefSKV+0YeqJ8lpuSXfwAdvsXFlirFgl7xvquPIf35Ruk4jsnef4jfW8flMe7
3muc5iRq/Qo2kMGchpJMWjtbsEryCN16kCoerf5Yd2DE+54ZAr5lnjGLikKjqGNqgGxdvy1LaGtZ
Ty/jKS03MSFub+r7fml2gOBjLH5yuqYSQF+515qlUkgXZAoImDCvbapdEMdBhtC0jN1AlYHOc1Q1
djrpHGBAxHLi4A9iZSep71NyNFOvm7br9w03wb/8BXRzXzxBktUA/DzgF4TlPZm8JfT0cVNlpyg8
NdhfyVOAhPd/sYm6GZrc0E6w2fwebOBdF/c2khrIL40aOs0PcfUgNYfIADDDgARomdLxFIFZuphs
Fwe8zXg9AKCDDi1zQ2SWVeSFAbN2oUq/MfvXopVij4d+kvJ90VJRD+ggbGvI7AFHk6hISMiIJNVa
ZPwy8MoO/fi/EJbTZqCsEmCGwCd9vfx9AshGQ8Icg2FPrfqeNSq++T+jwXA1XhphInNSLHOXB1Hu
aiC1iO4M64xwKRkF68u7Bi+tMHs5mxdzkGS4gjzDMWvVMUXaCLw3+NICs1cDWcnlQoEFPX0cc1QN
YQNIkEgEUOA9kOCEgnQwoQeTDTZSSy7rCuOnrhQ2b4lpPzSKdK8a08Ey+m1Lut36xuS9+XQgFbcO
4leTDTVrlF0Le6G6jnLpFN1HbX1WgEGsG+F+nb9G2FBzQgtRG23IH1pt7zaaDPiD4PvfogHpNlNA
kgQuXzR92WSzDMcgLAL4EYFWKHfyT+kcH6ZDtSkOSG7io+mPeCoW37iP7nRB3MRtd4PDzgLnBo43
eAGvD5KCQolVt9gbZeQOtoMH6pie6vE53adesgVGYX05uVvk77llC3V6Cmh62MU5yj8Ak4a/eql2
Uvt3UT0Itc242+OvKbZgp2izNcYxPJvCzIuT5RhPkUemUQBx4m6Qv5uefeHTPE70JYBHg95vJ2V6
XPD8rS8a1xOqpYv5UCjfsWRahhLoQ5jDRFv9UkHQlEb+GH5bt8EDUJkWSgQKetegn2LHA3Ijawa5
rnNo3S0b+6i54V34p9lF7+Fj9ROFR/XJqhzyG+LmtGdfuGWxT9/XfwPHz6ufwASEvdGGei1VOcb6
50Bz5kCWH8BokIDJtyiy2F+3xiuwWgpQn8A0Ah4O3Nj11pfVLFAxOo/rPU8cjOW5pn4MAN7qTQB0
3GpJMfwR7ZTsQW26TdLJgqPAiZuuzDOvizyQJDXSBl9V20hoTU0oNnk21GpU+SxLgkiYF69cWWNe
mRZScWkaw5qqPnUoNyyd30DfyYzeehUPOwpwx6D7H562K6PMw6PPGNHqCFY4qs4VcKmLML3kpS9X
JuieuojDQtUqcymDX5L0GOib1vLVKPQ0+aQHH6nkx4XkNL9VMCIkkR/F71HSUy0QVHVcE7II8WHE
aGP4ba5frEE0P8Jfc0MHp59N9xgrOwGVw7yOJ/y2vnrL0892+KEvm7Gytnnzoi0eNh9UcYTCh5xT
ZIGHHp0Q2ly32ME4NdYxRGxh0ec7+Y/2rcas6672dDd90d3+gPlLf5QheiE4TJyLHWk85h1ME/hA
wlb9okTqCong7E6b2Sc/gu/EX6BTmpeb8E9xb2zys42dvU8eRc8n1106KgZuIxT72ddTnrWgVqCE
6AaTk6hvRnlKus26c1zfkNooto6SpsnKcmeSrE6q2eOkEnVrTr9ItpkxqzMV2ynZrpvihGoWmP/+
M8WcmBos/pZRwlSkeJkEqZedXWxnU+AQ5826ssIcGshhdzaIy3LXSrcTObeWSLSD+1Eu3KBuXpxK
jDKXpIphIMGYTfgaD5tIRBTCi1wgnUEbMBT3eyPwFkXgm4oHiIqZsexDJc+xFD9Pf6YBZueOYGcp
000WY8AaM8Xr34h3rq8sM+8UuAXBOadSObP6sUdbHNDm5CeKgwv6FJXXoEknKm9xTRqQyIbclYHL
hM3BFDsJMnVAowRVmqx9KSGE20so3GHwtccEfA8dTuQP3rqjnK8IeaO/Rlk/McM8p1Sto1geSuNB
Vj6N6de6Cc4jeGWCCT+bIFzUeoKJ0IJeExDpoCIIjyDjtgQf7ZbfAryqF86wzbp26PRRkWFJrcYX
va/vkmB2EszYtBCJTDvV69TPJvswlGdkE7VxzKfIVyzgbixHThPH0qN9PBgbDOh7ofFKAtnNya+Y
QGsgkcErWDxMo35OwMe3vkCcC+HqZ7NBSjxEYKjCzx5QzyDlZlTebOAlC3/dDPc7EJBog31PpiPl
1wc21KIAo6CQu5mNRXuLbTv/jqFAo3FyTY2Qhui42bvCgAqynEb2vydZmPalcwIY57bkmyG9Matz
iD3HQGxlz6V8KDKBd7cbGX/fpMN4dMoRbl57lw9V3AQJ/n6LRq1dhxhlSje2/LG+hhx8PswAuItK
Cfp0sHVthgI+9FKHqmUWPzWdO6YbWd1OoWeEIXRnzvri1YNj2sfOrV90zKy7LnH0arOIrkaeu4ZG
6ZrgMrkBS3dRpSQzgbt1+adMjWM3S9u5JyKk9O2zqMvo8hjQlMWQLFQ2r93tskKps65GEW529Bd5
O3jyW34XHM0TKCrBZnbKfxdufsjuRPrYXzPE1xUpWAbHtGxA5x6M+vSXXTwviyz3UiXjAh4NA6xt
EtLrTwVww8NckoFO3XfA8negkcHcoto+llMGOdMlVxrVU+K4fFBQmjoDu9XGYHqwW8NTx4D4Y9sM
QMgbfV44EsnC0unqNHoJzL59GZcS306VU2tHgkT0HtONceMPsN5Qlkc902Rv97rPM0NLGnTatRC1
mcrs/czOFNeULMupSX6cmwwhegbVTMRZIjjjLZEEAjfoLCMXQivqdgxCCTLgzBsc/mRPvgc/VKc6
SqhR2662h1rSx4AS9W4cQYFzl5+1++jPvyNPrux/PX4Xn1NSJruRbdgvs8/QOATxdgje9VwQWnFP
xV8vv+KJCyt6Wg2JTuX6rPYpTT2lyRxNxH/HOxImJEGBYtOgSsAiHPsWc4SVOtAhoOqB9PopstWt
ESx4okvHkkSsfrdxHLDMkJuyoGoHcRUWPtHWqhQqPVzC+JNrNwQsJz/W7zSuBdSbEWVh0hjh7/VJ
y4OSgBGVhgBgmIGgj1c3Ar4A7pJdWGBCxbkGwqRKYWEqH4fgsIzPcnKw09ax1ed1X27fOKyWTadu
Ue1S8H/XvvQBWKVSMmKbL/cYB5Br8PX4xejolhsJkeY0n2aP9IUxlmWpRmTTFHQcrKm9nJzGeZvX
vpX6SrgztM2kemV7zmOvDHaWKqJGIQJP2WG4QMpBO6HBeH3fPsqTI73a7uyP29/ZSfdO0J6KPHP7
ruyccF85CgZaKnd2CtdyRx8sA6Kfwzt4l0vBFjo0TFnVdN3l+tigo2nvQpGSC+8CvTTBVDeqyA4C
hU7/9ZnXT3sCyOPijR06ixvJcttyt76TOP0nupXoODH6XjgczNM3FWmqFUCRumG1absHefkgyc5q
zzNG8Lo/FugHte+VNAKZBW4Y+Uer/3PREYceBXbdBMIdCQFzLANw6Ca9Cn9zG7OVaO0PRHBb8g4+
0PnQOSYYm8acyfVhkZeqSolBIbIqdCvzkxxrgsiWU3+DE1hFGW08OpDAnMemluQ6SDEwA76LwDjk
85Ni76T0FHZ+aXghpTYHQ0qN/wrah7zjcWGYPZupOYTdMMAwhtVsaauoP5PuXplf2+pO+XcM/5WT
7FFMZlxFFXWyCstNO/+oFnInQRlnfUOKPGKPWF1kxkyHuSIVZFXLOSsOyEQC46fc7QB0FljjHejL
9WNOWw/YXpvK1Cdgr8zvbXeXjN/WHeK9ChDFBB+PapqgAmf2RlXpTVN30Di0ApCbGk38Jx6I5Izl
MvvRFC7g1mqJu26Tt4i0TIcGKyXbZ2mdwPSlxjYF4uXpc9e5uQU6z1doeM323Zi+rNviLKEiQ0/r
S9aX0kBcHy+tH5RSMmCrs1H4JZrxUnXGssmgqiI4ZvQvMQ+RAu149P+Q2FF56mtLoRwg8YVWvRsX
saPM8X1YPmCY6V5SqrtKvQfl2gYkb6I+z61/VOoNSgxwjdbWGatLZRupLKFnnJSth6mu3txWpPbX
F/GWK5b2rQiSEDCtAOPLcg1hNiYE5xouKVTOZ187ob+zV73iMG8yz/IWjBpF3uQ6ZeGOpVdsvR93
ruULrmJO1nf9I+hNehFXxib2qkbnTeYtissYzf5pHwKvPcX7cm+fEL//Tv8ciZOeK896Wl8A+qev
v+21afoVLkwrixU1aUMB/wb46lHoUkUi7pxU69oEE56pdWOBdRHeIUIDOZX2/XuyMb790u+s87LD
bPZjd4y/54/lS3e//DRiMGi7ih8IotDb2+D6R9B/v/DTXMII3uFHoJZeJw+JvFHUXZ4fSwCV1leU
87Jfm6KXxIUp6JMUgJ7CFIQdv9VQuJuc6mf+ehzepE9rpz11qW8KADTcr4iRY2BMUV2+4V9Ki6mY
rZle3goaMr0NDvBf615xil/w6sIE+xXjWC6kBSZKKEecMfOSbzsPQqvnl8R0fslO9Gm8vDeOZLuN
Dwo5b6wcC42wTfzTuO8PiSRY5duiFm4GBE8akgfQULLhE7S2TNBYqQC4KXdkvCs0f7Y+S3Ay/rPb
kLlDbQL/Dww3qM+vP6aeQQ8qlm1s3iQuN3YPUqtisJvFMQvdCD3TjqxTLOfRPahf+9Jryry+H8cs
e44XEO9kOcnLbQAQQ+LUda/5xAiyZyJZ9ZEkE4aJCbROEc3rGM9rx7ENnKREAdA34ngmKDPG+jMS
6wQaSC0x9knbgtVHyhSp8NbdvL3hqZgfMIkWgijDYm/BYAb1WdPASzXVZX8ei8DV2lbajx01WHfo
x5BR2+pzP26boRZh3G6vephH8QKD3gAwEFbQIjfHMU4r9NmB/ao3nZmGH9YMpa8iaIrNuqdcU/QZ
Q5ESkTdLFjTZiZIU4L92s36YHVMp4n1UGaBlBvm3YO/wTOHLUbQ6qORs9oFOKlUqxwxtpWiu2kNp
GdUjAR3WT6tSYxElL6eJCbg0kHN03h+PNVvPmuKuH9uqxjPlFi9ged1Nnq54fQYoZps46bHzg016
DLdUWSfzcRG9F1tRV4Pj8NVvYC4+Je27MRzxG4bkqOtvkfktRW78z9/vygZzHudUDvvSgo2lOAf9
uYk2Sfy8buL2Mr1aSnbuv5mWtpMWmNCWeaMo2W6OWsF545lAOAWZNvwPeSBdyYsnwhy1okbTsYBS
m7mJDfNhLFKBF1+Vm+uXHfHMhQ3mwh46FPw6CTZqP4v85CF/tY7ynkAo5s7eRo4CbRHRxxG5xTyy
bWxGSDhhMlvAH4NC+fDvBeNrp5gtFqJaXUrUQnM0nyOXNGAW1580z3Dyzei13uBaZ/OucGWBpgAH
YXVtmNl3YCaO7SkCd5n1mD0MHoXjftMP5CF2rb3pZzBvvylvwylwdcFeuc0pYBkkmAbGWvECsTmF
oQ+AbNawbJTgaiteko8SNG/65BmLI08/1/c+5yEAPBMFf4okQ+DNbExcL3bWNx2wOcp5HgZHQe8B
TM2TAaj/dg6MLbTX1i3yLg04COF7Am4rUNtcH4U+iUq7KjH+WCD0k6e7PPnRi2beboMFWLiwQfft
xXFr1EZCBwA2oMMSfw7tuxx6SSQ6cHQOgTlwpoykzwI5DyDFN6VUvbMgdgmZ4eBVvqueDbotyKa2
HMT1AiwO5zNdmWIcikYSTI0EsuRcP0hG4uQRaLhAuG87inFodLdeBOR3nBXE0ULxVoe65C2dbqYP
ttEO6MZX1blWRyfVEmeYt1olCbYD15CJNoJqgjeVsIjMkBi1WaRQjNUCCHrHimOjtxWZoCfR6qf1
nce5rWSo/v6fKbZnEFRaKS8dTM0GZiDb4gya9W/rJjibGzuCjpmhzQSiRubWqLUcMV0FE+MQenmg
PqQY+o3SebtuhnfXY8gQw1IqrbDDq+sN3se2NIbZnLvLuOmXpzg7SMlbSPY64EFxggjusICBP7mv
soc6e1k3zun9YJRFxbcCL6uuIhi/Nm50oJ2MAi13yeMIlmpnOlp7P92mW1Dwz868sR8l5LGAbvXO
q7QNBBuG9xUBwJNNnHBohbLTdbIkmVB70XNXyUM373Ek4s26g7yPCIJlnTI6GdaNuIbe62VgILVw
4+oNAtQLeRSGipycEWsIDC+qEWhJ3oDRtXiYjVwxkJvqh3T0bKhHDM70GJ+Wxy5zamnzg+zq3bpf
hHfW0KsD2MoC8AqkYtcfbqn0stNrOJY7rdPffbR+lzggZ8QUT+/kznnwyNa+r3bqfbBrgHjb524K
hKND1StEP4b3wGIg6u+PIdc/Jl3ypspa/Bi9dxTbSQYHRPweRrsfkg3SSfnDfMIMLRKk2L3/LVgI
+reZm/vKNvsGWUWspAVsDx/p53znKaFfO9pD/+2X9XvZTjtwx+7Go2E6yaO5LaHU4IqYKjlEN3Qe
7K/7dJtfPFF9rSVVQ79F6dvP6sfgAOp20rfYdO7kS6dH8lgJumZf9xvjNagObeTR2NoqmhGMSTz2
YESjrLzdFl2H2W9PqHud29ZPHyaBMc4Zolk6uNEtOgzNTtvMYVo2SwMEyJjuQEHoLMsuxkzV+nfk
XAVUWgrzYHTkWmMfYEsv6xiktthCoEntUx+ND4EF3mfCBC9wgjiooPtkm5kBwL1tUZrA8d232+gd
quPBkfSO/PyQfkR+mOxQkGiddbd4R+PKKD3HF3uDSFFeWDmMjm67DXeKYyH+3bXfqnfzRHbkrCdO
s4lO+UGhYAmBcboLmF2CEVaAUgzcT9DtYnaJaS9TFeQWsDtesK1Pyd66CzVn+kkeEBY+Fm+xp+/j
b+l7/JxsReSKnAsKtXSgUE20yGCamfzMa8AtoiBCbFicgug+rk+m/TkSwT3I2Ta0MQ3KPiAngLph
rkErjYsuLVKkzvWbon0Y2b/vfdQZVDpkBr2Hm5JD0fbdjF5fAVkaEMCnHinOai+IzzhfCfkBePkp
eBbSp8xXIlmgGeNAkz1lq+Qvo7UtzXfN2Mv6U6BngLeIyCh5tweQJrg/MKqDEZqvwvrFpozzYUb3
YS7cDtrSIPeRftiDVzgJmsCiDIh36q5sMQdAWtIEkiqwhf5Dfp+frN/RxvD6DdmQs4tW9En+KYsy
Tc6uuLLJhFRKWVMyPtgs/QjIpBJPZOSluI7VU3TfOXeWqN8h9JLJbSVZmYakx1yEiQf4l/yWhoBA
zfvZaaFGHDxDMfmu34uAUNQN5nhfuclsnLElpVbO1E37eZEOGjjcDFftcqeYRTBrXpR6aYstrJT5
oBvdBFtIw1ofWE00nl3tuThAdcZ8bJ9Db/3u4jw6ACNi+h7i2gbyFvZga0OBW03GZdmDlhnPTaK9
1JPou91YocBAVFowyokYH3fV9e0sy4G8IElBd6xL0R3zKqVwzHj7j64wRpi9UVeK3QUTjOgBALsY
U1SLbSu6qG62PMUeUooKpOGAurJ02bIyTsY0AXyYEGx21Rsh8rTuxs2F/mUBNgC7oxgn5ot00LFC
Exaou6m2vaL2LPtJyWxX/rluhvNJEAEA06QTxYRCPf33i7spKJsKeWQFsCZoxTPQUo/ze/jPaQEQ
ZxrGqYA7wP0ns6sltWWkNyb6r0WkPqr94OmFsiWh4B7iuXJphQmL5wz6X0lArajp3pDlrRL3Z9Vs
/31/4fnAeqGnoqEMz1wDw4SivAE5Y3fI9GM3qSfTBNNq3v8PZnTUb4lNsGSofV5/mHmRCBRxKJ0j
pm0R0NBZVSkVHHt6Fq6uNHwYgNzxCmKqEyAt5rUgZV2gom9gqFPXN6Md++j4b8fQ8NoseZoksHdD
jmt9w9HfvWaSuQMSq6rNqTPR94+h1CX7cfUjDDovnVCxyzZas8WY0LpF+hcZi7jbkLnZwM1iXobZ
4uZSGpXeoaNqWZBZSJGajJUPgOLWWKynIcgFMdLtqASq1EhQIHYOOhO0AZmTGwVgYekp+fQY1Ns+
8yvjLre3Jcg3IRmQvinKYxR92KGgM87zUkFyCupYFD4h1HG9XxBVjXHeoNiqNndhBAIdqATEh3bC
lOkgqPByriZ09xBnEwp7RlJ0bYoUabbUJUwhCN7nanDssxQzEfVnb3eP69+OZ4ogIJQBt8STwVZr
tKJsR33AbtGNQXZapepPVjR3x6qtJacL5//hpgLOzEZzD4gv2vq6dm0kVqsElCOmIYYPKBX4btCO
FBVieN8KQFJEuSjGgA6QSaJtO52xe9BDBO2W6aVmaDpLVjzGClR5yqLczEXxsb6OfIsq9Y2+7mwv
rzabIWsoQxtUH/9k87QlWu0sYQNBRyvdtIZoJElkj76fF89KO7VdaUawV+Xxpxx1EPye7iYMdrdS
/Wg0oniJc/UDmfvXPeaIz8gza8iYwb0CvBDSi2Lom1I0wso1guzH1m1CUyzmqxXlbGOAED5MKdnX
6mM36L6hiHSAuTv+wgqzcmHeN2lCsTxTRDZyE3z0XX1Sl19h3AiQEDx/0GzFpYj3BaBmZq+ry5wk
SzLjJh6estEG2bvkRKLLl/PCoDoNnAX+g445+/RriTY3AfD9GAJRvEh+l+P3AF3WImgf6/hHbgru
C6456JFZKhgRMJXJ+DRPkSxrFX01l+rOTI+Z+rsZa9/4U43hfhBhnDlRoAnEHIIABDZYRebOBW1V
L7cDIo7Utn9JGaZhi1iQEfO2A8IzSLtZCNMw63J9kHCIZI20uGtRxtnLfeH14/wdPQ0HImKCd5K3
HxA/mWgt0ZY/29CKlRo5nAnYSmLubCAbM3nXkkzw/N+Wb/E6XlphHg9Di/PCpsTbXablv6VFN+6C
SW0eMEsyvyrSYkLi06i2QK1kKM6b7SGp0Ct3iiaxz8Qeh2cj98n/I+1LduTWgWW/SIAmUtJWQ01d
PbvHjWC3fTTPoqavf0Hfe4+rWEIRPm9heGHAWaSSyWRmZMQoG/lb+5LYYge1GwzzOuITneX1Uuax
iQKfEz4Y4HmZmpfrEXj1QxqYEEYAwRuLCNFDj0jpzC23kDRZchjUQku3k6E1sZvWJPzex4OsUrpm
khNNIOdBmQ8udO47YQ8euo4gCCd58T6qb0tmPNbop3tos2yur+6yxiF8VuHgOclMoAgL51EA9M/H
LWUBXbyIxCCF9qvG8Mx428nu0bXTDlQTrmrMJZm6OGSigfnEWjAbCrm5fp9A9W1J2DHMp92MUBa2
7JCZrX99oTKTwp4OFZ3DMoJJIGbd3qTuZH/1oZ9DDxGoyzL5D/EM70suFshhVbrwChjmeTAjBfGs
L5Mts9T3Uq0PVY2erKXf9jNmEwsZQ+aa12B2z+AzLpj4FYNa3CwTSR2kXBYacOaiYgizvAFxmVva
RFKKW02Vcd54/IRB/Dn3UN1KMwiAwENDtG6MbHRNXK9WtEmzr8lyFeOuCZ8tfWNakii0GurgMfAZ
E2gjEaoWAy67ZCaHxHWWCxrLh7bPNiGILa87y1oWhOr6/5n5zQJymgXZc4SxJJhR2yiI+lcFTYum
2sTzAr0iSfRe+2wgP8D3Qlsd8GPBUyKiaFCP4DnlFA4YgLR/Os1oeUo/xcBUZ9vrK1s976exRbj6
ImewAdjC16LMuEvap8q2Kjerxm1Ooo2+5B/TQkChd5/SWHIjrn07ICDQkUDijCKZ4DNWM5RhlMJn
soZkbk3Mf5y+OKCzLGPkXbsTgElDqLaAEtPEOcGkN0COPoEpCLjGjwra264h5QZY/WqQXMQjClcu
NvT8AKRsKkZAj/jE1+yCbBis7ymueh2DkZL34eoXw1sfJR6EET5qcm7KrhTowyyA89G+t7VD7xhR
fotkE5r3mF5yKOf17GyXjnp2Z/YkftJjnd3YrI0ldZrLNeM5h8iCX8IlecWUhhgjGWtkAR46GcFI
wTxTQaSCuKVM+ffy+MGQje6TCcS6RURDxjASZjio9IfdsaSfUxG5ebnDUxWIMslJv3TKc1N8zScn
HSMVtTGZMKXNIKR2AqdCGiVLIWRGhDt2IKRroHOIzlUYRN0PRxnc7K/Zj7igDnJZ3KfwScTl84Uk
9tCqEDUExXrd+jQfdoWVbwxFViRZWQqg17jRbFQRIFEhRKtZQ7pQa6g3l531HYPVWytE/IjqSBIV
JXZEHgJDQaVoNNAooJCFjWtl0ylTEBJNEg5XzXCxZ1wmuDZFNSLFQYenayh2bQ4HT7UrG9KhVen2
LPz7Y6wBNOWgNKij0nMhARY1Lc5w7pReQmu3sAPbAhv+rV0lvt1+0jre2FrjQTHuery/THt4uw8v
ORRxMfphC65Hky5OwwRW7Tz/Vrftq17jllaBUVHLziVK5hWRE1y3uRInoOuE1A6rpKhCCj4yGFGa
syWpvNBSN4PxI5/H7YJcawb343VL/H86rxDCEf9YEr0kTKqomyZY6u0XcKfjCg2UkATL9El0pCZB
I2sfXPoLb7ZgLBaFSesS70ySmtkOetVe1vYvKCnUbqinfgmyDEm6uhr1QQ3Dmwgc+SPCZ1OixbnN
FQBQCTgYdhq5GSTOwi7+DIfx5+Lor5jp8fSqfNBQEfr/21YhR8j7KgRWHtsKgUHXGpHG3aXjhupv
iWUHnfJuUe+6wVWPARUEJ/gDCknMgZhlMjJ1WeVpFGiq+HHSZ18N3cGS5K1rpwGwz/+1g1bCeZBs
q1qtQ4qFpZqByvWb6SxcXEkh74XzZisyZszLRAR8D6g64eDzu0wEH1lLPMZRi2DZ0Bt9rqGG8feN
OdARWHxWG10AnladL2hqchQaGOJXbeuqO6tjGmR94UDFtJZxn6wtBrVjqoJRFdFEfGmjo5YruW4B
+BzVLiEP0pTqklsPN72DphYHl2JEQ0x0WKtmWRsiVk2kK906JDdWQfqNMqf3sarcF51JDqE+HjVF
Odh2u1f06qVplttajyJwvSDWdPEDekgmctnhUIFJM1SQkUWqMUjizuVQLv+pGO7kbVdkQyKEc2wH
gOiyuPJahW5qrdipMRCwVIWYBdh8pxjzV6GnTl/RQvxUizxn+GtMMW8VQPAXtTlUooHqOP/yXR2i
AwkFdZSiD9FguVH7BMbCv78eYQRaxqA6BORCPJdFXjRFPUcIBAhCYaduKeh1pOTav5viQhinHF4B
6BTujIuEvcvNJdUdHMtpQzbK3Y/JL753bgue6aZzt/NX+/bEQe/lzTG7b9389Vn5Fh/qT8uXgkwv
8M18V/F2xsvPwoiJmNaztCk1I8OCqykLSvZizXwMqp92S9P6bct8CPA9aTUY2kknC/mXdwu37fy2
jhxOnCVH2t2AlQ62zdT5Pk+9N9XaTR7LYM4r5/jMDI/Fpxlv2WK6l8FMUqHTlNO7Ppbpb61cy7w5
iWIEBtegbiFEJbsBK2Sh4HvS9skM74byHeQN/fRkd++muWOhJFdcqUaAjvPEHg/7J0vq594O5ySt
vKXxq/Yum90EZXjNH5eDqXw6htuPL8qwu35nrRREYZUXQDiNEdrJwiqzoXaaus0xHL9T+q39qAaV
p3/gPUR90y/2wzb7+nnd5JqHnFoU1mkgpypqwAzRnFHvZ6M6TBG5T5T3v7eCxh0AusA6XyqK08YB
1DoH0TzJ56Dt533Tdj6GyCR38VoMhYNoXHkIjQaUV4Wv5ozZZE8Vvtp9fJw2w74D9Fb7rI7mV+pK
h1t0/G9ijDm1Jrg9WJJCVMlhrd9gpnNHt8lWu2lvlrvcxUP6r2WuEUcMyEkA7Qq83UWDYUztuEE+
j0M2l67R/cLb9fpHukRSCRb4ek983rJqwtQCFgzNzff9OwRxXBWtVZdqfnYcDov3HfXjv+/XAdGC
G0cHmBavpYu6X4ph6oF2iFHqN40cDNBB5TK/4F4sfimAGjDixx+0SH3PVxaSVg/baay8cp/e27ff
6E9979wtB/U58z0bSDHMxXmKjBti7WwBXAhOIki58tAlWM3muAIAADEL1HVlS6GBiwqHjMLqUsoJ
n+3UDI/OJ59tLiMrbusBQeMefGCDj4yw8uxvwNdmW+u2OravdNfcOPtFEjp+F5wvd/XP+oTTRsCz
UtYF1qdvPycYXu4hh4WotTGeUf/7VR8bYP+GCJrD+j0652/KIWDMy7/PPmjL9lIo/NoVcboPwnGk
SkojleLn9F1AdtZz5w031K8D/bmu/G4zBY5v7ppjcp+9eeBvvH54Vo0DBMbZxBHkxFd/RO3KQckT
p5PesHxbdBj3Hh+z2C/DX+3oF5Xk7b/i0UCbYWAKD0cDHThh7/OhbU0n62sItKtAPk6uPj721UNi
J26egs1cRmO84ssWRnIA8VAxHYmiw7mTKfNAGlSDKi8rh8Xt7a8hQqpq6KNkH1dSCY6CAAaNPwtQ
jj+3UxpaHcaJyp/frXJYRh10IAOZJI/DS+oIXLBcOh0yvDg9gL6fm0ljK6LFOONovtif1rH3LaAq
wwcncYGQnTzmLwcdWpG39iaSwSHWwuyZbeG8Nmk7N6yBbd3r/ile2yN4rm+glGfDSZ3aWzyjcesX
9e26g65t7OmKBYexswYOk8NqV9xMkOyScbisHACLom4C77cAfBcxijqzsgpwnMpT2qBW0SDKACf5
pnVHMHzp0XaWDSeu5UpnBoXbqs4yp69rbvCGbvujdrRulhsnUH51PthgNVe96XbXt3B1iRxYgpoC
eMtFkAQwhWTsVfimVU0H5kxbdP9c6vxjWD/wznRDzdqCNE5CmbT63aDpAI5CR8WbTPhu41A2Y4Zn
KVL4fmdFI7TjZGyzqx6JZWng18D3g0j1+WkwmRFX4M+svAhlccV8zZM9VHV7VDGgvDC86JCbXR5A
uBol33O2HZBcyTLftVWe/gLhY2ZkGqamNHEmwkU5GBbT782GfF3/fpcxExoPwFlBpRRvCITP82UW
CgmjqetqDLk8qyWa0Yd+uunNe0U9mOav67Z4RnF+N57bEj4bIAtKVfD4PLPvlrktMYE1HbXk1pFJ
f/D/6NwQUBon306IZK2RafAOfLs0UwMFf4Nvd28lsvuNX56iGY4FwZgk0JNIo873bnbUOZkcHpfx
iuxr29MmMDkm901Vba7v3NqCTiz9rmKepDOkXZIkLrTKy41lV5jgX3DSYBnp03UzawsCQRIgA+in
o+Em7FueaU3K0G7yInQmLSf6MbXJrYrSC0b+ZI/JFVtA7IDDnFNqIdkVNg8g+yI3ItjS0/qGsehh
menWagsQINqbLOt3qvGgYTo9b3TXme507ZnS9hh1xG2MH22WSZa+9rg9/T3iFvcNqtwdw+9ZSPhW
DVpgttqB1OUhzeKHDo2EHIB8C+UKYBFidyr/+hwii8DgEF7xXFJJjKPjoM/Z2AMlX3bgqdf2kwbR
cy/XE4/rYsqmoVb8ycZNz5HYQKpiUPTccxcatXNRJ7C2QBGLbOf8+zJIgrTMhhC+SFhluRPGtdcm
pbuE23KO/EZKkbTqRicrEVw2aupJ1TqsxMy2dv+hYMI79+M0+OuDcbZfQpSMa4f1JsNaKIjNI6Dm
9qg/6jL59vUdwxvdAE0P+hHCkbC1JbXghrWXQzZQM3cOBmhnRxJK1jfsXyOiEE08sVFdWv7pldvS
vC+sXTp7E5OAEC6vFbgzCtgYIQcPzwXpc1NaYTpZ2DClM5Cx9vvaaI7MrMENmeveqIVbfZR1Hda2
j3cAMB2HNBmTZOdOnadW1jqgugWOPUWj0TmqRbl1eu3lui+sXMs2EmXMMEJiDiVMwUyTNak21w18
geq3kMvaVuGP6xYu70le5uJc0qjaQA1JeJnHY8f01sC7wrKTwh8HSMJn8VgEWld+jnPKEBejQhL/
Lj/Y+d3M3ebkhuFNU2ZWuJt7sAvYd2n44oQY83+qyuOkS95pK003YNKAGUGD1kFZ3eQ/5sSYo2LE
P8NoBTSm7H0Vv6kG8dJi9qgFzrwS4WiCDEr+HDqyrO5yZ3UVW6pqADwA8Sd27xekO71jIj/uE39w
PkwjCNlhND+Z6v3tJ4QhlNn5ECXCuni7JaFmsK5Chlqz94l+hO0+Yq+tflhkJFSX3nhmSLy2uiqz
SD4iM9Dad3AnuJNMW/AywYesHeQUeYENfPhiP6ozh6Xqe4pcarpZ+gdabpX4rY12zXhT6zdRJ5md
WPtCp+YEP6yiMmUtg7m8nr1Z3S9zuw2TT2Xa9akMa7tqC1QPAP0DOQwAzLkbDgsEBhFPcOWrr72d
7kyyPFZGGygtcwFXkWQ8l+GJc0NyXDzUxfG3cKqJ0qdRxe/DcSxcy9qM9ktYB9fd7jK4cxuYvnLQ
1wPnt3CDVOlgz9UIvShW/SLzU5Me4xlQSEnpcM3nMBAFXhVAoYG0EPZN0yCQYFjcivZIQwhdjo/X
l7EajHB14GX3O/4JW8XUpi4hnldD1sunNeQtviLz3kj3BXRVMlmtdc0LcEb/NSYEI9R2Y8ZyXIj2
YrpJtifWIyG1a6n7TvY+X3MBC/UiDFYj8b2gSeghIF+SGBvXQBkwb7ecWJzEMtbIVSsGGFxw8wKl
qgm7F7cVQZcWLNqO8jg7kElznhRLphe25mlIVP41Iuya3YwKIi2MLDic1b5LvhbtoGoytu7Vj4OW
PrJilIwvOFXLuu6sLIEZOyM3BRhadqgqdK4ZTZ8Wo7d6FBaSI7RqEcJNwF4BuIBRp/OgEJO4JGqI
uyksfvJEorO8RtkrY+331fa6m6/u4b+mAD85NzWYZd+lVQV3mHddtm/Ac+kQJK8SM6v+cGJGOK40
JA1jI8yEeUCHDxY/1cnr9ZWsbho6MRYaWhAcEWHYThqbLUD0tafrj0O66clBdUJgNT0qA3yvLgbB
R8WEEaKDOI8bg8tpNAosZuySTT0bXgrs/gQBtesLWv00J2b4v59kKHkx2hQqCbWXsQLFY29Kglmj
bl/9h1DKh0v/bzl8Y0/sgK8v17UMdloo+hjMfi2X6L98/hMTwklF8Tgq0XCpvSF6Isl94twvkySh
W//8f1YhnJnOdFhDuCN3WraJoxsGkecIZJVm5Q7SwgF31/OqCzLVP+sRHzCgFh27xoQxVkIcgIx8
RG/ZKuSTMtvvrSIYFtNvKEvB9jzsssX5/9tPMWugFmaomwj2EV6Z/m0wt2Enq/hLvJwIb2c9Bw+V
XcNG3jq+Fd+rveNaMkyuxMfFiZuGVpCg0mFEi3ynDwZ7Q/SDJStdrfoG5n2BsUOtB5oy5x5uqHMc
axOsjPVXWLrNHAz5Yx5GngUC5+uHdqVmC9c4sSW4eqyNyWQNsKVvtQ07JHfVXfWCLtfOWlwQzSB5
eGA769t1q6vfCuTBoLLDLDqSyfMFxqbV4ZFTI7yq3wwQZBa/LFkE57/7wuVPTPCE7CRKpFHeG3aI
ddHy1S5/TNr3zPEG+9kedRfY4OvrWamE8V38syC+4BNrIQRWtLzBgmrQUyWu/lHetNBPUraJ72yN
n9etrbvHH2NCoIXYdF6NJl7TrQLC8IT58TSBZMMdyY+KvF63dUkvh6ff6coEX8z6qSNdDGPqvCsC
1UteISwbWHfDod1le+dFcZ1gCPqDsjW27VPi17LUTPYhBQftogiqthW2Nm7JDqCCYXojQO1qxode
3w76f3hxnC5XCMuA/2VtZMKaXpo/cmtOXICfNnOr7a/vq8xjfgPPTjwGg1A1AIXY1z4K2vAbKX0L
SKQl3U3Mr+iuSnCHxrtQlY0p8QVcORci8HPRppjUYOeA7nr2Ojjp3pm+kZDbxLi9k4KNLPWa9r88
Tv4cD0OIzVW4dHGUwSgb200BMrVmhPDJVu8+RsgqFePX9c2VhBcRCoI5rCZTeXgpGQaVQHTR9vVT
rliSVcm2UggxOoS8lqGAGbX6IqlX9weLhag+7uLRmx23k70fZMsSgkyU17EyGbAXzrdWf1dV3/Tm
+frO8Z98zTuE0DI0ed043MQyPk/zD2OWZD2rZayT83WBCrbDiKYDDNhT/7rMyhOEMd1aix/BnxnM
lNwk5X2dYxaxoLITdwmgPItkhhBIWltv1DSBaWpWr0bBjmke3VjWfMjN5NA6qrfUpVtpNCCTKrkf
1mMYsnwLzyNOc3Z+PZTg7mBGj8soVUwvV7/UNN7GxbLRltAv2vQWdCKSmtCqryCBwKgSHs2gDDm3
aGAUccpTfuLIGNBmDEqoRI2ZDI6/ehWdmBEOtsns1kln7GkPhdjCtr12TO6HRPcL41fsyGhyViBK
+IQnnVdhVRQvv8QsUHENP5XY5bIVdN/ctrsIbDl73ECHdHK1j3Qv69ivfr8Tu8IyadsbAxgnkPb1
mtsXmeewbQ+5AXWBoudbNkiSsvVd/dNgFtIjk6RLpytoMIfVqwI8r/3WVf7SbQzZ3bqWzvKKPFgA
qAUKCuFyJ7QjbAH4yoO8xH5SnBsc/se0pbdDHMtcZS1antoSjh9UE8pKLXEGJj3bQuF7rB7ZskNV
J3AUN4qRa2JS8Ho0W9vHU5P8J53csWYR1U2eYHld/k9h3yjsn6l/AVmuFyuGf93UmofwxzVEQIBM
RYfw3FTLhn7Kwa/lLdnGCsF58anbx3CuNrru25GUkm8tlp2aExyyqCyjZh3MNciILHOfx7qr2I82
UEaLc7SroC5+MUoli1x1l5NFin4Z571VG/wTAtE0bYcKrwMAVqiMEnIteJ2uTrhYjQoz3D3qWF41
fmaqp8YPmYzCe+2i4/V53QanNqeGPP9eaBKxiDaIj5Vd3Q11+IR8QXLhyEwId2lZKbVd9S3Sgzo8
orMTNJ3sobi6UXwSFeTPnENGcHAUlZqktBEoDIwta/FHB6nAVMa6unpw/zVyMZmEQlhidxOCnzXP
n0v/LXEgpIyC7/SjU57TRHu0Qd55/TStbh0AoWjqQl4ODLnnX6cEpMIOO3ydbP5snQfz71ks0Ew7
+f+FTzOp5TwoPEFMKN3ZTnIfZ0AMRJUShPN/qX2AddcGRgFYREidn6+FxkMyggcF3whUFm5kKYWb
sP7QxLL+2boz/GvIFEqjzJpyPSMwpNZ4UtRv/zMvLAmpqyHgz2rEvEJF3mQleOkCgQ9GgNy1wbvD
XpJY8gxbAVbiC4EUG58JwBrQOZzvGjreuj0AjuzNj+D7CB/96as6gGo/3BT78i3aTodyO/vZPnTz
gwwBvBrLT2wLwbVUun62Daxx5tM0UR57cZFgsGxKvMWBmlSW70a8lq67/MpdBTZDrgRpg9YIfYjz
BeclSWPMtwFxnQfJ4JsDqLvctvIV5/W6obWXJxDsIAAC/JZzZAiHKwMTGC2oAyQgYYE5F1slXzZh
hkH2dtn15i+AAu4ICmjpTI8pkaEc1tYJuBSwxpxWAn+fr5Mu6liOKTBDJmuYb+R6GWhj5rgsq3oP
h6j01RiUkdfXvBJPMJCG6QAgEDCNKIIf9ZKVc6ihOZaH0ORxlh/jDOqF6zZWgKQQnTB4Vfq3uJFY
Zh8W0tGCoVNFZ/OhGADLgrX+xtbs8qDMM57Xk/KAupR1oyH/8PQl/Q52DQC4KBSvkwjiWenfE/jx
nwQwO9iBQI4gNqLrWVeLycC6B/JFmucsynwIPWHXZ0hLOpKgvRJ/zowJQZWhDazWFMamaAJ0SSFQ
iqUtcZV4/nF9q1duJFhCJxUvGzw+xLNSNihWOB3yunYeMi+Pkf7nSaL42qzsmzkhmzZ3NBeEcb/6
qfp23fbaKjFhCsEFdNeQOwiBqYxDuwdkHQHQivdlBG6gEgU4JpvPlZnRhWOilfNSWVgi0LqtXrgm
i9xRNqi5chb5uCwCDhh0bYDwzo0MDmgzGQUTEL7VQw16+LjJNwDQPHdo8FNLhlhfWRNgweCMAt4a
4/6WEOJQI81Ne+IsQCwOqrb7MvrJo4oq6Q+tmoF+Dtwe3+cCR8XblPB6kLkMaf1eDtAc1doHR3pD
rcQUlP54O59rU8DU+eZZCS2IGYNmJbRLEthNlj6pNH5fsigNEjCMF2F9l6X0rcJN4g4LvQ2jwnDV
foHaSdg4+6wjskxt7Xv+nobF5hLQqwonsCC1liwNKAAGI3ZHNMmz5Y70npaBLFRyDFbyAOQyaFvy
t46KtvX56ksUUuIuS6FIMzLtNmVR6IVlP4KrJAtHkKMovQw5vLbfmL/+n8Y2wJ7CxaGFhdIaGvTc
2DANrprSbtvXVScrUK3tIbTS+aEAFyc+7PnC1KUL22rusbB4q6uHoQ1i57ZUvKLZRtAkbfJtqx5o
DUYW8yu0g9j8iNt9yB4SWbVvLQWip79E2OIsjZIonRgIHV4xcbz47Y/GBw2H94ttM7z29vGRPMSB
HbAdvZM9j9Z2AWpJEKgGLAZcVsJRHQa96QbuSQ7UDUanWtyypxpUF1vNw/QC+OWw/dcD66pJ/hpD
gQwnV6yRxZMVYcK5KLxpgtDjAbN2+PM5gy2jlvWG1qqQmMr9Y0uIrmZCh5SasDWjqVbE0JRMwWzr
qctdv/iG8TjjZdsqwfUFXgq+cH7nE6vCplJQTFXdlENIosh49jxZ6a2uVd1nGNrzrd0nxr0WUvIr
HCe73kQ9A9VATtVwH6naAHGfvPSXRdcwDadM6t7RhnYAk3NnY8zHYBrYDxRH+4q7iAZjEkG/sR9T
pKu5btS7MEuil7g059xvlD7eJOFAPq8vby0iwGN4jdPiGkjCxUiaBTNSNtxVQQqgkR2G5ZLo1Vkk
ZrjXCxVqiukxZIKY3sbtxd3opKbjjHkza+iOYBhS27aTtrG7OJhDQ/KxVl0E0DMNxFhAtVzMy0SE
Dt34WzJldvIhKMaY/KMMLcvALaWn4cZJWAjOk6Z/yhECLW/AdL7mRlkR9/71jf2dkItLhrYStNwh
ZMn59M+XDE7VgRgM4ABjg/JxuNd8ZM/uFHxpPuQEN+wxCowDuL4UCJ7ZbnpI95iSDIodsqL9dDMH
5Za5LHjWj81z6cneLSuPJS789H8/TuS5MbRqVBSOXFgIxgWNZ+bs8SNjcztat+UggUivffxTY4KP
gUWcOArfCWjS67o7Kq36Sxsb+4kpSf5xfdsv7htUDvEQQwwE6AzsZoKjaWg5JkVU4bSqxps1d48d
Mpe/N6GDxwssrAZ2UIQ3qtPIJvA2I++qGWQfGgwpKpFUv+ZiIQg7p5smBLu6WCxa8C9EH9s40G70
wIZQI4gJQQq9Ke/CQPX/ub4u2WcSAt2cKFnVZNxho6fe3NfaNpRRGq8wspyvSrinTQIG9m6EDev5
PQmW/eBnn7oX3x8172HZPYQQ5XPNY7IxgmhzfXVrD72zDeXLPwlBZHHartFhmv1jfVveh/sf6Dps
Uac/PBTbCSxn7nWD69uJWIfJPRTExJtRrw08SBgu45z8M5UPYNCTjmWtmgCDNed0spAyC87OnCpN
xhbJrEpm8OSqLt7QQVbL6A9XiBXw1YDUB3gBr39QA51vnZ6zTGe/PSOp3Hk2f0TlV8Hyo94hRM35
z1azPM1MPVJkuwWTD1GWPFzfzEsZFH4cOGXM/ybJwtfLcrXXWoM7J7ClAeYf3lTI920IeIC9Jk9B
P0bMZ7W1c1dVk5uJJMqHBd7gQmM0wAPzrxUX+c9BGQTkKtBKwMvofEdUsItnBk+kU+NXrwUjCFKb
ZUeZJNSs3c6nZoQgABWLZtRqmMmquzD16/CWpfgCRDLAtP6BMdsHiiRILUGe6Hw5bMyzpGuywosy
K90MgMOkTnpM5/mbw97iMr9tc+Y1YOxmVNmU+bIn+rvkA6/eSCc/gf/7yfHUtDSOChM/wYr8+Jtd
u2ns5v/MQRPc64r7NvrRswbxm72zH0Y3ldxQfH0XdzUavBgGBPkV5iXOjQ9RVwwmQWbZm4DCvsLZ
3KnatsnPYpQ8c1eXeWJJCIAYmccIF89h2574DvTPYhA1TFCCb6pdwsZ9HY6Sj7t6kXDtNVTSAM8S
16ZE84ARG+SvGIac3CKbZr9lpoyAeS0UmfzVAZIS1HYuDsScmBiOLrGDjZ9mLxOKzOriS3xkpX8G
rL+KqRYb3AfgdT//TM3SW2ajoOIBdd0RZDXzK7M37XK00UABBFezfCt8kthc+2CnNvkRPfHLKAkB
MndgU8fMSYWpV4Sa+vtg3BnhptH9hd7HjTcjEinvje7lI3Mr1e+LPa32Dngfr/+a1fsTZUFeQeOl
NPGgOmXHe8JcErC6iRyXmL/C6RHgLSV0R/2ZhlByCDSMErT3JLsxKj+04VkHxoJ6/Mgh6pJKbtW1
AGViPgykdPjqqOqd744zVaij5Hg+EPXX0r3X1EL53fZMTQaAMlctQSnK5FV2elHBs5wwilsKS12Q
+9XO3CJ92Gh+fhx0d9iRzfvoahvrPnGdO8XttmxwAQvxPuLA8AqQvEw3WpDtyzsbHWx317/PSDKG
12Ubuo+1H97Gwev1L7V2HqDrgakBTgtykSSyrOsmYo5I3/Dmg+csyYP9H1pHuPsxY8NH99FxES6h
LrErljRwhnIG4wmB0F+l7RStkwTHlbotxIdw3sDPihEskchmzPIqysGsDCB6CYqMZdTU+wHdgEOr
NoVvtL36ODCdHYq5V6k3F3H5dn0v1191mHOHZC3S+4uiHS5apUWZDI/UHSAkDEKK0NYm7UbZQBTN
kKQaa18OIz+A/BACoWNduHO1tGdWyMWUIQvsGJ9lARYkWZ14Laic2hDum0xldRMv/NhE/mK5GQQp
czQSqg0ofUFef337fv9i8XY7tSbcOZjwLOM0woqSFi9MmAMHpzt8vFfbwgWFxc9qa2H0I/dQUT4u
3oH8nHcy4OTaJQTNQ5szCPAKgBAnoMZVoUaIn9AuOAxMT92UpRI3Wf1wJzZ4BDmN1IUy4RKHjdBe
2i2GFrW93sU/rKKTFb0uLIEGB8wBFkbQOLHf76fGiSVwR5p0SCCNvoTWNgEbo24VftYtm+sf7sIM
Th2Bggnn6Ya6iIi6w+hZslCGg6c0+2j4UMNtIQura454aoL/+8lKmtqYUSSHiQYPLyU8LjRIFh/Y
XQxB2mhkBv9hRSdlWiFiGU1mdHbLzQ26ZxbObTyRYE4WyaW9uqoTM8IRZk1Dm77B8UKzDhgsq23d
Unmj3TdH2dcylYTV5Pm04iscZj1K9MUcYQ2Vhj5/X6DhFBcvyJ3j+q23g6pSXfuX2uzRoZWkA2tp
6+mp4v9+8vXAO2ApUYlLJv/WVXe0v5+WWzW9T56vf7W17Tw1IzhJYY9NV6tYYJg9R53pgqGwM31M
qC3mFlmzZFFr1w16hABd6MDGmI5wjM1hKvVomBAq3kEZaMeA5aeH8GmO3PA/eCOavih+QvEQEZ//
kpPta0lPMQAASyq5sdNtrkOPyru+dfzHXoTePyZ+32wnJvTZaJux4V9ofFvGnzp4D1uvaLfXraxG
1xMrwrHSEz0z2IiF9KBo0VnnzoMk9V4LRTaSDJ2CDoCXvc63Chp56C0QqESXxpFMpVssPjUkq1j7
8L/bmiqK0aiZCufImRBoO50iw5vRQNguGLIr8DoCv7g71du+zPx0lHjAamZxalO4GmmZaRRFY4TY
CIMz5bGPWrcfbtRiM85eF92heduOEgfneyX4BL8/uMiDislLseSu9FHaxqWDF4WOqTGgi5ziVzpP
7tL+MMLddc/43dG7NPZbfRD0A8jRzz9ckmcRS9oQPRPP9Ibn0XSLwp0hqfya3PR7Y1OA17F8cnJ3
yt3mwdk7W1a6jk/dNDA7T/bOXivCYe3//hwqoJ1oFWZlq2Dt5dHeUq/8FgXZbbgD11p8YxySZ/Xp
+vqlBoWjEY1zU1cp1p9Q194noFmLHsGkBVPTa+jl+3r7U2KRu+mVHaf6+Y4vYxEaQwaLI+DVruJm
3nRINw8Lqv0lxrVkwp1rT8KzLRWOTczG0S4a2Ov9/mgcl8Fz3Myt3PLe9NTv1V3kvtHWv8MnjkFz
h3AqyVKkWyycoRJj2CDw/P0DuttO38DH6OYrOryhrRFa6J2DDFVGSLji11CzQq2KSwYhJIl9fBLl
rLQGoL0Y4XjA0Kf24M5ZMFgUQ7k/7RQNUPJeo2TkQAPT1DYo2LsZ2NrS5bZAFZN1O3M6OtZzr+6p
/RSxEmQIuW91m0I2C3953vlPhZAkxuGR/IqxU02cuV4K/NS8C5LxSSs+UL4YVLzSp1/XfY/v9Jnr
AVrDSRGQYYMc4aIq2TnKQrsYmpWsAjFXs5i9C4FOGfXCxV3ArTiEN49wc17EL+jU1rRMgNQAh9Vy
6KruZXJ0zKWW9OXvl4NpeB1AWYzFo+JxfpIGow8ziETjfo6j7wUquoseeddNXKQ2WAsHFKNxDSgN
RGHPTUBwx8hR90Nrqv6Yjed+AZgNbQGQqJbJK6GS62Zt51D0R7kETKE65B7OrRllPWcLadE5StpX
okVHO25fnaiW1Bgvkg6oagPOBkN8DBW3zLmZrJsg/m4V4PvON6kCDtKHrPNHRwL2lFkRIqtNJjOe
8rJHzXhH5v9H2nntyo0sWfSLCNCbV5Lljrcy/UJI6ha99/z6WRQwoyoeoghpgNv3odVQVCYjIyMj
duz9s7Geosz1rWnjttwyswinZmFkoyQljVPIUNuJ0C8IkCJ+zuLoPwnAzMYX2rK2cLk0aUyL2N2Q
6v7Ux50Vvun1TbLVi/p4TvlA5GukAEBVeBRffiDNqE0rGKMG5YNA2amF7rvqGG552+pazqzMf36W
e0LYh5BgEjdQRptu2poHedYLEuYuzf5PT9G8HgSOoc0hbV+eojxJQ0XqsERpkjLzTBzppd8aXMN6
FIItYuWPZ/bS2uI5MkFPhsYzHjFUza3idbVdFnVoF53U7IGpjAhX6aGdWtZW1WZ9Q38vc3F82xh9
RctnmdX4WqQSgHCk8CbeDcpGVPqQCXOAf5FVg3ulx2QsopJqdC0qfxytzPRsvTF4Q8KPJgu7mPsM
rBO8VZbTK8lGsri2sSAnZuDpr6i4cP4yVP1YqnD+ZnggRQuqV186+en3oBjtKjI2Fvkx9/61yt/m
FnlDnjVyJ3aYQ9l0F2sPRhZROz96ypPWv4fhPm0dcv4/99TzJS5OXlfQvUgSbPrNrwmcrCLz1R50
fycaz+bWu+wjaPvXEulZiqibQeK6MDcMUAuZGhBpK3zXRHqXh1o4xfDGRsqdJHPrAAgxXYPr5voy
P6LQFoaXZ78vPR3Fq8bpvOxOrP6JzG958V4KtQNsHDwc50MRTmMT2y0SqxYJYq7B7ZoqhzrIbctq
914RuWKm7HVwIdd/3Lzoyyxl9u7fm7Lw7qasoekQ8O6Jp5XsvWT6l2iL4vlDzjWvH25sQGkaJcdl
n6SqKt2rRmwIQVMx3JvREwj6zu70pN2NbfbA83OrtSetnp8zo4vA1KXGhGJa0Tijkb9HQ39AScct
st4OQybKwI12tN2i8mtBhzrSfirxdK9K74ko2IrRuZk2uqoy3VVedri+4etuePbDFoFL1P12IOFs
HGUAASl8lttj1x2S8YcK+ifrd35xb6Q3XXu6bnf1Q4P5RKIRDBRtq8sLKIvKIYikeT+G7KgZEMGb
/hEA+NbyPrQFf31s4A9Ed2iglvQeFoV02p8c6q4aHQ8R5kmD24CaNhR4sEvKb2qQu50RP49TsGF7
7SafFcP+1/Qihqk9rGHWHMNavbsJy/KkaFuXwfou/jaxiCEZKoxtEfPxrGbYD5VKCEHsUpX+KmSc
LWURMno9E+VoZCklJRA3PtJD+xkegdDeVcfsmJnOk/yKmF1v87w4ji9/4yq/F7lwlSJr/D4BiuyE
8eDWUP4mer3rx3QjZ129WM/WuDihhle3Rj1frGZ40qa9mb9YXD3xXdQyFXxs4+f/36qW5w5lTVDJ
bGkiuXV/r+t3+vDvdRMbDrgsqESR11vFnB4L+dugPG4mkat/P89Jepm0Gomll2dYqSF9Mad5Cdlj
U72W1vH671+NmQheAdqELhCK6cu/X0+73EhqYkQjxnd9rNuKFL1qxZuuFsdKT267of5+3eL8N364
fs4sLnygTHWxtGQs6iNNemcUnkrhqOX/es2Gs60e3DNDi6/fWyLKOiOGAvOxrTVGp+xw2MIJrq6G
974CpbOEWOdi/+J+EiJVKQlAPddbmgwncUxyOxC/iGPpNJO48b3WcmAAYDPsieYX1KaX30ttc8/L
02pe1LFWP5uSq1v7ZkuEfdUrTHQmcAi4YT/oTVBN8k2drfP1xK0QfY+Skru7hsDpSL3JFrZGcle3
8bdBa/FkDmB5CNMeg2V+MOWHqto1+X8iCgZbfBZbhhavZl8wS38o55UJJam9i0hsHH+XJceaNnA/
v/hSlo4OhQToA7qU1E8W/pcao++PQUPKl9mBw/jDjY4eGnqI4TG0EYw9aff9/iG6+frkuZbTfnmt
b1s3udUO5T6z2XKH+vvGkfjYiuaqPvtNy2nXQuyrStGhm5wevwg7/0Y5Nrf5c/JZuS9QToo+h6dp
9xyLtvZU3vouPZ9ha9rmY7ly/gnzmI2pSkh/LKl04qrIlNRqa2ekLnijHAY3cOEj7Jxmx+jNk2LL
hy2h6o812oVN+fLUjInXVbqJze/+5Eh3w2fxaXwSv5Tu18xBdM5hZtQNbtRbdv24peP7kX5jYXzx
rOstJbKsrGPBNzNuJmda2okPgtPv+yftwDP2Lnkw9+ZGlr/6BDnf50Vq5KPv4hUxZukTuuVOs/Ob
OLYtp/5xV76pj6YtuPq94YqufNgaBf417vPB9c++8SJKNWPZiyO8xA6zGfvJ/mQ8DvvvL7rdou8C
eeeT+Gg5ykFFiSj+/NruydC3uFZXHwPny1+kU13WVL3u8RPke0XCxZrdy2QPe8H5dfSyffqlOBg3
CrJE16+39X1nbH2em2XIa5kNg4EYa79j3w07wrXqHXgLu/uioFJm7EOnuI1GoFFR6aR7jxbXRhq5
li8gkvJ/1pdfvU4YTzSx7smqrXY72Rr/wgJKlJxhEP4M7i7cuRCSEHceaieBrRK0sRNtdjTW0kQV
UBUAD01BEWXhPlKW9FEoYqKubMktjwTp5juec/sj+1TY//kn/w0N6ROqBZ/MrQ1cu2DPbS/8Rq0l
ZZI8bFtx5/i942duQOlA2OpCrvoJODzUysF0oVW92EcdDam4nDCktPb0A+IrR3tMv6EK7GjPia1V
Tuh0Tv6VAklvj4fNqLSWHZ2bXzhKX4Zhqg/zHiMH9mP4Et9Hlc34k8+UoG068TeFh0b6+O/G6Vh7
KyIxxYqhqaCdvciXoqaLvLJX2F7pkwERQvyfbtx18Vssf4pgpI1vui3yydU779zkIuE0QqUPugiT
VWjHz92RgbzHzM1ui1N87BF3VGzpASKQzonsuSsZ7aCDCd7p3Vxf+opTa7yNGY+hRst7dZF5eFWd
BgPqq86gv+fIxaWPhXqgpmgCsWjLR3MrM135wFS2f1GBMLJnLEUKZHk0M10qKweUYHcYLABuqhd1
PISSLRTqStAxUdFWkPWaUXtLoBSU1mGninXl0HTfm8X4bVLFjWxqdTVnJhYfMQs7Um0NE1JdQo47
uU3/2G2pxa6cfejn55Ya2TWKT4tPpJdtpIQFRiY4o3I/3rUsJ96n3tfrrrBWesXQTMzNmwHphUWA
86VUqYW2qdCnuBlID6FVgN1V8WxfsDPpZCb3RfB63ebaNzIhhIfJgVkVxkkuUyAfPoMo7trKqc10
n3nFKTGq/XUTa3UulvXbxiLNmrRAz5IYG3EBykbc8fyGWL2wG2VfNe402v7kBg28vRvjx2vOAf4W
PWNAsjxYFqG0sLIitEywIsr44Hn/hcNr3v68vrZV14AYTuKbaUwTLkygvTfCfoPoc1O8ldAk+MoP
I4m4YT9dt7O+lN92FmE5yELaoQ124EqIlQe1fZAa57qJj4A5vpEJtpGyOBM96MJeuoIAFc3gibP3
pfnzFHnzoGv+qZqUFhi56h9Hf5qY1y6yu1wKTpWlfLUYo3UhjN7SAvmFT18kivwUiA1k2izc9Itt
ldRM8aR4qJwuGfzEri2j/tTngf9kJEPxY1SzQXaivjBSG7qj2O3qzHwI4oCxv1aIS4eAlh35y/ND
FkPkY5fkJXeDWfeGXVm6n9vhND35FtOBoVAMBwSSy7si8Jt3DbE+hKf7gqEt0dfCp2xQtX99M7Y+
N6NMn3MYjU+hxfCPG6hh+xx6sYQDV/YgD5ETNHL0mLdzycorRtOWyy7c5/GY/+wDgUcTAovizgdH
/yRlJS/nUmrlG7ltkYe8/ik/8syas5g3AwBMAKiGuYQX9UIzjWY1Vk6mC46Zv7PFu3xI95M1HWtT
spVRuSGX+u5rP8WyeTVH2Q7k6DMXhptqIFJAnWbVP/EsAl73DB9LdNO6jXb4iksDkYftgPLwPEG2
cLcEAIlYanxjuQlve9ApOQJ+g/H5+lasXK8XVuYDfN5tncys1USsWHXRP6jQxAd2YIJ3tUU9nE5i
VscvsWgdfAOkTDH0T9fNrywSR0ZrgZqJ+DGbYxAh90WTcwsw5C6RwD8L2Z3n+39xDfKpGRRj7AAH
WqRP2uCnehFNlRO0xmMhdi5j1gFjKJs8HSt5msU8FnULESgDz/TL7ZxKqe8M6Hicxhr1ndXOyoOj
DpUCoJ/XyidpnHxULOVE6m3drLOd3Gb+2/U9XYm5FJ9IlbiJQWss5yvKbozKppjjFPlS1/6s4BdQ
td3g/fz/2VlcW1WepYUCSNmR5GRv6SW0c96nKDFvemsKNoLvSv2JxXDnwzCqz/n35b4G3lAk0eym
VU65UHmNCpQ6rX3Xvw/+uP/zdZ3bWqxL9QLeoiO2BOvGqg5a0NyLSIoZwukv7NBfIqGnXAgo6XJN
SMFo+uTjK2Egm88A2htbE2rpJ6r0DN7oWvZ+3d5KKmNJvNEQrGaUQVzyUmVDHE7M0XHUU+bQlP4l
7bcKZSvH+cLEIpp0jVpao0Vc7WGKjBRpb6HJ13T1X4RGhuUZeyRrYZx1sXN+aEr5OB9ntfpepZkz
eK+R8N/13fo4ujvfEWdGFm6Q+oFWg2+tnNL41XeBe3KIv2TiSZLeleSgmZCzdU7fPLTWAYD+desr
lWSM8+aBDh3Y8pL5boLqJwMDR0qt1wgLHHuoaHr/IaYYGrh1t0UntnYLQLUJzI/aATfi/Odnt0Da
wdMxVrPLF/3Ji9SDNAz/gKm4zf3uTlUzyErUk6b0n66vcs0jZ44mVBVB/REuL80Wni/Ees0qowF+
HTl/ULS/eADNg2b/Z2KRGCZdlCr67CqaGD53YvoSwZfdMCxyfSVrjs/XkohO5GPakkGQ2lU8GW1G
LEQPYsqnvVxMJysdN8wYa37BC4hsQENelxnryx0rDSqysppXThtIZW4nFh/MriDJccU0rrR9F2j6
3uzK4dVsi+6hSJLYTeTS4z8S+JF2KIbNiHRSUMtouzalYTcDvH+iVgmjUwVR/KQJiXIvUADdJZNc
HGbag8L2RHG48zpjulEBJX8eJjlictzyys+NZ6U7M5DSxmYsIbzr62p6ttS+eKsja7rpwLq5XVNM
pk3dxGAUdUJli4JJEUVwVCqpZvsUN34oWuJ3O/TY8qOQSZbrD4H3hHpCyV0pG/0+UYfM0Qq1Oyjl
AIm3zDwOLZXgqeqUcC9KpXcSMu8U54J8MgRtJxWTss8KY9xPfYGEOkHp0ZLFicEPQb3TSl5bdpC0
ebpTslh8VgY9y510UJXjONXTp7HSpdTujah4Uib643YyBA1s61GW7Ewt6N6GZJAObZnGXwU/lNDL
DXUwR4IH8Om6Y629eRmlIqkg0DGqunyAypZQZ4nBw1CEufIu9MriAV775qRSzfwEtM2L7CprB7cQ
BvNBMtsos4do3NIKnQP34sFhocFGHWbWPORpcOl3KnPuYibwK5pItPOxc9T+VTF3Y72RD67d8+d2
Fv7NBirjkFJ9MSt0H6Y9+vTQELll/9p15sbWbq1pERoyUIZdE5O/iGloo4xtI/2WpBDnbnSPVu1I
jA/oPLbAqS1uq9a3GkWuWZPSBC6CaZV2X6imbUjH664y/97lNzr3lMU3SuipFb3GNyL/uhti4yXO
2sN1E2v3xDxPQ0UJ4W3opS7doOcZh94gW5aZkjO1kL7ljLkEEEihEvI9Z4zHi8xToW+1b9fcAj4S
KmW4HrOL85+f3U+W1QudMm9hJt2huJsLvi1TboySI625v3CLc1uLklnaRkNqdGxjYZTwhLRJuhd0
8a1JyuoFqLqy8TRZ947f2frC4/20HOvEoHimWd53ndev7QP9qqvEtPvceLn+/baMLVx+hC2lhGhq
Tm1jF9n0So93hfzmBVub+PGDMfA84y5o4c79nIXPV6GRFyjPpo6UUBbv3xTAK772IqgKRcIN9YGP
iwLhwQbKFAVnFbqFc4Re2lljopIgmVAJ/BQkN52e2uHTn24dPCPSTIEhM97HIMGlC45aDwVGrs0k
DsNzpHxX8+G+yEyErLag4yuZJ6Yo7fBWpdL54RFZqr6eZgamYP5xh/amU6g0HS2uRvVW0pxh2ulQ
JkT918i45d7983VSFOTtqMH/xYVzuU6rpf9cdCTV0Oc7gXEwzBMT9hSCtpQDP4YrHiKgMWauapWz
vXARU0E10BoxNE6tg2juw+Crz9fXsm6CXAlSQZ7kSw5QORerQNWyDP0+/0QmQ6eiK35ct7HmfbPU
HTR0VKY/gJ79AMJyNO8Yqta+m5BaGF8rtCPFP1aZgUGATyLieXg6vHeXn8Vvo7gH78puqbd5ad2n
quFK9RYN5Mc09tLKIvbBStQrUogV0AaHKaygZFb/TbN045Zf3TOm6mf2Yg7Vkkm+CbXIyjvM+PqX
ELmsxLPL2q23mHtXCuszzcT/2mEg53LTCr3JtajHTpLVrlAepuEfJb+ZkC8IdJTprIecCevSSf4c
B3Rpd+HacmmRzXqzXbXZmQKA+M7isjJ33UB3WXkhlXL+2AstlK41nZFgKj7LIdRs8MJmaKDGJ3Y5
/kAFF/SRp3zyho2n98qnuzC0uEH0UAgkZcRQrSTpK01C+QSTYH47VsU/sRFsDSJ/fO+INCegKbeo
qDEGuohGrZDGraQQJOoi/iSWFBP8trXRDbfJR+8ViAU8Vf6LveQxDNsDICTzA7dkbEiCGUZtBuxY
d/oO9HXgWhkk1uUf91+Yp6XA+4v/lZtrsbiw66vSNAgdMPXcmGkW2LoEI5DCM+nPveOc+GFhyBrF
outjVjTCYhEiiWg9KxC/V1uY37Wb64JhYnFJDl4AAC/FkDdlbhxPjtLva2Onj06h36A9OxQBYq1u
HTPJON2GyoZzroQvBP5gi9M1pvy0ZRkjs/KZFxSCCyuSd5IQ7+RR3UlyvpFFrSQ352bMRVjx1FZK
hAQzfgAWy/unV8pXVczdRpaOebHlJavW5htypjmF42tRmwmHchB6c2JRfC+xyG9F9XsY/ud3tRsw
mnndU1ZuTArkoCpmcWqeKgtPkYRahIuXpSlh9iSkyp1RfrtuYfUbnVlYBJBSHCs/tbBgRJ2TAZuY
pOZFjZP9dTOrC0GcWqSKh0eoi11rwmxMO9j/6dv6z6IxvCrhxrNu3dktJDB06mZ0Txd7lYf86zTX
cPbBe/Fm1uL8zYBhQC1s8zWjtN89G+q98Z/IuzJLm8P1Ba4FYrqQFEDn3IPS+OXdlql16WnjmDmR
+RjpvIz6H2G788TJuW5nLQIrs2oNyzRlxhQu7VRa2ktyCOFvpBj3k1m4Q67bHjrflpUcOnplYbp1
x6xA/8BHMR1NX0hGsnjJcJGgEpX1c9mRSdHPSEmfdBR0/jES5bZotPusrXVnUoM3vTJewn7obS0O
pFOl9uKNl5YnTa2UfdGUsARJyvv13fj4AKZLRXiZB6MgdFrW36pCQ8J0pBVW9XQJa4fqrF/u0T/y
GEkZrbc22PDjtc88P7dB4vAk4Ctcbj/z4lqoV37mwC5ie+13dOmzYmLeYOMzry7szM4i8zNLIxDM
XIAspXtvhqcuO4naQLPzWFj3UrEv+r+4+wA9UE2aTw+V58t1hTiv4PUBqTkS3jPhmABUrK6kjWWt
RZtzM/P2nhUO1KaJagmhKke3nnojt5vJd03r7bpTrB0RKgZ8ptlfwVNcGjHDOgWZG2aONDx4wX1a
qbZpHMH0NNku2BI1XF3RmbHFhwrEKq/TJCLqqKJdlrdyeKiRX7++ol/PictaEifQmMsgM4uTuqxn
w50Ge45CbCvL2tYCxe516BGo/Nj9EJ3k3NtrvQqgnQqJFsWOBLGqlt3HAy25EQGQsrdL7adWlhtB
b81LSScZQQf/w8TuwmsI814fBTzossZwIeTnhP+Mi/qQS+/ZxCzJfZG613dibbspe6rQSdFq4txf
ftvCEBr4GxO+bZlGx1JMVPAlwXCfK4n+N6bgxCB7t0Q6T4srS8WPvMxicXk13Vsj1IiD+KYb/ev1
Fa0gyRksxIrMmxsW3uUmAuTSUwDtvFgz7WDEwXvXhPd199/o/av0/ckMGlrjrejAA/gqhcNOk6vC
FWTR7rR2a3xrPhpLPzs/Oos1x7Vfo97A0RmhxTOYnJUAEeZ3Tfgud38TSX8fnCWGH9FxsU98TPnS
18I8DvFzJb+VWzpsq/H6zMriWtatPkbDGCuWebKKz2PxiCZI1//FOZinTGYsnAht6cIrVZ++Vpjy
CvMVpMHb/0SKolgz6twuhHBPD9gxx61EdO0ooBnF57Kow35gZA2jXE4rg8hDFr+zwOdE1OhN4/m6
e/6aWVm6xLmZObM7C9mNhB4b2sAZOjGy8d7GWgfQqg6baNdpxviqeoPk7ZlAzzQb+EObuoVkdd+I
VT2oDslHOc7sEsEhJZDyFxPd3E9DK4Uz1ygwKQQJgP3sxwAiUqvKje/pOFkvnV4lBZUAyXyNvMh6
HnRm47vUq7+W/C2Q/oGf+5KUqBA2AfjGvS+oXQPDk5i2dtBAMvVc9VS6XA5tPThRVOamIytivO+D
Qcl2Peidem/UiW7306S4dWUUT4VXToizRQlI5bZoDMcYtGJfQjKX+g16o7WaZwx5B21hQXzUlw9W
1UiTretD9q+ALNqXUYwh6gkN+I3twld5VQ0qLDpZXfqto0aFrN/EnaG4suGLr33ZDdF9q476kxSk
1rBruqKnwzLIyWMso+oN77ev24GqJwc1gRjULgXR+xQU1mDcBylEgeDJFOORnnB1CvzK2A9RR3bg
mT53QQk4UmT1kfHeR6UPc07bJQepavJ9qppFto+spobiK1T7W0iLh2+eGESt0w9CsQs0uUg2Iuna
ITx3ocU1UU39VHURxyOFqqr2HlrvxaDoY8Zv1311pTlHPwxycWuWiIBhbGGojkQ1kOYC4zg8Zvkx
MHaRuB/Ld9Nk1jW69YyTIhyv21w9hWcmFxnNwJCCkQlURCo42gu5BAIbFM9+MX29bmd1D2H6gGcO
igzO/OUxtOpy6rIEOzSIjz0SC3kZvUeK/lK0/cbnWt/G37Z+/fnZkR/GDNHCuRQ86UfJ/C6Oz40a
OqP5TS1207SrY2Rit6QkVh4ZM7gO5g+oZsgkzEWkhszUr2APp0hn3fvlU97fV8MPP/g2glzR9iMH
NnzjnNsSZYSisXPZDeMvTfL9+jbP23gZ7S5/hXy5zahFmV4T8Cs6hH1F77UaYzcTB8ebp7s+B6ET
brUjPzoQFmfM+fzCp/y+WHemxdEQBk3mxIz2F6WwV0Pz1HtbZlaKr9ghU4PqSodyacka5PWdXiRT
zk3Y66+qhcQgEovHJrBudCVEh12OeydQeOQ1YXUK87LcmWDqNlzrY34hQfvHSBEwSjRcliRWE8jU
IpwrsWFd35PLBgcvNVu3GYUGZb6RaqwWyH8eFeaV62wuwocoOy1uZ0+CtlyKMZqWgGH/i4PRViq+
pPBVSL9148Mo343TVt9m9bOeGVUvHUlMvcSvVBxp0KZjJOlfmqDd58zdX/fXlbPK4uYWBA0J9MiW
VQ8R4RAvV2vqAVCzpelDZb2lZBspkxjAsXZpfZ96W/zhH2PRbHNG1rCl3L0Ll02Ba1hthcvW6X9V
HTsRsgIe42BbmK/VPTyzsziMHtw7I71YYmt9kyffm3Qn9RvpzfwZPpz3MxML36giq4WPkqU01fMk
5vYwbgl4bG3WwhFMuTa0IGMRMQTr3BSnODSfjeTWRAvDvu4Mq8HrbDHzfp7F7bQwI1osLCYzHwXj
X6HW7Wk4KTxdPOmulzy7buQNk2ur40TNhP0AGeGiujRpKWU79CYVZrlR3SB9HMOHDBS5MvxxfYKc
7redpdJQH9TKKAbYCaTsVpeyXcNI95T47vUdXPO4czNLzx6STm1FzLQCBIhIhARp5RbpptDc7LlL
tyMSGTDQQzJF+nC5bX3ZFyE468wpwp4hIL/31L3ctOEIprFR0nuEUqiZmaXwAEKs2ymQ0Pxj9ml3
K9fQOdt9BdHnn68cXkGG5BXiMnfR5S8qOquwQhFOXl9nAqFKk9rxy97btYX0359bOl/7vDdnXmoo
lcozgbWbXveae9K/taG6Rr7xrF47C+dWFgdbyuqpGD2+pNF/tprClnLE68pn0A6BOJF6fqFt/xfr
Mik4UQmZk6eFRb8I4yKQKXGHoento1LUbnIoPOltJtrGx1qLWvP8HeP4XKQku5db2NRJA2wdU22r
wPSTP4WZ7lxfzerFQjeMY0c6zbT9YjmBF0fwPtDnKIfW9uehpKMsHpturzQ7yXqS9cBu2j8G3zCR
K82yrpS7SAEXNgXBEsdioLjNhACALOhCpvGUqupOz5qNr/WxSIgpyvRA6GjjA/e+3EIjtspqCuWM
jmJqT4I7db4t6V8r+T7rb7Lq/fpuroXJc2uLKqGR9s2UplgLKBub2UERG+oqtZ2HGzu4MhU1DzXz
D5TXoHiXozTCVCV1Nq9r1ETX1Jq9YqVuCJlzUwtOZEhuP35GR88Zy+HeS4y9F40bnrO2Vn4AZWQY
MWfvudzZNAWDNiDygA5cvffSH60ZuCnE5aIVbnzDtTM+c4cyeGXNIxbapSUB1JtuCdB7W5HSwVQy
9ZXt9ZLBsEytQlWmj/WjFvo9tDa0J3kOkiP+xU9gmo5MiO707LuXPwFmfTODU3SGtDx2Zr+feZib
J828U6JTP4S2YVQbZ3/NcWn/mCbtQBLpZQPI1P1BqpMwdwbz2ySRxT6lkKnXUmAbg+vXfz7pQRQV
eZfMPkX7bvE15TIvUORgfEBuzfK2HFXzBhkNAGqDGoU7hSrIoWnMehNnO9+AyxuSYVwENMCfftSA
18KOhcYG1dfMsxWlRyDhtbTsIftHGx/DmKnjR10/TGWzv35SZ5/5aJdqmm4Sfz6IA0mm0ao+LFZO
I3wTVPk2ozqS+Vu9yrUATsJOjQKAusIE1KXb6FBpyxoEwo4hB3Y1HvL8aYie9ZSa2iHQj2J9J8v7
KVSdnlxK+ko15/oqV5qlfFaK2kDKLABZyzCRRzJAypTPmo37QX1kgLyzWsTHOh6+ttjeW5rTmj9N
Ggx0wlxJKze8eGWboQwg/SHVMOfje7kBngB3X990gLzlmz78oZbPgf/vxhrnRGLxKc9sKEu40Who
nqZX2Kgt9VmWWzttVWcQf0RafAci4UhP/Z/GH79S37TlVjoVcHJe/wkrZ/XiFyzSPMo4pKkmvyDP
E8caSMDrhyJobvVmcDXgb2MYbcSj1Q9L1AOcw3TmR+RRmShxO0lqzuiIP+kHQeurL+3ke8TEsW9e
Asq3z6UoaClUggXXgqfBG3kn+Wp8NIq8U/Ztooo3EXPIW1KmKz6PcLtCt4iRMZpZS58funzI5wKD
FmkHYTL3RbgFT1o1QaiCmgdV0g+MG52exqMxEjT6yT+VMlVfUBnXP+nK7SYhfY1g53y7fnxvt2MJ
U6BG5p6mR7n0bWG4q0KZ2fctXYk1S1T6TEMCcgX6dLlfeZQw0UokCqOeaq/v5taNlj/78obLrNoh
C0L6EdrDDySXZmKqNbGK75KKt5L4QyzLYz1wkUXalgryWnZCU1BjQlpRCOrLxFUWlEINjJhjbz54
DAtqky0GRymJnTR/FPJ3vb1ttZu0ew/0DVTy2lE8t7zIwLpMrsKg4n0jjvdGeS9lJ1mCxFh5MIJ3
aTped5K1Yhss4DNKiHExhpAWBz9SUSEcReY9C0u9U3P5ZezerK7Y+X6+LyJmc5T+XoSqzhTMm1ra
ImZYWyvwWgtekrlc/OsrnL2wwrbR2nIAL0wV8NOoQdafK3srMuHiFb/grLeNr24ci/UVc2Pqc92d
kYSFtwrDqASez4qHWHsbEE8XRskdpCZ2Yt2/05mvHWPrRiwUR/P+TZnv3tjxtaM/a72QpHBxA8O5
vFAUL5CMruG05PUdso9NfTL7GjTDCDD7aFo7k6lAb58obhpRktvH+dYnn1Fmy9tGV+HNB1LHE3o5
PlpZIbSQIoGhj04SjagGBIoq/AyIDbpwTMaT6t0P/V9cMCBqUUv8hYBZYu2BBPtlMF8wiJ5Fd3FT
pVCdNcW9lVqvUxs+GJH3rYutZqMasxYyoO5nGpOZAqr2C/eWlCpLQhnuY7VUbBWpD0MnKQP5I8JG
f/3DrlSMEWqktSrx2qUPPycSZ77sFWolGvMkS6f9sOr2AFW92/BysprqZFRb3Nxrr17eE3T8MUU5
9VeX4sxcm3htG1uzYlBVvQ4qyBH4lXMx3klmeejrp84SmeH29j5tyOsLXdnTC8uLB6mQ66i0zo+Z
2nvqvchpMvAccMZDF7J1VlcSI0xxeakz3ucDhkwYJ3SpU+JDMyk3Kr1Ybv67QPBdpah2cYq4SxHs
c/Nl0oPbqdcPNbO2f7FYQyY8UTjk0C6iRcYQnxxkLHYS/gFCVgu1XTQvNV3m63ZWIiEzG9T9ZQsF
dnn5QmxNmsacSdJcqb2pzG5HqHb0UvoBcfRRSIdT4g2H6yZXsDo8SSGJYF54prZcPgnVwjAyU8Bm
DDsscqzajeQfquTI2zMzj8HkpsZnTbjLrL0cvQsAmZseWuPHVtj4zKtrN2mFEpCBTS/xK61iDdB4
8Dsi3t/xQVXeDO3erDxa8bdWou2vL3vVfX9b0xYg3G4Yy5BGOzudw4Eofqa340JcbhdbIW8tINA8
Yn+pSc1kTYuAkMhj37YTj34RNQchpPHRvmRScRso8ctgVc/X17WWslBPUWS02mEbp+lxaa8WBzHk
KZ47Ehx0vlTYRb2PW9FWi3t0aqNi54UvXvYpNENHDN+uG1+51C5szwf5LBrFHSKZFU1zAF0+KoHR
nRRs4Vbn+Lm4tsCTAaai9gGtyrIS3dVFEZiemTuJYO5MUACaOJIFhqfrK1lBOUEQNVcQFEg/ZszK
5VK0Fk1FtaGZW1dWfgj9QLUnNfWfU9O33E4bkkPQ5veRoWMcEE09qpEd+COJoa+9C1w2py7fnt/+
uHg+LB1J/o+PuzyqSVGr6WjwWMrjutUdHkEeYioxYHlLTsjtjUqJbwFGRsXG2ZxXu9h1JodI0cDu
QIC7bGfoYay3uUR3EMiOXD30UJLIk+4YNSOv5re0hqRh6wOsBP0Lkws/DtuMcaIBk4Y5uGXxblWi
Iw7pThXiJ2rydj7jzMhsBjuRxUNiIQ3hyRt1jxWiH7xg/p+k8USlRnjpBelIkha1HKaKLkaXSHYf
M7iu/YtIz60qztKAXHjqNwuZrUKrDiokXJKUHcP0qTL1Y6w1tvc/pH1Jk6Q6E+QvwgwkEHBlya2y
9r0uWHdXFzsSm1h+/Tg9M+9lUlhir79LHStSIiTF4uGOXnXC4qvAYtsIkt69WOtuLruqQcF/gBQP
JZLZ4yTrNgkHG6eukBaiuUObviWBA+hOUIfPiS72evym1WB4Zd0TySGOk1ROpa6NvSwdTBxHCx8N
lRpoyJ5vFQ6AFqdoSboxxcRSrGv9DuBvTALU1UpqtGwJeSaof5CW/wntT24Z1EvLrJ1KBolOdpYW
7WqZ+SwzVx7GpRcCXWogHUAwjcxkdgP0KlUSqBYJiDESXKK7OP2MoS+lryk/Lt7YE1gd6ReoM76V
hYsB82xNAqUsXgYB8aMYOnyGCrJpia7es7QG81VrNW2XR6Y41matHS1WaVd6Af6QUrPDlRdkYd1T
/ZKg1IaIGTHz+YdELiYrMF4A2BIPbzHks22lum4UdW+hP7tyyy4kIYh0UHMCGB7Tt/MuHlcEoUbQ
CtyyjoyPAf9slS/S+Kb+ZoAgt4Baw8pNtkBKjPLdiclp+Sfeg8ksDlEEmAT/sFe9oiDy8BPSwMht
nfYKvFzO3SH6rdy1YCheo7dZ2Nkz07OdHSJRgeRfCjcp3kvVzQgal8NtR9ewHEshx+kSp0jrZIlB
Hqi8bmFHAbOSUgLMaPeu0tf7lguHKtHKli4FbqfmZgelo1Hcxx12NGvexgqKjuKxix9UxeMBd7i9
WfGZP6HZ7DFCjQKBBpv6YRD4OF/emOSJWVCEbqisAfObV31fbWuACGsfNwM7VA0pqR8CxLyBCkH1
ooqK3CmGDVK2BuRaaEcLDYzgKa2gA4P6W7jRx2G4JwNXTZeOlGZ3uGTLregK3dyBg67/kWoYW3GN
IaR+NIa47UMrTK/q0m46j2BIGArTTPLI7w2lOmQqV/x4Op20IFCeyltV+7Qbtd6RuksHUK3YSuzJ
KClMt+4D68ZQygRoVM0CXUioq08l0bI3Q80hna5o1ojksVZD1dVjLcDoKW+SfZt3FOnQgDF8DVOT
+A1WeyPNgBoOhFXCH1oVCw/F9OqRlrQT3tCWnd8mjfqBkRhcaboaMwycgaSIbYyoJIewA3+d04iu
Af1s3RnRts6B/QA2NoRCqJbpk9CzurNLAuq+JmvJ6NgC7KZggSlK3MDqIA9dGtmtW4aJ9ck1yPEN
rWl/paHQ9jm14y2KT4NnZ5jxOwDEDn3iZpDYN45NdkJQJSVgOWtbF7BUFriAVeEC7HLC0us4aCGI
WlUQj8ntoPmhgYMGVLlhXf1qa6145DEfA8cooffVWIr9lRnY1AeTm+FNpfVq4obQBsAIgj4e9WYs
fVmlCYbSEUMWnW1tZRGQ3o1Es8+bNjmMXVfsUTUle7VBy6rsRRc7pIhyvqlq+JVSAZN7MIwBsIfC
4JZPFBmHXgVlxivKZXCtEqFUu6HQzNBLiapcgxIiR+0c7DRvpBqAbgoAPtXdahjL0utMw+b3ok+i
K1YNVHdLMZaYBevLMnVMyWswr6VRuAHvUH2jGKP2qFd9PGJ0QwL/Sygn2p0wZCH8ttPa8FppKnrs
O1L7FBnVT1AblBA6YkA7C/hDvpKvLr5d0zwFQHK4w+l8rryqGvhMLvAWqwzk19uovCbdexrf0NQp
kh3lX9XoDfTIrFWag4UAESkyCoYY7gWifP5OcdmAjCJF2IN58COGDm+M8DMlOaa5xJbA3NDJDUAH
VyXoWWqIQzT6mnzCwsVHcQEBHAgOgmm8+PwiKhR1zCMExkDfaA5xt8ax7XScRRVKh8XKtbdwp0+k
oZhMxVAidC9ml56mZEatNQrqlS1A3DciZ8Ak7obgKaDxykddWhYqZSr6MZDpwhV7viwxdLgsSyDh
g1pHbbTU+UFT+zYDrWcJ3WvcHa03hlpaOGPLujXqj4VH8iz8mD1emSIJVSamgrIvd1ZpeAo2uOlT
zCrcXX5JFtaJkViIh4B+AY/BPLin/WBX1gBUSiILP8gN4RGFPyp95ycmSKkyxe97vhK7LmTIZzan
1Z88zWaYMLBiw2bWduAApQjTHy+vaiE6Bo0J4nAkA2gpzRFuAWBRej0AziCMANrOmQPKPiewPi5b
Wdy7f63ME8IC+Hs5doArja2Np1R5iVP7ZkL1KGa2MUN9K0Nle9nkwsLQXreAQENYSlEDON+6hg51
PIJNDFOdiVurLcKLYJ/F2krOt+B/FKohIINB/g9sz9wM+g6WiASCNK3xK2OXRDriqCdzrS60lFsC
OYRkaeKihr3Z7TGwXlARxhjuxSF6KwEeQOV9wFCV22AARTgdC/ErwKk2YGyj0wPmDAg9PgLZShCK
hWF6LELNvIpqae+ikEV+EIjwKoo7xdf0TKJCWbM08NKmQ7M+Y1bpkEpG/33wEzfviSPM0nTeCI2N
KdBxLHpl2Z0VfJF+H9f+mN1F+SOTvy87wcLXOTM3qzAlTUzUeDIXBddWD1Ibf6xeoC932criKT1Z
1OyyjQ0Utunk3ZWJIlqXoLaTRnTF0ZZq9/AzVFTINCGBMYlzh7ZlXBhqWwmQG6CoGo1glCvAmvcR
0cLRog8MtZLMy3VtJVxfOkenZmcOntZFTqoEZluj80X+RIdhm7UrRpZ2EMOfUEYFGAfSkzMjTUbr
QarIaSXaeSGNbiHIvnJ9r5mYXaUar/BWhjCR5xDQGoLoHkzHK9f1wl5NSCn0zkH/OzXqzj9RVaqm
zOoGNQBVPBS18iMMMhDTi5WUezrqs4zmzMzMq9s4q1hjwQx0PUR2yzHFFcXXiQ2CRp/K15ytXKUL
wQTsYUkY/ger3PyFz0s0WXIDxbtmAKUcb26T0fSbXj+QJvDMfI0Rd9EciHoscABMIISZMyQjK1mr
IR8N0JTSxsw3SoaJMciL0Oha/HfuU6DbTqzN/AKTar0CBkPhVsrt2NUOIZ91et0YmwiN7GLtGl/6
dJhnw0g/TrCJsf5zD9HTmIxRN8Ia+62bvm1u++4rS57sLvDK9rPX15BIS5sJMhsgJaEQhnLf3CDt
0V4MwcIeT7O1PBDOCHZLp00TSDuZg9uy9ufl23DpEAChAxIstE4R6c8+H/QzuM0nnhnOgTnt2W0Y
GluCbM+5bGdpZZNACcptCF2+UaRZw2DGOGsYB6h9OV7VQeVg0jCqkPb897lh9A7+rWfPgySw32vG
mCHINKs3roKSMn4eABAWwW5Ya2strer0gZyusZOIj6PTpHU23hKQCTik32ntZ6XfG/EvZviX92/x
bZxo7IB+xHTvfKq3TdrG1DjeRok2RKI2Ho13THPs4OWyncXY78TObEVJbbdof2NFdIr12vSXJVRI
aiSbNLPfjUA/iDRduevXTM5c0Cw6IxlHmMwb1MwCL4oe6iF0ASRIjV+RXGurL+8khvog0Egs9NHO
v9kQ1lYG2lhkBlAGycCDC+ybjO+NdK1ovugcAF9MQ4TgMZs368ZADkTNYajOXo38Wsk2mJB2C9sv
UXT4i692Ymr2xhSo1pg9halBOaopcUje+ll2CJFAQwrUWOtkL73OSFX/WdkshKIxjVS7mrZQLTdp
FFyFXbe7vKIFsTHEnic2Zo6Yx3Ye6+20e8NHwR4GzeVR71jDoUkO1bjBgCB4DjOxa5KdYgwui587
+4E1dwPY22rlaeXXTBs4f8RPf83MR4FQ5VzV8Wsq6bbVFfqHjgmMqoTYmGBXNm4zomLU+Soq/FWa
lz89j2/GTUrRaAaTIEAS5x6rsDINrXoArYdF3lOKckTZ3Sgggre0dDvY3BmLyuurj8LOMO4d5Guf
Yvr/3+yjZABKGzQOMJRzbl+iC9vFCqYvWmhHUirBF505RfusMunoOQX1JAaN8+CHzqo3XV25HZY6
YEDlglQAyIGJv262ek5bKFxbWL3sXruCeQGpvMHKXYSHL4ENSmdu+qJP4Rq9HxrpG0p8fsCaY5Xz
tW7c0tVx+lNmxwwQXtpnDTaisDFWH/mq/RtBjlqGf7Pjp4ZmO95gZH4axkKdxETlPX2h1paowqn5
E5OtpxTbEingREAdrbUXlhIXbDeAY9M8JXrxs+sRQIZUgqh/oo/g4OIGSOWTqve55ie94afJbTTc
5H+B+jyzOb0QJ8/oqONktSVslqj2lj6JB5p5LMk7QFXi/h3jYN3D5QO9dDf/u8rvSIOxArRYg8Wh
b10elHi5zesifsxtQE/Htb7UUiUVC0S/EdPVOsScZuWAjGiMt6qK/x1ZTjS6qnpv6JkjzCeL/QSi
NuOQMNXfeHDbFiu+tOyz/5ieY2HqXjFSa4Dppuw3HdnkbevlNHTivyA8AMqI/EEa4aR+KxebVY+B
HwJLOX+Jgg2Ey0l4TcDBrNFDlnjm6I5yZXGLV+OpzZnnmOOYFRqHTYaINTU3mYqCDnATyUYxrhhY
PQOfKV6s/bjsPkvI9rO1zj5oLC2lzTTYLXLpVva+am4MhovQbboj8Jaq0nhIJiO+aYkTsLXy+OI3
BdwbiCMK3AadvUYaGirABQK9nvHque2S+7jr3C56yZQ1irHpP82vfnBk/WNp+iUnJ7PpZab2HSzx
IPNEFHkUA7VCKfzL+7m0IJQt8CUpwKEgZT03wzXZA1aDWbtMwXCCmUAGwApx5xS6/pFq7Uriv2gN
uMpJn5tBY3p2xVlllWsKxIRQ+pv0QSjwm5GbK+U92Bvdywtb2j/Mvv1jauafVJAMNDwwFSkY3k1p
gx4eBqM9wYztZUt/8vr5pzo1NdtD0ygiKXOY4sVVTT6IfccgB1AeI/ErHT06fqjaixbsiHzl6QPY
yOxk5Rcs3aknP+BPc/7EV9DVYjV6dAgT+GeeH1TrqOmJa5G7PF7rI0zbdmGtc8yvLAO9toFfd+vR
/Eqjl7SIHc4khA7gOMCLSj1bWdySxX8fDOTn5x4ajbHI5fRggPQ4Ua5SAc4gaJL3LlWvk2ztgC+5
zb/WMHd2bi3QyiGBSghS2IIfYl7vBIbaTPv3ZZdZsgJuSpw4KFIZ34jYlYQpaS0DOGdh7IFnfm5F
5JXyL2ZHgO3918wsaqJWhEK+DjOIIq8arm9GmIh7Ywc04fXlFS18Jcw6g5aOAXqNScxZrKjE2f9z
QdPuIFIS6LbXqTmUoULzLgHMxTOqHrOJsq5W4omFjAg8hRigw6ATKqNzBvhCtCzK84i7Bo+VB9rm
ppuDa2rFCScnm7k9OhfoE4LzEaP6c7rXsaQQqqdIjEEewlpPjcEVAg6jDwuF7AxipFq1MsG7oDoN
tmOMzk6zgWjGzoFfJZdo15UT8AtzDBRjyVkrQc9rov9vgJPA2Nlk9GOiO6mh7Cko4Ewz9I0m3jYj
tEfCDm2jzgtY54/MfFK55lhWBjxfCtan1BOF7aYk9f6zD2AAQUf7ZQLqIx45PztjinpCpgDWp5gI
kyFgaPks8Mv2PaQlYIQr1pbiZbBUahgjg1IRVeehHZqMYU0mc2Z+W4U/wffrdOSFGffmuNM6v2sx
9rbyqCxctAjPTRPDWChMIgY4XyFwCZaejcDIZUbjxaDUsk2fAw9hHUs9XlnfwlsJB8BIxx9CINSf
zm0NfZcBJYHlFXXtiQDxauJkyWfe3P/nrwZWbaiLT0QCQMpNaz55PExZKGj9YE19szVI7wTRPgSi
EcRHerMzcdP/b+Zm7zLXqlE1py3sw2cOqVjNvknkbRQ8Fx005P4mqcLqADOEWCOw/3P17VyUcV+r
DIQWnQfxjspunATqlzUBVNupjf3Ir/na1PLSl5t40XEGcBS+tTdC0hp9lHUYVqm8hmZukf0uhqdO
XZtzXPDGP/zr/9/O7HoHYTMQwxouJcPaSRA4MSjV6Y42uplYRVNOnj2/APFOQQcexOjIUefeGPZV
pcewZWp3vX6n9KDSkw4IDttGgrN/A0oBLjagzQIj8dZa608unXU4J0yjuTL1V2ZOCpGqhOVD/8dJ
G/VXWn6YxoZI8OC6KsATY7vN+pVzMd1W31Z8YnLmqFCW6oua4SuySUN5tB9zqqy8XYsf8MTEPLRh
dOgMCRNKGR1LA2SboC2WVXxtpNmrXCWpXcrZTnfxD8njyVEnLKuF1WAXzbL7rKJbEzIwWRTeoqJ4
ELR9VEJrY6Ps2+hv9V8hi86sz0IEm9vNIGysNqr3aemXSQ/I4IPSfgbhixUduXjULL+iT0JfyTqW
csYzy7ODEiuEFIMFyxAB8ZQKfEhNdDRYclsx/lyLbDN0Dxhc3Cqh9NLkcaAvmlxjP1zd/NnbkVI2
8E5g89PyMwvuAR30GtvNk1v5R+uiGJGtv9ZrPffFuwjkvNCOAdBemwcuwxCqfaHDaqR5RfNo1ndB
t0mKFUdeiv7AhP3/rcxZXNMkaLliwIqhI0JqEatsRm1HjA9SO1X3dPkFWYjFUDZSMd6NkVooC81O
TWwOBTgxcBXZFgan0i0TL4OtPFZq4WB8DuIoxMmMNQ3ZFaPzYo6OibH/y1QgucflsxFcJSg5RAaq
z0czjB1WrDz/CynChIDDmAQo8hBXz04LGALtEJg3RJzavQBhF6n2w6rC5IJ3nBmZHQwjZ3nQUBgZ
+7sGdZzMBoMJItq1uGltMTPfjxVIg5pismP9jKoOnYXAsWrnsl8s3KYIPyGUiSrGn2nY80CmKCEf
DJkQOGHm6tkLQCzW6A8GiGLF2sdZ3LeTSHe2HpsAvsxVmBLB7Sh/l92jGT4azUpOteRzJs4tUJgI
IoBnOl+QVUecBBZCJQ5la57ube054m9W3ztG82ukfoU74/IWLq0LoTuopPDEoxM+O1pDybIw6WDR
AGpKaQJX0cEKMQYepJH/N1PzmgV6DikEHydTSuemfbpTyCsFEcDIrbU+xvKqkELZ+qT3Z8yChzok
gehDg7tDU2WfBebTf1pCU94A5xWPtUkCwx94Fl4Bn50ds3E0j2wgkIbQNDvap63JuWP1sd6Afz/X
Wj8eo1J6Ks3lSsSxcIsCW0ggVwogKtpNs90XRt/XQM4D+Ip2LArGrL4zIKycYTiK8gh0b++Xv/bS
gZlkuDB7iyhVt2enP2StkKKGvajBpAYHjc97jwCSqXdW/BfTDAAfYLQAUrbgOZ1nGYpe8ZZOaxvL
SnvtSTT4xBTXFShyPeA8bsBtH++w+BVA5VIabYKpY+ICQXLzLWOLMoqB1ATwRqNiwYtVqMMDcJTa
4xj3RHOpzJr3jtF0R/Tc+CqN1v6BeVnp17KlidOj57PXi9p4Q8ISDg5rcuvBSlIj3Spc7zqPlTKK
/Eqy9NWIFCgzMFp7IEbSvsKRot6haSEUSy9/taVYeCJ8g+AdZhcAHpmF4oEAlrNLJ1gTfyf6NbEz
z2D3goDcpvei/lDrPlqSl40uuOaZzemInUSOugnqZt0CtAmKkkDGYHp5+DHVVY0sw9wCcHZo51+2
uNR9PDM5O7X90IW9qU8mK1/lG65v83E79WA1cye0xonF3g6vUWdqSohv3Av75fIPWF7yNDAOlXuE
j7PTiMcWSqQZ5m9U9Vpwr24erAZ9udFHL7qAM1y2thSjYrn/mJsHGGlcpiLQ8FUTNXIp2XH7ZpD7
tnSVPHNbTJEE7EWoO1Qmc/bZV/qa/amwOUt3zuzPHhsOzi8M4WK54biHdoQevwqMeKjuED9HdNcb
byJMVmwuRAVnJsm5U3Ux4lUy7TAh95H8rY43evt1eVunj3RpVbOHWkiZjb2KXY0wacyBz1C1jYH2
qp3voAlUTV/Wv2xx4VK1AG3ErYoxSnANzPZR6TS7GymQa6N9wOiMCoFcu/oZB1tz9ZstmUKdAWwr
mCekgNyf759d5XowhJ1we+UDCrbGCJRG6lMMa0AK2r28rIU3FKOhf0iGERZ8q2nojQH9+roHtjFH
F7M4Ijb1k+SXLHeX7SzdbmAwRi6Buw1hjzk79ppUWYCRYODRW8NE7cTUMSKhZzqYt+sGck5DrYIs
rbfV4sgUC4NiedJ2mVeGfb5Sgl1yTw1QWxCPMBR/579EhlFgFUMC3ymLGx7yY1ZQQP7NlZ1d+Iog
kgJgFAAL3DXzuTvMR1uQEEgFGqlOhokrlTyicWqnP2m3El8sHQZIbk7yVEhXyLeJ5qKIuB5Po7el
A64CMUARsz5UPTpw/Tbn0R4P38rXnLx9fv6mQBIRuQqKkjki0FKqSpQax/OrfqnpFiGto7Wxk+Wu
7NNNar9z/hLSl6RY4YtZot9AkfYfw/NJil60qdpQGNZB4VtisqZWvMS+M4IfJJNO2W3i4GCXW7By
x7Zb63eV+RaH7yO/qdeG/BcfstOfMrsR+gaaZy3DT1EU6AnDeTsNQKLcM9QfiVm7tNqR/BiOHjhA
QnBRAc9b/AWtL5QQdBBuAVuCHsnsJ5g0wAQkBag7AAdSYtxGEXNU/r7ysZeeEOD6QOuGvBWMxrP7
iJgNyQM2odPRjYA6PPkR5FtrcuRqkwyHCtJyzFxVDPh+fv6okYGLDUwrDMs7vwX5qKmpraC4qm7r
B0zq+/JKu2L7wtF3wRGYMU/11CtzTx4ur/b77TCZxfWLbhCKK3P28y4MJKZF9cqNS+sVasc7jbNr
KzJWygALccG5ndkjqaHnUFYZ7ER5/FyXz3Fr79mQoYI9gIz3tR+VLZHtYx13fghYtmhiiMxkz5cX
+/3mOP8Rs2dUN3Mt7lQK9x3obRtEICKo/STTjwoLD7Zh+dCd8jjMXza7tsdTifYk6pQpMYD0htkU
I111Qx2hmX7O9petrC1u+hUnViB70ITShpUqcy0so3+moNukb0PwI0uvAgDcLtv7/pSeb+bMYVXO
0jIC14Zb6X4UeCwCqO0VeclfWMGzBdec+qJzRYAii1QwtvaQIKRHtd8aode111R7u2xlAfuAxZyY
mX2iYUTUkE9m9OvxDYeb/kxUB3zlh+aV7Zt78cAAbv+9hv5eKKbC7KQ8AJK3SVx8FiXEoYm8fdrD
mL9UOoSwD9WXyTyT3KJ8bWZeL6EYshKaLF40JzanhOHET8KmpuYgYBNj7mny1RutM7EoJzfNKhZw
+lfnzyaYHicZWoq8HMOis+WBhMXMqxqH3rCuq+K6ja4r/bYRL3S8l2ucfUvueGprtqyWKOPQctjS
swgs5b4IPB2EBkq3cszW1jQdw5PtAxAh5gwz/W7UZj7voWXEP2NGUIxuUD2lLmst/7JzrqxsnlJh
qrEtq3DaRXHLw9+mfI7RG7fVlSt6yS/w6ql48zDFAbbF84WBBE/tFNOAGRNY2OyGdYcRKOWguSJi
e3lFSxfiqanZt+r1rOctgymM2gf8h2rujfD3/2Zi9pkKLvQSCqAVRg/Q44vvFPGr7MO/uAJP1jGP
zuxaT/NAm3wubnWoMwFFrdUYR4nB53Or2YG6EmMv+h4op8Bzh4IXUCLnn4g1wqoIgx6r3pOXEfUg
aBr1XtUNV2pWIKWgrwjPV2wueh/YtCb2ICSD8wDBhgZVWHVBBVAm8GfTQ9JglMjL9MfLH2zZDp1a
+OiPItA8X1uIjrpOmVm5dtHtQaGagF3LVkJXDCvON/2jb5eSCWSyhpTT1ubDh3GnJ3U9YhNL+aMW
Vwj4UZbc9imYHzzoqWlrFHqL5+rE3rTwkwsjF0XYkR72yLjjnUOJFzbvpnZdiJXi1p/C6reVwTfY
REoMUOf8BJO4w82OLeyu7RuUd7TXdCd28TVIR541t1accB/eBX7w22536U9lc/kDLj5m1on52amm
dVSr9mQezAo3yHZLKMT8zK6UbezVu2gNgPHdX1A81ADPmejzQNs9C3dIrmhZEye1y7UtVMC75joA
lwTZX17UohV0Esg07DNRaM4+np4aZBghH1ImKB4dWfhc9Z6yVqP7k7KefzkAfzAIC5Qb+Dq/Nyw6
bexzCcnf4aA4sU/wt95qV/SGHOxNEzp8C4YuFTIcTnQw97Gn1+5V7JUrM8ffPRW/AjSPE88vWNzm
o3wQYUjQGMD/zioPzI6grcgFIMh3Yq0M+/3+Pzc0OxKdFUYQTcNye/oLM1S59Mz65+UP9+fHftvS
k8XMDgOTqEcoKRaj3jfH0mV7a0O3Etsau82u3YTbyBV+ui0cxAhe4ht7dWv5KEOvxK8LkSWFeARg
NCru64n8/9yD9GEMOrWHflX4Uv1ivtY64y3bgljqt+kXu+TVuNYOw1rZYEpk5os/NTo7irFh9zGZ
jDa/Bld4pjPuqiMYfPf1Rvmobobd5c1e+p6n5mZ3t2alaqRImEuGY619MfmLr+IOVmzMo6BWEFLW
I2y8iL11bTr5veJoqhMcX+1D/Nhca9f3/9Oi5sWG3m7ThkwGybBPjD1Vt+CUvGzi+1N05hsGOfeN
IedmEGQwYT7SV4SPnnDip2JrrrjDnybkBXeY4/16dWySdpi+zx4kw9pRQlR5k230J5wFn++HTbt7
tvzCCbcZKAk31koIQb7HLefrnGVXIQsBt57csfMDNzrqN80mec99ZFdX/YPcNTiDJs6iuo/3N1/9
HbklHkChPwM46hqefnUvJj87eY4x6pHQABofOI+tT73omGyA/S42tp8ek5/1m3hRtsnNY3QNmvrt
Wu61UM8734nZzWcbg2Gk05cYDswPthYEVq4GX9tpzu8jNER/pe/KvbWzV0L7aX/n3x9yWNPrAqgJ
yNTP1yyUclAbzapcMwYZZpNfVSFfafIvHc9TE7MbJ6SJ2o8DTHQK4Gwi3AEsAcxscbh8YpaeKDxO
KnQ20OCH3tH5SkyaNdCEQzTKO+NHGuWop+QmBLMj46HrGmtTGGTlIVk6oyDPRGcZKgk6Hudzi/qA
mUlMCyDfgyhNFt6MNttKCaK3fQTl8qZy8nTl4lmKOU4s0jl2v8S4ZCun7AhFZV76fRl/gIbsODK5
poezdDBR9pjgBBYGjOePE1Rw0jiYEgrAk6/SsHmA5kQM4XX21HfBQ6tKD7JDz5c/4eIZODU6c5Ua
kgxVriJONMPxDkrBHsutX1Yyurb5MZgmuNvizVDhaPBBuWe8vgE701Y1n9Us8GxdHgrD3Ig0XHmo
FzwLYCwAbsDnCnqkefrLjbCyxiSukXRATPQ6oWjQCo8hobfWlJ4WImV0SKDVhZIPmvrfiC0rjhiM
C8SuUQKg6fjLFooHBgxHxMMmRmJvUgDd1W5AWWh8KIw1WZXFs3ry1WcuXRbQgg9yfACtGTdBW930
aL7xqFz50IvOhZWA/4IieZynI5Ccb1urx5WQ9x+sgRoqZvLBtwdcxtjvalNxLvvVwgdUUUtDngos
COoYs1C9UYHITiysKsvfG1psLK28z8evQtIrQA1WnrTFtZ0Ym73cpc1Cs5QwFtQgAyvSXVrvVRs0
R1d1s9egEXZ5bYtf7MTc7NqrICZsVBW2cgwCp5PgIDNUt4+VlQRgbVWzd7pVmKrIANdB39iOQn9E
saeoP7TkVVpXpvJ5eU2L19zJmqY1nzzEEuzmdlxjC3lGHISrXtl8hn2xz8o1qMmapdmjWytFFatT
xs+KL576rUKctH4qrP/enkLahEsUlNAAdYKr5HxFBJ1gM9FsVBao7oBY7qaB+GRUp7vLG7f4mp+Y
mX2lEqfNMAXeQNGkqhfwWNsBZEL9y1aWfeHfxcw+TxHram21WAyDBIlqQrnhTXZ70WyZ4pbW+2Vj
y18IA2vWRE8CNvzznTP6YrQDBf6N8T9XaZEPstqhpelExX+f8MJHAgwRinOQdkFSf26qZL1GA4bd
I5CKqNgDLV/NXgFe7yEtNBeM+JdXtnQroSwNrWpgKDDFOd9GCk09I8JVX1SGk1Y3FVgXuLgf5Fu1
hg9f2kTAaSlUGvCMfaOkLnSE+EmBWgUPNWMnqxBxNEnibSGMO+Ahm6fLK1tywwkbAjwixtIhS3G+
kbLgXM+bcOr8Jn5Owpsh7DeXTaCnj38yi1zBgQa6Hx01CWbM5/ESbuWDkaY1pkDj7mAkSfRugkff
15oOwqcZSdOnIlA6Hyz7fK/ENP/VcIu5EnNujwAiqk+YuhxvwgGkQWmhNBsriQ0Ucizl2NFK3rSN
1oFOzeDYJkHT8ldv5fVbmvUQ9qk18QayTStye00oaDnz/qeqKMZDXVrmTZXZATDiOfSeZNj/jluW
05s+0DF1ZE5xWjaq7Iv1EHfxaBaRvRh7xe/CMduPamTmwMynAF/raZQcDYF+gpP3uaE6hmzI4A39
wExPVfSic1LGbQKSVqILJxhzPfITTYADrlbNGmlEF3V+Bh4NH5mk/JJtb9dOZCbQdreT1qZuABKI
/aDR/irRlPxYZ3n3ZKWjeKmV8hnDRncwJXc9L8zIGdRxlE5j2kBrR+CCB5cOoZtYdtlHazaWO2oi
e2jRH92Fta3F7kCA5C56dIxdi8eV8HWWdtIdcpVtdSOjPktUyAdlBfEzDTU6BnaqAzxJ8QtZ1Xul
kuXBkNLag5+eSPQc+shvpNI2v9Kg1cIDZtQyF79aWGBtZjH3S70y6aGLeuI2Kc9th/aYHXLzrMI4
LSggBehv4+SBFKA5omMtn3JRAdSn2PamlwFPndJkrQOFMPWjHxK0+VrwJjBPt8O+drUkSDaQNwRS
phQyfGzHurEes6xvB/DUFeS16Jp8J3QMs7lszNMN8A/Dp2qGqZdXmhB+rqTyGWwqNvG0ImAceo46
bJLKiF6hS1BaBz0s7ScE3fluaNqaBE5eBvR6BG7HdoDfYdYOyi7NsSfCLA41Ogs6iEoIlFZKNZrI
sq3AcGgBZmSHF7Y5Om0sUNyhHZebtij0lzgP0wBsQUVxUHJV3ZXYqU2DMPuzyoSOXCklZuGkYfBk
SKp5EpCy65Y2/SbC9XWoo6LcBUpjH2kHQSRYDVOwLqhNuGuyLnnAVNS4px26qBDijjWfBxjT1Psx
dCphS6A+DAO6biIz5R4kyhjj7uNe88qRal80loDd1TJGTCEJpAMhhxkcqaJkj9BD6n5DhC72B3tM
74eONzvQfGq/AUQVEOZMrPEqLZLAg3QGvS9r6JzFOYrfDsVqN0YpUxWKt2H1gTkyqFOZuQjfSZKg
gSViYXV3QVHkhyrIFDS11Ca717vafgQHeHiX/x/mvmy5chzJ8lfS8p3V3Je2rnrgchddXe1bxAtN
Cim4gxu4/tF8x/zYHKqrUrwIzMVU9MuUWVplmDJ0CMDhcMDdz9HI9G2Y2snayJnmbOdBDclutqT2
MlZyC6ce5FaDgmbmbV/loBQdbClXLqmcV3eGRMlBlcz0Z2kgYnKH2UHuT9fbIbAj0jmumdn9cE8H
kntpWtMLc7Ym3yiKNMigKTAJDutPJSfWT4LiBvdUFCeBVJEJPQbHKgy7LeAQOiL7EgRlxrHwJqgt
QbwAfCjpo1F/6OA0c2O4zM7NLt6mqPRJeTTk8e2811aW4PfcxzABSivLVRtly0GUR66OXUgKP7W+
j6Pmz130s6x/1JFxGYeIwcB6lghVXrn3q/VsMIduDj5km4zLqz0EL1LS+V1NfNKqHkoN0Xav7HSd
QhMCSkLI4UKP7FkwAcvR9+sELE8USysRysRPj0YJjO2q5eDUMpu3LIaUfBtvNNJ+7/LnEmwYLmQ8
A2qWkZ9X8cKULjiZOYGAAvp7VBYYy2WIfcfXQf425lYNeFpfQ0DhDVvloicXBGlqwUh55/MaavmU
VRBfSmjlpl3TQqCz9hMnkNM6wKOmC5brqX8yk+0YX3SqIADmhKag9l6ulODFQDs7M72ZnOshcniI
qXD4GfPwBBaw3TzLKFEFaX7VZHfS9Hp+oJwwTlHRwYynEmRINLaHJY4kac47QCZt4g2gbYzUGIVw
+zD3qIgGgxNYQQ3KxoM6WAhAGslEqD2JW70Cn7EXaz9oNLiWSLuUZx9rgGV+V4sGN6jWpQ2AjtaJ
F0l6cUWG8CUHmTCuSHntn5+7ZbexuwHKVkux5meijlkuEDLj3DZmLFd/3wxPcfocmYJnQe6UfUGY
zJNZPElTJQ2AGLXRN8fWb5vt/2gQbLRLwlkfTBUIXfNm97vOevyNxDRau5deeaQ1kZtmWWW0GTR0
WaYgoE7iwrXBk1DWrSspygtRq8s+prdzDBbKehCVMfD2EwTqkeQEgbYKeqlTe8i0fJIrWW29vlXc
sHiTiwCBmhTPQZs/jLLgkYF7POCcQq338tqGNuhTOAjVTZJKkZkzvxOfosvxunlWrhA/7cv3mrqT
AI9n7SgXdcAnhVps7KhTOPCCda22HI2Z8lCXoFB+k6wD4qLz9sFDAXMIKMEd+Adc9E9Ruhi3PBkx
J9RbrtvGm8LRrTWEEP9+1R1EBVY4zN41KoiKJJmM0aCZTi6tXTvnlyVC1JzIgnoC3qYCc62NaGvZ
uWy1ySg14NWMYRYINy5ze76cMpEn57kGNKXgnFruyLhFns4aSKB1hAowBamzIrc3ieXXYxJ6REW+
/fwCfV4VWTf0WZ2Ot2cLlNrMzOGOUUMo2kFUEowvuO1An/xAt3Wge/Oh2iSeeR9urMB6RNIdchxu
c0H+/RTJf5fH//MDGLsfnCbLc2v5gLx1k/GCkA/wKp0fJe9xfQWCJrXTGXWGWhuzGSDSrkrdOjgW
AX1rvXCbb8x9+SN8aG+G5+Z7KngP5dT3gpUCBVUG1GLx/sU+9qLxqGuIhMRW27jf551VuMn3WPGi
/X0tu+quyDxhvcliHL8u6Bcks6BaNM9DFmKoEDHdK7uo882bHlwmgeJJ38ydfpdeqFfSjbwTpW25
0bbpYKeDiA/UzmwWClrjU6zRsPX07XipPuLdKPWTbbhDMcFWdVGlkdw32+HwdH5tuftxhbr8fHVs
T0re1U4qYWnHm0w23FAVdIosBvjrhH4NiwmbZxtsxOC0bb3mkoCQ85D+hBLkxqlc5f38SLhHwHoC
F2+6GgohZpslOiawaNzsir6QyySQUE25MbbOBd1mz+fxuG5mNXOMm4niKOnpBLgIFXogBXH1enBz
UUM/p0Ni2QNf88cYJO7HlaX0gKF+cWW4slcHL33hyvvwXt68QiNOMCxOk9EpIONRdHNMeug6IWL4
gSre4jjLnjq43Uv7gD4M7eH8JHLRFgYa5AlRYwb5l9NF041SSa0a5oGyffrSbtVvqGE52tfGhSGy
D95pil4izOYS4OMScwrVpi106YuIenhOu9Puex/ljfQyfbH38Z2uB93B3tDXdOsIzgjuxl7jMnYJ
iRIti5AH9ZQfWRA/ET8ZXTwqjHcoyjY89Ur/nkquvI2PIvE3ru2gvRcixnh0g3IpY6JmktRxmZmI
L0GJvGtJhhdqg06TL8WptI/LAcOfoQDoVppRwK9CIft+ruX2sRzAWRMWEFQstZkcqwb8BMH5lV8c
C+sX1t/G2DWd7Qb9azilG9KDknPcl9KwOQ/BNy7Udy7XHgtV44wp13KaaIONPqJs1vHwp90r9bdB
jXcZ6DErgpKC4qOq5FsIRgheK/iD+wuYJZOBudttMmHiw1TZDFa8IYqI+o9vVl+Dc5in8tjEm9+U
Y3Dgp7lU3ls8v+CYlB9tqF98XErH+TX/KUN7T5B74PlzvJr/a07Zxng6l7ECnsjWm4n8RCt1F4Xt
drZQ+GbpkZvVETrozJu20r+dX0yeu13jMo4i1xqU+8iY0kK6qfO3WrqwqsfzEFwHoaN7XFFAcww2
u1MHAZKM0bZCzCi4+Sy8XxrXJorI5ZfzKFzbWKEwht8lkp6V07Juybtd7TtRHTw3akImDzSiKGNF
OoqxegKRdDkBNbenXWMQXl271pV8U/vmj3rj7LvdKEpHcUeEKybi+qXR7PPlbHXwziZBGF7ixOjV
J2m4zGTBPuYuvQnBcJSPQhuMTYE2aCCwRhUD6hpwa0qjO9W3/SwLDJuPYkGaC6T4kF9hpm0YYnjC
AaOY2rtyCOrppskEt0YuBCozcC/BywWaPk8NLFJs2tMBh109fd7Fr0I0BKVD+zt2vIJhLMyeC/ze
5QSv072hZ24R7nTzSS4EVw/udlnBMBPm5DKe5pfzdJp2RXWZWXsItEMT5Px2WT72l3PiC0Vn7h6D
k5AZ0lPUUy1vTi/l5ntu+Y6yt8dAERINcC0Z10YwSzo4N1nZGCje9fpQx9TrXu0uqPtgvLCJq23z
i8S3gz517d5f0kAC38bfsivcZapXO0ghTaqYzYJ7MWyta+kO97lj2Xn0SAPq0W/d7vykcpcO3VP4
HyrE0bFwiqfLnTlqbUKhOHaZzIZnpNk+bd4zqRIxVfCe7UEK+i8kdvkMpHdsnMNYPujEVBvbPBjV
szI9x2SfkdKVyz1NbwuQyEei8hb+AbmCZg5IrVEGS+4wSOfHhNKJ5/heuSuOIIwhu9FDSjGTPNDk
H0pftgSuhGuzK+RlUlbL2SM3EVGSUS+LUVN4V9BLrXsau6sivRxrUYsVrxgcPeTo8UUJgo3E/+J1
VmhyGrdDU2OcreW3R/kCnLbjBdidbqxttUOy8ahVbnEtrEHn5SPQLK8g14PyT5W1Ia0kdWbMsFnq
98/w/W54H+2/xUdnN9+ct1aO6gbe2b6gWCNKB9uJwhkjrF66wNzWV8Zb9lEep2voDE4bfWPcZBv5
e/QtdoXvAUtY8Yv7WUGzRjQNWtkto+x96Nq4xTY/WFdk9+0x9MqD0HD4NruCYyxH6WeaN5+TunFc
ZXfTe8kRoh6edpe7kWdd5sfiTVS9vJw654bIRlYyTnWCtkq02l43IJGWb5rBlSBpIQr5ucff8pKJ
7lMQqrJ0xLgfQ5U2xDImoOVpdUjbQy023p83Fq4LX4EwrjQzG9o5KRyOBDFKZbxDlvI8AG+6llIf
RUXhDfrlGIvIqr4AGQw294xsDdTMvDnKj+XoeFHVbonVCLIQPFe9hmMsIqIa+vMqwHUplGX0aNM1
R6naFKKeaO4j3xqIMQO1GdMoUTFx40bbp6Vb7wx39MfDoLjNARV1xvfuIO0gIXo7iva3aEqXNV15
sEXVGS/qgNa3xg/UCIBGyc8CJ9CvoRno3OqbfBvt5yAMiOg2I0JmfafdUNBiY3Yd+7WIL3LrYcpR
9rDr0s15q+HZ/np2GbN0usEYKAWQgZrEmrhlDD0zEWkQ9ygAOQwa5pbKjl9bv9uiA+3LEvmRIJJA
zZYfovy50fd56HbpQY7vwGEGoppEv0zVhwzaPbHguY83oesvYGJPORxia1heMWlxnU/3qCBwUcWC
pKvrpIngmOXNKYp44E6WxI/NvphaclbM9ojQMJmuVem9LjaaKG0qgmAsU2raXpUWiKlUbkmKBzAz
3FAo/Z23Dm5xwXoojB1CXrSoOgIc6myd/LWTgkYNovKnZhxRduzHk1c416NIqIQTp8BMIKQNNenP
A/Z0382g0cZdBahKU7uK8tZ3rVtAblm5H0PUiXeCPcBxZSdwjCvryyTPUTCGi2nU3NSE+DpNNz06
ZHG5E0wo5xQ4gWKc2Yzboj2Yy02rL4KGZhdRawbn10w0GsY0ml6ytIkCoi+uZ+V5Uu7t+Z78xpUR
AzEX5QDkulEBfLpE9aA7ZrkEBONwjyIcI9kTKlgW3jPZGoPtDVFAZklohXN5snMf7dG+E0Hn3VG+
Uat01agOaDL7IAXc1cl0e34SeU+UJ9jMaTqBl88xBmDL+ktaBUN2AfW0MnmC4FIbP0bGjmr3U70f
Kl+XbzVT4EE43uoEnbHITIt1vR4xu0Wke7H83oB0PYsjNyzlp7ISMT6J0FijdPI4z5ZbV+fcKNqH
3kOHhPSuXBxQximY1+XLmaAOb54I3RY9bh1dxqd2o6WV2tshRmZMCJdrCPAhtTvQ6KZOY6R5w28l
QZUpVe6Q7bq29QTsaC/nP4HjOk++gDkJysKWHCXDaNMRlUm2PSgocGsUkKRDYf08FHdiV4NlNomp
yUUnEwy2S4xDLEWbSjcuNKd3MzUHN9D7eTT+wFB8ghNWQ88xs4xyNEM1WcHAjHqvj/5comhxex6C
P6AvCMa35Am0ZKQREAoqQkfLrTLIVJHLrN+m2dN5KP4OBPvnv4azDHcVfClqDCYBBcHXdIHEWXhU
Nu3Rfkcm5gZK7saFvstvRacqh3kUh85SgA05FLDG/ML/oIyZ0ifApA9dkPpgVQdtpSdB/8tDmjfQ
toU/BsWmcuML8wo/uITtHrQb6BoKBr9Yxq/b5OtDGAdQZzDLIceHGNe595QdQPNSmJ5KffsSnVPe
tHuFIEjtSg/kUdvHgtCee/yuZoE1JNT6Jo2BVZ7yHYifZe0AVmFdDRJyV5kiEV9ebHgy54xNlWOT
gWB+mfNN5YPVYPvSjl6/S33nTrmjAQRopq2IYZ1vXDaoesDIusgVM+4ds1sPqpzj+IICQ4seo9Jc
KqFnF3LJx9xoXQOteKoZBWYSebmiuiWUVzrjB9rpBPdC7pZafQmz0nGsjO3cL/coNI4N4EYlILRC
e3TjDyJ5Mg5nBsx7hcUsLFRpskqZMGr9glwekZXpb9IbujMfcJHKXNPVvGTTvUv+bYqG3fMWLRom
s8qyOjjUjAEtWahaMNF8QjO/aTo37T/i4TeYUU9HyjiPKiWJbVSAm6TnEYzvXb1vrF0RgthKf3DM
G3BpuEktGCM38rIhfA35H6QbWLIVaVbNrmwAGnaZO+G53jarW1BKKEJpzeXzf3EPK6TlS1a+0TBq
EE3pQIqQeErAW9EjU2sJ3AAfBPQqUEWBqjcb4iV2SzNDLqg3UITCdrVJW3sTy63/71rGIsCOvB0m
bslxLJazGkuphWo/VgQVcl24KbtvtZF6rYx4sosuVLz/nkf71bedojGnv63qqYkCaUTH9V5SHtPm
whji27kZIP6eupqdbM/j/Wr3p3hMCECKuU+TBnh5O24KS7upzNbV7TxIaHo1lmouODl+tcETPJtJ
S9hUzS0LGmjgc4Qdjg9N+7O23keRCgrnYniKwzhQaocJKPqBQx31e5ulsdukRDoo0XCpFkWPF67R
DNB1WHpyVaAsS+1/SrQSqVeJRss4zzaxJ5xV+IpG2qi2X1mqhy4Xd0QrwG8so4O8pYOkAZrxGc/p
qGahQuYVZcrVsag3Y3arVPCYzXMc7s4jcQ10hcQ4SrCSOWSGio3nqE9UxjxuCFhUSANZe9uNBlFq
iTuDqOAEUQIE2azP03m1+3RpALFQv6wjBE9JooAnOHLprB7NfBBkGUVQy89XUCn6luRKAxQKh+5t
dfiWQomaDOa+QUfQ+Un81XXBOlejYnxKm0qEqBSTqEd4pnMQtIzdG7jQBSPi74IVDuNNUj0ieFiq
UO0dBRrYYMFDpcaVT2Abdf6ALrKC3sw2alsE5iiaSsarZFY84qTBVC7Nt1SFqHWOozQbSn8ghsil
cCK0ZTbB/aZY0JHCv54uXF2UFRLHQDPS8SNHQCyr0TUeuPa0SF5C5JRcte1+puCCyxxyGduyix5Q
P63RxmTmzzp6kc+v7oJ3evqdfA9bAI8HDlIN3eeso58RLLK2DsUF0CAa5Qb5gdwJqnb4jRlHmz1E
ECyQVqH16HQOILQKNWvSYKVl8JrJxAr0cvLnqvFxpAgS2JyHD9Rwr8AYs8p7qUR5Inpaivqg9QfZ
BOfe5VD4pfWYmBB8eY4TIeMxb1LXmMwiF/VMLUkGpq5ckOS6oJjIyqfpfaa5UE/Uy2Mk77I0QNQY
0uNkQ67vIqZ3VhI05iGJRLUbvB28+hw2tSZJ0HbScnxOa0Tfh6x9N9VsW42hIMZZvClrSkiXQJjI
tGU0BCyfsfJJShWV4JIFDBokt6NJvin2LHhK4kUAawjG7TkRnmY70Dl5oOJzW/3Q4vCfpRslewrl
1/MbQwTFGKnpUNuiCjZGg96GuLhF2+umsg4G2hPbUjBz/AX6mjnGRmkbh0VuY1hwRJ48+hGIBiZd
QObEBwETzaLiCZ4LZkDZ6NhJi8duL2shmokXoiIKD2gIFiwR78xFHc9fMMxYmiSHqPmMhifUFI7N
A95nX1rQx+d0Y8qjG+uO8H6yhEe/2t0XIrPbZk0nKD4AYkdGLy53zgcGp11NlXuRSN6MmoSebH7D
OMCViCpu9ZOR5dTUKeJQ2o2YSzysX6YdSNksdFPTK0d5oJqovIK7r1Zgy89X+6rKIxIZydJCVmnB
OCSwRjApVKAQqTZ9BD2QPtCVp9K5rZud3D1BCjVXBOPlHs6oAPhrwMzejlCfA9oNDBhXfCf8Pup3
cYYDOdAlnGBVEA4NuqOvW+vb+XkW4jIbvrIspJpa4DYz1AFyT+5vy8at1U1VZ64E4dnKrFxQAiuI
DM5Dc7fLasTMdoG6upSSCchVhz75/gKEqdtedKPhL60DZ4nACQQMi2mvlhadZ3IpRR2o4mYZCivQ
6tJo93J+IJzCI5yA6hcIE9ijfQSd+SNFo7pzHaLdXX12nG0jXRb6VZ8Qr34GTUBLr+zyB/T4zmNz
ncEKmgn1JQhcSb0DaNBveR1oCubkQYpRq4I2T9PZVaj6E0Sr3KN3oSGGTC04VdiKFaMiKR5vgShV
D3h+Ah2NlWxC9INDCMnt0CEuKnjgBxhfiOzp2ttq3k4EiL21pWpgljdTNrshdPLwWo2u+8ZtK1fO
Rb0kXPvUoF2FnlJQkrAVoGljZ8QYQfZVSpfteJuFRxLtz68e1zq/IFiW4qgjddl1gKghzRCD1AqK
vILlEoyCVYsplHCQ8mUUBqokm6z0o+kQxx/nx8FfIjRUq4vUFwTlGDOUIyUHqxxQ8iz+hn/fKo29
a6wqSMP5SAxtO5i3RFUQDsalwHtzd8AKmnHec1MUc9IjbM+VpwqKWA7UN4ak23fhN2343tbz7vxY
ufa/wlsmfOVR6lgx0mHhgDOceavNIyoQ5KAqVbdw+uuoNrdyhy6jXPHPw4qGyfjpYuxHTV5gVUd6
ksK3Pq9jF8Qam1L7riA9O6iV6L7INR3w6iGaQYYB9DWnI+1ivXDoQs6UqNMGKcZHZa6OiVJtbXu+
SpXHRJl2Y4TPsKYEDCgUbLiO9AytDCgvhtvSFHUicHeLDnYmVJU7DjgTT79HH5OpS42Faqset7na
3Y2xJtiQ3Jj0LwiT7dHrK1xI5xgQGqj3jStcXlJoyugbbRQEpMty/RJSrYDYcwnSQ4UzLixlZugl
aEntKBqIs3lH4iw4bzn8ZfzXtKE76HTaVBvCd58cWz3d9eatPTxTRXQo/F8cwBcIYyvEpLM8UYzH
KiK85mnugDRThorfEKlLElAwXUS4/ralwL0JgZntD4qhrooVAPcyDUI8mUO2stJ3fVp7DWrczZ1W
X9WWIAQXTeny85UPsPsys1MJoET1LRQDhdHWanvB0LggkPgG0QD+QQPnKYhG8mK0l+1HMns3JtVW
n8wATFbeefPgmvwKhnEstWqCm8oEjCObble9NSDGiUobfICbMBwFYFyzX4ExMZ/ioBiimQBWT2DF
BxFMr3tT9NqWom5bEdDiTlcrZEYoxpnbxXeRm3TYKhiUZUNqTlCoJVojxiUZFQ6ALIUhgPIJ173i
PpanTVG39+fXiA+DdmwN7GFQWmG8RV2VcQGGZdBCaok7aBPese+hLvlbBveFwjgKklVNhNTHwjFo
7KBM+jDVyTYljuCazD3JjC8YxlV0iZVHnQ36Og33/jne6iEJjGQH6W63jvxZdHsVzR3jIOwmHPSu
BFxUXsWqh4oON01Evf+iMTF7FY81sWN+EmriZdJvVCdO3WQuXhM05wdUzvCYUkPMKdDyuXs4bxvc
/Qvek4VyBcSlDjO+pm5zajroSSyMA6LjUYFWAvW12JOV33nKRBHVX1DMKFvUuelkoTdUtO5SiyYv
1e/GAhzNche99U2+R+N3MFSh+juGucJlXJQuZ2OfZtA2U2EdXRaMIPuPxkHwkMldwxUK45s0JPZD
bRkdJJpoflfpiadA6YIam6pxgkiU3+Z6qBUc46Hmru8cpcCg8ijo8RDcV1ut/a6DBe28fYhwGBel
5EOP3hEMS62pOy5RY53g8Tm778pUFDEufuiXqOavMUHL8dTrElsqwsQGlhM/JgN6Y10N5bFx580D
yq6z+9n5CeK/Uqe782PklF3jBr4CZhzkKJk5iN8AnLRQxEx/tqETbexRdilcWZ1J26K670GE5vS2
PyBYrfpwo/aJq2qxq/bWHUTAbkCOJ8rsnDcphQ29CLX0ts+xxjR9pP3BsG9pGV+k+ZNpfs8aUR3e
spK/zr4J6UwVGQ6dZRrTlKmqmhz+u8lliNd6fYkWaa11ibIfyeuUJ64T/855boH0ZGn2Q2UK4xHG
LFTVpIFzxQXdteKgpd9a7aMWkQjxX1hWOIwHkLopTdsQQ7PqfUX2RYIOxh95s4NC9qRsFXU/Vu9N
91jnt5Me+gLj4ls1qNuQOMWjB6uarXdSTIdFZ6ehgdEc5i6gKNLQyquqvHAo+NNQsNG4kVDGbfHc
v67nX7isgDmJ5nrqMwx6VkDFgzr3cBRt2GVDnoNg9s3USzTPF/p5m4BQGKOorJ2JSFZNF8V0UNZt
zGkDhlKBTxKNjIk0LEIqOe9hNoZkYem6p7kRdXZzj31c4P65aCwlgmEmXSu3iysqj01BwNf9YOH4
P28a/B33BcKcvaDDt6VpwjiQ43N1ad8izGxUsDliwczxDhXTsyRwdaKpY3ZcPsgF6VRAkjBEii2/
CEvy/fyo+CfG16iYzWZqIYoybAS1kIV0SXMkYbntzGMCWdXfAfqKJ5hIMDXjIdQ1uEfdGm6UAqJZ
KkGD6IjGDlt/Po/FdcUrD8Kc7rpdq9RcTE6rd7mZuGH21CID3dmbLvLlbhBYBncOV3DL56zvH1Wr
pAoFXFR81MmVjno9+5qISna5xrBCYc721knNvNKA0mfz3jC6d6VTBdH6+YEg7Xg6kFxOnYokgEhq
SA8hOpE0t5Fu8npzfn24+xV99uD4h4SEwzIj2k6v0rSI8FA/lkdJ145mIT+ZjXV3Hoaf71jhMMZN
4yrrQg1+QRuekcpStCCFFqfiUiMK5MaXup0ZunEn6ovnn2ArXMb+1Elq225eDhGUVC30uuGsgaw1
8xctXpI1Qey8tiT+UaXQXKktl3TtpWVN8e9sudVnMHaphTPRBrpEJHl3UenVoUVRVzGOLkQaBVDL
iH45W1ZQjHEWjlENuH01Xle8GzCcJsXlrtq0wzM4xwRekWulX1hs80XWZiEB/xu2W7OJwLAMLGdC
N4TAM3KdiI1QU0GX8HIXP90Muj6aqTXASOtpq7cfqNSpysJP0FFCHxthrSH3dFmhMWvldFZGQYCO
x4Xhu9o8mv1BdZ4GaOMS60CqDYiKBXtQBMisWNaGkl6Wy/BI6kamR6Sj0qhuU14VWmCYgSZ6DuL6
r68RsgwvRhxDYFuNselt3Z3w0jALudA5ZcRYrxUGE+KELcp9yIhBybl86ySD47Z5CQLHQkUzcj5e
oZ/2Wqbtj0YbZs/S58cWXMqSHeL9MLlOGiX2miZPgzLXQH7X6447TGXhpiDFFxwZHOotUKlDb3Yp
3ENpNsubkIPgWS6sBNWXGtL6bbRdSr6NvKx2aiqjuia7iHu61avMq+CLpXTYQwxC9Aikqpxti0Y2
VAVDvMWACsqpjUdV4UjdsiaTV3uW5eqe9YL/Q6GYdYVScxp8k9/QaHQnXZItfdRTL7+VLkVKkLzT
YP0RTGBFNfQrVhKmAtLu7jgom1L3wB8p8FA8lLVpLFOxOqRDR9aNuIZppPJ8ISFvBCruq6jOfisH
tzJBZkpBWZFWqYWNjFfcHfjvg9pqUdoteoTneydrySogOwt5l9Ph5KZeoqwNw7HMx96cob/kdxR9
71CxGm9lkwhmj3+UoiEB7TtoTICE1SleNFhjmOmwFGiC5tbklt1lgRzwGD+M0OgiOwc1yhItXWII
dgrXbayAGeuIEkfKSxRsgEW73krjsB1E8s/c82SFwEbZcWEglMJUjhA7IvOmMkM/s3alLjJB7iEJ
PZJF5MkBHzUzh1aaOmM5wDRIfGfUQYKCCxlRqR4kIPA/H/pwrX0FxcxaOKq9TMgCVd/qyuCarewW
0b/fog13u0JhZq6IYhB8Lm91UnLpoDAgQbUnEcnGcA8qFDdDlnNhs/qsAV1t3HhArZjWYnkUBcmK
5HJKvVKOXK29dvIgzSBwqglOfg6nxOKcwTSNF1bLUNj+girvsyKzAElB03807qYb8wFNNzfhRvbl
FzBoIKjbRz8R1J1fNd6mXuGykY3agGFf+bwjzXvbCkAmmKU3anToFH9Kb89jcYhYTwbJ5hlAspf1
CIRxVm4dNwpA/AqWeG92zZviothCkXd2n2U3f6w3kZ9RVw/RVHb+E3j7YT1c1iVTqiWmDvOZxw16
7acJb8sP9kIN+XoeiJs4XCMxOw98s0QdIiCp6QEuuZs6X5MPhoHKEm3XmJsaLWy16NGXQ8JyOsPM
JrTtPlJ7CTPcuuVxRph/L6cu1K+R/Iif6WN4d6Cam3uJ/xoGkSi7rYmMidmc6pwlcg+mG89x4034
YN6kz61vBUmALNw2woLepr7t616zN+5qX/qOzq79tn2pYN2V1+4QNjm+DanKnfat2ci30iER3ZN4
rt2S0Wq78AHjZYCJsHNzmjPwm+AMG6/CZPQm4bHFc4PrKItZ94YUNJcnHB4kdMHq7UrFNhQ2KnCv
e2sUZp2b3Ej0eTmiwAQgQ87Kyo9V4enxu9ahliKXNo4S1PLjLG8HZ2NMcnDeukWDZG65OrK6KFwE
vFLeDhI0dlE+WBBRkpUbAaxHyayWTgtJKzLYE54fGnvTtpfz8GRKppfkL236KJc7dPfW8935wfEO
5zUqcy+SqhH13gUGp4O/MJutw5D/hOT0czuJhNBE08hEVE0vl4TYGJ813RjK49Tf0/Dn+cEIINgr
UNrlHbEiDEZFd7KaqF6ozZs5J/55GNFSsT2ks+3ERjcsk6ZvJLw+INDo7H2jXvdGMCjvqXIoFV82
i/15XNHwGH8exWOvyDFgI+OlwRN2r9wa6vN5DL5X++vexMahhp22VVFhlZIBxaR9jacd6QWt8ocG
kqOpfd/aye48It9LfSEyu3tysgZCF0Bs6mMoI8QtzEYU43AxoKMK1jfoxvxSfUVau1WGxYOoXXxV
OgOeghy97H6cHwl37hTdAc8aatoMdu5kVDsNubqg1KY/SRCaOob55KuS5tfmdYSH8/8ZHjNzRTRP
WTrAv2f1XaNfh9kmmy5T+1sR3o5mI4iduMa3Gtzy81WYaMlJmskmwKZ+RmH8vsmgwJUJ6g+53mgF
wrjaLOoHpPcBEg51AJo3T04cvDXY1yhqEZidaLEYd2tGJFUzGVAlyu8dlOcEdH6bxntNPUhUkA3n
zt3XMwCbTLRoO1V5iEDFinxjGi4U209qkegyP+BcoTDmQHTc8lEyChG5Y3zd7OYd8u374lgRZKBc
5FBKN/G1PfGkY7GRCzc/2oEqWL/PTBD7Trl6a5AZK6GdLulNhi3Q/7jWEPE+oX7x/eVBNTzbr/3e
M7bgzPSmZzvoPO0CPI90I9IH/LywnPsGxojwDjwWIG9Eh8XkEr8YPONuPLRbEAu81T/iWy3IKnAL
1Epwfjfyw9HV/DMWBf23yWxr4IKqzJZcvLUc6E59D987zUU2XN6obv2Guo5rKBZoViDk1uZunhX+
YvGrHRrqepY5CfCN+6NTIAQOL4c0wNrLm8m177pDeKdehbMbvZ0fuAiXOdhTs60ME2K7Xjq4Cd5H
9OMsBa0obS1A+byCrEZnZehHGDWMLmne0vBg5F6W9u5cC+6mvNvwyoA/j/4VjGq0oZY6yyRGhZfH
1oeGO4SjQIRE+znHMq41Mt6oReXBXGf0tXSfr5krVJ3MTdxPQO2qdynU/TzbhXHuTvaDiTfSpN18
rth//Bj/M/oob/57M7T/+C/8+UdZTU0SxZT54z+uqw/yx03++uOj/a/lL/71H57+tX9sP8qr1+LX
/+jk7+CX/xPcf6WvJ38ICE3odNt9NNPdR9vl9PP34zOX//L/9Yd/fHz+loep+vj7nz/KjtDlt0VJ
Sf7854/273//81Ps5D/Wv/+fP1wG8Pc/7/73/+oI7698vLb0738axt8g02NDpQV1944OaaI//xg+
/vkTkJFBDACSc6iLsUzYJikbGv/9T0mV/2ZDHBQvTpqqQiRjITFoSxQYLz9T/oY8CTiocfdCTIBa
wz//9XEna/S1Zn+QrrgpE/Rf/P3Pz0bTtV/DJ5m4zSF6AVc3qhcZ/67aM8X5GzY+sbJYurIGdP16
NhrGJR8Shya0aydJwRsD1PdA2tI7EAkJkSobDkqjgwh9JCYorLTQSeethHKWRWeTOO1eGVVpACkC
TfMLS5HQfKJSGso4FIf5Du9sIDduNRmNS0YTg4GnsSTid7EDKh5dgcm6CiS23yM9hQpnUXfaXdjO
aeZr+tIn0eZOa/rJ0LU7PRq0Doql1UvbmeWPSEqsN5005fvvmfY9bT4+6PG1Yo37/0O7BQnOyuMu
++LEbu9fYRB/HBJK2z9eyfsfVx998n/I+7bluHFs2V+ZH4CDBAkSfDwkq0r3iyVbar8wLNkCQID3
Cwh8/U7aPT22Z3r69NvZcSL6xa2SWCSBhVxr5cqcflz3337/+yImCX0H1Q4aYz1i6WHZYZV8X8X7
jzic2LGOscoDGG8hf/h9GYfpO8zlBJDdw2+EYFpghf++ivEjWL/ghwxuXdDuQiX8byxi+nMYZ/BY
2gWWoGiPIWcIBP9agqvh/R4qLoKyJnN9nXSxfh+1UeDKJhX0rt60OUkOXheD3zMm61m3TjkWPegS
NoUKQ27JvDV5ZUNECamOwYZpWuUcBDp5x9wNnUOYP1rq4a7dsIZcmq3/xMW6vaANmWA+Xw66QM1k
/IrdtpQ/vJbfd+yPO/SXptO3m4NBRAjmKJhNKQw9fj6BoYsnstZuvhSgzHzGNGb4toUJgbIlhZ5Z
RsBNh3dfeE4g4/WQ8QYNpyzy6tkP6zlSFzZ/TxB+D7U/xZA/wvd/ivN/uhl+ivu361co0Y5f/4Fd
M/0DmqJfPs8Il/8bNtAuBPDngf8wWdxJq37aM/uvfN8zEX2H6hgcMBIGWxsa712871smCt5BIIrC
mxDSHwj++3zeH4GfvfvG04OwL4NtLH73jy1DaPoOLL7d2RAWMljoCf07ewYDClg3/4r8oHeDeYW9
gu+AfiY6Kb/wRiKxooO3VSQXgTgNff8Yb2SFgsbaEneC56DPYW6WHjLRgtK7wJqtn1p1aetBPxuM
EH2CmqV7JXKcIE6RUZjdcj3Q865Xt+tCEtiAAbzpdiaFreUTT1TZr+qFJ3BFZjUEo+ZA5VHFDw2E
MeuZPeJa7NS19Tl143HBjHu5tNllTZfnZRzuFoy9Q7dRyjLe6Haga/MYLft5so3xx4Ykw0EGNbx1
xDw3waEibl1OkeGzfKwbWn0ZFWSxIAc7m+5hk62hhQyTleaxNvyha4w8YKoImJYwcKYbGww3ok0b
dAPH+Y6wZoUTsdsaeuKVRejYVjaIj7SL2uUROp8W1eBhdOowWxmuX+IBpnk5mdZ1LncQBR19khGS
r1sVMp33YSin0s02vIbFyHA1JxiQKReDwv7TEkcug/NzmpyUpqvJ+14E7QGaxVTlol/EvYyZvZaT
Bo5LeJfmYx/ZqqSR482hJ5V49GE2LDfQllhOtEpHgrYLF9dxZ7ePtFqzQ5clzbU14QnXvl9Y5/O0
A8VWuAATQQGZzqjtxBWWDjQq4c3rejhykW7MzkkAVg6UOaqzgcPGE3ThtlalWORZrFwMF2So8dgh
jS8zJg/93uEJ6st51I9DOkDOoRofMij2wBHb+/s01LoIiHryLJPXVMr6NKosI0XdJBS+hi4OQMdy
cgyf+Eiy5oMMGsrHfG4kjF9Tkc3w9mnjCGH3/4eDHqHlz+PUHUDy3P3jvXrtfgpVO9X5n8c7ewcz
GEgjYvPBgw6h5Z+xiiTpO2gOIw5FKQABaMQ/HO/8HT6K6hcUTEBDAKv5j1iF4x2OC7unKORNaIIG
4N8JVb/IKDJ4nyJSxvtUDTTKOBy0fj4BWxhgr6aeGghQwv+894st4wk8jJymoEwvrTTlwKFX5mj6
wIPlQYHTfuijGkLXsJLPdZyos1RB+1fOnOdrTfgVDIxfXDcuF1IOWTG1w2W4aJCxMap9K2gYXAzG
zX+Ry/8ScKGHlPBvXX+ewd8FJrI/34bt41BVoWoOkIdA99UtUwky/h1rAoxqQ8AX0tVo+v7wrv8D
evi5SATwwMCCwnkBW0F0RmEK9vM1BSMw23aQE6r6APg5M29wMf+UBc1fCdrsecIPp8m/XWi/+R+S
zSXbPOYKMCkRx+bTWCPPBRJ5/O8385+usSsGQVoKqyveUeiP15iXSGGeHL7ipCc8Hy1Uecg89n/x
mn4pxH97ZsjWkPcFWLsJTHd+vkwi4QLm+4aUI1+yUhhz2TXZU6Xgr7eMzytY7NBDOYD6FR5rH943
/K+E4veX8suzhGvALmfLIZEEwddfvkC3hllfK1JmursyndXXHq7DOTq/8J239q8UCn5ptP5+w6A2
wOMiAlD5VTJPMR9Nfmcry2VwRTeoF9mIDl4lHK1Wk962GWhFI4vv2VK/rcnw8N9fK1LXf7/hDECJ
Y2w43Il7vxR7onYjsY8rdVBZf9Gz4cZA/PAQwyFeLL2/1wm7V9q2p2btwW1NzUsc1W+RMlc9KKnQ
AumnUjuV5V3gYRYufXy3xPxmUOy+SZsrTpIbZI9vwRTfQMdRl50zUe4sHJY6yPHnoWbVBcxN5Z0O
Qxg20vALRkJAUcQJBTPa6N5HEC1qvXpg4fAJp+LjxGNocLB7HuDKcSo+1BFAQMLql7QHcWjw41Tu
V4NCfIthHnwwS6YckOLRdl2U91t4H2Mgq4I7V54twW/c1Vm+7j9imrKHoNpgsU7NiGF8PoLuvwGv
1LiUmdq+iB20Q4kL/H08dqj5TvjTMGu4UjW9h6Qipjb3O6N1fO3WwV3Gwx7zFNFwFbDbRZAO+lrp
6Rm2NLirtN4w/u+bwm6Wl6TDfBr0uW+GyDaFZ8lvJJ3apxlzV0AsU1Z0IZ4caWRdML1GuKMpA8wA
i6gdmpfEpDfbym9YPXdnGsX1a6OX7OgYCk5VsuWI4f6a9/FapFL2BYuEgkRcu5Y4eW5C1gJduKzN
N5JuuU+j+143L9pFH9Fzo2WWTs9VI82hSfEVQtW6D/t7rdL2qp5TnpvNyNslqw6mTkNUvDiKbV0T
YGgrJodYjlEeTz4rtv0hf3uMWzzVec0HXspZuA+piOgBWly8dFGXwciuzU5OBlnBVXqTSZOd2Ojc
aXAJz3upUGVQdRFpIJoA7mS5yCw9TLB9PtopQpG8Y/edSdhlx7EUNr+xS4vHIJPGH0eNK9U+c9eV
2J2OSaRLBuhcVA3+WbU44obBvHHbP1OZnn/77kak7QkqYee7AGTRbf6zXekbkOPjsMFuSNbYroHH
Ta6DfEuc8EctLC3E5LICmfP6dYGJ54HXbjjTq7lvEtWdeLdBgzfC90aB1x+zanr29a69Xie6VGG2
QWzGTmU44TllUgm4DrTu1E7Ygmk7P3uGBUCYeiMibk+dG5/nLcXkHwcfAIIWPebM8TLbEY4hU4ZZ
J5OF91nY00Kt+GakHvDbVXu1b5pgxR+2Cz5U9fjf+3ZfpAZjZwUyXUkMhUtZ4U8vGc9do9/Yik1m
fPOixuRGAkjTyt4OQfbYIE/J9Tbp6yHCgveI2ydV0SlfbHzvAX+LYdp4iX7eTduG9tAaleZzm92E
Lro3qDnn0Oh9iTI8GBgh4BrV+MxodxWT/pkQPCmXqqd0Al4PLF5Y6HGbmCQlj7VK3LVMpUNGUamC
rfsWTf3rCg9SMNT4Y+A9iOQNeUQRbsv3/xPB9mCezEsrsGXhc/c4yRA2rgi+85zqcpjGZ6Qu96Pq
sWkpNke7L/ygwsheOMIiZCZbMVPLyqEj8O6KETJ8Om4XELjfLram51DLwySAF8Gch2ksbyCr41HC
E3id6YRXwyZ8yYCQ+jrw+E7WgASx9uaFzQnuoJFrjwFZgVb0sBTj2jWvjZfnOgb4z3rs+Kken8dU
vqzR8jw247Pp9mcfdxTkxhFBOcU64RLfu+PyzajBH7/tU9Knj40J/GmpOXIat2TFCOnBs56v2BWC
4bmtWCR8JY+b01hcJLvItIGlVuf0+zXGaB5cWx3Sh6p2J5NVXwOLR0u3iBxIjN+qAnpvdBNB5Geo
Pk8123K2w74q20PjsIVXUdoRlWsQCDHPiZYgtCztbTjjXXqxbHc8QhCsbagPI4iV53ErUC0fsbSr
AS23HC+FnAk18tKM5LPbhLyLeEOLGvH7bKEI+Jp1z4lqY2wbmINfwaq3P4bC0/ehV9W+oN14uaYO
kTbSpMlnSYIOcvwMvxku5KyJ8ZXDZAHfJ3D4EmiN3sdNdI9CKeLitqzFrHud5FBMnZ5GI+WtJq3B
3Bv7DK62LuOwmUqbYcySyih43jAsfDltQ3+shqD/LSR8O/G2ctfEwGsEo5jyZRJEv1cB+RwOelGF
qvf3VwcgIFQ9ui7UhvSw2iH+0ve6O1NhBFMxKAUjoKfY4UKYw+boVFah5cd0WINnW5uXbcPxvAen
vsMKjnBg8w1/t1/H52/HInDrvbOw/2inGtSlYD8XYdx6iakEuHNwdhN5rEMYDcEvAQEj8hgMpQ2m
++IQNYVpsrdsndUn2HPx8luM0Cq5Caa+fSBt/SJMX130QmJspKPqiBC/nynm0aydyesELdM9Hm9+
oYXu1NvS07s+Wq7HLn2NpfkNxfBL7YjMvcdZOm0S2KJtsmO9BhSsc2w4ihB3XJQAqTYwSc6URjlD
N+4Szmf6ym0pEhWMQ5YdHApzbLpzqteHelobcIuCpZw3tt1RizNkshPszHuEdSDKZxgl4DZpAGm/
DfvR6MF/WlSGHoZ8UQLPT4/qrRf4dDjsm3YHGN/gQhuOzy7RL0ONpwmVO4wDQATje3r8U4fnx1rk
zx2lHShiwBJutslOIIXtzo7jfgD5UYNUr928PBiOWJWk5BFtJBzbAGpWjbTwKlUFDSL1F9f9Zjb1
EyJGjyKFSifG9He/z18B4oYi7TKFgpRput5KlZbzLC+ieL2vtIFtQIi+gWhBdQtGUwKPXCcz+Rim
w3Mdy1Oq2zZvYpznPo4A2WDdGIzDAU5Mx3r0DwLkgFwgcSvkNJ1Xc/DK+ExQmiJPKGY/sH68HEKo
VQ8bu4DnwodwWr7U1JyFAuTLHYeupnrrRwjOy0ZdJGIATDPrdsMIhgsbh73cVgjcUZqc2x27W4VN
s685VMFuICHSFzVaLIfGIEJCIfvW8T4x+ahwbsIiFKjRZNiSdvKF5bDTbHq9QdgLGioLoRf/HYj/
W4IK6ZmQQh0KOTaGC/ZS/o+vt+tTqEkrTkooDpHDahqAtDA596l4q3tETxysb39xxX9bUbgkmmAp
LhtiSX0rUv6wougStfNQGVK2+5PCy4nPsxjQNpKZOEyT/23h6flQ41RpTHxaK36zw0nqEdCh5kSL
eUYCEHqcuTtmCiwg0P6WR4ABF+mXTeIoRSvpeW35uVNrOUEK5Bwy2W8QD3yOeiCdxSOvqaP7jSPO
Z5OGa5TqgYJw7FOpzGGd43saAzrucJN4IIcGIHzaKYOK4pCYDGKA3LVthgFJyzdMt459Bt80/sgn
bBGC80nrkUDiFG97atlN7/FJJFLPWx1Ojx1srVU+2bqFIw3OZMygbRffT0bkXMLiYLAuIIdtk2BD
ZtOYwam8R2BtcBYbyD7lWebIDuymEqnKy5JYDdXa8D5Sw7NO/HwAeK4uRM38977232oFPHYN/vu1
nv9TD+BavUI8GHDmv37qf1NPeC9B/XnJ7UrNcvncKhCev7eYv/WR99/5XnCjyTtk2yi8gxqPGTXU
Zv5Zb0PjFzWzvWuAmvxeVsNPfu8NsOQdpi5jtIzDGIgEv/VHuY1F75BAIm1mcCb+9uf+TjNtr6b9
K9aih5ehtBIlqFRhOBuNhl/KVHHFjBE9wzRRWvVZ2bdhjOQCRKDPhAu4LHTN6p5ML9fHcds+GYxw
FwECvz565U14cKFMkY6zublcp7rpDx6luh7D+IQDSqwwDD0salizu1bUbrrctpC4cpyS7eMPj/w/
VL6i9OdyEfptqHuBpIwW+Tfnzr0++WM4gzVWlHoyrmVivYRdJ4TQFtTVu8pf6GRAUzvVRn1RdMwu
0yYYvqoeeK0QA4SxoDOqBKJwqqI475kfZLnSXnyYm1HdJRXgWOG7xVxC4ieqcZiL+T1kUBXDzFCW
qPONOa6PQ9TAOpFwbsQZSZMN1vR0dgPK7AEsYGorhAQg7cxztdjgwqIRAnsihAGZR2Nt6V0mbPMx
dgrGONkUmLGQfkARU3Szee25bNaDFelmSmlcVRU26BKo5qt5HfIavZkd+ic1O7SWNwYUmhUmrSAD
h0O+JugzFbFGkwS8F9HfyWhG+SLr9S7UmK447CYBrlyu8ZKvtnTm9wk3CsSrNLLroQ5VhtZ+N00G
BfkknM6STMDUfuF2vMKp6vgFY23Vn8KJejDEUtN/QRI9XAw+Y5cQbWxAsqnb8RwuxONvdVqPca5q
EeEhIdeAiKoM27QAncKfDeMifmPeznernKPlaNAHWcsGHP0b7lOovAZLayW4kJ4kh9CkmDDpkUT7
nDgBRdqkCuvbRq0Rz1eo4H+p5nGc80ba6G3QYwY+WWfsY2iWlWCiT9Kvgu62UUg90ctxpL4J5VzT
225r6dVgExvnjemwAyy+cQNztwDS8zVIbwwpyKOORGTfp4mYfa6mxkXHbWDTbdCoDAmY9anMu2il
URmhIHTFJ3TGC1l1vCt5szTiCD4F+9h2lL8qW7mkSIjEmGw9tTosgD2DoUATesW3E1mP5o8OtwFv
TzpxyJBk3/pW2hlNkaAeSl+vPL4iBPyS02bqFQhmrP2b7Tes5qyC1UiBBl43HbESA4NyyOJ5Hq9W
frZ9I+FLhPbPby6ZgUNM7D3mw1bsmoMIewvcXLP4gc7rCb6hSPWJdqjOpJu1CzATNF5yH0jXHQNX
DQRHqTPnWH8OPfZRsxOJlwCjaIp0mEr0lX0C1WC0h7Hhy102QHyuIOs8P1V1yN+H0ebtY0Sn+rk2
XZrkim/2UzysBhrKBBzzvG9H4HfWtok8d2QDaM66vn8jwxK+7pIgSOhku5t2d5yfhOfmrWVuvm5S
3T0mFEnMtFQrtgPO39xgE19ChMe+NFIkF6yJwWgRvEObi3M4xHE+nXnpqkc3D3jZkmD12a6fX00f
9Nl5trjJY3+TdbqgfZ1AyjaAUtEhTdvwBaKIa3gi08Cfs2WByJ+UW4bWfd83Fmf3Crw8iS09zJNe
YZSOFD8tQlZZUSykSkEthFyfO3fo9YX5MA0bglRI0jfwosL6HA7xsuQy6eC1AzOc8DCxhUNiZxw7
lxPEbsj7BBSitxN0ydPcZ2KqDjB7mV4o09MTawVy9MgEAAgrrI5PTZASyMRG8dyVKxzJwS/FWfU4
E43N7BK7LGXr4Q1WSCv3OiMYFC8QmenaQ7VhtAutD3HfReGkDyGupws7dZDe6NnsgKXgMoMMmmDR
lBBLm5/grIz2i6bozOayWjbwSJlMEzjxrTaC7zCsPiYg4QuBf2PoP6n0k0J50x2TzaD8tG3Dbry5
GPFeZnONpGhRmyhCVEHbyyxwsLSSbK7qPB6ySuWbqipWdFG0YGQ62SaZg1aiwjtRhTCcBXyHYSko
Lk13THQPE8x2WeP0OOuwUceMzeJGjX6Yz8gYV3hCqU35VZNpZfJsNPYzpaN85NEUN0VrdPKFLlm8
HYLVrOsVKiK2+ZIo6QuJPZ7k3FczxcUicKgM1Mgw3UoUXLmmOmnisqetu0QBjzel5cH2WXMdXqtt
7pcCgTl+ZajiKxRW+Jw7UK/gvq32WcElm+lDppL50qJ99UG6CHLReprae6AzfptKTe9ptU1vI+/o
i13bbTxqjZZgjt0Ly6hqmlKTT5mmmD4iEbb/XM3JeDAI3HBWslLc1k2Ko6IDJo3zBKsr10Mlwive
z9Nnp7xOkVdl0JDkkVNRMfb9DIPNOZ0/qDhFjRveVAyLfU2ZO6sI8QH+lEIixt06fxrQwl9yN9ao
LlGp1QZNbaZfJWNsK5EXo740dFOFAajBxI+qcvi0aeaVX8yLi0QRY3/cJVEDUSkmSAJagnXcFYSi
cYTuOcO8Juo7bVltgoJOLyxoqyt4T/qKjl12Z8d5ftyaQM5lC3PZOzcOIfLtSIItEA7t+Lt68d8C
z/93yHhnVf4p2+b/QeoZ2jd/Do7/Tys68xMyxsd/x8Xxu2BXTwQpCfMOYCXiJ985M2H4LtmpT4Cm
4K2AOYOf/JMzE7+LYmDmLKM0g8VeyP4FjEnI38GUDacYeFgYBoEA399pRCc/d1N5wMHhzAIKPBkF
EYDyL53BTgbzPhF3TGs6B6cR+wLQCo62ajEnjhh611Qre3CTqlmJxsp8vpGMEUxuZO4LVmS6YIiY
N58HF2FSfpn09gwTdHvr2IpJPhXTrqRW2qexToe4mOba3sRwOeOXZplHzKZlaxKDGTmS1zUG8Qbc
L8wm50vTtnUxQEc8g4KHQ4q5t10eUPhcxjyliB/Qy+vceliRQEQYpUOi+xSghoXDIFzix47pYDzG
WlZvQgeiKbVoNjCuzYJqRTAZ9dG5eugOiihcIVV9/Ziy1gKiEca6sjMGYmZbhdJ7uY7BVpcb0zxG
e4d2Q8H7IQDKbMP5Y2yVQHna6hZBfUqh8DiIjgEc7eBBXBNM7JzSoAWJtMS+7X2DNgKt1aFBJ7/9
i7rDz6kBXiSDrD1uPQMcB+PhV0lGZM8evPrkXKGncquD1D5BSTX7K7vjX5dLtts7QSoCzo8M/Mdf
5ZDh9j0vKw1v7aqjCM21eGjOxm6Z5NkqvFJ3P2yj/5DwJPHeF/5X5sZD1MdgxbDbD8Z7//jX4WD0
hnRVqeUFWRHqYEOkzXObpdC4zBCSzzxQl7zIupYOh3QCz6agicygBuA8IJiE8sFlJ7aozf0sYaY0
8liWEi9tmL6aeeFh9ywE+nOn3oTibtNLt+SzmHlw4rOr+GXkwnkfWZ8cQAHoW7veWoZyTDRExuUK
ueJFNG5tmMPnA9qbsPnpr0GBJ/NdNIcdgCAOjJyvc2QhQpPyg/ciDgtDhi1DjcayBm5VKuSPlY36
FGdmHDVoePgIY64ctjnxoiafbz34AGcGSiHuIlXJ2pekb6IQjLNu+QJr2PTZYW3pgo289nnr4lWe
TSpIzhY/uh7Gv4zwE2OGfZ25ZBcWAjmytHqBmj3kLRV0/A/oIPkN81dDv/XrUnTU1W1RQ3P8dkwd
+gqjpxsashrtKRRvIYcphlk1KOcmZC3jqN/SE+gX7G5r0Ty9UAk6cHnk8QjyWmr9MotVtMdkTRRH
BSnVQYlZd0idsLhrhrwKIvo5lMLZYkGxOUSWMKo4nySpmqNxuqXvvUcOWnBMGVg8jm65maJmYlfJ
3KyYGgeMuphYhVKXNIvOLkdqOOq2Wbw8yShr4DM4pn1bdBzf8wIHqkenF7sfU6PSNOf1SJbHfXIW
bh8iiynGIHX05Fc6ob8yLsRhVJsnMNlsprQrdAy6Fu6Ko5W3TYOdL2bC8SgSlm0PvaioQjLTo/QV
LHMAdZkI/m6nLYyRRtu1riAtwgfbYOk4kV5ErU6vkPk2cAmPoo2cyxkGLqXwPXSX6wGkDUi8yQAZ
kx1AmVvCGmPbA/i+HzH/NXy1wumvMuYLjnwCoj12o08GdAjGBiOWZGGF5lOflAh9/mwOWHrFM2DO
3I+BKQBabmhN2xbNtbEOjzyqoRs3bHEAVUXPniLutw+W8P6iCex86LfZft1Sujyhd5ciOYpH1ORh
LKKg7W8jDalAj5Sv6FGHmQ6GruNdwrXjhTW+bQ+2dTXNw4Wvspwp47dz6OPXBM/4yRAi2CXvM5SE
6Rhq6CU7KASevBglydmwzKyolMDbwMQgT8tAdSOMJmhrH1wwNcuxR6tKokfp1FIoAWvyCsJqEDjl
TunjDEB7PoPP/2YQYNq87loblsPMxg+eky08tBEdH0Opt68YVI0odI6T6ZyhgCNOqGqNrHA4D7/i
Leq0rJywyMc0kf0B6K6LS7TOKzTFZVSf1b4HGMsaD1txkDGQsItEwRVypR1/4XQx1xDt28LLxff8
bYtYcmsD0X+VvuvHA4QlWIv8xhhQV4dRSSgvmtZDfSbSH6Rfxuu099vbAkYHpqWgd/rcNytoHlge
ipdIYhGmfGiBlOOpf+96h49hE2GwDIhduRJS+emtCDQVpRFo/B0NnKxaQNRevLYi7p8iqTHqOad+
1jAKpCZDLoMKSsHWCuvP80adgQOwQhIn6LL3FW9RImhTFeCBrduCrwt641C2VTB8QL87wIC7jquv
CegWdQ6GHrKDLsMAfBGblV/NNOr48tpuLQA66iM1mnJYrviMnRp+JWnS3QfT1qtcDhvcbzLTBDvc
FT7uTlHXauovK+rhHSeXueuQnTOyXiBDZpD9IHQgqHSDU45KzrpLCTVZeqmN8wRl9LG/p66HB12E
MLCWvKXq1qfM9kUCx5brrVYiPfSgi3zSImj4GXGm/aoSEbFjIqT7MA4EDNKQkxb0FT5CQLpFLpJH
iUaluxM1GJ2gE0T9TQa2blomoBejGgGWRXgyGipHhR1go3shI2CBspIa1E9boSWdL/CE+2inOfw6
VgP/whqGpzo7IW8jRskzpIgpFnlF1FstXAQOU2KG5cJqtBaLdBqQgg58gkIp5QtbiqaTy1uL/kQM
0ym1dEfexMGYxw71djAA6DYcTDxMS87VniCuvvKoZmzDhsYDFH1ovsIhwKHClCH6K+fbR9kL8jrW
Wfxb5uf51icyferGMXgFxwqZYyanHqgn8txhn+66ngaDxDDBHmEfUYLxO2CyDs8dmfdY1U/QJSLQ
VsoEU2W8rhjPiYK6CnLaNbseTRxHL+CVUJoz6iwgnANVbCDBfAu6DJJ/YWZgrFjWMbQzmo59BCFA
PcxY77A2cEzfj5oi7veoANxCrcrYMgNRQOZEbSQspTb2t16smIxbiJdd6ZA1gYTd9M0F27C7coyt
xwJKJ62+w9TwgkPHZR0rlJbzXeiBJUsUu81rE7X9mIPwFLwN69I+61VUX7gOzJQnteDPfF3w8sOW
BEkJKzBIXdC0S74YySagyK13cR5lc0sPRm/JI9RIk88zany/NZgqUnmLzpnIAz0N85EFdSBzihLF
VihCggiFowxYZl3b9blpq+QZc2CeHTOpsxSaeuixbuZSW9tbDLMq0QEeQFbgrQkdmEQ6nujNhl32
Ce2x6BVUAdT3JM5byDYlXoqyhqISekxGp+tVz1Mz4ky3crybeFY/r0gC2rxXuj5rQg9+emwHeAen
q2x1saGUNR1TuPuaQ6b56oup0ml7kBVHF6pig1ly2isfXjGUwtJTOhsyQ+Fl6vsnJ6IqLjYCwup7
ENqztRDWtg+MwP72xhL0+89G4mesSBTutxHZRuerGEbYLJ7DteiTkYUvbTWIFax3Khxr4S7AAgCz
BML/bDnpoaaoVS80zeIeXwOOQk8axFpzMbC+cRVOdC60RPvfMtR+2xXpQt7o0asXBdW4+MwJAzW6
rkPJ5Qomjwm1wHw0rWEHKtaquSOJsz2yc8AIdPcNY7IF4Uhj9rxogFpJVCRGUXLn/OL1FZiYYLcX
qPF5+YWODPocDRgW6Z0eJUu+YLQP98OrVqn4gGpjw88DvgZguYRy08Eub91mFFwdjjIZ5M/HvuyG
DXfBYPmKVEar1aWnKV0G9WHKvGQGfpO8huytG3z3QS2yoUcz6aB6XOoG9gmoC3iVHAFF6Hgmsqke
lpw1I6f3SqK3koJyw8bkvfJIPtBNkBuwd27rFKcovER3A2TttexBgUq66YPDCE02FJNMAsRHQXx6
CAMRT9dEdrK9aodxtddTOqQQMgD1VafgZ2xIfM+reByC22VAEaNoMEJk73sIZ9MHOvU8uW5GgdqF
i9z6MUOtBdtPV3GSa9cA3nAL1l9Y1XH0ZOXm3v6HvTNZktu41vC7eA8F5mELoMae5yY3CDbJRmJM
JKYE8PT3K1m2JdnXDu8dWklUs6qrAOQ5/zhY/dCAC/dzyJKnYLhbAO33weqmbOct0Xyl/LUIY4Ic
NeOJ03Mathd+02C2huQmoc3fFVlTWgx4o51fo7IAk9KsF6A8UaUPDaYYJ+lCbb+Lze5U2g+Tax2V
cOttF8rN6054ByL7bGmgIKJ9il7uAocPn+srA8/pxuCCYLrrVsRbs8jpTo3g9jsQvrnagdd0S1o0
htudS6fJC8DILv+UFht9LMI2KtFwDP2j6TXFdlwHr0FimpmM9qtVj/cL2nNty6tybnKXozvI+EWM
uWBN0C5jsMpE46Tk69eP2vKm7zbexB8be2/+bpiqeK/pZnjIZZtdyjkoYI99Z+iXZJsX/cM2Z7u8
z6TLA9uzRaCIegEx5leX0w4KhdO75dL+2XNJiNgyluIY9ts2o/YIUcN05lqzeYdev5xmEUwvi+uM
rx6nYBmvmyLev54LP4hx3OiHUEoUXuRgmvZBDE4dohbo+MC02Xp3VhlUYMNRnj+bvd982RiXaLPj
hDDSpeyceq+EIbiFRL59bEEZQqgsgsorcDdwhNlcCvdke2X4XWVB/pD5xZKlZbdVK+XFVcNeFjkm
hxIwYcYtYi3j/tcl93+g2V9s6Mn/HzWLf6KE/T2dfPnff3Oa/XKxWuDN/CdzpvlLgK3Yj0AEcFu6
XhjxQ7/BZpb9i0PfHpHw5KWxz+Am+5s50/8FG4jlkDhCiSnPqSD8b0Az1Dl/gCWCy0tQRGd73kVR
D4T2J9m+vVbZHBplrDvhLcWBiixKKniCKKvdb6vt74dl0iqZoTe5yS2NaXE3Z1r+RDlR86RFIPXd
bSyNzEIPa5A6HSBK4hFtiEoKYjIDJSjbmq5iRXy+2pTt7foQyJwDx1qMlMhqOikXZM3C6Q2xq3S+
1UlH26h91S89rKmepqq9qbjPaQqC1SEiRPNXQvhk9Et4dL6xPni1llcSC+kSu1OfT6dgKGxxXyoD
6Vc3llWTzD4IWhIYIkTnEZjizRZ5NSVD1PjhedB6ieKOh55Et9V77NDdvF8sGgHSxeLNkx7voh/L
EYnFcARllVhlUXyqoCgfqdWiW4i/wsXOr2z21dxaSgHH7Kpnt8UvECu3z16IvKE8oed5DVVUe26P
Y6sfnkBOO4MeH0iY2O0Gg4Ovk/obtrWe/IjM6mnVNMkeRLq+1U5auIP1iROjnwANsd6l3lbW6iCM
xpW7pTQgrt1pWsK7pp1L98JVhV2sM6+c9kMXqA8YBMRpbTXYhO5Va1nzDJq61xFGXB6WycLdVbtz
7u68bZa3TChlmOQ8+730IuHcmGVYNpIAXnvF/DYM9gGvYUUKtIE+Yh8tWfCVA1ffIHmffs5ma9dX
Xl+q8Y4AFMJXFruvJ74Gr15PkZqD8TjNzTTunU33xWXx4rnJg3y143ISwZqyazv+oQ2n7HPNjMU+
LHyi76udjfgOZtF8lZ4HDkY3Rdmi/jZR3r1oxFBwJSXnE5WHI8noaCBGwnIKGIqkmYueJFZ3bu69
JaA+R8io/MLFTnJ/UAEFsMPM2kOIOzpf5doF30oMPN5h2Rx1j9saGpAwdE+QYhtuOs6mLm9YWiqy
jOGz/etw9roaiwFyClaICqdAFrobiLCq4A4HI6/JWpwCJyMgKIPmd4J9uy5jyH6pwu9m1jYvdORN
T9N8EbuDiOWcHk01EeCyLOGPch7ct1JL8nbtPoA5y7pVfJioU2+ZGLFdRtOlTMGZZ5wJ0Wy17/Nm
O+/MjIKVSRmheQM/6xxHDE+fOq/FlQuV+KNVq/04eqH9bZwdzkndttnHaLTOZ8Hp+cWeCN0eit59
yTKqk01nHdTRKS/9rl0P5rWXnrJLVLktimh/gOMHVPFAxVwzX8N0nAMINJf7USdLLosv7A+rsYfw
AltDnUg+LhbxRsZynhlYDA13Fwdm6TNrDyU/GhrhtoJEKCS2llV0rIlR2R2CvAZ+gyULUsJb6/ui
b5051Y7TiJS5VnxIEc7vTliML4Qn5E8CFKFJlejZw7JwnX76v37VI3Tobd6g6+DbRa84WOToiK7/
6Eu0MgiY3f4DVTy/VF+gPubScGYAfW0YoHlD4P1klR0Bv3rJDS66JRowBBXW19GRI7VCA0uIYFkx
WbXzLOAN50G0r3CcYtYMpum5MMcmAy8cnOwa4k8wyaltjlKrLCnh4pHFtusa47jehePi4FPArtrX
AGluKSiMA7Av7lsUiQfmvepuMKlvIDNvWNVei6H/MPEJ+vgBusEFWyurfr/leXMTTYbrX8NuI01x
u95NtN9a5WOhIgkqu1p06vgSMv3kqI2nI9Xwl7z3VSHESKZaVsvOHdpZpaPnhvueKQoZdm75L43V
SQbrubR89RJizDdTBFLiZBTM2jdqmCNx6IowFAeuf2yknWFb6/cVp/YXR/XU9do1T7cjkkR5j2gA
4UsVAlomcjSyLcFeO92Jjv0urobZwL2qWVfiFrwEiw4ZGN/yHE3+bvMUeHmmMzuPOb+FuUNN2r0U
tmN+zbMye7VrP7vnUudmyWyr+YQsF7ccuUWdbMscWEgMZ++vcUn/G5H+gkT0381IT9OPb3+ckS7/
/29DEmbV0MJUz7SDp4/J52/UInkqoQVdgg8fnyp2v3/MSLb9CxkKEQEWAcWpgXVxbP4WYBH9whQS
orpjPbWcEHLyv5mR4Gn+OCORlo32FeDbxaWJC+/PZnzKL6qRJJb3od8m/1moWVGGlyPmNvvrEK4k
+JkjbgXwHlv2//6rO0KOrbucJ/l6XJ3CMpN+k9mlYDyqulQ1TUgueu1GYosOg7vVBd4aB2cD1nAW
fJvY3xDQrBSokOukgSwbjhVJKxtSgosQ1YD4H8qbSbq5nw7Z4ti35VIgi0gno2g1PAHgJpo/5TeW
OOSAAf5HnolyrS5GDeCYvQ4dj0DmoOp5WlKBFoRx7TvC3xm5itwEGTknKn6/yLxYkXyp6TO0F2xG
k7fWYFNbvujqgo2WAXI9GqJr9rzV7tM+V2oAM7t8l2dDdZ73o2w9jhyJBWLag4jTgBpnAofWPrAH
BCIWWhMzVhMbDlKq3rJjWbYdOU/u1MiEvkNrTMExzTHJETLcKJlvivADvQL3NUNZdZ+OlI1MnQ1b
DFpIHq3qowQkU7d+nkuyQZAotC0962icYtCkGfarZR2v4kbBZGLvwfFzGocyrD5X6bZ2i3Y4j6ar
Cyhf7QyNrT1e7bqaEU5AhmXWyAMT6/t8Elm70QqWm0TrAHmr+0nNoR8vMDZPfF3e9MKTeXSulEFQ
F9qadnJuFuRURaqqjZnSVkt2RT37QFbu1BojxrBN8/bseps58wdcY4e6be0f3hhETMUhWfq7igu4
S2tMWOCq8zq2EBtDLnco8+wfeeagz1OZdMIkWEvio1u0b9PZ87X5FpqzGXII2/xk4YG1O3ta9oIH
KTIxcppdCPNW+tTFJSYUGz8LQNCygW78wpZa+S2Dud2iN6tu3CA1hpGK4rByZg/SxLAvQpDcEpNM
skVxhDUE4IF2SqBypD6dPYV3flcVXgm2azhLWjWy+EFpnNCHwG+JST/Nlrc433hMK+fd7GROhsKs
jC4vk2hzZ/vUymFzysNc6Uyny9hTGzzVG6DrAlVlp1NeOPhhF4WGagslWiM8S0u6FbJDFgNrEsV2
kaHVXJuoWw9VaICtL6IU9yDuww8WByazrQzXEcsgfmnQmc6kyXaF/4gtuL977tjllauWj1GbQ5sD
KZeeh4xUj3c9cCxxyMLmD8s5o/ROzusQ7aPJ6b5EjlbDTmJBIm19RkWUl/34tW188ynINvfrZurg
lV6CpieKwmmv6z6X1hHEMtfXkxBTEA8drFE8EEilsQL7i8sdAp9H6H7tapKaEGhA2ozOlioTeuwc
jCYerlD78uTSgrDEo7nMj/i+cYN5xH3GTI3aQiS58q4BRrhUAuHPX5TLI4bRa631sTPdVV73m7Ht
A+3V4dcFkQUencF1suVuxFw5JihvxUqClG4U4+USDu0Zj5o/7XlUrU6KO8AbnyT9ZzUF4COyt0pf
rH9JTlmwQVWWX7pIhRieS+JHAe+C7W2sIkM8GgAfSwGtojPQ/NVesVfF/eIq9yZ3uE2teLChGFJA
VVUk89Z5+cHGKBwwns2VaULoatPqTwsfB1KtWTpYmBtL+Vf41tzxVDGxDjcrfIVxxX0rgrNGjxcq
7FlqYegKpOmjTzL7cEvGcG6xO9b+LPPvDBBi/rpQGiljTzP+s0NKy3hrQ7iNVaSMy6wBmJCWFZZN
uEFnfWDdCbfq1LKe2Y0f505vlsdIl35OiPHg3RV5c9lJ8sB90Saz8nU+5Ixz5BD3PaT+RNpX826r
mQdZNDOUrw0hKRse2Cc/55wI3St7Ki7DEVKxt3KoKuN6nuxuemwLEKyTEAMsiM8NI54wDzr06BCS
26SLUywK+XdE2lIgwDlpK3NssbPHyHQe82YwgySMsvEhtAa0Yf2UTXVsN0a5HKK1w5SukM7dZrOy
w7R1TftbaNai3zcXtWBsm6K5HRANQWb55FJzU10uSbPwcIzgelCAqkyc9Y1HiYgRl67vjzEEIrs6
M151iz9z4zAdvJFpFvWRfYclM8Pma9SNPgyryEDtCpGxh0m9nqTbmzIx/VH9HHy/e/fbbVv3UVQG
N1itu5ucs+lyaZjmmapZryZlz4zKI7IMdjPAi808IdTj9JScuzaGOR4q+8CQPupDEmDqPCk7EvtA
Rcb5myGb7kceLWF1Y7BL+PtyahE0ZmXko14z2RKRrmrNJYOiExNW5iIiX2XZp4XkAMBS2AywTYNj
tEhtlMQ8OwJEYLrUIVRSGOTWVeGoFSEqpN7XEKsPztQer/M+g6uJ8KIHI09VNrfLUgGJkbASV2f8
7i69zRtDd+xxuR6rMRr0Pi877+vSiRykBzKkU7swsJDgLtLotyM6onF79BUQN9JuxznMU+HLMxfU
MqUqWvyNEhftE9+hOoDbxRQ//KxWgJfTuJ7tOmvDtOvtUO4dEO7+FkC4P8OBPGKbkvyVja5vUdLC
qNH31n5rpqF7hgbxw90y+5mqWHyL1rlRHizahfm21pfVB+pMu6HIjCMdNPad67soNwZVohqvRbXJ
UzmuPPkZPsQDTxLniyOnqjhiqCx+enzLfKBN6djv82i700uL3Ho6GD60ObRwJOxzOLuzeWiDWakj
TZMbz6Co4bEYuMqzdiRkq854WLzOGX+gkIIhSfwxoNhPm9F2k/WF/QGnmz+B8RDTYwjL/J4tcGNk
d08Tp41UzbRb+awf7dnp2DAgqy8Hn+iffW2ZP3owmjlmcwaLgS3YvtcLl/s+8MjyY6WsbTS3QRt8
qxYntGPmOAtOPnTQ3Y5exTdMY+TMRudUemeD751IPgP48VsXDUdZuPONyK3hUr7TmS99O5JdEsiI
oSIvMaimxtZZoM4qR6HezgORu/lY8+ZLa1MfMBMBQYJoLb9FlhzPfu+IN2Nu5aMlfJyxwVq5JU85
Od8U0gsoy5yJl4p98KJhR6adQqPJCXsakN9/znBH10NA8PewYD6dGP26wzo73sHHaglHX2waBDvM
e/s0GrP5U0+zb8WLp7JXE2fdp/Aimb2hkceJr8yuWXYRbgn7y1LbzfwsfR9WLskFMeAHm74hMzUQ
SIT/qebb/6cVICBt1I/ou7F9GzUjf/47K1w0K68w+KUg8qF2+Sa6ut5JyxweMNeMKIjU3Fv/yVj5
59ekKYOtA1EBSjgMM38ydOIB8uZwwARPIlNzhTopPGyVsexWTBS7qubD/t1C9i80amxZv1OoBUCG
wMmg1c5Fq0mS4J9ezzOWkkPBQr2w5g8+523CZzztLOIQdrkxaqw0FnkQUxvtHGbE/9AF/kfV36+v
DhLuQ7nB5aAU/VOuylapdRQW1ulF+iZJ0OMIVNj++Pe/4h9Ff5cXwdZl2SyaSE6xzF7sVb/7Gsux
a8XCwzw2ZtdPutVX6LMc097l1SzRxf6dA/gXH+e/fi0CHLDH2g5pbn98LewtQ94XklZ4hq50zI3m
TenIvJ76kgiyf/9af+pX+esvdskKDS/lMR5m3D++mGEpvRF86LPT8PTx16Blbm3M7dgrNSZ0Nuhd
x9SdIoxQ56Bxwg8DSGgnwFvIFQBg5Nxx35Dsj9+6ul0p3uz69T+8yX/+hiEbfiU9sMEFCHX/+B7n
PHdkpfnwS4w1u2ku6qNrlNn/SCjSdC8mxUsfyd8vwH/KDI2nnvzG4vc01OUHfkNYTHgoOCO6rWh0
xRvOd/NX8bYd/WJC/PiMEZfEQbCEv7NQBiwU/40/xgBsBuav+WLDb0m37i8owC85TAwz/OPZ/1WK
WBheHi7/kMcSvhXwxjBPEr/Fq2Gj/OPFUfZTgRqke125uB8G5e3oUdMxsk7zDH5xFGvtnoWPn1gD
GCv9xQkPjRwTx6boZqx2vvc0O0+Lw5JNhhBMCjbcYkU7yQ/gRA6Nx3F76tZlb/bNWTZXasyuJR3i
9Mzm1puTnx0SIIxvdMEf7THbOb0/phzQxqu0fnSzlY7blbKPbeAk3vBB0y/qt4ZxHqtOGli9SmRp
joTHkMFtjbsgLBNkR6njhz8zAAjSTOJwGgpkjI4s0ykrjYRRDon1XVk7ESjqdKoviRSNl/jl7RL2
j972WDiFEXc+mHXexvmsz2o2zm6I+AfQ2WPkRjEgjbgZx5RMQ9JHUCKiMTdjUcyHrFdHY5wOvd2k
wUDCqmdeKcIgs/nrHBDqiP5vQ95hpMLPfzCR4qoob7R7I4lQwP3nEIXRg6JCGTP3bs50HpgSkmHa
sWwkVpunQuuYVrYEs9deI92bhjoxAb30+ImaAtvc5yScnbvJg+xfwugHwosYUSe8whaRFGLdArmb
8YDa8zBkY1JW0w3Uy8u2+P7RocyWoSjMMfbwqbRe7BGm6kzipxh0jLE0bTwaWVBavCIo3auCku62
PIYI02NavMGl7EDdmFjFL97Fs9Fc2y6DlPfOsIDs0Ta+oP9FnU8KzI2O5IkKAmfndCNMjWV/ZNPW
HmqzmK4I5BpuJyx2Tuu9TtaMVs1LiGiMhdfHymMFyz3zWWmf1MPslZyD1Co8eye8N7/YDnLQtw3D
DEEEwXBeve0eIEUcivCqlRZ7bXSqyUzwakSji7swjqnauXFmd7fOeu9qF95x2UG70iwyMbZNP7Hi
c0XL/rz4LWlI3cnhIoXK+LRKnOdhc3CjJiE3d28hrY0712KJRQYW58y2hHne+HWJzg7ipMvSgOo5
7Ee9cTAwPoDmALGQNGqRMWqsIPpteAwmc8e3nJRGh98AvKXH2jcZmJ5oIq0eJtaVWERrvCBVCcP1
YHS0C7jFXRaU5K/N+4ayEtt1EjN8cgtN+sMl86iPgI1uQtc5mWgXEVAcbRDDODDOxewStpCS7bVv
h++DfB4CYkNfM4Fi3V1Oa8a85WbRvRUN7YkhJkHkg8LWuOpCi3C+KGknNpyCEZjkzO5kCzR7rblb
td/dOQ39Iq1Yj4upH6fFO1ibvHM7K/HQ3Thu0cdGO2UkHDxq8L3COGN2jMvaS10xpxBGw95cbssR
+ytwED7vq6FcdoH+NLa3wnwnggUUJlMPuqnSTgKlodvd2zQ8LqfRe6xoJqDHyJ324/RggXWYJjkj
43lx9RMJZ6dteJDc/MXcj6lfkpi1NMeCsKIsuMORvSv8LKFLD+ocw9OKBh3xhtD+DMiGKLbodr3g
di/9E8w7ynbjXlZffGF/Zjn5A66Ip/l5yYr3zONuCLeWq+qjDXQSaC4RR6b9yDKxfIwoOgGBdo3g
TvOsEIHPACvy0ugxVtzmnWlhh4a7235mxmdbSfJlPETSj7NvH8byoSyRrs+3s1dEV5tjvUOicGm3
yWzlH9Za4QUbXqSPI0UF5s4zquvGG4Hazki3kNqJBmWpOIeuvu/7CpU0arURwZ8h8MEEojzO1O7U
q0bn6pjLXmQ8ALcsnmBuxpmPpnoYt7co/Eb1ZoxbLjZFu2c433HdMbqa84ENO+PNkwANnlRlSdDM
n0G/nZFOX2/LkylQrB/MyQ0fGLOfh7FIRd5/6dzgwMp8rCwEhbJp/VMtFc/4PI+269Dq3dQmuqn3
ivF2xCvJblDUH4Mn7sFCgdAidU/M1teZu5a47wcTHyP6WvPLwFnTt9Xytb9EzBhtZF3n1bBTM0pt
B6wZ2aoiGUfcNY33YCMBagn6XPnFiqu+rG77rFm/RqWZmMo6Zc1wozc/7Tw61zqcmbdSAp5bUpfn
yp72ahvNo3KtaUcGfYXrfHhUjbASRG18dmZQn5SGfMHKPHvXTieWN78vhkMe1f2L01qJU3DImhCT
P2cd2W8sPNWxXy7xQv6AjUja1XtPhCXa5O6ceeaS5m2Wjlnt7uZhyA6DbqaYX3DvyvlI2N33prPy
K2Po8xPyFtJVdFSA30zTuZ6D6SUj3SVFXIX9KORJJAtvTlkoueDnEAsEwLzQjKpR8TpcwEKLwz8K
9INXR9yR4ob8qJfMyAjJM3P0ZMSyxaH1GtGChyn8cUD9fEADeT9voT7Vm52WpvsGL3iJAbSXbr+M
V3nefbrmgshOmu2HpbrgDH5jkrbsTxYKUJL0idnj3ysKE7mfhPVik09YzdPV6orjEgFe9n2abcv3
YkTMxW/g7u1LEZvnn6KgO1ljWKQDLp84mOCh24IgRb9KHAJpwBfqgvpl8oeUeDNb/S49+62zO5YT
wgdkC9/QqPum6/eGHN76QB9E3wvyYJY+tS0z3OetOsocoXCTYgpCMbldjpe4M5Fl+4BsInENIqzw
xIoS5WtRGONxw5Y/b9PVuPjhZ0MH9FXdtQQkyrF97TIjhLLJlhSzvLNDYTBMSVSD/MXFWDiU6frD
+DAaTpc27uDe1YRSEG5XCBAsc8ym59aVYuciRf/qu0p4PGV7tuROgCrHg+9RUMPU0Nm5Q5jyykO7
KwKdet0aJP7U0TyQuQxEJGndQGoFh95d3YeQrpnmonubXrPOd8XJH93uIfMckOXBKTn8ARcKEg6L
MbmkUlYbaQIQKnlQ8wgNiWZuiwyAOzNkdA4MpEF8EzqqL46/5lwp7iNCCIzgirt6uKuiMPjirniu
o6EZrxE6XRCxYPC+tiZG8LQOkdTSmNDvfWVM72Dd2W6extFMBcId6LKoQy3Sc76CN431tTu50Nhl
NZ54Jno7ZDbrvtqEQ9CYDdKK0eTQ4OW+Gp08f6BfUSSjtbY3xohGsHK/99FzFegroua316mt1tPo
apqsK+IypPCda2fJ9JMxiOWLy7u/9QUHki4zJ43KKNiFw+A/yG0Nb6JhkQ+8lexUlMtjUGfkNpTI
wtuyf61WKzqVUR0imZ1I9+MNbN8nbReH2gpOHQEkadSE2T2HsbkfhDNgpnRIJ9XmVdU5xu1kyfYD
s0D7KgIprz09+tx6mGamNeT12m3NUzl0WGwQhzroFy4cmb4uOnUggZBoHCz1ALz70gkIevJCdUb6
RF+zV73kdf+2WkZ2iLIclzbQX1L2WOpL6yuuEnlGUFvsemIEnkn1kd8avBOvqKWynWTvPA4mk3J9
yffOpjXb22vovwRtJPaGlvYxIo+CmCJtVHxdzFZraIh9VOUPUWl58Yb86AY573RFTET56Nb+90Jm
Z4C1Nz0X+yJ82NTwReTPSm56Z2ZzdYNa9KQh4BjhrOCYefpE+pC4G7Oo2rl6fiaQN48VgjPu0Uhc
u4v7jMBDJ5upbgy81bsmI0EI9VbczkXx8wKRJ22xmgSZBdcQh0+9XBL3MpAwG8Lk8uF2qISvi5yB
vS6+48rH2V/679YUvJaz6SU9gs+59O4zVw9nf3aviV2t+S7TtS4es3IY78mbw8FSFi3Z6EQ0lsjK
PcN+az2CTODSiAwXKsntEZh6jh7rMCfAPL9aow11uKMfcAe/tfN4PzrDcB6Hie1Akf0FL3mIFELq
2f0iL3uLzZKSB9XZskEfitVIfEKRbmaf9MeWvAwYR3dZUkEOnPSjM/qa+omHKUNxD0IqjWaNm2Xy
9th7XvNi6W+awgU8HEVU3gfR0KUb1+3Pkm7q1BFZduoNI6CkzwhvlmyFdzY8qU4csh5+wCzSe276
4aYCtr2tiqI8IEejzqlRsuLOALmBIWnTvA9IhJb1RUWr8obnqZjnRCGv2jVjsbFHETN4vW4j1IY0
h/7HrBekToCkJhFXhSaWRJLlN5KHtzri3K0GbY/jTEL21rr5hGGoP3ZGn+ECq0yvuPKHJXa3o4e9
BgXzVu2UMR/81fpZmt2hn1SQVkKOMRKnLyzFFEVvyzes3XOi8f6dfsUR/qdZ+csl9en/R1QS8Q14
8R8hUZf/+69wiu38gqI3wgqPbtYEAgHN+M0L7/xCWxBwycVSfOF5/o6m8DMuCVD8mMufEt8E0PIb
mEIVi4sHPuK/oX/5tYvlv8iI4kf/gKUgh+FtEWDFXxrxT/hnKBXz5OQqyz9PRgV7zgyUNZq7QETd
KcwY/kJMRQZFxOHYVM9OJMUD1CFXIm4h9gUImQRfxhY9R1buuUffx3u5Lxpnra62CSn8FUUQ6tEO
tg1OJC8jkhfhTDI0AJsxrhh9moKQor61+xdhEXuR4NxiVOOZURZOmne5x5NppKu2WjnnC3nllcSF
Y1bUlQkF4Ww9enffZGAs8sy1kxr5DUc+bmecArK9F0WHNw0nHQ5C1zwMheMIWHV0G0wSwK1uu6Z+
BQFGWIiZ3y49wTu3pBRYmY55V+Y1Kb7VO+LWqDlW9Wj5BDvW4ls+dltqLCNlh6Zq7XvfxgAarX0k
+9su8La0r7MX8uzXDmkD7Q0D88zmwfs6/BVpFRir86inZutv2RGk8d73BCs7SGfzx7Khj7JPeKPd
UiUYz1V9jUKn8USS5Q2aBRR/4tEkdR5vXJlZbfdjQSfxU2EV41wO58pdUoSJbv6Uk6XiPXrEnLRY
v4iR2a/MD0nn4GRgBrTg/6tewk0F6+eImVHhoZqcANF1V/t37lqbxyHrSqgiJyM5ZSCQ5iak27a8
Q/gKw2ZcyDYkPPBuWOPg4Mpf+bhQmvpnSaRe91BnvujxUVwcqTubiflZFRFnoYH62+RQPZruXDy0
m66OGg1hTLgMrvOhHBYcKKSePq0aXhkpSeA2y74oAsIh2Z8vaq6E/IQmuomUiMiFaRGBYlIh4OlC
lYqa3lpOE0G2GKdwBE+UsKvkMllHW60W4pywZ/WJti4CMzANB81WGpB1xef7K987eW4d7BZX2uHV
mGthpei+lvWUW04w7JBc+wgBCr+pD0vmh/cojP3pvC0lVQV+1qkMLTaRAemAV7PfZ2Ew1cegr1R7
GqT2Xn3YtKTgOZxKuQyHGQb9gsZ3wbwzO7+7XptG3BoNWAJySSjxKeqb28nJWZ6WbDNuMobOfj/X
zvq09itzDeVG/RF57PyQi269w7HjpXa1LsZtOKjpQcuWoLBlsFsMbkiKXy3DaI+2QNUQk+zLcDWs
jXFw56lz8Vv29ZP9K80vOMNPnbLdh8UOum95m/tfMi6tPgkx3BF5WutOxiSYU9VYt7mxxlstne7k
OS3TZIh1kLHMiS7al19lBuVFceBnnnheVuXehhXMOlpQlQ0MubYYGvUyTgxCyw9hL2W2gUGOrgga
I1aoi5GO4HPSapy/81RwnWmXrUoFhNGUDrNlnkL4wZ8QskgoVs0c0bdLSDSwqQi0RvKEW+CrbdmD
tq/E4JrjE26v2UpGRiqfBDD4bnsj+wj5XXOqQI4m+dn1mhkOd1eVAS2kiLwYP82lLZltY9Ko5r7d
tdGoBzKJanbj5ioLJ2WNDJxqQdCsMc64+77tTUXFmqPdfRdhYKuTJeDDj1m4q+cMSVho3Th68LR+
bTIRrg7DWh8gb0N8U5uHghI3Gyihc3P6pWcbkcAQECH2IvGEyi5ubYyK31wCodpXPJ+t/2WrXVk9
o6PRQN7WJPub/2PvTJbjRrJt+yvX3hxl6JtpIBoGGaTYid0EJlIiAEfvgANwfP1bUNarkpgqyeqN
r9WkkpkSGAjA/fg5e68dFUMuL33i13I8ipm0SuoIVatryZBr2kAKbohlKaZqi66Og3MiPf+LonG5
ujG74KyKcvfAUQPJXWNWLxlfLgLa2cAXRicOn1177gDbvwt1PQNHKSu6a5Uo4DuxLmh6HCTv8Bdd
orSV52Hhh7dZ3WE3HTGbydyR5crSVgbJDGZ9Bkikf3YgmscVSCU6bs6ituNEpZ+rEfkDcirrMFdR
+ZBpD4/3oGuahg1ZNzZCuK2DNoaDWeAea5yWn5TfTjGAYlIT/do/YP/GVNgCMdkgU/NeRk3xOUyI
wCs1LVuT09sZfbLmFLGcG5u5W/R9IT1MqFHpDTsOP842GasSHZONxcCu+2A1GdvR3gX3d8BKYn32
iup2MTGYNmmlzltlvvuuYd0HrRM4TB1otXG6dY5R1tYPpQYVdaG514fECV4Hq+jkS5ayEp+DGxu7
r1Bn++ayzRs8h4go+cL9IOgfZnsE348YytHPOb6UBkdE3dRM9mGeJZezLN30Ky4G8cXzfdzU/qyK
9EQzqQ73iRBGsuUFsbfOxCOz6VM7GOMozacwdnNAU3Og20MONAEusvLrK79YZnPr1i7cQTsMar3P
yXmge2Sm4WWZL329tQrW0q7Sw0HYvY47OTCbTyPOIl1U6WvaXu6yc2plRls8FyI6+l1JWtKOU6az
NypG5YbFxGBhgH4onTZ88dRibrsJV8nG5O28qfouOCWi8G8HiX897osoXXuy9fxaGg7nQqdov1BL
41NUtFT2iTFpsJVEzzPtCVFooSgYvoy+yXd/VmdsMxtB/2h56zOcrlcJqP1grysK70OS5/rCKX37
VKFLDTYiBU+gMQS968VN9YGYDclLjwyKyMb/LaH/GkpaJtXnf66hDyqvvzE4/3cV/f0P/FVGG8E/
4Emtom+QFagqvk8F/6qjDcv7h4moG2CORaCM5azy7n+749jrfNukmv7n6PHflbT13VDHzDIi/sgG
gv1fVNIrtfXHoWSA7GKlrCJH4JejNfthqi7ADiqcJEi8JvkF5XCN/2PoMPhiJasnCB6Ve+1ZPWio
hH6ZAsZuq+Xop7P45oWq0sdi6Kd6+8MN/IWugA/+t1/KcjifMkNH1LlGk/6oYaiqujPtubxctG7v
qtLwntuJeefWd5PiJYJL+jmayujJ8xQQy99f+mcVDOIQ7gcnCtyHDkcbL/hwP8rJxlofiMu6Fcae
4EPvNBGSxLgtN68H2LKv//3lOCsRYWXbIK8/IpOAxZHTVwrGReSG4OuX1Zvo8volCRuSpYMq4Pj2
r0fzF3f2Z8XGXx/vx+utj8MP6hBHGL5UXM+yoaiDP2hZzXoQSoJ//P2V1mn2D9Pu7zeSz4SfAW0I
otYPYhfM022jF7SDUKguhVFA78n0nxQ1v3pQyEhaQVccCYOPFzF6ESmQ4ZcNekMkV8J6l10uT1r0
5ZHitntVnT9xqvHtP3y6n4VE/7yPyEdMVtH17f1wH/tioWWXZpcpOYscTciC26NTS2/DxQtva0IS
LuYSKEKFc4C+U9MFm/+PuxtZ6yPqrrTFD29IFEiNSJ7r06XfIcadDunUyf/+XbAQE3psjKt711/v
/g8PS8Gogiid7DIPc+9Nmdo4MBcQN3NREJrXyuGvHeQ/0v0tOgcfHxnSWAHb+VwOLvWH69lITeGm
pZdilg3O2NZ4anI7v25MJ7kJ0Ro/R7rqD9p32FhVYcKu4LVZvbJs67+/vb94TXgd1//xCMMD/PD1
QupgmUjSywHEaTwgP6ehCjpGRc34h3v8iyut9p0QsTEeadacn++xkgY8uiQ4jfaQPjlzLo4yWvz9
hPXm7Pef6Ve3F34g1gm2Gvzaq4P7x6+z6ljJAuGccjPHj8ytpKVchK+upY36WFV+ebHw/9HI46Np
Y5ATxRfPIFJ5K0S33P7+l1mv9WF1cNl2+Lwhqj9ipn/+XWYv9+qWcBLeoQAoUNm6L7j42x16ruVS
W2kF+QLgF9D9/uL3V/7FAu+i9CGRbvU7me76hfzwUBMiI4LRcU5NWoRnBD7hSIFVthUFsZ+0JdK/
Oov/+aFe17mPn9QKHJ8+FW0qNtqfrweENWPrtU9oOjq6Kjh0qlgFUbOiSwP1NI3OfKI3AqzLCK0z
IomcR8Ic1B/Wi1+sV+6Pv8WHx4yVPgmYN5048LC3Jzrr3nuddwfl0eMxyxOdivKgm6jlsBRlf3jy
frEVuFZoevjKoKHTS/z5Fvh1keUTGBlCjkGfD7Z3Zo0pANnff7G/eJPWtqMF1j5gQ137kj9+scMk
E7NtrZORkIWQeCND+6yCkGbVwx9yKqxfXQqUEyAVSjSPeuznSwXknxjeaJ2AegsfcIDmKEWm2LB3
mRlimi399BLg2XTMbW3jGuiLkycMxECqS7oHnUl96bmdczWXK23d9iS68d/fjF+97ORmgmN0AiTT
5vfIux8e87CGyed68wl7vz5Nsnd3Fgf4azufOEqm2XybCfJk+nxhpqIitW/k3B2ThvntH36R9U3+
+fmn7wvP36HWZa+0Pjz/UYbkuTP8izI3p9MKI9umuat2SrbRDeZ32Ot+U65WhPImRMxxFnS9PgS+
rBOmuuH0Bwnuh8bxunGvLUK+MhpfZIp+XAQdugZwi72LUTb4DBhRXhrKbV8D5qNxUo/jQQaBOrNE
JXfgxqtdrrzx4Q+35O/7nEWSKFpkSluclx9jbEQGib6pgwvDyfvLxloYdqVJcuX1dIWlF9S3UQ6B
BeDgymes0xu9JmVpP9R/eC9/8Rx/vxMRkm8Hit13oOcPD4lQszNayr1AYiG+ovxqyfiej1ZR+1s1
riRXXc3DIR1Q2jmdmb9HlhyfwpZhkZU5yzEzfZQboyuvwkm7f3rJ1gfjw4OD8/X7scmmgvz4klm5
XXEDnQvPzlMDxz90BqU1+Bc1q8uu+oJmodxRb9VEMo/JrlKJvWpn1AUHlaxbYfeaU9vviudfHJYs
BiHIndk/PfydHxay1B1m0OHmxdCie9zMs1teL3kvt+jqAtxebXmro17GSvVf6ARCoQ6b6JiMjb7J
ZJo5fyhSfvUs8+t4nBL5GilFP6iN26kXeRY4F7AlU57bBFOBhF+JaEgSxtYM7b2LDOF2Hg34pG19
ZTjsOr+/JX/fx7kjq8rci9bF8GOmLMBHlH90Js1xCGh0l7QQLRD76Duc4llpXx4nq38uILT86dn9
5ePBNUNwswyVPu6r5JsBbAusC1FDaQAcANgFM+UeTIp5U8rIerEQmX7D78LaXJh5cpyj8ghRyN0g
Jhm2VRUNf1hb/n4vPMoJmvie51DBflxaytqYE7mIi7xpli+mtHhUUQI0ZCWA0oqdwYfaSBhUdebD
Kt3+/nv4+xbrWdTNrCbcCotN8Ocdycgmt3AicRFarbglB5ygRLgcr7+/yHeF8s+vJFdxcYmwhnLf
P9ZO6EVau1uyiyXQzZX2+/Eo0XLEoxxzPl+AgI3H4SDKJN/CHCCkAm9RrIMMJyx9weW5GVxkgBgQ
093vf7Nf3Hp2GQjH1NDs/9GHTaZMmPyAsr7g7thnc2NVV5Ub5ftkRlUY1viPdJPUca6SPyzl6239
+Yb4mFc44HJxOEcf9f7F4BAxWBnnoV+EUHRI2xziFrA9wBVFEv22nJKUB24iXeEPL973E97HSxPP
y8GX1FraRB8+8gBsycW0fCEDrzk5TNE21YQgCKXIQ98UhPT5VrerlvkG/Kx/MU3S23uG7slTZJbO
HL64lh0MytJLhjsMYZ8iq15uFstDa9Ctc/8xfZOmumeu4ZxrkYgd5j+yEmVP8Br/+Icy4e9VOeJ4
ByHYWihQu32oTwOJpyxXwbndre9HKYk3BH7kHKQHqWPn2Et68/sn5u8vzHpBCNwsnBzASAj/qVrk
cansxfXP54Cgr1SFHUkEXR3//iK/+FS8lSt6ylwzjaIPFzFz0GSG8M4rw0quR4aBDNiIHYq1ZdGg
JhXIuPv9Bf9emGI6sQBJ8IKu6/H673/Y0OsCFWAQyHNifvItEqgRkprlIwcBZ/T7K3FY+vDs066i
+qV1yPfGB3Q+PIBdjWVXlP7OXgp32HcpiWXEiJg1uj5f12QAwggiAqdaHm00HMQB8dDhrGMyVR/9
PvEv7cmi+vUgwpyZE+keZz14hQwwCTlJO+Vr8cliQlVtgR75hzIAu3Sset18BSVZfVvjVro77drF
EruqTXAoIy5/mGRZnEZniN566sgM50LWfrFmF7ffYPvDtMNd4E27KQnLN9mqgKF7kjFIcn1LXLV8
XYqD74Cl3VZQSWM5V94uchdkWOj4yrchtZcTBmtyaevQkSTtMLhZVbpYPuCLlcV1YC6rUbB11Bsv
v3zvymW+AIo0jvy3Ezo9VaryvW/reQAkrf1vTSAESgPffO/r2SYzbULPCJcHATNB8CiZB6tMtyjm
FubJnCy+iIbsGCjSZvKCWI+5c1OXMLOSyRQXdeEiWy9LCMyc6Ix7+gF2dkjKsm2xTNb9fLEIF9SF
hCpC5Js9EwCTJpGCU5wIbl6DWmdoFc5TFcFnh2X0TXIO+jw0JOBustmPeIJbRt67oEZWcGhapkB7
/NCPtlIkKUcw2Ik1zBC87zo3yZaN7Yho3OhBrMmMDLOzDYWa9+5kpjwnm8RHW1vgu3PYKFc7a80f
gYDAnNzMtQadMaRovo3QmS4aMrrzraLx28eDWYIrLUe88YHht3BKPfKHGAprPCdEFjnRtgeneNb3
1So87ACmbjHHQ9vwkHF8quSI1d0P/bzb4r+xr12icbODFON0PgiJPMLSmlk3pl3qvAIzsht3WIiJ
sfdTr4nhX1vJxUguLCavPqshkxXhG5bqHLAITlvMkrjOGdSX9fjAa2Ag4zDhmG8iT/YD1htXHx24
6M8UVHa7YeVJXpWXrV8J42i1qXJdHJUdyAcWxXmOUz0791VtZU8Z8TtyV/Sz8xVbOY1pJGDurSwd
G+T10ORqWy16ZvgFWGNtWtVewdOpvbvJdI3nkHnzsFNFBt2IlMfpAgZd6R2AhcHzlcPYFWfpKCEr
5FmEvyJjbIfuingmGMZAqIONGRT6rfXzHuhFVdb4c2A4HPKpgIXdBgtTV6gOOaH1BNibsYW43dv0
PDzqAolskx9SEVCaRyQz1IepmR2m8BK8XZzINfC9miIBljwI/TIuK8KUtxgm10BbWEuIWjEwvvpi
xI1rukH2EiyeA7OCkBlzH8kxPbkTsb6jmQO3MlwhHniQFRyCOi0/tRSDWZw3FdbPNMzck1NGExiE
2ku7o9V4ztksNYoF9N056H+NiGHDvFxeNID0sT7xJY+7PDSTVxc5UIs51MSDlcq+8bZTVyEytsli
ek7CUAyfApQXt95s28hxmTUOG4DdgiBjJ0weauggE2r+BlfmMJmkJJfYmfEDTAqAluwcSqdyCZFn
521oVlvk7qqgylrjacfeD6odW2X01mqk9uTiINHYRW0AiLvQLWnLxLmBKRSlRbEPM3tEFdGGr2nn
MuKE1C7elqCwgal04b0j3CLaEMYHmqYBplAdrGSx5U52PqD+omCySpxR29/5fh7IbUk0LZImKxQO
DbOaFRqmdU1B264Fdp7b6nOuCjCwFqoNAHSFoCJRVq2vlspYPjshCpI4He3qLBXNEnKem4z3IHc9
HU+un6/Q1tm4Edjxk42vKbFjoVl4N4Xdj5dKr9Knrm2am5VqCshhjqZH0xqnZ8+W9iV3yiPpLQvF
Z76A8RYAmXln50xXY4QVyOyrtDabHQwdV+xCX0RgDJy5R4JBAkS9t9M8uIs4zQJ3RUDix6is7RM+
3uWZuT5KDbDUCQajMbKqTeFZiwkbByIx2vep8zfjGAII1y57SjwBe/nqhVN+SWgIuibNJ2zPPNDV
dxiF2kcaLvYrdOf5bQ4q5e/QH1WfA46u166Q0YPhu9MVWAHS89KqJlSuBnRG9JFLXgdd0jlHdW4l
Caz8fDJvzAwKHzIzVPcwFABMxrJ10R1A4LeWDQU5TpnQHtj6MMee5ZEjHm13tL7Rj02uSyZq8DLM
2b9tEg9mIOjFgBEbNfapFHxzWxeXQnCgrEcNNk4LuySG4yTdLqbZvU8m1eEZq+4ITdK2lNi1Yekr
vAyIzIGRt0GzbZUsmvMeeOFTNCGG343Y6MujWebiqRNRMWKpQ2l01KAf5IUOCTLXBjouo1PI3cpp
pXCTcSNg2tR1+bmwxqjBgZL4n0yDGXysqhVLCKxhIIiiCkJcXmEleOiVJmXb9ejdC2NuZTxpBLEx
Nn3pbQCsIe1yZ/ie5DA5NQ4PdtyY+biE2Sihqx1RsNXni6CQsFjwPuUT85Vvnj/SF2Kvwe0BqlKd
z4NjIyPMHWJmXIt8K+k2+A6gM7GkM9J3XlyjKrotxdDSxB1AE2JYBfiZQhLRONlw5Tad44A7mUfL
uK3LCrGNtu3ia8jITMczIW1qT08McpXE6ZbEtVOpW07bCxk3g1Macau86q33Qfzu3UCO+GS0p51j
Wkb+Wd1BdceMQ13KglZ6b9mSpFfD4rdvZCUXxDDWqiDYOzBekZqlI62U2q22Pa5oFDUqovtjuaU7
xPSKOxacSNxhxpuvKlZ5BlvU62wKyMRwUSZpD6+/K81zk9PIcp4kwWQ8wnqfiwOB8ZE6JlMLCwqR
ewK63ksM95LcSpeaUHOguEblOZqxY8DbQ7YTJRlOPJ6oMe7BqqKVb8HwgJvn0USuJBoLjx4d9F0W
LerBbxJqirHLW5poTKZ2pe/Jp57orGSbBkEq9jLwMzxs0ofoMeV1XI+UPTRvchsc0mqtYWIYbjKb
WJmNizfiZkwCixWwSguQV7oyQ8yR3ME4AaYEamuZ2M4hNbbmZoRhQkEUOt5TZuTZSad+eEdwDPo2
mq/3jpW53tGoWyy6HLsi1D1mAl4EwOEIQDUb24vBFCBBA4euv4tY9Jsnp6HdDqPj3ZMPN99HYUpA
CW1M1r/FTgLwneT6fSJoxJr2EVDR5LbzZIqN2IMhQ4XlkdUyOQsiD2I42jGuA4E3aS2sL4m26+Ch
iHrdexo53gSTzl4qA5jFAHzqMrQ9NIJWiV+VWp41ZZr6EJQz8IArI5rGhQT3CL5swU9e7IaO8RYK
eDjvgGB4l54ax/vFM6vuiOmoJ8xm0tVN6TXBgUUmrw9Ctwhp0sSnBYBIEgSvi8HiW5KZ1W1bBtmu
dWso5kMaFugOpoV9khA3d4r73Kj82IXKSAqOEbTRfqkGrAtuOVnWDnlWsVDiqujd6rs2jOekR8VX
wcBuNwSCDBYiMtdOkbDBkovrcHD9rYkBFhvNknh3dTmWn3GFJf2+YMt34xHo1zMaJQN5VB901QUu
BkARcsjJu6EtCu4Nys2XIZ+rHOgj38nWt8L+lUI3gkzaT+TnDHqg5TO2Dt9JqcNGEWrgBk+NkdMO
MPylujdJDqRMG6nVdwR36GJn+kn62OaThdgsXF6IXy8e3KF2zkNAaDJu7UnfRiDex7gZe3XwSTmZ
Nla7dJQ/etQHn4ZpcuaM/f3YiOjgGLKyiEGg2Do40jZ2NaUXbDZuzo0KRC7O2twLT+y3OEA3uRlQ
XGf9oKiFQJBDQ2PC0dy2ixzxOKUIPTlIL/02nIrhFQzv+Ezahr6teKhKLA0DfiNjVg0R0l2Nw5zl
Falhry3iNld2L7aKKjGwf/d0HxLdSot1252/ynLgccjcfr5ciEZZdm3fj88OIDJoSVZqf511WvBE
zw55051e0a/OkNwZ2mvKOO11ccVYunwPFmESHBEs7mpQGrMdcmyBFxejjneOAWieCGLS83QmcZFY
HKw6whebTkZIQtsO7J1RzkBy3Gge/C0KZkCha8gJNujM1CfoAIonakw8xFl1gtVsgSSz9TqRkjbT
oUBj78WoXA7G/ETUonIPwWQmxNgAdPMcvQp9WY+e13HEVYZWOD/yLUw71vc63WXo8R4iyavdl331
KURChwZncbPp5IRGeZeknH0ZiwBI3TrR6F8uhRkRzpSEPTG4nXYJjFXpayZ7c80ghNy8RRnaQRJy
U6+PI4LU4nCqceX6aOKvFWHiGF5TzjNbjjfT+4JFWu0lrqMyRhUyIYYj/+C55ieXGqTbbT+W1nWZ
cGuQbBaVu+n8JHrqFYvEvu0HYGTj3MDVazFjGXATlfGEakmvZlGm3vvJgZEDwca470RI/MKiApyz
GqA4f5NX5msRapGJFXmpmGPHKYFjB4JabVdNKKCR2Hn1uSeZ0u6lp6iYYeqR51pRla41n0uZ3deZ
N17KFqbwzm9mwtIHlUUvri3rfkfXBcucGRnNJ/hYURPLLsR9C9myvVpY49FKqpzTZDMb+nmQTufE
hLFCepoaEd7LAQfi3srs9PP3Bsr/Wk7+z0rV+ddY5W8Qj9tvrXrFnPU/zfv/DNm3/4F4mTY/qufW
P/6XeI70xHVyyNQciZq1Tjr+5UGx/oFSJKDTxRyNvppL5+2f0jnnHwG9L94Aa4WZ0g2j8/f/iB4I
7iC0IbgjeTvEGhf9N9K54Pu4598t2NCkexiYCI9s/kpEas6Hbptt+JYvZLv3fT1vnRSm0GVka7QF
iG+7+jRKw8TluwDq3k2EesznM6OHp2yNiotp5VM3gicmqnAhFE6QLbRGGKYLAwyGahBJt0poTTpt
1FR3usKmQ7TNGoRYMLl/sL/HI5bpGpXYkNpYbZ01QZHzPmGKmqEecAH8F3C+A3UJozlpsN05i3Om
vqcwBt8TGd0Z3tdGBEtKxRWl80OXB1F1VGNv6ccwkJ0+t/TA9Gg0GjisXW65Z7bVUC6P3uznMRo5
C4H0ImlFYRFrtxMYOaLF20q2m2WhnQQKr0lHWFcVtju6AfllxNpdsxQp+joLxktjM2Liea0CO3gx
UYmb8ex42G8JAIwellzkT6RwI/BJ52i4KsK6BWIQldZ7g2kaw34gOVdGbuMfp3kaMInmTXmdAWOk
a9zaTRg7LVKD3eIaDbjayRpgeTVQ33DXh+09W4OUfKRcu1ufJjro0KFY7qY8R1pf116yJ/mvaXaT
5MNs6dpyJEOko8KDyeEGhbszvPT5WILL8uuAZHZfXtWKttG26xeDKlPJqAUMQIRf7JqtazDtLsUX
9h15C3Uvx9CbDz5LUjmNehssgXMC7r2og7mAp4+VlSN1tlCHsDDWkbT20qQiOdgdzX3qTp/W4SzH
wb9dUPfkZ/lojv1Rk8PcHnuFkBDsBSRU+ttLpLc54h68fBH1+sZuR6zvfdsXEouJ4cl4pCxuD/hu
Xb3z0mEBm+Hl5nAqykgNp9wXRrXPfJ+IEw5rZrgNOTuBSy+QaHdlYIjXkNi4fpfxe3RbZUQtIbpI
XqxdZxWkHKbC6cS2mt00jOvOWZpdOeA4iCuGGwrBXkY8DjanLtrAr0X+3LVylmdGNWH/CUZRsMm0
4MZDzAddatw3WFm8PRVDAcIUp6E4lwVnjrzCNLHPcvRsG0muU47plnnuLRm/vfrslTYE47mFqvdc
kRHSxlk5Dvl9yfhMXBZ10p/PUzBWF3k+2ONVioRv+iRhdE4gBED07NulBlpMR8ZJngabsvKd39to
AEXmoUXHsTO8fU9+GBV9Q0PoxltHQXFqajvfZ6j28x28TE9toRQO+dESYQsVgvivZVv5uiuvPMkp
9lNZk73CyzIbzrmzpA08EfpS1gESifdO9CntUrcAdbAjSYZ0QLMQONdlTjb8vhv9DLW9hy3gbHY4
XIBbKLMmpkGBiTRNMFjFtDLa6sqeU1YuWOaD/RUa8dyuZxM1XEfwXdChz3Od7b3OFOlKPYa72pnl
muTdl+ZwbAxSYXctWe/pzgZ4lZ85Ltmil/g2enFGZ6BvrmgJZMHq7SmzY99PJamYQ5179JRJxDvH
qDCGh3ppwbOK3iNtNlCccLdFblUAY5wM51LTu7PclLSk3Tv4qcWaY+XO3rafdfjgRgW/Dt8+f6gO
+vA8mWsw7ZjnxDPhD/TdNV1mXcz4rWuGBo+IBLl61Tv8wMhGyF+zSZolr1hFsRfSJ4P0mZv8W3Af
LDcZSny+CYK7dx2NnXLv4pv7ZHsDdi/8V8FVRvD519bFaHtWaVrErN8ik5tmCvJvuH6Dq4JTAqZh
WzWPpKPL98FczOSsd135jsPJexc2ihxEYI3wKA97l5c1KwkiJT2cUHkSs78mDX0PJnQtL2ldm1jX
VNJKQVwn8rlNu+jnaCKwdpOBk9Mx7y8jVzGnotzm3kJ8gOkosM+2Mid3U+aezI/EkpCRsdTJ/EBD
OOtORIsX9y0iz+IwcfY0jqPM5yZmwzBasLOu88Roq3CMs9SmSxoQVGgZdPcwGZ2ULjiWD4hdmcAI
HjZy3qsRMn7ofMsZR0PEJ2PodoSCSjzEbKb0/xJl3meZ5x39xPa6fdoYSXTmWn1yOdIe+4o0eSo3
2mL2s5HWgOKSaCXCThNXER3YOOVwog1AVpiFErTeZ33YXKlJMXvx6Hvc4yuSYHIde4ioVF18lW5d
SawQSd7EqNz1jbSRIx6GPFLkGXUJAZbEUhCsYM00Yi66hEy2TTmb9n3H5RnjVLUHDVVp+yJJZ+I4
az+CEaXSgjmJaVTLPYzJHt3S7D8K5gjZxqGQP0+TvIIu6YzZU1FbDouZnNMXAKDkmhcYXJi/0jfU
MfiUhThSZyjvF1MWJ5++rNgbUshnBssp4KaJiBqnTIqrDhb4YztU02NdGjZ+6ZlsMZyj1bWi1GdS
0ay9yblTSUB2DSPfHaTI6rM1dIIIXKtw2GPCKui3RWJkRymQJGOc04ZJtJ87CqLv7KAjiWZsbXiZ
7VJ51rbwhQ21GwHTVzupG3M/T/54MwZ1f98K5JsbCiAaNkSfEgopwin8RBEwSFirGTwySB1sby1I
YAixNC0ZB9gquFIzoyTM7bm8HeykeS3IPiFVAmM8G7PjYMzFR7NOqKuGnqQrghmss5Vbj+5Uy7ey
Xr9KV7r5te9icUWb1JAaNhKKcxs4rvlKlFz+mTMFjdI6zCnl2zlv6W1F5IMcHFifV03pcGf7DkhC
y2kGBBANlJcwN6PXRXnlvZ023gWpbc4DQweOfe5cNl+9wK4YsJfMRfDPzQ5mIv7ibu9HJV6rUnru
I0GaoiOkMl2/ZN+yzhppSiNWIQj4rb1uHKBHx/4txwSVxaiDyFA1aQ3Nm1KEvnuGULbTu8F3SxS4
5jDfGYSSrMl0dDSJpRHjdWfDCNrxPKXfcD6k+rzUY/ZMAB6xKUZg2sTqUUlRCGoNgcUbEMZvlBlm
bwT6rNMcabjXwzSbPPrkhE3Ed3dFsV+cmSaPNboCCk5a9mKHMRog2MJmdN60OC4389Qu4dYym2Jn
QdZyz5ISDgEDD3valx2vbGyu2+mGhK+WxDG/np5zr/QvlLAd/MjkUs4caLUID3Lq3HblTot5X1Tj
nEDtSrtg70nUKluHdvalkdZNsbeYUt66UR2UO10UyXWF2xGrck0o8wZaf99RheR0DthryT8zUudd
mtlcbYnWoblnG4JfZ4ZH+ZnCb/pUUxZwvC4GfQkVXdL+IrKA/wySfL6hv+lU6B2Wutz3bU7bIqs0
7QdMlPUX2pxddXQVbPMtaYnhtOngpby0RCU9iEbACiOzkIGT4I6q7ZrhtouyGkEjftWC1hWjZLq3
1qy/oekFlgYHiLgoP9e3jVf2b4yh6gFxyjw+BU3P9uFGDrgoHYFcXYtm6tTct+FXz60SDZg7v7pG
gZG/hW7lPTOMmadNT83gbgsWWOrs1GQ6NWNV7Tc8/q590VBr3qRVRcwc+HI6EQpRhBuXTuffpJDE
n209kvPSmX721QTkHW07MS6fLdgvn5c+hdGGpZIxvZn1JkrhRLaY8/AF7yii2ISisSGGaC5TJhZC
K4dOEoSXF/LXynpD6J0LYd+C77UjoKC6TRXb2iY1zREmaWAWVzNSBmKSzQywuvSzEgqRrijokzR1
39rZI+Obeev4NHTExmy0sGheDzKRm6kroM7JwW6WnWSDszaLoaYBSG3IoA+Mf1UzVASxvAk903hs
3CHxb3uvz15lVI0vepnSa3LDi+XG8/tq3ODlnmC9JQ3fKE4/RbnuDfUN8vCk2ZZ5DUiNiTX9PSRg
yQnmaQ3xWvnmee9hXT8kJNoY3NoFYVfo2enN6rQiRhpehWAiNom3vJ3Nb5mtyRuNwE2T7UvAxGkw
FOtKXxBCQFfMmS4HZB3l3neK/k4Qd/gGl5lDCWS46cFvpXqcLdG92uNs0B5jd35olLS72IQPedc3
JXT0iJAjcOfdWDyKpeZAZAgenVhRqN64ZFBeaSjAz/hSZiRpqBa8gw35/Zl+TUF0atOhNUDtkDMe
6Chcum7BzR+0TvYaNZwZSGWlQcg8eqUWjmR5fqn6PH81CFV+7ftoeILjxKSqNNaGjgo8cbLIgEw3
/Li+rYgVfeF4A8KjDif1yZNu/xQJUdomHURejSc15ox8mKhQ5ydexSDCcKviczFH/mezboxXMxqd
FnZ07j0tdogstExtHns9h4vYp26mbiUcHNIMKXdoXlXV+zLN8+NM3v1rMINW33Gi77+hJe2mPQ9W
dR7UKDHgEo4C6aJIGGek/YoKnHpzfCoRH72Y6HuCOKDyg2BH9kO4D62K0SohoCVVM9rTdLcgmf08
2I6croCxk+gk2jIKzxXglH5LZK33Phlzlu7M3LC+cg4jrGFxUlfcZEtuBLHdjN66gFXjPkNS7tHc
8vlBPYUpR08mE1dkrMLDD6KheXQ9RbXeWgnCpZ5p01tfjJY8uH1WfKIotu0rpgLcYzCJprNLiqFZ
7tyJ09QmSoeOybqPnnfj2KiKaQD+X/bOo0ly5My2f+XZ7NEG4XAAi7cJmRGROivlBlYSwqEdyvHr
5yCLNLLbZkjjfjZsM3ZXZYYA4N937z0XbsMKqObCTWWDOtPUgQMCSJdyH68wqQ2NxAHNVXjFQOe5
dLzcwMKBxQmxQoSPoDn0+h/RmvA+U0PGWQq/gEXFK7TtYiG/HNawRtFE3NeM9r37pAmJVfPmAby4
/r+N2u8E6uoQ/983avs+pd4jw8z8jwjq+id+L9FE8AcEWw8qiwPXnkAp3snfAVTPBfHCmiwS0iV/
9OkW+3v+VPyBrQtkLhRpm5PyPy3RPHobseuSQeVf+Gzn/qP8qR/+2ULJoYxGRoLfkY/VWxBX4Bf/
Z8taXhj0W4nekCinDs5j2fn3buPTJ4Mml3RnwjDAg5BEa9bxyvZSO9iNarHedYd2CA2WLe8biFDo
DlUkEzfdBuPgdpeMWOU7KfExPXOYSxnJ5y5D+Sm6kGNM2sjwxOG4yM7dULMQSSmOFcd8CVjT+018
r+uFkgZXqXVe9E1LWw8FWj+ga6sPVSq4FFrB+MPs6ixPWQueY0fs3GZdV6kGRShsgn5bzFP2wEK5
v2eJn1obH/fQfLQR7Gr0RUW/3tJOjdrlfdNd3KhP/HNulqCgUsHu/GPLecp5hiw2NaeW+cJQ3R4V
HERUlSSnru6jeIf7PkkOc2kn6gwyIrLvKo713bH0gzY5qBgYOEhEN2TjGHQVQqSDLjRSBc/EE93l
db9gkJpCO8P1ELdmwrKXy3zaTH3foQbKxaa3rgrASOz9umskkP3KAdUCZRt732AI5y9PrOsTZCdl
O/5yApjPYPbNtbN5Hi5sMXp7YGrQaRFzyrLSPGJms6mheHQtqCwtQzk1tOVpHmdfs/jIBlGSN1uY
PtiajbwoTA5KV93Ijgp7XASjt04cTptdFBwACYDslU6tUFdl6zUXVICyv2RDoT4ci+kacxvKV3iP
2Ak9AsusgZ4JQ2B8oiHahqCZB2B28Os41WPd4lu/wSSl1TEoxgkJsshJZcgqpHXcaQc6C8IuWmvl
kwXvj5eRYD4tfVj3churiebOemqj7Mr47nDS1TDrHXfjCOGyqrNxR9eeiwcx6ebgIE0i+FYlo+2d
XZPa9U3NkUruMXlUX6KqRL2fHdXfJyO2iZ3j8Z3bLDjpkeiLQB/7ZAnvU61nFk+T8JBC+Kuu+YTy
u8xXVXMVDSEkA4UR7S0IcuAimzqc1u+tjOG5ocnmtPnqOnY5Yg4820KYKzgj89FQQOn3frJiDbHJ
zUVIxoLtwOx+uFaPTSnESRiuAYuhvUSzS4W3AQ3GecyJces9OMzAj4DuWEjSh0C+rF3onaehnoHI
eWa8tdlgkgjzqWYKigY7kVUPmBbi1D3FEXIshhe9+PmNb8gW8NDNaI1+s7GaEU73ZJq7+5xnT/o2
qjHo7wwPtAJAa1+Ij35JbAC5fuHDbM76yMJ12M+qju+ou5u8G5JWarxN2zKJ0SV6v/7u5NUyb9sk
lfc23TMRyL4l3g/giBjSZNndwrVob62WWtitMzrhA6t9qDiA6EcLAVtblxTZEShZ7cGhytTQYBWc
M2e1myj7wU1woextC+AH7Y9qtpjtcBbsA+S7pyE0/lU0R92wYdM7LXtsGulDMnvqyE8tIQpFC50Y
AwItYnlbakqdBzGmBxugywnT9hoiVKGsdvk01EjCrGe/oaKZCAzRNC+bhfYXtbVyC8Tc4HjJjvlp
fJAmDoh/ZXShcTfNMDA5jB5b0CujD7TOV2Jf+jU8qoDOiue8JkfDOcNW+7AsE8aITDvzAXcn1wKk
yuInhj86nZRlwm/z4rRiV9ut/SF7y3Z2rROHJ0HBxYwrwVFYQ+jH2bYcavGzGYA7jGJsLWjATEN3
X0cx1lZqyCaMozK1zwtLSr44tlf+CqyquHR9J57HqmjTk73AnKlfVdROT6yEuI9AdRx/St+lli3z
NMJEkses+FMjbhvHbue9HCln2HqTw8KVg7S5ZevAw4AFGa2cYSh1eEy50WlAxbJ7WLoSv3aY9rLb
dB7YjANPsnTBaTeoe8JZyudcswKKEncccUsVkfMuLYrTdg4GpIfOB82zNwa+V042yB3CO0Od99jS
Mr+Whrk2CBJ44Zya6y0tdDM1XsFn0VhXatns7c8CsjGUU/Ta5AlHvrjn5rUJCELTXtyv5WW56VhL
bdvPWjORdnCZjSXlQ5ZHGc1nQhYsX4DtLSEaRG6/dlZhUXbyWZom3d4NtxNQ7YChQTg/XNYV1d4P
UuqtmoJy342NugausuraYi/6gIQcBE7nB540StvcLhoC1llNP3RAm7OYftu56OS2tKr4gm0Sw8/0
WQRXKeXdtG6VAubWDdYBDF4SGBC+G294niIxPMULcSv0b/rluAR4rZgNqCiL1ga6ErWGYpi1l275
rKijzLPmXgPVCH6ju9bYyWFRGGT8rPXVr4r1P830aU3x3dpJT2/770Y881mPFzGfs0AMZPESoKSB
+R3SIflipb7V3NpZL6jW01AiaxxHa+meolbYFvt+6dgW5gQFANaUBX6DQ5NiB9/jsplLnEqNZe90
zm16W4KxprRsCnJrg1mHLBbAbAeuOVSae8WbRy3f6gTZUHLoxHDu2ToCBFXFV/478xKMffRocgva
slvM5stEWdbtpAsWZHhW2zffwQG2qeY58M7LRCXRZumm6BcayJLslBqq2whSzFNkRH/vRvg/cc4C
7WWSJWM9l+M7zpblJlO0xG8wk0I7k2n3xRsbfA2JN6vhUGIiJOyeRV2/fsVqxTY1G/mt0zqivAT1
3NukkY6wK3s26hXbxQlBLUpqzfa0FOl+KuflOtbTvBLKy+SKJ+rK/ZQjZKUMuOQxlaI/V7wUvQ2U
6h6huE8D9DgbfpFyO5CioV+/sG/pbsckdtl8LwSbwrzRP+DoQRxXMQ1zjg1reW+Y21qSBi1nvz6F
nVqQ0uq3YwUbd8FDEODBYGHGJ9Jg/81Yq1QH2yvqZ8y+zdnqEnDG4LWaH7DrfY99JiItJ7SBmoAo
9b5zg515FAuf3XA7s0Pa2GHc3aUBRSuU9o3tvOV7ggToRLG15uaH6apnT1luib6pa4MMyYEzbOzv
sk0Vcid+QjLCfmQlbDsMXdBlKys2wAkr6LnEIr3Jy5AzD1ik3tsMspP6GIHXsljhjfLddhRLFOPV
srpOuUBXl1OXc7O3BqZX/E4CeJCtMHACakzCnQ76EkKewFeD9yN/yz2n5a8tU6L+4SKV2tocYDTM
6aEEV2U5Sc/ovlhs49mK4j1l8qOdgAuG7b+Jic5VFLdtZG/C5/XnT3s9xykLcXZKiAAFPLo+IFbh
hxFPDKycrEEAM3KP81q2osk0lwfVLPJuphfR3fUu3h5ozTPZiLQurZshoBDzaHEazI4ywrS4aUg6
6x3YaPtqxn4DpFSX4b5G+wkPZWlNj1MsdHI0PodFizu24B3b9O7iFVtsL/7PmpdkP6HgobwV7Vy9
1MJZioj9uciiIyxU5oggchf7kbCjE3whLR1h7aqVvo4BjlqUy/TNg9U7lA8UwdS9Rm2BMfGY4c7T
wAmtjjtyFtQWEr2cmmy+aSe3YY87IbQw/ysu+Z7cQ7b4BxW20UO3RCFmlIrvSJYO82MsNUA6EHQO
reUOVoiNzTHS2VkumCwa022q1bn9l5wWWlHS+ldqrKHJ2JgX7EJZQ+4DBtW+TCdWkbKUGg943SRf
Gw9T52YmXn5Hdcr4zaXSFI5jhbkS6lzHruX/JvDfE7gg4v+/T+Dbr+XPrq7/VP67/om/2VjkHw5x
SYfEpL8mltes2e8JPPyDtx18jUTcgozwOfz+fQL3/oAVseYVGdnXJD9/3d9sLM4fkmsn/Ez9/p7P
/xMby59jXIFney6IE49wPuFJG57Mn+dvvuRO7FHmPtpDRTJV0wLjTeOe58+/g6r8OQ3395/ED+Ld
cCP8O3/+SRS05WFMg0hRhdyp05Y5ja92pg5lYH+Tke2qf5OR/HMq9PcPXA1EcnXp0NK2/vt/SsMt
QzylIsp3aaqyIy0Q2A3yfja/DP58DkQZ9D6J7oglAI3i5Z++APe/XUD/r4KSRqlAr///f/1Pb6v0
11UJsVDe3r+8rfHkZPDKUaHszC52HHs6c0TopEEdGSUpDv/5T8P0xBeIHi6AFBil/vmV0srXV1j/
do0TVu4rDvcqo/8m5Nk/NUM7/htQz//0voYhX8sI9hJlRX9Z2bC/TKe6oFgjyGlkcUFD9yp4Eyr3
V4IEVSlN7t0rl//516/yr6sivqokRAPShhJnFZ/vn1/lKH0FsKZGoXcAgNOtyRJRbnPpfYf9qbfG
4gTzn/9EonfwlUicYJ7+y/vqVqHuwq7cEWtEHgh7hBY6YcaL39AyCgxp2bnIbzf/+of+5i78w1jG
CxNoleBaiBY7eNX+GuMMPL8Ws3IPY2+hgRvYnoj+wkUb5wnu/ZgCN75JP7Xz4FNHd/pU0tSMuE4s
Ep19+tTcW1+aR5IzBev1VZR3+mV89j+V+iYj5LZF/0DBL1Yx39M6UVvlDNW3CcN8tGHdL+6tSHbz
cXa1Uz6LgmPeJqwmnLNsHWhjBlyPFC9neGk7g0Xrjlrd8THt637e4TOgpIZvBCGgjozxvgCPcOZ5
Bh5ZERB3MIYFiIOFgHO4nzsNvIHlBmcui10n1unWqetLmIA5zA9zZ/q1T4YAB2u8MoLfv61Nno9A
MQXTL+UCNh7cOeeMSkmp5Fw7Tuzqim5+Y3uTyWPmZIrCKUE7ANEU/zCJDohFk0oldum0rADmKoKl
7q11FWjoHDhTk40Ay92CppQKevJLiFyKOl8Ey8dY+xl7RkKjHG7yxoP5rvOa0har8NkP1eojkZJ7
TCf4bq2OaOeZs6eojpHWa6DQIrt3yMOi9fbaHX2+zHbS3/pmdlHmdCgYbmVPE9TYowiHUf4DRQRV
B+BsvuxdAfda+vQvX+W1GMWLR3sWut4MsO8ETrhhq2hN2rzn+GQ5g5jRd94iL9XYJFDLg/LWVwkn
BNweGMLoOsU9+4IQDkiaoIFP4+3cN0nzQPuXbV0MO1J/3qaDzpmG1ShU+2Z9Eif7T/rkWAPMgzRb
kV+bbtFSiJIrEJ/dBpO4yA9pX2Y+CloI3dKpZzlxG/xkaRr6t9UjIPgsJZAGP+QmJUu0MFKEGB4p
71ZWgEHYzssEl0rjW2/IIxBTyeWxhEJc/M0ODY3jm3cSXIW5xrHoFtdT6+mJfdDKIGVYw4+2hfVt
s7noJMEKClM6PpdbBw5o8t0erNp5EiFnUaI2Gea3TdOSQdr5ZTpPb4uN32TDdN61Oxe9Kn7n+kKW
UoPtQoENeqJEZV8Hv4ZCUHhC8aiK2EMsE5djFOLjtnt6oraJpA2hDFrIqpzyCU966FxM5lKYt3SM
pi9mnukM100ZU1vULDSLZ3FlPSXhNL01XtY+DoKH9NZZdArjIxob5N1CxTdF0Enc8tTQMHQSvgMY
jnXSWATGNoBmxa3d6AEMek0FOLD9zuIYKmuZXifhXHP15cZ5SqWzPHPMNN8tZ3a+Rjit3z3uIt9b
N6KOuuV3YoLFInKf0CTzrdNUnSkTgyx1oSxtWagP/WEOW5pXC1onMK+W0npg1mHErwPf+04Mh3Qe
FhLxhAuiadGSI97Psg7aL5nTDwyN7cICMwa2/ItqZr+h1Sn0vwY9Guk2gUGm8ajYpvxoMw+fD1pc
LO3qNIoqf3eA3/I3knb+gZMnaTCnryxDVn4E4FOhEhbySOVL1NYpDfQKA0fp5zE+9dluXhrbZzCX
Pf/YpJqu+92UNeULszGFaxN2T5btLfXfuPFYAdOKtNCQZYl4sYH7NjHLYFfxwUWl6+i9ib36PCHo
8+E4TvaFtBC2CeIVhMo70vBvTag42ke0PshdF1sxX/Y2Ch77LJmx1oVtzPddiPJDj7mO9oxwWXkQ
rNZx7gep1e99b8G1UOqqrC8xcZjyBl9LzPreSklNdk5ibmKEOwZUN0geNUXZbEB4WacwaJr0LiPv
PO0ZHdJa7fhzTEAZVjdzj7CMN8wj7UnxWjmwXVjEHExnseZlj9qdInmYIfXGu3psItpDLNeDatEW
pBx7FcdfoimiP50xpSi5uyPxPtFXwURYtZJ0Kdh0uDDlpFlAinzq6F9r5VzsKdER/X4qrJDFpsaO
lvykSyaJnpMmSJJrkhdqOizpEhXHIKh9CnzyghA8zpsi/eEwz3bXXYtfYBNkIYFqp20bEL0emYV7
ImONuHDPDTIuxJrQgJvQ5nZFzlU332n3UdcW9zVrH3MUnFBGLSJ9FyOaUtzwupblTQ/hbBNGIvvD
44TG5f5R5fHg3o2Bn+h9yBK0O3JI6caL1K5tziloxOLQWlE26G0yeW3yTVYu5RncCIRuNnow/kQP
30gjGQZrskNkfbKnOrQxZTfc+hiyR/c5wRz+K23S9JEyrOzSs6GZNkNtWT8gousrJ0RwxvVSp/kx
n/FrbB0j1ysP+nHBhj0JDGtrftSBQBjtkkyohJhDjKIbh64AbBcL7tAtwXkA7ngb6o5CPxF8H8O2
abdgj/XRyXrL3wM+6N/xbYoXEFRxurVQcr/TyEz6jvas9tuU8ijfwxtnlyASgH1XiU206jAxob/I
wsSjhiIdh8OBdp75DewHMruDZevisURbP2/aXE8N6pK+M0tBT5kKsgZPm4zDeYetfriOcIssN1Ne
Oc6TN6fhi05m4v0oa+Gyx7qCpoVtY3SpYMxJ30x+NtVPIwaN8LQINwoAjc1Ee1qEk/IMfWMsbwDK
o0cMrd+Xr1mXLPKNm/egeCLX1MM7TRwSFp2j4EfihP5bu/TRV3xU1i3G8YpPspfOrVeJ4o0CCWmu
1v0RtvrOq6iZ9WXtHfqkxoQyy7lv0WrKsNtVsZVl25oH00LCkRQU+1iHSLDgLg/qn8tnIk2EMZvL
JGSXq2VLAze7ueQDBJW5yRjE+GBHDj8bz0+tD7eR7o0uHPwKrZ8K3HE1qj8+Krn8EEupr2uVlu5N
W8F8J6qXBtZB+j0rSqtMwu51otDcgvumPfltDk1UHWl1iIurmDYN69gT9Y8IqOm2P+tQzeo8WyE3
Tg4YbXxggavJscO2Z/MHxN6/tJ2W9ZfMx6F+3VGYnF5Q/bjNbAR1Ah5MroSYXZ5ylNgmdMAAbqgt
pqKNO+WKb16biTfBvSrGRtHTb+gpoYkG2VgM92w845SDmk5ofI9oJe3Bjn8LnIXqrCRwDQfSyEAI
HsNu38U8ijjplCo6OJOB+1H2cIkxw2aZ0+HC94y1a6jrkj8msuYt3fS16NwtLbJJ/Cv36pF9tlzz
fHaWZvlrGdFnzs6Zty/8HuF9L/YFX7EX6Qf1NwvvCy8H31THEj+oqTZjiP9aY/NezhV5qGyXp7QT
jnOR3fag9N81UJtHdouRNz1mZUaSwLWiEh2zyhid+qn3D9itzXGBfGBdBblOb6tM5R9ETqpX3wm6
YJsJbwDKlo08tcMxyT7MuLKNYlGkAkOV11CpGoa/5FIXD5GFLf5Ap0f33romF1ssMezF2LiK8npx
c3PHHpEDIPdfbG4GeBjB5GbmctcCR4vrECrbZ9h7+yOUvIrmUbZOuBxr7X4lkLG8FjAeK0o0g+xH
iFtsRQu2Lp+h7U83hIU1Iqhqw69EsNqnSGCK3/DR21e9U+f1nhL25T4rKxKFse7sq8Wu2QNkQJ17
FGjH+pZOfnsamwrJaEYn9mj4DEi28XsWXwc9RPdicn1sq/h5AQseeZanwDRUSJzt0+dqf3pendX+
ulQE9PdoK7QjSYYLUCCfbtloNc7Gnx7aPNbeG2LX9NqsFluxmm05keG75SCa3MSrGdcEQ5QfvMxR
1yAnii/y07friAl4AQES/LxuE2H7zGgm+uB2heM3Ws2/U+yU/cZdLcHZpztYu7F8pR9TP+hpWb70
nz5ickekREnf4C82q9WY/TSu46ZbHchpnnpfmk9fckMDTXXJ01kEO/npXabUHh9z++lpjnmQP1DR
udpjBU/G8tP/PPz2Qn/6osVqke6n1S2NVxit49ND7Xz6qatPa7UMK0rrPh3XnxPt/2Xd/suV/9Ka
8/G1/PZnY87nH/i9F/Q+o2qhH4qQTTxiGkm133tB110bqz2b/x+USeivXeh/2wta4R8uixeMCet/
wMXvs535e76NwJwNlInA3BpyY18h/5PNoMNWkY3KPxYRVFYjjKwmn4ChcgUf/mXj0jfGGizCrwi9
cR/tUsjs2TlyS0RMV6+gFbJJPlsXp5PJL43P9ZXWaeYORGInmaxdNgXTj9nL13IFrNHtOSptewap
PGbhT78aBOoz6BdqYwpww/bWkhTqvdC1E/IcUEk0n5Y8l84Hk4gq7ksqJMli5o5lg5cy9sMSKy85
RVbFYz6Ol7S6STLLA3bYqmXg6TO9iaYizIE0YrDtJSAWlg1PidJsOzcHZrmp+tmTFDYx4V3copSC
FdqksRCXCZWID4AxKyzumWVZ5d5uZRLuSSIM8ipIg0odcceAKOKo91Ev8GyJ3kY3WT+mXxYccJfU
t/UTy/eeVC4mjFZTNsIDN+QX08NTp5fmkMX1O4fOVRyofhRBoXaucaYLcAg4TAh4BKmC9itMqWRD
ufmCPaIsrhhpu6M/1/mNbQ93VkaSnpSJ2QQliSZn9UnTaCGuqnEaLlqraocP8N1AktnGEFUvOEuC
e+zs8T7HMF/JYtjFdjtcVTPoDZN6r6uf4QIudDynwq5+pZhBznHbeEfVgWmgCcYj3bbqFewHyfgG
/ZtPW+KGWJWP7BCjUTK/9Q2WQn/CeHtHDxbqLKvXpsVUYEGQUc+zbEZ6IQNA6sOma+y6e7Aw/0Tv
UxoqfYkUwTJaxascHvimg/YwI9dgM+DA6/Yeqs7W65LxLh8zdg95chG2dKerTpVrisrU9xQIYMuk
0rSJ95UkPzPWgxIbP/IV0CLIhhgMeGjJZxf+10bP/ReFeQIHqD0i7+Hbny1hENu7ZZ+XHAUoG6cx
Z2wRRBO4VhtRidHah90YRo/Abwp5kFY03OjcGndz7E4Pi6iqYMvppPWewPq74WaAkPA+olmJK48a
2xjCCLbZG52wpDjzgdN56BTBt9RObXGyvHhQZ389H28mr/sgGj48ofj5wQEY1JQccVy7zRV0NYJV
YfVABrPddGnT/1yw7pyUL8WLEgtHIGhd95WPe3ow1RV266ZB7nfKSxla4RbNn0yIXxPl2xVTZg5D
YuE8JxOwFlRDU6WTXNE4gpMtPtKvQzesNQYM3FOBmL4zs5IRhWumce+JgXCspwWNHmFXLtcUfz56
bnPbDktxJFzw09PEGUZED4T11nu1+OvqNx0ubX0hhphjHAUWcLYoY60gFq1ZKpYqzbSDEVzIHUgW
v70UgQS3irXPmtHDfHzVY7GuXGySJVZdw6LsppFc+mYY6N4WlA3RPOSLD0NVYrarTUCnpXtSo26u
uUFhqCoXjroY1VuJQJm0mT45BJ5exVxy6iTEeyC5aX8bTeWB4ZkIR1lrdmD+wb2gIQ2Ff4kkZN8Z
Qq/sLOSBPC4jejK6oIMtXLX6TBaF4CN4iYVNY5V23/A/w+2Kvcpq9+MY5ywI6fKkKVbYlEejYhCJ
sloAFPuus/BhNwMnvEj61z2DEGUywbz3McnfwKcdjk1CnSOEq+XdoDBkx15OFgZIbe9wBv8QeRER
fMLNrlthn1Lc5lThTsuzsYs7q0b2zLxGH11F6aQZip9VExiQV8Y6uDH9sGHee5eevuyzaDPrezhk
HHhQxjn9+7K1T6vPpT3QWEn7Adhm/xBEw09OkxGdOpn5aPvqVVsjNq8yIKzS1uQTdRRcnArDyFLz
upXfbyvP/0H5TXZDeSx+mKlq93w1xCsxwn5TmWw5yyztcBSMOJjHek6YdcRIWEqu3b9g+a+Kyv4Z
obY8cr+Nr6NwaeBukTzcJEaW2y60/WOAKHryS+okeyyNH1hK64MF8uJDyBVGkMdxfp2j6Z4ocVEU
8IrqTI7kzvHdX3NbIt4GYRyeZRjX1/TsLOdpZucF4cJ9VEs4vLWyno7cacNTpsbkHI5N/IwZJtn7
3AbZ26ZiOjlGT3cZj5hu30xQy7aV63/FcRW9e6aK9hFk7vs1+fRAod1RhHF5CNDprxgiqitlt9Z1
YymsLCmZQW+SvIms3jS/SSCv5xG/Y1YEt8Gkv1Sg7DAmthHIb5brv0JY34QvxClvaAnv8viaGo7d
EMMl6+v6qm7cr40zbB2p7y2IVBuf52XZVvCzKAmLq/yhnNsL8Q6GJT0fyBFPFzfzlkPeMPumXn/F
qN4efEPUoCrwe9iZfyCWkeAfSbtDJ8yja7jHG4TnTuD0wr97Qn7Xe95/8RKJib8K5s3WTCI6Yt1J
qDAN7QNPfe4WeEbPzGX0Kwor+UbHN211y+Ie6UZSu3QM6huncK6CuiTaGa2inm++ww6ZHsJpOQEb
RMo3YlNZ7h1urCtDAd4XZii34InOJhoED+QYb/hVj/WDwkgRaxsAjfeBtXiX5OlZ18D5EOgZJMPd
vKSvSTvtxsG+yzrnHLg5D2kZMhhkdFYUnrNpu/wxDdrrKJ/OKZGEvd1hVPWG+sWd/CtSoFtfQzHc
QA45y0Bd8jYyp1k1rkvTXGWOpFme86yh6K825YGx515OIa9lZprz7J1vyODzu70DQVu5V6Mk5QU7
AIySn+4zmSruS8J+TFVMi3LUUko1ZuaNLWbyEqJsWFtPaLMcHCLxJCTHXJCBm4POO0RN1qenJRvh
am2KFOMEg33x1fWWuwYTMpiyEsKB7LxdOAK4Zk3AZUiVcvodti0F64x2dn/D+MW+eBgadzN68LnI
UalDFjm4GmJlXzBWlq/EBM0usqm2N91SDhigA8IOR66g5uCY0juFoHN4pA/lnV4GYky1aIazG9XL
e0exJUkxLNB09+qAwvXIerAwUQQb7dAvQHY/L+URbsP8dSQDV9Ly5locJJecQC48OZrb2Mpk3k3i
uWPwOiaSdK/Tj3m1z0ad3Ntu398t2pVXfZJ5d8Nn8KlNqKNgt8DGZ5M2Y37CsIY3juKR+kSaeLmP
8tVgmLbUVyqPWrAZXs2YKGzHAx+6WzoRDEJpdnqtjO+nzL5rsKPcQEDyNoT7CA5TYPiCzFw8TEY9
dI1r3anEXrbG47uL69w+jm5jLv4Im9f4w2NGE0pLJ80DORgecjWEMrrEKN5uAdB5ifJ3M1nrQ9GU
T4nG/tz3DpmZvHuxJTXqIEGvXXtJj7NIy72uBergFFCpHrsULwcVVjN7uku4oLdU5l3ZGe7kKF5+
JtL6Cm8bN30wAq0J8Dh31knjFf/qhyQffWrN9hNWohMpIiK7mLdtXOZT9YWPdXwvUZCuKe79Poul
PYxto65q7b82lu5uGYG80zT4NZunClmVL2pgAsMWv9HdHrYDiTALxjoIPGCJe67a9Dr0eZ5sR7/J
8eKO3j0eRbgN/oILPvU8qvuod3OMD9BgTk6jx7PEByj6BbBR9eoQ9j5OwBTJl2JwHJssOsy5gfQ6
Wjxco/7HNHgPFNc1b6UNYCAo7Q8P9OFWTnb5EOPy2jvlnHyPcje6rlG23vy0P6Ys7XazbOu3bEHs
gjsZPi5z9QSQsnzrs+EH2uypCHNMY11u3m09HvIRjzQMD/ENG0Z9xoE4PPYE4feA0pJvTR8E32rP
H+66VIjnSCG9YLEmnNQkK7hq4hJLZN0/DZDwLxZEMzSeMRp++cYyB98qxyN6gz5aaFD052jrKN02
+ABGMNwV7VRtEirlOMZnrbX3RPHF+PzaIVrRkz1OpyIbXCgXwvle2DCnoKBY76KYqw+t2nRfmxDO
wDzkd2ND6EG7orwrQmNT6Ve6BxuC884Nq9fRm2k89EhLsUY81lMaYH9LzB5ucHcaRDRsmwB+D928
+LFp2z0XLNSOi3ayYztSgrCxB3eNQ8CsuMyxMx5xm5YP0dDvwg7cn1t0OI9lbS/3StZmY0CrnC16
vZ9JHY/bLJH+kQv1MW2UPhvb1xvTxA+psb3dasnczTmx8ilI/cvMQR51Y9mPmdWeoP7t8yFv3oh0
OA99V3+BYdRe0JdukpIIhJJgIBCnrSsPEfOutjx/33RkXy0vYWOsU663cHgPxZzel04iL83iuE+O
9tJrwaNjJai5O5klNKDG5jmuo7OaIDTmdeo9Iv1wxrdI6eZ0YpA8AKWCrxbUZuLjSjNVbL6MY56K
vRocPW4Q3gVxWQY+w4PmBzkD3IaJQ21S2aaPjOlMl3EQ6Vup2u+5ml2ygB7EXD9Mk0tbW9E1K2r7
nLWaZlwsgNANBDOHsRruIIJV3WjGi+VP2fXgtI847FxaJx1mn8RnDQCc6VYRGrwJoXpuME0qno8O
nb+Y0/EoZtFVazTvxtQlu8zt9SFXjf9YreefbKIhQbjNdzuIuUKxuwErwxUcY3PZxFyepwnLOKs1
AGdep1/yuYVXmSbMof3UMHs39ZVB9+BBlM3R1p/Fzzap3nI7dZ+XFE89nLthoyAkf+Pz8s/srddB
OXvTDP1vfJ0xqyTZNlgAS+WlkFgOR8RJ2pcI/DasfAnNlt0uj0zCJhI+MgzUyAZ0b2O/xKRc7KN4
9s6r7YVjNF5uW+bXyRjSwujHN8K1H103T7a5bWW3Qxo+r/kPMtTRqYnCG8+Mw3ZGvdpOSvFOVdFD
FPvR1hmoslja7Ct7kpKnftEfKZEWFweEylDh8qSK6URM+2MscVvQL6v13WgDDi3+m70zWZIbSbLt
FyEFZgbAgJYnb+Gzh8c8MEhuIBEcMM8zvr4PnFVdjGA12bmv3JRkVibhDgfMTFXvPTeSa8wCGjsE
Onkf3e/EuNjFnP0llHlwCO2WFORGOwdJs+Czr0m2BpBabMZs3huTd4JnUz4YThy99svu3Kpx2xkl
ttJgukwdXV7Sm03wWOrssdLJI42j5gPd2OGmYx9A/9Grr9QHL25pXBci/0L+TE6oZVNfplMCB0jh
QEH8WTprgU18ZRhJswHr7l4wmtwajmc846+N9mCbIFwLx/44DgRfG7K6THsyTFlkLBgFmCY526v6
MLS9OFCEf0YZgXvCaj860OR4RHxeC1XclI00yDgezMsoLy61pYJtoYp4Z+MS+W751vDo0NRZeXHv
rjuPARrwJnhEHQ5INCfjoTXUF8JSq3Hl4nDdyMq0EdH02dPYJy3rdljfxk3ZHinZaMtXLuOFLq5X
ZSnttSUC9wIo67w1vAlYtJ22OyezxZqoV+AmtHHZxyBclJ6onqp+aaWPM4SOfJjv6NqmF2UiqYDN
7zPGpZ0nzGBHNLWjN+CWmodymr/GvqzRDruM83KzvsqNjL0SiyYGXplvwfmMK61Us8eIUW9cRgUn
OXvmPqjma+G4l8OknzkecShHSHpdFmV2RCtjXaYumAho4hMmr9bXn/OIAtgrw+/jtIgIXF1tmh7V
cRuP5Vb7nr4s+HLIvaYtKNoPaYgMuyOGYVVmCJboTWs2XZXtMW+NL+DCx+umKtKDTT7Dpsrmj91c
zTs1dfoymmPY3EiOvhkBs3kzM6w7nPcjb4/yN8h3Gd2FDWg+yt+LvI3kQwTQd8fgFZ037g0YyzMS
9M6lJqzgzO8rRsLU1azxmjoD6ru+q8oh3ABlkFgo3Oww+XN1rIDsHkXrCQb0Egn9YpSw4wfydlBM
D7a1MpfBhg7z8a5Pauwsrf8dv5N3ynvlHDKpW+BRscnBn0gLyEq3jkS+TRPfXDNoIszabbKLgfPT
tedCS1hNTSxRYNDuODKchuNDR3NtDm0FWFKRDDvm3R1QjWKXZvDXgb0gFM/SZpOOyOFZFDH8zYoQ
8h60PzKI9IkNulgbxjRvz6prMDYQ/5zcXNeMCtnxjK0sB/PkQnw4BnJQO3KAb6Y8O5bAkk8CW8ke
ABHmc19zdmR9oLZv3Rg835CTD+lGBwYcFTJNl0Tqqhk3CTB/kEBVg0eoIcl5/DAFdBZpL8rPjBle
08K5gUNZwyG3hw9t6zXLs9UcYWx1e5rgN+Ncm6BFrG/oXhPmgXgfhtpJdqWhWzo+E6gIZ6gupN9G
l74CGlzmsb5N0pjOa9DvmQEPR6zz8G4AKe6Y0L3gwPbVBTV7658w0gUj3nUshfvEyZL+UmIufahA
jzES75JuxopJJ36VxSSCb3QvA1KpscFPN42aY7J4Te4s7hSAOvA8Gp++GRbSD5UmdBCpQwiiF8t6
/pEoYIcK2hzVuCqdzP04zA1AN0Cm6XMqBnxHPc8bKMXSGI8d5NZqUwclPIPYG6kJ3VAsPJ9GNT2b
ZWoAYOsJUep3OitZ8hozpUqBCvdQmk0gvhkt7bo77QyDcRHXSK7Y9JRC1s/lW3nXQpSmA1UpjE24
ELqSWO5ayotKYAjdcKAV4anEbdVvbQGSecOiKeYLI3ZkvxmCKa0vrIF3aTWHTjZeZo6JaH82fHnT
xnr63jsOfJihN5HMjU1L9zOitXxL5x8sZRNNBzKqHrO5i3f95HBMy678Tj+l4MRJWqcBFwxpfZ/j
ba0s8eqjOFklqWi3fZY0iLn0174V8wcehOGJ/m280GIn3IyMKZ5FM2H9jGl1ZIY37ppxltZWJhnw
o9wtrzyMOkG+LqI5X47lLiBbAyP/h9Gv6vZONl3O84DV8uBlNJLXpt/n9xENpHgb4CHLHvJ6KE8m
DaF1ggxv1dRB9gyPBppuhmz2CuoJY4lQHKQhqjX2+n6dInbFuzcUH8a+f06L7DGrtP+Cq9C67yLD
vi/FRG5COF2OkiOig7HjE4BTzhat/TAGMPEDFkliKQyZ7auuzG+zNiyJbTc07U5a5h/mxtdHVbr2
roqj+iNAzum78vNqr/HqTytVOgux2v+YxmgDA9xmK9UHAoR2aB8H4cffcRMaE2Az5sHMDIpGXLlj
jV4Mg434OkpHsoTMpT29IBTK5CGDXie3HMUr+6BwGgZ7Hnov/hBFjcdYti3G5hiFmaghkpdVrU6j
jO1o69gC0LAVVTUFhGTwQ4nsFDRxcwTKIPt7L956EQsCRiVMpth0dRavClyK+WMCZRkfzSqJ2FUn
+C5ZB+OpraZ5rg5BiL2EY1Ggh+HSrYYXRkFInCS/za6dPSD+sz9v525+xgWG/zW+CCZzWskQOBWp
RPVBzHRqMzN2jzkjJUp2QEXzMJkXzCgiPOURhinLzoc9oer2TgW0sW1WOyQJJIl0pIJ7vRlfM+8A
fwweBbXfTQpODuvyiG11sDBVp41zMMGF3tR2h+aapuS6j12TOQJML3vtMEA/+mWJp6ZsMnnKzbn8
PBNE9TEALX1ZCSvailkNn3ElhxcjLdKCFiFdWZu5xCVmnWIXdJ57cKsxuOgQt6KhKdu65PeJmhkJ
MLs9BLnEIFSJfKWkthSxAKGJbkTmJiwsP7nXrvd5DnzxwGCAwBJxxP1cdjt7DAG+1oh6Rc2x3PTT
ZM0RPN/20oFLg+9Zg/ae5Jr9s7xBmYrkeHax4pd0quDwtYp+vDVF9PBp+TzPjYcJPDBo444cbz8x
XP/WFOcUiNa5LBFRrHma4g2nlICGoSyu2nFuX/vSvWkHCq64i4jfFJMHMnocL9woxPYUZPIuLNS1
49UGqv1p7/bRdZU0B7zN3kk4Pn5Dy4yrGxwtwZXFdABYh0emSeLVAud8iTi4bxj7tNOS26zbR0P7
10w72BQppu8qzVNp0gS8V1Z85VTRrp9xjDLOq4mFxsYV5p8qowBXPukXG57uBpsQDiUvDu5RvjsH
ugDhXYrnfev1lgTELOnehnxoj6iiCSzgaznHx8brX/IyWPYLOpTon9D5oI1qg7usNMcvrLfZc0/K
C28j0hrsjjeW0dgwy1sXrQ4dgk2tcPOtkIgPB5R5Nvh1iKcgeLL4KAehDgr6z4aIZflIV/bb4ARP
mW0y/uK9u7SzaTzoYJg3kztjpMy8a8fXAfgNfkPEpTi0Ururj32YucdqZNaEBJuUh0Wi6vcZZOpW
GdedsFHpiDI7jQbecOSUvMT56BoPqVtUD32foGfhEOujQ94tYqJVKBJsS6Wc8XPb9QrlVXHMO/2c
xwpT0+QCfxqG7CozJEWgX+9TaTWvQd1Ss3bBtV5uai1qvaWAizdmpqAqcJorM+NjTdjloUeBt+Jf
+hAiWF6Dco6pkoeXIRbz2gVbw0gqjN2VwxJyylWeXQVt6Wzgfn/Jtc2QBun9Y+6yF6ikv3LskFpL
ZPMRFRC5WAPtaIfkW1pl17mZ0DvOp60zDsZnbeULD2qRQ/V2tsE/nOWbKgnDxx4+TXNKhr6vr6eG
Y1Kwssk2OmV0+/3PdQ0zegumwBenBFkKOi5hse+qhsAPQsH2xqhO5lBSenglp93KGpB2+5mMnhh8
hDHsVwrhQzINBbY7E0zSK8kWzkm2c9Y+/kej8cO7hbPpJwPGL0Diq6Iuvnx5gyA+/xc/RBqGWKQY
JAWjCXIWG4gizfOHSsMQ+i+BbEO7rmVDLwEd+D8yDWX/hcMJYQcmAJNcOOw//xBpSPMvFD2mbaJD
dKUrMHf8///3Zfyv4FvxD1tR8+7vf7YZWQ7X+FmioaXnCCaDnIQFOmrbXCQcP5mc3NkLjHwKXurO
Mmaeu0Rm1yWwfHzIaPKrYxDlsUUaQJtZBAuMCi/sqiTIqTEkS3tsp9Ge3kEO77ZTQd5Nt5h269K/
TKRJe3xt1qpbzv9Z/R3U8JyMNJwCt32MB2Ugxiypqi3/yLBmRCWdqVwzrWQb8KrnQFL3K/hhgmZJ
vakkakzaIQXswgY9btaTuvbIWIe1g8U1NNv8yrNgCPW7DgZy91CHcZfeTkHX2R+XMA+5LQsSg26Z
2HEgQIJmei9RBjfqAmsusld8LKOz9bKx0OtEI61i7hiY5kVA59NfMSMzK/Cr0Df9kKbzvrNkXz/Y
CkDvPWE0ZnvDMT79BDHE0EeNAqM+gLM0C8wfTvASZwT08NJi66R+oyJZaST0JmkQpInwz2t2idao
mKU3ebUD2z5R+3Zu3u8AMrnFje6pxbFPlLHeeSQ9GIe2RnN/V8Qqh0EPbMvZhHVrl/vI5iTWWDjo
1ngpWjaeoMPRkqSJgVHNtZOPCDOnK+XTF1gPbT1+L3HtdV+QVyb5NWA6U5xE1OBoR+KJN9tV/hdh
qibeAy4uh6cS1SopXiWYiCbZRqY7L82mUFkXKqtT91tVsoR+9GjT1ze6RBBMtid/EjlXBdsbM7de
XWRTZd31QF3dneXW42smIUNsMT1zqosVEyijgCOwtaAKStD6gB63nNEp98oAKwbeZ4eWTlRBfEVq
4Nqf7TzKH9CuBmpTj0H/iM/KwhZIc4aiC03zLYan0VoJbMCcF9GlKqqlGMt1UBQILaXbtuvE7PsH
0GERUwKdw7BNaCjdsMG6i4Cny4c23mqObiXUxjylQ4t2CAosesUi3+cR+iAGD6l30YLyOSeGAjNu
yJSbr9rcNWos1bzMeLEMYW/DKPeS67hbdJY9UX5PZWeWV6HO/Pgis0vIG3HkRsEN1RE2kcDNcROw
EYnPqdtVDlgOMX83OQWpvdlYvDCMd5VzldIVtjYT2Wb3GSNil/6nYZPOBR8NI0lgTcHeoX28i8jP
sTdRWKT3uJH1vOp9AyVOENVGsXMcC4bOSC4FSifUxRC4vZHyzW7aut4XoCCqNRM9bey7circA0RZ
8Yk2d7lkIBQkLq2xAFXq2NRaE3Egk56fjQbGArKBT+5vzYE4WZwjKU4KfpQqOg4Af+odaUHDU2XJ
MNsbkHvuQgAMxsadR+RAFfdkieVxOD6EmnJxA9lwGddmqXGZShVM4DcINkOrHTHeIIUdbXTiTg1p
HmM5k0gAleyR5TZ4wDxEnCe68trdSt8frEdC2MxhD5duSK8jw+zCTeAnlMYzQHW5Zv5m0nUG7wAv
ph/R47PfJhHPI5Ftm3nMxAt3eRhux8Kx7uKWip6DvzSMB48YzANf3Nh2ee6+iKEqyqM10Cnmhmdg
cGLXSlDm1jnn5yCSo9r1yET0auhQ7yK8EQknL8RkeX2Aqds3u0iT5YePrUpps5QSFd9mzpDxfJZZ
kZ9My7LULe0ayqWGmZlNSFHLtL9CHPEy17Z9l/WalVyOTqf3BexklPdxUH3XjSUPPat8+YzkDR+4
K6LK3UeVZYvLpCWQDsWAEMG+66T3cfL94tEKkPZfx4NRMjdEUz0jj+17zv49p6NdPdoDD3xmam8d
9XFg0Mxzuim8HvrSkoy6DQ2MoEGI/qErtX7B35B0SD1g5O0Ut6bcQOxIkgfbh++4goKvosOiu7aP
FtL4fmcvnh68YoX5kGi6SmgOYE6hNmtNcxe5moSsUKH78hIkQls6Fom6MTG3LyCdssF3qpIs3FgT
VTTLEnqADQDEaULkkixDgCm04LkMmZh7dF8ioVm0sgOPNiXOo6SabsPY6mK9RtwXdcnamSNUJKsW
YfmITQlJHmfMOuyM/sJNdRCerGSOSFadafhoctwzo351A4whau35dZ2yKKT1sMiUs6D8KtuR/MeJ
GYH1hUae+dS49RTT4bd7fBBrz8igWWx7zSTupg66yToQP5VRWyVVa26GGLzPgUl1g7tsWdDXcR9n
3W0PV20CN49DsN1Ydd/FwSoVWKroIEqITWupEnmPI64jf1YOc7Idx1GITWCM9nyNoFyMR2hOghGZ
trpgD28L3AY9YnlnuZEm8yPJkDEyWTBmsbeJu4CDPMWNfalIuO32c0Aqz8eEAZnkxB3EaCjWKZoE
FwEgsw1KSS/OwvZbFBhTcWpAzmjNbAunTr7zbcNtXyCQUziA5GmxQIs+stwc99Mk8w9xGo+Mw7LZ
Jcxjpfhxy2MKSMVMt6UPO3Hcem0bTlf56Gs4oiE2wJPVdDC/G2MizR4td8QPR8VgWjCVs7Ebtxa7
XOOvWSBcawuLU9LXL0xRMp6KPIzuKZWAGGGCjB1d/f0EU4fqIOlSNJY8ugFrk5w8HV6lmTIclEz2
1Fz14Ea6GzDEg4ODz4j8+rmUqqRkF0REXMmuJuY+NOI2uXVbPBkYPwfN9NKpi7m/pXFjTI+VX5v9
JywbCwXGqHGYrDkXEQgzyQAlBIs41Mt724chie5ew7Utaiv2T0QIAOehcZL6n3zPLipgD65+FOiA
r7hxtL1nipTXkig5YOozdLb+82A3WLzyEAvTyStpuV5EnAaSxwlQUI/0qM1eyerxERASQ9Rfjg6v
8dE34yFC6uhYw22SleRUMRllapSQ7ROepkBZ2YVvuEN+IMp6bhmQN3xTbPxB/TzSXH6okbJ+olYT
8snJRAyCw4W4uy9nwFwHxAkTrKyF1c6SsjiTZT/U3VFgwzIe0zSF+jt4hb1INzL4QAfXQoyy6ttQ
8KHaargPTRb97X9Knx+lj4uF/n/HVuxfXos3zIrlX/8Hs8L6y5aeScCKzauKgQUF+j+ZFRo/vAWv
0fEoOGBm/0/RI/9SAsE65RLFDdCDfxU9hvrLQ3KKT8ddJng2EeJ/q+p5U/NQpCPLc8yFGykBO/Cn
va15GqtnPpIukBmveLDTxL3Chlxd/3Qv/khwAG+gENkTPURJJcVSZr29SIsW0s8mhZezZEpc5UsN
MVOEhH794/l7U9S9KeLefJ1/XAlUBJJF7hHAiLdXou0F7A3ykCTbcCNjC67aSKLM3/46jssvCYZE
UjF676T8ge3WVU2WpR1puqxeEdw0U93uQHEU8R+oCba7ECD+5RvgG1mw5oR07aVOcbV+h/rAqwxT
y062ypfofbuircDGnhGypHu4nA/smOIxmBsHMECvupOH4rGBCIZklpADuPtI15hsbMo8wC7tBgu4
lpkGR0TvDLT1ujPcdlJZT0m5QG+DsIF/OyhZ79uFigt5DkAu3KcRhXihi2fP9kHoBiw+Ap7fwP/J
kut8j87A3eYM38UIZn+P5gXJyx9hocXMKi4sFmqvZYwRSERie1i4h4GA0uTM+PXPvN9OLuxfc8EA
d23Pn61Y4MGYiTMpuG71F73AzAlp8OlZjYmHMDdJ9PRpbOAMh2fksHfGD9c/UMRnLHGrFc7FM6yY
vk/zjXzvDJQCA5JXZl5wjRfCMVR6+6o6Y48NFXb34xmGTH4rYGQD2L5BJh28ZBf3Z7meF4py01X6
yV/IymiocbNHlg9wWXbMWVdLQd19dH9QmUWYscIvrObZLbjT+UJwtrTM7+nHg3WW7RBfEm4O7HlA
Lo0ccmFAA0ZOXvOFC81b072EZ1h0PBdYuUi0oNAwlWxetGgI+poFv4x5Bk6jg8qCjXsGUXNGHj7B
xgFPncHIatYk47ifAGSpa6kaAEqI/2NupkJ1KhfW9SjdBXudjDeciwk8mRcidt7V6P5yIss+iDMy
W6BXfo08r30eF6J2lRg+TvuFsw0mrnlozvBtObXDFWkynBrH0SGMKVlI3e4Z2i1YeEBDLCxvc6F6
92fAtzzDvk3ct3cykFW36aycRMza/oEGj8VFdQaGe220lDspWQjkt9CnJtIIvPhAwNlde4aOp5hJ
/U1XT1KvRBGQ7eHOczbfjTO88jwT/WeOxCEN0zHQ924N+74jnZcxY7tA7XBDL/DzMwi96swBQeoZ
kE6uM3DOvl3A6SOKty9NteDUh0h3H2nuMpSUegB0VrQ52cRnDLvjjyDZW006+cqMjYQ44QXaDuYU
8Us6ztl9zsHw0mf+KonDtuG8Mz3OcnIgwL/3cURTJ62gjjChtCHEl36KTCbliumWvm/5VYQLT944
SyzzzoAzH4J1fSKCe35KWPG9TW2CpO+sdPAWa77+xAHVuZM1gV/rItWQ7PkwjOmhwNZ3Jpni8kTk
C4LRNhFJuSXFg+ef4Z6HpQc/A1boBZnfNAs8f8HoTwg2is2E2p2jSMNBeR3FTKSxiCgI/MrxQ/Qg
C5gfhBz6goH378vIA3SvYvkRUCWi+mRB+jcL3J8RBU9ShysPdv2Z/+8lvruFI0AqgFuaHDiTc1oA
wnTrQ71ECAAAcAd6REuyAAtOnR09xydw4Jw90DgKQ6sZTDVY86IBF6wwDJDhcM7aQNtDhkGTqukK
kRfJBuYScjAtcQfqnHwgzikIrGkkIgRBqL7PS0zC6OHEAuyCu3czRr6hEGwvbiHQGSkGEnDmsEU4
gAV8AfoaHFGRdjiwjOslnME6BzU0nAt9IrSXAAdlR6Aacvox7r5vbML7+nPggwM+8wQ4evgk6DSM
a3EOh0CwSlBEWSKD2Pkkvd7aCIqIE1tSJbwIYxIETagyK9MmdwJ2uFkQ1CXqcgMghHP6Qt4jtYD1
WUMoQS5GzJVbq20vNFEWzTnWAkaKfVufwy78uY6+WDytZEXLDt1cGrrACWLEQeRnwuwhjazzwk8p
BorpYiQH/BvVkW1tA8Aqt3AMCN0gSAfHirtkcXTnWA6cfDhjs9glriPJwfiv1LjEeERqakPgOaR7
+EwoYFsxQCeHIy1ZfBtEKAfvHAsSkUFUbUpdW8+5hWmDDATCQ0OaFt86f0kEn+j0Ep7McVu5TJrA
PuDTgtvRqoMxy+qYWLnrrXFqh4TLhRjZSeg5TUtqCTJV79VYkkyEO5IxwCwpaDZD3QZXmLOa61aZ
GLg8GLr9tiAZQq0ppAhJoeUXPRm6NF+HJUPFEkMNZt7Cp78vmja6zX4Erkyy/lImg3gmtHbCcj4g
h1v756AWDMB0QDtHV68ma9s27ZZAFxQPxSsK1eEOxY3aWFktbtkW9HVT1iZq3lHupKH1Fwh5YK3h
z1JQDk7b1YcEhfgNdR2mYD+o2WSqc9bMsMTOQLcI773MHqddvcTSJEBoEZSVqYPOp5Yz265m/VpZ
ApKFASwEqzhwMMzDZyNxTdTBuEYMUR/JjjNeK+5Gi1yGkCoE63o+MGPHnJ4FRPLmXmPfjCKP6Hl2
mJdtxlX2ql8szUFPzyOqFp+zP/fDVWk5NDINC0DRViFBP7L3NnuKcZRd5uKXJnJFvBRnE/U8CjaQ
+GyuVmejtZlnmK5BZrWf5rMVm3hQbNkAmrBo53TEb/TZuF0gz2VPORu6mcZWn2wevmSnF8f3tHi/
QxMXeMdGwXPE2xcQpINPXLbL+xGf7eN0jLGS68VVrukRfXYWp7kx97YBjiDAp6Myv9kYtYJ1PDIA
XnqH+ObAg3vOUzA0hEGb5wZ/ijUR71Q9duVOTwykV3E88b0GTpOkpUPtvZxqxVg7M1RUZKvGMQX3
tG3Zlbf9MsYXqwCu6V1OPnByBzM47U8NAI9EHavAtu4IIxqGlSnRd+CuD5uGg1yQTmtW+Oq1p6Gb
GrOBisataWmMc9rDae3DCMgwXdpkUWdB4KlD1i0W7kKoLbr7/jYOJGG4ndso4zROS9YTcW8IsNwq
mAdmlbp+LCPOnbgYhXJXNhQRAnOynI4aKIdDmcuRxgryLXTENiIgjIkWv7wlkvE1NwaCVyemEhex
UTHqGxhRRmsrYYB/o2LeODYSQ6JKkS16vh6uKrZDHcvbVuKFXHoh7F3mLF0Y3qbud+QCxs4mDkzH
ug51mU647RpgWN0onPQaZOj4UpPiJFc2+yJmWUPpcBPHbv+1lpYPmSakE4UlQrX0aCzo9mzyy2fu
psBltu2RFLcGZ9NfWGPRfO3mnmk5DAu8WUlgiGwtEFQtIdI1KbPoXnsmt43jNOuxZQ02i8k8oj83
0HkNeOBW9FfL6m4ex6a5ArIUY2hqfOVBITH7Q9rTrAhXoVH2ySbtHWuBkTjqVQ+i0VsUChCniRSS
iBtqu4nVTdSmctd5BmNkTP4JLwakro01R21+obx4pB2PuwAmWOT7kWDJkT2hRE5AM2PTBF6+tLaC
OUPk3XTOiwg5/qNwowhJsZ5gxnhtSo0/i160y3aAWcOzrirXMvhcflp+REYTiC09vNj84A/YAF4i
iMpQZaym0rclxEC2KYa24Hqiwkm+/acb8aMbYdMq+N+7EZzaivdu+eW/+Mcc1nH+opy0Kce17bgK
Lcw/OxKGK/7S+A88Sy3dAGRn/5rDCvsvl38gIG9SxlOQQvD7p1ve+ktKD7uL4woWYNz2f8stT3Pj
p5LX5q+luaFMDfQHkqb1rr4WSjFUAWDLeMbbT2pXQzsi+eAPpfXSdPhXYX2+ikuLgDECJn+Ine/R
i+44MENqsh0szx3l2OUw6j1pZddpL+5/uvv/pv/xy6VYlB24pSbIAui3zvKFfxosw8VQnZnY0U7T
0OYks/LSLfFSh4LJy++v9G6EDc7x7ZXedVrQ00RMG7lSr+4H6yEdn37/54u34EjuGr2Iha7KEJ/K
gV/o7Vdxuzhq6asmWMbisHqeUDHLXZsXQ/HsJkZWoc4Vhb2zjdmvvmelOzoPTmN7CPPwXY8fynSo
mOuw1U7NCS1K2x+KsdN6bU2t1X9AqqvUFuiG393+/oP/8kw5gmfdFks/jYCWJbrl55/AHElhxOsb
76L+acpuHaQtefkjNef/2Hw63xtQmiib0CnYPFjvmk/pSBJa33CNbnEk2BdIBv/wzIrl0X/z0ELr
dBVcCjpCDLEWlO3PX6PTbSzH2Y8YBbRfS5FvFT2QpPUvBr9/oqG4AugI+czfGPkfnuHlT/71yhqL
IVdmGrE8eT89w2bt6KA3ubJzFdxDR7ttL6LbcT88//53Oj9Av16HpjgLEGE7719Lu2nyuJBetFOr
z9WqvFQrBODrfoP6fzvvg0dvTzrN+g8Xlf/uy2lGKYhQpOZRefvlCGn3m9xL4521T4/FtX1oD+QV
X8TXzgFR+/H3V5OsvL/cStQvprIUzTigIG+vhmHDzpVW0W5YM3O5MG6K6/rIOXH1DYbbrt/223k9
bgn0W8Px3qZ/+LLnGKD3d5jAbt4CZUmbV/nt5bWfgDqNlhzdo3NR8WXHE7KTo7tpD/3B2CZX+t6+
Z2bYYQpcQSmA1f8t/mZ8VbfutXOtj94x2Hgb8wQM/g935nyff/PR3q/8yLdgmTXcmRFfJGHLPN8N
sKM9bkyO0FCimEYiiTUJCyMpB5Hon+7Nv3u/PNZpgUQJGq9YHpSfnnKdF2Os/CHaMT86YObdGDv3
gnrqQAfi2vhofIQjd+Njby5X1q1/Y+3kyTgybLwsHotbtN+HafWnferXJR1szbJs2URL0R9+93N1
mEq0F3fhrmU8FF6ZdJ/vY6Hj8fT7x/LX67AHCo4FcHJZWcx370BhLKkxDlzWqOhwy014m4ht5TEd
t7+/0K9LMQvRMmpg55UCMM/be4xcs8qGoeJCJBM6WeeuscIRHzzP+g8/5y/7rjaV6wLbkRayM2rU
t1eyPddA3D4Z2wC6FbThrfQuEBQQAP6nHV7+8uAsl/KU5fI/jAbeZ2+F1KJ+23TG1l4l99N1e2O8
tg/2qb5JLmD33xBzsq1u5qcRKv1n89X9wxcVv/x42kQNrhxLMBiSnGneflOgOxzx4T9u2115rI/+
BZ2TjbfOjnJXXmebcv3197/h++s5koXSlJbtct5gKVlux0/vCYmh8zwt70kewYyL1rNtbH5/hfe/
HVdg7KWWkZHNiPM9L5pZuARxOkW7aU3o9m16KA6/v8AvXwFAOxMVAaLGRHH4/pYFEr0E4otkSzi5
XoX27FHiDeUfHvb3V9G24IzJoI6jEkvKebzz040yElp+3ZSJzYLU3qmqCk9Ygdq/+V00B3WKamVy
OLA4gS87zk9XiQ1FY0EldB0ro7yKtfDvA0LM93/vjrExIuDkArh6FhL7u8XRI5Mcp1CRbfOYRK2h
rGlxu6SG//2rSCoN10U7aqHvfPtdyoq2Qd3mGdmrGlNlDRlgIRWZ5p9Wh/fr0PJ1QP8vgzWbE5Ve
frqfblo7kOnhy5qv0xfMCGTFpMzK8HJmpLr+/e/k8SQoIZCrElTw9lJ9mrYFkrJsG0q7ejKQuF2n
eTD/4SoIXt8fLYgzIIVwOX6Sr8GS8O6YCyEZeKmHeNsnJu8aFaqW4Y2DTXfJMa6yss4AE9jY9cHo
89SDryYDZMTgbqyMNh4ewQQn8ybNauRDNBxmtO1MA3vaFijLcJgPzvd2KtUNlZs42nnaYoXsG/Gq
aAyEW3MKzNvYUeDzQx1kLk2csNwx40S9FVt2H6ysSqIUTAurCNZtJ2llRKHqwAaB1n506hAHaly7
4hBk85Ceqtnw2o3XdjaJU91EH5M5QeOTqxeZ80lnOKg3eRgHsONTsxo/YNvySU1KlDc+KCeY4UWE
xIySVQDJgFi2tA312s7QtfBBkv6uCQ2BcCyu4tsUYzNWjtnybmZwn4/MXvigJWGPtLdHi4849nX6
UnVBTcqsi0xpjYetuXcYzl5htG6bbaozmFp9qQWN/i5tBFofAKJMxVL/puuyCOmgK3JioFQPK6E1
euLzbOSCX4Et47kha0hfO2XX4yEZLIK7dR45d+hcZ2Qo8YyJ2Q6Zmq3CuUfyxYdCKkS1+YzGEHZ2
hJ0bezra2IiOZ1sOu2islwnbzKx8LVro4Iz+6Jtv+nhILot5tm/dEvXJOpxaMFQzbzztaEsapKRA
rQGwlpZcbUCwtEDVaHqvHZQ3YuV4Q/m5UlMWyYOYtFlDzUz1d8nEqMQDHjNu6HRHfg3sZcY9gRdj
kM6EhZcqiWsjYM8w/FsUfX4L/KL2o+iYaga98b4eyuolllOWreBqtdFWY/sljQxpkLcCVzpeeU0B
nXKoPJCknYugbtPFdqG3jRV7xsar+/FTSF4Wkb4oNRfHueKgiKGeBDMs/eMWfIE7rqRpWCkD8aGF
OokUzF+huq2BJS8MNGkRPnzZT1ZMFxZNZ3TQgPndrT2AId2G+ULZpr1a7mxRyP2U5YO7chvhYDtG
UVmuwVYHuPlJg3zWIs8/CCtLv2KThcJdmOS/FnAXQLBi3eUXZoU7DOAwH3inZ/tQOyoWJHG5GZ4y
gCbke2v3C/FRdN2CRvffebbmajPnPvaVufBoNIJUGuh50t8lDnlEvn1sc8tNd4FSwIviMcWH0/E4
0fTUjeB+DWb1CdkTSQA4JRDRrRGduU+VRI7HkBPl3RqiiJkfZAXJZj10rKHYTf6bujPrjRtps/Rf
+dD3LHAJBklgeoDJTGamNku2JFvSDSFLMvd956+fh66vqyS6bLUJNDAD1E2VyySTjOWNiHOe4+X2
LtA7zO2Jh76rIwCu3Y5ZUU0XRpcVlxHaF3z7fZMMB04Aq+Bk8FmQb+ClqU8A7znwV8tEuVaNhqzO
Ogjxb+swzQfCFiOktc4UAEYqJfHB4GmjJDmEBoADjrmR4W+UsUO1xJaseh/ruU60gTVYtzo70fdk
VBYIgxWhupAFMRamvpEcMiVpPyD042C05tVj4jEB3eVm09y2EGs+2U3WabxH6cxYdmT0hxKw2lmt
FARnW8xKL/rQlt/jH6wPUcGWwg6Rft1ufaUchutgaBXI44Q0msFJGegE8UVjGH2LKa5VbJWc7O1o
b8yNpe50Iyo9La1cszVHfQd3K53Jzx4kaxLBRMRGajsLPdP0FJ3GcM35iMLmNrkLuw6AtO52xCG9
YE0QAA84JUbK5TQSE6Ffh82uo7jJXIThCaxn1NECwF6KAZV5VPsAC68AkpI5HH/DocNFG5PLwP5x
MyCK06ADm7s2qWjpHN97FQek6OhcGxs7GVCgqMmUiioPN7XSBezRk4uhuIKD0/bECjwPB3GBR6nR
OfbcGoETPpBY7XAGiX0i/eBbcXqd0KNwDvY4EmdyRdujwiwbBtMceC9i/UJjVJrIwNgS+14/+m0r
ZmC2SIwzVLK5fhSlNlDL4rF+6XV8IHAFa5LBo6iU0RY5XNtt2bWv/H0XyumLUxcY0GEwlGRKgKE6
T2AAads2hd6wjewEuxo4Sa+/6AHHxW45aEXwAaciIcsibTsCy21Y9BC2HMKm2WoRd/g44BAYfRt+
IzeWnEd6+nw+3Wh+fAIVz/YRL1cM7f3UKsmWEwECnccOhQmn4ajXS2XKSasdB+MqCSJyLQnYmp1x
c0zsJqKGfm5tqE1bVkxIbANAuPYOMgdqUH2wGVqzsPWZ9kRmTnRmq2V8GsnA3OQ1SBEAEMD4t3Xq
5PfSirCjBWgxgZp76Eo3SmvqxQbNu3XGgNLRMMBjonpWYOeXs5Kf9IN7v+XsCzCjjdk2MKOGXC+v
lPG2zqsQmG88b/eTvf7szZwqprW00AgBljbi9pJD/qMGRBWzJHTzjznbXvjnuoaYXJaZzxGnB2eY
9WGtkZyOlZHdUUVnJkj7y84u0mDW1xrPEwGHxaFnCQxYyhsd0B5hhTMafH54U2KVjtA2kNaDnqXu
443BqdwjMg/rZbSQlHProCWJtfAHY+N0FQWEFQzjIS/n/9xDQvoKPsImeYIzvXyHGhxbp9H0I6OX
xJ8BWavWOPfI6bpEok18YxQLnXLfoOXG20H4pbEPnCJ7QPmEfUcPU73Y0uKiu0ZASNxg7aHmEEMV
PXScIhIhWU5UVvyS4qUDEcnLwBEzHaFlYG4tu3ISLlxE9ZvsdPRYVj/Ts2u2Wv2tAPl0j5eF7DhF
qVM06UJvP2OU5jQutY1J7ExIq9cRE63mSjXqrr2hdVTXE2KYEF8zzllsRD2K0Js7B5YJQWdIwvE5
UtFwbGoFEQdacBKgiw/EKAz2gdk3r/ctu0GPFQJ+wOp0qZO2Iutty8BqfkliEbbbBNnwBcjR0dla
lTN9Gi0/A+bUa/I5a4L+KTR7vZozhKps20Sm9ymHckn79nrrJpTmuCOrww73YJ/RtQtYW/oRtw9R
8piI2VE+L52gfehKXshHEk2sbxP7DoFbGzLVgWk2aXuo8ftpG5CosDgmxgrDzXtDnDucHTN7V6qZ
bovADCdXZfPi1mnsYjoYim/exW3DolvN6yDY55Xk5LmFqd9vONWyx42AAXmVdEioSZEW5ZM/1lOz
AzRAjJeJlvpbGYw+bbHKncyVpM/jdyUtB4APsrtNgbXgFLOEyRBXGk5zlnDjMxp7F+40GZVQFiey
+va9HzeOayZG9M2zi0rugzbz3DwECrxPBMWQ2pH25I5YFT5Lg3zZq5DUytg/Itquym8NyMjxlr1y
Y4y2FEbqaYaQ6GlKtSYHgGI0HdZXyv4eyIuc2mOJ01zes44q5Ac88kV/0WWqXXwwyOqNP3ZNK5tj
HaAegetAiAIHpl5/FyDmEm5tKxxPsFgBoVdWttGg86DvbaOkVKkU+mgg2gi+avgRIw9VI4gclRwO
+GBAllLMIjssKMETW8X2y8Bp8rDzhzwggxD0o/jMAbpXbFNLqPCvnN4/ybRsUi/wLUzaKccDoSB6
yvETZRtzuMu3J/C5HM5DLx4csIRM10DX6Tspppm0c1wLxJTgZJe8Ftj0GmBJx41liKRPxy7hTsD1
HprKF58NtuuLQ8wSp9toYVwqF1HESHt0mt4jpmBqTcB0ucY8T3Ks3ehs4oRKGx5UMsmbL43ZBfgC
0PbNGpig0u5iu8VPJZMp8Q96MaX+ZddxUH6ESMhoTY1vpW7VmnLCJg7h4VQ6OWO5NtqSKJC6rIgK
KDyfwUeQ0syoCmSwsdspvMv8bLyDgaU7B6/PrAk9jaKSssGpN5wNhHLkynXChwZhomqAnQTinah1
Xw1PSo6Ggn1Lek3u1s0wah/ZVSPvVM9i2HydrjCKqE0Fft7C7Z3srCzRxKcoVeEPY/JOkcw7qahf
dMKPhkNVUeecZqQBJKdYgjVkHBmT86WIh1Q/ICTRzWuL+Fv1SzdVNYCYWjHjflPEcWye2BSH8j5U
+Sy7qTckfHrq0OaiVltG36Y16uoRRX+jA0tTSUGJJfEm+0TPhH9VJWMwsGaa2p6kADW2od8kiAVU
9C3lLpp0hUqS1Hh/mymypusYdY6uVGpVzYscYnKGkyLztti+xw4vDuPOfdt6SbrNmnxsP5V+aibn
DfY2m0OTMtK2MkXbuUPKYV1najV9gvtmXw1tbeQoT9TqyUytqT01O/ZXZpNh/6WEKQABrvecftM4
FZKXETSYdtGqeae6pTXMhgSz8dFd9qPwj3Gn572bpS3QRJDHmvapQbT4kOZ6qB10ILXftHAqklMx
sT76UKt8qp3F51RPLSyoct+j0dRIS6ni6aRLq5yqWrXr2AL1ryRashtUu6RKVBxsfCnfp9vZaPsh
/lixeDaMWClPS9jMBBmhaSn6s3wC7LZrQkG+VaB2TLOAkKvmg4TtB15KqWlsQER839V6OzAv8wTC
71lN+MSA7pAt3S1wuBCdq8d2OSWOCpy/24QwKL1TQ09sQSoo3rYNDP3uq/CAQXehYX/2FGgHu7CU
3a1hVmV7bRZFTAxoZwQvhceKGSRqWT/piq2w5s6IgEhsAHQHw2+n67yAKAZkkGSbRhV9tRNKmhjP
aZ133ueqj9K7sUSGBQIghGYSTiQ6oIfhjCCuelYqgu2DZ3iYQ3SSqln4DYFEqWyzoDDzOz1XjXZn
2r6VneVppdyDTo+ckwE3Y4ErtQD+FxphK89wxfr0aK2NbyHkOPY27vW+umJ/KbhNzMTPT7UY8PhJ
ljaRAjijs7+UpGl/gWGLFZclagkMzFRRpmODxteGWkhXWDwLJJWy6yk8pSxK/ziPUOllAx8q2eoV
/sVtWnWsIrAsDeeA10kUDojcMbZk+MD9w2uC38zJcu02SBkRtgoXvyami7k+iHErXghtgAYJcCYL
r1QH+OdpNE1Nfd4pLEaqjYE72QeKK/Kvpop4a6c3RSddXEYZWbFpMeWbRrembA+NOviYsl4AJ2zl
nMwLaFPmTK1KkRCblaK4ZdnbuHbVDrk/FB88bjF5HNpZ6LNYfaI+i53jiLjW31YdAIXzUTOzqxZJ
YYejFW3tzgc6ImK0NVX2BEZGXkkJBOkQIcEpKT507Rv7LghNSxsbJnRfAkI2EdGV6m5qcVq4BtNs
w0hgIBQtGhSz27Qk8uYiL9uucAPDKzEMU3IGG1jqRFD5Y99FO9vyAHRLVp5Xo55X03nS4nlFpaak
Mri3Ar/A64Mi9Nj5Courka5qkveBNerUQisDjkopgN0k+ijxz7IuQG5c+Am0O90ryp0V+X2+mQ/C
H+oGKTNOPuoKxOut8bkPouleJrp+13cJxjHbijTw6upIB1P8SAFm6AfQ9YomnjBxD5mgBxgE8Hak
8KEgFoGcNqDzfGfLSx+TnadIcqcS9ivUE2xxAcLhprSfcseg//pl6l+ArSTLu/aAB7ptqTfREWmQ
eeVVivUA+9/7JME4e2cI3uNhB4U+OkyB0nPk1cb0PNCstr1hLVNnMwQ5OcXvPzSnddwEIA4JZiZ9
KZtOA9/BtRrIjA/EIoPlcsG7BheV1GznDe1UAXaKQU0KEMkkpKMFe/Cz2rwWnTVde2k88eDaQDSR
7qAMZuHXd4+FKIaveBaBaWBSU7tNl4aAxssEdMmk0YmQROflLfoR9R7/pKSI1MGpbopuKPmfLXLZ
NuHYNRJRCS/o3Cbtst8MRRlVG3Tv2hXY1tLeKVHJrFiPZXGNV9X+WMHSuRwyTgo2VaPGd84I3Ir2
PQB7r2pEddghPfRMRpQNyLSJDKtKCByoppTxOUtkTQR178sLpFZzVo45saVnZVJ+CBN8A4dOpgFJ
QlGrwLFK0W+gpKyqq97smMsHgvvImhqUb6GfspayA8NXUJ6OOuBLi9SajRar8OJJhWiDE69SbRNr
X0PYDMLwEN524LMzUxca+mHWUU5/SveZ8HF2GiNLnQkr3LLZJM7NtraIPVeh3W7Uaizg4qGIx8BJ
djfriNKP7INO1UDhI50AuUfQP2ipAaKyzHL/KLAlBNsaydx17knroe1IoIALKvi41D2Ya31lNvNm
UwaBQ/fYdAAS7L9EnaifSLGrCtIcgvCbNCA2bwytT2+bwoHPG6jpJTHRQ7FXerO5HHRY9PP8hImj
MpT7ru1xEKMJB3CVgCn9mHOycGsWDUmOqO8sQhF0Is+ZqZWW4UH2JjrgpA/GM+mN+V3Djqu6C7UE
cGfsleG2w1RAY8Dv+ATHpGM3NQynM1mWaHdQVzuniVGbColRc8XUZNMIR0sJqT4mo3Xu2Klj59Z2
6uRB1gKMrFJlGsJtWSE3RsIYa9vEh6JRj3E2bqm9NEYKKFtkCJlsdW0sKUuNbzl2xcYauuxr0sO5
dITApEFuHBslRjIkwFbGLPs4hirQ1qHJKZVRwhOvCbCbGhrNNNLpXmNcPXXyLr3WLfYv2kgy4Zdq
YN2QvAC+G7Up2ZV+ZLottSUM18lglWg0qaOwkZx0z0FgoyQpIesQoO4/BqHOXiCVXnSt4b11SSkX
p7Ly/X1pZCjLYV6D5vFR9INj9mT/xaKkg/nXR9FlatvOPaLC9Fvh9fVR1xWjddlZBjdA8pOyndeW
rh7sfSlbuTWcor/MWZHdTEGXXLLP5p1jHIV2WQZJ96BjzK9nn296iqHEeobDkFgu0icjPxNRwSAz
5dF0Q16IeuZntnah9GrRAPdLpmclsOlEbNHWd/40tPd529tsjinR+OjEwxiwmLQ4DQmFGZH/1SWI
tthhhkVjJD1KCGeqHzXOz+m06B6/YdVTuVrUDjPOEhhezAFaSwy86nwVTUfHo99VxXZgiMRYiuX6
QSghAWZa7+HPYpcC/a7A3HpttCximdWgpaVKQNY4KbE4XlUk7AkFtS2gmjV5eZIQMko93VXps62W
1meVE3ZEB92Y3oRqnd1ChsWtrBG7UO+scbBGiq9IJ9N1VnzDFGvgPEZx6H1oxqrGGF9QCW+CJHMe
nCDILHaHPPYzjEkrPyGDLTDI8O427HfM2xRKlL1MRjXcWqNT3ZkYwOiZInhhn5IhzuPoi0hhR1Tn
kTplTymnxNnGzCEUbARZTieR1kWESMFPv43Qk6pgPHXrk/BJ1tgDI2twvjQo5cgIthMNaPuM8wJh
aFmbzO6JgipKzaT4DakRtm0hyKn04fcQ8+mkzxPbHfRVIA46drLIZza3gyzaVlVg0JW8uH5CjD/o
PF9H4kNiaip+p5gpasKVBD0drCKpCl6ICkiJeTluJJyMCieekcsyArwxAfm76kuNqihuNI3eX6XO
Ryt3iMdSC0wHdCLv69ByermxKYRbjrXABW9MXaiXo5GZ90KfizKms1YiXtF6ktY4za11QAkB6jhA
aETc2CzSSAXCb4Ziv537rCHYy3M1rYXX1uuEfO0AoofqJmcfgd/shZCUEl4ioSFZG41bBwifsUGC
DtZ+kCPqd68rAkgNRNW0x2bCN7+1BcuRC0Z/qW9+fdip/3Cwiv7A4mQdQRWKf1tfiBF8TrdMjfgY
l3hBd4gPUWSeTOWl0KLTWtxKLTpgDNujHnBzYe98x9kqZu222hkbch80HR6U+GCw7cdp9870Qa11
Jx17m5UYTlL7AtrEO+emP5zRS8hfnJZqBlGGCLIWgpTShoALCDtxp7z07lCNWHDUFWX/69eyFDRY
rDUJSOG1SJPcqaW+JqotoWuTGbmAc6cbta+6C7YJrBOb0g8+qNn/pp7n+/1muSByRFUYc7jV6+Nt
q2EDhQoocgtjNmGQXrdB3Gm+87H/8VchrORvon1BAfz2Li1Hrkh9RISlXEU7pivkMZoUlLhmjGOB
8PUddcDcdl4rxDiw11C02yiNOVD/k+H06tB+LKbEtGLDJpaQEWcQ5PJCS6Ry55hBl8plFuBz+fWH
WzZnbunM7UK1GSCEUBc/MSKTCIPTYO7yPPSOOdEeG6uBL2eoWfbOr/vxVrRDBLYqEwjWJ7nQPkDN
HaUcWnOn6EBrRVlw8u5zeDl0pGH/+lctG72tzqZPNCm6DguHNvL2wzGsyLHh5+4UL2BXLKhsUkVK
jeXL799HIAinOdIBLF1/e59kNHLfARe5w1BsHE2LCT8fLP0dAcyPzcIQCHkc1F7okhBZv71LARld
ZgiKduz9G58YcC3KKsige8hy8UObZBxYGO2g/vZLNGzBIQuSeVLi7O+yrFetMUpszetHdo+yOXSD
3RPtpDSLYP+7rxCtHLJxa3aDoy5evMIwYhKwpjlfnZSsU3NOKWP4+N3x4rtybR4CMbZzwjnD2V6P
F+YQB3riRAIelG2y0iYHPonAW/76tyzHC+6CzFDqFgYEzAK68fYuYcOipm0KYyeraeDMwtOINSGK
nG1jEy5fWF79+n4/NnPux2hrMVZYurVU9pp9afbsQxo70m3afaU43ScrH4aXX9/lx+YHqmGW/TkI
5Jn75qd41Q6mHNU3e48Gm6pSvwxNyzi0ZonLLrOUK9zrA7lYNmXbr+/642gxS1QZKiy00gzwi3fp
tJPjd0TMMBZq08YBCLbxRBMSRwOf5/ut/idiJ7uXCnPhy78uHov6X3vC9h4bLNn/a77VExZgnNRB
87/f/iuYvn8/yYwUfPMvzBthM35sX6rx00vdJvzVP/X48//53/3Df718v8oNR27/+R9PgHGb+Wo+
j4Un5vsfnTz/538wNtl4V5BkW5QtOuIwRpGfm2z+z9fxJXz37/9puZl1+n8yP3TrD4YoB13OrDTn
rIJp+d95lJr6hwbrQTpIwue+YfK9/22wcf5AK45/hPHa4QCIlvw7zI+Fxt7iwEYgRNOx2TDLzBq7
t80VZYYHr6p5GLOhkNgtEllWrNx91YB3FluWRhSOzIqTYIZ2VxwJnhqgdpOQM7KisolDx0GIPL3q
kqJ6yDkqzmcLfFxZuyqxEIHtWGSShP37TfCyeMmum+rlpaF1vW1D/082Kewmv2pCF4+kwZNXU79u
Rt//zp/NRhp/ALcE+mEwbOJN+NuoZco/cGfNUx02E6zM85zwX7GmtCPDABRCEip/1aGx/dWO2JsE
RmNyfGQDLjFhsvwWMvO7rvTvaszG9MVRNfOeLnRu9J31+Wbci8okg70xQIawtFN2CoZbyVYa68yW
mOyJiNx9XZec0KH5YLmUT9Fjj8rtGzLY8eTVm7v686avyS9zObt4FA17zyxgRwYtvi9KXg3BmTPW
im2FnNPlfn0EuTPtLCVsj/g9OVpPRdB8jG3feyrBMb4zDr+d07DCGNLAsKbPHwKZr1iMw7L0lR7k
fU5KQvDZnsdiLxteCDrbV35pvHOztxPa95sRrcmHIxJUzDrct32XAVaa8PZQERKrCaO3fTSIs3tn
lv7nmwBVhXNDG1vOLEGXASUxlWIHEEw7UXIs/BPDyvWvPxmD4JtPhsVH2nwp6jYqUDaAFj8FNTEp
8iQQxYTG4RgLN4Nf3iDXePG16R5VCPse6RVRMe6v7yvoHMsbs1Yx8FMg/aaymv/8VVvJZx6238h2
h2daIa2SM/hzswMatgOe5d96MOhZn+rToG7DXH00vGm6GJTcueG8NiZXp8u9FOFhGu00TsGH3Tgq
jrEtUmf4EhpdwXa8rrDrqaSaMm3SEkvtzpHwyex6MG4axB43cMNC1IXdlAPblrF3UnLe9WEcTEs/
Ybcy0Tc6J+AA4Suw25sOiRKbgIAkJ0ZdgTbDSUPlMyToz+BLODEyqlbGG61pLc01ozlG2GB33tmM
krz6322AfGiWKA5pKZQdLMYWL88sCAeFOLuDLh9fKOwoYABwrHfu8kOfsvClzgYwg/48mw3f3qUJ
hxp5g9bsEM+USIArsHTzmaYYOhXKODyAX7eJtxUc3YrFOZ0KowGxoCig5z9/1SSkkhZmCzZ2hzuG
L9dmBhT+UpBnPGeSxLm5A4lh//6PxIOFah+rG2AwczEPO05AIS69ZmfF7VVdEeTWBDWAFMO5Iq7z
PePXD516nkZMimE2yTSmjvmVv/qJKnE3uZ/bZBTzSFvotp3ri8Hc//pFfrdIvR6I57Uk9jKTMRgX
Mebzt7dptIL8TQYusmWj8bOMphTenF3E4Dfz0L5B83deZR34LNi5jrYDYkwoBXAy60YiAr8Mayw9
f37c/4nq9f+3AoPe94sStfLn8jZ7fFNf8Ff+bQQ3jT9wDOFHoBZls8GZ6W9/lqmKRekBhIXykBUu
O1avCwwdk/g8dM6bZvQWKpS/CwzT/IOKwPo30G5u2b9Tqb5tsoquYdDm3kvzjyjb3Mu9AJd00n4B
yf/Vaz+/ehH/UC787MqL0SsxfbURLVfGwQBaGHVe9V6v/tmlF705nEYo0wO5leAukaUoV4lmKO+M
GD+59nKLsmghhXmxN8tgjOkiN/Vh641kOa96KWKurV6NDChSrDoJbZIDur2am1v4x+9NuVzh70Hh
rw8pFsNqHoFPIt9wzvLMutMpU5lz49G5XvfcixFN9ypCjq2cjeYeGksoomknFfFl3cXn1ferl0Jo
JtpMifKoTWN59LOG0jX+Pb/+3+9l/s6vLj6RNypKCy6rgQbU86fzsPKP6557Mf6aGdQ6DnnABzkH
p35MwnU953tR9eqR+WxFQapK7IJD0j/UZtY+AWNRhz/H6v+mif7vN7LomJ7NYVkUwjRrR+OE9ftN
DHJo3RtZdEwAOGUvyfJzI7sdzoCHaReerbzDuPxJz1zac80GCnA18loC/aks/K30f2+n9q83skRz
ehJyHFQbPiSsGVnY+HLQPK0bUIxFxySkN65FTjhnWJSXnt75R/hi6ju1wM/eyaJfsqDIEU4XiVuN
Y/I0Val/Qp6P886K72dXX3RMkaBBhAGeuOYd+eQc7q1qJcaiS3ost7FwcNm+LvA6aGW0FZO2bhxc
2oMh/MkSs8VsNsXm5PdE13XQNNc9uf52MOlirSkg/CZuZ/k1SMHQ2/Z2W6583YuOGWSJN/k9k4Pt
JAwoWF1QnVQrH33RNacUn58PvdK1wDXvhCkzsNpNs+7Rl7QMqbfIYXOuXkTndXuTF6erXvjSZUnh
S36oMiZuqHcXKTxGNDLF5bprLzqmNKYAKxgHalA4TpBApI9BbhoP6y6+6JiltOt66I3IjaSMHyqp
Io1iWZmt6/fLPRgw92EZCo4cEUrviXYDh6Ap750g/KTbLwEkCeJdzVd5MTpsa7C3WXzsZLNyjlie
SyC5UxEMpd6uqooNAtOt3j2ve+eL3slebhkFIZEZdSvQArRIcr1uXffRF30za/CroJ0MXcCYu3Qo
HgIt6ldee9E1YfRZ5cQxvMtmgMAsVB8RPBW7VS9FW2z9oIxBYVHx4HHvn6aGGaHojz+uu/aimu2Q
faTYrGnkXFY1sts6Ta/WXXrROTOkfY6dcenKajBaGtapWg3Wut6zRCvFCN9FVXPxNIg2prmrxMqn
XkyYQy3qimyxyB1xwQU6gzcCZ21dM1kegdZRXo3gZWkmpSKIdlSFK53xdt37XtSyCfnwWYw4zZUR
Cs+DpzmjeW8BmyrWVW/fNzNeFbWWlTdF0JCIGszbcyQnV8bKr7nomiRqtINncOVcGU8bv9A2aT3d
rHsti65ZmOQ5IZIN8O31XxWlPfdABq4rlpchWFiU22EIcF8ROC8/YRy7Faav/xYp66+Sdt44eL3s
IXwzDA2A466vBWQtN6x71L5eNyuri87p6I2iinBOdOxfKnTU2boF1XLfrDaCpOx8rksG9hbOCuKr
eF3zW2qCsiZhSanFgUtEcB/hgrZXFlbqPIu+ati6j9pqLBOYDKE97Iwsu2dBG6zr8+qiW3r4w2Mb
H7cbNjHZxkrtbDBOrCuAVP3tk+N3cjDEc/EivHcCJPuBuq4cVBddUlGLKCJ1A64UsvJNVWgO2wVa
vrJtLzqlGqlm0ROy4Xp+cU4H+qg3+XvSuvmr/biNArvr7Ttpqt5XWpD07uA/MinHG6+N131M1G1v
r43HRoPhPLeURM9d8gE+w/20V/UdDpzfXrzvsMvqPhe3GnMTmQc9X1f6IDR8e2W8zawdyOql3zRb
8I49vs74PR7Yz973YsZEHCCaAF+Sm9qlirEx17e+o/Sr2iHHX28fPYK6Go2KHrj62CG17/1oW2AT
PKyZHMBevb262XUtzl6uTpbXhyTuX6CovKc8+dl7WfRNUhW8jliywK0UW4CBF25MyvKqmQfS6NsH
F77d4x7BsiFLHUeOhlAZFWmwqnuaP9B+HJi2DRHR7lB47cGL4YoYJFesGhFpbm+fXSd/yldHXoyt
kAxRXMnibtXXXJ6RVqk9Nb4PW8cIyQ6LeqcjLdC2V1590fcBLRdRHOSMWSNWbDQdvr2qCDfnOJzX
84+f91kfl1wZuM5urI4JUXrr3sii41cjtsvS4crYNvEvGgiu2R9bd+1Fv7cQryTKPGvic9J2wWhm
W4QMF+suvuj2RWkbSY4P3c1Rk+IM75Ciw3lYd/FFrw/qZPYQlVy8OQ/HQ9qtKqo4kH37HS09b5tu
agMX8+x5kSQXU+eue+JFd1crAg0BmfDEyQb3db2qfIBP9/aBM9G3GLIqahN7OJFac2Z4wW7VEy9F
pk7ZZHYQdPTFSZ6m/YUxhr+l2f6vuhhFzduHRiSr9gPZq24ZRNGnwKhvszaLV458i644pJWPRIdP
mCfiurIvCkTu617IoisOnP/iVWCaFOON37pZsK7RzZG/rwcPDT1GVdV0Q01oTyN6mgnTybqOYi06
Suonca0Oc7PL5yhSPceN2yrrpjBkem8e3EgtY8wB7LgEzhSPll1o54AFcfWte9+LLpPgCuygqgSY
NiebBIXh0PiKsfLZFx2n8Bts5JhOXDOuyi8T2Y1yb1it+Xuc0b/a+JKO7KtqrER+Qe2QRB9jfJiY
3I6r3otcdJ+8s3CF1bTwNNWOQQLKJkyJjFp38UX3yUuJ876fu096sMR4OQ7FuglBLrrPGBH7AtWT
8SSzSUGZyoNqDNF+3WMv+lCcxlGNoT9wx0bHXmX501iT994OKxvj8khaZVABcFTIfdMOLfKtcjgm
ATSVVY+/PJIOwVkiIc+AH7S2BBrV2HepaNt1b355LF2lE+HJbSL32ahHRyUOjKsOieK62kcsvquV
pk6DqVruc2BlsBri9KLXTWXdXPE9xfzVyr5SUzzz6MeowcV0Fiftc1Tq4tOq174U77TFVBh6r86B
0zemhYV4WKcx+K4neT2mQ+DQe1J5WfQEzhYbfr2VDok86x57MTBaKIuUYeDiuGWPQYhHLFy3mlra
ZBIb8qgB48iN7foqsRVtLzH1rSsozMWy3hqnOXi2tdzOaWAKqWp2XnKGt67AWhrAJLkacdpMch9G
lb+rOpGdjNghVl59MSzGmRYxSWOk97siPThVM514jT+ue+3msgtZRTNoTcgM5PXdFkP96AYyeo9E
/ZNl7Cy0f90WY8Wext6BwxSD9DtWgEL3AP1WTqTmos5XvVSBsQHQxm6L9INjgiclALhZ+d4X9Utm
kvIE3BWGVNypuJLr5KAE2nvNfX6//7DRtBReZRQYmakwdKVRHj1Z0zBdRUibMSrD6ya9U64bgL9z
bF8NYjIOhqYgnmRveZV2RtWkbrzQ/z2U8F+lxlJXmY+BPmDL4lc4MvtYCkLYCfWK1w02YtF6lEwx
SsiJ8ztq7XxTyHK6UBtTWTl7LJtP7UFKVbg8njMMyUS27FLbXydSA3v1tulbMKigOjBr92XwsVSG
9Lzo7H7d2usHiZDBzmHkM63GYRqegkkYjh5cj5XvfTHI42YgHsSnX5liKG9Mokq/BXn4nvD4J2OC
WJS/IQlf5eDzYgb4rDtPtfJjS9W3btJeqoQctTasfO61gBab/dDnEmP7JNeNlkulUErQJ5nunrmH
nxkcBjsRbmer8brtyqVUSKDXiyrBSN9Esb6vO6MBt5uubJDGYqSfpcKw3hWe3SyHXaP26VkrzXWi
NUxyb5u7jOEDRhYMLdPsYA4qob2d9DHeryo7lpKhYSplbbcqnSms28vA9H0gICBb1l190VVTHGEI
nXpQNX32qVRMcdpmQq5bMi1Z7m0cZ9A3O7lXm/w5rgvnhLy930Ps/zX+Lq2kkL+TQJ1sc98mptz5
RtweAkVZp4WFH/z2mxot2caxHOR+hBv0QOCdcYisIlx1JIdT6u3VYxFVBlH1cq81tnJIPWGdKiM4
lXWD2FI6lAWKU0SiZm1QtuPWI6N3k1hDuq6rLskLnmzGRMscc6/D9dum2Si3NnjldcPMHGT+umzq
vKKIDJ2uKuJUucbjNOw0COnpylez6Ku21WLuMGiS2FyCsyibeYXp0K3b3ljKh7A2N+kQ05vKUJcb
CILhXrED8U53mp/xH+qmpXzIjnTCGTGd7dsZBjWQCnwWm0N3EufQpFYNB0vT0mAF6QQ/R+5B/493
haZWH510JoD/+vI/+wWL2TUUOGScll9QOXn2ofKSjHDXjMZfWtiXf32Pn8yx+qLnBoW0aTTS3BvF
IE+cQPHvmMb7p1VXX2qKsi7MNP4x99JuwyNkaetQk1C67vVriz2m1IIDoXTC3E+THR2GSqR7gh+9
dTOJtlhN6T4PzrRn7m0/tFiMeNYBXUCybgd4qSyCT9uy0KHpBELB71vroYuYW1/Xs36w2AeqUjZi
MvejDMBcZmO/NUCOrrz63JZerRQwUAeynlgJEsObHnPQ0JvJLKZ1xbZmvL16MPtYLOBR+9FkrESt
aB8t2155VLVUF2mAAUM/oupTm7R4Brkuz3oArzfr2vuixzZm7EHaoeprYGLAIOudY9WE1rqK9XsS
3av3DnebgU+h2o6aDqigElnVS+ETOr+uPy11RoMlq94cuX49jrognN2yDqBtlZVjzVJqNChFnGU4
7ffIMZovtlqH51OSd++M93O//Ifxfqk1QkU78+ZplbWBFxI+djdtHSd3LlMDximwqYkMDJzw6zrB
UoLUcUIR6VZs7Q0ObHe1qIoP/5e6c1uOG0ez9ROhgwfwdEsyj1JKlmTJkm8Yli2BIEGCIAiA5NPv
ldUzPe3s7qmojNgRe1e4whdOpZhMAvgP61+fdH5zXa31UoWEpG1N+wqFIiYUHM4bWhc+bCeuC2Mv
lUjx7OLZGxAkLxAkPONUB8WtW+nTVYvgUooU4YFZKOyutxqOszfo+03bFfST64LBSy1Smvlje+ZY
bGF8L/yiH6VWBfagsLqu03UpSfLRFhcMW89WdcH6YtKKfsLI78oi+iVKiUKiNVhYkm4h3weFLBhe
eQT68TV3nl5qkto+dNZGCd7cgohhe+rfU83Enyyw8/b+rwsM0+G/b8wdKB9tQlJ8r4E/fbFk8YsE
RKurjlt6KUvCmCxsznudbGEALqtDBWbp04RVQK565jER+/vVE4yODV7QZdtoNFleYbpuSxYEU9fd
+XMI909bc6OoSekgM3grNOFdJzrvNoMd9Ot1737+Rv7p3WkbpbBsTbNtCrvukpgke2YwIb6q8Pcv
9gXaw7ylb4CzTqhqDgAwALQ4zPaqnQy2Ar9fe1/J1aQkzrbV2kJZFYXdT2CR5Md1d+biwF0w0JBZ
E+C+xwSTzW0DT4sGytDH697+IjqOkxrYERgrwn4wUFMZrTAoLjAjvVxVnaOXUqLI6/Vcp7LaLug7
nCSQBLnnjeF1j3x6sWCj0MDPve+rLZwV553yQMCR4Ilct9lcyokkjzJJMZS8DduJ5KbzyH6YRHbd
nb/Es2HknAuMQlfnZqO4cVMdHqFNma5brunFcu0E5uFYO1bbGpPx4HbQ8G7qDdzYr3ps0ov1yusq
69LaVlslPTCQYFL9o4MD+ft1734RII+hXpgJerLlDlrF2DYB7BjRZLvu3YPf12syZ7JCNYSAsNL5
z3D+BZULTpi/rnv3i/UKsEzoIfIm26pb5o2BV9vOTcS/8mu9WK5dT8ZGZ6LaMi1EQcal/ZKEbfjz
qmu/1BotQMnM507SVoQiONU+UV+R//81S4j/LtBh4fx+31ev7mB/spCtVXZ+DWbWHqvEW6+qQtFL
Lw2aNEPQmqHa9usabN3Q3PGq+2swyv+59Iujteqcr7R01TaBP83GX+Yqn1ewgq+77RdrFYapPdx0
LNlSGw0bDBQ0O5BtrtMewdvg99seVCFogWtEAEwXbD0oMagnEAuHK/fgS20T6ya0A1lItj4sMqEm
cW7wi8Bw77oFdSlvamAw4iuK6++8KS5Rn66+hZTz6xZUcrFc28j0s66x1cD7X93Uy9IcKJv/LGM7
3+N/E1Beep7hnA6SJY2wCy9GHAIM472AftP9Wbp5fvz+zdtfqptAsrBskQ646NpErKjgNbnDCJ3Z
tjDEhxexjJM/w33+h09yqXaasjgVHZ3JdtGJyyULA0wvSX1VqgnTxN+fUS5jT8BgGVtyOIdHjzKa
jygAXBf+XUqeOIRaQA4yttMucvTohVH8LFF1Ga8L7OOL9VtnEowP+GLvJuNXW/SDQE8Y9JW7w6X0
ZiIBlV0i9U62AOgYQBN6OI3z9fOqzedSfANfp5r7mJzfJdk8llMd6bKr2+a6re3SRbSpFxLzoCM7
GD9PZS2FO2N8rhsbo/HF4q3qjFTgFlU7uLTDnj9oSPxB7ciuqkb9izGuh4mGGoAJsHTgrNUD3Yme
e9yO85VP/aUSx2olZZXCgyMZqJfbwJpbOAqz657KSyXOGmYJB1V53GszUVIOgg1wKqm76+au4Qf6
+5pt4VbVtSZVe9dGYzGk+FZ7mKFc9+BcanEUPCS9qmXRfmhgKQJxwvDQgqB3VW0azpe/X7tsjcNz
OZM9V8O3xUX9h0icfrtqRV1KcUYQYl3Hu+FgQyq+R34z/AIX4s+UofEfesF/s+tHF9ExcB7BAkYf
nDKXKWQ3EUpRlb9LJria9bdLUBtyxqLpxrsZUpnQU+scSXeBHy4VcJbgc6H71zcjB/5Ey8E0eU1W
Mp0ITXrbF6RdwmSbxKRu3lXvQMWAWR/8jYFD7eLgWEvTDh2s+qvM2zYcfKp3MgNyCKc0Gjv/LTn/
yIwAkqv1MZ6XUYDnlfHulNRJ0x8jBkLNm+mNMjwfpJ7HJ08pI4aiXaaJNjk+RMXegZX3WQWuAXzn
fxFHJrcWcwYS0nO1gOtpc0pJjYdOLmN1L33azLfdNK8xDEV9m8JPjXZt9ThYOGCcJJrCKykbCFKb
x0QBhmFzNzNvTsplWKLxRYyjqHcYOYD5aAbGWpSzyXYWUAFPCFCBk9qs6rCONMPMADCY6jUYRNjf
pdLPgO5wI42nW5nZQHWFc3Oa/uro4Ku7pI6U99pNwgZeCRYrR/YFF+A0GYs+AOgKH3YC8dkcLN5T
qVIr2D6/r8KLapUDaNTwoVjCuQJ5DoLoAFDMLECoOKK0A2f9DatcJe+apZ8ioGIijXdII0KAkRNo
MEfLhqU4iu4b3bfNXRasVuwz5CbgrCQVlcsWyAbknWuacvHQzN3gghIHvFx3dbRE+qRNKJTIOYGI
4WkF5GgSYOQmMTDD0byyYV97fkTeunBadJ9zSOeSOrcz+E0SNZA5csCUpYMDMgiivRDkasz7LWF4
szTCoqzm+QBAg9DWJ1Gzg2WVYLpQK3hu6LT0aRXzAg59dPhhwd90z2BFpvWzqiJlR9gOwEyHg64V
zHBiICEL60NsZBR/5zoQzecEtMfabKFSh2MfoMEEP1bEtW3mfTPjU/ngJ1daANcM6wUAGfw+we/d
9Bm0YFgTTpr009PsDO/moGdh8FGlpievBGi/CGyHeg3Xnz6MW8gvWHMKcBFoNKmibkCE2ISDU3N/
0y/teYElaqrVBsPqEoy/upc2m28ol6E/bsExjad+Q7J6gjFeZMK66ssk5Z37CFBvMI9px5YzEFZO
QGO0hr3FAEImmwYsJwVUjofHHLwfPv30Ne7RL9XoYGC4eZ2/ANXYd8ktJuR18JgqNFPB/oXLzEMX
x/zogO75AgdXQX9JZ2VbwD9s/RmsuilDuiTwFPLZ+pW2vmO/QEYJ6Y4lMA1cQbOea1WdZgFE662b
2oU6A8hIlbXs1dR4qNoTXess4EdY5cywEnRtNtbfNHYHKjcjSLK8LgMwWuRRNGyxIOvJhjWqpGIB
uCUmnl4/SFix8VnbZMiafKpRofZAcqLT+lD7FY7jUuBk8PtCuKRt1hy7B5lVLj30MIethUhgDPaJ
Z2GftcMcJWB9eQdLI/WJ2bABBE4Gu5dpgD4dri8pyONLGtg8MUD7vvF+gjRiOyOYE1kBeyI4hOYw
tDQsy1dClYfbvsA/6xXmkUv2OAa9i9/ChUwsAAS2GymuzVlHP8U0hvKB1zpVr2AOS0A7KMDp5q7y
mmD+4ZhtzrDWxRv4TlRA8MLeCtxrA/CKqeF9CnRnDAwPtsQxbIPb1vqe9c+gbxXackyrECIFERDt
v4LIsXibhLYx/QQcGsvooOF8LwU4NegibOHHrMc7ZRvTS9AlZ3smycH/7qmG7YP3jq/VOLAL5zTi
HdzQPZd9gY81QBLAP0Pwgp9J+tm9N6EEjApC/tkD8pKwfg7MrlXDREDHgxqf3cfglCkg3KLVOwCJ
M+G8SGJwinOiXPVraYWtH0CWceZeVioKdrg3jP4Eta8DkLxJwcF7xkFvmjYXadsxoAE0GOeHVNFV
wbE9Sx0gQWg+ndHNE7V94IrECMOeaebLaQ/AlXavWjjak0JFvG7BcZxmNblicPCcfDAK+8wJNEFx
dv3xuF/ActNrSybWLO0A1ZL+Q1LTyeS9WHjQ5AN1s/hGKhOv8gGxfYMWxoiB4Ga4WZJhTTbO18N8
gzYiAdopCHptdtAk+xTYE9TGRAoUH5BS75GYKY9y0KwcipO1GunQ5KaG3VAL6wdW3zeJAfJNVNVM
f8DZTPRdudpm8gGL7ZJxiPM+wHt80/AP1/dAcTWy39VeU7fprvftmHobn/mE3wSy9/RyD65QC5/S
TC8BAyV9XfFd5cqfxAh1wrR4lVfKgHSgufQxvty+UGDIgCw1rSEZHoYp1cAXYjBzCdRmdSjy9fk0
RuAZ3Qvl2FtFZISQAODGYP7w8dmBK07CoLG/qHMZFG+z9nsg6cjcT3sapC4EvNwDzS2HUaFLHz3j
YzCBZZrbLEdbCCn9J69Wu6gtIOhr9owd0At4bikwk1sviI2Jd2M82LbJ+74OlndgxIbxpgraxTs2
Klnd116s2p6ot8jJKybV8ihEbLFiEzgj2By2pOfZaTwgRaABWB6LMArhHl+AbNjNL9jVG/LdJEsS
sLwB9S/ZsSYDHbLJRD8C52TAkthRGdapXyiYlme3oCmmDDAgA1STLrg/SL6Hqzn3sjKz4LBaALix
Oz06klhsyZQq2n8BAyw2hyqbp/hh9VrPMhii8GgFxxpAsl4XI+4J4Hs+CyEhQUgKbHlbM4mZpcQP
QvEE1iKO8lxGdTR9J7Oz7GNoKqoHDHt0zgC5hFZ/85a1A2xocuJEE37zbdaEwG+NZ8PTvALtlch8
rs+81o1ee4BTc3wH4QLmoKBLcxPFdowf0fkNsye+RkpM+CYCX6EIGyveo/yVxni/eGXtcExpFTUv
Ahzb/mcS8CEAVa8PZx8YoWz0Y/CZGY4BwKtjwb+xhVUjSKQpQewD9l1UqUOn66biOQ0hnX7RQnFQ
rbj1aoIbGE8gBuFB5AnbRRxxbFBweII22AdBsPQxvACDGYMIakRanPMO2M9DXRuNO9gus3+LmIOm
L6HA3rgdVv/sUdav8J97XWTYtttZAaLZgsTchdVbt2ZSP+BSImxylRGdvnFgNwdfAKhLSZ5B9ufn
SdcbWZAMECYBMjEMyh5lBQL3wZ+FCLYruE0SAbeV2fMEGPiIiUfNlrdqBUHV5EtNwm4CHM+T9ERW
rIkHb2mgbMsHla2tzDmLIwHQbyOmDB9/kSCk4dSwfXfmblBO202YaZZ8gLvZ+gPI4lGG13cNurf7
qMMp9Q1c9yQ5zk0qo1fmYz/5uUrcsId2nCJ7X8sutHczVDP1ETor4MlzpM8uPQLaN06f/rD2dgMo
TRIZWD/7tdxXNmzMazvA0+MJ0DVRP1oHgBr8oTGnvLy0XLdqj35s7fw89cDdewG+A+jBtUv93t/A
qX+OXR6gSei+tpkKENCDFDdEh0U1jif7jjUCc6e8Jgb44mow0Qcop02E87Vl3YvDJoL7g4ocj3AP
ZlLhW8B6VupmXjux/vCgDHxYkGqBQG7IiOnmyXhfZmkwWRFy2EM/A6LX2K5AhjRGJ9JmbfsWwLqq
uW/PLOHtCNKv94NphTVZtFGVRRg98s8MZ1gxfICOTbKHBfYDM5InR7xo33twATqgCZ1OX6UIpvod
RLIUHx9bfbvcJ64XHVabWKb+xMjSmDxgtetfwxlhZD4MceIdmoEN6nb06jncgYLbtl8jwFs6gFnb
Jej2YqBSYRfQ4YuB1Gu4N5W17U43EyEqt16fkq81eK3BRysmZ3Y4+dSc91Dn+TmOxQRPpd8EuvQm
23i3sO2uspd+6AXFnp1GAzD3Jh2ewfNEPRJ3ecUi0CuwTRJOFgjJHoh2E0rPpq36ZmMjRVqgWeyU
PBKm5+A4WkaTfbM6ITBoNmfiLhRnlFnerdh9vs4Z3MQL2Y9G4rRhlc7XuNHmxvNcHT/CJLCzbQE+
iZjYJvVTQx9Rhov0tgHHDjuho7CJ29I1ibzdoLsUeL1BW6ZLTChTB5w0YHG3CD4Te0xS5oMWqw1A
gE2IFXo8k7qrTUTXP4iR3Fe3lW29s9Opkby94R11AkIT37XTwVsmk5ZgOvbizkLZpQ+mXtFjjWsh
OxCLcYXxPukZj+/mCPif285DS6SMYmDWcbGYcUrAck9X76Ya41b+ZHGX6lcYoSv/3heIopHAYQ4n
vmeDbsfNqKfR3sYuiIcDrdSEPd83AKVyOvrzLcZTYW+Rx81Es++t5MO8Tflq+68tVjFcHZrVV7sx
RFJzH1tNB4RWaZPUIIsCldCdRNsH652NcaOB7jVk9oLmEC2MkrWEVpD3vAAEOclg6RnE5K+RAf7R
Ebmc2Yk65cOhn7LDjBMR1jCdVJDYoG/8/boiykVpTwUV1pUda6AHPXWD9rp31/byuukCMCl+r/8E
HUzrESethwhEz9xpX31d0qF6uOraL4dUQVodVR9KBzo6949BLZpv54j5Txpdfxgb/pv6z+WUKnP+
yJaFtwchRT00GxqvMIP06VgdIgidMJ8Fp0hWTnFA8NgvHUSSHgy7P3jWItdqJIvuOB6kCQVThF4A
ItEhG5ec0BHYrJynmLErqelSvEAPlFW7QMlsyJt2ABVACAhoTyRLen1klvs1HmuNnpi3LuLPbGL/
Q1vjXwZlE8SKrJndIUuQPmztmE3zXle++5Te5AO7CoeWP+sF/4e+xuXY7KzakFi96IOFqR45Ci4z
Asoa9z2QNeSKMkweVSuNSlQTSGqKGuqSJYf+zicRSmKrt+Q4MZze+NFExi0oqXrcZ10YRLexrUAN
HHqMhZkNnVqSgeGmRtHrO9DdYgRk0zQYQHQrpvUw3kON6MwdnGJqJA+6TtXxLF6TpARHEln1hjfE
tNFGzLJJymCsF4cdE/tOsAPCOph3lo2++9oBjeOTXMS2O6OZRAW3L2SzyN+XHbB5PgoxamW6LjwQ
eWUZOFgabTpGZm2PNJ0ze9elMYPZWOu063n5x5L4v2GK//8t0gnBwT/tE2dk1H/xnu5+dEBBPf3o
gakaeS//2SD/jx/6u0O+H/wt8nH6gT8BVBmYg1gXfzfIx79QD7sV/gMh8wz++geAh4Z/A7Ai84FP
CQHGwd//sMfHP2Fw3QMuLsoCYH0o/Uvu+Oc2/f9sOwkuNM1AmAVyJoI6P7mUsU1N1Aexo1GeYJQ4
7+OZ77J0mfOo12kpF53tgjrcVH5j74mNdr7iB9pMA5K59qtogo3p3VPEe4syYo1ASEYvIUI4ZLuL
2ZAUVsh1ps6Tw+F4iAUg54JWArVRKzF82qRFQqqP81R3HiA8LYYYsfDsJZ+YxUHukHX7NOu/JUwM
Jbo3cx4b/8nG3p4kDDxZEoxgd+M1kX4bmDn06ruRzIFhEnclodXXzgZ/1z39pQf+q+zw55Ic9Rua
7MR/QsYpP6f/9VW7D3l+hvTli85X8w/M2f8bXDOQ7/63RXD7oeVU/7YC/viJv6+AIPsbejKxl4Lp
mvnZH6ycf5DMgOKkMBgDAyrFX3g6/xtBFaR/i5AK0wx5IKo3yRkS818oMxJ6f4tR0Dmj8rwzOuov
ASLw8t+PJizOCDs4xUUChRWHYKr9HkBodPUVOghVPhlrS9W0UWH6kefMpUDVG+9u6MZHHMkwqbHi
VnjBBC8jg9az+q46e6hiu1daA/Ds1WYXtXYbICPIZcBMAZ5VXQielSbLHvg05W32rVI/ZDUUbO5y
ENGPywDquIm/2WnsUama7qzHvy6oBd8TrbboBDVFlvxKVfjTdoGXj05AjTR9GbkA07b5zmi2li14
vFhbZn7pJ0B70hBNvDAcXyoXl3Uy1iD8wjCqt+4emO0bNYUgQVJ52wu+i4n+guKRQ1HdtwW6ooce
tX9pA1oOtK3LCilIjlz8IwrX74udN1i3iCW4w2Cx/VTICrcCHZ+Ore9NK+7jFh+LwObpSM8KxKT5
DlydKeEjsk3q/hO1fFlIaV7Hsftilg7FLU8D+5z9jPgtbEIPvH5BWmu/wwtRFcm5Om5QVskHx4JC
LLhMO6HpUDA2kK89/C57FCXmSTnUE5PHtEWrYdCNKpAAD0Wk1tdYTOWEst0O89alCMOuRN37JtS+
zkOj73vuHij2CdQXMNY5oeMkT22Gqlkn+7d19GGoOcxH1MSTYvL6UySrvvDHkW8AcxrA3A08IOWr
Zrcm3QN6BhvRip1Nkb6y9QFb3SkcuzuQnY6QlSNeIMPTaJpHtox1QRiR2xiFQ0dJ8pPM1ReSxMc5
SXW5KLw4FTAsQj9G7YigHYy+wgxSgU6TG6yV3PjgqK+x3OtO3IkGePhwMF9As38iKSdP7Qhfur5i
6Ie4rN+BB/VCKLuhrXxS46rQBFHvHMF4Ec2h/0mqIcgNqvZ7QHWSQqO3+ILIkZV9WLOthOHqIVjc
EXX1FQFLXRUdyjvFGf5dNNGsypbRXRzrL+NYfSo/PMVm+Na3/ViOkrp8jtp7zlVwizHdbWATSKbB
k96ikTMXjcpOfFz2C8+6EiCEY92hfjot5m5JvCmfBqCaJCqiDyj3PFI+rVslEpL76DRg/LF+bSXu
UZCyBfVwOuekjm5bM76OInv2iACju162tfJGLMFgvqN9dxBrZMrFNG8OxcuyGhXqJOHw0hqofVUg
79zg0IaiVQdwDH9HzeTkywS1xASe5Dz09llzEtQiD+XUHaaGkaLDNGmOfNQPUOKRN6RB51DreNlR
VGlK7mO6MZkFiuCp+Ol8lOZ7PspcTIhMp8bc+CN/jkHhLCfX7YG8xgKv6zJBEnou0f/MYOKFUojO
a7DRt4MmRTB2xwRdEoJWSeHz4L23wS7QHK0fUGrLjocdfle0z5A+lC1KiRPDMSzuEaaqzYAFUk8P
fUW2Wfa98VFugC/DT+ZuLcqECJXHL+fCObit6KRQOva3Zy48zU2TsKcwsMM+bJGMxyTWsMwcug34
KXobeKw++LU4wNzRfhfx4LaLX/mvcMh4isxyu7ClAnfLKNQUkbAMUxahYItKozSgrKOBHJeuCyHW
IvNaLKiLzpmzmxTD+iXgLPfhOp9QljgqP533VKv2iMLsBg/C8MVl5GYZMLYhMvDb7demcS+ii4qx
qyXszMkHkqPsD2r5xmPVPYsH9DiCI7XLjUYhIY+jxRTItgu5pCF+kSR7PbVevqDludMy7E7BEiJM
QbLAGS866YBvtl/q1Nw1ssVe4GFeAST1OmfM3ZgoPeqWBOWQ9fF+zbxb05FXlD8DgOKt99GkYZqn
KfavIUibd+T63dFDIxGVqrlM13G+Rcug35mOTblG871sNOhaocJwme2fokS8teOjXMJ970iQswbl
O5habyZU4vIV7t9fK3FY5Yj92/h2elniQJ8IC469Wzer6Y/IMrSHEn+qc4K+b+4i6rZox0Y4H7qk
cP46/PSQVxYLiHKnNq7vyTCzwopJn7tZMNRFH2brJezedT+CtvfKSJqmSNrlTiw0/mHN8IuzSe9G
vw4LDI/sxwx2WpJs3YRWBbT1+aDRSq7jo2Nrkfj8jnD+skY83tS2O7akPXBYrnfRiJCPAC0Qo4kL
v4OPJYEHsWLiJq7S6hDEvQLpD0UmgGqL1vabMxYoVubEp/R5RKHSmeombt0vz1fFyjIUBKdirNL6
NDDvA8Zwz35SrYDHj9G2HvEwyUh0KBjNfs7r3pTcVu12mapt1iMU1Tr0czUrs6/rjG+ByrPFZNwj
td7bzNetTPq6yOT4o/XIVPSosBcubDF4QkR7yjKcQHZ1bzzB9HOeaN/fKc0xQAy9QD6n1bhdRmT1
yAeXTa8R3kIrvb7O6/otjdFFDN2EyGLocF6RYN5AIDDs50jaou7n5igklB28YRaFNtLjhdAplMlc
sVxVrSzqmJt3rw67A+xq2j2pqfkGw7DlJVoW+bZkfffgIQvNFgvwanQfMUwxRkiSs7nA1vsUAoXU
9a3+2njWFWvyrR+i6YCmH93WaNwhQDrP+EpssqRNpk0kJpFrV33PdJLmyTDQnMGNoaSq3upMHmfP
g5mV+nCwFbut/NSVK4lUaZfoR9NkOwv5wAHAQ+9Jsekbho5wliWPVWJ2k7PhN8okL6KRnEIGJQAL
VI/m99QXAMvactA4LUU7TAcQ7LYLGUGhrYtKsnswGY515h0MWmey8wsZ+C3SG7XnFQzyE12iAVi0
ibztwD1oODo8InpJOAqO1bldJ4pOYf7G6Wy7VL7eCsvDQqfDfmn9r11GUWrtHMrEqJoO1ezuMUm5
q6fzeoxZOXRJfraJ9VS8aZoEZ6a89QyBB3Nd9DEWQ1bdQ+35xILw+yL9HAVXnK3jwXFvi3HqZy3m
IvRXUwDSUGZLg7LiAuGITXJzrgDW/p2PdkRfuSISEMVAMdPR4COAoY8MbnsvLQHGzheD7Kxlexp9
YT3/KYLhZtVxOWAgrUBjvxgYFgLAlQlhMCsw+4oPR6mCnUg1+q1sa+L4SKYp3fnZiK+8J+2WLywB
A3B9bPv4LpTorLedUzs2r5Bixh6uxEVFWBuzV8a9ICcOSrrgQJuW+N70+NyR986S+Mb3cJ7pZf20
1p24ks02cmf0qd4Lnx1CHtzjoUbIh/7eupIcxcktfE820K7ura5O3Izvo34knnsaaFy2uiqH8ElK
8YZO3bde+ju0QLc2Gw8rEbcoixwS5d2pCCIP0oylbERQzm7O0H/hW0zch3k3Lp+yTV8jFJfPe0Mb
qzeJsVXqVTeRM7mp5K3mAopusyOc7uo2yCM+7NrI/bKu2/DYHS21b6vaZx7bScUQzY/bsMtuw/Yu
W913uwS3mt169JHF64Ocsxs4XBSUash+AYGpx9sY0gSFande+9jI5DzejBSxDYYoTqblP2LEuu3c
dgWm/BAzDf17oIJ9rCEKbE/TOlSFx1RUZpjXy4cebwO2wmff4sFGNE1vlzgppzU7KSXvZTg+WJgx
YP84xTFe0KZfornbrONjqDFG+4d3QiDuBV8m9P6Dk8eXEhzNsHQEh4nyZAElYX3IlrczU7OKxTfO
xQnNszzS8GQKkhdO6+ehpzxfGWebxZ8K4ePQ4uaL9L03ziJRWhkaHAlmv5jwPll+wjS7TJsmX2e9
lOiQ5OOcHUyfvUzQuxRqMsdl9LZzEI47E5IHG/rPanhN5vh2jrOfeJI4aObtY8DkWS9UVzmSEbZx
tXvv6xUzjEO7DQSlp34Zwl0/dPt1Du6axvvi4hU9iKXORx2jW2lcm3fJR8wjno9meeHgvCKjqIsU
xxg7P5Y2e4PVT9HgKPN6cos+XLHOz2ES7zABUGMX5bCoo/ax57ZcPH2vZr9ggblpcQbWBAby1OII
MHN0qNAeBdn7zdr7TAx3CxtPIUmfMlOV7Ri+0grdRmx7ODPGsTDB8GzW9zb+0UTkYw1vIOv64sUw
vWboB7f1w7JEe72aEwxCwocRortZcijnopfOj6IiossGdNoCjjNFXZG7yIGhglGlgNrNwodPaDAe
ZmY3cngNmuQDVrL7rulvGEBtd8yPctgE3Q8qQavJhkcc2sjW1jyYoAZqG/w/V1vumwO8E3K+xr96
BU1SrSUQwGFQOIHWL1DHJzGQHQ/WDVP1fhzH7y3IGdBHQCXTzNvIm8CKGgNeEBwNonMH4thdNCIk
XQk2mxBpes6184uzcgItKLch3siK1qHnjoHVT9JM+QC2H74m7xFebekm8bGb88QClDq58OA7YBJ4
IotQpF+roX4buhbBFjS7zA/uBqVe7Cq6Yg57d0TnpwIqMXqhcIsvTGvXMgyb92mgT/+HvTNZklu7
suyvyHIOGnAvmotBDgqA9+HRNyQnMEaQRN/3+PpaTj5V8kWm9IpplgOV1USSyRjewnHP2WfvdSpN
Vruyz77EglqSnWXNjsr0aRwXxxPMxLUCYibTzI9j2HwqsjKn/NEiVpyw2tqZ0jeSKI7P+l/9GFaV
syV5OCDZ26/RVN3rXcnG2EHdttiZeDRopEvV3Qh9OK+RfZ2ZSM5patisn2z4RXWrtQlDaXskijov
a6JPms1tQIOzBI8gnnYpXqkAj+a609WSb5OxYlZSFw2D43ny8cKUx7zTUz7yJHwxjOgxZt0Yvco0
Xx5tuMm4E0ccYNoetXrLlzN67cXgp4uw9tTA3F6awykPqeC1NrrLYerPk7hnb6sHI2ETJngbcmva
uFXzTToGS5nXbZhXhr84IcOGHBPCtp3C8uwkgmaiSSUGuoZVGSO4q9iuXN8G1fWQjPBlfwyI1/nA
jJUeMqJamav5tg+JSUQI9VeQVLqCBcaaOJlDWW7rom681J2guuKeO4gspVJqmvxzqADn2FoC13R+
izR+23q6ZcDsJYRhK01dTRqNUieOtlV8V5y1cik+x6Gu9tVSZdyn08nxZjF+LpLpOUzLg2batO4R
6b+Oo211TY/s3pWASr+fS3GiNM1xioDEbIvEzzCX1Jp5ZVvc4RyjehyMWnfZsWNxjU9azASoLjTW
UjI65PCzBKVwpbYOkJIvRj4bmzkbWahGb72LejQYvCBs5xnrODwkmNIK5jhj7kPJ7plpy8vdIzyl
UXheOim9tlltP8q1lrpOPA9h/Dq4WcDI/DQ65bXJlai6+EvEpVY62mOClQhUT7YJ09rPWfcVs9/b
m3CeWHHvteFChqrnWGbRgemxZbT1LbY6M5j2xBDtbWM6Re0Qea27bGsWegVMcVu/ssqTYchrAPJ+
IcpjOyXfTJeFguZ4dBO5Z+hxMpvX3A6f5k7djnAc2QW+HZQ4Ou3F2JD7hHAwdo7dZ2zJfpcXr202
XYNfP+XLp8gZmF4vd9KMbuYl+6iV9VWNy8GiaLPZUVq4yRH6952qUl8mi9e1GmvntenKrNJb7PAo
ScNtNL40c3qf4r72zHXdWKr+iKpgHnAk4YpNq44jFrc1BiAZbfOoN7Z5uiRXWkx5GjbXQ8iivjVf
zuE83uTCveNnGcAjeWQWl3M7+2ZS961yeJniZuBnXJ2Y8d5ns3Cvxzm1n5uh1TdDtQYdq5e9JJeB
1NpP+YiJImQ1uKiMKw33qYfJ1mLftHtKu/Rp7CLkrGaaj12c3IUSZLKlN5GXlc11P+LIMob1Yc0d
Fx9v5mez9tKXxk00h45Pap7qcjVLUAXNxyhblogx+73mdi0VUf4sMDT0a4MEgSq/aoO7zUbhMdzG
3BHF37usrQ4h1sNz6eLH9vpUDts0U/s2yW5tgaDoKZrdYdtV6tmM1ifhcuccs2I5Ya45yCg+Iwy5
vlbENgeD1CO6xDTZCZ0i57JqYNjASDvEa0yDiPUxKueHNMk/jg0l9f/YdOtfbeXzJXb0j3c+3xRf
yl+nWQyH/r7v2XI/IOMLPKMsvXd/DqZ+avkXz8Af2r2wP2DFF6x3l5J4LAr9/5HuDfuDbekmSRXa
ABvJXf7O9OpHTu2X6RX8ZsyiytUZr+ExN9+z+ZLeSVJMU5yTmpIR3i5LZluNSkUG7rwYt2NCFuIw
4nlpzlo5U5dmw8ydbakqVQZa3crauwQevtdaSLWna3V4nbJgJvSaYmAe0MRdi295MNzeK+HkvKmu
nxgYRyPL8kJK7PpkgcluPMli+AetHMdnTMWx5Sd1lS6eg6vYDEy3pnOgqtfv+l6LPxJpxZWlYoUL
smM39mWRQ1Rjt6vIvO4No7XyU7pWsQAC1s6fQEEbbSDmVnJjdZ1m8ZKmaY2tZWk20k9vVMOWYIV1
tGIFp61oLJM6CwzzemxlawjfXDq2J7v1ioy3YkvLtl2GpPvoYng8zX0WO54ZyZT/jdvsctgsNI09
PQRGsG5Y9yueZ9MzGTBrRwiUgpH9FMuH0eBNIptll9LVaf8iwfkDbPSnr5aV3bprsjyc5AFbfy6D
y18YEnlo5PqQ2mYwhW5d7scBpYA2vCimvR3m9l2aVy4rHLUi6EXsXOsd5lMfb6JtI3k7as8Dl7e/
/Apufz7538qhuK0wh3f//m9/HhNdkqm2cpVlGo5h0dfo73JGRl6zwmtyVVAMmbw2NHsOqmZS+xQS
7VE0odr+9vMxBXaY0CqhXPGemjmF+piLFfpbMXfrdujb5FOoqp7upureDJG2u3/+fJfX/+tHzpyN
few8G25Dnu4/AR1xNynhmirII95apkXT0aywJYRJmP/FW+MG8p+fituIME0WPpvv4b1d5Xa2AdQg
wFenNqU2V2/JVK/mbwEN+Ma4/bgQanVdOEq676FHydRXKY2ng99DqE0Ur802jta/4r2KH2y+Xz45
ig5hgY5wpUkWh/fzzt+UsXljStbJ9Psw7NCb7dmixjGiSS5HYKdJ8zQIkkCf2EphaLsSf+33qCTD
RDXVVCr0y7i1aPFz06KY0ONsnm/mCXkn8frJDD/hzEpqFC88etT8Np2NR+WL1z/FSF/uM6vSvrmp
3RRnl9TAuB8IT72YBK2WDSkXLqCMmyTlWmlajAnLtkMGW3tSKv6kprX4FBsmHmc/dtel2EIMjbjd
idJq063U8CpPEhqN15NsKAMkk9rdJR2I4buSzo/CbXJsfcQzhsoYrBa+FTTaQU6hb7FwLBe0idyA
LT8smPdW8BhJJB2zUMNaGGW2k++1En/btjSKqvKNEqfLtbEWpYHlia08pKW6zAlPQzUXXIlFkemb
SDf6dDs6SZ2z1XqclvCqGHU72RAoWvNrduzV9pNdMIrwVYnDgZoQM92mEV3d7GLVdeVJr8rwYyFa
rQtc4rfDx9kV6m1N9fzOyohWrF7XGEl/u5ZsnHgu3Dht7+TSDOMjnto63asEa995hYA6eh0u/3zw
w3qyExxZlpDG1uzCZdijxozN1ZrNafYcJYuZ3jeiv2z4lm2cXCPI05+spJgWggWIXoHLuNO9GQc7
XIKmULRZPCN1ZzbXiQrWxLReCV/k50mLCL9Q6FuXHizt6q8hO0nS0Uv7SA17S1tcif5odLblqaLV
tCdtyF3nKeMXV/kJplH8ngnNycZsMTI/dfFQmQ/jasTzc44EWrKgXc3zbipyoGSG0hZK12YtI82j
kc3Dj+boSPtoOGbbe7YWGeVnvouYSUjcTw5zQ/IZo/jC/NvR+l1tzEXzFilCmRNz227K/FK5Cdal
SI6aRwDGEIEzcoD2pQ3iVWlTFgXM88bylMuQCbDbDt2yB+bk5sfWbXDUx5NEZDGrcvDqechjDoGu
VjsaeMaimGuls+l53eS7yjUut8w8B7Gv3QzNG8+wCNaBrbHe0LvlHODKQrbOuygMN0mG/52f1VL3
NOht2B8VOne0yWsL6cjUtWRiJKGWJ7WEiHilmavNzA6OFQSr1rsbEhd05OTSkRwhyjJlJ2DsBlpY
mug2miHioBByznZzuWh4XKiRGcvHkApYz06xy4y0maMtlohx2ceitk5pn4hyV2aN+zlhEFkzrmid
KNCEwLzaNIljH2xWnPWesw62fhSGhQbQOxq2e+Wo8iyy0Y1umCC21mMcz0LbI7fpo09srLzuoG/V
3I/qKqMhDaNHBKne9KMGeXSnOGdogowhlcV6pimu0Zi71ZUQD0rU7cHhlecOzzNcVIQEyy6O9LRY
vWJuE+Hu2SKecwcy16gldTaMtoiaYyORK4shGEpUuS2rA5su0Jy1LsxdMpWh8Ve8ux/bY3+9N0sS
UI60LEtx1NjyPQaMW0iPChpOQTynAxWgsrPQvKa1aLLNUDtu/TwX2rReZkokuHTGZZ97fibuVVk1
Y3/VZJbOwKacdeXjLFrc65ih9fj0W0evyf5jilgqDBwvpi7fO1CAHkVx0iKfYTA3b9xZLwJ7wC4l
V0P7i6PXuBxGv34gl+eSaK8/DnqK8HeHFdUk5m5k20CH1L/F8V2gOU1TYArcWwui5X0t65D/T0TX
odL0DSJ16LdZXP+F5/VdPXV500TWLk0EIT8Sy+9sN26jd7J3cCUKgor2nqMmesXwPc9MI3XHvVJt
aNq/xaRwTEnQlIJStyjlbCXew/7SsDRMzTSnwGgmtOySuysWzGzzz7/Od+UNz0KRKAlTUlJhfXoP
ERtnmYDNM5aASKa5ieoo3Y2u/ntM0Mt7IXPl8MlRc1CTvueeNxV1T14gyZdxr9+1nSkOk9Y5b//8
vfyZT8mzCB6cVg2XFBcnz/fnQlx2YpqbPE+DAevFxnIb07fq3NiCquSEUBFRWM1M/n/vnfTL4eu/
/9vFnf6PW2+fACnWwV+778sf/DTSmeYHSzpS53bmXurNS8/0s/nGFEo6AD+oTtuNafTScf/dSGcY
H3C1/WjXXVrvHzbTvxvpLhZUuiwqV1cXkl1rv+Wk++FV/487i+IKlHT3Fue+4PXZ7rtLpW06oSeZ
TTgmGloG3Jq17DmG1/thTfR72UegVKfBMjam0YxvOmuNPGTt4oG8pdVv0hZ8VMWa4Twv8ZCZ0SWl
6ppDTHS/jJllr+wI92CIVbfYsgsm7lbsnEsjDJkOKrvHtNpFw+NkWeFzblwsGZTe+ee6LYsrQiwV
2XVT84gntWsQOeZ85meFdS6tw5rYhb5+XGLHfBjyzHS8qKsC9kA/NZFevWgTiVlfpwYYPL0x7J0e
prgiqkkxN5nClwQC9dvMMpi/2gH3g2b95w8UZyJdjI1vmJ3F72HsF6TZkhfIaEA3jce1GtqjZao8
9ZtsUnfYc42vfTblG5tDtvOnnnSs34Rdc+8aRfayZO70fW1yWviwv2wPDwu7RMRMHlp08ymoSnRW
QrSW3GfT+lcH75/v7peLgU7INmnj8aO5tEh/vm/k5OLyZinxApdzvZlcwC6lAKKG2q424BD04Jcf
yn/Rnf8AXL/7sP70hJcX9ItiIEM9BpqZW0TEyQ2m+k1RoEx0l3GRebeQHGwdq8aipY76ILfos1c5
3QJxvyPy9YsIx02nWh/A+/6fv7A/HwY/Pwgbf6vit+e4Sso/vy7RdvPEBc/y4jmEh0C45qgxJfst
HNIfz2IIFDHJp2C9J6bVeEU7x6m5VDSrv2pbo900zMl+3pdxHEffqv/iQ/6hObz7kG2Cba4O1smE
fvnuJy5lRhuSujbeNKVROFQmhWZthNFJ5FP4zB4ObHCJaJYX3W7155aQVUkYTU+/ZLTDlecgnA+j
mQcyqrAopv0aBy5dHfHjvJNcnKGBU2lmhS+G7woMsonVwglnn/N0Xwt3uDEkneAmBYDzMOZd+bGp
cRMtVtFiSAvzTZQIPIENgVviaqIjilsa+YHUuID3kc7rQZbS/mMVw2/5wv/vTN83/2pS8YUE9I/P
q/OXPPn1sDIu//yP0+qD+HGlKDIOkiyD4Ez6eVrR5nwQSMCKQozbhPMj3vB37dj6cAlE2MomkfDD
3f0f2rH+gVJe6S5yGIcdKtXvaMfqB0/tl0tZp+jEeo4oJPlvghTv7hfKgPUwZB29+kwatEpJ3AVY
YpP+o5x4ZcwAtVaVeAeh+vqJOxtToGURgVXXZeyxs+ymHu/lTI7qXKS9kx4wGPbj9xgXaXdyJu4n
buHUw6HLRdYdRDrIcsvuoXw+mIqUoGfAUAy3tZWXw7OT8ftl3LxOxr5Z28pgEDfE7keQIBUOOJLT
5CxUY1jZVzUR0mPYCqHFDiCDFN1XpuAJ2PAO09wFypV8nTuWB/qt3bbuIQXsYd7QXSSbNc5gbQx6
ajoALdaZ6HZJ2izoLGgcj7qDXXM3VMMcJIv22E/uW+VO59EJ8Uy32R1Lpa5a2OShD5kiZeZrmZiC
iqGnq/V10k/dmbZJPUOE/Ty4NQYeaCLQUASrurxVd57MJH7BFO4e18btyk2NA5GPNF1VsRvCQS1s
vZajsSkjB3tibEsGRFXHED+U2mxu85oM6mlys4a4KDiOZ1NLtXVns6rXX4FhTM9r1oLC9ngHbXlg
7428qTQnvBqU43TkW7WZjJ2GRaI06uLQCTvH/4CS/th1JhNk1vKWUByGi78QG6hb+djcjHtZmIye
jWQmfe0bVTy/pmpO5m0F40HfQQ6X0e2qkQj2c0AIr6IzwmsZpqtz105rHBV+1DLdLrJFfBLsa/mS
ccjcTYltemken9m4ZAcdqTVFv9XY9642Pq0wOw5LYshveWfE6y6NsdjigOemGG+JHkrzDSsthEAT
gEq6s8xlHs51Oqf47ombf0xsxcxdX7pil8V5m39Ok7lZdmFjhH2Q9m1tAkyZmvA+RhW8mXtDZ9Ru
jKRgvyUDdca3bHXs+QGEUzMdMHm77XU+F3opYBLkUkS+bmSsQd/J1ZFYpqrOWDO575wqrVfwUmmm
H2p9TsSb7YROE2Eo0Kd0ow99Eb/UMEWcT2Dt9eQWp3c4fEs0zBo2iYW4Xb2xHaty3HXKxQ+BjAFD
iVBbLqPzsIrQabd6y49ys5TCTTdZ1XXVq0tFGR2scW6ch3pGI3+SBPD0CdpPkjdMG+Ea4jgFh9zd
drqb5Nc9SlTODJbmydiHBjDpDUqyJTFyMegBZySdFLKBPyJoOuJgkxI/ZamtMHmN7U5MHbCoxi38
ppPn2BrXy1CJUH2/Rs5nxsvRKUwNsY2QwD5jj+uA+jvZazEh9CRNBkSl14faN9Z18nll7nbN4pL9
oVmxS92QzO8lLdZ5SzZUpZ9qrNgIp3k9iVHlsCPwRj8qNmo7AGcGLt9sGJ6XYWhP3OPSvd2zVbrE
l8xsavqeIhtfAoiPeWuo++pioNZzh8+9ihocIoNr841O/B5a27VvinqWjyoXDod6iV6jcyc8TsqC
TziEKX5ubVy2Ecs8n3SrXe8Qrrpjji3wql3a0V+6li1NLuuO+lzGs0+EbXwxIWeNm7GRMBAAgLRq
O62tvgPWgK7dSXXSFcvGvJEqcceIeNyvNaZUAcjCZ0ZtbtRo1oRGFEZTMxGaVyMGBkbPcpC+BqOl
i047iDzRzsPY3Rp9zOc1dPoWaxYNQbNaPiZexkFzaytfCHN+pP4bAjfth9OMp4xNnxk2TYM1R/a4
nJdZm1+tUZv2ltW09303J3tNZ9sXrbHua6OYt4yvQ7IBmgH2CcMU8LL4Y7Rk5AWqCT8kFc+WLdmY
L4rmIXPANWMsz7yJBOZutVhaEMHEuU4Kq7q6LL68T7Q6ObAEYvlUtDoOL1tq2mMT169E/9ptQtD0
Y8RKo7umJ08yRJX0jAbnjoOZR2RmfNIZIWCS1wmEasSQ7DT/Eq14JZnu861yyRvnaC34J0qsnmV3
ScDgXWyLult8E9IGuCrpojLaE+ZYR5xnGnksX8I+mWoEeNdiBO3D/DRSwgYrDI/LkWUBwBpKXPgu
QX44zmdIA/I4j1Z4jqo43EnNEvu5xgy9hOC9jE42Bxu0SdCh+u3dtX91+Ao3ViLEfTON26LI46ss
Ssu9YS/yRAGoPuW6XTMHKVxna2ZaUvj43yrfNVz9FvhB+jhhJPgkkmRGtlVNtOthShwqklK3RryA
9YhCpR8w4QwGnoSpfMbRe1dpKSeipot7zVQSX1TcbNlvuqCkFvnd6OgPY2s5e1mk9ueW1JqPo0du
E73LMMNLdQRGJF/cxbFgz5Gvjqz5TcsHbi2JbDFEan2Yhr7taqivWOFHvw5T+aBnNjghBTiP/9SH
e8gMELkmkAzcuhTitDFsmjBquIBq7XwR76G76Kv0orbqrymlOcWpwnGXa2mYt9CQpXPXRHZzJRgq
fKdpkx1LX2OgGpAYwHkkBvyrakj4PW6XqTbifthNcZpLrNi24tiB7aVIFke3STsNIylKJjm2tokj
YitgrFwryVpGfmPO+iYszSp2nHBYsbalsdQvX3gb6w9IUqLT58PEpGLw4TLEw7UiR1Z8u0hJ4RdA
PwsZChXBtgFMVx2atSGJ1JQukeqq99kp+zlvisV33Cndp52V3KoO85UNseExs8pcYa5dpU7SQNqM
roGAbstySgt/UEV132t8C2UWGmcakX7TtlZte3UxL1ur79Z9tg55MEl2qkxOvWAvy3KMluz29ntF
DBVmxnjQcLldrbFVPJfDDK4jr53qbcKyhy+simN/Tiqaj7JkXUqTP5VIfF5ias5R4izzWytLz2RQ
0y91U0hmK/WkMYiH1Iv5qD/m00pGu65hskzKXV46rO/7osoKljau1rd0WUzfFom2YxL5ZQprqrjI
Me7UmLtHVdj9vTNU3DZ4QC6bdHCGg5uCVfHQ5oiGQF/zusx+qDulAitNL+SlRVNvYsbE5jJ+ecLf
/DEMl/6hpK7BMhSnzl0nRrltLjctXRMYiGuWKW9Bjlj9CW5j6wZz1IoHZo1Fw6EDUHK30iedWRIf
f55n98EoYnULzZTfTMw6CmOJ09sm1SbLmzFi10ER1jimZTmkgd3axed5NItzktosTKys+iwxL/uO
1UBIi5n4VfEoBO4INTyqxJ6vksjpfbiV5FAI4o8HRbAlKCw2+0zr+gpUDx/RSF9plWb5sXeWxIeZ
CMRAZtVs0eVV84RR0bioTV1COLHJXXlnr0r/OMiLObUzajzwQzTaLyAAIOkUevfEyQggE85kzgdI
Qj4uY+7hxOEOqZ0aj/GixNnCd/pcAJh/zdoFpTNiDPkEALLZOzMbVb0e6/+GSY44L1HenWPW1JwL
owiPGQ/h+qZW61drsdqPpdE3J3NhSYDHng3TDIyVOqa2lviJzGx0NjtmjluoXT2+iknsegtMl5et
86x8ao2w+4yvkeliJkjUfYPLqO55pS+tFlZY0PCuSL+tmaO9qqbprTNKXMua+VCfo5cmox+7AbI4
KuXNtlpnz9XlNDwycE3qs6Zh6YDapGQXxNHQwfvCT8iaCi+vGCkeXYZLsz+AU7DOxqiv3SYqpJ4R
U6hn42hGkwNIanQzBcBEkTJQ1ogeFbK9SDOA2s9dEu5bozgo2XAg0xf4ade88L5gXk4At9qaX1Ss
cQBibmvqQyGn5kqbtOWEUviKk3A+L6vl3nWNmZ6KrItZ/eMazMWnmjy45WDRNgHoGeCTekOLMMSn
JybME6DPvN73jKUONmG6g2UVn8YsvxvwYgYEKnXfWcZPoaBCr/lVB3OWazvNmphD8L6/8wOVxDIU
PI1+Ep9Q1uInAzbK0Z3YAZA4jX3mZkqkQbOMdUtiOfnS2U1+muEswTIynf4a6tT8xl4hZ92brbbE
tErzZBwIAGRdYOR2m15TxdswZQ19PU6jUWi+CTGquTH6Ic1fUPbnb5FhcvQlTJ/yfWHYY3OI85BX
VtaO2Dfj5HwmQVeUGwm4MdyaRTKA7JOENIMF48Vhgk+UnrSkooVdC6NuN/q0jKnPtFiDxBjaVbNn
KAw+XjmMwem9Yi5hp6AyOwwpVcZRAP/sbha1NPMXSN4hpPBhCN8Su5W9NzcVdqhOcvR4qnYKdTWU
ixN/cbCCamfQF6Riwabx0ako6n03GyS3c4uc1XFl1xWJDkMnH13VSegE5lxLokcA7p07CHoXMNfU
1dGdYeVOeDbHtraCbgzj1S/WZLI2Gm/q22hbZXWtaP3YU5lp5KiGce3CfZaCI8SfqPFta7AAr2Ky
P1iDBDtSfPyLebWHqYz7vhgY1Gvp8GwlXX4M8ats5DLgYU9d/aZmO/C2WYFyiTBt3/S1jz8P5BMY
tub2i9aThwVHVu5CErS7tCR/RXGucq8RDpPGuJjz12UMYcOWUuZ7U8/FSc2lu2l0+2PeWtCsYt0p
jnHbacdoIt2Fm2z1SME5QVryZxHu+dcRpgcUNsqCtyIZbbzgbKLcFAu7jLysytu9ZrX91yVfq6M+
WeErFmKXe6BVk+dE1jaJYtYAi1FWmsUvEdxw3Zs0gaku650G6mV7IYRong6ebici0d8BUg1PixGN
O0bu4nbRy3UzVYC4nKh/dqpl2UJUMjYgndsTNnJ+eWsprtSSiXOUpYSnu7pVH+EEd8C39P5VVhrO
cB0/A+Bbbh3YjL5qdd+eYjQa0tACf5neqGkbLmCFPYPThtT3gM49E3LzhSnp3/nBb63C5kNZdcUn
HGLIaOmsZxmeJnMxA9rr7ODEsus3yIbuVU9QHIdYaD1US5Q99VGUHUq2B5lBQU1zgFm3eNUgjMMC
wizIhzk8xVM1BUwsM8YWKQGOCLhoPSb9Wc+VCvdh2NSf0qSH20hDUA7ujY75oz9iOLCw2gsrmo+a
JWuHfETsWjuonUwYPAerWv/fIFH8v6k44k/4Z4qjl7R/e/wyJfmvsuOPv/kpO0rzA7NhrhubnxpD
/wuH/afsKOUHIjRoknAmfmBVfnGsih+qIw0EOqACAYHb8I8ZmTA+8DhIkgzncSMyN/8d1fH98F1I
y7EEciNHrMUjvpfpTRpqoVaAqrk7dsZryL+5CNWgdb+HtYxpzNPYxeDhGylsQhAGkTlHgIDHFIyC
32kjRPkU5cS6//Eh/paC/a+mTV9A7/9Ymva/lX37Jf/b//reJm9Qeu6/1cNrnrz96brhEf6AlDgf
TNu+OE4N0ogM25ji/LxsDPODCSWHTWAMWTiKLybjP8RqRqtcGNzLsTJYjulcdjj+/bJhICvALl/s
gEIpxObfuWxg/nBx/uraELwA5n8I1pZuc1W/344wsIMcHSDf0YBciLqU7p3U9n1ddhtNs01KDP2z
3XFH12t3+GyuOu35ZPc3tXKrF8MZ55uWUqDgcKFgi0LDfc5M+AZN1YYBNrUuoL60dw5qPcX8lJCU
aXXrmyPT5WhxcgY/HnFukpl9bpxqmTCCBepY67WOql4INPXJYTGBrqNuzc+RVWOdwY19b04t8Cxj
weysqpq/TnFlrU2b3lT1aj+FeJ+e5zEFrzF0X83F4BE7iwBQZ6UO1MFRniebLHli8Lf6MpcbF97l
GexW0IV5j65dQJewhq8pEvw1/O45sBEpATPq+l7m3dciCrWXBBPQTdUTcU8Nh4HuPDjX7FqnnQJP
eijgkl4P6NffEy15HQuCN5e/1CYeUc+k9agNELkZEp7G2s2vIsVLniaefKYo/t5o0C+TJHP27Ml+
dWjlAoTR7IbYzUpS+PI24hJ7S83itJcfr1IRxb7RReNc4zP7OiX8VbZ2QVRLI2ALfBfQ1djgKV0D
32pvfTdThtDuYLarH4upvxmQrPZWF2c3lhvGB4FtL+gdHmF2rO98q7AhDKIsB13TOjgCDYFzJIns
Sep8zGkR62BHxmmbFLzt6PLCe8HrXcI23AzNkt1Mpo3YW3HFXa+24J0AJtlbTq2fBvQ19BA7zyyi
qrm+H+OcSDo3Tk7txpkCGcbiK/Zohz0SEkqmbWkpI8nLl9csPfCaysl2lw835ejfrzivMAssofU9
dfLXpsx5Rjl9Ldr0lZJI+KKxqsPlYy0xCu1dk7dMfWkEsile10gv/VHjSZ06sr8rtbTfLYyyB0lM
bJ8zzN+nsvsKct++Ni0IBYTCzc/EW/gU1Xid9dZ0WyJN+2NHJot/+gxO+dbIQ6L1Y1OJA1MGjWnC
1OQPbdPDao8n50ZDwz2xlTfZOeNEmaUAsTzrHPQgeFr9xuoXtSGLrq4KwEabyHaBO0CUq9inZGuo
RJN13RT6AAqTcgMzhTxnJegTRwztpyQjiGebc3JwJYkocEUj8J5+Jl/UOREk1hZoqVPOYWCJKtw7
g5JfJQjamFw12QFCqn21KcIW4l21dshJdU1WVfXf0snKfZq0S0U5uyvin5ZTD6ruZuKCB8ebegvz
rZqgkrR2FwD5XaNP8gWe3XTPsAjceyRialDYvl+ikR/CynaGk2JP3z7Sl+meOHh6zVU/vLQxON9y
NhuA50MzYpDXo2u83vURuLO+ZW8CBsquYtQbGTYwfTGJa21hGOFWLC/0lx5mOR6SnxAmMhPinC3u
es2Cx9abQoQ2MxshOUAPBiAyprHfMjLwI+YerDDQJyICZaR2iVzTDQFL+xoTsbzRScg/6AzStrD/
dX+1nOiY1wWcRU3N9pkMlHwteNrtMufWYSiqtwEN/t7gVjl5yzhbR5AiUBJK939zdyZLjiNpkn6h
QYthB64kuJNO+u4eF4h7eARWw2aG9en7Y1W3SNXISIv0dU4ZGZEZzgWAmemv+umDl9lGVCWxWJut
ejErvtvNCOpmY4vY3thxA/+ef93adDusbMzpkZVZzsGwoOb0lSQdbjhvdRvWt7Q3zYecTCO23Lg7
An1wviEHUisBVIi4tSdSLButLo6SWVWzCZOA3Gpjviqszu9h6bvvfeMd7cUl1qHH9MUHUoe7Qgdc
cODbEbbnPaZ0qAEjBrGjU6n4zbWQ2bJCz3sUVX3rUXP2nQwgRWLPhgdCV8F6zJvixP7XuHgdBFpR
LCF4QZzM6070DkLyCBRaMXvbNvh64AfQOfHTNPGfTtf1Pde8t1OTOg7KjZ97lYX73mhmsQ6498Ff
IWRuxQRPxEo7713llXUA4gAwo5uKfTel/kb1onvg8ydt74B1WZcyv6YMQLdBG7SvCcDDlTeZLuUl
IrklyWSQYtYB+Apn+pxsPzulS4zUoPpwowoISBCKBLFoCwjOXfrqu7vHvrY6XD5+8oUxmPfUpYw9
mBFFYjE+SLQgwU5gtrlVMAceqRyRF6IzSWR1lkUW/Z7fzKju7KoKRsloYvlvJRMFt0/3nK24vZkE
/x6c/tIxLVzVmvcbGO6pnCYnClU5HARO0n0Tl5PmFnXrE9Uk9qbr5+5S4OtDws+SSQBIts1TirXo
NFupRELtLC4o022fUtGkezYl41rS57KeGYMdADZ7790g5AYS9PjbmJOAPUDzooYqO3R1I19VEy5v
cNWC00xnyv2WsCk2gT4Bd2y2jtqssKkga2jqxkbDfcwyfNcukI7DZGbVOZ7rZc8Od9hYFhg/hvhV
1Buxv7EWE999BWyXjqV2J3khDBcCnq2i5oYIWJC7wT+qpbWP5HPDKxMOvZlaDOXNfaVivcsPVurk
j0aSPJV9Pz8k7hieAD4VP/0IMaCOXYpu6uolxpO+RgykC8C2JPrIXF08CdxMzQ1Xce7U265f6pss
1fO9cyNc1V7sb2mQGf/YXSKBo01zrtY88NU+jCUnclznj4KTZUxUu/GPHj8QA9jQXsOmED954Pkn
5QTpm+VNn8asnJOYBxfrGtHiLYK5fCyVV8M44qGGnnKHNzDX7tysfoLj6CTrzsRTbqFxXHXdPk44
gXdWk16w5raPZNAr/geDq73T1t26r7aEmm6QfysoNNXwXI1Kkqw3xl2cShQJ962Y/ekGh5/6CD2U
K0RrYDAhKS4WXGcBWcS9OmPi5iJWgXMcfawxsmnk1e/am7JZADJpvaR5FXly+WYHO6N7Zum2Dt1f
YWxymSKUb5pOGNy0pErNckbP9stnO/PNLZ6CBFwOmXU5Q01lf2OsRagVrLnUP/GkqTbmSASi7qE+
MMsbvpdhqn8V+VhnQOuz7rq45kQ0PnauqjKAKzlT+JQ1YQhviaAc4sXytws70sBieDZdFV9b1PIH
twqGjQN4fDsk9hzJlnXOGwN7l7dBzTyp7fZWjag6GKXNjMWet/ns2Vuyd85vO8PIgfQ8txs6eCho
0OrVY3HDuDG1DfYK0zg4Vj9D369pK+Kusdw1WnwbzXMlXgmJe79n0PBbmmCstetTB6dCr4nmuFe7
nkH5Ngv8aWvXk94GAyE60YP+GooJ8oxLuKDnlj7arr4wyrdRQUtvA+jHPea403d1DfaZ2DOjH0/v
OBZWD6C9nCjIlPdqa/med9a4WUw6HLTvGNj9dbNzXXA2WTrLTVB6Dgh7G/YLQzjiGOMjshzRnTCD
usFDcW0mfhEZLY+4pHaXfV0ZM4R7MkAk6x0iMh03WjpkJya16EbUwOwDE2cHDUvZ7t6U8jOn9K/A
FZhXOLbnDe8pjpKsX06uVS63iU0B+QQiHp6Ua5F1v1RIZ4NDBcHjwn5lZ4eTc65xSqzVEDw0bno1
FvZu5pSSn1aVeJ6FedW4G8DtMAur+5kkR87pbkWNAwPk0FC/w2lxPktWt99xOocHcjdcXZRBmQcG
Q4G5hX/LiMstDPuiCReRcEYbsCJ76MdTGNTdwXdK+8Yd2xxMAMCXoOnscUWVRvYhfFXQApHWD/EQ
63gNPWN6GWhD+coaqqYaq06ZW/JI6RVjQbMe8otkxnMKAkn0Edkdlk5GOnvVD2b75MJMe5ShYXya
WBrEGic6nbG2GuoNqwrql2NV820gYvHUc4uCaqvt+Nuti3jPnlC9ubEApeCpZT6AJXBes7pyrxlz
rm2cuy2uI0oFVhqZeFqRSQ9uY9iIvW+IcmQ10u3jkIYVOHNacpDhqqE/LJiQvm1P+j8sFDCys2Gw
yFYl6c0brGWna6681Az6HZUg/ts45SORfoSwlRhqBshhKQ90fuW3zIaVAqeVwd86C+z8khZMBIwu
jTxfLYD7WuZmyvUBmufEXCaOSk+GSXuXZmPl9Q4NBY38KiDmR1Kp4S6EZhs/1VguvXBcgZ8m1Za4
H0wM5vVomK8SB9C68ocfIjQZUwfBnrGGM9CzTp97JD4YjJxO7qz6TesHX7pBjm27od8nXTqcnUSU
5yHRX0UvoXeZvbGdBnbjicFmPeai/Rm0U6wTOTwRP9kFRcsZRou3eabSyxqLY9J7UOp7Ga6DtIUC
IaGtMee+TLnKLo61jBBYuuLhDgP4a+J3ehyTJDuHVp4RbvHZlM0QbyZbyD3bn0e/mn/NZg6uMBsS
WpfsLlryftzMY+wdfdNNjlWrjU1BxDDK+vY8SeWuBIfSqEucGqBMujw0XV/sZ38w3wi+dnAkZo9p
XQVtx9JnGgd+eHYWlEalwZ6pyLbu0mIjQrktjfAt7uRLMc3PUrtyqz3G2nk2v1R1FYlOiTsa9HWS
frBWWe58NmO6nGqZ+zdQkNUroMF4Zfn229IzMiHnc2PwknIONOM1ts/lQncDq3n/kzVuvSmk+T3J
ulxNfThEfQDOT3ReD906L6H7Lx1oxlqec97boWa/i8CePyMxoN32lHgUY/FRZoygMWteURDsaMq6
7zkT39V9L5UZ9ks3sUqG8T2IXKXHnAD2GsjkL6Oo8rU23ed4NP5OFdfgAuNITJ84eIatN403rBdA
jn013+FextHTQbxdPBsuqAnMgHnFWlXxDDzPeDfhCK3YAZ7HPshX1HT4PG7afMP4zrrYOcaWdnHq
Y5Gwm9SicfH0BggWTlPugiR/YFtqrnLh3BktU7wRqZg3VCs1hwXHCgTG/my7Q/17qv25wItDgDJn
kBSFLHKRDqfpxUj84BQsQ/gL876KSFAmm6GEgSgsTvuh/Vuwch1HqolQL7dBCbbUle41bPFP5eyF
18hAf2fN9HicGatogzw6/D1rS6ER13FfnXIv/FU71MF1Dt6T0LpkWXgasuHv6Pa/7cTbVoAWMRxD
J2RPkWk3xEYfn7KadRMl5yEN412JDGTY+SlvJ55sAvg4oI56SxbirSqNkxHmryprxovTzMYTlggy
VFb9l977bd9ZP66xHDANAQ1CbV9rt3jomaVHad90OIrSYaNN870V4XvG/naNoWU/VO6podyDczej
7TrAgxT3JDCBd2aUQD4PLJIFFwRgXeOzCKZm1YUF4bNp/Bgp/ZSGyZySY2HijVRf5QlH677exY6P
VZCBqxUwarZz4mmQ7GQUEH1Zt0GmOdIvf7nAGWrmM+atWuxi2oaaxJWPFNvBAgurI8DiBgGgfBUm
ILXSyDeUBEYs22/Y8s5NX05HS/R/0Ocw4TfzZ1k5yqAay36xjPhd2sby2OTik3E8j6tRfVDY/Vi7
5h/pyPc2DL/HOfmbO8F5ACqX2LBC7PBvUpqHoGHfbZVM1GlvZuLqpE9Lr79Ssukn5udcbQ0MDtyO
h0R73UdjGIQFTbO4amHb7BVFfPZlnW9cUpNEv9OCjaYqo6LEH2Z0bbhnxWsYW0uIpiQtUdcZ1uAs
L11jNzTyOCl719XOUVYJpzrD27fJ8lMxul7zcu4oouWUgz/iwyTgme5JwDxUQTqBJB22FPixrPaH
LGF+J1MDRaDoyn254M4pq9q7Vr2BsfIOYB3N59ACUkZ0ZCuyBhauEA0x1nCd+M1Twd488ew1mifH
ptK/6TLe1aE8BoN36PBEeZwqVuHIZCn0uuOUZnQdAX+YU8UIMPnycptFRNjs+sYdYlP8CieqBG92
j6xYcjUMfrNnH/9IccCF+2HH3/LkLfnVyjqmXIv74MT5QU9UI85B+Z4n6mloWCjj+sRwwViHbQ9v
bnltFli1c5oZUVKgZignfZSsW/CG5jdrSnHoxVciL+s4scWuLNKBoWl4SBOMZ0HW7z2vSV7sKtRr
4fWfjNlPnIdpkqkknpLaTPc4NM3ddG/naZTP1ZumSMJ1w3R9gffy1XUWZ/AiD9dEROH7GYXVPKlm
eEUkNHfUKJpHYrwUb+Hq3hWVassN1THqDQxfZ9N0ViNghBAA2cjn4OV8noqpoZdLTSbp0FPosB0y
cqFj1VJqgIo8wcrweWharnn0Ch0Cex+CQ+y7bAJSNX3rGlq1zohEOKEaLuxUK/rlnPJ9CZPugLM0
O2ofZRiNYPJA4+J8ePa7NP0dk2H/RGJz9tinrZvlBeq1U3m/yrvFgEaWC47lOj6WsEmPSe1EPUzK
+0uq39iZ+GvcqlVkthz3FBvViLaxP0QtyxO3rbsFgMQHDLR2GwfedAt6QFg8J9QTJqW7aKQ9jnIp
tY8BgKUN8IvlWgDeu8yEOzcMZ9Nb2nJSdhoz/MCh6VF25eHTGdL2jWF49aLSsvjCONjuJngO27Rk
VbJHbR1FNwK0ywiv8LH2UG9MujHhWOXqM+/SOCLkxMi6s0hxKwIN29DhGIazdtyVnT+cOa0jOGAD
50TZflYh06SgGbBYwrvIIjdz42ef+H4Uji2lnXJq94pWsO2Q+u6+zaXzGMzLnznJ4wtvKT7c2Ubb
uJbsNETCgdekau8AEAzno92qEzatdlf7vVVg5bHNDy8fhwuHjmqTsvhC0UIiAFOLTGInxVMazvNz
WtfJwffb8qfvtf+UuuqD5C4FR35vXCSHwajK2MbjiFuOTWU9el0MKLOf68ijSW3dtigaHS/oK86C
+blxcXs2mlJXpK5pxzam/1zQDU5ejZkctm63d9rOWPc6YOPqm+rUJUb52uJ5W0uTJ3ZTeSnGgBJM
L+vfWXnGndbi20ewR4c8zFFuelcdggoXf9F1AcRjx7jS1/eLgDe7VS97XmyOLdDFrrokvd2IhkFG
UL1Qmmg9DWFuoTVXNdNsLQmzlRwYtkK4Ooot4ueuAzCshEIFuXEpzp1XFzzmdLn36eOJAqgZciXT
asBO3dS/l2LoT9iiZ04MIERxM/HFdlT/HpOuH5ir8DlwZdIk65kXjBPLOnTGZ8w6etPnomU1nwBG
zNKF7y5zyKB5vUnUTAk5QbtVyBxylcm+woYxJEfwYebXZHJG1FaXg8LmqWJpr7ngIGUu7iBUY+nw
NxUfxjauer3LQqs7BjbLTTK57rWch5e+mecnTRSWhnncgvVcDeyWgW35ZfyoZzfY4nDDDgBC5tgq
XUd5WMtNnt1xqvXMlvwurlJ2CYs2lSkM1DR74srVP1WJGcy7pyCoxWNeBZ4iyiyYOH7ZP8d9Mzzr
Gt8gxXy48klUvxdh3m88b/JhmPNtIFnXEQbdBv5rCoDSttodWgtjE89wH8wWhamDzPFoFIYHt8uN
t7yeS60o2JuIN15yyrLPuJ1+ObC6t3p2ygPFXu2uET4CCmcu6Za0FTI3PHL/WjcsXf2VpnfoWo0m
Ku+C4tXgsrdu0n/2XkN0r/CCM5CAag+BoNjh/PkesETRwAFrDWVySU6aLijgXcXwk+QK6JmUi3mc
h5ECSUd0x1p0MI4yP4fuY23RuDbD0Gosy73JfrtasNHD1DAlQFTI8xTkjtB7vDgmw4AKcUK0pHsy
dbJt7hZ/hkzaJw3X5kC+ZQS4kZvfYqqCTefa5H0T5awrl+7FzkOfbUQabIOlnY5DQ4LCG5cA4n7Q
bicg/PApWp7raR9c0GD814EW7UsSN1Y0pkptGmZB6wStHbgA/HJCXC/FmOtNqFsDQi508hpyyXGe
bfpjS9mXh9wtvxg2lru2FIRT+K/XtiiNTW5giFKFcF+ypaELtizjbe255xQTenQnLi3gRgDfU3lG
kY4nudN9Q/EmB6IYYUdwkvXJe7QIYwISblTCDlrP2TOeMbWrpUt1iR9mu9STJvP6uqke/cJhEmXb
3qs5MDUzVbjsjSXUv4XuGyizy/jH6O8oQ2Pww9VUMhSLmRhe5mZpd2qCN63RVG4LvDcASr6B8osP
LTcrm8zBYn+Yy11eVaV8w1Mn0V2d8o0ObhWVAv2Zlxne5owp12QP5VFiI4yWcBheh3b4yTKZPEjF
XgZd3xvfmsGYHposh1O6qJ8w/ccUl7+k9yojsnpfZFHtDc7Hwi1+EwAZedyZ3YdDccUNBrQkhCDc
HiYqTxm25nYh3ukPBZ7besMn0YaRwoWa4O26d2BENiKvw5VFL+o+SYO/E5si9FY8yVFAoXSkzEYf
h6qa3vJOKyqsZP1rSnPjvRm03ldBoo+9FwyfYgrlo6mpeqXn14Ez3AR/x8othpXBLP6TXkJ18cPB
ufqNKY6AkEHJE/bNVlYoeL75yBwdU8hLl+j6fRB8egzn/oYdE99unmOOmww4nYlPINEpFROzwVRn
GSfzx3H5cbk3/cMClH+3QTg+tqBAD9U8I38Zzj3EMDNRtgXQFk+EN0zT8SHJUjy4Muv6v0mqKWCW
8+BFLS1Mr61vAf8sK4OI2YKikXLpWAFTd5fi23jdmBysu5nfWAN6n6IpxbokJJTmFh/Yvkh1e0vp
A7oOoRMfTB89teeZfLBF53y0FpXD3Hl8sovdTBx9eL/hwJx7MelCqGKGoisYKby2ugQTPIF2odEO
QfiyWJJj8uzSwLgauvJ70CMG3pRv2vFTjJHl8OPWXCxU4PLyaVBuDozZwUOPhljnDmTHxJf2lYdq
eIMX5KClxXKgoaCrv2cMaPqn92TbGI/8GH2y3I5nOXS24I0QJzBShtYQNckR6d39U6l4r0S7eXZF
uLk95G84HBtdzsvNGQNmcvZ3S1qm49wXhv0OizkFFDQqUJnpBrCbbaKg0TKR54HrzqVul98WJBV7
iVp7Gn9ipN11WJXVjJYTmtUnY/bOfcpEk0wXirz8hu2683eWuFTXTKvT9lxonY1RXKb80Nicx+4h
nJr8DwktCaU2Vw1sZIjk0RjUvnkC+7g4G7JjbvpkAbq9NrGwFVlkYZoRRoV62MAhoiCRzWHJeZnn
goPpl7jrW4yKEj/jvB/6yAiSpxz6hs+6iVEQJ/RosCJZc/djmWbDRJY7iNITel+7h57sn7mylOo+
hISJfle+y7eFUw+rqVqMd3pZRv+98pxcbgt8CSN73aE4lTU0qdUsqVyKrFBjq2v8PPwYsSd1F8Y0
AKv4k2XE2PglE1UtD85gusGOGFx/DDJqG1eNjoX5RjDOgOFKF0B7sLAyzxFdtdA/+Vpe8X5zZIY1
6W78ps8/hKvcr8Ed9IMxDoa9l1liNYxji5YCKBBGPiTPOkWHaKtHDKOCbl+4vYxgEx6ke58r6pRg
04lMzqdJFMA1HaO7prcFsb9XrXFaBODmEatkt017zkWMIAFJ07ub7eZSBjfEbZ4R7gwctk/pPAdn
OzfB0XGaqXwfVQyYxxkLIWlcTvN8MzL+KPsd0kfFQLTWxC7atkOszL17AUoxWapjcmcSZ06HPLOj
ANcCyG5J7zdbs364pLwMzf7XqeIzWkmg127qeX9iksvI9yO+QI7RdN6uhR+W3yUG9xlAvdX+pK7v
2VerqJOKsEDa/HWXxLwarXCoaOaHPYWzxxnZ9u85sqbK2yfBRkmccmnPxYnpaeOh9DTZtXFw7W76
0QiHY8Wr5rgVtxCYhGbjmscLQn1Yp/cOHJ9KIC73lQ1mKFjLhJTnRlk8mMWKhIBYD/7iY++B+T8e
YOJLg2kJWQv+rsYIw62aGHX8neqQUoaOebXvAuLm/luHhBEgIOEBt6kC3IaG8K4oImpn1Lo6gy/M
txozzhpxYAfWU7+wS8ZbbOv8D8eTSoFBBCUb+vOGrZ0H6qks39ijXRZ0g84ukI2JUB0ck7YTww3C
db14w7pup+qRTxMgsJo/DNo9KN6bH/16EOusREJnC6LXRm//Zh7J9rfW7y0r8dlhIJ7OqbPNPXqk
64V4gTYfNQLGT9fzsGh4dOrQkTtsexgXck4mqNegE5UdDaMXnxvPfpZdJ9eZExxgvFpR4XJCcqsK
XaKGlOrPkCxQPegnmWpqEtgaR2mr17hgo67gkJ3gcWersl2aPvycfXqMSpOM1+Jwuub7s18Wl0UW
yMHLkjgtXhUU9TohQGrwGGM+taFtXm8AwwXvwAjupeAmJ8J72zv5OFoK6tnaqK6g7q2WPBGrDBWo
q4E3ZWSE3xtGIMhJjSrPTVu1L+7gyks6J6+yZXPoz81biEIL3S10acReOwWf76rJCeA/BLEflPRQ
uh7x05bOuPu8ulkVKkzWtCK7G1C30w3RYDguNaNItj/ZjpgL6aMYeIdZnvx+fHSljJrcvTlLs0cx
PhhC1BvM/85aCeOGONatx5r9hZTdI8BrngOFTxqQVkl88j3hwLILn0iJxQw/x622l5QKBv8M9xCc
eGpee3qnV9SzNNsCMtW6WizkNqf4XnLlE6+dqmeqxttV00xgNOPZ2jHuE2uU4FM/iWJX5ZjoHMHB
f+Vpto70QuM8T5c7hji0RJRQf813mOS3NkTyTDu9SwTVxrL0TklrpgDg50NilhsDdfBQZ/m7Q7vT
qNtkjwyIokWSpjyGNMX0PDnrN2al45eFgR8SWHOPkWXvRpMWp8oufuFzTZ+m0vqc4JustXKNTThC
P5hHoXZel1AyPWybdiFOHLgerGBWJxE/deY4bQQIkb1yhmVHb3X/J/TjH7NIUaQqeYfPMRgkNPZG
Wtk5jMoNHnAlIsItKf1nMPHuA8cmslVyKA172tJzaEWWy4QRDsDyw5OJgiw8S19eC59YuvD6S+QX
3NBqlbSUvZAA+IhZqPoprc+OUaJ0JF+coz5iReSNZiYelM746rrUt6SaUPcyg4pTwg+uTsbAWTvz
VzBxaLYrunvs3PljW9IiFV9X18BcGFwHab3la/U2scJYMkw0uyxB/kW0Ib+PY5l5WT0OHZdmA+Cb
49oPnGfGRj8AsdlUkE9BZMyhxc/LJbWq4NDM/iuY54kFHxshHhxGEXiGP+vC8neEwLct0H3UD2Nd
T86vfFDpLusMjg9/afk5d1X4O+ixqnjWQh6Jp/RKJhTS59TO43fP9qFpbGiC3faCbjnTOM7Su1lU
lp4UeYIDNefWw5zGj9IavvP8ufZovTbYHLUhgNQMnqHIHxxbUzOQGzcraYy9pERr1dvy2+/KaG6S
C4nD+KMZ6nfC23D+iZS2I+P2VviR6uL495D3QOHpEOpci3nk/NQFAbJW4B/NrntIraXeVAC3Db/4
xUE4Cpr0r9A5nSU+so0ThpuxQ34jg7HN4vE4l7bLZssOd+BK2KF79TWfXKiNQs5HUyY1cmYSb1Qe
fExO85F3NENkNsmoFXQCsr3OdKb8ltc40OM84pJRPlGdlbbci8uhRBKluVpedqVn/TVIggOV0hlA
X3puEKQ4hgyctYbvMIezEMo03BD/fHDLHIHa714pMzzqjpR00XzZbP6K1lArrarfyjUpXi01NPpp
YN5TpddY0ztn5W+J3+7shGoGQz+Goj4ps7r62bhfgjBCLdnbmaYRqvFOisios8Jiws6HjAAHujKi
d+XoSIx6dcX4H7Ns5HdIGFVdv6YBSfrKiR+7kv6Qeja2i3KOui/+5IP1UNTgJgbHXBVBlUe54Q0r
QSGYXabo/wFtOnU+fZtTwa4BOXsT27X7yy5wDg1pSlM0noYVDiSSNHntc7y2vPu8jq50g8QcYuv4
FPaJfRhGE23c1NgdTbiTUTv4bhW1FmT6XpsPymHdsrgC4nVCZH+cAeG5bppFYzdrSSgko+5727dm
XZ8AC3FJpA5eGEECaRNkFcVg8bXDZHMdS5JPLgaRsOCFlSNzrYYlZhncp9It3uDjQXnCq7uHwrAy
KoelnOMc6eFHZ2nPHeQxLFW8xs4qjbVJrHXtVzEaakr55zAOV6ezHdL7vnHr78VJZNmY7BXN2u/d
9lzJIDiXeXtPzY+PmRPvFkbhnCWKLhJF78CgGIIjAbhiN6rppO3ugUjhG0sbQWtyZlbHXikrhYOJ
1fT2Ra25CEZHPmp7tG/tQOkYHz/I0SI+54m5aftsz+GE0STKUEE+CNYEZXiku2GiA0DS5lqQAXaW
wIgytztofzwbukMFSi5kfQ5AKd9YifCrTZEt69emHHH49mTb6UIwk9Ucx8GPE7QuRA9PW/0Gq4z7
Z3TsjFhslZ+ZToaXhHHoMc1aO18N7AmjeHCdH89mH5e18m8RslziPJGRrMA+R74KSFvNyFFzQZXO
HIfwIprgYWRkdpYBQb3/o2YvgXCa3yAzDOQTxD9jCss//6F6o+U3//fRhP8/oy7ECv6nBMM5+56/
/jWu8I///r/yCi4wHM+0Q9OBD+3zy//OK4T/wW9yXIDo5vFHlsvP+K+8wj8TMBB0RAD58N6b+t9x
BTP8Dx7RoONcWNv/+NP/TVzh39FfvmXfoxKeY9siIFTBr/6deKVmm8brbkEtHUiu4Q2b+k1QGdkN
NmzH/IaZyr98Lv8PLBUv/N/CEZ4wLaDVAUz6AB3sHtH4V/SXS1VK4Q0pdWMTOJsOxGOkLON7qGAw
/M8/ic3qv/8soIvCCQFfwQRxgIj/3wke4cBfC9AFVtAqLO7zsqGjTjw3mG4pB1kTOGbLnfqkyMwN
zSSCPRO6l2CsaW5l59HIwWMk1UVmrtkiJ/vZ0/hcfM4TP7bCrcWmfKExo6qFfy49u3mgIxn9jSRy
FqnaLZ4ZZ7jGtgwmW5PFIO1wDieiswRDQyaWKVnn+3InTdwFJoLL1q1HP9kRQ/X4RiwxEfmsMkXV
W5WbzHllUcCFKZ2AIkQlA+k80Lgm1a2mbcnaaLy7xQXTzvS7x+V06lBX/S9sc7VzCSCe3BI3iy9s
jigWo+Qyu+vCqI7MdCDbRrEfLiA8qVtRmpNUWJT1tcxFfKmXqbDJ1PtsMFep1nyWkYdznerK0aTj
5Mwmq7PXhrJLUJ2p4WEVWyYU/73H5f07SQaz/KyMVJN7Hg2Zt6dp7oG6TMKzLVAR8SzNE7adCa6+
i2aBw8UpEFRLKNqecudI5NSX2bjqgsqZdiWgW2bcOguKLI/aHjHzo03zsb24Cf6al2Cs55E2uNp1
mePlrRjEG9PVApBGY9mTYiHKYps9UDBSYMYZV7hYEbEpMzbVPKkNO7VpvGjH0N6gWnWLg2vFSAkK
at16Uj1mhmz9MmpcV/SIAWMsA0GnqHPnENdoAcvN161ZFVHG4uHL69L7vXiKVdXK94RJFbHsuUkt
GucW2pW+EBrxmHPnBfP8yBtAmOFMpWAbw15wVNeC8GTuRT2xQFZEq+Wp3z75dq/kTWaGw67HNdRW
mdlAV5qzdO9tMnMRtYOCEN50GC0jvkf0aTvrQ8h2GVvnyKOdpIjQkHO5HwjMB+uJlsVkO/qyg62N
h2KjkYGG3SIaO3nrO1iYLpKtJViHZxDFyZUZR5ZAf4klE1c+a+g/qILMg/ygLyiNof9g5VWjpovF
SIJwF+O/3dujWmQksMGCOMfMfuWESdkQxcl8YBUNiPbPaLojbhmFAejB9MrAPpcQg8pTNg+pDcBO
zJxlhbOktInYGmdw3BI9eaBkh5XT4q6wHjyjENQGTenocZIN3PvJ3isKsccRQicVDAOv+SPq0in2
LhbG5ETyOxnXyjK7b9UDVloVbjYdMt044tgYNEze+5BoTqWngeJW3d8P5XfvRxCH+Ky28aQNT25x
2rreWheDHHYkCkE/6zhtmNUrMVcrJg33GXs6N3trVhxHZ8gpMoozkOqccFKIlX1jVJj53FYVW6RN
gdOe0ncsnoEHK0ffUZtNNoZiA3ygQMkOm1DtG0oNXyD2Wckl5kYOdm5r9eZzMjlcvhujLJ38ra7j
ydvbemqIcNtO5bb5J2q6wd7sP9k7j+22gbTBvsusB32Qw2I2TCBFRSs4bHAcZKRCKGTg6efC/U+3
jBbF01zP1kcGSaCqUPWFe0tP65ob282DZKUOkxLvxxpX2aaFMcx3scmHc2iLlPKa47Qa0R7hCukT
Q49+5YDa6NCZrIwUnyAlsta9KJyNaKhvBio+H2NNdNGOIAOhNunm8ggmgcKwfuotikWz1uo2cP+Q
/KWgPoZHRiVwnjGyIvOZdPSAz0rjRBlTajZ4LNZfdYcKmtSvSs9MJpyY8HA/BZFGFiunPWQsvpGC
HXX9q4Zf02Nc9gmzuaaAoQSUBDpBU3WchEUzubSJhZKWAOmyUQVLWv/opBXEBsB3jq9m/2vQozqT
z/9/f/RPVq5mn4MPfh/r+O8t0vxf/rlFgjr6D7L6Bn2ZJnE/1/xXS6fn/QMGtk2/JkHUv/mDzj8M
R7M0ujpdhBEUvUDr/J+WTvUf7I6ALZPQ0TVQu46l/zebJP1vLqhCUzvbNpel9+/NSt6Rc57SwDgo
TcHEoKGNriVFyT45I8XKjTfiG8xNXflsDx1klSqkg8cqZXqYQld7YDZRSu5wUFASwz2IXlrJOoPJ
HszvUZ3pqrnfy7buD5Ga0QUVkHNbjzSiTyuC3zRp9g7tgmc2RWwp3+y//v1TFjRQL6vpHjBb81CK
kXJVXB7la03IHh2EpZjgDHTdiNd2bCvtJjVq6zqsSslmxtWilCRXW74iF3dfJirtWajwbLmUS87x
x9zTxQ0tSfrXHnsfWZfR/cazFn5EGTJrRzlk3+mvjDkRscX8OvaktUljKp/bDsclnEPnjI+GrvH3
fqE7//vP759iatn+z//S/nffNxADrMQ6pBEtVyuTnMNPHY846a+EHWZiFOKzNU0OFDUqGUcYu6XT
rz6+vX/vbv91d935rr/5bPzYDXqZAmSpMSn3Hn0jXwEnBl94c0nlzGf8vav992cwe95+RqCUvF5q
8PegpIafjjHmPwhbqY8kW6KjR+5PnCHI6vPw/jd289+fNH+DN78mTxwjTjrTOHDAV387RuR+qmiZ
fG4qnUK0sXPGfZkQsNrYKkVQYvCcu9Qb4NtYVUgLBrR48uyt+6Pvom7vypTIjtuYZBuqUm8pfVHr
kQCzq/3SlLi/Dsi3F2fu0YkJ6y5OFwVcYVKoXUPAwPJzb7piyT9+/IhPXXr+9zc3pa36Sg/GqfFH
PIIhIEAtLc+M3FOXZiF7e+m0qXKTAF/jBzpEGTUiQRReeEP0vy/tRcQTIkPyreuUJLek35RF+l+t
+vf/HA5vVUunvvRibXRMuqgimyunIt5FhEpHWisvu/RyrbJxvppZ0fg6SgPdsNf4pTYXXdpZLBKp
PuiT4/aNb6XqDoPp1k3GM9PmxA1ZarCyPIszz7Bq35PGQ6QnrzgRLrshy4MsvhSwLUXU+KTTfxSc
m0NbnoFSn1i5nOVcH3rXpNKfAYKKhg37RDtEBuD5aZB5+Puym76YlZAMVY1ehMZvoo4cj2VK77tB
ge+Fz3R+IG9mpkg6ze49RmI2QruuhqpbUXtWXPhYF5Mz91xhammKHCchN+b226aS/mX3ZTE5a9hW
dVeWDSVGZKOA3qwmUz5edu3F9KypmudIlDS+o9NdCY8pUbvdZZdeTE+qJPOePlWC4YOzobMX1kl1
5mbP77J33jx/QNBvHiXHjw4oEMTaNO3Hz0GWgn2tUu9FdN105YRW8imkTf/6ot/xR1n45sMqBO0p
dsoGeRJmVVxIeJ/O/I4Ta8G80307JKnko+YKjpaPKGiV96avEYO/7FsvJmzHBKUwuKr9CN6rSzVI
Vl545cU0zUqSEJTI175qOC+N2n2BwvJPFtJJKP385d57rospSpaehDNdRD6VXNaOPBOdOEWQH2KM
uGsHpPb+spuzmKyJTlOMWwSsweMoqJm0qB5xlOHCp7qYr1HeU4zo8VR1GT3ZwWufK2eio6fGy2K2
BhADplGn0IIKMZp/guFz1pEUvOymLOZrmccCOAE3RZBUKpPSF6Zz2VIwE5zejvPIi3OimLL2K0uF
wl6aZNhQZF52v+fw+Nura21kjB4FMj6AyGNaEvxTvMvuibWYoBDHGYRiHigWQEvbLq7AuJ47DZx4
mn/i0m8WlqhvBdrShonkkWSy2w1Mzct2oTNX6e0tqcMIFGPX1j6x2xcEPz/KIL3wbi/mqITlM7cC
1b6O0zp1Yd7SXn3RCEQl+9e3lm1RmAGAbT9VlG2pf3VH+8IBuJiSBXVYEdXJte/Otbiqu63HT2e+
84kT81J8qRCeHBCL1X6H6WeD+5GNEfvcdd9H4kGlzJkuhEh667iTND2lpLUpLJbJ3mmoIlnVY5e2
8Otpk23dwf0aZXQ7CRplN6mnOfeFk9EvkcZE6KOAhrs49cBZDnbyrNZgdz0qQMmzEiXXvO4wGQ2V
r5Zh7SqZCr+dFeVlFPcqdQ1a9qvSzYxS8nHc97ozbgZlytYKuReXTpXCPmj02rzGwnKJh2GJTWhG
1p2ngbTFNvCE+kkZ7QLruKs0n3RolmCICru/bIdjLZYekqJjBRO49hEKraFBUb/w32nC/nVINRdL
D01FWWXMTf2l534KCvWTSu7lzKNnWL7ztvojT3ozf1E7KHY/D9cgPgAj2diFuGwimItlxxZ4J0qV
K08lLW1Q7H9EjnrZvV5KMjTorHbqUAKfwClaaXUKZDhoHy+7JYt1xyH4PNUUhfpGERwLM74q9OCy
d/Yc+3u7pFE7R4cYoVi/aemCA9+REA5Ow+1lX3yx9ERT7uZtxCx2Jn2b2PCQ6uDCYbJYe2reSh5x
Px4melab0lo9HC5b1pbiv4jCEHihOsSK0N0OFFhTyXnmzafNc++90b2Yk0rnQY9QKTsbPHAQwSQo
KJmhnLB4vCfBWmACCQW7pVGDc5UlnKYAJsnL7pmxmLUDkm4yJgnrdaT1R9WY3K0yGuKyt6Ox2DBQ
5Z2bDvFNtt3exhqu+/LCifsfgueuA1ffaDyQGij2lK/R9172rA377/Eftz0cdUj/vmbGT2quiVUc
9xfekMW0DUhmY0njnU6e/S6OVT/DlnbRxDIW0zYd7WpISJygCqvuBQXzSsW75bJrLyZtVg+AeOav
TUEOTRJXmny97MKLKes6yDygyXE/PFrzaRaezoaA59/9zrQyFlv4klqCoG65dJ3cyLCiuqA+s4TN
A+G9Ky8mrKYpSs/Abg5GAM+psalCmuvid5FjDHe0ZYWXnYf1xdykcmOy6Iad5yY1YWnQPbgJzTYf
3/mFLf5f7+uZ2/p2mdcVWjOFDJmbEOm2qTNMW2IrAfG9mCJCekPpuBvVqyqvnKuhG6pdSxfVarRs
9bfpSfuylw2I2L++BeYUM5trXuYJcROptMoE8dnfeGII6MuZbJRlTyUiLwRh39P5dl9q0ZkD9AIu
+u/bt5jJYdpWngnIzm/6lM54goDithgifa0gyd3hFjZUPNKlBF0xZ476Lt1SUqEcQBN5j/R+VV/H
2M6vJCnjDaIt795RRqpne26FDAc5t+AUCIBD/ZqmmP5ITUdw5sm/f1c0b3FXplzpExosKl8rM/XK
mjSgiHOH98fj6tTVF/elGuGjpFUrffpB10GXri3YhR9fer7Ef847xIh/jxU6QXWPnhPpA0FxH82h
bq6i3Da+U72gXPTt9T+Jxzc7zdFNYItmPFXJNpOt/qq9eDAu1lBRJKIlEcZ8a9zt6H0jDXDRA9X/
DNG3XzqOaL+0eGFljTGsupHeO71pzsSj33+elF4tbjrMHxriUo6KtU1xZf5owg+58IsvFlITqrsB
CI9oxQgbwG1y367tXx8PlhPfW1ssniKUemKOzCZeAVdd0DcwMob/kReeDJ+duvhi7TStyJLWUNIN
KYviqRk6fR2TezuzJmrzZf5zoOvaYlGUo5cB48MjIEHXQilLx1XXKl9H6rd2td7GVxrCpXWALuzY
Znp9FxtWQUUsjUYthKwj+aX20NAHt9foXDl2Rq9v8sBO9iMt35ftG7XFIsI5uad+dmwPIzQwX2UI
wjRStTMDY/6h792AxSISUM4CrmPS/XFy6I2urOyQKE1511gupeqhDvSBmmt9+/FQOfVp81N+M38y
vaQaLVF1v/Lq9rYHlTKXBZo3o+bWiEmMOUXaO8Ptx592auws1gEAJqVSUfPrA4d1r/S28zboyvXN
x1d/f42k2OLv3zKLXO3O0oyD8ETpS7VRD2GnVhuKtfofH3/EqR+wWBEitVKgo7maX00WHV1Z+gsA
wGWrzZ8z0ptHYfV2KxTYFr4Vjb/DuPwSwBC96GuriwVBKdHexDlHOEXsXPVVHy+7HepiLbC8sSA3
6jJW8+wbO8D01o1L97L7oS5WgmZqhnysW8PPmblNA1PXicZzJ88TD1JdzuGst0jQcTrLivJIyJvm
Gte/7GYvJnAy5VXZWRGFOhgZoUYQ9H/sYiB8l11+/kVvhomnQ6ZuxolhEuq3PYeqjSxH+8wU0k7d
l8UMrUQTlApmR98QXnLAyiXpiWrDLQIp7SoVpiTu2MQ/E3bFj1LasZ9XrnL06OXcDT0+q7p3gite
lVTwXfZzF5PaqNU87D1hYGujVMjuUFrSJX/4+OInVgx1MZ3DTOfNoSf1Iaqg3tHx27UPTjupL64Z
i+ePP+PECqsuXvRGSAP3oHjVIddV8BOQcz7N+9tPpjH2W7OzQ8pP9Orx4w97//FRdPb34LDA2hpe
Exr+WIXPyQT8tUnPXHqeGf/5XtK8xVzPB0pB7d7WfWa455d2QvM17WOwlsIt+DnvzAg89QsWs97Q
J6sStan7wjB/q1a2J7V40SqoeYuxHejNNErcA77ndsUBEB56Gs1JzwxUY77MezdoMVJTsxeTngLp
KAYk59cQQpRneIaCNs/ZtxUhAHzxKOu858gXXyvdhAks8TRjRT+ucV9NjoDIKKbxpoPW8VsLwASP
QUivPgjnO97B+Y7YIUYsdkPIPqJd5pbBmtS0XIukiegBNMEnTdgQr9vEGW9y2yswOw3FZwrXo3VC
5cNniPPqzvFSbECXjbfFBCqtTJFjElY+Dddwp7z0CMn/skoTLCt/D+YcFvIURYP0KTeBRh7F9KIG
UDY//up/dpTvPK9ljV4Lhx/4f1QcyAXbVykVodvEBNOPHijyBQQdegAjLceBGUL2xggb6HCmcRpR
Pl+DVAoV6DhsLWlG1wxAl5GhYW2d8pwm8Fy9rJJHM5dvEzOOB8NSG19RQXXBYKF2sR6nMy+T9xdA
moL+vsVmP9UwOdLel5qi+W3VwTvO9WJXdNW5UsETE3pZjjj1Qh+TKZa+5KO2tYCfayF6umwAuovl
oomTso+aSPcNmcSfIsVrjxq67TNRqPfXbkrb/749EayYRoGP4TuIvOmwLI37CLHxwZaB90A9pfNM
F0f++eMBeeJZLOsFTeLgHnKI6SAYVJ87KFZHgT7tXqXG8szjfv9wpbmLx60WcVTGQpsOSaqYR6yP
5kumD8lTDebmUPYDh3OsrTQDhcmZWXbqDi7WXCeh9biJNfVA9wouF7rH63CVDZjj5ppU+pWL6clw
qGE4Nx7mxeG9Wb1YhZO2Vr22syEWA0qlfAEp8crtIdBhjfUSeEV9sNWEDqvMIAXYdqqzxvIISwex
hZ+Zk3l0UnwYMb6YTdELerK05LUHEQOHjbaWrZpm2VfssNqK3v7mFr6j7HeqWdfXsNCHFzPo7Tu9
A6JIV5So7r0qCOG3Uw+LGdWlS19Jb8YmBE8x0T29Dkcbd0cDFsdDFLmN4vhb0yrFBtGidZOIwNt9
PLZOHKs1d7FQF0oUqCaFSwfhMvvW9FSFvytlsmhwyiLlG7MoPOSVptIW3uqvJnyMG4hczWNUeumL
0sN3iog3rezAxPQw9OM2NkNPWQdpFP1u2mw49/hOPL3Fkp9gFc07m6O1PR9+SX7e5BlG+I9vwokd
zLLeMlLJDLgUAx9a2pJujME1bkLDbL6VYFZQE6TW5uPPObHiLYsvq7FT0VUMIHQHmugdGQybkXjP
mUd56urzTHuz/7ca+IrtIFpoECam1wB2HirSakwuWyOWRZi9ngIQaIGkFJqij1BUTPhxZZU+ROOE
MRMk/XaYvJGQkj6e20bM29N3Jq2zeMmVfWPIMG/px4YT8MPQIsSDOi3W66EIvQ2uZ+9nWvc4hBSZ
oRjM0VNeNuCcxYqIyAFzD29rYIneN7hkN0qL3+/jcbCwt/2/OLnmLBY/DwHjMIRRe6B9B+MxfLHu
CEZH/ASbl+3CLGyHTat6wUZ1ybynmW3dTE3Zf2+agCKLj7/EqeGyWA/BGPemG6u5z0z90rFEbUjr
Ned+4XyV9x7cYlnxArczQuk0h14aBHaN9Jg4YaVvSlcjk1LVptjbVVwdgy6pNuS68o1lFBR95TkY
KUCD/ZnXzKnNnLNYONjxwkwSODWzDBw6/Qfa3q3kyLabWhJAFjLd50VSblVy5NeDFQWrzhiLXR0V
uk97AP2sPZwIdNYV3hEAHnQiz+g++vE+fgwnXu7LYlKDosOcfrncD12wmaHR0GKItGPV68I886Tn
XqP3HsayhrSpm1If87g79AF7fTeodRp0c4ubYCFoIaECqMAYqfNIRncctrTnc8SIOsSeRR3xUNrO
eKwGKoTOdUCcmgDL0lORlvjmwEMdOhlPr5XtRS/0UUH4gU7Qb8yw+BQROYIZzezIddqFqRIC+7JS
glg910FyYs9jL/ZwmHaIxlTReKiaL3RL79IAjT19w64DUsHxe2BSHz/iE1sde7GI4Zith9EwNUzi
iq9ObbsTiGDAWNghRIoIa0ERh2cW6VPDabFshZMT2aVba3s9hY0l3am/EpPC27sF5vLxzznxtrQX
i9c0ZcTf0APuBzob16j/JjAq7ksGv+6KDGmw/fhjTqxP9mJ9mhwiL81UZH4y4nQZ2nUJ6fqySy8W
J0dUg610XBo08sbTDgN438uuvFhtXExD1dSbwjdnR4gEFbTpPLR9H1/9xEBaFrJSKSyzLh4xAmh6
2a9Se24hi6vKvCUgP+5D4amIfJ3y18cfd2rdWJa2RmZVGvTCI4mcEtuv0875FQx99WJjA9kMSRr4
HsLaddzTQrviL6vD3N/s24WFYABmXbBKPXluzTgxspfFsJNZuaFlVz0KmXjlNBOrhNgM+KPP/NgT
54NlPWxPJ/oUBbXwVdVQdhF0/GFruBX9+UMWVmjJhhgZZpsH9wqn+BRQdNX9jqTVn8senWjkRCjz
9wZOjBRREDAFvg1OONeFtmrHblU7KrvrcevZdyIU20rmd0Y/HiiS3JK62nnpRKFFsNGd8Dfh0HWV
KMdG3Toy5MBO+2cA1NS0N3piX1kyPROBPzUQF6uMYdmhsLVC+DAcVYB0CLWQ+0ADgNFXAtKfxlvX
Ds8m50+9LpaluYCxurScsJV6pnDrDS5n9afeG8VP0BYNJ0iaDdZB41k/Lc+Zfmm9psGrj5KhvtK6
ujqzjP8pv3hnT0O77l8bbATgUZaoVuePtm7pKwsvx5UQcJSg4CQ/OPZAxUgT7UC9HejcdpM7kw+h
YVhFOaAJJ6W3HthgPawUU0+20LIgOrQxjfVmmMDTNkrj2bG8uQOOo2g6tAGcAq+UL5Cag8dkVIkF
qoP2ahXNIM+s5SfegeZiLa8Yz+4QRIR5wjq7S7LS2RmtpK63nqbpugMzcAUhMlsLu+/PpPpOzGNz
cRdxiBplg3jJh+sMWD604R93dKYegVrJTx9P5hOfsayKLouwUIpybH1pcjRx2PBtkyJBnoFidv/x
R5x4Cy6LhqWim3bVqK1vyy7eRJaOGQlK97UzROqt4pbxmUV4nlLvDLplBbHoLABdQdT6aWh9Bw0e
fsXH6j5f9COWNcTp1CSlAenfVzMjvgLeMMmV5RStT+OUuDfrsTnz0E/9inkheXM2HbKgNuDJMIGd
eme71qZOk+3Hv+HUpRfbOC/PcAskYeYDgdikHW9B68zr9sQjXta3sgrnQ6oEM0zYCfaTENZNbIGe
B0FhKfs0c+xzqf0T5a4ggf6+P7UWBmHd0hJcdXWhrw2lhW2Sx8PR5FyyRaXr4IAq9uQortzyczTJ
C0MSy1LXwPK0wHOqjGqFQT3EY17vcwuwykXPZlnqGph9LYnX5Dx2eTtJ8T1RZ0LVf9/Zqy1rXXPF
im0773K/x5PIGxNxRQv177Id4rLcNZRlARVN4XBswR+rBOKdXkSfP/7qJ1anJV2qAFjUx2gE/Djs
nJvJjNU1BHzrUaaG9u3jj7D/nO3eWTeWla8OtukMc0PuJzhy7dVkJFhgilgbd2Vip4cI5BuU6BSh
V2/mt6VWJsc0bCU2NBo1Nlrf9J8hR7Sr+Nm4ShyCkoZyV6QtDqsgKr6pbtrsnNQDqpKnsJuNWHF3
oldxA0+IxTB+s6t22vi7Wo7eTtoqgMxa86ZXmi1IecUJA2JrcAxHXUR7vboyRKtspKV0v5IxAQCK
zeoz+NDhQQ8VhTCqnmxAKNf7Bm12sg5nLWakRIYfogt5bGuQK6taTPuayF0tPwdjgKK166M7d6ha
Yr2A1lcYmuO9NGWnrQhbTrf5ZGoMyKduGlWB8kOf4TKuV32OvTYGlhoAPm4rBdZtbyWqyiEnVPZI
qsQtR4d8HbR2+iyA1twq0LcfczVXwE2bGLpadTS3EYW74UrtO/VRrwE0utQ0PpOyjnyvSBR+a5aq
97au44QrEJXeZVGY3FgAMPZBXSPeVGovX89HYpdcJLgLqB61fpwqq6pXwKCMvQfh+8Ch3EHylcb7
ELsCkhLoua9ofvSrOBMm4Cq0L2jfcGCAkBkzz36wIC2vAGBmpFymXN6LcTR/Bq2WHDN13kuiv2tv
ht4swnUqu+gZhJZIdix2Q04aXLd5papIY22hKJhroszDCa3NJpBael8UByptm5hIVgZES7oFJWmV
6q6ur+rMabaelRqbto+KPaEmmJ/S6J8STab5brBKwu8Z/VEIBemTpk0PEo8JpKf0wZANHTnEEklT
nM8u3UBrknRjtW2c7RIkMP0TXEmzR79ssgTUGgyiyTXVYm1E9fg0Jwg/6cQJnWNftxrUZn7IKwZi
FxR5w4Y1dzDSciZEJ+KoEZ8KW8RXok5oW4v6EliHDiddcKvYJMPIqrS1dFIY7C7BrG8iDQX2a0eU
z4pUMEHig9zncJOepgHQb6dbHmpKpNKl26kRuOTa3lFKT3msDQ3T9HsOjN81PajRLiVjA/Kj6mHZ
Tw3+QCw8NiywKVettRW7JuDsuoxxToB3IWWQWXt3AEDJCV87NpNRdQak5dDCE9VUGaa5BNpXOXBK
wCo5iE08eK7zu5wh/cQhyhagWDpE+2gaYZfWZrsvGyPo10mIcNpTtLAj79wNSbyCPdntRoFks076
clfa7nCbtCLe256MsM203i6zhx7MqDFCqSaD7W6EVDR75XYJXG9NuPFdbKnOjWdK5MCeXa8MNJwh
wHQAcCvL68R+sDxxbKNhglmcanW8rqo0/hmrTVDd5iUd1XdDonQ/EBlPue8g+mwAqqc/Bc26V0La
enxTIDuojoDmpfpSN95vNUuibJPzloCL0wVDtKnV2L4bijHZK/2ov0pAN3eVCf3W0vVk3Vs2cqJi
DNFodroyYtxrYxTPFp3kL0mTVneEw+QDX7/61YVu0/kKKftHWOjiyRoFMA8bstu6yUA2NAyDGV88
aocCvPucZZJXVjtUcsXJRa4c0+TKUwx1iOE1RNehAr1Hl6P2RPrevSvKrkZSOQ6fOpPjDlHJ1Hmg
xLJCeBDq4NK8NNoUhe3dIYkmQ1vLclPLoboSWlyBj2sl+zdH3tAqLTZgqLvHuIIW3ZuT+kAg09nC
CI3wxil5u1I6xd4oI8/ApiB3T++BvPOUIXpVpVB2rlvZr8K0nJ/UjLDNCqPsh1Y4rAFqDKWaft0c
Bq3BeVPLujuZF+YusEN8tbEIWfud1KVTM0RslSslFl6tyLc89OHo9WX6oJp9vrXdqtxVMCiRZliA
11dpVt0ahHscC7UBROC0vO4pK7FFvq3S5OAmHL3oWM+NbT5NKnzstAuuK9PtfnldVMF1EyzaEilY
j1kd54XpgPo1krDfIsiKWFtBoMFJ7+5qtWrR/Jb5Y5Fg7VlZrPzNKhpMY1cgEsEUREuNr9oNDmAL
efRnt2ibJ4mPEA6lU2AUKGbFXzhF+TOo+ZyUISsi8LYgwhhHe9SKWmx8R3kFIrAeq+1UT/HtgDAD
2yCIt2erd6rfXUc4gywvpaLKFJgHrCkW2POYlxwF9cqjiUEo3gQWwjW9rY18NdZKeijSfFpPtuLd
SCiW10VTxi+YqQZeWp0igbj2xbNaBeWVC6273Kj6hKZgarOZCVnoEotwS+URq6XAydyGUXQPWB49
RBsnSo9XQBnuzagnRTVZg1jRujmjeVNMPb1e31awGm/Uim8coXXS16Ew85spLXmhJxbUP4Qz9E8E
mnc/aAhSIiBRQNwtN2EHEBtbxSurm5o4wgpGWjusKlQ/+TqXANEVO3G/Ub1CxYhjVT9H10xv4BQM
X+Iwaa+UNg2/YwAwfM9LtCcJx3vbW2GPpD5I6GVwZAPcO+n1V7Vywis05/prZA7F3mRf8anp7Xhj
Cok0XegFYfzO8AfbKRvwl0X+TAqt8u2gMfZBqsgdeHnXz7GEHtFHoyJ3kJ3IITbWDZs34gsCgbou
iv62AGzvPnjeBCrOLEzGhh2lnti7tpWCq0rdXvllU0C3GbxwaPxkrvtamVblQnq204ch9NJnw8WM
MVDreQyjrnmUxFCeWVL1hpedhsIFnzXsU9ZFll8Rp/dR8ZpahtxnHW+fTq0b6Ix6ggUViqehhNjo
HC+0r9Nh6EEnlwHgOlQnxtqsWdxFZcqrWIr+YdSxUOsJxPxtHg7uK6h0Y9uivXCv+qTPjiAqFYSd
mifxjscFsi7+r1GuPYgdD008aqgxU1u9SxO1+KGUtfKlqaXzqamdYqcNun3AYEGDcK7oxzagT37V
xyPpOkofqxcTvpdLjM1ji2Vow/gNEhM5ickb0BpXVt59S3Tc4IMTpYJtZiJtBM5GKddwpCx2Aqa8
D8XYBNuia62ZtzfSBV3JI7jLcR9XaXo3EDHNd6FpKv6kK+CSe9LZ5TqCNOi3jp1e2VX30hausZmz
pR0xPqe4Bs6cGKu4ya0fqkYtHp2FhfmrCSXGuCQA6b2yADLusHLS2qz17o3Cbv4ZDGZy06p6/ixN
JWt3lRkqKAEkQKkwcEC0tiNcABnR0rwaEGlEK5RqIe9Ct6Tduq5hjKHajAsdXSle06vBtozkV8tu
e8f+iiBTIQrl2NtKZq3gGGBfLWjsFqvEnHzdUAps58yuYg1LOcn8RjG8tW2aWrZtPQ1Pk0jiCLtR
NfgJaRcGaAKFcOUZnXVFAV/+U7EqQmgwEH/ExqBEm1BE7GQVJehuwD4pG5Roabdm44kE3FCg6Gcg
TzaZ5Yp6KyhZq1dxIDjI0BAne95uFq6h0US5Sq8vlZlNJLTnEFH2r7AEygZItJnLNWV/b2u295zI
Uc82zYDRnRq3ER8WcopVTXT1yhxZy6fGpCRyoOjPEQ5B0Kaz82td0YzP6ti0G4e1jmr0Rr2RPFl0
ok3kQX5LDVGuSXPSHAqytFi3XZo6O3wJ1NcZbhbuvazX7nKBobSd3F3o1umrqHrp9+MQ3LL/ZCbB
oN9a6fgK9Q+rPAXYtrk3yroy9mVY298RtpfteiwHTfebxMT0UpUKuMZpwrsFQyxOb5O4LOlOJUnd
MyUtR91FOV31BUfvPWJezDJwIKkwicsamXRtotStykhTbocWyd8tRlYYuFCstiP7p37redKimo/u
5mZXt0iQMkdWPj1300/Lsie5+/gAqRl/gqvvnSAXsUF3QJDLJIn2o1T4YeNUiGNO9vYWrQdofw2B
Sgsn/MrSI/db2yc1QsWi7Q6kIpqdgZ9o49ZMe8eZkKEhSSx9pZ47+zWrJUcgoqxYyURjnzAiGOG0
gSiS0Ypbo9phXBA33JBenSUWNhTkICQHmDZaN4tvG2XlCIFjaiZGb3Ukhs2OAnmc4mlR/sDZHtx4
ZW8qKwU/JL6e2sQwWgQ6dUZGM7VPepGnL1EwhOlGKG61KXgDfCsRzrRUoE1ouVKZUSHpml+CzFQf
mHjtdV5zNljFLiVADQoNJmGnu9ftYKcTOETCRGuLVRSG3GiPyVXUY3qPEw0fuLAJBaeJIR4oIPCe
RWX3TworzBN2l2jvKM7Ub6VrUg7qgFdJNlpgMbgcWx4yvYpuSPjPO9Ayk/a6nyLuMTpTsS4I5n+R
dmnk+CGy4XclLO83pMceMauw7Ws9Nh3nJqCn4lj0Wv2NBhl9XMdeYR5GSx8/tcB98Z9LNrQrz7NQ
ShtT0X03kknfiyJWv1bkdL54FhXVVe/o0a6M0/x5qGrtm97pnFljJ94ZViDv8AEp8aZLaYGaV4Y+
pThSxiuKmuDQukg+ZD2hKU/tpn/J3cJ7aCxjfOGI/BL09ClvQidNfwJOtQ7SbYznzG3N22T2SE6x
MfIIBZIx9uSmTcq+KoOnfsQcsnZZj7GeJypZECvQaAFAWMhmtzcPMvQMsdap3RCrYiqJxmZqc3Rx
xTyqNpr0gV62G8EZpV5FlpZY60ZyzN8UpjFHNzp1iFdZGgKz7b0uP1IiRoKFTcFXq4mSz6Ob4ahQ
A9v5FggDXPRIJOQXQYGC03BMsA5HDxDHbeYJ5cVRGjC9PDSHit1SnY98pmsmR93sUt8g8Dpu2lYN
npVGZ48EuK+97UieIajCw8FGC2YIx+VC1UbWQizSFIQZeE5USzzIONWOhciqqyHlz1bIkuSdQpfO
sXU1zu56XDvZ1sla85t0NBtQN4NcXzmhEt5GjZLy7PGIH61J5odAscx7wxxSa12lXU8xHlzPO4p4
qscGg+++0vThOiQEdwevK36mSthteaEUTLBS0cZDjytxV5tO/FDF7A032IOzr4DZxK1jw/JM2fsR
uKjdH06fFI9qguxH70bxzcn/L2Pn0SS9cp3pvzLBPTgwCRchaQFTrqu97w2i3QebMAmPX6+nLjka
UbOZCG4+3vaFyjzntdaoAiK/6icsFzQ8uY6KBienqUahfCM0Cm4gx8XQU74j50akkaGl7b2HCvEb
O09yBRFNvrZK6v5Md69xmtZOMpq21UH19CLBgXvffuInT3bXDqAB7ebHY7ZaxzL3DCMsW2k8LaMY
bwcj3144UlXgEgL6RuiA+8bt3L+Yltg66pAaAjNrLenhambzhh5yQqTbTG/7gLl6iGhkFJQ15oYZ
j1y7PtbXOvuS+tjtVsPudpzkBsHjUphaQFGL+cdK++kFjaFtRV1neC+LQMAU9i2GY2Jepy+7oA47
UJDtseyLVQaN262vi6tpVDVlQDRaJvxXf+uWX68zWPBJYnbCbU2Nm8EczJ9Fn/qAzjmc4xXlh/Vu
gF20uLBZ9d0l8Z9zkdvf/jhUV0S2ODlhLl391JileG6ssWJmWtQNJWv+o2inmZ9kzv0vCiGaiN7a
/KS2wd1h7mMELjwB0KXqKvm1dcq5CSibh12Dorw6TgV3atxSQ7ZQVjg7D/gwGRWIwlv+LKSwH1qj
H9kVShF3QODXGqn2z8WSuyqiDzF/ESDtRcwxuJ41wrISZk0LcCQpKiz3NMF27BTaSOt515gLt6De
LgOLn9Rxhpfwazv07t51kel5vm9ZvXoq7zvnWfmLeShoSimCUll0dJs1q5adrFbOGJEXZzM1tt+h
EzaFRZ0N0FP7eeCXRf8oeskJl20GTWCakSzPmdTowunorF5o7M4Cd6nW42RJ4kThT1ZMp8weEX+i
9hbAJj+bxH0XARk6bhs5k1M5MRko1pOsFi64WeYLN5U9SCMq5ia9tKg0VGAJJGDXpjNtu7zJkhP2
pPrLHUsnNPRaV1cchiulzINDeW0CfLGnPq9pwrJPrQM9CcNj3ZVNE6DQ8A6z4y9U+W6NdUc7zrZD
USNuayp8j5SUgk81TaY7dK0o460x0cAEpJ6AZ1HtEZCIT/E477sDJZPdkdRqk1LysjzXedOTr6fL
YynXGn4ny88bAfcHKobanVOXFbpxvTyuk9Cv1Ki3t2rSjUM2tC1NZo1wP6sO2pv3QLXGoAArgoMB
Ie3gdSz3y1ZtzA9Nw3HjIUHPR2aGNPfd0yZML5w1oSjmpHeSNWx7NBzZPi/GxqVZ2t5fpcrZR+GM
Zs5yz4M8jmba3OZNDbyQjVLHVO4Y+a63Oi8/EpRS33CpYW40mG8A4GBmabLPFj8LElWZn44/yFNH
T8WJPKXx5I74oAi0Tys6N1vrrfb4Ak2ibawxTLKR3bm2CHnRFrkjIYE5WlpzlE6bvKklk4NruOZz
TnQJAGlrGm3Eo+gfO57NN2n7TBkNfPeNRqGQCKamK3clEtvfKlHOQz6wG+mbsd33mekeWcpyHmdj
pRTKtzf6ppt+ueiqaTYIyllQrO5h72Nt625Ua9TxOG+UTGm98TN1c35XaB4tS04FVN0O6XRb8h6l
QlRSFEc/8MlFfrXbrLE+ClmNKycVXsdF3wh6UoSlK5zFR11Wl053Sz8MBCyz7F66p7rBZsKdMOpZ
9rwb1y7fE5ngv478TI+KJoVH36zpIDR1862GdzkQ+tLFzsK5QZPOp1eU3nPV6Q1x1FXbRaghRBKS
8a4/UDug3zT+ZoRZS6cvNza3Wu+bDB9dJcYmEq05f262od2pvF3zuMLdEzd+mkQwI3keZkvuv08u
apZw01PhMeKKJHYAAelTmubOfMidYhif1kmNrB+JvrnxurruMbGLlQrC1qaaLdOHVAQuekdGxkZ0
xd6zF8MN3HpcjqOiKiEwZGNYJzEP6rNxhdY+uotL8y99Bd/yr5deznXqREvVVdxzdUZVVCaow8a1
PmmPY6oPfQjt2IhnX7OsMV5GKOfYqgTrlj7klK4T9u8ZiXhsKBaNjC3rtkAXfn4uPb/eTR58RuDM
peExf9hgCRuysAAsvnm3GoNmAHPSrpkEjEcqme2QDu0i7r1uiRnPxsgDC7iWbqaf1zYXIcuh/za6
qUsb1Todcglu7apiOQjASCCCXH5jsnbDrK7lQzV23m3lDd3e2GT5urIn9sxrqn1ex7K/K+mRf3VN
8B6NPIi9NB316vn2o8YcvzP7zD62Ro62xOAuOYmlmz67jjna7YqbLPPND3PgyAGtoj7OmLKPcWlg
dbp53WnbtL4pB2JbtKCMQcqpeevm3mYGQ+9BsYyTeRTKTJ/hZvxnY2jrXY9Bao/BDPOX267iGtYA
GRNljHRvikmu9yWFtD/pILo323NUQzl6tnF7E4wcS7PIn7cZB1+xpM0vwDt3FQ0idhNbI0QBFb72
rVNfngsFCKIFzpp3TTQQLXJbw3xc94bK7bgZ/PZ+VYPngf5p3cnNTB0EB9EJh2BqLKdNM80Ta/V4
gzMwO/s9whjkSUsNxONrikyUubwzct17gCZIriRWJram1PAemmX2j8ImAL6ilu+1XszlfduSPu6t
TQHPGeNuKkxLhmTGLc/4N/sA1CF7oXakO42aMcVcQSj8W8rEJBDPD/8f3VvNKO8qR/rXTpf1kVBZ
FxFGX/ykFHsBjjhFRPcnRnsKDI8Zz+1+sEpsJJCrZeDkrX2yaJ2/6nTpM+YlLpXGS75dt5IDJMxW
n7IaAGmKz9BAgK3yksQtlJqMFzIRsPlv1kbrLcBEr7fyM6c359SqYTnUynfO9doa54LG1ahR3nT0
iMV+zO2cNBU3g0TgvlTle9umLhwkfVrHkYKNEuwgmSEnGCju4dpI5qxdGkR6NYuglUXPIgORsANK
cD9tpY3xNjfu3YLsz0eyVRbIglp6uQhTLOqfvNdc+CCO9SxL6vcZkvSgIbyNcMpSl7kZHTEjq1vl
lxKISaNRMDX9D/AX5zp1tzYapgU6PllgauiOadCBUdKxBxopXxvfz/i5vU5Fs+sUpMNKd6+VJTXf
fcFDsdFMFlNwbxs7nsUctZoEBhEIN6uQ8Xl56dILh5ilm3byM53hScxrf+/x17ttaROJO21d97MY
s0+W7uJ5tLLyzVvG/NuwE44mgPI5qjMoRkDupb4Whdnx8FC7HPlrYl879KzEtK2ZhOQOyeM6LdiC
W8Zuurf7ej+srYjFuvIGQ+sQcSHlB7/UnD88gvVRbjXKqZF6dJPn4SoFFo1ny6PCfab8MBTJuj51
vjmc+8zoGy5mOIMw33y1Zwz9YOucLmE9W8bk6OqnzcxdNjbgrNRrVoY9rQh7wMhrSWcaBThG0hwy
g9oidlTDu1HDbHRUmY7GNStXtd8G6e8QNxrUFPfrx9oL/8M1l4F3kiOpv+XJbw3aCNbl3fI334k1
frnbnHqkmMWpjq3cmm/UbGLEtHqzOpbcF14sUzlcOonXQDfGkcZS238osEgeKVzjrqAH4VoQjXJF
cqa6npd+OcHUyefOXtgtSlyFcLzOzjQuNwYpRYHKMvrfqD1nhcsbzvAOot/c1r25zumeOhT9JeXa
hc+nF/VbEMpDca8BnB9ALcwfPujLT0lYBrmLbQEF6FIT7q3GcpSg2l1Qawxlo1cYO6B4427K6NFj
eKojg+vphLU4Oyz8Mnd+VdOQRKokBcljYl0V7I+o2CpWJLlU/slWnGWQ8SkVlIl9pyF/MwOt29qP
muqb+3RIjBN5x8ax0o3hOrFs89a2C/VT1c1cnOmAmlAlOIM4UKfnvJSjHN6FYZhfdND0u8FO8dB6
w/paF1C4V6Ph53Rkrb2eBgidpmsOd5ATIbiYCwQJC6/H+0L3X7bvE9vg9eCnVTsbsfzvtPaEy420
DfpLxzun8u1LbDeVWE9S+jLq68WvDxpRm8A8cnrYMtej99Xm/s3ERCKjY3tXQzkaRyUaLU5I/T7B
Qs3vlptUOwqOm92gFws4gdB2yYBSMSEH7puaBMhzZfgqhg6jDLg1kz+Lnfgx8RL5b0O5nw9lojWg
bJO3m5rSMMOln8bdak3iW1hTTYNONV6LekqZrdvG+mgK24xraNY7Y3ZqDFpKmTc1QM1Bd03tnI3T
csNW0BLaJUC7M+UPdGv2tGZ4q9a9jKTo8JSvnnZQuebsRyOdz3o60Xk8G9RPbnlT3mJ5S8c49xxK
uMgjQRQA7UxnopRN0waLPkwjbVgKaky2VvPK8YdzmSvsKJ1qU2HSAmGQJdg8orowInszW3occo2V
ufOskHveeUY2IZwgJT4SRGuFjlj56R8TX8gHGzz2ppOtHpfbZt9bflHAO1TpiQEwP0HJZTGvXvns
ECE47AzbfFhF2fMAVHJ94PDrj8yhPvCkUf5s49AGNFTZ4Qj3iM1pq4wHDafRQ2k3+U9aS3HVYVr4
LscL6m0vm/041OTbNkCUO0+s9LO7W/JDSMVX6qohptyLuVeOEHiMEfGQ9QnourQub95xr+MphoKD
31f5VO54qkEAC9lHudGaO3Zk9raiqFdGuTp9wYbr04LlDXD5STE/kZm83BFci/W4spG8qLHSDyRw
UZ7rkehBUTwLXAZ7vy/deYhoZqxulOak58L1yoeFdFJQeKrc4Q2X6WrKBuMxJxA8CTMpbHqewe/z
wsufcinnm0p3LtLbFjx+4fh4cMwFzKZOtzhbSukdlA6AS3VMy8FJlvav4XjucTJqTcXatubZ1eqX
SdBw/m+Yzts+qktgr2guwV8MYyXEhuyt4cBhl+n0TumSCM9Em65l7RBg288OBe5aZ7rPDmzhM9KS
5Ia9wJzCLtNeE22Yd1ZSU1SrD/PBSjLLCqatK04FcCQXR+MvL4s/l68ZwoRj0xrqms5642wo177x
aoxl1LIOVZw6aaIFcOwoCuuyp9apdfLyg0PV6R/MMZHUlDqFv6ctsdcjonJr66tWqYoqvYEgrcnF
HTaT6ud+IsUplFU765Eami+v6CYRlNANe9vakidnRhp1O2iYM4xpzvsni1wAf5cxvtFYrIMw7ad2
tfkcwzKd9JHvsfxxwf0ji+V4QtbAbxcNnp9y4275q8kpnO4YlYdvA0HOraE5oC4Nb08CH9y5ztnr
+OYvA5l51wRoFoES2hTW+B4DzKpu0HC5hoiou+OCWvPKgSXjlTZsC4pfzNf0GGfh4Pa0lXWm48vD
lpRJecWwupRzSFoG1WzHywtWaUHCGzaCJWODZqchjKDsKMnGApNed7ab1A+GlTfPSddWWeSqzK8j
TB7Yb7KmUFXgE2fww6w16kwYalVHcwQogK8sgZgnN2F5taRr8eFqZghaM2fVwo2ZfqQJCBeXWcjk
ea7XfEan49jz3tGXej6lXZk2QUqanPbRgM8clAmlzT08/aDjEe57TVXbFmR+qzH2ydwuuPHScQj5
Owmxh4Jwv7tV9/SYfNwSeMGkI3dvmMjcN5WNIso3Zd5u0EKgKGWmr4HTpiIehFBXi106n6ZNyS9X
qVebAdX1fpCgKLov18R56mWDwiRD1GTZxhK587iepIfBWPgX7UcDehh6HGFM+6K3M1461PYslqSD
Valu7HXPqSCZsqKWgNrJtKNaDosCFjx0NvX8zgvm7dSorJO8eI06ZNdf8zrgZ7OAzGhonEVyYNxd
9FiKqXsHPR1+wXnr9zx17Edbt5QZFOiqrqB0kMWVPad2q9lbpMaUAR19uF3dVPmy/OnE4h8aQBmw
cfIuvnJ9Y9jvzTTbq97Ur/E+9VEPSMel7KX+vuDB/vBJvKR63tdEVCTt+IFlrbzNkHQ98ihnN31V
6u/m1HhBYy3LtZnY661hLQ71AvOqIjqp2EW61Xn0tJ4yb5U7f6oh3XaiaDru3kZ/2ppt3PH+X0LL
KcyzYLz9FcMFWXI9Xb62tFXyUMFa86cFXXVpuz9R6jV9a2UOGd1nAywzEIE7lDDKSdM2B0Qz3eeE
DOdK64vhSnjZHzio5LyS/GBQYe+lb/hzKGku5aUyechLuhD0wrU/W/uOVj+NLs3NtGkagTxVAT2A
kl/CaK/ACPyTMj2soHKaGV4yrylQCdlpeoX1Y/uZvWyFhTSwqQCpP/aUdp0lEvQfe9Tku4BqJJg7
b9UUTsjgAwOG5krxiOwYovN40jT/njeg/9C0VXLbjaIPRwa83bIadVSpFfiaXO7KR/ORsn2TyeA+
+UVb3LVaU3/OWgUCuiUN/E8yNPcV+4kIZ/xl1j+k9f/7X5Lk+v/4N/79jRpfoRwa/sc//+Opkfzv
3y6f818f86+f8R/73+bmU/72//OD/uVz+Lr//L7R5/D5L/+I6wG9zv34q9aH3x728K+vn/42l4/8
//2P/+v3r6/ytLa///6372ash8tXS8ER/6Vw9+Iq+i918+Xr//PzLr/Av//t+rP6nPP/5xP+UT9n
2X/3Dc92OLFcKuhcHT52/u2Hf/+bZf7dcU1uU9vSbcO1L77yfzb0arT3XjrhfHglPCm+6aO8/2f/
nGa4fzdM5lbP4ZNsy8Vu839+9bt/EMD/eDX4U/zz3/+9Ysk0/jIy/l+m2HYcxFmu0C1hCV33/vo5
/rvKXyZFAX+4LYG/eG4RJn7TbWfe8zqCvqR5yWp9vqgp2OYyhJq7hciBY1bTDYvi1olqz+R4MVX1
BBjk7ZDeq1NnwL7VKYt877OV4Tuaw3TrF3gYTMKndKmaY9sOlL2is6jn7gp29QoAz/wlFfNdTirs
tuSBXqKYH65F9zR5kYO1Fgl/+yIGfeUnWVDkdeJU8d3bEZxynm8ttdjRigLgiCGLjlfaNAOtbP3d
vE5Xuipl4BjaH80ExmzKXbrRtamxtKz03wYL8MHYCi1mjW9P7TyPJPzkxJZeNERT70VrqZKnrvtc
V1iKJbcPo4niORUO3x8MLpXlzream4FbZ7fpkhD8ap9iHUIZeWiT7nA5tX21HmgNR0ijl348zYzP
XZbdkmIaqKTfoswU4Zg71xDfzwlKX5Rf4Lb+LVqv1wz9TWct4VzlcVMKapraj8RZh0AO3FzI4H71
vs/e9ZQ6Vn2w18MKhEo7pbExElf0raWuh4TFD1GTxi7u6MMqQV4p2SgfaoV8tsm/lW7Jq9L3tBh6
BjVwJ1qGU/3bGkQWDfZP1jqnTNfuW/kEbR7ZcjeV47U/NJGs5vlT2fPIlCTSB89QN115MZa+1uUJ
BVEZFRxLoW7Bophzc5wH440nik5Cb7oy/eGhNutziwIosCaTsKjRudvq9VdBK0Q0uB/9aZkoVGU4
n9cD0vUucpPyNI/ZFqpN/uT5+J0K+3ZzeJaUVwYwBHlY5PD72LL+ILGQYSGAKOwEUGCGmKVbfdeI
sTgsVRVpLnwVaChq84nrI2hrVdwWeoooPJ2qU9VvZ7N2xb6e55zTOHlQTrXruS6qAk1okuQsZW1/
0xO2EaBTuwizvxFURuO6Hq1yRImPfIhChDxQhkHGw9BKfLHF3ViWv31u3xtq+2Pi8oboHZa4MfJf
7uEd0XABejKfll5oHAKZnj0xPENn3aSt/ig0PkJ6ElMlu5eJMjCiCzp2k+zYbN0pc2r6ZnNQ0S11
PiehvogLeSOFpkSwVBi3MINR7asnv7EirpfA0Co7MMj8LZIBuHQITfBOS3fQny71XZfCUlgWlnvy
74xDkZrfyPzNU6ahhmOnLhBIt05UaNWpK+1PpLKxksAbI+DYeoTvDKb8bkuv7DQP3Z4dAkRppX+p
9APlGz/Oap/MJN2344nK2w0p6bQgAx0phOXNX4E54rmTkkSTveVqodwQf9DpvS7qA15rpXviIm3i
vTBXU7RY+rmuXq3+saFDSknkwEh6zZyfnbc88vhPOpP6i3CjfWXY/8kqZhsUBOhEzIvlAqWaSKEi
/RHu/QNHheHz9qwbgL4yYcUNnFIVTGhVg4S3DFZqdx88moNXwj03tiwLTz6WxmICyt8hSpdFyfSI
DPzoJ4uefehF7cwy9Fa3rO9ZzkR967JCde9Nm0votVwk+clXHfwDLlK8fYdkNdc1HFF5l1dbtZZO
0M9makY6BouOIzVDDeKQEvelWund6oRKQSdo2nQ/MN9e9PyiPS5FQ3ODtckJ5USxZMAEQ+Fl+6wT
1mtVVosZzKveqn3fWc53qqc6Su66oBy7L6aJ07nYusEKHCgjPyT0UzgYVStU7E5qFVPUT6vGljxq
uA427husYiYC0bZr08QP6sHSVSCIybtjdHLjpFfePqtwxRGdFiRYo6sRCkM3sjSF7JhqJDD9kdrf
yF6H8q3CovfZb8ZNXVS3qKC1a2JlrKcmoVK3bRLQW+Gsj5bRCiYgd3gHOK7xGCcvFuGz+JzHH3QZ
7WGgLvTWGCbeOnhflI0Fwgd0NtVJk5l/6rbdOvfhsLAd2fO1yBHagSFLpw2dkUN06g9TgSi4nPjD
N3ezBSPu+/vS4nWnoEFrE3RQUKEHqpyNuR5COq+xKMjryV+onWiHpzzPS6RyyXtv5bFPReiZKG0Q
uf53I1jD9aSOxSU7yNw9zPhfOtP28GsDeIduuRsvgn4L5LZCMhfPNFuctKyKyJfdW+Nkf7geyiBz
gQunynPYbbyLjk46vrAQhoqkoJBijR50ei47SA52bK7P7MGhtt1r0x199I8oVPSA3CTrCV5anhf2
gNDUYT3S5SKmkkcUTFdSlUOQiyUJHRaWYJqTPa/mfmzGNmjX/jepqj8edtrAUoDDKENbsqfL6oAu
vAp7142RPC0Bhexxu/DeI04s9pJM3s1y3RmT/KNG7SyowUpALUql33jZuyXWfpc2+ZXs2zv0naFl
UW+D3GTN2fVSpIAOjc+e/4L2+dy224NTwTsyX0yoHiSXjjOFQ1vuq3Y7uLr6g/jwzsUfc4ug769e
8z08jhcTRHye7PEG9OcCx2KjCkanyZ98sXwm821SltQLFpoPaG/s0MnBxp8Vw//IVj8xLnGVomRH
BfAiigLjucvhPyxGFmvSHHbZYu1c2LW4XbvngTCkjb7Cm0STB0dX6Rn13c7OzTvA0IzaWzkF2kIJ
u12W+0kUT1v2WU9DLFHwTSjdXIxa0apjkWrbU7IU73LTw9XyQiZ9rpdu9I9YbRBPCYh5/gKtmz/0
bJ4K36vLubzo8tB76I3y1vGvtDKjiHWLK6F9Vao5eM3Fj2LEM96TFuh98OEIVMcDMML/7ct8fWlN
FDJNGrHEHlKXAK1EXbdNdugS3iC6G6xa/VugDoTfiKuJWUzwXUEcXy17OIBMHoakvi0rwDzgJ28H
91ofLXvZQ+DQEb7s5sz/Gko3Evldn5wzzD4tUg9tLTnqOYz9p35pzwgUmW+e6diOE93ZY33rrP6g
w4a/jK3OLXjrb7q/l0Nz7BLtYCLiIbgzZF8Mbdd51VkDpfbNJsjVf26SSf/NZXNlllAVfQJESNpK
4u/HnNhHg3yMtHBNsCVPvrSz/2rMevXIexJmxOWWa9LpurH1PbrBP05hxfrASNP5M6cvmmGuygVd
mHrIs75bI6AAMlzaVySnKkQGF3srtkIUFcBLQx2loJg6JcJMfEnQazcSXbPyP0gWZYfv83swjrhg
rQx68hQxB27p3dw2r+RJ34wF+bE29iQetUuTrKmHeTJeTQNXht58LqK9ageKlEtDO3asmsFSqEPp
enStp7oNQrFygsWV6ncAOdvbTBoyN+1HWwFqp2h9Yn+e4tHdpz0X+aTfiEHD7mZa3iExu+QZjdjB
zw+U0b9t0rmvjH6JtEa8+90XCp5oNLMDIW4Dzlj33iU+J9JRHVw0VfDe2OYB3nvCFhM3yuY5pLw+
FGhLK7gGp3FufEPsU38DY7WRf9itVM9NXROloTti+27RKKLud9fpbC1TEY3dsu28gZoxwySjra/n
Cq5SPCnFFWOwyjeYdN6B/LY/ORmMNKVA6VjZdcEzFKvxzh/mZ+JFmaz9k7t1R4DaLiDyE5SfePAu
B/pKz1bl7qbW2al6BgMYYiQSQ6hJV7vfoDsCX2bTS5VtT9JkwtLWKwKS+rhO1Bg2WRUmufGKTPZK
YVO2JAHsA3AkADDUkH/28BYV8FSZX9xotfdKJts3irqbrL73R/sryfPL5fLWLUaUSS9OYKMKj+tp
RmTyZAPfHjaHBnESm45aqg7O0FwhKL82i9S4WCz5Pai0ysc6xqmO+sa8lXO3W5I62oTOnsDiGph6
pw4IRhhD2O/CtGiwVLp3raftM4EXYx2+J9k40LZZFvZDG3ZOekA2HraimcOp5Y+HYwfsjqaug+Et
z5Y+sswh0IWuLZ98LtlMlnuqj4/k4yHvMk5ohJodnjYUMN16yueKmeC180Y/1AFKbutefNu5dpo5
v5Jafvm1m8VjlewBquPBvudaebL5JCVQfpQWLgxSVkSg2bS2Tsl4apfxtbQ0qsjHm601itBWxh/E
kb/pou/GtHgZ/fE8Ut1BuVr+JvrlWhDlQWbZYeVlcZLDUK1MHB+Ju8sVO4FgvMUmxv2qx0NlGgga
nDImXOIVSbX/UqzjcLaEdxCQfWFXjTsqo2+3nBs5RxcI2MROmFrzK4Lgj5oq2Mj18xt00p/dlseq
ls9Zhzu0kFgRc+NnHPywsjr31OPXQhZMduqhQ00T6ng15lbceW6mHjtBYKmi0mkzmU5bt72vOm83
by6YYj7/STfFr5iYDUfERlOmybkKam3FpCzG3WJ+6kk5BvSY/CSZg6sO71qoFnnQSgJrlQ3SmQxo
wxpgS4/lw3IneWUsCBIK8SlcrE30n7Ph2+ujt1lfqWqeWO8NIbXQncj593cDQUqy6kqyBFykN+nD
PLY7OzEf5iKNJ9ON7bmIm9H6qXt18GYMMEn71jK4Vyiixp4dqa7CzrvyK7FTQ/WcYP3o5b0LAv6Q
2C4dkdNBieEy4iD1/BrROuXz6zgm7rXqOpv+Kaf4KEtPxQIhIHqQrHtInQk2W96Nrp99p1muTxzb
VfabWuN2XYgCUk1vauPIE6UhJCdn67VjIAmyZraO2QTPt+ae+dST73NH0w3qj5Jnr0s6Qb10Pr7K
uhpDwDn9WLnOGhHul0XJtl3jJu7QO7lOiESz2THPZ2zUPMA5UsbIcWn82bYRuqq9yJr1r0RkKAZ1
PTWQ7Bl+2NndcujcvNqrKfnQTOxshoYo2vJS86tCmfTaI1XbZ0pOOz9FvVQnrRcI4fVHUY7NHSus
cZ9Y2nxIEsc+JDiH+dvLztplmWc9W1ltz6GW6V0ZaOlqPthENuBL1i9GPWyi9hO+muzU1q4fbFot
0JCnJsd8NSVM9SVJZaAUZXPmaik7vJ9bFc0XmKMvh/E6wy1xWzvJfJK1hyFYn8v1B6rPDRUpqdjQ
zeaY9uR8AaNrJ7gTdo9BhE2vUgCD3NytBIPGeuYur6W/yaNdYjbrW3fBSDY1XAD8mA8OPqo/CfNU
lOPh2NfWlBz0fF6wGMn1p8S6yq8j1xhHO6aTHkeHH7oFWxA9r3ZzLos0i42m3WiXTkkkUTg+NJ6H
zxTVyd5HlfvFQX6ayiqLu23SD57uDQvZVGL5FbbXvg3ThI/YLJ2Lb2BYw2WsxdmyFkocmwTsnkLZ
/KB3wowkq3pfoFzpbTyj4UYmIneYfPK4DyEH8iLZYTCyodX6OtQxKYWjAd0UT+50CbUBKmw5Shzr
ERAGWrPc7BuHPLSvxZTFky5L/l6OZRZEPxHt3pp68oTPvrkiQ886SzjMSNJmXyLh6oLN0aFqNMGX
mfVmuHdFq3+kdja+Z+j9OFOHYbt3cwJ6SWKV1VeaI0QlWLLRIpPp9uB2A8p1qCFs+wtLrLRz+6fW
q2kN8s6aszCBiDl2NjmCCj73ZGsNDjjGozf4GRSQ438yd167dStZGn6hYYPFKrLI252VsyXrhrBl
izlnPv18dDcw1pZGwpmrARoH3ThtM+xi1Vr/+oO0zxAsBbC6fc8x1oVl+aeSq6IOh927S4vaplwv
KvlI/1TAZueQ8U19EkX5tvWxivWcG2GzBiAU3Y5d8cPycbSu/dMhqYN9KKx+5bhCtxQcjZud4M7Y
ZogzOxCAgiALd51CuD5DOsE24vec/nAOQtRYYe7t3WiAK+OP/b1jkHRRu9LE14q+Pt84rbbpPXJ/
5y0OsIp2eq8AcOUmdrR/W0B23cPTApibetTXLeYwfosbVpd0NDvBYPgIk8N4V7swUzAsREDh6uEH
2pXHvvfEtWGOijogP8Nz+aI0IEBZSdpuEiSVN2SP6QtD6VsCHHASz28m6AXQtua2O+C60Af7euj0
xajbKttgyN7dBXn5nORi+VJxXD7JorhRa2lNjBQR/EawuywbyVbClpq6c70vR/XT9luoBgLw9SKw
c29cTaSOnlMhi20+GaCtmbTyZBX1bXUqygIdbNH6ewfidgKLPy9/pahZscrVTGtP+QpGJhj1zWBS
alsWvRTFSNd/D0voyEheGdPBdeuYzFtj5TNaN9Ua4UP9YDREJKyQHXinGKrH2wgDg3Oyq/tDbAUn
rac1BkVmdzFYJUJF0Vv3yAGW0mOGUDYowgc38Dmm0xagguM1KZuL0VfNrhPKPrdK36rZQgT0oYEO
kW9rFoAqbXsCKLONMtrAvDO3fdCZ+1r33U/BpJ7RGN1wTNLLqq2Kref0SJvkvquG86Kzhlurzeju
O2mOLzqFEobnkIQYPSX2TH/t4ufOIX5Ce1X9tqMGpZjbwNSYe8Le0PmGFyOJP2ez0wCXWFbYV+uy
KwIY5cW17dolxQ9mZzepJ63ngB4MxWJX5SjZRmgpuOycScGOHSd1f2Xp4JvqqoekaAAW2+BG9KJd
I/R0NtWM1qKgoQfugBvrxMOqgOC40vKutfb4Gw/fPd8ozlOUYohw01OLvZbWJnqWwggPQ1p/d7L4
Woztfe+LV7aRNWQRlAZoPWrjsq81PJKpAK1Rw6YymycgMP4vk/8EfyjdOqk7rK04Zi0V7saElmpA
/rIp2ew0mFmlfnZe6e9Woe5AksTeryu1Ikniehg1fKyh2Ge2XjdJYRyiwf7WVEyp0S62N+BM1xFT
uwhsFeMQOQt9XtjJz5H9T6Q1eC9KmuqcYVp1YxiA6Y0Nk26e+CFXLcVJz5fkGsZKaPA6Ikt2oeVb
z/60SNLBwdB39fohqp0twrl10pn3ZL+r1ei6V3/oOLaXvaTKujRVUa6psLtN5xZrBRl5V9pm8WKz
Vkp25Q0CjiszwT8grPytm0kogsNd6qh2P5t5eYtUBNWcGs+rxHrMZ/nStM6PNn5ofL02fSyuZ2TR
qX4sUiYQ3eiDObVZug4SzDGF/QOOGy8x0g+D6V1MY4b0EgAAc+M1KOK8qkwBmBI3q7IdNgXYmB0U
1z0oX9+Uh7EstzzqzmZH8Jm+ZK2Jg134bZw05zqj57UPZcMbGGNHMS4esVK3uoIfXuf1/dB1Vz7k
AKRLAF6zxPGJfiFKLXOLKeLvsOlrsEh925sEHCfUaefgDYfCDaILCMQKIwO5kwYGflLQF8Cx+i0d
CtK5KPJrAOLbkap/5WBQwxKx7xzbPp1KwO0q0t62ReneRMOBmY566oqerqD8ljrhjr6ogoWR/UY3
gnMfJgAbTqbYvIri3HiQlpufDB4Sxr10jO8gB2cdWoqVcIdvrtWtZz2OB6Q6N1jh/CrxM4HHQDTc
UGSvDSxN8JXXMRePbtUhAJY4pCsV99gL2NG+dsNkB6LygDIHMD2obgITlgTw83xhRH61w7i22ak0
K9fa0d2mavAImMZnJ01PvEDw5kDDUJwU96DxBv4s5imseByoRqRnzdQwPGKYcWJPGZS5ptIrpu7F
RdGhVkYBtpkbd29K3BVMUfHm/HXRk2nDe7bBcsanyU6CTd5750k3WxdGg5orQWFwM3aCAb1JFxt6
0w5NqdrSGUCz6vCDKUha5cydz8sqvUEjTapsYN1rq3JXIo6t584Oh4M5mM6lzIMARY43xVdOjBFN
Lx0Tuhrc4rH95daNfTIbSXM3zX3ynYN8PEPW8nNG6/IdrYZ76Tf+YUn7w9fXoT2plvFIHKyDskLW
cepXib+NfDdaiy5FKpyg54vcZjp3oKjupETOkxbnxHAgGy63wvV+jFBOfwF7GEBSDMY8OV20NjZD
4/DbYl+u0uQpZA5TMB5a92NymEFx2NF8KEeFucWg2L6wHL5TdMTbRiW/EOTvcphkgjJvpQd/l8rk
oapb5yTFjkoJgOpFpz8YBj+SRU1NH+fLh8gwRgQYyAVcr32Nm+ppTjxo4jqGj6wFzjIcKlQYKxnM
8d6KUNio+BTXhZNG2KDabNEhHW4k5v7ZruBt4Vw74J7kwm2XL72Ozow4PhWxPsRpsvcS6iqYBk7R
HMIhW9mJX51HeORcDqaA8+MhvS0ttmrP9OcNI40JI8SATLbIY1OLeUiwq6I8r7r5xGrclKq1sw/C
O88VQm9Vpslp4qN3W5Vw0ZwyuZ/87NGQ4ytTLB53voJjXLC1LxVC+IRWc9N16biRWU2pP5h3EZz8
sTbkuszDE2j9J6i6z/xcXNi1s48ZYq2Y+p1FCodcmP5gwGLh2S+NpS3LTQwLAjNdklgSCeJoemep
sIIVKTSPzYxOEB6Ru3JHG75q7t0bXrbuu7JZV0b13We6jSLQVxcJT7IrUNWvy8whzM+mbpPfivh7
M7xWDcMOg6UfijmmSons323gPEPAXtVaHYpMCgZYOYCvkt5DYcvs1EZuyLzmUvbzfRFFP5C8fjdH
xgqZXyLWmNZDcFnhWkTl4CCiR8K/iwOsePBLQEhmrCzZwc2iPKNsCMS24LJQkm76Ks5WGe8Bm6id
j+gMiGpdmeYZTOXsgHDSoF4GakgKkwYCJZLKzS3E8sGp8AOakdEjrG5K3FBC0283tP2X2YiCLbUF
k65oPB2lVHsohe6DTsCXh1mEGyPRzZVy5AuUOo4GY7+MOHsDFwTH8sNNRcDKBoeEZzsubuL4fEjg
ysaluZlTRQOTFvcVb+F8TgQbuHDuRcL9TTFH3kywGyQ4xmnfCtad3ZuvjvkS9/Xws2V+uLN1wsWv
TcfQhMj73qXWLlR/BOhaXsUlONBQZt8SCw8u5c1U3P2dQa1xmM2CDaf7UbO+cL3xhm8SQDauXEDq
1rkxreCAKBLz02IPpspQI0Qs43G0j+zjprg1EVlC0IA6U8cP1QwVLRrkqzPv8oYnXqmqwPk7DJ6s
Ot4NeI3uoUzdzBnDxnEUp1Uw3xKxcKPMkLkzI5Igew3whgLRjlaOOQ97u6Ns5ai5qtjkdZnvJTaL
VWetYD4G6zz2zwL8PGSFqQ3cdEwTkuwQ47fllZzVCT6+LxwoARwsVe5yo9njsVEemqKoN0iqwGcY
45l+ll/xaSWIkudbeqE12ilobMWsNi08ZzwqYKFZergHAQbu6sqDjzuOEL8o/A/ESVzkJb19rNNf
QTNcOGn9qDw0tRNmFX14zURo3bOSE8GGXCB9DqYKbeGzzB7ToTuBGmyDFYGp4Zr6LRPpDhJd8IfA
f+sm5csg09sG9bJrOuaJclrAx+jMKyEMiOAp0UzwS1G+ZgV0hMkI9i1HCPrJaBmVTYD+Nlx8q48u
slD8RFpZXFgdzD7RqDMz6LpNKuEy9OEWNt30DDkVm7gZA6jBAPzTgEJIa/WhnYzvo0q2OZzbnbKH
DTyQAUvemflrcqqyX2nsX0LeJNQj5HQc70M0za453BWi2NZW+wrWyTxzSTJv/OlhcOPouevz64lm
dagBqEt0OJj7rDq3QvXZnllld53P3wNzXpduBndArESqb4Dt9jjL7zs/2i7MGIu16Mt6jwAJaYOe
2J0bdyfT4SRt2ZMkOgyMpS/b3l1lfc//cNvLBoVGAfsYusIV44GTEvL/WMgXo2LfD+r2Iu/N85o9
3qtQVTY3PcrvAcC6zIPuSubVppffsg5LewZ/nrrLdXHaEp0chkspoNCAc2bTAZqIazkRXeOJCAfm
yqI/IyMF9s+0h+FHpdScx4W/45TduH3XnAiLNOH+YLoZRSRrL3L37RS+TM20auG6mUXBsAVRJ3tc
Guh7XPQglvvIFJW9UyVHupfcooF8DInHapNgG2JHQihfhQ+BCJFls8sGElULHon0+Ks6c7ZY4Y6r
oA1OamdCqRXxZVkDysrg0TT600QArWQ3lJvDLmZKPKJ5WGUx6iAEJ8q4b7OGcIFgW/qMdmf6Bklv
UQvGBhZOTeqkdOZ2MxsSFDfD84TbxPch2xSIcdd2Hx1y/NHkSFZNA9nUbwi7h1k1OxgsZD/sVD32
eroCc8MLG2zfyc/6ujrkHoeXXYU3qAZ8g/kPrv7anMDp43L6jWGGxaxcIcHO8Y7jRdnlLeZ/d7N9
6uWEIqTWXZT3lwNDEzb2mo6qbLajF7XbOEmgRRQwajEPi3qDPtplZU+cj1tExpcyreaHhvKUDTIE
cAVOUYE6tad863YYFSFXfWkonHDnufPS+c5thkPUoZSw0ZDFs1udV2YXX0JJmq9wSTobrZlSx//C
S1e89fj+Q1SzcDoBJ5WeZbrHkXWl10NezlkaPj5mV1PiO9Ve5V3yK9d1+liNSKrWUT7pcwTBPRVg
OJGrOqSMer8wRj1ytIbNtzDvPBcMzzQ9kswWj9C/jHGjiEI7a6EFQ99rfniQKeF7gwmihMvy5LbK
DOMXsL17n3ZFc4dBxrBjcNm0G2N2kt9/yIb/iG95ATeraIrX9phN+YaAeVX+zu/a+vfv9uJHefz/
/P/Iu9TQHv933uVlUQ8/pje8y+UP/Id3Kf4lbFOYrpRamfg9YDz8b96l+pej+NQ914L4YlquxMr6
P7xLzR/SuM9gXsRPrP/8of/QLm39L0/LxegH2qWjF5bkP2BdvvUmdjzbxKHXWlaxZ3qWEMu//2v9
uCpHAQ1VYaNCUd04hiivcRDRJGVYJaCKFYvhC0/ttz7LyxWdhWqqKItcBYp+tGJnqSfTqmeHJsjI
H0pbwMK28uaLKCa9uAv9D5f035fBeEZL3qBnqWPfay/vjIpyCBqmn3WPHMPGnT0Z9VURpeiKvMgG
i2sHHVCoYiaFYKVVd2lbokbuqwbWQ4EwG0lxZWPuJRvHQ0Q6FMUykbWCF/PPy3Fq3MM26YjR0bqJ
6hSyXx6BkedmJi5AFNiXg6lGXJM1hTnu9NCH9wnCuhhqXhuWa+BfQYKHmeBRCLqkkrWGmYcbmwyE
fzkiYPiF8QSCEXiKHQT1qMBvNpzjezAM+JlFEycBjqT5cBfWIHHbinkRSpyoAE/GJbEAOQNbAwod
Esj3jp31iMR0cifTeOCc94cYYy1cW3Hbm2Sa7Wc3CfVhZjToYPyaiNOaqkOtqQebdJv19DFM/1Kk
d1UJH1WUQ31pTEHYbPEaKdI1XqiBWv8X8ws2Y4a/GxOjvGu8ZR1rlVVDcZbMI/MbIiV5U4hUcF4x
JSGEm78+vQ94xO9XtOO6luTLgCUkIS6/XdG9ORVSRAbKallgRefDlnPsutowjkzWkRnpL1baHxvv
o5XGt+Pa0KNZbur4E4Jc7yeY81ubdC45/fK4SPW5rkeKPRrB+KoJLKvatrMybr0eN6ZlDB2F+7bz
nXDdSUUXUEVjoNAzTfGTDZfvp8QdEUzG6YbhoFF0vGJE00Y7IjHTXY05PDSFsrdu+8atl58KMT1S
o4bAz3GoiabOQAYG4afB2vBjODRNalTeDgJzyNgv8gRo/owlo/QqHHGlKIxvDeDaiB6EBgU/mbY+
TbIqJo5Bo8LEQyKInmcol/kX7tjsicffKGeWKzyHfzrmn2/4r83Hm0ThUvYyYxj6eeuEM0ICs3Zw
MI7uLRMtV1R64ovICWsJZzn+uZTHzEB6emG1e2/Xh0h0Z6cMLjeBL/XPrDBi3Pep2GwvANNu0N7f
4tqBe0QXBfeYOkGD6tOs2rqRV34LZIIxIkr+h5Iktg78J+QHtU2cbPaMhasn6dP0rz0kI5yz/CkP
w4QvFvhRvseytWnT1cIWNqaplvUnJ/av1xbkMOzy2ceNB3waX2vu+4zBborqaERPsmrayb9Oo6x3
tjbqGaqUec7dbZRkfKv4DGYjjeKYgVH4As+mam5D+qWiw4ciKIF8V8SQ/pn19t2Zg9h4WPWl38Ei
QcRzhcMMAFBLfAiUaWi2zhcVzbL9v/150BFAvaSwsaRGj/D251lYqALbZnsTp+O0Tcf8qZjn6kzW
bCifbxRHVdzyHl3NyQspSAvT88zlpPrrPSbcRd2NGK1ZBi5AmzAZZ6RYCZYBa7tpKqBhtu9ru/Py
39AgojPXUYO3SmSefBXZ8v5DADvmBHYth1PROw4Nh7KbAuIz4p0GjPtlLB5nAiLYNZE0rIIR61rM
z8Pd58+v3l/VYwwMp0pZCEPEcWgADSw+dboNt6onmhbbYUVwWYypzqX0DaA+nLYo1+2MOWSBC2+z
7mk/BepszAz2Mf0EpJOQKDM4YaDG68QK7CuJ3bULacWEkdIZJE+cM3iEs1MZYVFurM5wb/sqZ3ML
TSs+k1GA5YvrI/9cF53orzo36atdikgwO60LGT1CUANCLYs5hkAOo84kqAZv4hUZkQZomyvVNy3c
vDhhFFSDwIY+nTd0l+gAU06NFN1BeRIEIiIcFGPLq6y0WxsZKEG3tHYKC+vOo2TGEQso9vP3++4g
EiZjOoF8xjGVFuqotMLdA8ZxHaZbK+u931mn21M1aPswxqG/MxNV/J+uBya2KGfQ0lBN/r2cR04D
CxQ43UYNPFpdY1iBuQBZmj08vG04pXb1RbDFu29VmJZJeK1wLVdrxzzaSqfRChwRFOkW8zdgNHT3
+wmixJmhkuH+85d51OjwsS7Xghjg2tSMjn1cNgLXNIjVo3QrQMXPxzZipqli7F6Trmsf6cjMbhMZ
9sj83i/v5tDBng+f3XAx1e+s1y/uZtka3uxS3A3dFoe9pz3H8t79tnCBrLqEMmxloj1JPWu6RH+P
rMLuk/MSL+51ESfzr9FF/xnZdfNg2Y67nXGn28hJBOdFTXBxTmTjFz/JUQ7rv9+TJTT3pjWH3J9q
5a9NzcBeY0D5kGzlGPkJoVuFwPBuotSLphbNi59MJaS2gSNhPVSRD/Aj0ux5NmritozSm5016Qei
3uIggwar6tFLmKCE7kGTXZIxizDSlvxgDHj3n7/UD1YTP6+jPMuRcumY3q5fn9j0WDKM2iTGhLMb
vI4zvmHzlnl08Y+3fmHKRW2GDRJaM3mcAG4P7OJNG+DaOOXiZ1tN7SFWQfZjCiJx6ao2eA6d2Tkp
s25m6mq5P0F45i8Kxw/2h6UjZBHxc1E6Hn090ASwLQUABSIOVLQbGcved8yt9zP2AUz7Mzwivii4
xPJ3Hq1bHtqiMmabQA54tEcAHlWJUWb+JiWw2d63TO1ilOeKrICF+/SQy6y9CqDOA1jaBsmiDXRn
rMD51dZFni3aDA/Hqw1JH8h1BmKkd1NnEWZcSga6WHHP9AulGT/g4eiUu88XyFGO3J+1rWh9qbaB
YDCjW3q+v9Z2gQxz2XH0xjYTO1qnFRZhkCFx11oNRFsjqQEFGVeS+g4j7TYCPiKMjbyOjLt5aZCx
orA3B1mvSm+w+i9uT7+rLLFZ0BbbE3+pZFa9LPC/bk8RMBjVZU/UjpHMcHzqejKQW0DZHwhsgTvM
ary2FYZNm94cjLOEH6nBcDlyjN0IOQEzsMGI8LAPveZ8jHt8j+2+ysg3bdwYbZgIAYMRYZSX6dRE
zWJmU/82RoFjeWnIYty0TJeyNcAVdkumh7Jo1Xhl3j3IoB4JhO3C8N4xobutE67Qfx+CaAwvotmh
N0Ctnlz6TkoSRtNaL5jXpq9eiU3aqqJ875AtWMTmdSW8ml1qAr0xsEHaDEZqu1cTySx3uICNv3PJ
jV0gHaCd6TW+pNBdka/hWRlVzqqsJbxMlkp9rXD1+T7Hur9t4ip01vls94eGfHuM7/wg+x7BpfqV
EIL+W9i5b25NM2wwRYOL8yNs0pK8uCbnaNOBbOEN1RnhCW2Ld+5KGrFkGOQWDNLHZgi+aB8++Ggd
jjywtgXPsY+zOB3leLKUcCTIgCwvihrQOi8CxPwh2sBgpD75Ys2/hRr/rHkOVmpiz5Ictotq9+9F
1ZZ9nEdTZmx6367v6mFSGxIa/V3UpeGp6y9isGDSzIZT3bzYre5wgKj+WYLVv2+CvZKyYtk0KGje
3gQG1qgiW+zrs1hNzMsyqG0K1wW77X6OWHPcfv7QH73k5VDl0Ocgk+LoQ3LzOfNIffGxZcwQTwq3
2DB3nV+wK7iZseBPvtoW/0QmHe2LEO1cR0OCw2jneF+0azTt7A7GJgy8Fs6t6jUDwS7Hb32Dlo5u
iK4JApgzpEN/wGDFYeJpqvq+jzHOYo7ra2c/5SYftRuHKaMESjHcPdxR4bEYqXsj7BLcNlCK/CwS
bIcR4k1Nc4DHyuZFNiXfOow7IPs6S6CzKSN0Dk0YRtYan+/oNqkggMJJwkN2XWVus/CNzAw+bgYP
bVNZsCwR8IrmHrahicovHd2rITCah6Jy1e8W/s1Nm9bxdZNE2LwEbuzhZBcTZrwv68JHVNWX4V4b
8/zLZpdM17ijJJeqM6AtQ7KKtwL3KKyERUzFPBBMUawH1G7Ye8BqvkCBwvnlwtjs1tRv+LWp2ejj
lcaVwTuF3Tk8Y5ICb0lmynz2mUqZm8hKWjAZeMs/zcrHX3Ccavd2msj9gcAJQXfVOmV3O2Opg0Gm
LKrbIsGxcmVVTfRcOkQr0H2WxCh00oku9Di4nASM2jETLCP7iiTzKl47polAMxjB8hFk5h1Y2NSN
MFEKw4jWkEOX9IHeR5nodDI9J3IVQQQ8Q+Mp8qPwF1YjGeNkBV+ED6B8svsB/XkIE5UQijFTqLLG
8lCjVnsVicssBHFfdj2FrfMAKc67hvxf3WHhNnwjwDrDFQhruGAdhwnneuMNymUYbwzxOiuN4HES
FvYOuLh5CRzsFtpCCpK1yFWL+hF1q9NAG4PpjAhqNpq1RON1j34Tu9c5LqFx2OhlVmKmutpERWHu
yyz2yCdwJtM8kEQSXyXaHoqVCmGPEy7LYA4qNFAkPISg+yJT7f33KyzlaCqNpb+Wx9WxGwFcCSQR
m6mPQ4hOPsELXTFdMtIGufKGYfv5fvG+chQW7iWeoN8C8ztOW8tCXG0a1C6bLithwQ0D+vjayL41
aJy/qK/fP5q5NFcOyAsVG6jf252QtIzFxilha0pq91vkpsmlywx3HdR9tQd+877Ymt4/GoMD0EXX
WSYFFPRvryd62enCbrxNQWrQ2s3q/JS5M8qcnKLh87f4Hg/5M6SgNrQYSHj84+21rCgwksKOvQ2J
SWBb+K3ZF/noGhh0T2Kro1Y9zCpoEtTn0XBG9drcDElHEs3n97EAtEd7sSuXl2sy/qC3PDrxZKHs
GZYa81prnLwDs85h3g4J0swuBM9aoZXDyJZHKEh/wQ9afnH9d7AIr0FRZ4IQQlPnPt6+Brcmh0h6
NTzfNLXQOPWgyL3Wm7L3IVQH5nSBvDP5ovn56KGVC1gAuMdY8bj5MXCex1QgZV2NlhzwpamxDWhj
DOzgzhQmtVjtXGU9+iPhtdEXibQfLGrWNI/K9bmH40BBq3BEXUBXZYat1UuEgyFNYdutsY1xhjW0
pPL75z8xvcb7H5m5kwlqwPxUusd1lGVOWZTMkKkLhBnRDt8B80eQdNDFunrGnKL3phGrDQi3+QY3
EF/sRChs56avZYh9BbquX1QlhV5PFrT6mfaqWYeOiQGWSyTTOkHnzjmYTHNA+OxAjb0OCFm61iQa
/IS5R09Qg4BepPCxCVrAAPsporIvtoMKmNoXMHnrXeFVzpOpLab3ljty2g1mTEhFTEF8kVGRM9TH
mggrzXboNuyCnkSi0sa4AMA4w1YgzoKzRRXRbh3lgqJ6kd+eikpOCCZxPWJ3HmITQZcoxtWcDQBx
EdDOS95MiFf7yBqeBwLBGJH5iPkGHr/lgZboIM+zih8aGVOz8/slUGhGAKZWGN9zxJFKAQO1IsSd
KCZpOJeiseG8zG2Pm6wXuX68VnJGWhUYlnFPDBi+4WE+xvgWVC2kpaYLjR8cIy16hnAic6AZ+etX
9ZTM7aoEnjcYVITt72Lo7dtaiviV0jVCkVcFQQBpzmzjzYBv96s7RRCCUzyAp01ayOEOW5YEWxNY
stV6aISqVlmYoM3P2jCUqxh3c4x4mwERcjmY5k3me2W3MfyuOQwAguAS4IIaFWgS4qrZ6+a3FwnM
ms1iNB9zxiIAlPjztQhaBhcSprSgg1gSSwWm9RZzuUqW1SNapOGF7QdMVaP77XDDH8sTWVK40EWR
vg5pUhb1yhoJ7WHr6ZauMh+HPcwQlNpyCglUZU7oBBvcM/hbiCmv1Tkznlmc4IzaOOvWD3wLFkaB
S7LyiqRChBuApzJixFugsCKe2Q6q/hnNSpbvGx0lJTFYnX4aMUhkch8ZBBj2gc8b4ngljxb/WnXT
y3oeD85gjD+RpJCg7hpifDHD0X4JPD4neI6G90qFZutTF85psY/cTkeHdDJt0prAdFDQF27xKuGj
NKAOWXxuLxx+xIcOWq0693tykmY1fYeLM56VLJvoIowkPOMlYvKxdXP1Ima/9NZxZbAVRc7IKI+I
9poQtKiy293kTmreaKOb0N2X9kz6Eh7U28quJ7lRfm3yXDRlmHowTMWV3REGyYQBlrloQcLehhqc
5/fcSVps0CvjjSGMeZQnwmxVdIbbRWPtSuCZ8Is26/2ej5MR0iSL/t3F2vromJ1ir05RvDo4Ledg
IVnvL2XngJ4C4toUnzQ4QO9RKnx15n60DUpG/wCogHZKHmFeQart0Z3AoVLKKCZyobZXulfjvmjh
xBu2qLa6csYbE7cMbPwXSdDnO/EH9YUnmcD9wTMpM45uQGMi2hpNwjeNIdyp3RfiIvARXURe+EWU
7Aev2KS/cjlTaSDFYiT1tpFtm0CPCjYpHhd0H31ebUU0BL9wgav3dmnLXT8F9heH+fvnoxQVnhRM
eAQSw6Pnmxq3NU081/EFKmZUcTU2tPYsHxjF3H3+Jt+f4FwJ3IfG14WbcTyVw6MiNasecMqCwnmR
4FWxQYJUA0vI5Erj9MvvFzrdE3KaL07TD55RUicpBzmZqZ0/0PlfuFMc1YGIa5M36wzi0iwwM5hD
5X7DxDz44jv5AIIjpwXoAztGCkWQuLe/IqFqgdmp1tsYbRr030uYW5uuJz8CdZBjbZg2q/k0yjU6
/hTYm8PbIU1r7c6lUaO8CsgxxdtTNSdJmNdftB0fvAegTct2GY1Kk1X99t40HP3edrWPs0g8XHiJ
LbcKs/i98qr8H382QknLIgPWhozzxxXt78VMZGgb97j9bzSRNRj0ibDBW8YirqyOMKf5fGW93yS4
GECxZSoaDwblb59rknjcTobyEIakQbDPyHiAQD/BkI4sgzTGwMXPl/kt8qm0V+FVgpWm/uIePnq3
ND1MkPj9vXclIqOATIyl6W/MuMpeY1z8n4t2JO00Ywx48/nzfrBTMNmWlsZaDmrAcS1cA+op1Lru
JiymqsGwxEOiHrI7xzuhlhhaKzS/2S1qgX98XcBjNqcFxeO/qLfvmeBbhcrdcje1F1MJOiIGskzM
6luTwbaugqHdE2w0//MWj4PHpHNd5t2CivjtZUfHxwjSV1im2zaBkXpitVJc5cVWU4V9gV9+sEvx
hFCwKFKxfV38BP9euLmpjabk+9jGwOZbNzex9TSUdlERTumvaWoV9ieDJivVq9Geff6CP1hEqN9d
sVAVecnHY26d9KGAURFuAyL07vK+6U7A7s0LI228Ly71wRqiOedgU4jIJXvj2+dMXDeB1AQFR8xT
IfA+KDHRJsDDRzLmwibNzERvVdz4/3hjsHg82JhAtowBjvmYlZ1jSrjwPEUj9as2q+LRdN0Y8nlv
Hz5/m8tyfNsnv73U0SPKoWrjAXeAbRTQ0SMVxtZ7ZcOo+uKzWP6e4+soSy1gB8A3c8+3rxJwsrPI
i0y2KKPzc9d1myv4wfa5kc8w1mCO7T5/LvH+t8MbEsYeHpCKBveYAtLRW+FvkqRbr696mCnwV/Hd
qbD6wi96VuWlH9XDXeWF3rhzydO9ScAK4S5nJDgx1iFcwBDYkeYgRQhBZJzbq2zwi005pejRBMrR
L370P/j38StyORHp3W3YhvbRzjHjD1J5tQd/A3+0i7CvI1J86iB9CIcybK8qIDbmrzgMR2tfKA/X
LOrJ105nrd4YdbYkhON8n+wDK9RPJiSLdtMWMQJ1qyr0c52WjDRk0vh3fSbD54y86Ot4FjZhzWnW
P2Szqyhw0MegyVV2hgq/g1f1xdH//uMFEYK6KVh1mrWw/Pu/qgyhcebGmjjaNmP0PSC093p0kx++
r6z7L37/DxY2iAAnALaj8FKPK6m4mzTONXDrJfDwbsgasUtk7163biwvQa7n68KshtuO3uhSFR6R
GnbkN0us2bTWCe7Oi40x7sC+Zk7z+b293z4BNmEXsk9j8w556+1LmMs+9cooCrehqGGhz+730Onj
0yoDoQuoAnZikf1HNnZIn1/4D4vwaIkpTyzkB49iD3bj2yu7EdFnY+kxscZmk/wAAg4OEXkZ+E+i
x9Jk8KZYPKqELLc0mSx9j9tv88siQc678PtmxIvGI2qE4f6g0hXUNP3kChll+6xzcFH+4m6XPeHo
bmGmCYoVBDVQUayju9UiCJDch9tGg2WodiJss67GNNjEfewZiBkatUmcMDsjpZZ84LzD7EjlWAzR
Enq/P7+bD9YTNwOmCMOa/4jl3/+1cjno3YTMP+iYc5hhkWT0v23pzo+fX+WDbVJTdXrKW9pIKY+2
yYpW4785O48lt5Fti34RIuDNlKArq5LtUk8QkqoE7zLhEl//FvQmIsggo2/f6MlVh0C4xMlz9l7b
7uaIfnfidO88wN3enLHWe17fETCH+/lGSfbnd59c5EW55kPj5wuC2CNYnVepGrNuBQwuvV8QaGba
FF8c8DpPaJ+jvVYnxkuCAOjgqEZg2YUWufFjR1+yuD3xeUxi/bGb0/yQGoywrl+Ms5LV5M1lHM4n
cKlaTev0krdZrw+tAPVuTxIwP9HwNdnhlRJEjkmrNQ41lldYTbnrfsHP5JSIpFw0Ktd/xdmHhF+B
Ctj0sc7CMF4XkiruCF4A2bsjYWZE38bYEqU0gpxOI/ZkUPl9zOO4u35Q68K5W0wQeUcxZviMTU/P
vTPjUavBpOCotCXtM1Ly2j3VazVjoAQTggUMMNs+LiLrk5lHyTsiSvmLd2H8OcqooclGVM1vNYHn
3whLCwhC8n36XLMqoh/4fZslxmB2YYF0xfjbG1G/s+wXggTiLBo+jiBWP1LKpqjAMzXiEysRLeOK
LH2YIRNWzWKypp+Om2EdRgNjvBSDXnhEmI3xfAfjzwM7F2OVM8ggqUKL35m8UC8Pzn3hRZZ7o4q5
cI8Cy0b3w1u4FKbrzY2tDW1jCbFLwd1sK1WKD51rxXubqL+CiKw9O+ng1oNxtiJQztBzNiz+NZZv
zektAuznqLbGlEREhTzWdIvHTTN53njjATwfqSx10wLHtzGMLV+00wP1o9s0gI85O98ynnq+sKEG
UPZgZ4LISh+XWxZIRY6SwCvg9BN0scn4dv2BvHSFKYPp6/MGsAiuThYZmIXJ1BY7gVuRPk8KZagR
Yzgpae1y114y4Hn6bpz62ZeSN09nLEevgI8Ac4PTMwfx1iPMhMc1VdK6q+Dnb0tdS+/cJCp2Cc6E
gxLyh6ikfv9fT3fRjqHMYAIZ4J5ZfSjRY5s4sQycvNyO7yaTJFAYqrU2KsjKeRtJE6imkWE9u37c
s/WfE14eKFZk/gnW/S0xZ6UHmg+FtSHy5ymAyAo/Sb8butJ4GMus/3n9eOeKyOWAVCNcXpe+z1ol
IWwt6krSZndpkOuwvDJKvqjMonYRS/i/PUjJWzcTpRd2hgUft/A69dyOMAk3qSlgdl7/PeeOm+X3
uHS+dNp7Fta00zsOnCCZ+KjIHclfNXEhIhJWC+UYE+fWArJQEHsqKnfTYRAJdjAuFp01cTgmJD4I
ZaFHW+hBF/VQ3PutZeU77CfMgzy8nu4uIeoUH2jlGs0BphyTbFObk/e5QDN0j4g7+zBSN/6r2VIs
NbapQb6BqEKwJIaYbQtn1MTHmdrw5Ps5+67BXSd/KPWGYetHUn7NzVF54EJ0flQB+fxDAs3vC4+N
9QolK+82ztgm33Tgc80GCjd5lLlt1E44xXp7J+vClIcmbpNXzBTO8wxDFtQJY6sj4E+SotwWTeYO
t4UVgWcs6uktEvQG6TGUxcFkJEEcVjsb5G1meRukX0Qg0wO5bi3Z7Sl0rGOUWqq9o1YmoSWVU3ln
sT/4Wo0GbX/8PbN1xCyACmiwupbItKH3jgxzdR/1SKl+q0AADLLbFInc9Zu+vEynJQh2LvYDLOD0
BNHqnN7zJmaINKYN5mONMEfUSRBgbCz9Dk36G9/V/+/Vrg5Ge4/+PJtQBmH66sPaNrWdObFZ7nJ2
jt0r7tHqe+FDjmOmsOjhtFHzfrJRjRjYTun0nfLIMj9XUivUntoIE78jJ7zTEu4RCKZB/DbMLtK2
vk6+0EMfxTDNaaR6d2LRH94XYK7Mx5EcSgTjImswBs/e8CXoRG1sBZ5vskb0WedD2eXV56zQgQE3
rUY/cJrYnG5BJk1fA+mObEWQ1vsvokHWvgOKbJXbCLGPgD0EjGrTexhzhl42PSRTvFUhrn+QW5os
ED7ZY+84j45IRHtk2xt8mEiXfyPyb55Q3Pc57lskjR8NpXRvGxQmpvSxs5EYOkGvfYYVSN6MFyf1
I/NNkCdsByTBkO1cdqEFEBenMs+dE8ZOWf+ba92AqqVzayxCZdK7oTO63jGoZTyQHMsEmjXHiXeL
0pvkH5SENrFTek5cIRE/7tYt2STuo77k44Zpw1MhbvfqmJZubIb4eYy31Eva8tWOB8vZTp1OT5g2
sn5HkDHJCYqw5gboGzMgYC8JxtVoaMydo+L4aSg6/x/ihHmkA5CY9rNtc3dDGwUO0Qq2o6KPKm6x
r4/Qeg1I40H3HY29PTC6sdJ3aeat/3kCczYdEjAPLjKeMQIehYMa2xTjL6qbcpiiDZqA9F8B7DR0
tQDxFjjxnWd0HpHgJG/lcPi7sfjC4y5zUoi78SMucZhRKsLWsO2yYGZeSKDJXgLDgM9GJk/6Ujf9
9Gmy4tQ+dH3VOFtXA77ojaKyQ+pCOUJGsMmaAM/nLgZ8105h+mnY/pWuZEa6XDmAz2oUEDDJP85B
BEylDsAJIGdSvvdQ81Jb/Gb8mPl7XJetCOvCcX6k+RSQd4NwBoRdYs3PceTNnyRwjleBqEOG9hBD
zxvhGL4u9Lt460xSfsmNCR+RQUSZACTA2CnE4qaekbvEP11cEzFM+qhcIAtD/BZ7bOmYWiHH2tS4
pgiYcw2CXWRciOKj1btYsIHQ+z+RruYg6IpRvfZp73y5vhRd+P4ubha8LMhkqLvN06XIagVfB1P2
O3qP4ydAFsmdiqo3H3/dR7oMtzRHF+qbpcm3zAsZ+/ABPj1c7LSVKhLSdKvIzGMoBy4bvAllCh2K
vN8hsmn32DuLuwoF24frp3pe0Tn0cQIUkt7S4rSW3/bXhlaZQHh4bkoCMquEFhjZE4tG4Fi1Jkqk
bjJfiYOYb3zfL1xf9s70p/nplDjm6qBOy95kaKd6p/lwFsy6cQBtkAnk25P5LWlH5/CfT5LjUZtj
seATE6zuZ9/bwItiPi0VEXGHxiWzMnWXlKVMdnDHB5e2H9De6we9VFRZDuPCpc9FGbcW5WuGTvQI
fvqd1mmdR7JAQmaYHsUkhHn5qKEXJEvrvo47lkik5WBfYd1W7REhmPsq4VKI/+Gys33w2WEhwGWr
f3qvpV6SueimYudpQfKtnSXyD5Jtt10q552op1uv0YUv+tJhwhLOJJMh2uq5zuVAlJNn9zuzqbNP
bYs4AiVO8Ij8Jr11sS88x/4ycmcOQS2OVfv03NIm8Uarz8Yde1rriEKhuGv4b7cRtT0ExrLbFW2q
7bsOFB/xhcUW2h6KSgkLlm0qmTF15ap965qjtWk9v9m6SsBvNTviCm48F8tpr2qPRfeMxMj0GNH8
MVb89cr1LnlFTm8Pu0TK4huuufhDU1TqC0iQGU7lGI/fWyzju0SznM9oxroFINfdumDnrQWyL2kr
LJpoxmPrhyFapjrkCQ/IlAqA/HbnxuWXMkaisCsQfcptm6v2c2JI4pCGNDN0XNp5SfjubPwT8y1d
TNFl8zyi2f6VNSnZthmWNCT+RdEieqqHf5BIR5/tyJhvrM4XbjUCdrYHCNlpC627Y4TGpZUL+Ir8
9Ml76JG27rohJQwJGOcuQ8x/P895eaNkXPaYq5tG95gtEptvh3nT6t3RYvSSfsecy/MzuTWdSnyr
m9i62Yi78HCwCJvs/Oj/WWz5T59jNBSZy7qJzgtctNpnE7l3ZNXFz+BJbIS3nhLHsm26PUStttkv
VftjZETV/3CNGRSjaWLR9Jm0nf6MoGTfC+u33zGLUAd71I0HMRMoS9syA009vxl8um9sAM6/Cuz4
GLjT76KlQs/v9JgINoIgLjhmSiTKXdEn6meKNdkP2QImuyKJrIcbb+LyN57eVDa77LOxCNNbJHXu
9IhZ4bokBxOZxVzALrcDgTGL9KkAtsQ1TV6AwqJ/m3MTwV7dOSl9MtgWzy2d6H+1vDfeb/ye85uP
P4ON+KIZZYS7XhnoLZRRqwA6+nGSYCBjjbDGDk756KPWknABqkofnrJ8CURgkrVJEdF+v/4jzk3t
eEwpRnTqAUZvwVrmEgSDkEojGK03LGnsmhnJf2iWVUBoqku85kzUuLn1cTXTkLaF+NjOSpWbWvn2
Ry92TNBVXTxEG10I8T1yJ7IXMqPRpi0cNvFdaREueMiW4i7HdzIeB0KiQTvbiXmL23E+52CRZeQX
0IFncICX6vT2kq6VpfHQjjusRiUKgFkeS5/BHRUWiTKpMibWWJHd5fQyd7WWGhZCRtT5G5xSdEB1
+BlNl9Z3nmzK+zTRG0p4qzlev97n67CLDmKZTi7rir0ebzTdBMCj7KedQ/V+wOOLIx4I5q5FRPsJ
78D0MkDmvSsRQ+7MIRM3XvSLh6dhqJseXT3DXb10dM+yCX2YApkwgPsbMktAQPZ6L3osvVrzFz7U
rFC8Fs64qezJEYsYNdJulKF/BrGrV5E6lGGgTr1gQc46vVezQyw4/++w4zPU+ERbzFnymJJHbnxA
m4oLKWaC9oK/AqGQliTas2OOQ03pUgYLKKrKj25iWfAX6rEn8cz2oUAUxgxxpYW8TkCRwV53E2jE
g4UT41fzzooQJ+A7TKz2ztZS7UdlEUsEcWVhfxFOXyK+jWra3caoZUeo9v4SUE74pjn1aH4VGbRg
7IregSuIv3xLfFZ8NGdPRnu4bHBgPKiTd6IgAHzHwwOcjiTWWd6TWyLhXxP6J6LBBtOf5PnXMbKh
h7NBaDeuojD2zcJuDsoP7EdvcCuiIjCg3FDRnZdnaG9wKBETGyCgWJdMg+roaw02L7qrUkiXbN6K
WvKQm3W1v/6Q/9kxrW4vtTDjk0Xww1dl+bz+VfOMpNHrgx6NO1rcLTmkusFmdNug4iLvJ7NNsUvo
eZTPBsxOtuUxYB3sjtPs/TKkAApqG11n/qNXmv71+i+78NFhpIhTi7KRfva6t4xUsW9JAul2/Zxq
352EsBBsCu3PcZD/AIaZt9cPdy5IoEblbV/0bnSyAa6cXoihjfS+q5bGU2xhRt6g/irJxXYTnW02
uXz93iO92boH396UMNlbMmUJJCkA3o2SzG6kaPUQQsZDFVsTrAVve7bwjuVCDi9DNEUvA/Jv+8bP
Pn9UPMpEvpUMCGnC26veHAkepLIXc87sIWKIlHUk2vViHB8aCSXhvx+MQ7EmkRLKnHU9UZF8WmJl
zmCBDAi4+VS7W09n7hUza7txqPPVj08cNfCy/NEKdFdVXVVEDk3Hat4Box53pt/UPzQ606CK3Rg+
rVfWx5Eqc88nMw5B8pBdef15OK9lad4joVqG8WyS/OXP/3ovyAIwGZoH886hsP6FtMT7MgU1vA6R
NN5OQ6RLzBewY+/GV+fPy33yQlqLCNAkMtvEwo1z4vTACWCjAb41+74Jl9l9H+v6s5Bznj85JC83
+0TIBi4vhrQROCgl0KYaquyLYxBucNCL0X9n5pu8NDl13N6B+O7xfUeeucn6BmRmIVK5BGQr0Pp2
tCzinGdH83qiPuhyRbC9mgmuDPvaRqbuRr3ziwQ7/7UWKu6JB49atJ+lPn0SUwpS33f7Bt0Ov+3d
pZdP9nQ09MOGdmWc30npJTeWhbP7wuXhyjAQx33tBesHHkFkYpsx8RVLL44gRUK6iTKSoDHzsTe8
TTdq8d4ndvmWSXd54tb3BX22CRGQfRlfxNP7oipSY2hO67vJHJPqfoLbz5cE64q2pZ8dfycIva83
WHDoDfe2r71efx7PXnTOG8UZQkkGqQ6Y/dPD5zEe8CSXbPYK2L2KDDOcgdA2Z5/20/VDnb17DHeQ
ZJo2TyFmuzOfrB0jUaoEl1hW5V5l/fgtAcxMxK07kcorRvdRkX+9UwFOkiAhSfP68f/QmVaXGiUs
pDq4RzRp1gOHNNXZSMVkwjk0o5ZB3ljTKQ+Kltw0o/K3E7Pcaqv5kXMsUpxiof0nOgHiTJYcWeAd
Orilrk93QxTjYdPVrLZ0281sl0w2wQkw3Wx4vUFEzi6oNeIgPAJPSs+o9W2n16ba+fVoNuEMLPTD
PPHhw66KLwnQPKtNG/sxQgxRyhuP9p9h3vq8beQewCa5/DT9Tu+xMxqN1UeOsQv8fmzudQ0o7mQR
s/TcJzEThomE0z5syQ2dwqEKYKYTw0mfJNC9qdmJVnmHUgo7Xjxd83GiJIxI1SzoJl2/QRfewUXJ
qiPrDjwfA/fp7+ybtIqUtXTtZYIzH6v/vABpfII66Ii64yHGw5ZsfHOO0hvfhfN6hdfedcDRcIE8
29VX5SierYrlEdImoZfaHCqV+l+HoVO/uTQsR3lK49m36Zij1fGehbOw0FM3ib8TQTSFeG7TG2/L
+fifX4Ruki4xFEKe1tXC4Ftxnfk6T6vFVO9TXQ3qbmaJNrdelQVH9mowbflKb0XZaZ9qFO2f2kx3
bywPl54djPS8NmybWaPWml+ziEYlcpLBGCILBIfkGE1bL+gKZsKAIRoQ/Fb0q/HgfpAGkc/HoSJf
65h0qEI3OvY/sqmipHthXYPBAAHa1kMc5OLl+qNzVtVZbKkAW1qAFXzvrKNu9m7ql7Vn7wxwmM81
tpiQ19b41Ldz9ZVo3OLnfz4eKENCz+kRsZCsW7044Xs0lrg7/daOqjAma/Eh07T8uxcPYNW9amEA
Xz/k+YcC+AqNouVmkJe+Xj7H2kmJb8rtHW9rFEoZgDIgEkmIjaVwTGSZYjKYReQF4i6Yb7RqLjyN
fJ0gb9FLxo3orgf0OJQn3OS+vRsSGroiXmDiqd4I40FmSRrtLNJuACPjmTZGu4Hm3uukcSNhvfFA
XrjRbJq5BMtMmq3jcpX+qp/avG+IiHTsXdNjnOywxf+Q7KELqgvALeGUopu78SaefyKxxtNUYGYC
ieu8gp+D0bLb2NlNjL3u6eX1xEkWQnsQbmrnNzZOF86PHqezoCAXMcQf7+tf55fXJuP6qeRgfk9j
mjgqCIJF/KTS8g2ZSHND0r8+nMfFXBpwfJH9hSK1upyBhxi3T9t4nzkWiEnAj/e4RUByG2Pk3Cdo
3W49xutF/s8RAdXhV1jqDQi0JzcQ4AlLuaNrO74f7iN++Q42QVt/1GG9YFQ361CSlHjj00+rnb/2
72/gcliXsT+jGbiNiNFPDzuYVeRNBBLswGWaz1SyQbMvpnZ6NXqkcZsm6Kw3W480qFVNTXMGnp9x
HzAcBosdRcFilDH0FwggwOAGV1rEIHV1fleRlvER+O7ENr6yCJyBBR5/ahOr+uyiGoDDqef92wjw
kHSDOl78pFUif3SpTp7e1EHJ1Z3Z9ai43R4CHVklRag6klDSmhL8Gft2+z6XBSlZcZ94ZLPkhX4v
s6m/N6vWA1sxpMm/SYrMgPFpQzaZLsn7BvE+0qSvSdELbZ8wl42vNfOATMTBneFrcvgRI/YXyxg9
HrZL2cNfhST+naekJ21+psAOU2Ig9qrGghYmdle/58mSmpyxmrcbEakpQ62aceLEIkX2FvWS9hIw
+k12kfKyR+UM8RyOadXdBTr3Gny3TVCFq1nZLzYJ0DMqHjRCnANXfI0oQetd1JrQSQ1HGeQjjoK+
3dhb+ZOmp9g+MAEnOHoLE2duKks0huQdxyYsH03Oz3B/iDbrzZZkjcm2NCjxtCofBX/2MSpj0LGB
OWhxOBHyNmySMm1JBMbmCxIGycJ+qJvh3ZU+VSHARPlaM5F974Ya1iC7Xh+VWxfXrybpCzBPR9U+
YLGMii0KFoI43Ax4OysnoREZgRhm2PcT+TK5FYGRU6VNXHXLprkPM+QF/3i9bsSEH+gZabPeCAjT
QNu2oeRp0JUKfYHO2cBcQ7IUuyqk5JjUhgltcs9oJCa7PGNmuAH0ojnf+DJbSEAGhjMYfycSigOy
ZekxmD3EeKs33Bjmlga8PwD474XAddXbrEe41Efc7famKtPiqUfLDTysn39nUeS8+UhHSCz1bVpu
2OunLSvjkDzSxc3/zZycN9coSS0I+zwhaN6EmvGrVrAV8C8M3mNbB9lPLhwmZEcDgnDjI3jhNfb+
fyizzLGYaZ6+xrNNS0Q5LsQzba63aRzgIJS13PpgMB9lroYbEwP7fNlg+MK+ENIs1eF6tSL8sba0
gtyLCAkukTK2Mzw2dRXdsMlcWBQZggDwxPWz9AdWFbpPZ3p2iy7eW8xMjZ0W59EH5qteG7re0B2G
LM++CFJZbyyLF64m5mEqJ8ptFMfrght8hkajOE323RBXOz2ejSOQG+uZLah8JgnFuXX7znR+LMOA
uz3fQeXH0GNtdvGsVlWxbUUo7ExPkms6dd/Z7jcCuoCWBQ9+GxMdb1VgvwR289eOFCDKHANWQNi1
UVR882DWO2FJp/gZir7ZHR1QCy3ZHRizt2YsyZSUnWF8NQICy0PJ8OJXyni33lfNhMpCMfCEnZNi
GSa/AcjoRlW59aBFpT5sIOOqDzSjbLEJItOq9r5y9Mckb8imUFlhdxsN84iG9KqsFoE+T0RZRkO9
5Mg5Du+6brihlRXW114z2SskRdf/4+Zk/2zqVvO0LYOLhumEPnQdM4c4N4HUxnYbZqppPveOmvvD
BKlo3uP4JRnVUI3xs6k9iH5TYbIkZyoj04gZGWHPgPeMkbKv8lh3YnARIkc6s8ll4hIhXZvVc2TE
07DVKyZZC4Bvznb0WUd14O0M3kRAG5agBlqu4RwH+S+lF9VT0QR6f7xeuJrnTzelIwZ1lkC2oRTo
py+t1zpTZOhDvp+txHRCVY1gyH0yMcvYAYhQOIUZCmDb+z6pjTs591oY9Hk0hkXtQ510xajPXMC0
e68qS2FybEZQ1+y4yi5Vn63I9h4Cnwy4javX6XZSs78JRGyFwG6qULj29AxprlJb0Na/J63u99fP
72zsBFKUSY7PcoR/iwp9WUT+qtn6ZaqajUG5BycyIelTLjDoORlo56SD2QRMxiI6HHTlmt/6FE/E
5lKs/8KgFhMOL8fyJW1TsASqqf1j0ywi+sT3idlQQ0Xc+/Vfe+FmuEhBEIQstoYzaYyTyzK1oqbZ
o0owwrrFTZAiXv/RF+k/Q2K/cpL6lxuHPF9nKC1B0MFsoRFOB+j0AtU+QJW+Ec1ed2lhbaw6qo9T
3ur1jvwfmociMdwqNOmFlTtbqwYUs1o5qW1ldtIJpTJbsQFUXnxBAVfBQhw7N/rgtoN7GKOJko3X
O0O57BX+1xQ3Q7l1J6NtaMK4yBp8RLMvKWaW7slSwcxsdSJXSIJomj/1dWKlH8zEUjgSbQ9de5Ji
CSy1iXg8MqSBNNnxe9zHDvGNixg4NYNJ3edm0fyYmZEDfo47poae3zFs0oekMLZ+FlfPqTZ1P0uS
L3moca0CGsmM7gsOWbs4VFxiEla5R/vAyEt5Rz/M+4cNyDgQVqJ0qDloQr7340Bb38vG9Cmw0V9T
IpTVb1LKiWod+EiC4I4VOVUt7zej20g7gLjTNZSsc0Jgn0doB5RLJIchlcXwSrzbNG4TK+/FnSHc
PsG6UwCdidug+NrNMHwOI3LXdtMZrIXbG08AN/i0+sbLBfzPteDvMntZfbYTQPXuPPjF3nYH7zB2
FuiTrto2rcM4wxPlQ+cl3Y3X8o8s5PSgPHUMFlDXMPZir3j61IlytvxuCLK9lZlJss1j02KXodty
E7ktEsphaonMgsp1dBSvMOwW1/laI46tDmbiTtaSp2b+2xUkOzwOljDL52m5BUi3KPXZlQ2184Rn
lNw/vgfUO5YCakyabVmOe5bRgZJaj6r6QzDE3ROZCGrcFgyBAljorkZ3N9a8904U2ksZCPfNckvI
lNcv+4X3zqN04ROPn8Lz102tCcenV9kq3ztTXd2rGeBbFtPSrnQ3ONBpjG/slJf3eHXF6VYhIMHL
gH1i3WgcCE8dSJECsFUmiQHnyKjkU1AQgXv9vNY7chZcqhV65hyMntSaVu0Y8ThXfBr2Azylp8wT
NVxRIT8oYaobT+6FQzGhJsERoQu947VPDoEr/UJnKvYSKecB5CJaeOn6LzSFtBvmkz/e1NXl4xVZ
ukoMIRiKr6rAyIwxr/ppuu9KQXafxnZ82GjINI8xOoDgeRwm/z0yZHTXO716m3o+2H1PkDsdtd5l
Y1dAPiWD11H6Jicg/hg0bls8R5k/x1vd6ayXIC96aqUeedyWB0ck913XCqAFmhETWzY4vwcz6LH6
GT2MIHpM/bfWsRc/bEk0M0ptu+lC3ZHiqyIjzcUNRmP2MZLuzWSM80fX5T36M6hFwslQ8PTlbbUa
EW7TcRV0barCYQz64HPkadqDVgg25Zo/jLdcymf8axqHywzyD9EGAclaBJWWhaHLcaz2mUYe9UZ2
jnmQmXQeyl7T7zFRO8cyrasN3LH+3SZMXoXCTwWZm5VzDMhw2BDwVz+JajZ78LsLRjwoC+TShk6W
pimt+EZpdf4xZ0UFFIDIEw0FRfzpVWLdophClrfIwnQSGwFF1hL9o9OZeSggax6KyRY33vLzVyIA
JrGkRxjL/9bi2qjx85JPjNjj2BCkEeaO87XyCmRiDT3A62/6UhqevhJYL7EnIQ/zWcTXCEMbdyFc
IVnv57kJdhJnVlAXRINnzm5QZfBcg9QLMW3o368f9+wcmQ5zZpB8HIMt0BoBoVxWsQaG014o/ys9
h4yxg53bezVY7afrhzp70jkUc2DHc2GXs/Cu3nrNnzCUTUaznxOVv1ultA80mMqfCALo2HjxfGNL
e9bKReoFeI4hmAndIqAwO31obJZoX8i62XcwQj8nUSkdYkmwDjayHYmfNrBeJEnHn/MBuWcmWu2h
q/k3VrtLP8Oh/iRDA/EZBfRq2lMWQwPEIBF7XA7ar8wY/BAhhrtTDlYw+maj/WDXGRGqk/KLTa8j
kVJ+1dxY38+vPqNIChL0gD57lLVkTDGN0mdn7vd6YainXpC6ycXz74wiHnV+BVFWNz7KZ480jzN7
94X0wBeSh/v08hsD/pkoTcHvkd10LEyandhqskMZT/MTMdsErPSQrpkfFje6DOcPNXAjJr3If6jB
kSSfHnnoLVvMTQcM1u1zglo59n3tUNxSEGXRjdM8W5o4zYUWz7vDA0er9/RgvLOawmks9760rB8I
D4yjlHpNlJI5bgO8m3cTJuobB714hqg7YeGhuqHyOz2oGCxm+ARk7X02UFtiUZNd2wTmsWjy7r+u
gpwfn6eAQQ4tR8S7p4eqcuiQsRnIvaUn7qbvhx+w+YZ/bOnF/3G25THsgfKzIK09irk1QwVzCjna
o0lRmWjevRqn7iMW+Z9JlvgkzXpsPK4vSOcPKIKl5SvIiss8zV0tSDiJNdyeHTMdbSx+eVGeENoa
+e7GdxhOb8yptAQeNgFVXjn+5+sHP38fsfxikdMpghaw3VJi/rWXTjIZkPnrU7IaBWmkvPYsS2bw
6Oll9Ih58n84HG+9gel2UYOtVTH0K8jaMspiP8vZfrJnkjynlsGaE3v59xEMwe766Z2/FXTtuI0I
4/6UsKunZqnwhqRxOT2J+8bt3elerwhwbfu+2RjS0B6qybqlr7p0UDZCi7oFlQKGo9NrWlJ+TEgR
+W72yt2rKvAPoG6mXcBEYi/tunh0SZq8cabnr6JFGhHIDA9pO2Lc1avYeCrwG1sWaIXM/IPW+OBD
eKy2AeOUG2v4pfMDb8JWz6WBhsru9Pxi4Zkju+ViP07G8Fjl7MIIKIWzmpT+T5hKI5LKm3DlM8UA
Wj40CuxmGQEzpl8rudAGebM2O8Xejcf6Y7zwtA9zyTwEaZR5ByeQTAVYpowy4I49pUXWE7IaOD99
oo5ILs30H9cfrfPXFl0bLZaFLIedYAmE/PvNQd4VVz1U0H1Q6vVLpTCn9hY7AYTuIKt8mew8aWnk
cQv/xq1eH5l5MJ8yihjWeqQ16wUj1cekZdfQh+44JB/TZuTR0n1mYa0HEXUWQzjC+tzKGofv9XM+
Qwouh0a3vuwTUHTSmjo96bgSXV3jZQ8hwBs/erNO3qOI6QRwZ2nv286x3PuBHs9bVIr52whGMiAT
qwnYFAlH7RjRsW+qZCQ+Xf9h60fyz++i+7AgqOiur3sPng/xTutUvxAbTCs0vdnae+OQbmP0ERuk
dkv9SorijaV7WR3/Lpc5LJ8icC4BnhI7WJORWas7FDJcDreM8n+qyk8wtWp2Y91445ZPwNlxmL8g
DXEo4NblsY5Uht2Fy3EmPTsUNraJDcAGaMKJaXZf0ynK581UqgBlRFVtxUw8+PULfOGZW3BG1BV/
lpn1RzEPlF8irO7oXSfo1KXgm5/WtJU8aEpt1sY7wXg+zEn3+Hb9yOfXmLpi8aujIfWXHerpIwcO
AD6Kl/RhnHn9E3039ZnWtLzxZK+/g9gzocoykOf6QhtZ38k+yRQnjslWZjHIXDnYR+mkP2ZQzMdk
6sobhzt/XpeqlL0WXRWXZWR1UuREBFSHgLASH6EJuLGup8vZMai0nOgTwnnzXmg31Qfrb8Rykuyv
GDzBa+OJXVUaZTNMrnRIJJhlbu7jmtqXmXMa4jy+VXVfPBRr07KTBK+zVlPNbQulIci60K7K6EdS
T9EbYdnIVDXX+nn9Abl4LSm0aXUy0mPOdfqAELUzcqnrDnt2ZyRHt2oIjCwx1wMUTFzh342xVPQH
TB+Z//VDXzxLRhHcR32hJa6+ASOo5KYdse/4tGQOg2nmd+g+9cOcpbfCws5fQIi4KPt5/TlJf93S
TaeGVA6zlmE0Rv6hscklPQRiHg4WxJh3L9ZrZmbK8Z7sKnFvGBnO9o7Lg4MgbXlS2aez0p1eYhNq
RcJ0HW7bbLJBQ3bcfKtygANbETfzP6ntjuU+ngfxxSEQ5je9I/LHtdYbnBs2lguLAa5mMJEkIRvL
onv6Q5C25eMibQvp45cfek1FUWgUlW/duLGXjoNDHR8B2hh6hNbpcWJUKh5pCV1IN048xKZGdpbJ
HvL643Np0fn7KMuv+Kv49go3G5qUo3hTn4eGkTJakREhDXWHAbEPouH9+gHPiqjlRlKawvLn+w1n
fnVeSzSkBvsWlkCbWxIeutsu6fKm91x1/vx9YBG+x45mZJvJH60701XdYxFY6acyqsp7L7HkrRH1
xWvAtAAfNzJwlsTTa1BPGmE0JJmFSG3kN1eri3uVe8b31icjBHqu3d24tZfeWcoh9uO8trhzVu+s
09PtBaXWgUnQ0uMY5cEWWkO+6xgm312/3BcP5WDsYGDJ8vRnOv/X/Z07bx5dX0k0ThDmZq8q7hKl
d1uCum8BRi8tD4u3y7bRlZOnsXox3FLrsy4Gq9/rXkHoGh3q945qmM5tC1jD68rhUYf/sddnKzv8
59PE4vBnjcC7S0/t9BbOmVIW1XgXMn6rn+A36R/j0QNd1023fE4ogy+8mvQJqQWoQxeHz6oEJRK3
9CHp9aFHbp14IN7Db0CluKKnNWrVn0TC9HOP68ucD8Lo+y9zZ07BVvhC66B6e0uCRd11n7Xc1X4w
Qoo+1yIi9Yb9KpRmpUftuEWZZAQbZaRKHZThoNlKCWMmqKd3mrdWMAzcEz/U/XKramKcOgsX2MeQ
yo9KbwwPoXJjv/ntlL8Z3ZTVRwXiu0Bc2EwvU7zYC2r8c9TrmVX8orw3vlU+1dPWLRr/dcR8IQ9q
rrPXpRdch6QfSJcYiSj/lKLkGDcCyeILu12ZENvU2fqTJIClORKZMbhL9TmKDawb8TYMwi2eC9fT
9soF0g9rxCXNIJg9doRTkQrGuT2BBdLK4cImweynR8xHiMYyH9UW7RxVJXiDFYnio86cbqvVRjrt
pVkXjDqKsSMuSPMtNBmqjT+KAcnW3Frxj0pU/aub9GRYmPg6aMpn/8fReSzHzaNR9IlYxRy2JDtJ
LckKVvCGZf22mUmACSCefk7PbmrGY0vdJPCFe89FSJf7mwke0DNvKotUuD2abnGsnMwIBN1W4mrn
vmh64accEs1/Q7BU1gO8BudlMp50CVHC7O5MwknytRGFJkKrs8iAttEdv2xGyeYQbyOpUx3Sg489
iioAq+6CV3G2ZfNutNk8miPbPwZmDMoU3vD8MBirGzPjDPxMK7RZnSWRqf8Sh1QyHXVaIt993er5
SSwGL+OQlIM4lkrgceTwcB8JypX13WwCNtBRVPCbVgQ5lWzTA4bmPP4ZN5T/ORKt9FuNtv/ZdDG0
mqKhvcuCrdlP/TS53qF2QJScO03Oelr4+LQzXI0jdXZQTA/A6nZ1KMdIemj0HY02sZqC8q6S2JlP
i/DEczmUxcfWg5nNFZ2nzidF/NcxWseky+p6EO1D3LcOEhzgNHcSDZLI+C2cY7mQ83QHmDycsrhc
fAKpPdisabxF63AOtsi28mWd3fXM9b/fWVQBf+vaQKQTleFLcMySqEvXrnj2VWlHv0ldlsExLGbF
puJGZU9dpx2TlxUU0n6qE8LOLsMeOA0yN38MTl5R8JdZFlt+5deBdXZJQX+OYek+FV0joP6waLwi
gvRelKrtKvfXXv3CnUPGiKt8Lzoxp+hQTNKcBHdOXOBl0Zpu80DUx7oyZ4qNw24omIMfeAz4Nbto
05zDRHEQ9E5EkjoGVkmyRWwDCjl2O2E+6bbK4r81jPb27Mti+W8s3OGDztJUubKUj8NK6Ho87uXu
/KuaEPWlrcEer2Elt9TX0cRyMCr9iHTuKXmdSyLM8G/Llmg6r2/PmscQnX64ds9FKVR3gkC33mmf
Z+zUmZB+ckBP9G9ublqHPcQWkfVdiJjVWuV8iaLOC1LkafZw7KxCmXStun49K5CPeeLsg49QNC7c
S7sTw3t7H7b/wj3wSIOzk/YlMWUY59vUq0sZxOrntFmjne5+W3yFmqckHzD6TpcN3cxfhgH7F6T1
UOKR9BSX5B5o61zwJdu5iBOLwB7Uwy9LuKnhwPi3LS9WZZQG4GkBRnYHQWfoxUg3ci9YkRXNk/Lt
M7VHPB1ADBUS61foOJnaHTFAPRwsVNjGRjtFLE0Z54yw0cpOQ9WA6LHHtXmsKigkp7le9y3f26Hf
gJE0urhPhlFNdzVD6DmtImnRC7NQ2S6oYbrkNC9zO0OtKkmpsnYtyJ6r2HSi5S1190Z36/9xYoh4
xHNW0/jgSAzCFVvdcTLPMz8OyABvn/xTOHa6vxIMFOnTYvoyvufDd9xzuEtnRkclu2Z52mPt1fcF
wXrFAZxjM/4JvS3sP8uqGzgO911at6T6MG6j5RQGUxJ9h3U5x9+lsy8QEpZiYw92KEqGfR8uCfYI
AxVLE+tV+mR+/d0pFUUeE3Q3WSe7KrSDoHUvcE+k2nFn5R6Z/7ViT4dyUjv8NLtFy2iiaK5+l/sI
VXbxTGz+WM62yYBgQNZv5wK0QBndFzEB4U3m1Mlivy16dfQ7mY5FmCXO6KhHzHz18qdd3cr9sGCy
d/cWF4qXzSIsi3+TN6IaPgqCi5rhNPnT3jwTe+eqB62rHeFd0CVLbBHQ6ACwulEHrfFvjQNqgJQD
Jm99HVo2vvctq8AIg3JswOdhuCk/R0JHbcHjY6/lY6Ok8M9yL/V4LVl2hQFGsWD23mLXYkwebf4K
H2FQnmhebsBW8NSj23oNVxWxSbE4sBSprFc+N9vL0SG481MMZK20UjP3M58bqSqlv2e0lpiBPwie
6txDYw/xLjI90y3X6BpjVZyXsF2qx6VPNvG3J22AWZPyePQffan24OjwbtgSyfnSWuDJmNs0f28q
5RLLsbfXy6Wie8aDVoT94+bqZTlPerRHwo78TdzHo1UiWE/6BCVNFqKTL552WE6AoRmF7gi7BgFQ
FuZ65ZN9IxgsL4zUd5E8VF0Ulegj1xlXfIgMC0G2mvokfOvnmi8lKzuLvPh00ckqTrpNGn1u+9V3
zygAZ//Soqvbr8j7UPOI0OFN8LtbHTtaHvnBpl9Xu8ytKimrP3GE6upR2G5I+lnQ91tGWtJ+8yKt
NdezVZHC5SLVeYKxMne5KTpqUtF5o3sMXCXa3BvZNRxXTRpJJtGXBRLRzEK0tO0j7UmRRDvkyHnD
1P4YnMq7XZCQm/H6VYhWA2ftngo1NaRyrU7zXi2TV2bjtgRA2KW/P8EZQ8RNiGSy5tvmLh+2cdjz
Etuk/NyyS3UpXHcl4nOKdJGZGrJgXreh97R3ev70dKiQufuWM6W0QYW+G4j22/MVoWkClgAP3yHs
46pAN4xwCaWoy5+3if747oOxsTOyzsvhvAemu3pt3Te5p8V4v4Cuqh4KJx72g9mK6gl4gsUHN8vo
Z+A2MdWkgS8Xc1fh6MiWQWL/siL+vxlsUuqCCM0iIg3SsJhVTbgkMnz+7QhbgZ3fL4HmkOzLJZlE
SpUYg2UAr+6hBoy35BQv0OZSNQ8izqNl5GSehKz6TDrrvGe45/flTfSLkqe67o36pmp0/dQr/a75
WxGBSTaWL1lcF7O1rfqxVGjcjqY0yliI35FHfMZDt0A5J7Ucn3WPBXw6SNCKHQTfMrG+nW2yv8SE
HNJN40HuF1uh+ccPgVIy3eumjg72pAeLbOVA9ixmY3e5H+agOdtFUA9326RId3XIG1+fHVvZNqU3
2Oy8RP1lDoS979P9vuhdn2A7IlgukmjtedQb5H112eNodPqEEW3Ya4Nj2tkU4WZBbC7rMFeGgf2A
dXOrJ0oyFtLRVD5yGDvtowsNoH2ul8EZnnbI7tGhIXxszBYkBa99JYvufPMbX2rZVSITRS3Myb+Z
Oq4J3+PJ79h7ZzZUxvUwtbQtz2O4e96hEjLGYmKZv5FwrWctbyXpADTysQ366aPDfjenkbQpUaQG
d5VJX/UsB73asOswXvfNW7N8B47iPXGlEeEVpAy+3tHuw39hvEJ59UIlewQ1Y/Rv2wBd5yWHJ7n2
UcB/DNubPJDaljjqYOxQ9Mqkf1UcEy/+LBcnnxmicU/32EVh5Q7elM5r2/P0yM0FWd0l7osWdTOS
TyrGH6bndrvMlctNK4aGcG3u4UmRHzdQwC4TruR0jHZ+iJigdv2QxHX50IqB1S7Olo0gwKWSYwYb
GG/wVPfzr1j07TNneWxSbxn6d922XX3iTaheCxHwl67kiS94TfqaymwjGO6gmhpN8FYmgX0Il51/
fk6S9my5jopSyIQoTdo2uY3KZ4tOzB3iJAOC0jlZpQv7uaobhNBr5SguY8L57hF22/0Hk7mZFAXi
1LNtc8R0xzsZnawVCMBXWHVI6Vu/h4zecMu8b1uzSdKGAzPn6MDh21Lg1b+WUC5HSyZQcNwN7cCb
CeMe0q0viLllArwsd51exffmJYYfGD5klJYeY+Lz4nMK9M2YrEcZTZB3UYGZSzvxbb2MRVxdnY2T
8YAoDysVr2Yx4Kg3sNx9ifbxqlYj51Pss0g4tnKYnJOVMP6hcFjwVS5RIvrP2SWn/NNRNpL2oZJD
8656K0wyzB9+k7bNIMH8DF5SZELK5Tfpw2AdaHqa2s96tYoo02Tl2syuXQpc1COuQTMIzOCumry2
JT23sqfPBldCjGGoLj5dztYoDYmn+uk3SwUG1KiP2PjyHRf08Lj3wvxmyQWuKubo0Gm98STnbh9s
/akYq+EnOtaC6WfNhwc+tVp+W2vkqdSbwuJNhTJ+J7A82c7lMiffcbGY+USCHVSYhISS4CB31/+v
IJovhP45BPGFY5wjFXeNoatvO+cakFR1rUKKqpSLIpY8JcJ+2Xp69TPqNcd7rNS0kHpIvDeHTFSM
iPqR1LdnbJmNQ94HQuwfIK7j6Sq2Wp+aXsNOD+vNuuOb1P8BnN/EybdGNfzoKUy9q7/667+q73y2
/tgcQHTGS1RTDKHxAOfQtNARAtQexP11U3RwxnF2ngo3ttoLdu/4D4755K0D8LFcmGPUxLo33WA/
rHayX1TdEtUdWOB7TtvsFZRiS9CdcICo8lyPdv3DAm+i70Ok4Oo8x05xrJjGLFc8BAHo1xtGuVSk
pt33fDoqbciKHk6DdoYLS9KwuZSD5715pSRrcPGW9rYRir0PxzY3/dPI0Da1FoaI2eQHHeOB2XNb
/vWAyAm0CTQVY5voz1VBzshkwDPakGPlHqTriBcX5d2QcWda93IiYSZXkTd5PN38wynQ5umv21sF
VVux1H6eVF1NLu66+F+B1m1/cScB6aEIJ+/OJfkzymASa++HnldilVjwFqhNe5foC2yfy2FLCn69
redhyjlBOdyo//R/jo/5Lx/lZtnkM8T137GBp3FYQ4QFtYrxHaSdU3rMjSuIxNcO5f2U+uvClIiw
n4ALZWyG8Wjvdh2daPIWpFYxcGwY2c4gl/ug3uLx0Q1gV58tKRii2f4UcZiEiJYfOnC2965pgnsQ
URFyKebUznMzztIcmXe5wXELp+nD04m7ZxKfcH20GRKUd24zLCaPw7IbeYzr5u9Q2MWY4gO1nBOv
teucNmqU/qx9LYOLX5q9vm92PRcpCeAFXKZlJHsVRkMVQyVoE3mW5B+e1t1zahLEEckCdtBbcCyL
tZJZzLVhHqZy35bDkIzu+r5Y1IlQYOR6oGaFD1pWBcOtTXhtxeiNRod3NGFT70ibscnMPy3T2oqi
1xL4HobNqiTetBxXhixxVWJQsNqhsMDw9vIJX1FXpi3ymunJr/bo3NpdM+WMrBxyiJ3uM9yTiuAF
7Q/fleX3d/HqzmVq9fCQL0JRJ8LPvW0zmtb4L82ytL/4aRs7LVonmU8YzfXXpIT31vP2bafOlTDX
fMjNH0OyA63zPDU9LD6X0z+12P5P0fGBHHpJt7qWW0zI5hYy9mF6tv9yIxtFvL9pt8pU49r11Zr4
sNJqG9VFjN7Nl1m5zvMKhM46V5MAFBawCcD60I/h/YDMvs1BtuOnTWJSKeLemhLI424zpWFoFRNN
3/+/W4MT8Q8DOpxOJnbE/BT5rc2Rt/qlOoBvj7t8nZz5NeCQ+Gs2KtUMU14fXLxu3n7akwuzTbSl
SfDcR5PD6R9vVy3mhSef9+QErbizfo5Du34bjJWgwm6kL1LfFAm4Veebp0WKubtsiAGXlPvTe+8d
UkbzuF+r4uztfvFsXNI+8tG2qJEVXq983KpqTNemABhazVUiMw/Trk5Xs0iPr7Xka1sLEz2JaGFs
yOOzuGkn223K9zhyzmrDL5S6AqofYQY22G6/lZxZolgHDyrsuP/erADPWlN0Ckd9NIJA7vqletlV
W7TY2iigz6qhtCGpaG6fF7F5/pFB7fQGZ6GDL8vXPGUA0tht1tUU/7nZEC6RRf+YMksQp56gvySD
2DCu30viEoo3zrYn7oegnCzSj3fvX0LwIEgBCJPXgsCoP3AgRyK7SPv5ua5FfTFuUXYHSoagTgNV
tX3Kltj+57XMzQ7VCnY/m+SsZEZFxiY+5dtv15dpdLU5gtC0ttxwUlx8iunuYDgC35AeaZ0xGp/f
EU8DuA65erqdOREclMl5G4nK9e96LbpnvavCfgkpClbE4EoWDKPjeDrtljc/wc7nxOJoHZ7Iek1W
QPXTcIlZALrAyakhHwLdm5OCIEufYJyOsJiqWT5wT4/zpVNd9yi6uRhSQIbLdnLgpp9jTczuXX+T
kdDkwDZn2NWNlE7cERMcItX/2Zmj70ybp97NtsWjnFeF0lXah2Yp8p3E54+4pUNJ2zjyflhhXdEP
6th+wAq3LocIF9FvatOuyeyF1i2PqPHhZziR/hRJEfyw8GX1p7KN/J8TRlwqxzDE31wgqmICPMbN
b+LAbl+1a4JDiED+67bxACFvhgasurWaZ3h2tHA4Q1aTY2WqtnQ2pfzhWFWPwVtFKy+C6KNjrPxC
PW5k/ZTIKICsGrwE8+MaW1RMZSzbB8qavc7nuna3XEehctKEqfnbWBq5vrey7fmYgC/MrzYN2Bfp
L7HJBMSE4FHs9Xr1Rwul/h5D4mg48gTMdJzk5h/Q2bY77fskHre4CA2LADeun7w65IFjziywMTe3
YrpUcjyVwzwfKOXgX7heP8xkVrXO6wJBZbgPyro4z9wor6MZ3OvojvstdXsdhwPQzMI8Qz92jw0W
SBcfpcGJ7diWcB/K1Qq+GQ4G4kIfHzwYOYblWRmJw6rulfcr2GT7XXBiMcCWor3uTkdYNQXX/N55
NZkSPg3oQ6hGi1e/iG7orl36kOVxcWA8K8obAED1vJ+8qlDEI4vfhcGrjq6EGN5oJbOWT81QBu0T
+jbmE3uydjLjC4jtlImTb6VuFZs3MQVUFnLfk+FQ4KD/dGdLwdIyvgHa7QhiuJl68PLQaTEDpebc
RRp5I07IaWKHcQlwmBInUhq3OTOf3l65oy0nb/do3A9hZbb6Gjoz946mbpOPTCj35rqNCe3PzdAn
Lj0ZWF4eNO7+VDSm/9XIaDn6BAs7mRdbyn7054aPbXBdgrhbsXTmAZ1o/7EFVGDvqPGW391WB8FL
53mzm9tLsDrXWPbYkrR/gxKPcLIPKPnh3M/gfv90bVLCs1+x6D1UwlYPyzyzQpmnZP1E5IszXzFh
ex4aBUMZXaq8FyHjWqLsKv04Fs22voLYr+NDsHfTkPpeiTPfAxNwB0Sl6n4me+Kut681bPKNTJAv
L5J9ddnohK2DtwXtm9S3uBO39kXy7U0M40rNgOZdqS7+0Pvth64xsLIKC6Hw5Vg/1xHjId5K2JE6
0vdd3A7POw8o0BAhip9x50z+2zD22Lorts/6KxTNdDeBY3aPRH0AnOonFwGhvYHoJ9lBbgv1Er8K
J0onNsyaxAqcC8bE1hmrnmc9dDX6g4fbKPF32HgIEMsppCzZkMyafB/sSeVqC7b9YFmN98tbl9lK
HSsZsMDpTdZHqVik5QYV7DsjncQ6L+0+fTsDm4xH4fXTnxA+8dPSEUaTcblzqC7ubrdHGP9KZFGd
yGd28E2XkRKRXPba1O4bgXrskRzP3de83qIo+dAs0MB1chtt17gO51f0zIX+nv11bTIB7p+DPuwJ
eqcLgHWw04ATu44b795NeJ/O5VaX/rU2Ar4G51RVX3Zf793bXFVTnVLEyIrdjmGcOtPgJVlbbTfH
JaoQhtlh+6gC5Q/PiVrGf7BjfJG2iLs4TfvSms4LK0JxLtaCX4h7f+ajqRwTnFGekEExTkF9BmHr
j6SLR4x5XKco7tn2BPQD9ZA8+EgjawIUEqKCbIzo/zyfjiP3hnmtDqEhwCDzknV8Ljytn2QDMykT
QFELblCR1HnIdorpN4fqmpfx6J5vqq8160S01j/YtrYoCCEM/WfTsc8ZWWsWi90lnAyAPGd6rMOF
ES90dfObzS/bwUKvQZGivadSAdNFzdoHgb4fw230zrNom48wTjg5+saU/839WPQHem7+sPLDIsb3
FbomFSvT82PTx8UfQzDmX7+WFNuqdWrq9CF49kGCyEdZF4zWZ+GRcbGFVnWUtRyW52BT4uxQ3xmm
j10wphhWSbRn9h6IE79LRHw3ysBXbyOqEFKKPcnTppX1nnQLiMt9k4lzql1qtQuRIpSmLbFWP2K2
Ls1hARLZHunTd5VJY2hZmCYt9gFEOeegmWdn//R2LdkjJoOmOY27Yc70JBqdmUjbL2ulo9+rrJwG
e+/t+RggeHS5tpeB9beBSpJvyPI+bdjXDpuMuftvcIpQAQuGg5JVvR2etph4jpy/snktcYg6r7A1
ho0YjLmbj8kkvfnkLhEYxHn1WCO0gw7CI+syv2HMbxP3oPwJdWQA2G+4Y/2EZ6uYAj0dY1H7NjZV
4LwPJGPGT8bbkeFwONn/hjnqrp1kVneCKrPmRRvq8NBwpNxGkb3skKvwmlc4/qgCJkVOle48Rlhi
XeLrjextXTzhjA3pieMgHmg9AbHS79PIe33Y5mzztLhLWmx1mUtrypo6drfxsHEJMEAuLQZzW7/8
nghXYuEbD4s4VIMr6VRWV/TAIoX+2tQ0c++RZn6yrLU0HK+9X5+TumzmOzhZHp+Dc3tgO6HLHOJm
N18CNLh15kWK+dg8FnOZM0cp18zzisFPm9ENx2NRwaYhgons97uECwoRiWd46a1BdTac/1U8yrZm
H4mspIrBu4zii/q52VMa9S5MnYiSjHy4cXwZ6rmI7xsV0QVZc4AlOqnR5gqsDVNuhkg11yCQAu5q
WcQMUAJd3ieJ1WIQ38r6Os7KoN9dXFZ4vr4l7cylXMcz15T9c3R7+2/g7tuKjBJ1KpOcse/vws5p
ed6sQhN5S0MjDsTKYP/Z2mH4AtpCEb+1gf1Inl4/oagdJuRQ7uQwXyUpBjPmSDgpKnJpXWryp3Tq
q6Ajasfzq9cWt4tzXNaCXRblzXrPFltVJ+jmrO2MU/KnyxkJzkUj5bWycPcBcZKk1U1sOPcNGPFt
Ddn15cp/UWys4T2zr3d7HzX1kZpZhczwB5o4+ix1SfY2iDLWbHhODI7Ql60NIz8vsenG5w6qjnOp
dRmQNNGoO2Xwl2Uja/qSkmlV3XEXg2WlHc1ESFvtiJ/gT+U7zA1DSJK6qRO2GApKXtRzRD/Nyl7e
WSyoXyVlk/+TbnAWP3wP2/Zf5u4VCoGoZnnTMxDSeacqmEILMkSqXhT53xjdZ3Eqk9mldPfs4kK+
WRml89769cVz9EzKFoI0L2drXuz/QsvwBzeaoFdEGh31ujcbL0X3Y9MaySQ51nEVRJyn/Y6hCEfR
KwDo+leJF9fOqnks0So4yWayehqav+w0SPaRhl1czXGu4/m4G7G4AAMw3GfU40vLTt6EOq2SJbkn
3lIzVq+gwV+iPkBOBJNIfNMpUAqYOOr+G9mbATeqmUIdnN7ZzP3eth6eOFdteAddmQdI38WFXmOd
D125rlYOYSi8c/2b8GCrOMszlBc7NxwWOzblIhhsGBu+mZ7GnRwxZmOdA0hKcLTJDs3BeVtHzut4
CocfCHmk/2y7fE+/QmE6c145y+N0hnoQvjaxcMHXljgZf2mg2dUjew/OOjbLDOHcGRMgcehFB5eJ
MRdva9hBUgp6CCbUP947myOu/n5pyukdvIM/f3Q+6dRUrTemFjwteEPJMr8h+C/ag1ZOWOV8zOJD
qjVaH+rBdsG6g6nF6vD/X8XYcefzBVPrPJe1h9hAC9N87GKvZNr2eirzRJSNvDZ13XhY7oy4aE3J
c5NZt3HmysLhqp2s6NNnlMGThS6kz3RLKXF0iORy0oj/8bdUAcDcmN7uLRx1/cfeq6YEbzvb3+Mc
hdV9Mcmoz1neATqD5yLe1LT3f2PRAUIloaBRV7H2a5LVXizlQXnVvmVmVbV35zhz+a+3ZrJONWnG
oLfi3n6hB0J7vjDvLvnsabI2N0aE1QTOwv2NY1tnQ1FAmenUVP4HcH95W1DRK36BxgnzmCS3NZ18
33JzQo9K9UtE8/i6WYp0AdeQu3TU/u6iK4DulPfjvIwVWxy525AeJ/QDRiZLnVe+qerr3EWuJnYO
+kXulTPDe8lo8moQAiAq2nXwD8mtao9LLeTPxZsAUTVTvL/2oXCclLvHY3PdxqV7NURrzHlkltDc
LYyHiwc5zYz4oYNY0UH4oaV+rRtUxQwn/Go/sH53cOIPwtQH1yq6p3geXM2kquMWK4jp255DZYXo
gaddybtGW5QMUzv5D2HhrfvBc5Olyo1uEpsQpknYaRUHS5hL1jUHSGqTyZcKddttPrtfh3h2gITt
m+NDRZNiP5BzE4bs+fbu3dpQBjIiWPnMW4X477moo4QDexXhfUGd8Fp4PlovL0GxujGnwXZSyFAd
k2SKnihDxi8WXt70GM9tc15sV6vzKPmrD3vbtY+OP27DgXgy8QStKPoXmo4qgYVrPBzZw/tPE6Xv
F8sCZPu4ZBDYgNNxZSaFjuI0AI9fXQqfCZNVurH623qV2dMGdQjbUQUSKafKRPoyG1YgAvNxfZBy
2OxjFaz1L4hjTczCw6ZlStHdUIPaAtX3YWUJWKdFsS9Uoh3LmgPslhLxF+v8F+mOjLgW5c1/ip1j
7L5ZkGfkRPQ4Wy5unSStbLNSWBdl/bTOup/e6hap39XyhP1205OaNPZ3cw6ZKs8ELoKKYlXbe49L
V+g+RzVTBAeLyvVqRvaomaMscyXbUPspeogkIC2S3LSr1np6rYIAcC9PMkfQvgQcf/EWiMfRhIRY
oL8AQLypvf8V9mvQ3nGfBd+qWOvHPYSFjDM3bLkqA4TuyCXan1VVbEXm20xcUTLZ8Q9m/P7yQJJ3
i+RhqpKbFzTc/pjaZySvLK+8eXyr9mG3mxqVFLt8BhsTLtE0ll18R5FO0HzlsAHJ95BEHqCicXSs
elI2nxrS4FveEz39GeDtPQEwsngkB0576HVde3QW0TQsEJnEfuxDv8zpZrX0wxTz++OojJr+C0aj
n1bX2+ITxX3hHJYCKAryRSv5ZUQLgMXp7JipEqoi57/IQyZ4aDdvPNn+otZsJTSe0k8lSZVxFKn5
vvFKvbA9UKyat7D2noQVrL+5dhVOfB5AfXAXZ/yAx9eiP5oTRipDAvboTrTrzMaTtIVHR6yhn+1F
zGp569zOPZfJMvyk9+5ZSeu6fOIQkFFeIe/9FuAEv7ytZBh/G459+L2s3ppi9CIyIozL7xz4DCaL
to2PRQyV7hAZu/wJtW10zuGC5Aj1UFcAsRAjB2qpZ/nC6iNJCzWO7HQhWTB8mhG0Uj7E1ScRnt18
aONEvBUYYcIcxUDwA10sQi6ou/oZwzysMbmU5CGvk/Tnh7W3yi8GrDVBB3U9FqlP0vuahmU733m+
0Xumx1qtRzVv+i9TvZaSYllNl60NC+5D27PLPzgyTEAy2ktkv7RrN7rI1YBzZ8a1+keTtN7nirXC
vdtiR93RtMGYuN0q28n1QZE94yYffjfxrq3sZqxn/pPEZXjElBy9G3yMzaOujVvSwXbDV7Bb0XrQ
IR8JZ2xt6ErqmUznaI8WBj8VbsVzs5IliZLCKy/MopvhODhhcx96iI7ZiXdcqd2+M+U3pnN/W9pP
rFMJqpRfJ5HuQ8OQ2eIpVZPITRV7/Du7636SG9yFJyT96uzSBNza/Un+iJXlkvceBDyZMSKsr6Xt
GYuq0htQjXfVSz1FhFPKFWp8H0Yojvp1CH46/eC81q21QRGqwlsoa7JFXSYjSo+j1S/BV0TK2n91
7WzvgWOHYRaOfLzUaZZhgtUkW7qCgfq3ITVZT24oiXKeiZO/dmgGP2tUfPKoWONEqDtua2eWciuO
RomjDm03VVs9+GLPEGeVlMWD6O6X4oZ0nMgJ/ukXHiQFtUTawhd6W/knbLafe7RR7E6KqHtHweOP
qBEcPijg2wErY/qIH3WwlERK14n6vdkNp42FHOBa2Cgsj2pXsUqZ1ZZfRbvaCGitwOnT2utILwGg
179QPCaoPcpaNAdmpP1nj5ARadbidHuu/VGgJp9NtJwZkM6c8s7sMjVsSjCZc4CuHHKVfpqnIUbS
4gM9zPTquedqdezhLJ1AP4WsNJpsQexD+Bfqwya1iOyYzhogKQi9YGfpYvsMXn9EbWG9IJdClFHO
S/Nz+x9H57UdK46F4SdiLTLitqhcztm+YbWPbTICIZGefr6a256etl0F0t5/HOHo2g05UM45lfBl
6KumAr2ztpl3c0ZFiCOr8w+r0v6y1eqaIpkFGXI69A+SDDj0w3qTq7TbA/4rCMN4oUbU6cds/Irr
sP9X+mn0ix4oungqAEh2JuZ6dDpFGG9FbChzybzZdQ8Rn8ELLReuv0MEZ06GUHR9N4B3/pt6K7fv
EGME43mQc23uc6cTj/Cdsk26UbkPJYW83XmUTvNFBXWL5Mq3qdJprMncYcIOp01lvOIGkQlJqWyR
1hsMYY7kGI164uL+ZtLCqPsoOzpnJ0ng3z/Ehp7elwjOffjMqbxFKw/42Bk//qGEHljJQ1m2UxhL
8w3aQVkkYtS+dSTykkz2ylvW9hzodJ6JaneaZqtQF/o3kCHpgxHw//tZXctDFy9L7f08lJD7Fp64
PeEYBXAQW+uzjf613rNYhHu15Pa8d0I/wxyydmJEsUZM8KaCdGuJJkYK8jT2Zv7MBjnem1Bk3d6k
pocgCFWfJoWwYdOr4Bp3xtvpqT1rWEB7DtI/ImpjMviqmtPnbWr9Sn1H1sA9tzR9aW1XZG3VrSeW
tn8KmmKaN3bHsIBmfySzwlSz2YY9S+4mQPHubEINo703hKLqfZc6EUxMF9R3magpU0UUZ+/pGHKx
QBi9XLJ25Kiv8xFpmJJN9lPozg0ZuoFnLjwX3o7KWc5CCNiO6i3OA1B4peqFmIWAihhXYDdK5aT8
JLSnEtBHjIb6JmiC/tUhc2fdsKjCLk5XmwEq8l43h9BnKDumNDo8ZVURVDfKL65pQH05XdC4dG90
b/WXpc6IuDSi4Fize+yQUFJEPThb35sEiaBdHPm3xPfb7UE7hmLcThYUd7eaSRikCSB445DazYWN
ce7YB8i4sRl7FcIs6VTfLEU+viLlTMPOKdC+oMLPR9QQlMxegtqCE8qjvORJEN5827TKq3cI0QgF
LUIpWXdFx69Sz+rTx7u47zsqak6x28Eq80TAh098G8Pj0GUIMalB6G7jjtviWq9FOgbCUZXei5H6
6aRJFz9+yGM/i3aVyYPiNhrZhRJnUbF3otG3aRk36Cna5jOVitC8vb6BbpbywAZrHilSRJ+W+diu
N04qXHXi2BpIaVZS/ooIYAu9vdYc5Gss2iRAzZTuAyHhZQGLyJckEr7cM3pwkoy5WV9UUVc/UQRP
tutmkNhN1A/mg+Bry+M0ZOHboMLMlr1EajYexDWxEPx7rF/dIp/yfVN5tkOhOJfrzsq7AGK6Hydu
GppH6QEuO/G2opxgII+v5T11SWEy7KlJ2SckwtwCeS6QWUovLmIGet6WMSXgdAqW8V7z98w7POpk
TK2roUcUVKmtb1vIo25TxG4ptwR9Md6ufO4z7zVZo2QUVmgxtBVah5FTbdwPk+fm+5zwXH7GPKV3
/jx2oNNWl6eb3p7G95J6w8dJKs3a2Oq8SDqk9wGUJR6ZTdCQApwQHNisp4mnGTC3WdKPgB/54HmR
fm6GMS12xKgiFc6iEaGxqiPVncmEd29BsoxJwCD6MXG5Ou4V5TIlAS1dFG2qpZhx36B+VEk22za5
hbj5oU05Nb8jTAPeLuz0RJYVxBXruJkdvK3ymudc+BLxbOxzKCAy7FNW7BFRVI8Gx+zzsCmfrbGI
1IniC/umdY0AWnNwMQ7oHsEOAumFFzvCf4W3YSqfTOEN1yLQdrjM1RjxUoNSfVepLcM9ADT/W1px
qSaAE/qZBieHtmcdF/cACoHYFXPgVfdR0JnnqfXs+b308sw9aVMh82rHcD7Vg6csyPo0t38WmDJ1
11J0o7eo3/0u0U5V60PqztXBRaxfksPdT+Gf3RHcsUEYkFuX0h2cnrix3n7wlACo69YheF6V1zRv
IWsyhVptoa6P+np9ZLqlAXq3lDjwW3rLESeEOddek4XH0KtdRLbR2uwcELF5h0G3qeGeprE6ZTic
Zv4eBdueAtp9kKHK2WKhrP8judf+Sace8ZFr5eE9TZ9kWGYLPU3oF9woPpgJWDsxhWXRmubVBhm5
XfrvoGeO2nVRJ2do2DH4iXWHnQTZJOppQqq9T9119leqVBzeqnpczfvERffBNbLGW3q6kQ+h5sg6
SJ0m/MYZA0yrcDsXdyMba0bfYF8viZcHFumiupqO12pVXEMYQMJt2/fgHu3Q2c/UcPvLgV8GJSQL
S/deIwmm3RPJ6LBzCw85A4tA/UvJlSn/rJAO6KpFwXEoh8jTW2p67KeggG0r1cr+7wGbBBqqOV/e
bB5rk3RFkLH1xOt6XyLzXc683X33VswRIq4NBXbjFzBJrw8+BPnMguprQrvDaNGvtcnc8kl3QWCY
Sgk4Xfw1bv5LG9+58dQERFRFDK7bRgiAvWwCTXYW21kuSBBr+h/W2jzpqMXowd05nVufGsHNYjVI
JGEMeVdV7HMie6bm7FFGhw95SH4fG2NG/Z4ntbg+MBqmxw7XskoyT8X5R1MuWblhhKxQNfWU46Fs
5NugxSW7FEgK1UmPUY+WfQhZCFLRMof6fqoYk7uGxEvLx6GyEcZRCxOLx2zBL+E+zLBL5FoX9vzC
y6XGY1nq0j5kXHxHmDKEVLrX7m1EavbyTc34kO74kBGK+oNvoXUypruJaabSWydiHzrNuAx9FD+t
ps5G0up5KUtnXf/TfonontidNj2MsHT+TTdT9ViXo+vsXaorfiaM6rdATYixZxCgXVBemR4+XhvS
OJr+fxSXNKiLSJo/bYv1tVJIWTeOMsWzX4X8jcTbq3uLLD55aMMa+K+1pqZJREBB4MZbedH3RqMX
2K6IkumScfyg/W6joQeDdPr0D5Clwlzi9kQk9wOOEepmeMiYcKrsI69tSDRm1ilOmnYFbykjcOck
kwhWztMCTmSaAZSWGDkbmqEDl2cvLJv6WMJleQ+KQNh7TBZklpKbu1xqdnSuZKq7uLUHO9f0nbKw
75AK46MsQBPDO4Lf4gyjHQeC6F37CWHEXG8dbufoduxU25+WeGYq9H0eyR371XzPTFoSL1qAG7NY
Y0QE+6UaCQ1X7JHbTyuUvw00kPG2oi30hfwbPZ8dGgRemXCs9NJxXxJWEJr3bkjh5LwQoc2eFRsB
mhacFPvUcu13eu8n4u/L3jwTil8+4IIHP6G7p/60CAt/sYGQweEWXcmk71X2A7bHNlVpyyAiYyb4
Z3ugq0B3TPJQrvXy0K/LyENfXWsnhE02KkWEUfQI7BIAbxucuwdBJ9Tr4pWt9RqXHlVPbhOJdym7
9UMyN6KyWAumrjGYCeyw295PrNFGWqicZrireVDrXZThfmQvm8LiJiMAAs6I3wlQIrfYM4hysfe+
EbZ5rYMmyk42afDX76fJsYzkhNEWNGNSFj0EHu1pfVQ8A0amxbG1q/wTe8y1Mq1uFfxhgGVpzxnR
tvdtYwd3BQnC6EflvLw0ND188NW0S4JMrnmVV043kV4W/Y6jqf6kshnvjdd5wVavQtU/ptVlcD1B
3UlCGnf2q3LHJjijbV7bZ/j3IOPk0QLsprRs/aN4M2HqCNhl/C1zh0Gtst2kmOwRQdZilSUcT1Vd
0mj05iekt97ZKJt6jSpEWXBs287qj+4AEM/0Koy/B0UoUIxPKIagUssYRlr539r2au4ZwmiLY5VP
+iH0AwyeJY70l6Gw7X8ejYLnIXMqQM0a7hyJ4Do/4PrtHpGrZeRJZmTLPPq5378W0rXeTFMrLzHM
HffOYFvpsRss6xaNZ6pfXcLeGLSsejzGwwKIbTVj+cSU6JGWnGeju8HbbZNdLyNkuTFP0MYFfSIt
IJjtY9SYSB7oDVn6g7/05G5lpUEeKjodlDRmpFXx6clYxfcAA/N4qxTD5babw0NsEbCjjfvlr6X7
DK1jD8zcwxIc8tR2i+OAsUFeyS73TxdFCobalfoReKzKj4gai/tqWcf8AfBB5DQHh9NvPVccTzlG
9dnatPNUmL1fOJEEp2uLNRnSiBu6bXGHJZ1f+NFhmQGajkETROS0L55PxnRn+fucrrL+k1y8IE96
XSo45xLtGPgWUMDWLAKDNwoHVsTtMsm8OtHy3P9ydGcvq6etcefUJVRV5w34ZEo6uf7oiqguyOaX
6SIjtt7EL6YoJ9d69XaT2wXVloreUpBxWhW4KWYQ+7ric7XgSYnGDpaG5pCocTC6OqnjnTCpF+9o
SESFyVLAFTIApf2LtVjtN54N6J8OYJRMgMV0tABPCp9nIaW81FnvOPtIR6F3mAZs2m+LE00aKgwM
G+5eUnpRlxQQ1W29IA9q/JhHHT3ovwz0fGZlbyv05fiVgcddC3EiHgMkub1DJCsknyj2Vjp2Acrr
Mc7Aymx8Woyj5gNisf7yuAQcHjAWakTIZbYPetoZrwqB6AUaIr+bMeXkm7bufXkQQYf4dgxXD+pb
dP6Nw2T+57bRci3wg1/Y9GTE/BtY7/MT5Fz16xYBqsRsHMdvDpFuRmPPGLrHJif/KxyKEvC5cOhs
8Li5FP+uGGK3NXshTp6gTSGWKXf4wiZLJLAsyHeGSWrkdxRhl6a6BFyuZOC7pJkW+bZWvvrHKICG
TE5+EBNw0cr25KGUeGqrDrhO1JTJgVNW8m80tvj0DZYHQpEgdd1s5r2ngIebsRuGThzUYiNpzcJ2
/obWLvsj4rnwDut5sdyvGunJkWUeglFrCr5xUWr7B98Z4Bg+hezc2HhJEEJSc0jIuzc7OwysmDIj
HYqLA/pW7+s1xmpI+AAaP98R7m+3OtG7UZ25g6cFIm9FO75q3uOGtzxsLphhELu1BpdU2XhwFvZS
FffTQOLOfhkyn6MkUyjtc8TdZyvgxtl2baDux2HsvkXh+H+k9VSXdcEPAF3mSxg9TI9/jbl6FthL
YUuFP1gE9Gv7aa2oC0hopVgpLjckeaJXzBDf8Auy2yKZWB94q9U/FI8p5TgtTNSxcrrwyABAhgIV
07iRrKFFh1ijD9nmvecGnzFrlCFJPmhdopHifDl6enXH01RX7bkNKAehlaiN/CPct2ySjMJckiOk
vQ4fgbW4zgk5Obw7wQYN4iUEcwNSEB78zRS18w1bXhGfHVak4XZEgvwoZ78JCSFoCu5zwWy7E7bn
iE1ZjsutN10hGKecYmqaB9/nP2JFbfVVEFySHgDGecxF5VjqiTgiXyZ+SmNIbllXwI0E0/vAmtpf
CpBSm/97EV3sXGRfbALxuommtA5PBLa19aWrQbOfnKKnQaJdVbFuUxT9CFzb1gEiwuZC4WNXPahq
Kp0NMI38auIY2okoM1jEyQlqsdOZM5Ipj9v8DhModkXWSh+zdjjNN3gs4d4jBg9301GDiiTVRBU9
UVXjz1vXmauAS3PhvukGM9646VD8uEL78jPKZ+c/CtRFW27tpk/bHd6j/E4Ab9WHSS6k0y5RX8WJ
5qC+R4zhuf94n5r00uTSveOczDmcZTDpG8mBgKGRXtbVuamB1rxzFWZFeQrgBO+nXI//RaiRfmx2
ySetYIR381oOH2KgQn1H4VM7PbUIvrc5tltc+73wt60wUXwe3SU72rKZYD0zle8KlxzJbYSimv6a
1BfNCcy17Td1GnP68vtTMD5AA7+aeLD1fV0V5SXi2VngrXqwhnSM7fRgAIHJiqqrOiF8fMWTR+/j
mzNdhY8o0ePXVuDjpfsh6r8yiiquHPS1vluGZewlMSxysaGAMPtPtlAyqCfAPjexDV2x5VKZn2UZ
8n4VJXbMjcW5pk6U5Y0fAfPqQ+bUkumBZNqfwFHTy1ymGAwx9Hn7GIvWV6mKodkiHrOOdjtU/wml
WcjpXtIb2CyXiiSky942h8Qe96lf5HLrMAB+oHi69guXw4UnoudGzMvoqekKO7241eReSDSZvVMm
qJzdo5zFEklCkHmiiaJbtxj3MKR0RImkF7YnJDdRA+G/WSAeho1yQ+OxB8ngE1Iuzo8Ojz1XYBU1
b8BIw3iTIc8jnHJBnb8nHqH9Y3APvESmxF5zS7ntuMXtIPyjYgPCRjf0EkuIO2cupTJXtZosSqe5
IXlunPYV/WgwuG0tHxtYSKAhpxTI+uc0WG/bkhGaecaE3qnt3VgytbhVul8CgIrdFDku7cKRYC+G
g0AclzZ9UmH3pc630gsuz8W1TtPEgLKbNPTUxgYfQVGwyJygiXEicd0hJEld9HgVhLsut02EOiJC
TpViA0OfWd6vQQCX5ZUzkeQkLUb+TUP11t7PsLlu7JrIlw1xc+prmob6hcaNpTnXS7vcD1Vq7piD
ISs9312QTQ4+kfboRrFYWymllZNnmXsXp7+LryoYL0Mr4/UN9/96F9m6y1n9XZTTDLMKwG0VGMl5
JZ7miAykvRWuxXDHpyIi0l04hc6l4LY/BLqpp70F1chli5Cu3JFj0NynRcNLy9XnP7Er++0x7Qg0
IX+rbz9UnUaX1eG43zDYNm+9Vza3oxUGcpvVKTV6zkxxF3KA5nTtibsK5mQtcBXYYh8whocsuJLu
Zbz4/frTSR/VRLcG/VYXaXpHlonOboAKg5xq3MaO+bP68c2qsuDcYfLmU4VCO8z14o+7ARGh2Ujg
UoD5InKbH3fyl/xiSgxvdBYU/izfa9JV/jW9h3rM0s5MobRy6vtp9IN500pPRntGOoafkhCBaz8b
pRzJVNEGfSXonWzXjKl9kU54tQph9CsR1FseMoSr6jGpZmTneOBcH5RWkzK4Ud28EGR+hWEAZvwU
/xw+9XXTo0TSd9aCVuS+q6Lwu9Odh0afAUHtVn+O7XduuE6c57Uiu8QPOXw3OR0x2MPm0EIPEZTr
OazgY9qNNY3a2nc9EyGVvj0neIumM7Hx9mdJjHwR+zB3Iz2UYrwDL495sXrmur2q8KkmcevM3gU5
lZiIJch6JIdFqX4oh9PZK8rRfCD8RSM70bInWEjAbmHur4zCeYuBMH8wlEU/ISMa8cOyC4qErI74
nz8ZUZ0imY8/1ObkNLqNIXk+XRPcW/RnuP9VRCChjs5Rqmw62A2aMxnaWQryCuOhGpdwIjFgurrI
lix8DO3FIGdzrQ4g1DXD8NhUuOf5YS22MRHOxbATRe8/pVcrLBO37Tc7dlgfd/KANAMHUy7tR8QV
SONGO5N3V9/RaW6QegCtNCAcjcqxN9Fs29NkVbVRcWBswtfghctz2JGS+rVkOMDGMRbNwyL9vD3l
aa7a38kC9d9goYDcp3y5HI7oc6Nb9Ox0kcvexdsQA6sBA6Uxb36DdPAR9p/BRrmGyJ+QLJ53FeEe
2XhLsLyAhfuPyqj5u4AF/Zwty2nfvLgfT6MMcsxYrMEgNF3bMApE9Z+TZcuvDZGTbvRqhueK3+oK
jUABb6sciyILWWF/DDKiQWyz+krwfpb8ySO8GQHAsKVaBij3GZbgcLOK643cDGgJ4Iydk4VIkVDu
6j32IfucraFTyAMHh8rPnCd2kOQomcOdi5iQq9P21m+EReO6LfpYiHNVgUMmvq/mS99wie0IX85o
WEKS4z2HdZ+rs2hT85+E/sAQRarK29XWStlyVsx3HIsMXVHBDb1XeQP2rAZWdiI3EFvskFzlzVdu
dRy8xqaQ5FQOk/OYL6afjw4vT7bJlmq8s0y8mCQmf4FNIxgY/4demTFhucc/CjEw4d90Yuz0tS/b
Xycnc3DTxFWgdx59V05S4hQAEbCnFAzMDbMbjfLrM4LVgBkocjpmffqC4m1GYEqR0I03P8h28N6t
ZlmHF+3xmPCo8tojDe0a88oWX5r3KESfjg921a8WWT3v4D1XA3+fy4c0q/hr4ErNDfEcvZ1g00em
E7c6eI7zhiCCqShXrgY2fESRuA9EEpe2uI8drXCBz0h+r10NhRxuKJAVyDWcTD94aRSqvUNQxXsE
Ef0fH7cXHP10tdnaKTK09raq5vCIzrY8O2meysQbAgfkDISAYCiN5DdZqxwWOWP3FVTpzOzEoxT8
Z5cwXMSll8t0I7OsH85TkUbQaIKsmAQkSYCPAD/gg+WfgBNB1Ms9ZgCsQuNAklyCD8Rg5arslV4i
DKhtki8ur9wyZtR5UiOHSteoDB0AeCpza0eCMoIB8tKc3Ywp6IDkog93Fn4+JgOgPnuLy9JtNmvr
4yj3pGs/9kOKHZtzUu4wwOZWYgxChaQY1tXFTCRKdZymkEOmrGVW/mtYsDTBO44bbMZl6j7zZY3l
EYGfH25s3WcvRThmryNOeAjMINbBLita9R94FZ+XyKvhc6htG4oIZ0m0wUykbuDmoQa0Wgjicr05
FwcMhv2/ylx7bpZcUEFqihbzBxWb3kJb1zg9rj4fJsxvxqaXA1y+h6FnBYjRWyfjXW7FWxryXZzr
dHSnmhPORiRpEUFXo1CygrPAJ9ydC2pbiUxjrh8O7O/l8zJw0CcZajZ9bVwYSeTG1D/t65b4lY0o
SITbenmcPtMyXzr3jmzCE7oAUyQk7mR7kt2r+ri0dKNfkN9xtQ1oWu1zPIJZb+DQNE6NmBBB5Enh
AV5SqRuHlDUnEWqUL8Pkxy8Odmp/r3h7rvZ3aR0oXe+zA8/o9bw3luK8Nl21h9816IhmN3ofQjq7
t8NsIWUafV7M2Lj+YeoNyo26cBtxoKDFhNsJc+n+StzieMGIesUqfUBRrI52t5/1JJ4sJZF/FH6r
622Mav9zIcMr2taohp/QpMM7pXiPEaUvPrJ307lBQzRKjpp5Vgp3jwVnEiM3xaDFIFawss0BWkKM
RjPhbFdZYd47fbnRZLL9jNyur7NcSR1AiuT29xM/685ZcVLsiNGwMn5uPRwXzFPWBbDWC5MZP/qE
SLcKTilWVbOtW+rgdhwfpMfjY/v/QdyL4qEpXSDQHp6K0rCR6u9pMa29N7VLOgJJOZ7/O9BRcSd6
rSaIeXJ0UM+VQ+ds8DFHdlKksXnkyxtraI1WfsdxEXx0SHuic+SlpX0kMHmJGaBdt73xZrOGvHKB
+4XRK3rjrq+cnUH7yd5bOPG3oyznmZgA9uBBTiAeDRpfhYXxJ+6H1U0agmXMmYpcJzsAZ8e/Xdh1
+cnx7IwgdOB4K5k806273sOkcEP8hFdsGa2YiBs5qvdVpX6+UZaQWJmt3EHKIgKm9wo1xnhywkbz
DsV1M+89iZ1g22Xg/LswIN+D0L3VY57KUit6JrMBG0aYocPdr4CMwHvB7J8cwGDKmEufCLaAQMWz
ERkbMsljJB7M80B7pmv7gnME6eJj2dPQCzNtQLxzBMMXSt5sn1BYl6i4Eu6I9D7Xmv8jayV99UKr
LY74ytxvaCPSORnUJrI4jevuFlA4JwnFMEgYrwAbcTVWJM/lOGa40O3Rr5JgvCZRIyFm9ItQfrd0
YMTtn4/RS56jgCktKamwqXfEQEfXKL8cxybvVcz6TxKJeWXs4luS0zyvW3+JnPLT7sNhRr7WEY2S
5Wvz4MVZCbrBPMwTDkLQPBHUKUEtVx9UoeJY+LBq1OdHhLIDoZJNBLQomFJRZLdumOI6pvca3YvD
R31fK0iKE9NJ7Z7Yq+bqjHzHHjAGjhX5o0GdCxy+gggF7NkQgWvTc51zWKzrhcrAFtdIs9biDhOt
bu+AosPPqIece7HIgxG7BQSPH2gh8CLiYu0wSXl1uR5CvKqgZqbI+u8YAeS5wca13CB4s9cDzc3t
chiFUuM9zGp6b2RYfdutHoon5OAoGHkGF8BKPMfsE71Hp5NtxiD68gD/yzPeuaLcDk3GWFHxBUqs
ni6iMNrRtXXO3dR+q5bcCo+VmcsXW2rCDkYpJwwFlP6dmYuK+sIHMz7Eg5TFjjtINt/lwOCzG6xi
7Q8mKJZblOUEkC+OCj/yCqHhzPvNa5upIUcMS1P6fXvVWYJFiSeboCqMv/R+7ntw/wnyBSrhqc1C
ZBg4CipzU8XeHO1tq2kPq80uhFvX7gmn4Nu4OE439gnJaHG4G0t/FPuRQFWU+wHp/RgwStOeJk+o
TyJAqa5dPe6iI80gQbqbBlacY0k8xG4p6Uq5jwPdfgTFWr0LwgPZhpx0eVnWspQ37oywbsdsI9xd
5qJk3mbzmqVbLRb0mDnRTLwbGaotMGYHzoiVEKZ/Fi6CwqbNkpwgofUyEyVkDjLOKj/h86tGXL7Z
zMMqVftUW+VkvSI0HriCynCNbqKidNMdOmSGZ6xHrEsOlWr1kW2uUreD1Q8P9ux1427U01igVyjz
YOeQgflRodEq9hENMOYAzZKfSbBj9Zo7F70HdEnDRbha5bgzcd/deJ7sfBJlorU+DOns8hZTmd2y
gViN+U/HMzqsLiANEDM6jScrwsZ8w2bhslmuTuMRA1lp+T5zJyH8cCzdbLAKtfBooPMzfiu/bAjA
iEy3QdzqzQ8MhW6XkA4JpCsqGZzdEqn3aVRyKk4d3wWAASLY7gZN6DTtVvRMt5UYs+B+0lVc3U5z
MUNLV8N8QEha/EyWFdn7Oi350hx3dU/gaMQ+uWF7fcEHK/hr87Gf72CBI7Uf6maIz7OFJxAaYcIO
Dsmms51D8CeRWINvv1kyMGAia6i5/qMF2IcEnRIDaVgIfAsB5T1Efwo7ERSFkhy4wkuCwbmZcz90
cTaRWBZGwa4j7ZsjQTN67Z0O9IjsIiL6Vs+aftBtBH+VVDixRVNiQPakXG5xwOU/TCFdczXA6208
0Ts8X8/yLfvPDD+bz9mTVCVILzIOsEFb2V4J3daqX5LLiu9ybaGSUoa+QwQakN/gG6PIQaJDM7R0
6No8F5Nkw9O5lz5WvSN/8OmQX9PjkZ93lTP4Kb4/SrQ3lCnRxhCBe8akOrgEbgkODS4ijA5vedNL
cU4zad7Wdl2fidMgiYGR/BfblOTwieKhI45hiI/egI6L2J51ebGrPrjKGuhM34Q8XY+Dl5fHwgqz
B3YnqKhQY6E/18HAsnTNH5MJQWEEKvjKscqN0KMTnTpdqR/TT5glXYXBnlDaHheTAIdYjja+hO6t
q0mi3Tfemv4XVLM255Z394BvOdWXWbfVH9jiYCMz0/4lQLChCSLFjfIXj/imwPTQ/PL+Zkzfo2i8
fkc8nYw3ykubQ1zGGUWlDZDIeS7L2oH+WyljbgI8C+hnuuqO1LKsviOuhqNYjhUBDKEH+Lvta/bG
6yY7pmdhQzHubHeN5M5WMcG1QYujbuMTLItSE5+7vpO8aV++ivVPH8n0hgggWmnxjaEMGbreuabJ
s94w4IfVultF7jwSBo0ISsV194hOArJ74Gs+0myroPJZFL9slPDVFkEv6c5kyJLBvqadU+2sygv/
+LKUk7QEcecnv5hdcJuOQMQkDagmvHDVmexAMpGfH/BT8hXwb45HUbbUkpLQEw03KeLoAYJ+SXkE
h1a858wo6pjZZFk7bWv9BlQBr8e1NYW7n0uzyquvpnlE+woqy2fU/LbKB5kMKr3+NQ2Be7cEuShv
n4+2/keaff7LUjPfFYgcH/1JYgBsa6d7q4TjvXLoxXeFafRHjGPS7DIrFpjlGx/f1uS+ZwySb8G6
TtMmIxFBs6utJVV4hGGfKvRNaOMK2+c6txc9bCv2DPztQqD/150hmzn10+C+RnBvcYSW5h9LMzxm
PRXOfwVqza/ReNGn3Y2URjglsUds3FnwTDUcEinp1fhKlyqcLiRlhV5Sg05I+xNyrElPUmZi2jUA
YH5SYmNWe/Au63lNi/XLtZVSWy/VwSeAOY85zdlsSkTQqoeFRAPCDIhugQRHmHTvZ0DiG4YYl1Gp
dYo7q0eZuYl1JqddbIU1GBqs0HZQhTBQ63ARCFfd6denlP1hkGWK3pkrjMyq1B+Q0KUhdRdBNM3l
Damc9qsemQussU7rBAMGIKYtYNymIGqtJI3pSLwTa+yQvzkE9meI4+ERHU+eJxXCVIGSUyD1FXiv
j3AjGPrb3hLvsWNHztZiBtwDa5JKZOqR2BEnxha8b7nxUBCgykvwSalyhzsMRDNoCGV7Qnhv45oj
VwQfWmfgsOcrKdFC92K6qHEaTavr6EOOwOCaDTDU7FwFbPBmCGAJSaTQjT4jhJpeKZ/w9Zf2FqId
EepY7qF2ZvqWUqBID514FzZvJiREC3UzP/tRhcM1RLfhN1p6pX8odxQCCm9yujOzlLwpJ+0QtTFP
3e8SWvaNC1ADqA9VfutVbmf2YonRWFe8sN4NgOFabgOvizl1PW7sO2dBPLFbqYts9l1txDu7Qd0k
tiJ4cQPFxF1aLCthfn2pNLExTIDTvhErY3fqCamuLHNWbIMJb8PWL90r4WsF6esSLvWfbpnS/wKH
eW9PJqljLk1P1M2GuD+C8scePnHjl6v8H2dn1iO3DeX7rzKY5whXKykNZu5DlWrrbrvb8Rq/CLEd
a993ffr5yRe4cKmEEjpBkDwYMIsieXh4zn8RhyxjSnQbqJ/sgtC0PvZBkdN5sHWq/FEZQianM1T8
GAWGXeg0xnXvhtBeux26ZKW1J4MR/6Sg/R6rsVZ/zhAjf6d1vAmIPpQgdi06gzP7CPA+4rCj815L
/S5+6RW7DR7DuhBQ+qDzcxwr6K9lnkcQpCq/OaW5Cs9OmE7C+1OZpm8hdR1k8PJKO+Iq2+AwKmwT
pGCDpPIbr0RRZ2cN6BCce2lR1oKZplY7r1Gs9yHCwT8agToyYi5O/xw7lefvLaMmwnoh5/doBYAW
jtjljtZuNIr8Lbq7dPIVlFpQkh3Uz6I26m8NWuRga3TS0JMtOvWfCE+j5C23bf4WWlNAWuSpWntQ
Kk8FMp1AVWQCfkQRFL3uB7tvog8IodCZQjyv+liYZYNK/xh139HqKvNdh+nmP5WZq56LAAUtDbTP
7JcmEQHZAdEWVbvSjH46HEF0gPUuov9k9uKpJwGGrRS08nuKmG2H8hQqOruEp6DcocdEEMgSte/h
3lcw6xwasA9TSbrB02tQ4x0qPeKHqAF711FVeXs98bg9cqOSb8ChQ3UBk+R8Bl0enPUqRJenSntI
yZGFNPeB9QAcgnR5A3RnsOXccAvAXWhGGWfPalro33PQAcXFQToyRa28Vn9g76EY+9HPDMijmWii
kwpu/a1pD2lzcnRv6vZJRZfzMGKno57A341vhT20EFgGXxvcNLaKvxPfD//ygDR+NIUzIPk2VBym
H04cqCm+sKKtdyJVfRXYTdu+CzGN8M5RFcfhBdQDOTVwu+Zim7mGnBRA8s9DFtqfbfT1yV+6bgAA
k3boTWtT93eYGmTrU1OD40tMnpxAI60Pk21KKpoIdEFItPBboRvTxMEzdXHro+IksIKV2EyQYLYp
dLdoGQhQE2klQBZTcprTgBxc+nurmQiKRQHnjr5n3dVH0WXWX61fCIjm+mR8EBPQQmwTfPUQ0bEG
s4HKhk4X2uR1yhkKLJRHoVy4AJMl9MsCpiClDadU6LSqYNjMDvHbnZ8SWt2AGtihR6mpJdrQs993
Evj3WxAhDcpltIPQuFahQ+jhnrGc8qC2fZx88NEc8RC8HmhDgqJ0ugPKuzAQPBEPNOY8e0zPXMgh
/tm6YiZnwwBXdyj0zvhm0V7PntDzJ7lOK2WWtWpyJNcjEz8I9plifNEqX3zweNbaByPVJuyhLThu
riEBdLhAd8hQoTHmTwN2KZ9SQBHf2rxSMvp/tvkxrccOqQwI2FQm/EL7ggB98qfdVSMFfqBebxz0
KFABzB7jZHwoVYGLjkMR/mdGWB2BveWBjaJiV1BzRwcbXw1pDx/Trh2+lBOId8WOYnDI9dQ9VuFA
jdkw1RBBXEDeHxPAePrjgBEB5DDSq1lbAK7VCU+m6kXrdPZGD67uw1gYufZIPzTksQjN5y1KjT2g
KgTG4WEI4JzKEZQR4lKNNLT3aND5+ldL1NTMe7y/3gYE8O+m5uvjUUQoVL9RoJhQK8Y7MiKyIvNO
HTA17BczCeAgtLA4ysOkB3Aro2A0RtcHh3nhMmkTVElz4NO1Ylp/tqnVcokl3EsFRNJ2F+qlEpNK
iupBdKHjuFEWSPITZGKMgxya7uskR+OTFoyZ7ta0ZuVe7UqbHe3jbYdcbjhSPc5g1hhgj9LH0VIN
lfqK4zV/BT0c7idSlfEBErPeHCuDmr5PNIBnTw8fUXA4vfkLAFBep/Rvg49dL4lkTusbkUs7yKYw
71HucHlNxV8URD/KPbqVozziHBZ/yYJaDCjQKMPDHyVvEh5CdJlkYnHBqDlqHV1VomT+Rxk4fV9m
CU40tpGqTxU+It8MLYgoAKcqvZPOg6CAPndpfPcbmKdw0cCwIVbQ+38WFh0dXF0iKn04pKEPovJ2
B+3SIg74ldJ4a7+UVZC1b+hn66TveeV7H7R2UCdXDyfzAuEoTKHblEG2+8PpDWPMSOtcADbRI30F
B/Fwtnp8/EMrKFYU1AbdQHriBw275mNmROGcO4HFUqEnf/5jmmA0qp0BBVjUukdGq4JYVIC4UgYp
UnH8AwZl46jSSw650ANjr3JvPqgxJjznCCDzuOGsuOJnpM++avwtUkWtYrZW+s06qQbrGKtFORtw
6ebnxALochz6ZjDOQ+snTxM4u6+jF4+XxmyiDcfuFUsq3aT/TRpvmng3Lxyje7IZSZRj7AyJ+dET
8hAi/U+de0ZZx82Wn+eKTRTjOSYQR/AmeJtez9WPxgrvIF5Qik6rFU3Gn0rbVG95awwbJuCzmdaV
jyQBAwy6qWKiqll82euR+ijwcxS2xD6slPCxn1r9xIXa700FlwgrNf6uRI/cOXYbj7XVfv/P//g/
//e/vw//5f+Tv/y/Yf4ja9OXPKSU+D//eePTRyeOITVpqhbporpwOyuDzo9h5eMkkVXRpVCx/dUQ
7jjWfgNf0OwCFHni5HB/0Jtv+2tQZq2qwOt0Z7GW01j0TWCBgZvqtvikGshkZ0WpPCOOH7557VBs
FsvEERe1H4zMFstI12xocDuAblYU9TGTTuZCXG3cwcNe6dVDadRVNEua6BSKpe+26eldgSI+0pNS
vK+cKHkzGOVPM+3St68fiPekiRW2RidVXbizJZqwgDmhHYBqbr0bqAo864TXI81wuJr3x7o5dkzG
tDGjdnDcsyHuXm9O+LbYr6SOuZdoj6IsPeq72MhpWoAZ3mGP0bn3x7sxEpvHc+blIsDoMOeux4uK
xkf2jPEqsPknFCCVg9lO6bv7o6zMCodP3aFRoVLeWPoyp6U/ca3bJJ34ku29PHKO0EfRyW1UpFCM
Xry/P97thkdoW8L0dXRJV2h5xDUFVmyqgshL1Lbe65agq1siVmT29vTp/lArU4NrqVvsd8k3NBcL
1s3lgTTEfGLKEvExKlqaDrIwfzbIFZ5ArwYbcXllaoaqg+yjRMAB0+c//+1OUHAH4KYEU6cgzXue
/JysHEDVnmt8y5lxbSgNsQsVwSYumOUBQ/GgmWkMyM+gCnrG3oUTQIVmD5Otfa0foTTZgejSzv86
7PzrWekePBUYRfNZNsudoofqxQNOWCmRuRGg1taLmEEsBHhL9F+sV6EDORwCplIBaICvyyO794fo
FFg9+mtTGR3v74/Vj0jn1BTCcviUi9iL80efdA5bMcMZ+TT0hu+amIedmjr6+S9G0rGUh4asSq7u
628I5R8nHQlNPK5ozU+t7x2q3OgO0eBX/2ZSuKw7Kp9QWEtzd5/c3tTCgSjV66jmoRtwsTxIGMhA
yA37yNvbmp2ByCe9NeCKuNtezwpgOegbD4FhlHEyoM09GjpHn8ScpjzGoT/7qgK81+gKnZAJlPLD
6Bg8ev/Fp7VV2zE12zZsbbE9cx7wWTWg+qB7SokjEtxzCpbVWbX7aCMg//q7rtMT2MwqlhZCpQOs
a4v0RPXTJqcpZuyzKQu+KBVdnF0zYHRUgDl7VoMkfgmrynykQVY/4YqnPnPlTgfa7fYFTI78Z4yL
7h9A2pnNGx+QFh3++ByFGgVeBTLMxoV1k6Nycn//uYv1URRAq7GwjX1Mz8LPArqw3oARArYXB8Tb
1X06NiHKw8iG3F+TXxnovQ+lX+8MdFIgvPSMXCPlCOgBnbnUfhYUz/alJrpHZ4YFUCj46VVG9aSG
aXAuW2/jV6wdb4I/6yXmwGUvwjFUIjMygPnA+0Np0gtRHK8B/1+QDC83hprP7818kVPghAMKFmJx
vim7RC1EPnPvNV8tEJsnGjMZrV1UZQskhe5/3bXBjNlhFLQHZAh9kfM4RdyYsxourcfM1/a5ZhZP
ioyqk9UPCfV4Ew7axvy0tTFtSgZkJLqQ+tLX2IFxTRaBGSdyLjVKvzgTgMf2ioskXb+MeH8BSNHF
EfHA/gV0UfM8Gj1voSnGdo9qpNgplu8cRoDgpQulRj2WVM1P9z/MfD8sVgGesYaiik3Rj3vketdl
8xrkqGqBkYNraZdA8E16cIf7o6xsK+4mh6yWW0pX1cXe9qaBNixKCPt6VFHZNdFMkZa+g44/Hu+P
tBJfieEat7vOZzfEYgMnvdGBvSMBpE1UXaYg8y4FbZ49RZW5FyGyU1drAfKQjvKEmUj1+shKVk0E
wVabKHHjxj5ABg37wNo7Sq68a4QK3UIdi/wJFnby5f5UV/aXheGxyXOB3aUtn9PgJaEFl4ylAxQ+
t6CUdxUFO8qvEZofpAVbRr0rqyi4HllC/Lot2nrXewVfHfQ9LWr7oNfqBzzSkQMsGvup0m1nYxnn
v2qxLRnK0XRyG57PS0NnjHtqvII8buRE0gtK6rBFtTQM0AXHZ+3Qm6r+BrMsZSNMrJwGAZDJFhbg
G8vS5j//LRtNsqHE7BbhPUtiRoQcV+h6QSGeXr1wdCdQJ9cpxkjER69HEQrK8pBNSXInT31vlkVE
7wAA8hmOZeyAxetKfSMYrS6dI3hVcudr0l5MzDIajRjIXlF9vykPChJjb9A5sSI3hGj++ucKH5DV
E7bQDTLg6/k1PJyAFWTIF/KGAG1EniMx7j5UBRDP+59ybV4ELdvRTXxhpbGYV4yodg4Q2dpDP7Ow
G0KLWEkwq20BILr3h1q7oOfNz+OBkg7Mz8W0YO6rom2ZFpZP0t8Xdt5ZQAVkfkaKRkVnOYEQlfRO
1vNOG/t/qgoAPM4+1cPUaiTn93/O2swFdxkNdOKpZS1utDrBI0r2qGbivivPLXyo4+DUH9seiuy/
GMlxUMcC48NFMceh3w4FrzfsSvkFZIs69gKQxRA+0sG+4o+38Y3Xjr2c32d4rNH7tRf3RD1UwLRq
IBUFkN8L6ox02vCyciv6OA/ISCsXiIr2+f78VuIoWQiZKbcx14ZuXM/Pl6g+jshogypOfHi3QDHS
QGh/jWZ6LibH23jxrs6RFpI0SbFQt1wsXA7ZwdZHVJy8MG/fydCM9jjyTGf0NeInOIMYUKBcuPFM
nM/BMp7aljHDqzTSOrGY44QgHRg7hNwT8KpoHztIm0GxCsK/7n/LtcnZ0mZHsi8FMe76W6KGZnoD
Wh57MVr1x2Fy9IcqB8ga4Ur6qQ/s5KntlfHH/UHXjgJlZVRFHR5xpjVP/vcNWmWyNHvUEqDDDG4+
KuNeJAr8APrEp1cPRbWTSgy1wLn0s/iOmGzPbDNaB1CANTegRvlEWTk+JqXXbVyBK7OiSg7VSZW8
FElqrmfVQmGCmFWjFuuo6jEGU0krJBFIYNs/709qZXNA9WMrkjBRg1EXizaonlfHhVbvDQAlbyuM
qwf4nhk+nffHWcnN5txIF9DlKI5YiwBqyzKLI+RtQbpUzjlRbOVopI26JzGn4Qk//cXoQCsUXIIY
Icj42/3hV865lKoAUkKfTFCfuf6gdpW1li8Nzrlq9e+lp05/gudGttTusmM5ZspGnXXlLEj8TqmL
U9ky7GXcjFsPynFMRzHGxuoU6o78WSsQO0Ma+4iYYFGZRn39/OpJEqmRgDEMQ1V5PlxPEvljhPtB
ae87B4G6HKWIZ0Ff+ogmJLomvCM31vTXV1tEFq5C9qdtWJxBuQjZTtKPdElrxNXaOP5mBan8Pgf2
b6qE1gl1qkKjXQuGAAbTBN0DHJf/IaXuKNz7E7/92pYUDnmEQW6Fu/jiuEDjQMIppDyqCkV/h3Fi
8pNGBC6oUA8ekUuw5G6EX2NuXMO3m8piU/Fa4QZmYDmf4t9ij0BjOLQxVsLDENcxsHmjixll/ACT
5R82Ybgxy9XhNHvuLDmaw1V5PRyyhRrMJeBNsw7gBxA85qVK9Cd0r0AU4dBZyNfPb/6ieH1BhNeY
4/WAtpiVifO+hv2j0JWMOLDvp9YUl8jyekw082ZjhivriKkbY0ruEZLVxfVolF2Y4rQE/dNJ63No
FCjYY+/gKp4Xn4NA8S6Tougbp2aOPNebmEo+8Zw3Dc823lPXs6Qsm9M84qji6wGuqRowGozJc6RW
FD9EUJY/oqbGQwB60cb5uY3y88iCfIAHuAB4dT2yibrQWJUWFyYapgc6z/JSGbb+hNZPvtEoXNk7
1G01g1ocBVyC4PVQiqdHRWCaIBwKdBurYZwO8KuBOU/F+9zDzfv+gVydGStINQlcnWktbpU4lYEy
hYBOoDlnx5y8EYC/pxyRz0k2PuLa8mmUdRzh0GxS5WKTRvoAuyOdNWQm+H9dpfgHE+0dVL6NTzR+
9ROiRrNVwqBs5HJzULneNzyGGdJ2SB75oovNGvcj7kRp1UD+oKqk4FR0DKl0bByJ24Xj1UHRmH1J
qLk5g52GLgnk72Zf1xGyOtABXIRoiiNqnagO4Q6z8Tm1eScspyXnJxn9Jp2ceHEcKrVAKLkxGrDO
1iwCqkSnMQ3MA4XyDpI4RJqTWtTQBISanssyRa40dJpD0/kG0h59+UZFWO3j/e10u8YCDT+dAh79
Zm6QxXYCc+1DvpvX2FQz9CTTWvngx81wQitIfG4aiJjnaDBQygbBTTC8P/rKEji8Lsn6+AfGxiLM
O1IM0HKBLij19NVHApl2C0bTI2QmQuDx/mC3eRJRSKM5y7mxDPKC64OK306BKCIOFSqg7jOmXAjt
yKk/eym2uVTS5CX3UwQl26aJDhYAhNdXgSWHiPH5FQJR9sV5Uq0Kb68sa/c5WhZHGO/an2qZGC7a
Q/VGknR7ghiKjAwKKZc3E76eaztzD2ILvI0+ZDCOy6A5hXQ5N3b0yiikYLwr59yAVsRi+TAVgs6O
8Phet2HqjjgAPaAp2B3ur9v8t1wfGzkXHefZwGxhv1zPJUe4FjnpAY3WWdNrDIzuIrToi9FP0+lf
jCRI8QwedNTJFqlsh3IZxJW+2/e+GNGniRy0aryLtLtuY6SVvUjFnEeIhlI1/fTl+gQ21jRi1o+B
uVvDj2itozno/RtNp0q/S406/pCOMPZq2ZWf6168vnSMAh2IIR1YgqC/uTj3iPRS1UlBUc14xSea
4NMh79GmjNXB/Bfr9wuq4PxavWUbEB2YrpWtjqyEH2lPpYzpz6Vt9ILi4VY/Yv5sy60imdEMX1ER
lV5sSNvDqEob4VmWxmS8R/Ou+FwoQv+sKyB7d11jO26aZ/mrryt8eQGu8aDUqJgtFxPJnmFIfLPb
DyApHzFXKlytd6yNw7Z2DDC5o/o3owho314fg37EHFo1kWmHa4g26GSg12pM1R4/v9eXppgK70nC
B+1U6oDXQ2k6XGXg1YCdJLYlEqHWA2541s43kGR5/ZGbKygzdIC+t7U4cnpVYwzUGd2+9OrxNDmo
Ywe0h49JN3y7P9JasKL9xjUzg6poSV9PSjRG6kwJjhtlVbSXpqrFPrPB+N8fZW2VuFANC1YtypjW
IlgVhkfBL4J1WdpYh6DMjxx0ZZXnqcm7jcvzZigmQVbNSxijL3AliyxpQmupFi3+rqrVyRMWKeO5
7FtqDPCPDvdndXOu5qH4coLSKJmuubi5FMy8YRQheRRnqX8G+OwjQ9QEL/iy1X9BkkeSwNFmVtmr
hxVkuVgM0TbglllGSRrY7IMCP0xuALLq5gvWidopSWP9H2RX7RwhKKvcOGc3+4QHw++DLja/hRxO
6gfDjGQ2dZLPsTmOYd+d709tZfHo2jlMzgAzoy6xR23lWFOOUMLcQTMuOByNWCRh51aVyA7cH+om
xZsnBFaS/iyfEYTE9cb3QJOExhDPvpzJgDMbyq6mgf4OeAXlVHS6+EoKFr8fZL1x4m4uucXAi12D
mgtYejOY9k2j9UeegIgXhRb8TG2KigfE1gMXIS9o93gPP9FJTjfO4squFXPdjTNPy4RS9PXE0dib
msrB6UQN8KDahSqqlq4fJNmThy5ABC+jRBNkRNfi8i++OA14ZKfomJFsXg9MylVqmLQj++2hP6CH
jv1Fx4XoBP9FuqUqp1NeOfYBH7lioyC9NmU641QDuf6Afy0+eV8ojpZ5+TxlMPx7NOjD/gk5cVX5
PnWZ8tIFdaRQwc2r7/envHJqeETxAOZjOwaguuspi3wyyxEBnH2LBsZ0iFpkvfZRk4XJRkxYG4ik
0yDddMCQLltu3Bd6aVdQpwV1qNlWZ6y8xyCAsrKxiKsDUX6bGycqLoyLGYXNJM3Ei9VZGBkH1xwT
hqnutjqyK3FAEsH//yiLwxnECLWj+aHuUQJpTlJ4SLkHzqxCJF9dEwHvRbJOawReJn2ZxX2BmFSZ
doEO1kbk+l+BMmrv9FbS5AJG5N7fDSvbUJLVYl0v5m7zEj6HW47tZImn7pF9Q3IP4UqkwfvxEsl6
uFTNALIflamNN89KnCNhQe9mzo/AhixSCVUGUsFpS0NnLq2+U3r5G1nE6W1PZHiEfZ+51jQbzDkS
Zfn7011bRDGXuCgnUPBfbhUc7/wmjdklbSrGE4x03BgjCH46Mjuvv50kafuMgyR/v8HIOjR7Kh9+
DzylOj/lRSaPmE1ugd/XJkS1EOSehLhoLxuGQV/Z7Vhh5YaSVHl0JllemjI3z/gDG6+tZ7Er52rI
DOeUvIwXQdoZsIzD5kvfV1aWHvKgHY84f40n2IxbNdDVWUlih0qqbvGSvI5RdGoKf1SYVaC0xSUP
ev+MADpCPkk5bVw9q0Nx/VFTpCxIm+J6qDgEn5/KRN/XeGJeoC2YlwL3lAfBNsk2dt/aYWOlCIg6
GRptreuxcE2ImkbwBQ2j+ieGoHgOG3hyMe64boNZBMbVU366v+Pne+TqocWq8dT5VS6nlrIECBTA
2/1sINyPztxp0so4cseyTzNY83gwIkCdbaA7bjsiv4YE/GNpxBQYstfTtPCvz/oAqGCMUjLydFQc
iGb2MQwsNOcgFGrHIcRRHlZWh3NKEWoIKwyOtrGya1GGafNyB95Fb2YRRWOpYREVhIDdIlt/UfBi
UQFkiP5EFa3/nuWNBWEJRfquroytfPh2bE49YRUPP6r4lJCuP0Gh+GLoRg+nrjwq3dY0hxh1vJ3u
HGEk1W5pBv2hoYJ3uL/Ytzchw1oa29icsVfL9y0MfcpZLSQ3bNXNgxwj702M4t35/ii3R2YeAGg3
D2juB3U5udieRjzkBoCznnUxDB8fLfRdjkNRfn71SNIkAMxPafKzZQqBJTq1uUHqcBIN/eDEU3Dq
bac8aVMvNiZ1ezbpn88oXVuAvLgBk/kitJSsDsHhOyiqG1mOcLiqoEOV2d4R9Kuyk6h/bwSE28NJ
uxnsBc9c3qB0P663SSthb7cWYD0Ym+HZLLG1rXCYOw8NVNs6BDT82u85V5F4xfM8pMW0/J5ZF8c1
1lPoYgVTC7l3qAgMOY+OpxQwzcZmvD0D14PN2+i3zmDRekHfz3AhWTVoUNs14hB+a7jqZPW49ELU
l7mB9xeG3htlnrWR6Z2xSwVutVwh1yPnqtVYPh3PvY8Y0yc7lNBLC3ROUSLFL3ZAs7SssDi2Ur3b
iH23Cyq4ISGDzQQSjv28y36bMzxbP/NrPNWI8Dh3gIC9DFoCYxxl5T/jtJw2NtDtUWQ8ms4wVRiQ
csv1eAlyjSj9OCPWObrzhurygPtZYLi+2W5VFm4/qlQJLbqmCx7CcC2uh0I0ZpiQxOhdq6g6zAS6
uvkYOoi0a20Tt9CDB+srTivVo4/9+sZWuv2sjM1aAl42KaMsWVTJqKGdOuSodxRR8adnRN55wq71
oTf0+hSoWruRFd9+1jlHpOtLvmMDU1w8C7HIGRQRyt6tjJKQ7UTDDtUMnE3V6sv9E/mrv3l9P8sZ
vurocx9tbnBdf9YkqOCiO/7o4hWLGmOfAh7aVSbeqKD5jPZThzTWi0BQ5xnM7Yi4f0QnZDcrQmNK
gKPurk9SsdEovb1GpE7YVUmQ5wtsCfRDI6pVAQnzuT0Vl0FUe4K90Wfjz/tzny/gxdShallzdsKj
/yb6wQnHZkszO0D9HgrWKahaF4RPGZ40jEaBnxmgGSBD2S7SnI2xS0fk8e7/hJWFpswyj05lDs2H
edP/dl5Nx0MnNrbZ1JYaP5EYNGe1stQHMPHGxit1dSiaZ7BsiPTgeq+HqiOD3KPWeleflAbzsyzQ
zH1Q10g8S6NvNwLDShJGZZjHlQHYbX7bLWYWdKyEijIJgke9ku1bXYMbjXTOgwErdd81Ghx1YwxP
UILtt/VU+S/+pG1ROtdWGHos3SAbkDakn+WckQrUtXzAUEjTnkbdwBgmxAs7SydkCbF/RdBSV9wk
gctP7tJ+uL+6q8NzrggeMKrhlV4Pbya1F8QEDjdLM3oZ5KW08Do40HZkDcgign5PoKVR0ebk5Yrc
QlOvLTlvMpDwFOd5CS7WoBHgONqhGly/S4tvBRaFp4SiyLGM9H8RIbl42MvQPqmALHkrvtbajT71
A2ooMYoZWCaf+0EYRxRtQsRt9OZ0/9OuTQ2UEW1aupYaKdP1p41wwYxNyfYqO2f4IBjAhcTYPEZF
uAXbWItGcyFkTpIAdi13ctOqOEWGABtjo9DzS5DZqCrhfIbTwP05zaF2EY+oR3BvQ2uFRLtktcpk
7Ao/54bLS8N+xA3VOng5akN520zvGwuBa1S1nMP9QVc+JBf3XHuZYRT6LyjCbxEIOVPZ+zG6ecIv
elzDMAdyC2N2BapqNL42wsJyNEnGPhPGqTvODSNncbEFCI+glVmnR7WI409dLXtc+PL2Eob2VnX+
Bi4+UxYBiM77kUxTLAuNVqOFig217hg1EvsnpCjemqM3vZBJKOeks4wKcY7WPvaR0Rxyy8NpI9Yw
tM7U+uP9b7xMH+ZfAjae971O/R5+yvVmlTEiOymtl6OvRsGZlj7OcV34DnsdG50K09pIAudj/fs+
kr8qnvPzaD76pIPXwyURDGjfEMOxt4fyT8CDT2i5xn8pdVk8ljpmymbeVt9aqSvn185z5hjOIAL+
s4Iv1bLWjKIJnhSt3MeahvXODKvmWeJoEmf65L5+OM2APgltnzfFEsgd0grheVtox6YuEF1zEh2J
6tT40PYYMnVtoXy/P97KjuIKoZpM05+0jATt+sOGuKIhKDZpR9WpxIvp9NEzUsThiTosOf2YoDbn
OcK/mLNlOXa0c1UzlPgzJOPn+z/lVwZ4vcbw2gBC0xAFHQDP6vqn5Ck/0xmc6ZgEqTo++1FV17tu
aMWwb3AS9895Qt/tBaVD7UtJXGkPTm+RUWUSRfZdyavyWMf5WDypvkGq1ybG9EmX2egdSizfp51S
qljjeH2IaiIobjSO6qwUzR6HF3yCegyUwl2GXky+ESBu9+78ZMKNlI9MOFqijJKBX2OhyH/MWzGO
SHBJ+dFuQgzlTekdDAV7AfRA8fMS9N3uf9ObOI/4A0kYfXPoObptL6rCDdaJrTZG0z4mrcea0hYP
UdHlr+27MAo1IXgcvGbI7BcLB4VCJ51VEeBDLvV7JMOv2SCSt03oIERqWRDlAoTt7s/sNsn/NSjF
EqpQiDPYi7Db2wiBNJ05wbCINdhHfmf8leOs4OIxoX9AzSc8JEWhYtDYj+F7oJj2bnLG7K2Z5dWp
CrtyI1Dc3HTz70HPg14tiBZ7iW8zBwEVyqGXwUYk7kpUQPcB34uig2fn4Kw641TqZA4b3+EmIUPU
kXIc5DlwQvS8Fh8f6cIqzzzsR5WQ0r5Hnx/vvdj5kGFb9gM7zuEQwSpy604dTqEYsw8jev2XBFbT
TljZ+NYoU4rcOC1cTJmlZ83rMFRDHfDLXOPc+YkdbK3cvDK/n3OITrBiSNkJ06g0LIFGUV4PKg2f
YV+ZjXzC9Rg7irSRWOQoAB5hNclwlyTOLIgX9EfebcK12kAepB4pH8C8DvquiZSN95m2sn60aqgg
z5hIkofFftIU9G4zX6eEgUn5Vz2pUfjDxRWGyYQybR56CmL7kzZLmuEqOCsUoBa7Swu1vQzq7EIw
5pGCpgB87mclyeJPhQiNlwFUFbrMFko4x/sLv0w75q/I0SYtBdVHy2ex7h0JUNZ0MY6hMqxfer8J
0WcPMrcVwt9asTlMLFeM+MF4nDPKFYtv0ycCKn+CDRAOJPITN7/yToHu98bHpOtb6QOAR8YyYnsX
iOgpsj6CYC32r5/vDDUm659TjmXRXfg1gasxB2pr048gC6qnytMwTmhmc8f7Q91cinzbOcGinzVf
RTyyrm8iHKX8Bv1rDBOmFl+deuRRBZ7tbKAAH+4GTDxckcfywmnTT8AArR0gqLHcAYDp393/LfMy
Lj49PnswEXXqGcS5+fj/lst2Dm5Z+KpP+zRB+KmKmsn1IzN7UNV6dBWobRsJyK/3482A6JvrVBqB
VC3rmQqQKI/xwC1EXnnRe1Ud3loIm+EHamPJhQC21+PAoNRDuWuzFpkmn8r2360VKBVGb31sHHBD
qGiOeAoW0ZGC/1vWBh3K3caknAYiDe4WlVl91YrefOcnuA/h+lo0F0s0Vr8Rldc+H6Vu9u2MSSJ5
vP58/lg7VoLFLkaqaeJ6Uaw8ox2kEHBqD39lz9xow65EEcr4tEPN+a6nDHI9Hm7MyDwjvb1HRHrY
a0mAFjKA+H0CotnVMwWdxSjamONNJKDLNncPeQyTiN+gyMrJr5JIMTPXb037sZtSPCTt2D8DmSs2
IsHN9OahsMelqMYzhO14PT00ivrJU2yG0mvlSbeH/oQ743jgohNu5CDxCq6n2fimq/PjXYW0CRfd
Da7Rs7EHN+Ayu5C1y7/tog9QHFazJ9vv8o0gc5MvMT8HSDY5KOAZlvF6flXE9h/UKkdpXORfcL5Q
9iJsNmUqfrXrrg7ZPA7VC8q+nO0b6iSKtrXe8fPd1POmBwvXux3KnortxhN+wQaGrHvwQ8VX0aXd
c6CN/sWoUcTNRGq0B6+R1ncyYlzXwf5sfIGbAwOOGKalpDhgzNyneQf8Fm8qveyRu48R7dcN5z3v
P2yRM2XcjdXoYCiDE+f9+LayuBbsUahABtxV9vD1eIBjcxHmY+Zi4UQ3HxMTl64qNuqo3P+LqbFp
f02PI7qM6phnjVOvck68FkCdFjUo4/pBgadbnZyKUVM2xlubGk91h44JXC6Qg9dTQw45TqxBciWH
hfI+SINkl8mifGylHW/cWDdJIKsGUZU50ZoBA7J4jds6evDmhBm2ZWtj6PZRmR4ibzC+cViMpzoY
ireYrHXKscT18qDGzRa6YD74iw3NNTl3+uiWakgAXc81b1RPellauEKWw5si15XnrErLc1x4/VuM
dOkrqDhP7Jx02AK63WZuTH6u/s6yWDNyd3FoedbiLCI8VPQiLF4OAp1XFJOBClSYVBreGQnWcXyg
KIE6Jq0BVaIKk/bpeYpi0/wZY4l6lBrCLW/KKTE/liMt/5mfEnz1hSGbfdhlzkbEXgmjV794sVx+
muFewjPfNRWnfi/FiK9vkEVHzFpqF0d0+32HW/jx/klbGxRK4dxFA75w81AQEnNmHsC52zle+BMl
Ew8SZZx8tNO6fx7Cpj36Xb8lq3j7TGNx2JZ0mAiqYO4X8aQdKUsPQGhnqXgn+AvrSYSARs/3cF+Z
NEThvSjF9pD+l3lJgjr+Wk9WEx48OA/DCwZHTf7O7sro/f1vsbZd+QakN/PjyVgSAPIkovEWkNN0
fSqPKNQOB7tTSXfoib+L7QxXTVgB6dEukmJjGdYCLEpOpAfwDritFwFPi0Jw7CMoeWjD0FiFikUX
X9/6ZNea8jxq5d+vnipnH54lOdB8sS1y2XIiAQocQkMdl/QnbBOsSpd7+ylpVRSxgh85jh9fSgLn
Rq6wMlGgxFB+KDvwKF52ChyRhZGVqtxxviP2mtmklzaJW1dXFPPka5tZ+8rdTeOWxgREcCQsjEUY
6KVZernn82F7EetHrLAyvLS47jdurFsmGxIr5OQ8uOljonuyGKiILduz+6xwPaP1cbwYI3HqWq9+
wmynP0bDoGBoUeAcHmgJynlZ27wRqImj3+unYkdlIsATSo82HgorxxtE3Pwk5H/s6cU6R6PjNz1M
XtfUy+5tqzcxsAtchLPKq/90rN54QvLu4/29tfbJSQHAxNNDngG/11EfS9dEz9Awd6O+xjXST8Qb
qQTlxtP8ZiMBsaK04jCrGSX367X2W0oSRtTkFDqqfOks3ONEGIHsQul6wGvsAeNV370/q7XxiAqQ
C2Z+EoWt61nJQq91ZNPsfa6iZEei5Zw00u83qp2V+zLs243b4PbJxQSRF+XVSdN6bt1eDzjRM5D6
oDOgrjhAgJJAfp+mYvAPtaUooVu0U/hMA7lEqHwqaqrtfmxggBiP+h7zpbo/BLFnnKJcr4yDEsYl
UhXEGLQ42iBDwcXGYL40EuntxkINnjoDhf0TPM8a01O4UFuSTjc7cYbEUZFjY1DGNpe1esP3ayxF
U3tvW4oKca1pUa+Zyik7ZGOhnzScRI6G1Vv/y9l59EitrGH4F1lyDlu7w0wzAwwZNtbhcnDOsfzr
71OsaLfV1pwFEhIS1VWu8IU3nO9/tq1hiT/+dGhBqHircEvN3Qlw1ugGvOAtLpHAp/Avk6L/6WB7
h7kTHhWvek9S4+YMMFuqRZRbDAf52/W1Uwh1NFOLYVHVtWL8a5wpDjoQgtNOjLc1EI1fCn30B3lU
5fz/Oga1QibdKIUXjCUgOLO3pw8V3lFf7q/i1uanw6LR4eZ+M9Yqowi3GfhyCi8A2Nx/0CaXXTkA
Y16wggEGa7ivDZL/MEBg8VDF5Q5ZU6DaeBinbijCgHYydb+h7KqnPh5tDbeCqv15f3IbW4RLhLX7
szuhXV0v4ST0EQs4Hj8r1LpnrFF+L8aU+ibiOI9AtounnM27c7o3FhRhZK4TuJsUGNfVf5E5DpmG
5QWVO+pvl7mx/WzB5UbRjeTnMurD6f4cbyMuuaL0UAyJ1KI6vnoIZiurl4riK6h9JTlPYVEEeH9X
QTNI/wScFI9RjsVjD+Q4mFunQaBv8c721I4Ps+u9muQsfw1Rlvw53N5rgdyU7Lka9DjE/iwczsVI
ZDXJAmsRO98IrJOd2d8EdgwnYysXtKZuU/W5/sKOyiW5xFylShla+oWg13mbedP4lCIW+XMxF/Wh
6QwXI0ZtMHbG3tpd4FNpp/NaST7I9dgmt0w/gpANsBDSAiup86cmCXOQEm2HdWw6fcAiAErh/e/9
p7tylXoxZYksknEWsllr/H1HJb9ACDAMSrDx4k3SKxkOrkLFMnKolLmrgtQyhH4ElJS/uJ3bw/Ad
tf5/ygLyHIi24mC1kyZlcXYdsHaQpvFRDEN9aoOEVKQ8JzFtZ+n61DfSRhfrdNYW3Y5GOlb9REQ6
/pSOfUmZm1bdGJgATJNvZmZVR/ypbXHwhtDDDEOZW1ztyLiVx6hVWuMNtg3jQ5mo1eS3XVF8tkOr
oWxouOGeUtXmmSD0JdpjY0g8wvWnEWqYgG2YPTxIhG1gII3kqY3n06WZvOHQ6UvxY/aQ6IsGr36E
oNX5ae1NH3OFFomfR+L1EijcBdRzHRljwMfUVzEG0BKR4huqgyouh69LM2GOJOp0fJNWiHtibhpF
O2HrTYmAUpMEb9KKJEREWud6CRrU7KvJw8Snn9GQxrl2xqut0RBhqLvGHxVsYYK0RizEJxJpKbYl
aP3c36obVyGpANEpUTPYk7UEAGgC3FiyVg9AOjtB1fRI3KRdrqLiBy4Nd7EIh+77Q97UYKRiEdwA
jh1dQiAL17OuStHS3q0NAOvV8jRBAkI4CFMOzxqWx/tD3c4OCi91XwaRAL81blSP9YGMg4Zjnk7k
OxjhnJwh/YmZdnLUtdQ83B9ua2Y80EhZc9sQqK6ueVuZVCPhTyAgjB3deYzPNXyjL0Kj+vz6oWSA
yn6lgAAe53oRxai3UYW1a9BlDkrLc5UMPxEttB2sSQ0zP98f7Xajkrwh6EojjueCpupqNEck2lTg
HOJamfvGzSwH5qSRiMTPUk3FLzT2ukOfKS3WX1ld/dTzSdl7tW5jLQRmEI6XjSDQhevExmtNZ4jM
yQjmulXfLBj4fmTXDDsz3doxaFTQwpaWCTe6WpOF9Vido2+Szjh1+zYayQCysBcoqQF9xvlut1ks
77nrt8JQgeDS2KJhCNZM/qK/Yki1bcqxxF+KJrWHu40268OxHzr3YsUdGBqKewpeglmBSAvKCyFt
B8j8Zfg9yhv9/f3PvLV/IZ/BIqFzJkHQ1z+lw164mafcCHo7dpGdQXo6QfvlbCCSt7POG0NBP5CZ
+h9W/zqhmwXuUM6AOUWYavk7M3U/kiKHT100f7o/p9vSAPx2rnSqLS5IeXqV15MCH5COaYq+vDPj
wUvhq/4ECbaqg7xw69a3yiqZH7Im6nDySlrsZKMOeRFfx+0PD+ChqWzfstH/CTRc87rXH2OePmQG
AW6C3lojR11dUbt8xAotR2cmCQbYBA9zGhUYvdm49O4sxcZWY5ORJQCHACp7U4+wmmzocUoMCrVg
E2CerA2LnyDFHX9wM2FCp8cc9TtmUNThXbWe/i1cmoIwaTNEajDj3OMP3cJ3+ThwJCGcAu+ngrPa
cfLpUXFYhAIax/lxaCfj1xDpxanBceN/Pcq1ne+ahQmFqicT0fDiRRcR7877C7NxvUFQ4caWcTGP
sdysfx3BuFy8xZNGcW4dzsfOE/pBGEr7C4Zq+riUddrgJ6qgxJNHY/6dFunek6htHAcZCSHBhMYe
AuarTZqEZqaETqEiZZVPF1X6IuWp2n62MPu+UJ1sX6JiroK4WQgBc6zGfoyqWj3kEMzOZdvlH0Hc
VD+mSs0vVmWl/95fn42rV/Jo4AlQHGWBVqGaa07AvyqYx3a9tEcjLwHoq60d7zAvt3YDQG4PHQIq
V5g3rXaDcMOqEVENw7nR7donAsPpthdoekWQrs4FUINPeOpSM5VGNO/SxUpPC75IO9ipjTeA7pDU
9ibdlnXa6+0w2eboOEkLjTAs4k8Q5Zuvpp4kX7A1sd9gnr0HYpcBz+oFgPwFev2PBRG41evxNKGY
Xu0O5Cdt5b4rMbA6DtAdLro31Y+9gaPcTNPx8f433dxy0B44fWAokaaRv+qvTT8xm3ohYwpsXrx/
ZFPqUk+5+NSaSfGAiXyZB8oUhr9tW7TfCgr2ppTnBTlAfq5iXjejSNRHaoGivNu/TEU17BX9NteF
4hv0DKREqZhf/8JqoffDWw3XvWzjR71bKjxgw/jSGZHIfXvqmxfHXNqdzb719dmB9KIsEFw8G9ej
JpmH22FZaAHKfFEWOKgIvBDwZMZhLuykCfRx1PZ6hVsHDDggiQABgFRCvx5T6Ry1Rq5AC1RhLh+V
Pv5imNn0/f4X37pj/h5kdcdkZezWM50oLNFdxT7AtVq0IyzAsoDz18//ZRlBryJwI7Vn1k3kcGl5
+ctRCyY7NoojmeAwHTkEWFFODQ2vLi6O9+cnf//6GEFJU9F6oGhLVLxaxMXUFFi2hMSJjhs90uCX
OevQCG9q7dGoy1/UPWpswrX84f7AWwvrSJQHenHSVWY1sNenS+Z0rhYA11UvQMUtWB7t+NaVYNn7
Q23OkcMgM0Yup7WAJUKghoI6CXP0orn9rhUa6pxzWiFPHJalcajqTkSnCA0HTF+wSg1fH68QPThc
GJxKcB+rPZRWMONil4xVx9biFIlZHFp1Kd83qtbufM6twI0ZAnwAXsKLsJYTqmlkVXFT6MFi2/P8
xoYiNr+L83yKkIGaWOQmNMEUl2rWKs9jMpn9myIXuvI+79UR85laa52T08fDl1jlUtuJGbauCaRc
pAIRLTV6+Ne7LYSZNkVVqAV6lPenWkvyg4FwwFPi5r9Q8Fh2kuatu5DIHNgZYTOR0upN6gcAIOha
akGUDziaF8aXsaSPHg55fnanxjmEZtzv7OtbzB1aQGTost8C1I0a2vUcS8dKjFHjWsKZcii/utkc
X0yIfPNRz+ychnBRNXQuF4ylh6RUjMvUSTUBJQYv6JOZx9Xenti4KMlEQTuS0pP+rhmSwAC0ip2n
opgwVwpW9UjxncAZN9k3Mg1UBaKY3ObQ18YyneMocXuf0D5leTBj/pZqUGFJzgEq++pcRug4TVq0
t3G3fqPcsSrkUZT011YreDoVpMvY+XRmg21zEuIrnbvidP8m2Lh0+N89Gg8Q8CUL//rb0O8cRoxQ
EYQirXicq8X6UgzDi4rMx/m1I0nrAWjp9OVRJV0/w54Xtm0f1TbaG1NxTiK38Xsq5f+kzVh+vD/U
7S5nKNpTfEY54vodjMskMjoDIbTCUaOTi0/hic2U+qUCA0CgS3OaLTHvrOTmoOD0ZLcPONta3LVZ
TEc42WAHPEk9BQybSjw1APfkZV32lBTmjHO1+mpOvOwIU8cA18ULyfV2/f3yJEoMvXFsitKe/sD7
W+HwoFrnpEkKDPjKPaTVRnANXZsWvITrYYy01omIymUaMgo8QSvE8jkuarrfQK/yj2OzdEegvOGz
1qvRMW114zmcHfGpq8TeU/lH4ur6keZX0MlFC0BWAdeJTqx6xuTEpU10VWtO5k8JSuFBlM5jeaiF
FTe+pvfGJRqc+Udfxfq7fGkJWawQgo+vp3bzW61s94dVpnX/bBVT81VTB3yGYmsWld+NyvwLt3PY
zF5uuhf87FvjAtdD+Xx/o95mjEyDkinLCYT1ph+N+bHZ4xLvoBzdTOrZLrTE9RVTx+Pei4eyBnI9
z6eBKwwr5cFIKqyoSAB3Yvjbm4bCAfU/ShuIKEGrvt5DrW53amhEOHZga/4OGFny0g1DvxNz3N40
MjOGZiuhbBQqVqMstkAcfMEFU50nrfrQ4JKtHMzZmH/WCwn1zqOzORpVMNIuGy3ktd9JHTVDFqHt
Ghj1UBuXAvna8nnRNQpgjt3NzqsDGhA/LsopkPg0F7mf6yVc1FmyrZCKWPrE/WG7aXlE0CH5VulN
urOOG18L0AQ0C3iXzGtd8uptMaia6Byy6Db+nzbX2pc6SnbihNuwBCKixsqZbAwpCnE9H6DALhhH
BlnUWjFOQ4uNNEU97M0XTFfsx8KdtR/3z8LWzXI15ioo9HTgIHgrOIEXQWaa1TI+GnYxn3pDjz5Q
2Yw+LkJzU2SOp/mczrH6Zuzm6ev9X7Gxb65+hDyxf6WzVtgu5ig4kcJGGM2ReO8pidsXFwDH67co
HU2IMpJOT2q6GgokX1dQU3QDiCR0TkYW/aIsDReUMi97xYGNIAwkD3UhGfLIBHG1ujVtw9rLa1wR
lTE3znWcG+9Nq1uMMwqXTXbwEt2qA7tHf+jBaaf2C8Y2HkZTSTQ9gncNi52m1dZCUxtmFzNROker
HaaGkYluvsM2zjr7F8zX4h8S+HnEM0Cf9hLjrcE4K2ThgGmpkawGG2nhl3AcGAxtwnMbNe4n4of2
QXfFsENn3RpK0obBO1ASoQZ3vYHMKEnSUUudQBOOoh0MBQNKv4lbNCviUve+3d+uf2pZq4eQj8kT
giAkFinrZSwq6h2ux0F1Ix2tfhMNGXTYe3xnUGnL9Y/Jkgiq0HDrYbdkCX52rUEFpgQgmaMo8OLF
pn6+/5u2VsBlq2GeiyYtNZDrFVhwZ4zixXIg1pjD5yJqR6RkVBPWtKXtDLV1F6LYwFKzpbG4WEWv
rrfoSU4pNEjSqf2RUmW/1NI4dOd2l9tjtcgU/2WXlTwSrOtq+4SOWMA9AZCJLVRw/Hxx1F9Rk2VU
FRXDwEijUH+kRbOnq74RHUj7G2pqAJAogaweFbMyREEw4AZTbbrlaeni5hQTXZqnslsWbOmFXSxH
Xa2jT30757WfT72j7Tw3W6GWzN8g0EGVljzp68+JPVRRhwi7BKHr9e5FoOu4HFoHKK8Pek35ECtF
kQSz7USqnwNQifzK1RJa75M2vlURM/9X5Hn1HQgsCzjYWp0E5uA4kZ85GF2i2dlZuY/4Vv2oNPEE
esWoU893+6lPX380LanBwLHEfgF1nOuZlH3U6toAnqv2RHoABTBFfq4uvzrC3S+vPQPoRjESyA06
nURV10N1kzFXY9jHBzoF/ZOT6KjD0IA/Zma8p5x4+1Qz1B/ZDkA48AVXm1PrnawWURsfkCNvzhnO
Az66nOU5E23+AmBjDwtze7yh5cqQm6Ip2O81Dkchs/IAxipBHcJjx7OvP9RWbT25Q7oHeLodyqa5
R7+A8SiJrd3FmyUp866HvaHg50vZOOPxp1L11qh779V7g6EoCMCVl9nUGqzmzaPb6N5Mj7QC3dLW
w+CnS5gHnWtUp9fuDYaSA7GG4DbWuPlwNBpHeAL+UWiHKNxVTeAukXrU63YvVrzdGzZ7V6bA0JHo
iazux3SA75jGmRLoel5EfupZ4pgooQC95LwrVPP3/Znd3pMMJzcF7Tj00taNl4hCmwAoHZLiI+Dl
ec/D8NBQTPs5V8U7EXXFTqP51jMXLheivMSp1PbhGK3uJrWes1a4QAyXjDvMp6WDLi9qNUvxBpnI
XnYlY8i/8NdaD5vs3lK/uwLKrl+oqf4vXozps9e1VgMHCmfbtzQzJv3smlk72f5SNdZeHLIR4/Ie
k/GBCJDtynVXICSCRZupVYI5rOyPdjvPHzMax34ztGj6WCrqTh4OkXZqXPRU1M9RouwZKd++KpI0
IHWj+R0crNWrEgtrMilrKUEx2dPDWEnMetzop7QtKupvtf7o1GF6bDU7fco7OFX398hGw0iGJLyi
eDRQd1pvfyfG8RIAqoKiEO+E70HSCdJSMX/phhI9C/TfOr+Aafk9xsPuQ2wuyYla8vhLlQJEimcM
ZyvWvFOVj2N4TL1mD7a6tYlB+1L75/qW1Irrq/tPLTBVHe63Bi1rMwszEhItDpooHs4ITYiD1mGY
dn9V5H96HWHQtZNGXXwWDuy6V5gnXdt0YRQfSO+sr2FdVTyJ7XjQa6c/CEqSj0OSiCBVxngHgr91
x0r1CmSnaJERIF9Pt4ETDFI0j3F709A2SHXn4BWhezGscq9qs7GysjdObIyUsdx910OhUJuUwmRl
4ToTHjoTSt5Voxi4L2tzeMiHOMPGYthry28dOoYlPISW+cdp5XrcRssT/vBiRboj3O9JjQsZrdLh
oA5CTY+5nke/UdTxwtNkImAERdzy/Hguw52tv7HU/A6M7zh0VArWFNQFgRtooxBPhdKAxrTcEdx+
pIrhnGnjHtZq4+oHCYCKFw0e2oHrB63qHC0cBryWvHzAfrbUq/hDFKmV8PHVCy9mZ1k7ucjW9OS9
xsGWMNl1U2fExqOpWm7/xpsA5Ch59a1QQQajWdF/vX9cNoeSNnO8bTLGWp1RCslD5AG/wd2JzDlH
WushRQD0AC9yj4O4ORQNSBJ16iC0aa43T9hNdWnPRhhEc+qVWL+jrlEUURnj5Wvvvddbg9EGQt8K
ISRWUf77X9UHmO594ebYJZhmNA4HXEPV9ixmXdH9wi36PaewreF4PdFeogdwq/iWGQ1fbFLCQM/1
9Dm2Jywg86EsCc2NaCfq2Xqr0XHmW5HrA4tdvzuJjjzP0CUEB+ZYt29CK+k+mkmWfjVqrfy9hFnT
od3TmG8TNXHUExlN+n42S6TnsmmZ/zckjhtyH0bzjLEpzDcqNEb2blji8df9zXVL4QZLKwnLUvKV
N8BcIXihmIgYRRJ5dAr8/ZzchaCN+0h/TBvH/ED0OGg+BvH1u7pRY3EQepQclUEb/STshrdWMi/P
YEqAiipDY0w7t8jG+y0zfpmQgQ0l4L/eIxE6hABQLcLHyFFAGWXOE+wLz2/VyThSezUPRjUbftSM
neXnHZSV+8uzcbFAxdXpp5J6glBdHYgoKSbPTEETll0xnNpBGcHd8zSG8/wW0spelWxzOKnVAQMQ
xuE6vWktQdHY49KcwuqiW3kZpJkMk7p8Omuzerw/uY0yGcU4OZB0F4Mnv4qYi0XVu0ktFDwe+uTU
Urw7wriIH70ZXeXGQB/R14Q1fFrGvP4aOV75GHej/diOi7OTkZh8x1VIAKITTC61eeCGN6huZAQG
UXVKYIz6chnDOTwVidk93J/wxm6itsB1TfAsZdZX8yX+QU411OPDgJXUA5LR0XslnbwLST2Gs+AV
Tz0/2hc9OmKJNig71YWNkADhc6Ie+UrRm19t5tJQBtcQQH4QK9ROxRJ5p3LS0JlrY/NgNZbqu6iP
7JygjWsPDhnN9j8gOaZ9fYJ6bZbaPmTMjRY6R6Cp2SGvc+cYTvu3nrwr1l8RFBnWa9LegCLS9Vgt
V7fHSYwP2tIuSQDoxP5iNtN8aRHQP+peNj+Zc7L4vaioRkwZpIo+SvakHzZmTKHBJmOX/tAUXa9/
RdJ5DTp+dnRIlkk79xVBJfWa/CfOrNbePS9ntJox5nwoCNLrof+qy9/y1xuWzJ5wgBPEyEzk1WNN
E/tTayv9uUyy/GEsuuZbnvWefE9L/dGA1vtotjU8ldwK/xkaiNJzD9llZ59t3CIwaSTIQv4kanjX
P6oFYWEaKegNxUt+Gx2wFiOK3aNdjOm58ro5uH+qttabHIfclEownJRVUL00JvjLWk8gspb0naew
rrmfZdAX05f9D3Oj0grki3IznaHVYJRyO2UuBwarOpXsdfaePEykHqsS/9igNfo9Ge2tB5J6DPB2
LAtI99fhlzPpebIg7nFYalU/j73hnB2ItYfQCs9Lq7wDigvz3dNav9NMca5tVX/XtaN26BBnu6QG
CpZjVIfH1y86eQx0KZqpRKGrZzsVRi3cDA/lSq3QySyUD4MJZ7wbwmjn88rjst7iDlUw7kvcBoGD
X+8mCpnq4lhcIJTB39lxX/zsIz32Dafqn7xSs18sB/6/5yj5TsFjY1/RLqHoBsGIL74+x6Fim2EY
ltFBKRHGm+eFgLRL4OEb43+IDYG4SNNICKNUfVerCd7JG/q6iQ7VWC5nayyqN3YMZSrryj05gY2X
jmoYXvIS4AdiVx7ev24MEVqWVshZuZEWPhtxZDxXFeYFr94e2FZJ0UTKL0ByVxOCrRXnjSWiQ5mM
0XSs28FrjulUF+xKda8xsXHfcCT5/KwgjYl1sGuMPfCghKiFYrn15BUjr5ko58RPGm9sD6Fi9t/v
T29rROIF8Pacam6e1fSyci700uCKF00VnpE3rn13cRc/to3oDYilPcLJ1ngkeihtyC+GG+v1R2sj
dRkbx4oOXdMoB5zORxwb9SWIl9j9nHVu8h8+n0wcEEKAiQXd4nq8BVGfsKvM6GBPhLhZSAnGFt58
0qJ5j06wdcrYKFJvArVmIIrXQ5WNEbqjaVMhQ079kIRVGzhFYr2EvEyvD0XYJKi2UDIFQr0GRTlL
D9urNPLDYOiLH4WD8qAiqnyKI914faGH+hKDUWGSOv3yFP51ypok8ZwScdeDmJrunaGjgz/G7vSU
Lsoen31jAWlFYMAqmQg8TKtwo2jcAlh/kh30uEayIOuRYjKbtmz8bBznnSXcuD0k68OE/ULB4wbf
aYyDi49TlqGarjZfwNM0b7poV/Jkq4iEUBl8Qwjm0th5td/BUw2yT5+h8l8VZyLIT7EVqg/T4moH
wAHU61pNKnWKAep1Wj/ErZPtHIGNIwf5UFLo5AG4MTpr+Ka1l04sq+3UJ5ADv4YwKT4hBNo/VnMa
7myYrWeelirFYoYj5Vtjr2f6H7mhNbTKNKQ/0Mwomzdozy+XwQ6nwxx6xXNPZfFB6UvnOJhJ8w4Y
Y/mxAwP4FJUmRuNV0Rj/mNaU/O/+ZbfxzanmYesNVoPC3vod1GiktwbmnYclGVVgkQoUlzjbo9Ns
PPPsJ1rroPiRvFj3C0NBKDXMWsonFy78PUVV45NOahL69ZLZ53ly7DfKMKEKniS1vRPWbRwiimjc
CiRI1IXXQQasFAFII8vR+xfpv6WjRE/R1NiXxC2/3l/NrXnSrwf4RTmBrs3qvtMHZyz52GBAyta+
kJ1kj0QF6pHqvXGcmmGQpqjpmXDAfLg/8saO5iWmf6NRapFNses7aehitbZS5kgTNfndW1Z3nIQx
Rv5oNd3DUEx7ILStqVJ7prTDDCD0y3//6xLs48WG+wTIOhvU8UTTecQiJDF9aGPxKUsb9yUcl9rX
zah6+Q9ThTCnEZ+CqFpD7kl5ElR6WGQToQofMevpc+eKH0Kd57Nbensuj1u7h+IBLWhKypLKsJqo
AHVkpjMSBaNVfptbKwq0GYVbNe7136+fGc03eqa8YdDwVw9LXaIfWC5qftCn0obnVmr/lH1evB81
OreGnXs7QLHbw0+FjSIN5C4K+rxk11NL2qXtxkwpDnayZEGNzODbblz25D5vF/B6lFW8URSwd6oc
RYRWz7XPY1lSYdPK/v080TJ47QJyxRD48rLwoUiaryekKa3o4nyRyNXY+Yh06w+F7OrBAzj/Ji/H
PcjwbcmH4ehCEGtDwwbYcj2cOVnY2qlReXCzOD9VpKqdn0GUe6vO2G6bvUIP1ZrI4Jw5wlPXabOk
3bnbbs89P8GjQgCIAGznn8f2r2NYh0vaq8gTHQDZuR3qqWb9yZq74RIiJHDOUcl5tWIjTqRSuEP2
XmCcrJ/vsTTj0HEZUaWvdsxw0TsvbuzRijL35Bi2dg6D4ZNDwx38h5z8X5PrzLqlytOUBwRwerrO
NCueYf+1g4/IvbdDdtw6DCguyLQG0W1SqOvBgKH1buRNKCSasG/pB5X+HKHJeH+HbkQ/ckYyoOP2
ooG3Og0Z2oroB6EEljSdSYXKHv3cHm0a1Yt+SI3ZOwmh58da78XZjUNQBqEe/nv/R9ze3bwC9PEA
TlCuvFWBcrLYrVy9OIzV6PnGRE5VgkN5dIwkDUJzFo9senFQRfFqnzI2j1THJsAi+wA/dL3IzWIt
TlhzF/SZK95iU/M7t/SxAByJRvLi6NPx/kxlLHldXwDOR7RJH4LHH2Tf9XhpDkw6UhkPS+Vfk7aY
g1+VU/k0x70ToMxc+wPGwDt01a3lldgXWbWj/bE+kxUCKU3eJ+XBM+kIdSHhFKoMiL4UVgaQQ8vO
WeIlXzRliF5fBf5jMEsShDKVLMpez7dM6p72EEqxSj3gnYWz4FsRG/ahR63qkONxHdh2KnYS5o1S
P48xPXd6ImwpqqLXoyqlW9ujh2omJVpUm0pPyc0gyW3jB1dE1B+jPrTLRwUp0d5vnXDGc0sdWyDR
o1Rf7Sb99cgqfhCgCHBIxCd0H65/UEkQOKQqOn+L1Wp+kznLBYl99LP0Ptx5szcnj0yxhcAZVbwb
FLlVR51l4nlyyDN7OtRpkdV+jHZC7TtNy4NqJeNTNcXLV0DvRGFkjuOLsKLh3JipF9zf7lu3i+zw
sPEwMwfMuZp40c5Q3gwpbt3Vzhmyeh5EXv11lL9k1sLkwcXsncjbLR4tlFAOYR91p9f/BhccMskx
6iBSROx68bnHClyWycQjwjL1uYmt6dl0hWdx1pzh3z4J1fcWAWL7hNdd/KU2uRPORK9VvPM2bjzP
tH+l5wYLAk1itRhzqohwhDJ8WLSuvgyT7j5kWjFdygrImGKExqXqR9woDcC1MxTmnWtA3mXXd4+0
ApAK0Qju0S5YDS8SU2vqEamrRRRdoBcRpXlDif1xUNrD/TW/veb+8E3oizg8lHQMrpcc1ZV6TlSV
R9jOPAi+Wv1lrDNxQF+9eFRwVvlqzraav363UXBBJgN+NOk0f70etq9abcZYwcPTpNcfOmg/h8zs
ymd4XdOhSCqunMXWP0K9eBCTW73R5q7Y+Q0335iFtWXTi3cFkMYf4a+/QgQl77q8N7QpEFoC8CtL
QIqiFVDh+66OiuNr7mJ9iCuBVbSTtnN5pECaP75y9fkNNJFpLJIekGiuPvSkSMwgLpHIE1jRJRN9
dXbMJj3GqeK8TEPu+Z4Q5cP9QW8Cvz+D0jVFGEFKEK7Skk7r+misa0QOlapGECUeHsLaHI6dKL4q
UTie7w93S/6V40kRHhiHIB3WoTXE7dFAg3lCebPwvlS5XV9aL+4u9bLgOopS1EPv2dOFh9x53w5p
+JIqs/Uw9N7wVM2q8aOJemHtfPybh1YW/IC+0UCX8cQatJhNfYYSYzsBNVXcU1nVuh9HZR+YbY5x
ppdNQeYgWKaPnbmzHDdnW46MfcGfuglB9GrnW0sRegP9+6DPce1t2qY9wKpPA+G0eyjDzUnKCqr0
zZFjXh+ygv6t2YXhGDh2q7xFmlH1qyTVHtI46c4V4nnHVm9aX6UXuxOrbo7MkDLPJvpeq9N49lIq
Xs0kXWuE0dfOjfZcgub6KXSIvZXmti+x4iAjirzdq03fWWD5bUEQ0G3lJbmedVimkZBygMG4IGB1
rhLD+F9E3TU7dZO3Zxd5c32SK/I+ECnC5gE9uDrACC7MZTfDrgCgX5yXMQYpmdRu+3GauulcGQW6
FmJo89fe2nJYQgYSAnroN0qbaL0bXjtnI+TaYjmHBt7SejlrGPcsydH7Y6hSJO3Ozt34qGg+ohMM
VABk1PrCBI5NiG6jb9hlbRpkYTscTIFSbgNh60CsEv4yMAZ87Jd0TwR248xALUH09o+IC4zx609K
/1obYRUgdovv/KPQ+uyda0z5v1qt6Ts7d+NypMzKcwijRbZwVmcmE43RE4SOAZEZsjUjgQd2GHX3
lA+G+VxWUfv5/vW4tYNw2qQeS9gpkafXc9P1CKmcrhmD0MEAPUpF/pgbHiobatkekzZETHBOytcS
v9g/f6AIVKa4INZXMtexq4HqH4O0iudTiALdZaq76A1c8HgnqNv6drRKYe4gP0tzZVXpUFlO2xo5
IS0KqeckbdVnd2qLIHGH8Pv9pfyzVldxk5wW7DKbAiq9zHWxuO8sTBicaMSjVRveDUqWzoeJJ8UK
oLt6sY/mYtKehKkNto+Fcfjdi8bsQ46n7uRjLDO81aYmc8GFG7o4oL+ZvzcUXbGCclJj59LnneMd
lDw0v3mLUzwjqxP9aEjk5qDraQD4gursq5FelEmJQTlxMEF5p1a3mZZ1aEqPHjfpkJpPg9F3576J
o5cS1wWJ295rq/+xklitoVRblptCnvQ1/NHWRLQYDRFnC9TBxcKjd+J/qWXllp/m4RRdln7Kvjus
5PIwlkVRvKSNwIGUmiZ6m4MTJu/dMSw839JLBD+ojPbi65zPMwoXFirH/jIs48d81KadoHnj5ALy
kORKzi838WqlaJPmdhwqc0AeBRsds7joVztYTf8O8uMQ+/GYFtZOnnBT+eHrsK8pnZPCEbLL3/RX
DInOaNxOnYarWS3ql8jzfvZ6pe9s661BDI+mK8Ga1L5bRQxFtyRa3+lEDHE++HFp2nBjyux4//Bs
3EMUIwGfATUAcbRGgS117SZqrxCKauPywCcdH82ll7oCkXhYisoLstjzdp6UjcvBoK9ClQ6qJpiK
1eWQmqL3ioUwLGvb8vcolng5hYpj0AZAJW4n5tuaIQg3FG/YJwS/q4qOOi6dkUYE/HWd5A3AOrN+
6RGn+9oiCgldJm1PbhvZL/fXdePVpMwL1JyGL2KiayhWCgVvquB7BHOl9n0QlXbykgqEIcdhKlA/
y63sSTWz5DnvJ2Xnm24tLxA7sIVscQpvq+0JlC7RSo/LQzbrjkMr1OhMK6JbJElQmXYela19ygaV
/Hvg9Tf8iVL1ZgBF8Rw4ZWl/55vruq+m9l4hcGtS0iwW6grYW3jb12du8bymteiXBxjWiRMexN2b
cUZeABkOFB/vf7ytsaQivEP7lZLjuok+8zpDDQB5PFB6OljxTLjTaWr7lGZt9x/OghSe5+Ei1nHW
oh4lspKADjEoaDWExUO2RyBowF6Equ3ZRm98KbIxLm2aqhIYuTp2w7RMKJRyEgwVbfKuNkOoWm29
sx82LmTqeph4QK+TmDj5K/66HA2z7I1C0JnVmpgGw1RrDk09qy98a4yr5iJy296pxN+W1HDUA6xL
hIq4ISXq1SNA5aThSXLHQBV1ohw53eq/cJrMZxSexG8898A/aGlXg4Lw5kI9QK0vzmqjdLrfdBUS
VK/ePzL5hf8hb1YCy+sliIsIJFRJLoLcoe2ns3Bo2Q/VeUIpZWfqG1sVaBUvHzkX9eo1UTmdZj2l
zDFKlol9trre/jw0qQGXLct3htq40ixKdCYNRw47aIjrWdlpOw3tYAI2Qk7kQR81VIQ0a3qrOPr8
zloy9cFt8DRAftd4/+r1pHMstUTw/pNKH9cjJz3rGBpM0rJE/DbKa4N4IplqlM8LQ+zob2ytKAmN
VJvn1UC18HqwwUkSYxDOJJ3bs89ZCiNaVQzrCRDt/zk7rx3JkaRZP1EA1OKWZGbJrhbT+oaYnt6h
1ppP/39RBzjoZBJJ1OwusMA0piMjGMLd3Nwsfbg9r52jIuXuiFqBZWCQbYYyGtOqlVEb6KEU08vS
qdrZlNzOji0e6O10RBzbeQoZz5aFJNRj4WteTi1ztc6tVRMh3HIYzxEImSfG5oulxvq9nbvzQ6kc
GmTJo7cJLLnX+HbESzCtttRQSyiImybj4C+mkRVeRO2u84zFtV4i5D7wrNfH4lvOv2t5Ud1UnzUn
q44MFnc+KWgblA6OCm2XttzZf1xJgxuqNNexzpGZFf/Ehsg+LYq7vLMwjD6K3PfWGNCL2iM1z2sl
Wqs1nSQyYhI7TMcfBn02T6seje9SPLMDGpBISmCVHMQ4e4v856CbjdSrqbpGFhlQbZWjn6328pCv
EV3HcWbjNJ4mT8Iqfxdkv1II7j88YRQoqYNSUUaz5iqXzRSzi+Xo6P4YQTWp9ZkefIGla3lUK9j7
kvRkwIkibZYdfZdfsjWiCCyJ1Z3jcblXSxKvnB6RoE8t9Xz7cL62t2x3rhTaopYMg/8q4sAPqGz7
2Rh8e7S609rW6dMqtPSpVePsZ2Xr3ei5adN8agbNN9PhfqgLq/EKo03oMMjNOxm9E0Kv1m9cEtaU
pHsw/44H9FZv/9C9W4T+ONkPJPssrc3j58yrZkG0RhZvKcVve45nzSszpfnU1bRnI0ii/nV7wJ2P
QC8DVxYfgqXZxhGwuss+SzlOdIvhKenk3bsCTPlst9H67T8MReeRpAxRktmaG+gTeF87KgOy1q34
pJcZ/KRsKbi3mlE/yCR33jceF3j1rCIR0jbnplzQFKUJibBxEKkWOoXAjnP+eShTgVBmWd/XsB29
dsZJ7/YsdwIzRiYsk6o84JebwExbOgBvcx78XLfEPT6llu/qsXqwT65rfZAVABUkDcOV3bjy6vrj
GmxqUo3VYEOLQiserTb7YNvNdJqcSJyMSISfptFNvVmhGymqDVQg7dI9ePF2t450spLCmxJCvfwJ
7qIbHQvBa6Bwao3IMQLhkOPC51uC24u6O5TE+NHZoMV6a5jVRYrZmKnDLnUX5x6jgQx5z0w9c6u8
mTQgF5byOT0+Ulx7y3BxlCiPV4qCvlvb4SkZwYv6WIuQsuwHvyeBRna8Omp0ue7qfB0V5jIECeCm
bRa9xpZSxKU++COC6+e1sLMTioTri4NQ3T1dEvZyriujOWdOqmOJWOUVbNlwfA6VfDrrWjrdjWJC
tM+OhviUw68ISqr+R3qzO++hjMxlxYn/42BdfvGmdaI0ylVOVReN74dkSXkmKveRrr30LzQa3cCi
0nh/+9vvvIdU+cioiOA4T1sWh4GSARQntlk7zOMDHSHtjyxdl3fKuqZ341BkpqeFQ/ictjT6i3jQ
jgy/92bNKZO0ch2gc/tOzWkPrhMT9ehidu7yzpmf2ogkLzKQ52kEPhyrJvK3ti1KMhL7QGpEwpTe
ysMkvdZpFfi8P5qV8y7Cy8Qboumou33vXMEZBS6SNwkA5eUHnQ2tRlScy8pomu6k1mX5T1N0/wvT
pj/IJK8VtuSESDcoeUjFli1vfgjZM7TNDX7dhY6H7qR4X5f9d8vqyxdNRCW1S0MLlEgsyMCWkOqV
qsO+vTGey6yIf9zeU7vzltw9iZRRgNmEHtU4xWOmyefBDPuz3otfCNKOn6mAVAfFiJ3NwxNkotUB
1Ao5eHNkItDnNqsExvR4mXztykE8lFraGR7K5uv7pK30j0ao929uHSBEhuEOCIj/DeI4mwmuqTuM
1dpAogef+6mGjePNZm+9n4v5sCN9b4rozcMkBXBGSWATs8RI/ofcw2Q+g2Kc6zqevyA3AjKhTdYg
W1DtwG5K3OSnvusxxUIU8ZwldvMAL7y8c41qmT2nTFMDPuGApHFoEYRFohKnyWzm/7Dlob3R2CY5
76TucjZ/PJx1rrZ1Mrm4FsegsLkbJ0GehumzNbZv7l6SeQr3BTDXa5F+80DOYqkG0dQDTuX9fe7i
n9zPEHDioU6eLLuyD7baTuQh81wZFbCxr3S52iQRRcSQlE5YNbezipMa9trn20dnJ0KF7iAFiCGa
Q63bpCfNMuGcOeD63CvaghbwVLjPOZT2H/XcOy+pyNp/bw+4c1ZpJAfBAy4Asbji2eJVOS2V3vsZ
gnH3htF/VoXACifpjjTadqcGTEjTDV7MIC2XW8OI87ppJkYKzZUAkRYzP4lCVIVyZX4Y0jI+eNn2
oC4ZIcpYGNQA54fLAZfYiDS7YS0ps4QQpJT424zA5aNujDg7tNBrTm1lrD/zZE6fsiEUL4IX+H7M
mkF5O8xF/E/AKnuASMk2n7VrpnbE8xHRw6lt3udhoQcNtvOxZw3p/F/GgjdNfE6/BFr9l9OG0K6T
1rLOdRHFhY86gPnYVSgqerrI5k+3t8/e7QROAHAPcQUuun452CzaXKxUsPwKuaYfSTZk3xuIKR8r
Gqv6YLLWpfS0TnUPXpi9w+iqCMRL6IA+yc2nNeyOv9k0er+YQ3xm+yw8i6FSzrcntxMbSdM26C9M
T1ImLienJ4NtJS2jpG4/BeGUKh49d6ZXL4WJlKWaPYd9njxPFa7SoTkeYTH7w1OdIIOn1rjNAEQ0
ixABLu6Cgt7lcjZrOtMW/aSvff+w2v362Jt6f+fOrqBYa4QH5+f600K45NQQrEO0uxIYaae5SXsD
TkGmruuPecydU4iMXxpUsws8XIT2JLyxspWDK/D6RiLj4X9gwkRmcG0vV710rKoq43jyMeEBplkK
5UNnte9bM1e+3/6+171jJFfoytNig0AkGPwmfFhEPutpB0aCpW1rniZ0Jj6oCXasHhJx2Q+ltbS7
ULPFz3lNy/fUMrVHN0njJwmEf6/VUTzT3+b8VSrhkfze3uJTf0CXlJRMYmSXiwCRpNQzOxyAS0I6
cToFQ6YWT+gKq6ouxkDSMb0Eq/qDxPd6y3GYgVcl3Y4bZGtQ2+OAbRv4gvmumxWNV63OAoG8s7of
8A5Vy0cIIb3Tx3r8Ga+IaJ4zfcW16vZXuX4n+A1IQQGScVteVcnWAnrtbMP3iKuxueuUfHxJor7+
qlG9/kyx5s1CGxLo5N+jdQ7uHY3yl0u92nGlOQlQ71QAPWGAlAVxiwUa9Bbr4EjtbG1mBMkD5he7
bUvTGRBTttucvzvnOfabeIwgtTgWEkrlUfPK7lBImNEdT34HSn85K5H2pdUYwEGKG79UjnRcKly1
fLK04dCtcHcsrilIQWgUE7pcjqWNdh6VNek1aInaPs3mVLv3VYYZveKWy9c3bw/aZ2XHJzRoirab
kxHHbqKMLoPVDRYJYWy8pPoaJkE82UWgLlN2FOxfvzVo3gFpEWji48ljcDk7XoFEx6wYcBMWxwsd
iGmg1twEt6e1c+DlhodbT5TpwtC4HMVoM2H2MynFglrwHMSOnU5eHTfZ/TLb7ufEarVTWofVUc1/
d3YWxAbiE+L2K8A/0qwFo2sumlA4k+8mVXIHkUM5olru7RGuWGA7LjU4j/J3/JEYKAOtMqDHgDx6
C5O2g8hbTHrsJ8Bvwe2l3B1K/m3obsr4bzNUVudhOlGZ8vVaQcAO8azHYhz/MYbSOcBBd3BCROSo
lJB0c9II2C9nJVBxkEAil4XTNX5rdNXvqlydIG+M7KFahfVs9ManaJzUX2mSrN8wTTpqlNv7gAQp
nAm0KbifN7NFLtvsXVT0/JgOJz+y1vXcOWN6sKY7DwNlPqoINppoFKc2RxzHtKJq8wIa5xKjhxhO
4cNoLsVJr5zhXd+4HWZ+PVgsct53je4eGRDtfVLoo9SH4aEDcW/iPb1u9dgcKdgMa5KeZ5E1Ac37
o99Yc396++6BvQlxXsYePEGXn7SLZ+EUZYVJdZmaftcgwjya2AHORvPmdj/+dqIPakG0iHOfbT5d
1FN+bhSYf8ixd7+Usau/uHFaPMTwww526s4CsjtoSDNwfaGVaHO9FEtvlGKtqbWRhQRGETcnMduI
BE6d+/b3Gx00i+AcjVDutM1WmZRwRMQERFFZeQESrR8R3pYqtQ6YW+TXGR4ztz/ZDvolW3Lg+yKJ
BrtxS2poCzMfFfmulimOZ16Rr5X5YRDTpJ6qbm7+sXoj6SGQD6VJS15qf2wKW6X1sQvt93OGq8gp
skp1+PvgZ+0tuiq741zZs07B4nIrpbMZCcvhdsjLuTmLycqa89BPGLZxadT/s0w4JT7NgbH2tYsn
653SxwmsHayyn4VK35NnpLggPM9mbFMmzAvlr16fs/ogKNk52hJBQTOeagdRyeZsIWozm0qSAjDB
iw4soCIf2Xjj5DbZ+6TBi5HHSr0fl2YACkcG9fYi7a2RpuHjQTMhz9CWM13ZJnm5Bfxbx0ni0ekm
npJI/aUMlnqA+e6NpEvSC8wrmgvczWlL3TxC0RRz1zrDVL6qAEAh4MS+uc5H6oc7j7lMGVlW2V0L
NeLyw+vEXDGiTISUcbM81dgqEMy2DiSMRI/uGm3Bn7sBT7+9lPJvvazCAkqChkoyGxWyrQGADbza
0X4G6yRiG03anP+wzKo84LbsbBdGsSU9kOuRVo3LueFhpKajAbdFxU83KNZee4q7TP/bTVP7LHoj
PiMwZQWJG2lepXTGp9uTfKUDbmeputwv8DIkGrcJbJPRNXLa3ke/H7HJvtdCWnPg2YTh4oWdGod+
2NAic7KHWhinMK762cOUovtfSu8tHbGD8rMp4+auwqjoPIZh/DAhzPqlE1linaJsMrqzPsWa8JI8
7kCJJi7TU1J1Vn1ewMTo8jPzKX+0TVGecj1yq4P5XeekBBKS7i5BB0CVLeiQYQnWW8RHeJ25X5N6
vHNDS5ZyZVLqCpcaVYGT1LLQmFRAylLlhYec/vcisT5iHvAAf+zj7SWXF8DFissdhfrZayc+IdXm
7ZgRPVXtARxiyfv0a0bq8pma/vzQda52tnunCETShV/sIj+S6btKBV9Hph5GWAPSvlXxrG38ynJe
ED9aXJck3e3ORgftdQ0XG3po1h08JFdXxOvZgVnCWHAmtue2AL+qkR7vfcUJu7t51pr7kfqB3zva
fBDv7w1F75pU+XAIvrdMELLctHMxX0DwImv9MJ/KO8PAo7Tg7B08yHvfD14ART4yQUkJvTyxQ6mZ
XVKM9G45bVjRt9UbfxeZGn6jQ7ML8NNEADFN55dhWY2DsGN3aPBlyXeBl7Cto+vmVKWKMfEBVytG
mFYzPKdOxztnnqLnWU0i1Kva3OvmOrq7vWn31pcueCp8wL/Me3NNZaLDBqWDT5zSRef1OaJfNlLy
pzBvj8SX93apBk+UZk1kfswrrpjemqnpLj3umF3ugSguyAqillmYZh6so6UdFPt2xwPbtRiNaHxb
XgOS5CNTD/AVRSinIoXp3hgGVjkOlpxU/I567nfHIzVkLekY4Uq63D+EXuk8rYk0hc+mT/3QuAEt
ktVDa0WwTdrlyCvkulzPMdRtqc9NAywEPPlt/8gVNVE14OLFgLwtEhhnRWBbc44FHU6+Ptjm+yK1
CifQXXvg6XFF9L5SjH76oMTDyvqn8TR5ZaeXjudkg4NjQUnfJn+o/UWTvPnm1ET+WLTpX41/SYw3
q0MSOquISVBA4cU/ubOTvoQJ6TMZbv799p6+TjcZCxYRmbp0iYbDerkw0ZSUxVpT7gyFIr5zZuvv
mbEa9/awqL/6tqQdVi1ayl9cAp8M4az/U5V2cN4asslfQdCHKSCfyNm29IULXQkpwua+kodrMGhO
+vdS9khL1o6Sf7095b29h3sLPGXpMITM1eWMUVnMaWtrwcAHfXjPU9QPXriOHZ44YZoFfVIf8RGu
oihmx2VF26AO7AreeTliE2W1arcNt2VXic9utqof4zg8CKJ2B5FwGVVkQrUttI+Ry7pOdt37OSaO
X8xMWO+yedTuby/e3h2IbfH/H2WzXVQVPqniVL0/osAWxInm+jGiq0HXpdbp9lB734kbAgSLuiWV
y02M4AzFaBcUoH3htMszeKTysSII/14TxVWeWLh1D161vcmBBEhlCO5A6DKX3wlLzbkUNZVmtcZS
LMSU+i4ZHHDHFk3025O7bptjTyB8SKgHXYTEdjM7etlMc9Z5QeNx1uOT2Xf6Rw0oxzpT4G7/ElPd
p1ipNXOCT3C/JCfimcj2zLbsv+Bkt9ieZVRq7se0f5oPXBY0y5eaNsZeldeW7iVKrn5I4w4OlJlr
2UM6DcLwRsQmfk8GzsLeiKykdvDJdheQ2UiOM60TW0Su45tYlen0vmuvGvIdo33u9Uy5c6kyHyzg
3u4AqgXBUVBABIS4/Fa2U9Z2aRJBlnO2nNqxMH+Bi2X+ZJkimHTtKKXdm5ps6qGgzc1Bync5Xqys
eqKGK+NpYJqlGAjh7CIlwgr/yzZECwXeHKJ09DdvhlKj3ABrpLJr52GCcPLUPKfLQhNMVyYHCexO
MAWWQPJIQzN80m0BfTSFNRpLPPgDluf/C5GZr7zaWEbfUkTzCO2yOE21UgWTOTTR208bSTpceJ0i
Ccducyu2nZMlVV0CEmhF7VmN2d9nMCQ9W52y8+3TtvPxgN0gCEIJpwa1NWCx1aXVm5LQIkmif8e+
0s9aPYxUoab0YCT5bTaJDR3MWMpQ8EKtcosq1llMK7bCcxqVojqlRVqfDbM+Uuvfm4/JvQF6yvt1
lVRw9bp0ZTOf3kRX1Iubdvre9No0klzW+a+3Lx4PF+VaCGfwojbfaXE7xRQJsRqycwnODlP3mOMF
/YLqtvrl9lDyr7paPdmZyB1CK8K2RXrGQtFKc/AU1U3wvNAq905fx+GcZZOJbYyrgkhPbwYXpW4w
yCLRBxAEidPlyUZet13rgUGhtITPQ+gqiNJO2nkJ6TEd4ZwdpGl7kyRBI3Nh78ss5nI8Laa/xUb5
ySf/bU6TMUyf8Ag37tlOdkkPVVs9JGjjHqRNO/ellM7mTuFtkzXJy1HX2ehMkDcuFSKxc47LxdlF
cwbjZ0Tu4KCOp9ufcm+LUjCh9sTLDQ642TVZmkQVms+dXw1recrsQbmvxPQPHO6jOsLOetKtTZ0V
YyFAv22zuywu9J0tOt45CM1xWGvfMiNHlb1SFLoEbKUVWID2mvHz9gx37k4pSStbhxidCtvlinKZ
hk0ro7q51efASYXpqXNevasKY5Wq/rqXVmZM3aZoDrK1vWyGcB3511ciyZXVQItXjdsOGJ5abV99
Gjgx75RhxY8kU6P70FKHB1DW6X0/AkNjVqL7dqoU53Toq0Bb2/5j505o0qP0/E+9KO0pEml1JDi6
s9+4oPiRqAPIx2WzOrU+64NZkSzDgZlOwmy0h0jXQ690++XBikzl7vbXuKZmIcqKYhwXL+dYdv5e
fg69dWIgZ3ABVYDV+52oCJcyrUicezEO6yd1KTvjPKRu9Ag8W6nBJLIx9Y16af8dnZFI4vYP2jkA
/B7OOPKyMmCQf/5Hxqk2Cc60Cr8nnofOy+vSpMalGj6U3SMl6L215mhTKJfeszAPLofS4XUDtKSg
BehXxHdrQ2rpLbbeQ+40i/gldfX8iAC/d+p4S8k0YLrgr7FdblxPC5oecd7t6LPGcbA76Vk2B1Vd
rZ86aUc46KYW3F7T3UF5V2VNhqd82wTpFHmDQh3mqVnUpd/ycMRpqHaaR6cuYgioUXI2xXykF7X3
IaUgIcA0iiFXzFynj5sh780O3Rcj9IypU3wdyOdO68WbpfrZw9zyrs47C4N8+/6J1c5js1E7upV0
SqJpk7ybF/e34U7Rp9srubdliJtR7eH1A/GWf/7H7tTCNZ9a3NRRHrDie7NDZBHH6u/C6nB/6kkS
bg+3t4bckLJRHaImvI7L4ZYeg7KYhMNfxi7zFbOssD7U20BT+Wf/YShKMXI09A23enaFbQ35osYE
6irbY0Yj9ERq/LsarPrhP4wkO4aoM7FBNLlb/1xDJxztpaAKOJClQZ1ykx9dhhGBi0rvX7eH2oNp
IN5Y0MOh/ct21cux3MTs0tzhuNHfUnKbAA0mVe+eRKviRpJNw3npHREgZIajkVZ0d1FrGwfJwt6e
kQ1aCLhRXobBd/kbeqeld0LjSVedMvObFedyrbZbb6YyFTQNGta3J723abCr4NCxvPiSba61SclC
Syn5knFIC6CRRu7JwvDFUyf3zdo8HDzJTsO8Twd/2kLnCTmH6vQZpP9VL0+AYr9rJ2o+1ZA+DhZx
L2qQVVH8P6U74ZZmCrjYTrpOHGYhFe0nblf8CKe2egYBKYChkvXJzRCYIaaIDvbQTmpC8kqASwmI
vbQtylpzhg5wD3QTj4X6raySGmoHrTG3P5r8KJsQnlFk1w95CfIbmzizHyE9WTWoDQ0G4h4qQPIj
0cv6rnam+aRPHSoBlkmHVDEq1CmG5CAo290zknr3/4bfSrq39ZRYhcskC722KITP5gcEHVpfN7rk
/vZMd4+DRcGFEB7xqldRnz+OfzGordpEHP+kmO0gXlI19koxGn4UUQ9Q51kcLO3ugEyNsFoa/26z
WJEmw8q0sQ4XUQpNbVECI1ZMPybE85eGhvzbE9zdqnI0WIXy1t488anZyA4txquKOH9x4yK8W0bZ
BMo7PGensDPEp3Qd+k+r6lQHD8YrkWG7j4jkoG2C1kOGkh/6j9W1+j4rNCcCaKTOsjxMjT6qKNet
2Vf4D4r2QEJqo72mifjDlA6xxeucZ6d8jENUJfDvsfw+bRSXdgcokV6YuV3lzfOsTF7X2Jo4LUan
fHPScWo9gTO1cbB2e/vQAo2U7EVkvrftPFNuOiumGfx8tTJOWrTOKIkKAz8QN2qUox7wvS/152ib
m3KpUrVMNW7KFiWus9UsmTemafG9TYrkEZHDiIWyVV8RZXqg17C3J4EGUKQgY8QTavMGTlDhuskF
idD6ZvXJ0Ip7BdlU38mX6ux2dfzh9p7cu174vDTL8L7zIG62RbQWabEIyrdwpsWTjnSk4hnWsig0
eS5j7Teo403BoA7x15Rv8M+8GLS63v4NexcpnXcSlIZFT/P95dbMkjgWVtbCwVlW/Uuo9e6XCJPS
0+1RrlkJvEmkeJLTS48WrfCXw2h8yjTsAFOrKl6zuwSr0t9ROyFaLzgGuoeJ+ueixN8IqeS8CBI1
j/9nh06TUDbCnRL0MKKgMs1z8U6UetgHyOqOizcJfR08py3Wn/VQ94Xv6EVte2knQtTGLJONqgm1
qF+STlNpMM+bMg8mp2/eTNNhb1BNBQcBVkLWXG7qP0643dRZW8iGyXkorPejE3I2aiU7971y8Obu
HEaedtk+RvmWLij5Qf8YqVkbfHJqEJesMQ0PnQvznjAr9LQUovTtr7Z3b0l8hQgNXJrMb7M5EBkl
onFABdwwTUvfrmuaeldUU34mqSY+UmZNbS9KUWV9sM051R/61hg+V45evfR1ZbGbzWgqvMS0SKFW
HpV3DlBZ66VKPSTPbddOH7uFRT3XEVbOB7HzTn4l4wMY0LIURxPD5UKtUIaXLgUOzjMjOdViWe7z
3vobJWr3SxrGUcK5Lg7ZfXupO8oJQH6yrC9JIZfD1nZuNUlMBt7qufEiuskMKILEhVeBndBGjGg0
nf/TmPlORsv8uAjXs1qnOnHWtX9vf8CdvUJ2qYHngM5JT+fL3wL3vV/t1W18ZCP0X0k8aie1ceDC
duOSHb2wO+tN9zhkPl50Ghu3xCNHgESozsgLGzbls5P1uj92Y3Qm/UMHM9eKn7iRDwcfeWeGDAoQ
zsVCOLittWLPhPZLu1Lgmpo8qIZBezAGRfFdVKFPb15M6XoMPsAjDsIvX48/Dx7yb1rntJ3fGWNx
cmoqq2M+ayfEU4/glr2llMcbujKclCvi6+o4s1nklO1GDcEIqDC539HQdGfV0IfrxI2fbCM+6pHe
W0q5hKQO5NK0O17Ob50cK9JwFUMoslF9I037s9Hb0AOSrj+INneHIuzjPzwLV72i+aQk5piUnR8X
WnwXuaV+17v1FJRDeUT620s2qbrSu0KrDE0KWwp6kigVZABgiDLhpGW0EfsUieLTrC2Yz+QIT5pD
hSl0Us+B61I4V6asOwh2XzUvNwEgCAikvFc1M1ikl2tr2LVSj6i0vuqxN+eKz/oZ0CL6sra1jTB/
5nBN1pnIo3unG+l7nJW6rr2i73PHt1Y7erLVmYIgCKD1MJWt6QYtYmBfbu/wnfgHF3HC09cSv7kl
QY9xUyEborW+g9IyRZ94PemD/qVr1fwxdM3oAMXf2QV00GFEArBOcLAlnFbKAo/FAouCsJPjwh1W
dGCG0XNdr8rRSyYXePMBZMscQiGyTRwf+MsPQNQ3hvoM5FA3c2id9MUeAq01dITAxqa8n0ss1D01
DLGj1hdxl+JmXHiWMMX5zUtMS50MFuiIwPtosxFqfEbtZCbPUsYFO2Fs6YNYS5aT6Q7tU1U20dfb
4+2uMRQ62Z6jULvYXFq1Qtowr2ToujtYsMyI2QE++scRfODNgQkZjqtzb6HowP2xiZ6reVG13tIx
H4py9x4zEPy51Fg5F01/xHu8npUcikGkACHozSaa7DB0x3jZav1BKeezSeewp4zhcM7Dwz6x6zMB
Ag9JhNIkLynstcuNE7tUdpHwbX2loGFfMcb4gZg5Oxu1nvvaEpYHudYrLHq5U1lAqTJK9CQrQXLu
fzwzqLPaFWU05gbGr/vl6JjVeRStYXojZ+T9Ui+NggYLPb5ebfbGU5UZLt4ChhN1SNBP5BD6FOWj
F9plkZ1QktIf0yIcf6dOoZ3DMOmzoJ1n9Zm1w4WwRrD5Q4TCR3y6vfN2Ll4QSx4v2NbU/8m6LycS
VmKxlIyVywxj+h+wfvFQoYP3UBb0o3m26PtTNgv3rsGI98F1QuWbWZvtETdlb6vQLvbaB81W2XaW
x1XVd0WeYIKhxckHdknykpp67tlTfeQAthP6oUAByAfFkT4g4q3LGbttrOtCXmgYgJvvynkCXtD7
VNzXeew5eXqOLWN6Nq2uQl7HHc89W1Y1D5WRrqMHfgaafBr8c6qI27YKY8H5dOh5XfXImPCDsYe7
OY/HYGo7onfcge4zIz1C+3fOCYEm3GyAQAopW8WYmuRozjuz9d3WoRnIrpbnUE+6l8nNsoGO8BHl
4dsb7BonQMcRtiWdtZyWq3hlspWyCqXZWZMLuAKNsvj5pCF53lAJS4QwsZablMAetebz7ZFl2Lw5
olK2Br8TSiiS6n/5nYEF53qqAeKWeJY1sCp956zH+gy7w9BqxX/JKNCLuRymGbpsDWeXq8doUJsI
raV6cLplkZgxIYK65It2EqgenqIF+DVNRPp5KhI1UNws/tg7Y16d2zCOz2usOw+3l2DnWPGGQR1G
Ll1+hs17KjokLLUkI6BJK+0zSlzdyY4gwARqCN4X3B5sb0NL3ScaRdBhwglxsxAg5yBmDCaUvjwV
sWH4ce/Y73s3Q5VO8GibIGUHg+5t6D8H3WT0ZlOthaXEVOKHzKI+kTaBK4gXDCvU3o+UgA6ioevt
zJGVnZIQpchat3m9okzpFGXjqyHy8gDvrPWasBWnqs1Wb7Dn6QSAadzh2Hzk3H01U+oRtOIAAoGL
EpFvZlon9mJR+6cvRiR2d28YbVTQZts6qW+H61Lfl+scHZm6XG0gslHCIFI3+iZhhm2g9XCN03yJ
6Boe6Lcu7rRB757NNlSfSksN36wVJwejHUbqfYDDbiXply7ra62qpIKa6J6yXDODUWR24Dal/fn2
Xn1Ncy8uB+lWQqmcSJrOWaQlLzfr0mlmUSrLGCRlb0yqN4elO3jLWir2eW1GdT1NvMEV8y6WX1RP
zO5s5qmReVrTK8lpahTaDnslHcJzpuChVtkTdnxojavReYLa8nuNk+HngCowtP10qFJ561nrR6Gi
uwelMhqdk1VHc//IAa3eZRHBgJ/wVBzs16tdwzyBDFnP14RhW5woadjKbXOYAjec67+UanqMJlE/
p0NuP+aGWd3dXter/cJ1KwkqEl2TbimbyzBDWE2JIRMGbaGt/5i9sjxWqAH9MGYnP5jZ3lBopyDt
QcpISXkzVGTWeSPKwQi0oaw/6oVaPPVUee8LlFH/vj2rq5uNWVFFBr6ApQsVfnOzYZ27ztbAUHij
zE+9GTmB2q/xY5on0xk4XnumRGkcZKM7Xw4WC9owrCSElm0Dqr5qGOFVoR4UpVV+RHjzoW9K95y3
k8Cwqz9qANib45/DbQ5ECb9OiiLowVogfHiP06Uye8oaNYC9nZX5I8TA2euMtxMLWVxobqBcvJ7Q
kzcAYDI7WmgMhh5My6z8yOZY/d4oUfMlz4r1w+3veHV5E/YgQQN0wuuGV9Vmjp1qh3kkeTjNsiqn
LmmU8zzo/65GnJyLWWhotdjFvwiEH8n17iwuA6NMKMtaZAybDWTiqEEzdKcGWW83p3XSxOcx0v+t
MEZ+mXvDerAWtTzdnuzO/qEfi3OhSNm+K0msyaltcF/GHEN4Sn6JC9q7wsXU3Os0o8XO07HPt0fc
OZGvGDSoG9gJ1ebLO7Vr+tgd1hqaUx8ZP1Slx1oSB8NfpaEXB1ns3oICKMqvySUOXf9yKJELVSk6
h7ix6pW68PqWcsFHG3P09UQvp+ZrreN8mOrxSFpmb47kDjD2ydPJIOSq/5H3Jc20TPqgqUGq6ut6
Gp11+UZk29oe/sXtAW1zdzAUtGVTFnPdejW2ttZnCcWFwJzW+SvqF13npaljnC0nWQ5exL0VpXhI
aURyZa4ojfCi6TFdTDWw3bDtvL5Xx6fBXdtTNcE5O2GwB4Y65cNBMe+quMaRJFiEz0VJm3E3UQ23
6po2LaKOplmL8WGhgnRvh1He+c0S5YQCuWZ8KohWPxejOfxbdtUR9X3vUoD+C2dUFlH4IZdflCzT
Nqeu0QNIuerkWavqDndGlZt/51mrEOJN1SmmPSzolqg70rfZmz4hHeJ/gD5yDS4H17V5mCtr0gMz
jMv8BIEuarw01Jq/MteG6IaJ+RP90PhDa8YIFcV4M9OM9aejgeIRhSP5jF7+gMyx8laASQUtlIlg
dHrFS2rXuBf1+mY4iKGkhIAUDUKmZRsbxGqWxrbLQhdTHAV57Ax3Re5mDwW8+IN6w95mZggYe5BO
pEnQ5awQ8lajwsYVoULTCnlUnMzwu1WMX2ApleVphFtPo+jXo3Gv71wkdjg+uEzS3E2Xw+W4kVnV
mB+1K9fSNH4YgMROMBYwSeKfzn/Xof5mIjISC+j6UDiinU41ttUzN8paqxu7NchVLf3eNNoTsjFC
9TJlMQkcTLITc5kPLt9rBAVpVqI8amAcF3TrNkdm1pQ8HRFxC5IqolNjHmf1aTLM8O8JGfS/8nCJ
n3GNrW1/QZP3HmrfRF+YM0LlcJXfb31z4BMSNcjeHz73tkF2tJbcmTKxYFRt658VxNB/lUpjvKvL
pvx2e6jrs0oQSKFHvqgkQ9voQUPUX0/blF7BKqMwUWC1E7ulAnbXmZ8Th+4BxuQdSFLxVNfVka7y
zt4iBpWaJLCZ8BDd5PLRYpdW1ucrr2ublH7TZP/H3nk0x62k6fqvdJw9zsCbG9O9QKEMnSTKixuE
DAUgASRcwv76+4Cnp1tVrGGNZncj7qIjWuIR4TK//MxrTPT+Z7qcG2ty4j2+WNUFft/zbQQtkqOc
1I7eDRna8XL2he0OsBHmyAjK7jAUbsukQQu2WeEt34wsaPa56d2//Jafh2OuCVeSaTB1C8X28TU1
ZNCnvoF83HZZ9qEozTdIAVdvCYfawUCIImxpb0VgAy7xdZ8ftoBtwQUQLqjtaVkfXzgpi1wGaa5H
RWtMezWZ2OQV7rLLVZ5cONef4s9x9cm1CE4YuEB8fkabhyHXFqMzLZEFQ18iXyN05sxIEKzU9ldd
OY1YvjdeJMxxuvKMZH6b0cJ935b4smHWm9+ZjZccXn7x59YXUEtAj+ARSQBONnU3laKyC0JJtuAP
Fqau8qrQlqTT4Ww68koGTpb/bnOQQEISBTqB3i+z/5MJgajyBO++cYm6uh5vg8UwP+ZDUtA/s8of
sp3zG3TtvcjIacj+L56W0wgUOZUx9N/jr23gCovgca9HcO/Vq6kzqk1cGtonKKDqukWs+ELwOLe6
CB9sJ3wzoCacJKwlyMURBg4nQ1L2u2niyCPp6/fV5FfRy4+2fqiTxUWY4m2uwyvYzScpVVVaWYXs
7hSV+aTuM3g+fEY1fnj5Kmf2KY2atZpCIJlM+GS7NHqWz34n5iitywmXtcbyrhqpW4BJanHQjdTj
q2YKiVpa4NqFdXMmMJGpIRVGKUdRddoLGzXZDJ1XzNGSLHW4yKa5curRfNU3aXVTL34fTsZUbV9+
4jMbhHSCY53Cg56qc/IJ0Sw3nCzD1CUpOzuStp1eZ2bm7PTB+QCv0Ny/fLlzQYI5KD0HOmI04U7d
wUfwWfUyNHMUzLq3QULA26LxIikfHfcencLqwbBHN5o1/m7Sm6TZtq3u7jMzzt9nKICYoevnl9xu
ns/IfXglBjEWqgD/7xRCRRbnLVWnkFiqPPNNHmjLlTf0zTuXQPYtaWW81dE6vc3HNv1cw1b8jlEL
7k1QiaudOQLxYUw+3yoi0EHPEQe88NLWj3C6+Ol1rTGVhUlP4Xhfz9qMZ4c14Afq4LYaWfU4FlHm
KvNLp1uat/M0IJLXrp4k38cyaZJNlUj9tktcTJMv3Mq59ULfCJkmjjJaG2tI+KVULMUQTAy2psgZ
urQLS7LOHeKr3Y0lq5LSMZPW9awX88GV87jHeVF+bzXXrLbWFBebxtPknVtM9j7z6vI2B4v0CV1i
zbmwqs9kNQRA0qdVeWzNzI/vMhsaT8hZnyIRV1MN99HObsy5Km84IYOHytZRBKyEVLxKiVqPrub4
48sv6sxmXk33mPqtsF+C8fEdOI1X6Emts68yQsd1ksbFdTOkwwe38DW5GZTqhm3sLf7vHwG0gLkk
tNZVju/kCBCqMYcaw7+o1vq62LUtiL3HtLW0aidNG/eXrPJK8+q3HxZyAaB/2Oo+bfyT4MwM3JZy
HXhNetbWDzgZpAehF12z9/OiysIEDJp+bZTmb8/9eb3g3DgXOGYRhDjZGHlu2BPILtpBbV430Sza
NEZ9Qh/jMBWxVV2owJ7Plbkea59CCBt08pyToz0XhQkbLTciu0JgBdDGmN+6dl/fBMP8zYJqsBN6
/8ZMEu/KjqsiHEu9f/fyu1432HEsoCkBh5jTHXY0EpbHC8u2xIIGVtBFM5iwTzSHnDSEIKjdd3IZ
LnRrzzwvaotAAmh/Q3XleDi+WIpkyqAv7JPFHLvqpiQ2ycgqUu+L3QOhvCuXefZ3gd3OoPWd0Q42
Xdxp9s2kymq5EHqeZwDgo2AiAeQloWVedHwvMPmXIO7cPvJEzyCyawwYeszzL2zc5wHu+DLrz38J
cGqsLUP4Vg82xveTsAz8/qar0aJrprZDSW2wdy9/0HMXZK/SL0JRh77FyZrC86t3pjIfIt0tqgO2
N96VVs5BRO8/DWMj6Q8vX+/ce7TWy8HtWAn2J+W8LwfDzok+kTW0yV21dPK96UwXD/o10JysU+zy
QEWuyDe+18l7pCvTV0HRD1Fjt+VPUXf5+wBLgTdDGSDT3pT+fLOkvRXmnojvm1yz7qo6KSPVj/6b
lx/4eVJHLwqBLYcYQT5zSgZMUNA10Soborhx8e7La6F9EqXpXSeGUZRht7SCJM+MH8nX80u9sDOp
BVenYYNMO/OjZ+35RrM0K0FoE42XrIO62gXxjTd2+Y3UldsgpKC12mZWpvE5rdJiE9t1/1E1/fcy
Vdb7LlsKvEGwpa2MwbtlZqPevvxynp+U6+3R6Fz7daCGT84pHNSheKMQE9ldX9NhRhH1reZW6X7W
assKYet4gKqGMQ9LYSFySby4kBKeW48c0UDxCDIULyd3EPvSjtuAOxidpPfCNC4Bfgq/u9CTPbfN
0ArAAg84CJJrJ+EjV/48mHWCUZKmDx+aSs/N7YzU2rwPlqXZDfCCL5yKZx+MTpaLKgjdjVOakcg6
e/RyUKVS66rvVl9Wr/xg/v3ePRn6SmEHpOGtalfH8aoeNAmvgXglC6VvlRZ7EYJyetRUwJ9eXitn
jp5V9J13t0JPng3rY07xwE9BL2qDL/bVOOJ6hULoNk6C+kIac/ZS63daW8hc9GRR9AjfFRm4wQiE
PkA0KPpbMzUF6ND0Uovk3MKAGcW6QO+VjtDpC1Sq9WuH+Guzu15nbmEflNnrcMAr652oLjm9n3sy
jrCVcoMmHdvl+HsxbZB1r/m4UhiBtYmrst23U5NERjvEu5e/15nA96QYASJqRcqc9uHHzrAQqXWH
SKHyQ0KyBKuaiogKcveDmQSk75o9bWkfxxf29BNi5CT6g11c4RWMsnnWkywlNRejYCrTR7aWdh9k
PntZZFowNoyM5smhwcD5y5TWehfqzrIgwTrS3uxmMtQwLSwpQhZz/7DOAC1c/DBLiV5+NWe+AqNL
duXq4LAS74+/QjX7dcdsa4xsJ3Mh+hdfamktB+xHL8TXM0Hg6EInn7uLqavHtBqjhTH+FC1xlSKP
p5zuQvfteb1Bcbj608H9oE9yqhjV66pBmIpVbC4LOlHD0FKTGtq2tbU29HWpv9La1Llw0XOHGywT
l049lY5hnfIuTNr0gGeaIeqFm1abRZvVPZL/DY2/UZrftLrUJVdXViSwtB7DDHWAe2nV9du6mUEZ
ETj6nCQnTm4EBeGeHTN9evlLn3sxcFDWURiwVvsURJvXRu7aNRBEYWju+8IBxYVtgIaeLO7EUsA4
nTgXL+Sq55YX7G5MttjgFH8nXRW97wpNePEQ+Szmg0irB8CfNAim5BJL/9weX/F5zsrHWo2tjxdy
LLqlA1lEehEk8otbDZ/ztq72yOLIW00N8RUdljy0GvuSOeGZeQnpKhsQV0pIG7iCHF8ZHnKsDPxy
OQ3k0EVl11avstlLgnCuZmcPq77YlJRiuykz6vGA1soYjR26Gtge+erCfj4TxNeiiInJaq4N9OL4
ZjLUKpKhMPjKZVdcDaKjIZHqn5TXztfu1Fziia7Hz2l4A5UNbO2JPXDKXNQYIgwCYGlkGunwtklh
DuIEVDtbZ2ymCYO1KbtJZO+88jW7eq35WBS9vKrPLTBEuJi1ecxtyE2On9dk20EqDlSkecarQsut
j3My1szlxmn/v7gSg1Qm2as7yilYLi/rlNkxVyIVnbbIOy8HzW2rXe54/e8n6tBfmfiDXSMjPW0j
CLnMealYG5lnjtm28x3kzmlJ4q7ddQcgbeoRvypd23TCM38/TDAsRgmMsRCwwFPzU9NMqhzDexX1
UnN3vaaCYVvW83jn87fNxpZCXU9u429ffrtnFhLgGaaORIu1oj/5joiUYDdjtiqqksyVh1yHVy1s
jZo+i7Xp7eRZY7MfTM16N6dtkCOOYV+qUM5EENAYtGLddSoGr+F4Kbmjk/uLFmM5iXDDLpiLdx58
oe24mP1Or4P6yq/sNOo4rX9/ZYFOYG5Ax3VVojkJknHmtcGoCtawyPyHVtfsPajimimR7C+cwubZ
h3QBDq1bBuj0ST4i9cWPF321PZs851tbqfSa0ZC5b4diuFpUn0Zp4qYbz8jkx14VrosOFWCJRbdn
fZMjUJKE6F+NV8M0WZFESxhh5Fl6wI6E1X1uaivdA+h0X48oT1gRJm/DA5yNYOR9LuN1X2QNlkKU
CSFNIokNtNsc0hm7jJdX09mnXOmP9OHgNp3iIn0/HaugG1XUOlr1XpvG68Ir3XnTssRChtuzthmB
rd/R/mwuFDvrKjmJiKCHKHUISgFcs5NVZMrMT1uvU5EyY/8LgfNdY1WwQmB2i8hJzQ8vP+mZtIqO
FGM22hjwdk+97fpG+CmJo4pcqPHFBjpjb4alnL69fJkzYZYEkcoADjKCEaeDeK/p4kGmmor0pp/Q
QMjLLAmdupuva9+4pON4LhYAaV0PMR/umbn+/NfOk1YJvDIWKjnNnj+0vt3K+0XFsb5BKtC6Y3RS
zOFAK8HazFTT2zF3qgvw0+duHfhhMDxETBpxztV67fgeNMSUh8EyGpj/TjNtoMfHpggDnGtv3UVa
yQbVqPajaVV2eeelcADqQuGU1ZjK+D4ox7utRDleWNXr2X2ytEhqmcyQqYM1PA1QKL0UTWG1LcrW
3ni76hagueqoXZnIeZu1HerGwYAi2suf/sxVoRKvGKKAtIrR0PGbSM0ccf9ca6Kh7txPq+WaFaZ5
Pr83sB2E5OHVwU2e9tX3378sgq+rmCfj6mfKja3fDuBGUy4rfB02Txf0t3nFLGUT6EkJ2yIHK8FJ
dWH7nntaQC8MdOhrQ45dN8Iva8/SMyN146WOBukEn5zGnKgc7FhEudUm9U5Xst+5U3LRHeZM2AD2
QYa8Tjzh06z7/Jfr6tJocx9R8ajO2Vt3ltHJBnHdoPg209N+K4IW0+/C6otDP9vSxVIhh2uN3WNj
gjRPl2viumCWviBLGlpeV7VhrgbXDpdKSx5f/jRngsFTsbiOoPk0p5mQ4eTpWAdjTakuTX0I7SLI
5jewDoMFvmbcow7y+xckjDPxWxEcNJKOXw44spomd1FHuleDtSeLLm7aos6uS9Uml/pIZ1YAm4vG
xLoEWPInK6Cf/M5POe6jOBbOp651P1T1Ut75WZlEUzPUu6xJLmUAZ74+Rixkek/daBb88QPOzAzt
HCeJaK60GIhg0XmbPNCLJMzcZvzUBOOltvSZGLvaxMHdok5Ya//jK5aJbi9KlS2Nq3TM4S+IRR1S
LA8gjGZBkIaLoaV3HuS18npcGlvD57c1za+//WHR1oYSy8h5zalP3nXGNCAu26aJjBKA7+y1Vqgl
HnEsNafhQvQ89449ZttU508p3skiCgo6AGznJkpFO7xNjGL+kOtDiRi97+/lUqcXOndn1hGyX9jQ
OURsWOfm8Rv2bHobIEEoCAujuXfrYdJglIsUp2tXiddNHZPh+cNwSQLiTEYAJw7YBhAK6FqnA1e0
6IVjdoyqMjAw29TNzMjwqYt/+8tBkKVdzSzBwobsZLya6UHmBXndRUiFVpuqtedr0XkC7fa8+f0X
ySSKoQE51XrNk3RgqWZVDlavokA6TRMmOciqvEr8t7yBRzg93g6GQbJ9+fnOrJbAXomzuISzZE41
YDNRDVVZ1gzG3UzeIRAyXS+2KzflPJu7EXGNCy3lM6slgEtCgvXX+X7yPv08x+a54Xpur9KfUi9B
6irQArVuza8aoef3sjLbz7//kMwZKPTWfIKe+fES7QvZtr1RqaiZbE9tOWLFcuBtBzd6NiYfVWma
lxoGz0WIGDtAFnXWTtkqLnryoEbuZMUwD3QMzKLWwtGbx3k30gEvRZihbSWiptOtD0bmLfmVMdDP
3SVzo/bJoJNy2o0eWyGG8Y75rXRkWbzJG7bBVZB2hoHMXivK+4VNOYbOZMVvkk4mP1JVqyAUWlDd
DsPifyoqv4Rb11mTt2OAXFySVHj2KdkOHOOAeoB8M0k6Ca3Ub1OPBjJPCA7lXnBORZPVoidV28tB
OMN3XsGHlz/k80sii0xvgg0PX/2ZHlG6gEPMZeVEjcBX8QZPO4zZnIF6NaRR0C47LSfXue6B1lxK
D5+FGyaaDFyoXzlGmJ6dhPBO6D5GT4kTdaKCKZm0/hRlMd/+woZcf89R8rteh2hKUcD0G9vh47Xa
+cAIzCZ3UKgbxzmc26ndVBMOLy6AuPRCwvFs93MxeCegAzmWyHxPLoZvlly9uRwgmtK6z7vGuW1b
C7e+NN5WZc9h+PL3O3O9Nd8EikvViH7DyflvemWrmdn6EvXYhKS9pM78aumWcQFEzxp+F1gSBvfL
Fz2zaJiTkWySAQCyOy0n2qbWgzlpnWiZlvpTMhtTWDN9YAbbmJuuVflNjY3WhYue+YzkOMyBaT/Q
nD9N5SrLT/suE27UpY32YUgAjR2E1Bx8ieqk3b38hGeCDWMxog3VCykdY+eTRWP2hV4XgRUBCy7q
sFOpfdsUgAlD0g5xr/tNArTATEzq88Zsawp0ob02cJx4m9mi/Gk2ZRDgfzGXVgRVBS8BV++GaW9m
mKFvgLloB3vIVB3i0TZd9wLWUmgqHdSiF6tKhLqG0NqGTyce3Cqfv7z8eM87z4w49FXXl8bZCvM6
KVLt1CFjC9aiIcn0W8D65hgGqBatyN5WtOE4+b2zpbarb3qndZqNNzutCLUp8xAjqSyvPLx8R8/b
S+sdQZ1mwkCbgA7I8QvHSi/FT8SuogCk2YhMYZ13O/wEF20bGLPJiGNZKEpkBxQhHNqmeMTIPF82
KqlEBo9dRx2mdZu0DXVQ6BKJjaSsWKC6re8yiAD5JuuEeCMbvcD3znLnL/S7nRo1QvxWV5p28H42
vcxc9cZSCibDVVfZMgZZuGSOAccmzevvLz/z8xXtoQ1OoEBxjr7habdiLhqIT7OsI+h3CIRWZnFo
SwXAYcHX4OVLPQ8TEIEY4FALMbt/RhptWpgZmFijue63/Zd0sF14VK6xcTG9TUOdavDCbj27wphr
USSsGYJlnpSlLYKZ5QpGjUwlxi0He76xizbfYtgDqXKQEG8aXwdjtjjbBcTGQWJyiIVMlf2FwPqP
79P/SR6rN39F+u4f/8mfv1copGdJqk7++I/X9aN8p9rHR3X3tf7P9Z/+6z/9x/Ef+Zf//M3RV/X1
6A9bqTI13/eP7fz2sUNn++ma3MP6X/5Pf/i3x6ff8n6uH//+x/eql2r9bUlWyT/++aOrH3//Y5XE
+Y9ff/0/f/bqa8k/i0T2repVdvovHr926u9/2Nafq60I6Dpy0HWexZsfH59+YvyJLg1S+Aw3IRmA
Qf3jb7JqVfr3PwzzT1Iq1qGzDikA5xHvOq6x/kj/k+kI5TOsbdqSgFz++K87O3r5//4Yf5N9+aaC
IN9xN0eHMZxzRJtXmxAk4tdM57S/GtBT6IXyEEY1xuQAllRFwiuD/S/v459XvXgVahnAUyAamSEe
B5NGZEswzlzFz+35Nkm69GNhtJe8qY2nRfzv1IKpN8+z9vnWLuqqwbDu8F96L0i8ZpY5unOY98o2
QwUf0IjqOvbf+H3vd/s5x/67yf02DyewQ5sEJ6UhCuxBvakDF1UQNfTyPa0p3DlLMt7qbogT07pu
ct0eQitpSTRlzgRjmyGSDApBxcEStrKfumhyzP7KFggiHpZl6veGB1+5iBJlzD3HylR53MrQIeqh
97HzNksLvblhWmzFKEWIJQtr207u40rCjdf7wVORl6HesHURx/huB0vnH+xJGXsvtto+LHxoF6HW
5+J1XNlU27ATp5sRoMtbx4Pk9FqvJv3jbAIyp0oV+YcBlJq+TSZZvbJNZhQ7lTS93GF2N3X7RsUl
dj69vtADmsYqD1s6+2OYx4PjR2LRMYLnL/Qa6Hpq2E2YEcfdwxSn8Uc5qsHfOGbs+Hu8bqsa2hEC
l3uUO9tiG8SZHG40KCmQf8EKyo2Uc3LVmuOibkentO2vlAAB2nE42MmPsrXrG7hbdnNoK29+g7dd
2YZGO1oDxN1ZZaFnzpkTtolsvmJQH3zt6mD6IP22/jmUllvyE1U8JINZPGR673wfssH6uXbC5RcN
+Y1mUxfTYGwNyUDlEKRa64SO0PrsYCzGOG6Vj5DRoUahSrwNXFVPPFgxiDBpcFy/0cXU+mFpTHUe
MUXuzQcFKVNGlTnR6VCmspOtbaBiuNeDph63M2N0ES5JH5gbR5/EhIlhPGS7lUXgoScklJ6HeWKM
n/3eV0aYYtFcgyRxxWtnSYa/qu/fCrx32fe26qqf6jjKHkfr/+fC85qc/PfheZ9+lV9/jc3rf/5X
bDb+JIwyJGQ4QNJOX4I4/1ds1qw/oX2B8gQOSG5LTv9LcOafeau9xZP27kp/+1dwtv+kFwclDpgX
v40T3vmt4HyS9jLxogrkf8DFqEGZGJzkhU5eD0UafE3ryhch4CJ7JpFyzQ2s9kz70Damdovoqu4h
tD/VMeIByGqGc9A4STjPVX1VppYzRgruACMzOhBfzFwT4tCmpd1cG8BEtY1IXVmF/dwwSlRxVllv
4rJxhutOW4I6AyPZT0ZoqUzIm05MU347U8VnoWzyfLiJ2WhZVNPqiDI4FMGmDxBwCoE7Cf2qAKo7
XFsJEl4Tf6PeaxyH2Bu6loo6pT+abl0ntwBsegMb5SkV+2BSzadcWD1atxxb6gY3ujo/LGBtoXnP
y6y/WpoFAzc/GLQudMFR1dFkkNZshGkMP/1WR7chENmgX5GGdtahJ52vofnSXgtFP/jawY1zZ18F
KehZD0vnfe0NQ7/1EQSt0FWVbXcQXSqTrVMUtRnWRp81oZkM7u2UjVZHLR47j9KQ2o3jSNcMtcLC
X9sKRDMyT12cD35XcvQsnVFfV24jAixoh6A6OHkz6bgIp83D4mblV12YQ7Hx/cbdJ7GGpo2TzOXb
gEKxxQyayBTOqZ1/sIQhHu2kTKpIq+rsrtb98t7zao4UnVFugZmfk7a304Lb+I7pUfzYN3GjbYrO
1T5osUppPBfr2CUY9ZZ1Y8Ki36dVkzkbHQGBveZi6byTcRA3Wxc4wjdb2IznaM5773ScWBHwhKik
RTEnh7sJKhOxVgwKvRiLdiqI0KLdGzl2JyGvJXb7TZWWqcKF74LMf6DlX+alKh9qT0uHsLGUroVN
NiNlq01wJ6WepioskxbPQSmRcJOaMV7FkxjnyJKO3UdZLrXXptMu2mbKshR+EivrBiW4zMTeHCHg
q7y2Myt0h55bFRrI59BINY18pq9oyLqqyzVmfmhhbxK/T98sSyC+WQPA5auEtO2RthSWTLNjqm9u
PMvPVCJ9t9UCLS2jUU/jfDvhsndTd0v1rfTQ/d0qmVX3euYLb6PNTvbYu7X7yvLbBFizUU41qqI2
fc15YO4VreJPPzTFXHGDLyPFaVaUE0Rga/Q+eLGdT2FRwDrCUNJX1Q2mSManwvGKV5VtLVWo4IJI
5pMSRFkV9/m7uu2cIUQPuYIB1Mc37uB03yzOayxucjv+rIsEppmv3HkJJ1FjeAwJ2fqp651YQWsA
XcOccs4OJ8YlIsxd5PH3yMe2PxDQy7m7oMUzDq/GuN0MucL7GjWUpA4565KfLfKDxYajVaiwX0o+
aMbU/TaOHeB5iRUsmJtneZxvugY5HDYnDJIoyFGB3Fft0L5bkIxSIcQq09/Fg61nYaNclW9tdNnI
2ILsRyHkeoLb+YjUmqr9Ar9fe9y2De2hcBxi7RomnfwZJ1k8bLRcmj9izxL5uwyny58Yp40/00bv
AFznGvBEbF7xSOylb3wm7fQ+O/04VJs2N/yPLU09ZzvqXvFgO6J641Yt2ubLaIifWYrQ0y5ezODr
7CqZhlD50j4M6E7cuUmcPFqdXU9vsRLjvbgsyWKjWU55XTY6OiN9wmwg1vgsVyYssKu2bPFjCUcn
0B4W9E/vaxoc88ektP3P7VzoQ7QMLQYF0k4FosSxu/ESLxkxkFTIXO+LAIn2gyxrt32rwCrOX4oB
f/RrUm3viqgRZ6FTeXjZOBX9mLBaKu+TF5t+8cry0LTaaejZ/Mw7xcPJXjlzWKvFujPyTMMUm+nQ
N8McfbkDJzIzcW7H9rVRB1BB20BIXCRqkjbuj+TStlJimuRiYbaszch51tQbf4kTDMScpcvDxFEY
z+T9hAKHDv5mOnTtgAhxN3nue6easAIfVJO8zoZ49GHCx+1bqRWzFy5t4yyYdWtViZxiYd/XQgJM
GDKEjhGmWxo/FE4nwYBTV9SbQhYm+2U06fwK2ar3wvfyYIP/TW6Hc2ckrwonHp++e3Xbu36XsZTK
5geHgSdRwndQY3Mqkc8E3BYRPJNAs+zQVpv7be0S1EJVe4kKq7nFuoaWDNrzJv6e+HQZgLQ+m77W
ECU9W1N3gO3H9CphfY5XHeZWbLcKTgFa8p5bRMx97Y9NrJn1thejmSO9MA+fPHOyenxW9MLf5Qaz
0JDGlvjujpjioUpost1u0cPrjI9TDpxnM5UV+a4qUmu5r9tY4F3HAdNERTaoT4uYJyiJAR2KJISJ
oE0ogY5xHVo66WOSN4Rly0rSB1Ey1+cJavM+UeP8c/LzEmnZtGzcOByWpnxAd9484OGb9a+koRn5
54nbst4XhrbkrAqYeZF0pn7eMq+xHpt6ckIPgus+cydxj6YyHTV/dBiSsdduy09SWTa9M2n07ztv
JqhYLAlE6om5dQT6IZVhrPyYlpyxTD/jwuLWbTEuKS87nnAII80K4JcLKJaGjNNPlZ4U37qUTlyR
ag+eP8s3rWo90mVRtO/itKm1W61ePd6LZpCfa66E1ds8JNCFkFHs+vGnMJf5S2A1zo+SXpTc0yJ1
b5PVxQ+cTZBJLopk3uYp1/z/WfcfK63rv8+6d+2j/J7+bW0OyMcuO07A+Zd/JeAaA7k/V9sfGh2g
JNfZ1b8ycIRu/oQzTreX5Jyx4drW/md7RPP+XAHhgHmgSTKRZeTxrxRcM70/oYEBi2OGgTrAmjT/
RoPkyarr3z0FVACeSA0MEMj3UZY77QoqMRkkv+N8N2aICOJM0d0obGVe+4Mvw5Xue9dPio6aofwQ
0PZy3ctKbk09xxqj9YEAICkDwbCLQx1Lnp3m2hnHZ1FeN+hwkrdn/fusdLUIrOjHduo/NHP2dRRT
/z7Oe3uvo5wZapq8yA9fwT5Hj4WW2zrXApezKsefzrbGJgkqbJKnuwIe/lUTDPpDPTThSKq1f7pR
hBM3SZelb2w3AxzGGfzXzjjqA/7aFHpSjTi6Be6AQAk3nWKJKQ3f8NdujZu5gbBqQ79b0mH32W/Y
0rKZRHUYcm1LST/hlBTraZTYZvLZiAVq21iBqE/6YlT3YpRVTddjRpRXVcFyKHOkwEKUs+TnvnLE
d8R4ytfCyvtr0nb8gKTuiKsJ99aQVr64QljYZhTUVIRFEIY0i3pBltF0hQgNswhw7FQA3kFKXmJ9
njBJWFErGm6laFAgsiJOBWraBptXo2mnu5LY87ZIsMcJ6fdpPeds1/w0stR0wwEt/R3uUpy10xjb
15NjvE7NJgiNcem6cJlL8cXTBX2RX3bpmVbdiZzBenfsJ7YjGSD9x2eYIJFnIihGw7xD2Dn4KosU
YChC0/HeaWb7i5WPzrzNGZi8Fkk9XRdDoIElNgnf4BanaqP5PkbRDQScC0C+407lel8rzIVVgi4V
rhGn6LUOEz2cdbrxrs3Eg8qDgMVAKv3y0z+pNR6vSQ/MJzkpJGw6smtp/+uapLhjjqY1AEqlPm3a
FuRpYqMESpX1Lm8adY1E2fJopNhEpYvuDmGJqNyOaqd8XxYgnjcuJAGXd0HTaNFn+BKMJRmWlJa2
t9QyvFcWsvShFXjilduJLLKMWW29VPr3yJq0csN4+CtAsSAhNMx0jzojs98hy1k+MFp8wOhhSbZp
VuYqjLs0shWN+7HIHHDUsRJm1HmMDpbcbX6w8PJIt83iEsDhzPolbBB6XWQl0Ow6ZRq16CJWoF/0
O+pu9dnMZ9sPnXkVsYKepW20Kut2sTvs7E4wR/GW3nvnpk1JYeCVWRCN7+XGakXx4+VPdzLhWBcI
evKsDjhvEDiARB9/uq6DNQKabb6TtFk3Gin8XT67ZRSbVn9Vjvqy0bRxvFqqYfy4LFWzm4XjHWb0
Ky+AMc5sIdpGzkovX+W72e7Hd2IsdiJkrel32lQ1NFUKJ4nsxeIjiY6iNugsdyee5mQGtg0Ppu/S
C6+Q+w7zCWmybe6yl2jJTJcsiI7HTqtWE+wKZgcUK6Aa0FI4vjFlFSopVDzcQ+L8Wpu8Jt9Bl4q5
MknrdElD4YRL9XQ5Zlxcj83E7zid9Gs9VTFkuuG+NJvPnAL6vm3vAG3NpHRDHokmyKI073/ovV0f
LP1zE3zzpaVCx1po0Le4CZWan1za4jzjrzucd0BjguEAwY3Jx+mMQJuciaLS1e+7yWoQvC3SXSla
eWF++gT1P74MFE/waUAdKcYIXcevmhaEk/dNYtzPemeFA+ypbdeU6c0S6z7NAQFNsLRojNCf74Ig
I0Mf5YWpy5n3z4dmtAQcibmyfco+WQI0oTvZM0ObgmnvdbLejbaOtrjJ3kg9/9UQeHd+5wqkHE0z
dIIhvvP8/FUJbIOGQ+A1oW4NCwxuSorf3K0Ml+mhrhqWfA5mWSedzUV0Tm8WcXEfSGPc5Cr2N5k/
DWGOG2M4MsfZqNjDcCFVztvc+L+cnceO21iUhp+IAHPYUlkVKJVD294QjsyZl+np52PNYiyqUIRn
0+5GA77ijSf8QQQbNNeMx4Y4arfyS5aR0OsvYS+AUOfd42+5XSk9yEmyZS29KpmSHoxATl2N/Gtr
b587I67dDLWTBzoV9AI0/x+9qeczwjz8Nfp8ZP9qWelqLjQVZZHr0NPp0MpGRiRIi5ETyKtPPjKm
bpSXiotiurLzpR56vZbvbayq1zbs3d2A2RQbFUAOMTN2C4tpGGbhkXyQwqtV1kApCNa35ZC3R19o
xTWP82IbhBj05pJPD0d8LYz2a5Mb+6E22089fkqXWETakwkEZd+Hab3911Xi580SIbzMJu/y6+3/
1zwJcPxsiDi6ajjSbwffqq899FZjMIMHJe55e2pZPGOz5FAVE8ZeAYWy8hvmLXlzpPkJWHqiK40e
OViUxVLZUR6HWtFHVwzinqvRkF/0YCx2YIH9U9MqiltQbX62K6u8vP/xby0NbXskS4Da0d1cvGwz
9jfIJp+BcdLda4LtEWZJtHEkK9ybaZCu7IVXT9u7L4WyRhgCbQ3s6e2mHNM4a/U6jq+Gg8Jr58f9
iUKBQRssM09RW1FIamp1lwlwzb05zN64dkQhERF1IVXSGS/Nb1Uc4zxcV5ipdH2+QXC92spxoW/7
0h+/NWFmbo2h/WzWpUIBSgv+SRyBczUvFlEs/GFawQSzt59AhZf2RiSiqypEtINOiGBeGn/BDVMC
KIznwftLNM/I3YyBEOR5RW4LEZLb4exB9oU0pfG1Cq2PfpN0hzKzw708hT+K2HksHG1Yu0HnA3k7
JEeVugtidazTnTGJkUBfDEHvXmOjpo7sq19kLEmowYYUv6nITZHV7uukeHHsZ8eAydpH7WPRigPo
b3Onug3lkv37s3C/UYHzkarQUDP5tyUmLA+sLpQK7hClGWxUca3PqtrB+AmVmSa+RvN7FVxZzgAt
OjDvRKEzXPJ20qeuTFpBU/iaS5ORbuo+RllBMgJVdmusTH6hinixbHs/SSgiUt+qc2rnkt1sZJTi
D12EAYarGscuGGnb+Eb6nek21jTFX3/F4ldiqQKk00C1AIzuIugiH8iqqJ/iq0oW4HWDMn1qO+qG
IVoy1SYvNbgWeopXmCvslIh/oIq+KyzO2lYxY+1Db3TiWXHS9Ce+0yJ3e6WL3ATZICT1m1x7yluj
egxMabzmqaF+eX9F9fmcLH49DtvAmYHA4sG4xBZaoDVJQfLgmuY0FfzKrnapmk7H3JnUTSQUbUuG
oW4yATo9SJKDj+72w4ivyhcTOYjj2Ku6ixDrsa4G+mgiDreygvRQiZKZGVqWq9pJf1bnh22Q2k3T
KBNEJP/kDL5P98SkQNgZ+oaM/HeQ99LZqF8QbEo++Aa8Dp0GyhZV7w9BnlONrRPMnJOhPPZVZu/h
LqYgIB31pKZxe7DFKqZqDuGWU4N8I1QWBCNnKvHt9gPDJgfWMEmXsQyEi7N6SYl0ilagYgsLjPkm
o4/M9gY1T8XgTm7HCRC9VIYsuDYWIoO6UVonNS9gd/AWbWsBaa9MKjDfkjJ9iClh0X+JhFeU/cfQ
z6cnNCiLc+qkk6vo5XcAqp8EIq1b3tmP5jjgMJ6FuwkeFr2c/lCprX9A1hrcYceSVHVWrTyib0wa
19acwkNyBI5Cve/veMeWxQhCQZEuGp05iv9qeqFzFP98f9veh9/kgMCMZ+lWMgyA6rfD+FJJ8Us2
s0sUcbD8ziKqpTezC7Xc05vWw7LUAv0P2M/O5CcgldnK+/PqFXC7O/gFfCDSpShn3rE35NbGiGE0
skvVWR+j8mAZzxJ9LutHrIe7qrV2jZU84F8CMGpfo/2sVc6hH8RTGf4J1GgzxM5KAWXhPztvJH4R
0ORXCWrgCYv4BUkQXwrkIbtMQasdNZ+imDJG6n6K9XTT0yN9sItI/thVVcal0+SHvDWnjex3xVa2
23GnDYhx9MUU/5Kaxj+PmZS5QWDQN1EwHVeCxP7nvTI/JmQviPOA+l3enJbV6xWastmlQyViN/ZN
v4mcVT2r+3eU9QGdhwidpqD9Ood9f0WWqRzK7Who2cUOu+aQiJ4WgqI1W38Ua5jp+/cRYuAcXqNe
DMZ+yegJu8jE2sWJL9PMQVPH1nQDkFduZCEElGjy2oq/8Wn/N55FtHD7aSq2o3VnRsklTu1TZIMN
UbT2oUmcY6grOyjeT7ldnlOt3EiZ6UbSkdbJoddG2EzVORhWooP5zN2eCOr78ytClZ/YbCk1GOC/
WQ9jnV7KxA/d0qDYNTun9UUXHlUzIUaM7BaoiW9sYmlYzfPeGh6AI0jHuYhIOnw7GUbd5WmFr/Il
0vXpYFo1baOxsp6A851DKaYfLalwknUJQLOuCOeojf1zlkvBI2IguEZJaMqex6RWjoFMaSL31QH5
/TF4cto4QinV//j+HXafbsDJQsUVBxRdm7tQt7+3KE0fnEAaXZpp1Ahf7GxjdrGBoq0p472dT/vG
krzCLtaKoG9cntQuqNyAT56LB0sKq5XmPfvDDy/UFaH0ZNFLZ+sTEEL1l2wH03+t4tBirGVtEzuR
71LfylbC6fuNyy+YdwrIWQ1s7OKqUqsBl41uCi9O07zkZa1eIEWXbp/n+cos3xXrIGrwsJLV8bWk
mEuxtjGO+6oUBUMNxRHJnp4SdqI9CaloHqyseS5zx3wOO4H8KI2b0t8GtZNu6CM8ixFY5D+vuYIc
pEomgYqEqi6yFrW3zEloY3RBGRIgQZs0z7aZGFfVnr7ACz/WZp59kLM0/vb+uPevMkEM9Y850DN4
sBbzDQStqiy1iS+KbxiAgjRj46ids3Kf319/rOZcXqAsNlsvzKv+101bNAh2JVoeXuJ66E4OYJUN
5cdyB5HgQ6OMK2zDN/YQDx6Yd7inXLVLHwsdacS+xU3wIlXOR4BdyX6cKKtSSOhP78/effJHmowm
JPE9bUoCtdvvqtWqH5okjS9dr/wq2lHbKb5afw7s9Gc6tvIvQPn/RqKa33JiCviMzCaKxcjL3A4J
gCtT+1iKLkqsSY+m1nwOHFM6pqb8+/1ve2PNXm0JiaY4hpyP24HCYuimhrfZqyK126ONYB7NaPgt
1L58GGVp7e55I1uaa+bsDYo9zOjSClHBF4Nak6p4U5hbT1As670dRhMcqoaChxFtKzvujiHq1o80
7+xzRQvriyNKjFEq64RYrnqEST7RYqmt4Kdo2+EgyuGPFg7JS1yVzSabkuif/BdeF4Orat5khBCY
WywWQw1xgUc3W/PqGnx52ZXxVSr0x9Yi2MxrCWy4g1n1++vy5kRBuaZ3Ts2S+uliYUY/KvNWVKoH
aPgwysG5bT4m4o8mqb8JqI4t+Kx09F0dnIzcOa0bg+uxirPuH5ocyVCj+2RPWHj7rbnRfeUY92Ll
Trk/FVwmVESwtuIYIqZ2u3MyH1llCGHBRS3kixDOS9PL2nOl2o+6XGcvfV6tkf3ub7E5T+U4zMnF
zI24HbEEpSdVlR9cKKTFLkLd9i5NFXF4f+bvGk1kTH8Psyw75ET8fWFawcWs9rPQUeKk585w4g09
qi9mOn2Z7PaQBRJol+HHrG2zco2u/oDFzBpjFGhR5wQXdsde6jXTNSJHdkkK9yie7jsneZJS50vm
n30z2GXOJFY23/2lQFjCbp9VH7lfl0sLazrRO63g9qm03u1jxhrFHyWALpY1/70/3a/FxtuwcU6B
yVwQZ0dhYBkHpa0WRxEM3Av6YC+yQhCWljO+Oc/UDrRQsdcRyf5D5hI8zMXor4pc2Q8tFO+j3nAV
45oNtg0y+iPGUPKfuC3N1M1TyYzd0q5+owNDjV1M1WfqC33jSmNwkKzEt1xdH7IHyQnDZOunoJYs
ys+7KFCB6w3p+IRcj7NXjTF5Bm9XgmjMzB+aVKWbthz9L+2o+I82i7Ry1by19pwoOJf0F7F7WYYr
vlYJ2PpRdBHwCM9mNv226VeffVXaa50qzobVUYCfIipbWMju6Gcrn0qtXKkQ38emNFlJq2fv97mj
uHjJWzQnbHzmw4vBNtz0cfLHmaro0NWoh5PlIAPRil8Zipd/3t8Mb4xLAAEkCNQWVP4lakXFiyXI
my64BCUsn5hA/1oIO3jxR/UiE8SdhsxEVw1G05pu+H00QR9Phw+OxMZra/f2bikkISrkQrhbVHp3
UAf+wJmJt8Cd03JTBVHE29j7Z6eUPstD61xHdVQPCpeRF7dhuDOaCHhQqXvAFa/vz8kbESx1Re5X
SqHQ1GEw3v60SMrruUbkeLGjfi+phWzK/1TQAV9MKvX0dZMPwGzBQpJtAps8Cyv53SRK9TQmwZpK
5Bs38FxxodQ52yjirHX7U4q6CWrTiB0P94bhO7jExJWh/6/sgjfWAgQN/WI2IIyvZS8IHV2KvpNv
e1khPAgSw2ODrM6hB0obrVTZ33jEZvaraVDC5aJb8o7VfNIiU+19L6PctkucLt7jRpG7IDzRAdeK
bgNLQFkZ9I3aEQec2UPfk0gZLvntNOaVGpl1HDqenCWgnHTs6jdNYYIC16OvyVhbbtaZ4SEVI9dv
jND3tp/8qzbZ4dHRcZxyQUYiXN+WIKZlS2zs0pb/NEL/vLLz5odmcTWD3KM2w0mEibjUNJ56qeom
ObM9YOfZsVArc5OMU7xpa1X8xwXyPVe08nFoR/nMr7JPdiXXGzDnP1d+x31qDw2S0wkiCWNSKP+3
8+UkkqS0lV9exJSX/5lQN04kkDGhWN1vRxq8W5Nk7aia/ieEyPpdRxy/7cZhU0pDvkUUcacOsfHY
S2PstlMa7YdypiSMg/SQAjf919dzpuqTWRO1abTAl/gvxaBqXnCZXORqEBt5qKn8t/EnRLudzTDB
cH5/du62MMPhgznL2M0ZwzKXTkgV/N7XAlJoEYNinLL9INkVHlZ5ujfDvNny6KYr9+XdRTAPisAT
lwAMildq69+pXs0WRpmRQXsqMRtq06kLDHtceYaW/CgKg+isMIUUCpCswMXiduHJW81CRtLRS5r4
QJmEsnbuFknsCnFC12ZrB9gYBode/E67h0I6DYnsdd0n3Kvps5QP0pBsA7f6CbXnUFTx3ig/+UhS
6lHHn/rKj73DTc0/FqP72ScYcUyuk9sfW+fwg6qskLyWxsHOyroXCwbWYc6DPgKjS44pKr7bsXZe
rLExzl2WzIGKT+9KHuScUr9sHSPHNley1/vbBgoyyzUrHc7Kt8t4low86QeUPy64Npj7oIbBGpAk
nSBtwLExk6Ne0g0mZQiebTmGpQUfc6v3oTi0wKgCt7UxcnJqJq0do98B3cgraLBpJeyel/LmrtF5
37jyZ9zkXLCZd9xfxQM9KOtWCRX1ZaQ1v88wMWqvjYayAObO2VqErS0HI6ci0OCA0vxCG2mRSUBJ
SYgWyeNKyTa9utA9K4KwVMUdYWNQWufQbNSHOd7VYeY9mKEiuzQSfmgiylyJfuP+/TN8n+3h+cxD
hz4krGeujMXesScBVZuQ7yL0xjkgRjWFW5I+ipSAh17E1EdPded8RZdUPfS2Xe+sAnLgFq0D1rAa
skNlRP7GN6rmow0k6GdZSVSDZb+tK7wCA98dHfsPoGWlXbl97paNH04JkR4MUTzeLosTihjaNCmy
r1+msN9N6FVsJLW40qDjuaAB9P40vTUYyE1qWQQh84C3ewQ8VoCogaFfMmQNH00jzzd+TrexRRfx
2DhwWN4f7+6W4+MovugGsjmUEJfXT5uzAbNe8HE5RLYSCaKt1clrt9ybo7ALUc1hJwLbu/2qLDPL
yq5N/YJ9y7DpSiSrcmgMK6/Sa5Xq5oBxA1AB5BmVEZWlsnQ7DHDpOE2lwbpkito9ylIrPuH7129F
0xsvtpbDdNIyMozYmrAdpMy+U2IxGVjeFnY4s/iM77oPEmjTYD72UhChBMjfjP4fqx2tL/bY+B96
UQu8k3LZbN05at2kITUcUjm5z90OcvVOtYrg2Uqy5BOgb4A+0dA0CL36ZQNJMdfQRR2LpHOJSrJT
jEKRG0j89wYkZ/ndCbsjSjiAkGE2qvVmCtSwdCuzU2C5dqm6pUHi8wACwUxKkxOiSO2uTAYF2bEU
7DvaK5AIOyv1txLPVrByhu82Jy+Vyg02Y2d5EZexMVkL7jClI1/0KEcKGhwwVCMc6mQ5TbYajYaV
zfkq+nWzoODqVeSPCI0IliEz3y5om2EB0abD5CmdfLatr0qnfWuF/Yj0ADBlpOrjc2V/K8LxpU8T
VwHnDZfmqA2R6zvwrOqdqrVHtRcbyUJ/40+q/6YpTK9YpS+MXEGFhgBdZVSdUdS5avQoMA5+KGkk
IYG5z6RPdgcjjH1yFbWzLzBOl1Np2/Yr/fG7ZGD+Svp/8LHRlgC6ffuVguC9l/ty8sTYkemrdfM4
BFX6K5q6j++f9jdHgirxv40RWru3I/WBFnZ2qE9eF1vjfzS5H9jUOVrLbbp7f6R75CYfRUGZJPd/
haQXFxmIQMU3nWryCmN4QSH7J/LMV9sECFhgdBF1Bf6NY/snqv1DaEBNi9NLz6OMnOe2tCngy9XK
ZrrH2sy/iEeROBLtvjuFokRVI3mUw8kLGySHEqHqJ8jA0CNb3Q9c4HJoQ6iDicqVYj/GqDH2uXlu
MlgL2iDlW0uhWtKZpf1saaW6Lfq0Xmm4392SWCwrFjhXmaro3Pe/XZ1CJvmzENnw4K3HJ8OuiACT
5rKyMHcFCEYhrp1Xhj4JVP/bUbreaSFhqLKXkPftoU9iIzQ6qXHqiUURHEEpWhTORSsc9Wim0bBB
oxuMHASVA2TRGJWIUlhPXej/6sMZEQWpmaVMlMTtJD1b2UavCJTbGwAfhVk2gCdxVkJfnI0k1ktF
DyXhWSavYAcx/mDpWGFmyqRWZB5NeoY0OD5FGLm7pd7IMHWb8DJgafAZamd9SZFWPGRabXJLgaVT
hjwJ3Lp2Zk0OgcdJ2TinSRHZpqPB7haRFRw6YUkWWik5n1TolM3kVHaFXmQHR5v2Tp41PxO10dkz
6KCcKsMPtjnU0UPupDl91x46ENYqe8oI6ol93u/CNq63w6hGZ5qPv7MxEoeu1NoP0djbeykKr/ao
IHNqQf771g+y47VlUexp6A875EueebUfGy12DkLK1mwsF4IzVP5xz9MpxaH1QL5DhHa7HTDXiuRE
awfPLFReNsdoAwiWidsH/gTwv8I/sBk/N0rsP9N9t7xI18cH4IPRpYbY6mklWafIrOhQhciwTJpT
PKDcDqWjCYbnEnzJw+gn1m9dQbaMgr/sVlLZHB2qrysbe94Ji50CTGUOMije0FJYfEhnDokxIiDr
1Uav7EKMV7Zs3+5Q54r8m931s2ojHwmXsWv3yVAra0iF+dwsxweVj98F1k9gbBc7FcUJDADlrPPU
OLY+K1ID7tka7PPQE5ESgIwHJY6qT8IImm8NdgaBGGb1bL93A2FH2/dP+WtJefFrIGYBuUIQbAbe
LspYY6BhR1G2lgeLLz7JZgXO1Z7QAjeH8QXbWhnuu9VG2yTuNErtcfM9E4X4qYh0fKHh0HzUOt90
cfLLnuJadjCDq4oHtIGtZ6nJMi/UnWQPQyxDG0LOtvSm4307xYiaDQGpjTNmPK9NSFc902vjpEat
+W20qvBDXpals3Kz34UlM1oTFDrRObW0u9ZvoQWUPGtbeJpS1nvMRmIPzE18AAGMMF7V1yuVgfs0
2Jl7zJQhAeiCu1lKJPYA7EtFzW1P8aVmb5X59I0EIniK0GT3RFLL27hWxJ7d3x1QUqg2dap3vwRS
ZN9B4dU7blRc3UZIc++v+t0DQgGBBjh9aXBA95nKiGu8ngfULkt0CeAgFuapVOFVvz/K/AzdbC26
JnOyTa+YNAXd5tsbQ0PAQlaRw/IctX3qClX63Kr9GS6j8uP/MxCZIgVEkBTLRiqMb6T3Q9PxMjSt
nkyrKjaWHzaHslHjldT8PjvlowDzzd321yL5PLV/5eZIjGmjraa2J3UjhuB5rF3JQeWvZp01nhNP
4WM6Rl80Ka0Q3i7mADFzPgTyaLgIjTffJAkdzigszeOYjeg411L8xSyk7tiThKO7RUkRJpDh/H5/
hu7e8leCMBRidEGRVV0aTI0itREHbm1PzsvcHWQFRRn0w2bCZdc/JvboPElGPn6aqiRceZnvanIM
PUO22QjUMzgKtxPWFUZIopc4ni2meCf3L9ZgydseTde6NUM3Gf216tNbH4t1EzUN6q5osC2utNoI
Ii1JJNvjdCaoTkgmNgB58MyyCkpgWRI+2vSWWtcMh7UK031qyedSQ4dBDcpG5lfcfu5Qx06YFI3t
tdGofJDzune1EM2gqbaLp6QTyj5qfGc/2jUKnIFtT1sjxek915pgHw0VYUNQdciF1bTqqlH+BnsI
mkxkThVuHCIjg6xwya0nGJEiaeXHycAizIixyFJSXq3QH6UaRVDD3OFZFh7bNrReGQnBjk2APEc4
pvuuqUdPaodNQDGnwZAHrym3KOt81+Ep55aRg9QbKMnoWMtRdA6nqdwYiLSkuu2f/LwqT3HQtU+x
k/iboup1VDNUOBqZPYwbU8jax/c376t3+u1FAid+RgoRg8BHWbqA4QusRKlINK9Af8Ttow4uY5U1
T1E2WZprtGqyaZnaB2L6T1WbKpu4NZFqMkDeECt+QJM63oXw8OCxCnACftY3T0jSRDtZUdfACveX
Hr8VjALYRwpruF7crr/SmUJqopTuV9oo3/HH3GkTnO5gil7en5X7x4wmBGpZiNLSkWDT3Q40TFEJ
7qfVPGW6EKwCUu0tC/PD8uNoKish0/17wQAzcJQ3E7Da8oK1igGTytTQPNBy3bPSoBSaIQ2//ecv
4nFmkSilA8FZAn3MAa9oTZc0rxpV4q9OyDhWhT9CvZulaUEevD/cGx8Flp3WPlc5CBxHvZ3ASslE
Zev0KSepp89pCZ+Wmt+vuRfdQwwp0vJdGLIgrwY6ZBFvjkXdC5P8wENZ+5shQgD0o69EbiO3SHyY
5UM0DvF+GtJ6F6N3clXD5MP7X/oaZywOEC0RYCJE8OCalqKU6dBOvVJNmtdOSbLTsrQ/Tnj+XFrD
vwKnQJC2z3gSjLpIPyslxra40e8GB+a3iEftqVbD/yIDOy0YDOKhGvthL7WyfdDspNg7pd9cAqUI
3HDSu5Of9hTuuuZhTHW3DWp42o1abuwue4ixvHlOdUUvdhY4GreGwbytsRc/x7lSrMVe80W7+GZ8
PuhD8E6TLS+T5Docq9pxhO5FmTDdybKGx7QgxNKSVPUCy67+qyXnQkWKG49OAbAGxeq+vj/xd6kG
0QD8PUItkmjYqYvLwAgDitKZpnnIcBYnYRiCunSmPxQZFqJZ3n5vcTTcg1b2zGrUVkKVN24i9Prm
vht5PMCVxQVRKGoc9VapeWloPKpdi4xYkStPAuWXf0YjcRHhUjqbJtL/Asx5e5QUK0IkKS5sr+jH
6Efg5N+qLpRXdvFbB4llJI7kgaUwYc034l+hl2SWsiRpjIIMHQSbtJdAOPL60RGdW0hN/GhJXdG5
KCgdjMz/XSXwdt5f0PvQAgvq2Ydaw2mO9HGRuyWxpNlCyxyvD6xHVR+f1THLriZV681YFdmjE/Mk
ZmW3EkO9cVVBYpjrPcTTs0DM7ZdPbRPpVBsdr8DzeI9uFbYBpbQWr785ymw2AiLaRpl/sVszBUHm
WviOh+e1uKSoc2vKkF7fn8E3ciLoYZzvmZ4/90sWU2gIrGvFYNpemWoXuoSBq0DgOWthWT6Wpl69
YE81PulW9zkOBvlqhJmx9xur2ad63p8SBKvOwmhXHrj7g4qQJZ1KkPo0OKwlXLdSkLeDJGJ7nT5+
k7qmfYgr6IO+U3TxJpZbdOzMHnp4zBV0lnzdXnmL7vcVr6vD8Br0eeZ/sbVrWw4QJySr0P12PPd5
XyAbifSkllyrZlsj7b+laLkGbZoX9PaKhCNAYDX3WxBJWL5MaRjJ9lgplmdNxZc06YCboWdR9PEL
rdvvmtR1K1fSwqGMIhJVenJhGq8IjdIXWCx+0iVK0NTS5BGbicNYG9GhdBAEBr5ZP+FHurfsWnnQ
46jYwlXIdkjBK9seHMOGxr1Yq8S88f3QU8gTuLegnC2zIlkqexJUrmdR5sZOjnmkXDuKs28JnZWH
Jh9Lr0VT75fsBBL6BWIzTskWnTqgRhDItc+6jMSO6k/ZrtLl8FJqGqUkjXfdff/M3B9MnK3h99J9
U7j4lgTfOMpquVKJKRU9Mi+mkz+lAoHH9wd5LeAtdgOBJBf4/GiBf16sDaBjESPPqnhBkU2pG4aI
NcZRO+yzsX0IkyzfGu007nIhq3tHEx+aqRRUUn3nz8oPeWNZeC5l4Hb0jggHFxmjL42CMFZSvH5U
klMQT8Wp1A0SIEpIcec6Uql/80P8W03UIg/YTo2XSKtOAvrgVzTl7CenRMiGnK8mrRnzKjsFSOid
HbGWVd/fGoQWOJ1S2AEKry1jfZOGbyPFiulNqjT9Dhr0k4pO2eY+8nyadQyH+BNKetO3AumrlS3x
Wjy5XS3Gpn7IkZobzktkjSSwZuydwfQcB4s/y3psK62cpSW/Qx2dpp919qvqhp9FbLsA1E65Kc42
BQk3n4jzoLPgPzPET1bbuJ39EJuICrShi+Tmb8kxTu8v6H0gwt5FbAEILRpc1E1uX68QDVY/CEL9
ObT1P3kXlc9ZGiCNp3fhykj3OdGcPcCAn8MdeJeLOEQO4kbKyl57LpVR31dapu371Cp2DYCL3Zy4
r4QD980rxkLZCuwNUSaqxYuH2ZBbGiJtqj3XvW9T5s/0g5RGcHqj1Pyp5o5xNiuENfs53kcpkn/4
4Y6SiP4xNdH2C5BW3dddFW2K2FwLGu5Ex6j1QBSnFsEGmSFD87r8HS9xuxej1ppe4D8DCijrcleM
4c9Q/yJlyjZCd6lLzIcuzx8LIx026PG4ifqjNaarGTQPDfrBNpJHHyVIx1I5uI78XKtPkX01OxC3
qDn2mKViAruZVaAGULhDc2yLQydZa5v9jciPLyGKxkJSJWR47U389SUk91OOgyWbPQ4/h7WRbKWp
rt02FuU18O0EAUrJ/yJMpdkgTFUeGhQS39/D93cSmQQyWTQMXnPFxc5CBEx1gthUPdQrlccyla6Z
5uxErz8pXQXaL+o/vT/ga26wPODsKoDP9FvQF1iEBIHSmnU4BGTDSK7qRr3raFSERrFNmmaXiBcb
tL8uAUmXo/005hsRAo00i1NWFZ8DGZON6WWwy41snEP/sdB9JINLbxx2LQq6dqseU20zJC3yRO3L
+7/8jYeEuYI3xTWCWxYJ9u2+q5DQz8NEUz3S6uE5zIrkJeiG2LPKRtnwlvHAWx2q07okH5pGN3Z+
pEZbJGGtlUvy1WVtMYcUeDgGHFBy3+WTNqhRbncIgCMnN4E70B9iW9qUmXpJ8HlxkhclvmYi3tpS
eMTR/sQhAikw7iSj2lEzujjhXg2lS1d+HqQzyEmj/hxLh9pAss7+GcnPBrJ65UVLio9mUB0rJz/2
lvo5yk8m4s+dHXhW3Ox6/9nvkFZrcQILQoAQbfLTV41DpU5XOPUf0ryigNfSB5kk63MunKdZOYDU
Zc0XZdaXXIR7Gnnwq6YLFRbIxrfrYhZzslp2slcjzqRLXPuT75rJf1gNbwShT2RdxvgjBb+GZmMu
u1rkdcpjOPyZtP8GTUEP2aOaNvThvgxgzcOkLnL5JGztGxJ9Jgqo6RU9B2/K9237qUBbSDaOK1vr
PhKa7b3ZVlRUVILlxdZCNwZRuVpMHjZC02MoqUgekC1estLP9tGkpoe4KfonUeDKIEu1Dxg9wXEW
PrXYSoacPlhdKk5h0NlrZIU3fhmWkESTqEe8SoLcTm7fJdpYggj2hjY6xw32DRHm3EfFTm130iyJ
4m7WfiMQHfcEcd3PNp+ivYF5kOs4xcfCz4YvXd2sXCJvXZw0feHWzrZG+JAtYrp+UH09TqG0EQsp
50ZXvxLehqeYLv21y5BdNk38z7QahwjI7s3ZCrU1lcX715/SB4qGMxOZqTEXr38nObFRaOA7Ai05
KsgEgBGAsfUwheFaoHFP+5/LLBT1yGlsyAFLxojhG4XTtf7oNfbYnZHbesReIz0b0NaeggSBvKqH
JlMjxv41AEzbggLK2LBdOD3wCmfbPE55FUstEk9OpyrfHYw9j2odmFd5nKwnLfLllXflvq1OKYEt
PVu3Edij5Xe7bwQK1XZVOYMn5OwMrWLwopbGtxvKKvXAyHBTbmjXHCz92shjiMkhjXPfiYZz2yXB
GX3EyFXtcHxu6mzwMCS0n3vD2onSah/rJKx2ZFAHbGjQL8DH4CJa6UdgIsyyctW+FXnpwBHRFCPI
u7N5zgRa60MjtOe4zraIJPhbYDxeNyEA7ZT6ymD3Z42oizyZPhaQJ0wZb+cM6B7+4VWlPQ8SfgqV
pFn4L9a/379r7vctrB/axdwpsynF8v1N4jEugaKmnq+HuYcpyssYOcbTlJT/nPvPA9Eipa5l8Ggu
6nQw35GIV5vUswIpPzpV96tOnXPcR/GmV5LHnNjfrZPsn2WcgKsbNAMhrwCVZffdTmJX+IkTy1nh
RZYTfNYm46s6hh9nZzO3c2xxTMLC378/pffrNg8JD0CDNUM+sHiAfFjZVja1hScFtvmI7I/62Bpr
4Kj7SG1GAJK/km3AF7XU2++Se63LUPkg1gH6sYvb0abmWsQ7y8xUd1DVAR+LLlk5xveZoEmVFYUc
6Gokg0vAo2XngR9NVunlo9EfeIKll6bUxXMd299x3nikPa5Qg9bGx8KnxLFyHu65Aazl38MvrvnI
iqUpTprSm+Ta7bKrnz5JoLL6ztlpvdhSVPzoZ90Rk4BjIX4UdkcxDe2gOv9QxS2Nsk8VsXvSHqbq
sbMkl7L6N7usL+jjFxuhvITOml7jWzuBfAs1N5r2EKjm//9XQO/IeV7aY1RRMEZBGmspdWc7eDG9
v9/e2gp0XMh/eAK5XBcnS8bUQjVCuUQGJwlOafQ/nJ3HctxKmrZvpePs0QNvJqZ7AZRjkWKRImU3
CMrBe4+r/59k9/yjQjEKo1mcOKGgqAQSaT7zGhz6+iT/ONlZ7k5xVz8g5b4WB7wxJtJFsMc5zm1e
bvEp1Goym9k0spNo75ugX3WjeW9I2SbSJqT/fa9G27nrvyEucR+XT5ljvy96yePyPqpD9oD7wD4f
1vbE5ekMLkGgjViaAPmWld0RO+KuTJT8FBfDp9a0Cioisnkz6xmqGlW5mhZfTgIIPE5nwiF6MBxs
55+3VGtcV6SsO6W9nn9K0jTY1ZU9f4wmFciVGsFNT5HAv08a1b9pded9zob+kEcV0ZCFzmDtgzFz
HTPQ3meYkNzEpTW/ZI4RPl9fIG+kKgJAz8FLfIR4kjC/+30d4jcAEKwukTgneDk0lurftYOGn6Nu
YgvgtA9+3uzqghKfq0hm/qGaMaQsyDdW7oDLD0Riy81JRAsmjVrk+XPEthIMaQN6Ua5RJ9WkQdp1
jVPti9KgW6gUa0ptl/VmxiPoEEclPeplYwrEYRUXULLwqAgS9Lyqcmu0dvwuq/Vda4/KXTGgK9BF
Y7xZmXERz5ynZGBQaIhC5hcdFH2xJ1Vr1iS7t7pTgp0P3nKNuu8nQzpivuIcsnaQHsNghDJUtkik
Qen9EvFTMBKRcZqBxm+GzFmTy3ljtZIfAoQCFMUieM2bfjuMEq0eZWyz+1PWquaBSNY/GkaF11lm
F18A2zrbPh2/XJ+HywOQuwJMjCg8G0hmLW7fdgqGqojGnkI4KamtJJY3K2ieXR/lMoYBqfRKEkHu
VBgvLpZVZUhxndbVCbGMBvxg1uxtpZQf59CJVvqtb72Q4A/BzgUgwDc+H6ps02qybb88jRFxgw+m
hZpQPa/cs68tifPlI6i/wCs4XJm3pYIVfFDSmVz27+OGLrQ5pfkNAdRdnhmmpzZRtS0L41s56eNt
j47cT6eF0q5ZZNgYgObbji7CVkqzxjON+WUkMtoNKs4yUOg1tATSyKP7nW0nqde//+mXYF2RlkAY
BvtJzfB8emqztSYAFP59H3bUaRJ4e4WZN/sB/5mVW++NpI8gRASUMt+eI3/xKRpsDhXgMNUJqsdL
S5b3Hg8gf4uVVLDLItvBUVGHTSVLNO/tWWgxts3KwhND/P6Z8KYUoZdJ1Q5VbGX5uu3YWXVutO09
9U5pN9hRsI2cyf7Y22l0GJIiOvRG05z6ULvDuypYEx+74PnhCy+sNqiNI4gjaD7n0x1NkRWV9mDd
d2g+3w62Wt1EVbAbfSH1JsfbPGZXh5o+k5snX6LO9G+kHvpfS77xvpR61UswbtlNofp59PPhUERK
t72+IpanDmKmoOFou4lqBpey2FC/nTpOEMAZmfTooXeqH+EwGNRc7PoGQ6HipNUAZrUo7z5fH/Oi
/yYGpZBKjErAyf8WgwY5WuxwyuOHTNODpwHfKhcOOwoyKS1Pe4R7jZxqeJA0tfXGRsrvkFDPvMSc
SwMeVLmWECyvvdfHUQVUTkQnZFvnc9ABJQCSZ0cPg+R8i9X2c6YZ+9RmR+ZV0a+sSfFuZ2tSvPtv
gy22IDlzRLneih70LrJvfXS4QQqglXt9ii9fCeKiaOUS3BKUX9ysCvbg09hHD2rrZM926pOD8JW9
ehzNg0JGubLbl0c8ZQ4sYGHP42RB9LDMhVXqOZGf81ZDYHybDT25MZK29MJJWrsm3xxJ9G9IUbm5
lid8oUvkb90YPWAeYhtujnaXi8OoNrskj7F3fRovDvrX9yLqBdUrrhR5cXUNeAhmHPGwB5TWK7V4
p9miexUhITiM4+zNfve+TEAdUQ6HiWNtMRU8yNm8K7PkHfaJ8CsoiqckMAQ2LrIqu0AL7lCTOUZB
shL0L6Mp8ayCcK4LQB73+eJZkdGz/Nh0ooewnFQIILn9fm7VfFv26FAUcjRsisnwt3qJpeT1aXrr
m9DoMpByJJulD3i+gXL8fescp/CHKDN0V+li7TZKfd8NZD3/Q9KReEk6w+I9QaJwxZ8PJc3mZNQR
MlxhZGXegGODJznDsPLdLzep2KVA8lhmRInLtqaPnx0+xUH8UMJrpFmQEIbBJNxdn7a3NilXA+kZ
SwsBE/Hz385eE5FDKIpD9IAZ5H0a+P2ppiZ7rKRhvMfuOL75vwwneLooXWDssriQAe5gelKyR6F5
IERqYuCHB6Uj2d/UVB231we7vFeYQerj9MmwHCASO3835FbVMh5ljrmxN7BGDH9WcoVUF8Zs+zSz
H2K1+X59xMtFqCG1wES+VphBvZ6P2M9qGXb6QBtcN8EVp2O9Q/qzc3utGlZO14tKBwEarj34ajOa
JmDW52MlvQGhKlcNIBvaTm383UgVdDPaDXTkoT1KQytt7ND+ZhRPaqAexuhdqj8U44cwe2hqIIf6
UQHDrIaUQ9N5F0mj6tVW/gHXBR+7oXZnpxpKUsXKY1/kmTw29T1qlUKmD4CPWPa/LbihjMzRIb08
JRjluHGmDRt0yoldw9jeJJVRfopRDHTNtjXvFbnvj72CyktsOe3Kyn/jW5HkQMsl9TAIBRbfyqjb
GotsxLkxnFduRWv+MEoRnFbA2ysvLd7p/L61hIMAMAUOJ9KQRbUPGX+jcjJpPOVhgGITqoG7Ua7z
T9cX3+VWPh9l8UJFUOIY6QcTZUwbbLqmYuBgK/tEo6nlB+X++mivHcPlSwkbNqjpFmIJr7H3bx9S
kRDesetmOgW5spMa/7m0Vd9LGkiFIZ4Ax2r4IsXBXafc5fGDORzj6n0Uf5xwufbv1PF7YJ+M+EFN
cjebvK7qvdJ8ACZ3SsuXJvnW1Mds+BG0gTfLCPDsVPWHPX+bO6Ts8RhwtpRc3M7/MiAvPjlHx0bP
pUX8+3NbPgTjHR6Xg6NhUlDDuD7EUuw5ypNmPErzsyxvyWyl4bF10AuL90b1y+lvBuUjsvmYt6J1
jqNv+EtyvMLI3D4+mEJn6FsefBqkxM3j7/TTkxAKS/NiRT/z/FcGQ972dcKM49QcFfVT6dzbHQgo
dZMjJSyB37bSG3xP3Ovzf5HbECyDGhMqxtTlKR8s9j9iCNEYkkuBHuxoUXaO8hEZfuN764zBbaWG
AfLwmXIDXUK/K4D1uejuWmuOLq9h8mIVkFYItCCROwrfYpf9tgqyZLQhc/nDqa1LzAfkY1weJqN9
wUKCQlGY/qQJmG7m1Piu2LEnKy/xRKUP10WAOBVWetqxj+a7tPlsjz9m5aejHFIbPod03+kvEsiK
Yi7fJcXt2O5ibE71Qn00shcLe14XZQyPst3KqXAZwAARJjel2cGVe0H1NTAntgYz1U5qBP9aC58l
KqdeBElnp+dGfotmv6thtb0y7AUWVHtt04EHFeZwgBwWIblS5UicGeN06nQ+Umw11X6cEb/E17Td
6zGIPLSHe+VzpPn7NsvTp6TTjHdRkZYPSdHr79qu8z0TaOwfX9iUZbALRG8UTPMFMLJIEiNM40A+
NQjSFohX7/Q+tz1qZi4OrmuE88uDEpMXzhLKfpojEKDnq0m2s0CeooLRkLzdTWWXQ4Ad18AQF81R
JptbmqNfSGgieLzYOhb0XFUpVWjtmYSj7k5rb4Ay48r81GcZa7APaaUZXqBIgRcHoDNn5Vvs599x
YNZczMKf0Brd10nq9SOce2226j+OXASzjludugWJ0zIbjGJ+3E7IGzRGOzzChI0eiH1Nr7et9z6m
Rk+0WbRf1w+Uy/uQf5TpR84UNDLQ7vO5R3ejMimPyydVgp2NE3Gz64Ni3GrmWvz8xh6Dqc9lZdBM
FBSX85HmTJ9DKQC6YCF5tgkioI1QfzvXD+e7INxTWPO/4yr74fr7XVZC+OrEHSCJAFwDAhP3529H
lZYV4IvCdD4NMMQ/ZgAVb2l/FYjuK9MJ+1vzFObVgPENeb4uSd+LVkK/KppKr9UC4BTkevseVuqN
CQseR9q6xzdqSL5ef8zLoNXmTuU0oB4isP2LWCHC4SOeGhP9Ds0vIHc1ymNeNeZ9qc+RN0RGvNX6
bq0D+sa3pxACChnsNRnNEi2QI+dW+4PCFyFrnkfFpuKNJwRwgH5llV3gBNl7sM1BQUK/IYVaijlO
0gRUy3bAraixuVF62XxI6/lDWiYzqEun1X9ODTpdTpk+0gVwTSwzv5SOMe51tBW/1GPyrAV9vetb
TfvjKA1uCu5B4ItFxWJJI1PTrA6bsaxPtDcC9JEMyS3HMlu7t9/4wKLb93q/iO+8WIZpVQKeMar6
FDUzyKI0nG5tRPxcpQJC12qSvovHaiurLYbkFcbukTUgB57XJ/QitC3ArHxXdPIXqGezlwoXlikZ
x7WHFNfN+bWOChb5Ox1DZoLa3PlesdsOHLbZFae2+xwh+nVU/bo+6qkxfM5zYDN54ECE9CfjbsaQ
56HFgWUrZ2X4uZOH45D9sfukJmTzwDdQWaCLRoZ//jxWqyIXbtTlKYSa9kE3hvJ+tuPP2Rg5nyUc
up/6Cey+FNl3Uh2mJ9sMzRcVzVBMCIdPcVTTN6nk9M+vKyHqAyyRngk5+vK66loMcLqGrmoahOVz
1BThrs+TeXv9RLi8FGmNcAWr5LC4GCwTlQ4cd1sBtT9ZdhbedXOE8q852SurXyy75RfHAxawAFUA
5EMW506agnSQq6KCjE9OBKGy2la2MW9MKQRoP8Z/2CQRH5SxqEcTPGqAWc8/6GDY5TyWanHCYay9
lTuZIHCwVnqJl8ca5wyNXmIXYcey3GpqKwdk32aJUEcQQC5vHotRSb87qDBe/0QXaqy8DqUn0cbi
2hbSZ+evoypzaKWS05y4yBDy6BT/oFrx3oybaV+gC/GjrNVD1LbT136cIg+oa+d1qpagFq09x1a+
plF2gZkVDyQKVCLEQQzKXoQ4ZQsOI8Zb9tSEw6HTDdeOS8WBMdD5EJqzRPaKbNCeQjbypnDkrdwO
zmaWu+4T5ouC/ak7BQ37YnCdEO0aBwXeO37XdpOs7bfxgCgud6PRf7WzuHORl5ye+9aRb5oiqj05
bevZDbUICF2aad+uT7YID85WKh0dwhMB6aZvysc9n+uyG2cUPyf5JDdAWPRwxsQdN+djp6AVkmV2
dNODyHwulDK6iWRp9q4Pf/mtaZEimUazXBfkt2Vhzk7D2pnjVDmlY5Y8+7ZzKON5PGBnvwNtCeK9
b/w9kl9f8zJOPKPozY2FpYM6Y5k3zUP+p4VPHkewlmi1Y0dw4WQTKGZLgylTTjTw02OqBuHdBAXw
pcr8tZzz4iQSQ9FzhHjH+kIC53zm/S5sJ8MpFCoMxfwgGVbjjSp98usTfBEeMoqNVSt1GdgSsEnO
R4FekIZI3MsnQRD2UrXNDlqhDGiOTeOJrVU/VYbRbytE11euvQueAM0gCrtksdTWoAosy9cAxqve
dtrmhKsz1nJZ0nyWcArZjNmg3latMh2s0PiUy4AR4yIAP4nd32nqQvtpsvCVpaHcYx8S+E8pguOH
ssfyt6irr+DWH8jUZVdJnPY4OWN2ksKGe5zSzC89FZwTRBLVQ4l01k4bsWYdSmlXgpLYpLkhfaF1
ou4mfFtXlvJFKMLrUomFsMp/NEwWgXhaRE6P8TXdx6pGGpUa1saa8fyMJwWzAM3p0LaykrXCkTja
z/cvo4o2DXBCnIEuHDWt2U6yXm9OiPztQXZYzUeDKqBU9sCktx2xdaUnnlrss/oZbRx3GI4thAwp
/xzE4MOzx6BpNuKYLXWdeuejPyAaoZZCA+0gxfhZOS/loO6SNt6kxX0bSrgg7JBwDjs6IEp2KH0N
O0vEdqLWs/VkG6hMf4j24Tt450FieFJbbMJ+2MVWvIONd7DSYQsXd4MiXgZEIayR/czDw6jn2yZO
NyJQTJPBS/k139gm46HVA0CfQFbAGNtbzah3uY0nNv8PBhknaHunp9HGl25AcO9TS/GS4JvM04z6
vlPVfeNP+4w6CSJSdR/GXIzQ46/vscsUmCIHPTKL3FLUjpdt6dxsZPpVtXzyu9ktpRkPXowG0W9z
7iRtCk4Ts7UficU2qpnW8F+QeMR5sTpOpvVL0qriJjVya+PTpvDwrA62EqyDTVPb2jvStzVh4Qvd
CyTxkP6i3MWa4ehfmm04ie0rUqpSZjLa4pCXUXWHUqtC4XCQbvU5UO5DOY3cEFi3Mtj6Vq5bf9uk
mnKL/fUXYA6n3KJNLgRlKm9O4mHna07+oGXz2s17eUaCM6DNT6mXzgO9yPPTy5z1Vmsm8FIlFYPN
lI3BblKt6vH693trFEFcoGFD4En7+nwUp5SNHnJgB93Pxk6sQAzXlFFpuz7KG1cd0QyoNeSRRFls
GRTWXR76stZ0D1ghWUe6YV9U/BDcOlN/jjKcPk3P8H7s99TmvKRuELGx4hkD7yCJbplfZSVGvWwe
kJyCEqCtTPoEP3sR1RRZbdSBlJQPtZNrnlYkw8nOUe7Oo8DYRVX4gk9xvx0A+Xl5QeglIb/sRUn7
dH1eLmdfQDmYD2ouUNCX02JEwRjj/ZI/zI714uiYNJeBXKxcgxeD6MDhccBAyok+80WjJHeaAMOP
WDrNCG/ewUmkAtiMxcppfBFMiVGQNmTxQ1IiAThfSHHEMtWUSTpJejFv27Qvt51Z9AenBAth22G8
66LBvJEm29qDEZRWIvRXPYSzywDfMsChQqKc8gy1z/PxNXXOtdgYjHtjiBBkx6LVVUYca6oiDDZk
njosLWqFrhNRxbcnFNSi7Mfk9JobJSl2ksiVNWoyeYjifIr7HjBRIPVYLNaW+jA6sXWwaT3fJk0/
uBOu7yup2cUFSvYHrwtxL3xnhBbw+dMXY5a1bWskpySrlA3VpxxOVUzBaGj3tRLdmFEnr+3Ji+sT
0RnuaqEnyyfjy52PWetjzTTS5slwUvJaLE0ehhj5EGss9O9WpEU3Y0F9Wpln4x2eGHhd+mZ508yR
vZ+QePSub4WLFIv6JJuAhyEqpIe8qGY46Oz7ZTSX8C3QA8aqSftUISr8S5okfWX3X24ImmfQ5mFD
c5dcZKjhaOh+IgFZqKQ82Vm9gCwhpbgyykX0yayB1IWJIr4qrZXz6e3gOEzUCuKTb3X5Lg7xQk2Q
MNshdR58rLIh+pQUfriraX2tjHx5uiEKhnkozltwHUUWeT50Mg6+3plteeqG1tiMody9w4UhxoMw
3hX6mOwCuJ1unYbFjYXPQY9goxfnev/t+ie9PBKEwBEXLiAaCvFLxJhvDTr9miY7GQZYEWRF2n1r
WJ4ST8NjGU8TUug0eQp9QGbZb9SVWbjcUiRVyOQDoHwV+ljEpIOKU8QsD9kJek3o5pCm9npn9Bt2
4Pu4T+xtrsRrvmqXpWEAEJw/tkxWQ41lWZFGEnVG6MtW77m49C0Barkl0iuzTZvowZdAkrNDKM+Q
/AtkT13KPqFbjB2S7IGZvMvLRPWKdi5pQGryV6Ps2PRJmWi3Wio7f7rfBLsaWQwY1jRdgZafr5F4
znu7HEf5XpfUD3TKeypOOvo9fr9y/Vx8BzAaJEFAXCjTwusWu/G3armUgZkoCwaapZOVZV8srCfz
AvmJuk4++pm/1k8W/97ZRSDGo/MgClBCgX+x+Odaz2va/fI99NPWDa0x8swgTVfe6uK4EqMgG02u
Q/mZ6uv5W+VJ6iMYN8j3kpShhY0/3I3Kie1SZp9XKlyXwRNj6dBZXvlsHCSLo7EcIyXL5ka+D031
SRPgWgxeEk8HFfVT78Z+3zfyO79UnyKzcVWw9pWb1IGzDzI6pvlo/7i+rV+VqpczjIuAQMPSXCB0
PH93rbPraHQq+d4OymmTm6G/RQ4kPiqF1rmp7Dv7WA6Tw+zL8a/SxB3ThZccfnXUWUO4vc2cLaZa
zb4OrNbFfjzf+bQq9qadVgfUJn+MZhoegFBKezkxfvpJUm6qWp04piTt1hiS7D6ai/ClMv3pc41+
+yEtVOO2i3TzVOWt4nGeY8Gq99UdF5nzrOTdqsOOOLvPZ4BGJgAd4g1YbHjIn8+AZRVx3KklDEOl
MzfmAH186JXHJFY9pxiMDWOam2ao0e7T7MCraqlaCRgu++WUFfBrIuoCHSTKreeP4JtWrAY5fBA1
l46aId11WtBsq9oabzP0+o5NmL4Mcx/f5jI6gphMlnAPYg2/jSSL7tKUCdWCWdnjTtv/MttU3/hN
jUlzCgU/LoNDTZCzj7mytxXRz3ZQRvmusbPyWEVa68kSyvvePMGqnCfNfJf7ke7aRSbdKZpS4bmY
c9Zb6DZF+cP11ffGEYs4CHVyoemDcPvyPKlGqYy7KoFlM2nSTkeN3je1BrGNSKk4LqO2u8skp97U
yXxIh/mprdJNqmF/K/eNcZPF9GEJAlv/if6ns6GocersQVs5XS8PPR4SHghpFTEGF8H517EDsFS1
3UjgxfXq2Ewhsokp7KXYBqcS1fHoNr0mr9x4lycflVqaTpS8HC6+pfpeXEpjKTgZpyoI5id0w+p3
chivtfjE2j5b+4KApIHLFJogiKAt7lU0nCteAhEFmfWvTvqwLcYh2bZDXAEqXfUhuDz9KCog0kUY
RX0fWIN469/uD9vkpDXSSTnFSYnGd9mY1ES6sflcDLq0rfwadwItup8aRb2JtdDwkgLteFUam40a
p+MT0Le10O7i64pHQtCL2IKDjYbK+SPljRTJ1oSaDhJ0n/kv89KszL5nBVCVQJejD5O/JsZ+8W1f
hwTVjoAPec6rhu5vs4BJ9GhOha+cpsgIvBbp0008FsOfloBRQqJnKYReaRJRFD9/MVlGujqhIXrS
ayXY2XNqf+6Qbz9kUqE9Xd/HF8EhkRnD0IliAmGLLXZIXA4x0sNI6cl10t1HyW3n1JgBOo6UeggM
abJHi32rovh+hCi8MvglSgajr1cBSapBtFuWuIg5sUs7MtvsNCCBt0d+0T8khlVTkFAUyJtYXMnb
oZKfZTsst32TKjgVFP02oyjuloPhe0FgTitH+mXYLh5KwC+gLhNbLHnrdtJLXOxhdoo0vbmhqC1v
iqJw9gnmKG5C0+iml9X3oTF6iRyj3BQlB19N18qql3gwHoPqiJC4IY0gkThfBBqwSkx+hvSUV8q7
SY6Cd+htaluibMBMSlVsUngdG6eTk82YY/CdJvlKcHW5v4gqSB1IHqgmXFhlZHOQcLX08MQ7/UnX
peCmjVHOksKy3aDntU21am1Lv/HWYLUAScPTkTHK0UXA99sGS5HsbJusSE9TmddIsZbO1zqUcKRr
E0qXgy0D76ByEFMxY5E21bYZHYoE1zfF5S4/f4hFXJFRI0rquktPUhJJu8qU4m1axMGHPx4Fgj89
Hhq0EPGXELGsdRQpyeLwpA4hODtZkTZDDpHp+iivjNTzi4IyDC1DqNsIAVJzPZ/RaJL1qp3y8BQ4
w4bL3M2Sj6kWbeAr7Ubjs6M+xMax1T7qQ+5Zse4CpHWdtNtMEnbD3b3lT2gyR3gVym4bvahzcq/l
R0P/2QU6pvFPavjBH3GWSIBfdoNnN0BNqvRAZL6z8+EDZKg7O+g/lvXXAp+0bV1+Q/H4z78XJEDu
QLANXARLZjLEny7oIjU44atya2eSil9EsxrxiIxlOZE2QELkBAVRYBlvozM7EqFU4SlBvP5QGpPl
+bD0DpNT7ELJCrbYdNTeYMeOZ4GnO+SpqrjgLpqVL/rG6hTMLzDO4GdJ5ha3Q4Owh9OhMXIa+lij
uYHhoCwqpNfXzeXmh1/GuhEnAJK1y1Ow7Jw+iKw8OOVz/TzIs/NUNVb7LHFQ4YQSWaQ4LOD3fzwo
4TQoFeJ6wFvLgD5sAFGFNvJCs9ykNzNmEbeAy/Fg8cddmkj9hkh0ze308kVJiZlIUlUstSG4n++P
Rh9DusJtjrIKGEHDjI2Psj23GzsflQ3LKLiNqizdX3/RVyuO88XEqICTAJqAmEOp4nxUJ6OPVk11
fmqd01z4nhLicWikqI5lbgHLYB52HTzt/HkEhysPz6lENqdv/eGm9A8ltSozuW+7G8RbXMt+7KOv
euV45jQdkumgaDjUQAGDn5UVO20I3Vh7UrJ3WnhvOZSBA6N5NGdlN8ng1psUncfGjbhWnSjb+W22
b5DL7JV20yKZaTXJSwb4eTul4GbtWoq8sMUxaKiHw/UpEZnS7zNCSYIKHY6zlkDeAJI8nxFrZm/L
QzS8z7kcDpWMN1qFIeRBKmSN3hw6Cq3VW9us09eOyNeo7Wxo9G4BIxG0C08HSgnnQ9tOFs5cSul7
xDJVt0WE9qlLjYdabYMbPFxooQXMtW9n/laL2d5mN+iHuAVNnpkTkll9puLMa0bHAtCAlyeZs6s4
Mi0MXJ/mDOut0f94fbIu+n3IS5D520J6kFV0Yfc4jkES6rUpPZJ6HxBSKY8FcKlTGabNViqN+iB1
zSY15HIjDQQw0yjbW1+XlIfYjpzD2OJy3FFSNycVy/Fe0Z4mu683bREkD5kaqyvL/SLQE4gdSPkY
lHCC0vxYbLJCcqrO6mvt0VcCEgVVb3aQCYrPoMy/Sn6HEhlCBp6s+sW7YLYNtzKdzkOB2N9VWFV5
3FeUIcZRX2lXLI9SYHt09kQaK1gcVIrPP3xSzFLhFKP66BdBuI1Nqdl0QeivVI7eHAWaDBZn8PDp
0p6PMpZpmA+zsNOYonKHBR/brqram+tL4lWJ5fdVTJEN4BXwbu01c1jeC32mpEqbSsZjrDjVzqz1
yStRe4UTLb+gDnAcEi3ZJnb6bAqdjqnptnkfl9tpRPjXsdt6W2RjcnByRzkiuPKpxsnH7cKnMIxC
5JLtD7Ehj5tey4sjdXaT04EMCHWVylMDJdzmulXdOX5mHMKwzD1llpIdxVnD0+XMQr2zRfkNr2ov
r3T92U7M1NMTq9rGsp2u3FwX25mJYBboKHC4Eoe+LsbfYsioHGanxSrwkVhna+zQfPcmr7+JtpT5
b0eveBduoPmdyq/tz+jJX7nCxJJZfAWBsAe4I8qRZInnHxux5VYN61Z9BPB5gMmp19bG1PcK6cL1
731BGHt9TVAXiFJBRgfpfT4Szot2xu5XH8s7e2/uk/txV94oO9jWbrBVXHmXedq+/NhvrUdjbx3l
Tb4PNqEr7a4/x/L+XD6Gev4Yo9l1US9X6iNKwa6BHFxqfNXKfa2aoEpX1vhyJxErg2sRsReRCXIi
i1fWNVFNCVFcG5XceGfZwccmd5yV7PvtQcBOU9bjYl5q3xJQVbWfZoCnIxwViyiOtqBYo5VXERf8
2TpBmwQIBL1+IV/H9XM+bcYQIuc6l/nJ7AIcnOFbIwldBIKd728QzPhKayB7qMDMeVIyry2ey3cU
WMJ/VXMoay9ZexSHJ7iojF7JiQmDcipEhrVmXrkYBbCXQBngwSva65TwtPN3zFIqPxniEycquFnn
zsB8DykJ9eP1FfgqjfHbXP5rHGrg6IBQC2PPn49j1chjgO3LEGgEf5S2drcfivJRzY0f8mwoKFOa
0eSGE4JR8On8zTSY/TujjMothkrmAb3CZlMp4eDKvRJxRLYbZAQBdA5auNPldE/yt8viaCPjsew5
gfWsWMm7WE6cjVO1u0mj1F44krGS1SwCon+9Fb0h+lgCnL2UUZhgj/ttzltVTvA46ZR8a76VASHU
Rc0ncvUArcpSke0/29Cv4+p0iTjFiapo0Z7P5gQY0kLLnKJMoxgf0iyNjmVHWtfqWeCmlfWpKdds
od9YKKBSQClTVON1l6iFROcyGaooPbWWHh78aba58qFIva6T//g+/mfws3j414po/vlf/Pl7UU40
cMN28cd/nsqf+VNb//zZvnsp/0v86v//q/88/yO/+e9/efPSvpz9YZvDIZ0eu5/19P5ng7nQ65g8
g/ib/9sf/u3n67/yPJU///HX96LLW/GvoTuW//XvH938+Mdf4lz4j9//+X//7P4l49e2wVS2y7/+
86Vp//GXZv6d7QAUA9VIyljsi7/+NvwUP1H1v8P8AnGjAzIV/nhsl7yo25BfUv4uKgUoBQlcFn+L
X2qKTvxIVf4OIkJQPGApk3byYP/9WGcz/z9f4m95lz0UUd42//jrfG1T0uTfgApF5wTYLci1xeln
S1Oh1LoZkC7TsBi1AyWfY1mRqdAg0dNmV0XPv03Mv5/g9xHPl9i/R8QijCiPvgXd5fNVXWahHdaz
xQFr2beaDBrRj1Zu5EVQ/t9jUMqkNEwdYqkjYapz2/sOnaZyE9/MAuu6MX/5x+gQuafR/cmbup35
vXaPpeesXCeLwtnr2ChYUAAR1hN4HyzO2ilVyrTO/cDz6+8hgFdfc0MceGj8uUEgbXT5PlMLL5t+
XZ/Wy3GFxhiLSDT4RbVA3HO/B1vgO8NEZty81TaJX4DRUu6LwL41ta2h4bUTcxCnxt42/4hYxQuj
gsOhQdqIySJ2f4uBW1sqgmnCIKvQC98d+zp3Navcpn3/XGjgTy3FN1Y+8MWqZUgYhq98OmoFy/Aj
6g0IjR1DNuX0rRnH/mjFNs1tkb/I1oca/PP7JovXxP7eGBaBKzoCwqZcQQP2fIrlsa8swpDQK2Y4
AO6gqN8Sv2u2Pt3uIRk2mnPUB0v6fv3LXmwYSrBAM0VnE3rdxYetFFuqkimIPWyEGg2xxDb9NKV2
Nq5cNyZP/z+X9+t3ZAGhD0tPjDBoqeAHKMCsmyqPPZ+LrSqU3agSdcn57TCt4R9FHHA+FMA7KkQw
rOHigT06n0gz6GEfVGrs5bS8o/l+VDls1kDnl/MmBqFAB8yCEo+zONrKOU3xJKdGHdXRLhLd12YY
1xTw33wTwyS2gs0lGDHnb5KNWVx3eF2iuYgmmdSPpTvO5YtGx39zfRm8NZJoAwgxPQMzgcVIQezE
KnucZRDKHue21xapx+bbXh/mrVkTwig0FgVWX1w8vx8jdPIpHJRF7GH3/gyy+qlKy5UhFkUIsdJE
VghLmEuRrH85adKgdKU88mX6Rqm9xNfUh9SvikNfF08zFq4BejPJZlI60EmSkxxqZ6o9FVeQ92rd
K6o3tka7HX1UHP/43dlkTC+0MKLy5RSPiEbOslwlXjLnFnFW5g+7rLDXMtM3vqQQ8qG5hVT6JRM1
k/BnbfBl8GYD6AodtAY+rI7ZwPW3ubwFhfiusMIB0kg5fnnTtnKp4OokjIXG4VvtWOMuaONnGTsJ
ugSGtFXl4qdjFeYXIwOhHhZmVLtq1TXHyJCTuyqoooMej8ZNpVOmsDrtV0vz0x1SLRSEJvnH9ccV
63dxJiBhAujxNU/hVDhfeKYV6PhjW8zK9JSOPyxUczz1cdI+XB9m0T9/XXygAME4k1MK0ZDF2aM4
c+8kowaBqDePXQkdYaiy8d5Gz13y4KD3WOQ2FEfdSR0H09XG+tAl6v9j7jyW40baNX0rcwP4A95s
ZgGgLF3RiZI2CEktIeE9EsDVzwP2OTFiUcMKndVE967VykLaz7xm2LRKHO9mBSPbDYTHC3fv+5dl
5epRmCPoI8k4f1mKutPVGV20oIIZ77ZzDMZ2/Jb1+8E69IVU9vQelQuP6B+2IQUqVEmRT+HVfncJ
K0XJq6JlQWM6m0q6+PEk5TGq+r+q7ZHeEgRxnGCWWSvA7jwggiynA+5jYes5Vu48YUThIPXuwijn
r9f5KOu99lv4swAeNQo8IYA7NHoojJhiZbXYVzoSQXg8tsOFFTufvfPx1v/+23hC9ZJ4HPkqq70x
taul+aT97T3xOgQuRVjOE+1Tt307hF2pQ4uaHCIr+bVdLj4MPL8yL/Km16jl94PHMMiqI6wJe0gH
rHkW1ehZNmQpqKjAgnWPubti7/Konr6MDkacqtp237quU7E+aPypmE7kovhIVAMmPx+fzPML4PV3
aCsEgnNAGfjscycwLSWi+lkQd2I3llbru9HAvQR3qddVuJFedWHPnGGnXrcmUkkr5YDaD+XwszfV
tSRc7XIEO+gMEOHrIsKsYyp9EFQ5oitj+hh1nhXOWWSGjYEblKHo2ykTJzzG8D1Jb5ey2RvOPXi0
5qlvogt6aH/YY7CyqSuu4Fmkr872mIUKCzgyyc+LZPdDcY1sW3kdT2FEp/fC7F8aaz1fv+3nxjUq
S0+5FmesgmbV+MeevS1Cqxc+aV3Ed5vtt086m3HVLqSQC5E7wpDudVzWxyyJAmmbd7OXPMy6oO1T
Dd8cbEIvxE/ngc3r9nrNnInViN3PRl5gq1iK0bLNbeQPptbOrlrdvXTZnYFW2FI8KzrOvK+tU7yo
zuaRx1Ht40QnrCnE5KMluJ9J+3yrUgOrtrct6IVKxnsvKo/jIHY5BjAfH6N3iSChO3cuuqgIgNCN
P28/xABwp8WlAz7F8T9Ob97mRv6oohHoD4W409r+SR2wTE0MX2+jw8eDv9tFZ2Of7VgwQZ4KJ6QN
WuOHHOloKok/ISn18ShnGqNM8tkwZ5Os1bJqJGWEALONjeMMe1pu33pKLL6t10e7iDc4DR4afFiw
RTF9/KdEqHWXrAbfXVjrr1hBjVhFIOpwnmDQNenUpGOp+yw9NWI8JooCXS99NPJoE1XFX1+QjLfe
A+CQ2MzA9N4eURcECJpjVhsIO/O5MnbTVIY2e8oGoDVW/5NJXkX+kOGkdkUi9XY4gTdj18WsZSO9
vagx6bbG+85LjqXZ3Gupd4MqWu1ri3NdJ5Hu13jW+3N76Y4+j4zWpaYdvJLkaAsjEPn2V2SodMDa
0CAXitIcnvoOcn+wKJ0DJqgx20+lMcj6Macj0WwnWFbWw8d77d21QSJMl4MLg3IOk3oWlsIMU5a+
JyjMFnnNLONoZou/rKCsyfZKy8b7CwT9O35KhftipSNcF9RT/sXCwTeuxcntvQdbpTMbXUKU/PGT
fhtOfzulMhPGIqD8BqmS0AyAezqNw+PH07aewDf3/NknnU3b5JqCYsPSri+r5dsS7YbS2YwRp5E7
4UIkC9zzXRBDYrxaEVP6Ar7wrvMQWfi14OSt+K3dAE1bdahCa0Cn4deAqmjuaxi6KGFnKxng/D6q
HitST4t+xGAZfo3sO/iNvEuR+HbdtL5zYzj5LyJ2rfw2SbXSOdbzmKLNBU9/edQXZ7rNpaZ8nkvV
uTIWdcm+dl0TidDuzepOVmQTflJHlcAEIk0ZvlvtTtqmRW5qLuqfpZvod5E6ttmzp8Gy5doYlms5
eQ9OCrO5cxTnGaBVcS91Id3rRO+ku7fHMRl9gRKt2Heyq+5btTICTetsZB2XcfqkSn0kJlnc+Y5m
b3GY6Mtu6AhGv3BFEJ9jLBFv9EpzblPHqn0l6+u9mWW/LKtbzEOXTZ7061HT5iAWSww5v7JF0Lem
mgE6AeC5m3VyxABFJ73ZoYNIitR62bcchdhtgiD/saTcLDcj/CKqn50YP6u1p/d+F5XXkW4jwb2K
k7THsU+MEyzyLRIE4gr0aHRsUBMHWGQCZmpa+0Wl09burVlTr1WtNO8h9hvhnC6Pdlb1tw2l7oNc
BBSprHW33SAQ9EnL6KB1MPkjvRIbKUvRg1iJKvm9Ay1dBP1Qye04mH1YGIlz1469fuqjrB42hYWH
48CShtA1l+Exjkr92eqnTlKTSmoIY8i6FIfRLZcrLavB1Dd6wcQVmx6pvMRX2mbysWQVJ1lgrGum
fbCUg9+4arMr6sxBHyXvfrVqb2zmEQvaLtYDp15Coc7NqZgQQmJr5v6UT79cG6ulCiPUzFfFyklr
ih34tqOuSsVfctP+py5mkQboKPlZuuShAocUWhW2d0ifxMZtU+jZSXMU9Z716hHKT1TtxmuW75a6
LL7KosV+EufMs1naeDESUkMn/mUgnkI4656qtbBUKX0QQ9ADXmbq4ARU8yXrlu+Okdhf0twor7VO
1puoXH9gktWHsYIHmVTOosEsUuD96L9qw2xBnkvkBIssgcU7+YPjYYuTPadTnPt2XR1ciNaUbM2H
SPz05s4tfTWelc94RN7NFWvMzaT5zWw8LUZbBRIE7NGpizHgDyn7wpnlsV1ffGWJ3CucR/C9rAf9
LvG6mfQEGN4yiGpTTqq2TTXcz3nqgs6etb0sSO5zeZWjBrXk6hPo2bHzOXZxYMVr3Wsc/caYkq8r
rt3vLHBDU9T8MFRQk7TG6htQwsuR2ClDqMQ2/pETIjuBYQvzGLVflzy9ojKn0Z/s0YD57Ewz3pzF
Xd4vz4X1uUYkf9Dkc8X2KO9x1ZqqjSshRMK2Hvbg7vSSg1lmj1KhY+OrWqM/DuovKDx5qOLobgsP
wKj4suj6N7ycCGQ1tfUdpVNDlr5/yqhtXXVplz93kZmEWpPaG4rkIjv23G3NmAh/UJrtoNj6jy5R
bMjdnXcoYm6FTTwVvpppN21tbuK892chcz/2rJ/OmFx1uXVEZXUr53qzIOTRjpm5Ea49FVhXWH3s
q/oyBoYG+N/tsYcc8zqEC6L72twje5u2m6ToClJZKICLXHamEHvT7Tbl4h2wT/QBIX61BtQ4EH7o
eSFyvOtwdgnGdHiZnCxU6f4LF+UJLe//GYq4q8hS9p1mb3qz3tjTsK+HfWpMvoakhVSl341RyEvg
j1Ul+/0IE+SlATkalmX3mXss9OxcHY/qHB/JdlvSzOWX7faBmdS1X+fOp76extvU5lqIIV/5zZJN
9Rbqk/ZdU6UkCtDvgJM1R7M1lxs1g2W2hU8kdd9dyJzGeOh+dGnzw42t+wWk0d5N7RiKY1Q0iEAh
ojBi69tu7NJ9NGJWurNMcZcO4KB8Vy7Ldmij5gH3zIX1Nmr0OgGInXQtB64zm9n3ZXGiwzhH/7id
lqILMNqf1DLO94shbswSixmhfCot83NaIQDrpnBLXfdkG+W0cVBujeelOVnZ2Dw0imNgDzhxvZaK
TIK4mXCycOLB0w5Wo7XFsZ0n877wqBBqU9QKX3gN3sM4ayE+Gr30ZaUHkTuk+aZA5G86Indd7oCs
7qKJ4x0tyvDLLOpBRaI+wfyr7Mv5ZKjZtIMoqKCkmkf2bukK56ovM6GEs0vLOekKE1Fl/ciRi69d
t1LCtqWZ11HwFnCFZO8W/qJpP7phelHHya6PdBTMzTDK6IfnzIjXRpO67BbLOuVGUZOyFxmOGPVt
YlTzjrg2VKYpJGEI3Ww+AnbBu6Pe9GUZ6AkuaOMsgqHupn2CSCwg7DayqP8NbgV9zVRf0ryszKOa
l6350MWG8bPVGmKcWg4bglgkMuwbQxU31EhQHOk2iyMDnG6i5jYZb5OOml6N4mS6so3z3Gy7QFJ4
0f3Ubh7auR2OyCBJy1eNBJ1XiRabG4s5h782zZpvWpjZi2JCKgK1m5wDzRG1okZvD611SGOj/eRN
mXVEogTTDbXUm8Aty9y7mlDWDBpKFD6bWU2DvlNR3cWSHq1w08aJe9kLGS9P7jhUfGDd9M9Lix29
X+D5lwYdDPwNgItlH8WDExL7/IhVo/zRVcuIIa5Wf+am+kYVuqZq3psdFubefB/ritwvdtHcQpFI
nbCLVNinqLAYt4qRF5WvxdMMW9TLJIDbOcM8LXWr2p+1KCNvVKqbCXGfsLKM9FnJWjSzijGd9rk3
OEFFJSHzJxXB+L3eOEMXQPGMb9Olcb82bS13k2ehmKHG1hSHeufKjn5dqQ3hmKAyi/xr9eKVU5Cm
9ufOqe3QyBVH+vo4Xfe6crDq5hEh9epr4lj9LjeXZlvbiuYwe1Ju+kTK28Iu5pMoHUxNVe/FSPvm
pnaU/VRWUsAxt4qds/KX+VPxnTZVVRI43NSKoaS+NkbF4utI8G7VsnjurJR2RyNr4KGQC28waq2Q
1kFZLdYrApQocblDi2Zf96VIfd1avpjzfFuim4mMcmzsBSa8ihED53fJUE69dPvrKJvSH8VslIBl
POlSM5ruIzPaOWN1pVl984AORBLOZOthL8xsD/VaYAQoD70Ap0mtMd4sS/GlTYeDLPNWbJrsvojc
p7Iuuzsvcl4KJQHBXBrbxao7SoOTRceb6qRiZmPxOUay2LvKuzHbQVyxAu606LbLTGdvLuMdON9H
N8NouMCHnZs6g9NQl3bxYGjEuH7GWfKB0ToKBAjzIcWY3ldsRT2aMG+uXF10n/N5eohz7d6Iphdl
NnbSyft4n+dcOXm/sQBHokNUxva3TC7GuIlaAx3aTNXSkwEzk/v30C7meEr6qkMs3VIiD52esv0u
kSp96SO3fagJfO+aruwD2S3107DUV5j2FG1YyfohQeAp1Pt+Z2S9Ayupzn4tQt0NUTt9rmunABmU
UK1tcvOTsNIpROb5mzMkP+EtT9dCn+IakLcVHVtnuElSXe5wLTV2VamrW5ElnwyjqiBsDkUoJ9Sx
I/xr/EHmV7FVWXdxDizYsrLBN0fC8W5ObmNVve5bfeMtGg+b08nHZhFNmCbTlPlK7YRplXzD6zmw
x9r51To21YK+ju+KwT3aSbapXXtLdgqeutuYQ6Xs+pR4IG+M6lpqRrkf8TwFGidgAGhuyTvstqGn
OEDYJdcAClPLeh6DStinefJwwNObGycHWrrMWZP61lT0Oy8jwZV1zsOt0/sdrwxrrEQwtdHOnmw9
ADP7a0orKr7q3DYdOgBqgcY6NlaBQ1LyY4idyJeW1AOzEfJrGxEJIRjz3danEcnyOCZw7h5wuv1a
NjMO6Gq8FNdN2yI7PsNl4gCI7NBCUL5paoIs0ffTndeWceha9VRtU8+efHtQxyxMMjWmQ0bB0Pci
MUInsbcN6iB7M+E+daa2bYJpicpfuiGUQzvVuHelDYwdJ3ZEv0kNbtXCa6lMNUm10bNCpSfcpxst
6b6XMx3PPkLswotGP5VEVHgUcolnYqy3eTuYe92Js5BOBrlelU2fStPLfLNSbuMp+4VnXXuf2n2Z
QycAz5ckPJP7nmtUBMkAOyTQeuowULCbKg45OOW3RXpecyRtjuKr1UehvJ5KfV6Q9mqMsoDml3gP
XrRiNMgx4ykcNHfMA9CzBRhkObRTYDhN2ThIHE5Tf4NMIVSEIMK5LvTqjN82a15mP6Cd4hhbWi4j
vu+z6h049njJTk7ZYjmo2WUEX63s5H40C3DlbYqLgnBsbTPkszG/JC1MzyC2JD8gRe/Rp4GDTW7v
AlnuS7gYMUyg6EWvijHZqaaQzU4TGrJlxuDU3+C+t7GfZllJeGSp+fPcjU6+kdM8P1Pgz4xdU8/e
z1jPsMkeTae+hrEjTk6X949YAA5fBt2Kyk28zGK6rtNRHvmTmvJVxm5c7FLRup9EsYxzMFf5ZHxP
kto7kXZU3Mp1Cj2UgMSRn8SAIUsUJ57uRwnCPp9GBRGXO1GPnYu2x+Qk1+kAXfe2MmbVCrmeaq6k
ovZ5kvrruhLafmrlgyyr5aCUjcW3tD/bPpsCYQHu8uuCRMun+d0aR1xLGu+lKsdhuKIenZeBUhtQ
IzPL2yXEY/1+WhLgkwp5lF5bMWpszhLZ7EbvdjZ7eUMT/pvUoMMrEEyistE77AeBxvncbNkP2cbt
c6JJcV23c07KpZVcg4MpKGT35vScjIYlx10dPSneY5K0x8SuSMRTbpUFw4Eo4CXZ8vDVo7itBGgy
82cSN48tHjvREcqRjklpFR95TccwNsli1Z2m3lsZafEUq/m0KVrDQRtkCS3kwhNJwqZ0WhgJJOVs
a1DDTkeSdsUnNls0DjYjSr9lyETf5kl0ZSTWplbnK6N9MZ2vM7ysBdEglMnm6jZOWiO/b1vdjvYp
6HO07hf2HXJ2VnUP7QShvhMDVp8lSuZbmF1fETXD127RSLVulugFpjEc2QD7N5D7UShSixJd2jZb
qOXfKXgogRxxY0LOvLyuu+RaNGp/05PV2S56cMySLfvB16I2gY7SSxj66m6cFvVnR9sAxU8Lk/oA
YH0L1QiliIyDN9ORGtsrFRv6B4g7zSepN8816sZ2e+0MSNVTt+Fvb6Fjkm8rvXmtG32dI0VadmFc
YPSga7d2kyI1KgHKoIAYSaFtczWL7hLbntHPGERIxp76A8GeUL7rKI7Z5YQrNGLIKpdsuQx+WtZo
Ipd+r2kbOZY2t3teB8mYBKokOmSGHANmcE2PErbu0uSbpLULhb5a4nHBxUnTBqhj3M9qsSoVtJXo
bwqUr4Suf/WWefrhxHkWVrpSZ34sDReGa4lAX+GU9rcyw/Bhj/aY9FsK8uW1i7JBu1VW6SmdMxeO
nl6BVsrnDq2ZJqKgY0QgfoTKDyZwyzdD45hP/TxdZTBLXKzk6y9Tph4c9LkJ4dANgbgfs+NvlRlP
h2YQTw0os3ojHfNnZxq7wule+oYsbI82lXAoWQn0R+lX3mpliXo9b/Mm45w8EZPGD71Xb63cNuNN
JCLroGuUoBapGnfujDrjNlfixvWNphinJ9OuTJ/SVxMkGMfIsHO6jRr3T5Nd1vb3QVOj6zRzHSog
iRUYvMyBvkCWRnOv474rt8IpUTxELPEmyzptW4n2KKvxdmzntfKGfKtS17cDnLWyUrVwHtwuC61+
GesYOwhLw5yzAl89rBJ+2TUqvFDu+lhhSy1A++umHeg3jPU3LZLpFMxE2kenLHTqCeCz12LChHLj
mE93KDRzK7rJQh7mVL/yHH+D+9Jd1EcvojEUaB2+C8i7Ky9VlorrSXHU8i4r1Zkor5+iw+Aia4IM
kz40iu9E7bAcR6tTrw0wVnCmoqoriRYEuyyPlzAbCXC3GdWLyveWrHwSmScPi7DFSyWMtLzuhF5h
ewmMX9/Eto6i3Rzh+rRb9NmZj1odPxE+zcrGU+TS++Y0mb/UbC7kBuOmLoR6noYDBdODV+r9j8i0
5VPHo/9PDj9f2Y2uUtwvudMTmI6RFqJK1JA9wGFcr5oC1OwCmESgbu9Zc/wjk7165WlpvI+W0ekD
nOEqw/ZzoDAHFxj2ZgaKbbnbtHOmptxSvK4L66HuHRFNBE2Lx3vnY1JFNvpFwoYn81LMqavJoDqM
mZnVIQYGpG1FtPBX0LjNFGXYLXZEW1vUNYUBq0zEiRjKfKYofjK6pdyjR21czWpn3U0FiZE2GErI
GyrTY9zn+VM6srOoS2hVFxTq6JrkZ0VqbXRcOB17P+VqLaMMaR19aZRvUgKfUVQTwoY/TtKCscEN
MO//rq3A9nuFNNkAyOBtnpN6cL2Eb1vJNuj6NsS8kPJ6EdjeUzRdaPuct53WgejqIUeMLAKoy7MO
oz41vWeO9C9oK/TQsfU6KLT0JRP2C0mrDOlG9SCIzOpCK+O8N/M6rgVgHFgCaiLW+rt+a8MLEOGx
kgN3wzAj36ltnN0Wc3XJD/68c7mOAuEdreWV+P5uGuNe6dE0ZhqFaQdGqQVxoTfbxXG3ZWGPh35U
ywvdxPPG8OuIa/PSgcsAxu6sjdeLcYYzRDOxRKJ3vvI6M7DFJaLGedNpHYTOKHxMGu+gC88mj8iy
BFK3YgWTA2Vnsq6Nh6Chw5v299sQuRePxiiymRBe3q5Snetmoa9IDJMacqxEu7TM2ttsKLFiiv7O
2g3jZNYKxAJN0JVjBhng7WDppCAPiPB3YI5kh4QexNldhSaDYVxYpHfghXUoGsu4mjKFoAfOJlB1
0jkGY87u++zdlRHcxWeUW7BeI5qhXp5sXetga5f2/B+WjUuOTwTrBC3g/AMTdE5iNSIvyjtRhqJr
1Jcp0iX83Rzh3ypVLoAU/nDGQETCdoCwu56zs68UFGnbfGabeFmMbggUd38wtc3HW+TPg2Dts8qp
Iql3tmoWZMsOEnUbOBqliL7JrNAQ5nxhxf4wdavhCpQu5m+FTr3dGwMt1k4aTF3p3hXjQyn/McVD
m3/6+FvOVIJftyDDcAtCR3mVx3w7jGpHRYbjHwzTVYs9zT51ifzG6wdwJz/CxD6B6tkiLw7HdYh8
p3X3WWpf684QUHp61lHM95UOGqxXeSdHdn9/GjmIIEbpnztgDc/uFtEXXTMQNVB/WlWoS0r2I6ol
hxaYTmAANNp/PB3r0v3e2147zDjcwo/X0FFnbd/OhiYdo9JrTonbpTsvRiPVdW/T1iMXnfcSJ6dZ
tN/7LP/88bDv13rl5WPuwJ7lxJ+Liie8/k3mtBz8utjxcoRTLwKrsx+i3r2wef84lIk8LuZ60NvP
77epbDJ9XCsVBWXhjK4QgBOtJc2+AMBbT9rbmeRBABrKQ4fLA6v3diZL2l1eV3OPGk2KAfsc9kNN
f3nZyFaEc6+tEfKFE/MO/+sQOCCWtoJ2MPjmIng7pitto1UcXvYBsWm0a7VdLzQM6pOBVrn6jK/1
l67q9jF9DdRKt0ZG1c7oH9KUXubHC/ru61cTmFV3iVDDQ/Pp7BUZFa3DYoZ9ZCV8rXFfSTWgVegb
LWkayi2XWDPv9u06Hsq2qPBTiyG+ePvlFn0uta10ugab/NRfLT4KrMH80u8+/qx3wQXDrLfrijxH
O8s5O46lTQHBJm8IKIeXPjwPJwC59FBbyhNBaBK4+iXb5Usj6m8/DMlqt9Bp4gV2/k+bQyvIFfon
NCEU3O2Ki6/kOk+/7VpQ6quWHUeRMGO93892EFilpo9dXuC6Go6aHd0aXRHW5KiUR6p4ry/eNsZm
QNTmvxvmr3iTT1XBv28Zkm+Zlv9797NaWYnd+R96Q7L8/4NVue7B/zer8rHKq6Iq/9ehy7+V/3S/
8yvX//FffiXR639WP1+8Q5CP4an9b3qlZln/QcMdJwSeRjC+Frfcf9ErFes/RPWrBC+K5xrcNXbU
f9ErFU3/j6HaKyYexi2uT6bxN/zKM6giglKvsShR4uptjLzJ2aHT895sc6dIcIidwQprXokQaO4d
8EBRjpXaIIjr5VpAftVusDTpN7JeqlM5lennJY1+/jZ9p3/36O/cyzPA87+/hksPy+tVtISvfHtS
sNCYetMbU+A3tfM5MiuNMoI15U9GlUc/5Zx3MhzT4sYyJ4Van+XE92qDmo3f1gbEcUptKBnEhvaU
IrjU+rWJ5T13aCooJ+el/PHxz33VNvq/J+3fn7tCdiHnr9KW3lkQZWTNYGf6nJxybNVpBI6yfmrH
qumCJHeUkzuL2gUiUnsHXLvHh2m2IO4bsf2d3rZ+q06a/jzW7vRkTfiHU5jK25+0XaOdMtnR/ax7
2S89GpMftN4XSsZZ/Zjp04MqRuVCAPU2GPzv7yDVgscHMM5jj/6e1Wmib6lZt8nJ1mV6cGMzxbTC
0rYfT9f6t5zNFtt1pc8Qvq8R/NtRVnHKpOmn5IQaRUaZGwxKjb7JVZuC+vh4qLcBwusHEXLB+Fwd
RwAar//9tzR1zBKPnhEfBILwVz7S8Ogj/aajluy3nvX88WB/+i5CLbREkGxZcX5vB3OHjLemNZPT
6PbmVVwNc2CZVXWaDLu4AE//w0J5QMORKYeGhF722fnQTaSXFuTRTmkpkq00DblZ5osW038cZSXF
vBJn1XNJr7mw1GSy1fSUx0W65aFuN5OrXHqn3o+CIvEaD4OdpfP+6mT12xoRwcpoWuh4cinFFDSb
YRu5qR5+vDhncPN1KyCMiGolhGdePmBUb1enn8wkWbtVJ+zbkTbRC4FZDN2KZFJpiFFPWxpdpwfn
TptlqmbfyKvp5uPf8DaQ+vcnACWCxY5cFdzns5+QWmVKSxMQthT6r6FO252hj/1OiFiGQPiGYBzb
BE0l59KJ+8MUgzqlrMH1Dh35nRZrntOa1d301JYD1VSRDz70o0tewO8PG6At5NxQQcEAhdDt7Qy7
Pf0SXU/Sk9p4BkUn65s+ly9KXoZNPF04AH+aSp5KmJnYwayltrdjjakr5s6s01Pf5toGlKS1WUpV
Ac1Yi9BA5fp6Mc3VfOyygfnbKO51FeGHcaMgsUFwfr5fRzGgUwj3+OROX+EQ3JizsZFgDNxUPQyF
8gTsBoWjKJjKiB63uimWRzGn38j5/GlGzTlzwmz45+Od9X6BYeSR5BFGkO6hr/x2OuyxEbpVLeLk
5UryyVNS7yG1onb38ShndZf108kmeZEh9q5Lfa4CExm97laDSNcXjf6z4cGPkXa/l55Ggx/n5L0D
XfaL3Q54x9m6t0/bqNvWZnVJjub98kNoWBNpthuH+jzHlJrZuhFA55MgJ9rXtdFvsl6dINCpIojU
0txayZI86M5Fv4v3m5yRV68sTUXHgPLM25kuDE0pcAVNT5Pw5k01J2ZITxEtvMKz7sokVS/M+dtk
6HXKCd55vciJuMHOx9PBsBbAPdNTAhwZiKk0wHqipU1LF1KY4sOOhgqfzU1xUBDoFCg6XDS8ewta
//c34BOFsjCPPaWos1e0nhODXmyRnhwsBK+MvvMAMgKZROVF587KygOAkv4xpXMMuMEGmz4mvH2G
qC8Io535s62/hMIOT+wq28j9eS5hNdSgNMe56E9JgrcjXOAaYn6V6tVAM0fT202qFPkQSK+KrxQF
2OI8uo3ftKj7IPtQzF3QFMp4ovpfRpuKalHnlwM6ieRDMHL2bjfZoz93RgLMBnTNdduX+peqFCKM
Z4hgfjGV/WdnNKcHXA9dALcW3dNm0pQHZ9LahyK3o96XQ4fIHyL77S+EkoZLDLj3O5DIeD2J/LP6
452tBj342CxE1p0qZQQqjAJu2Gn0EMWKI4MVZzx+fOrfhzUEAKtWKoVq+z2zxXBG107RbTsZbVPv
LWGgtjc7OQZ46iUX9PfX2Fo0QoUGxT+axOfXGHR7zB9UrTslPMhHJYOC66Sqvf34g/44CvV37o41
7z9/DZt5SNxJKHyQarBjpvplxYL9TwZBhQmO6KtOxdlbL5qRbqRR9acBNsI2X0BOIpSUhH/9KSsD
1YCOw6Orngc1swJGyEr7/mTGer4Br/cd0syld/0P8wXfncYeRSAD4YGztxZQH7JJdTKcch3cVT+N
P8d5uKQC8P5VpVDhrYIwhM9kIGcRLRhXw8MicTilXpsfYmtGkdJT8wNo5BXhZ6xtafvSM/KnL1uT
a6iraEhQInl7mdtOg1LGbDCo2iNoZo2wLNz8kjr0Hw4QBfy16As5C9OR8yejhMHjgcY6AZWittyk
SqgwAf5kWeWF/XBWNXy9IFETWrWa1jYF2+/tFxlF52LrN7WntJqVIFFzB1uISdvWgxPdRHrvXeum
mAIlxQavAia2kXFjPOZNlW7s0ZmeddkbF4qnf/h8aJ64KRCb0FM7L2TOOYLttSx7QjULN3mEHn1R
A4DMsGe+kO6dmYu/fj65BK0fil4kmNrZ3djXZkzj2+pPGfLbn5S5zTCYiM1S4k4nd6ICSRupS4md
4wgQ2AckC94hilNUXONRxmloj13fbWe3fEkGReem86qi3Pz1oeUlR3Zu5dAh1Hd2ngDaYsHQVsOp
cKzIx9qwPlhTMlyY9j9thTfDnG0Fx6n1girCcNJa4W6t2YjvTKG0W8BMAu9JvT/E0tFOteVh8IMg
E/pwEtHgLlOClN5x4GBpfOHLz9zeXtcH5xkueI7D+pif3YplP4to1ix5qiulvk5piFBFrp0hlNEo
f9haYkGkX8ouDZRGAezpYQp0ohCEeHs39vgCzVZcdKDvRR0HwhHgMUU8t7ovvaF3gt7GBxhj2KHb
CkvRpW+VOcIRFErqEzIFFwW8XsU+3pYyeBdXjQ7EMMgIXoUGf8tdoVpBXq48bBgbo9tkAuAYDWQt
KCU4J6eA4lHY6U/8nVs/6rrxGPWoqu56dCX8FBmjzVzm8XYZnC5sMfn2DWA7YYXJC6VVffxHloUb
thUFdtHxpYll/RL9YJ5cc4y3CDzp12U0lQeZSm/nJq4bStF1BwWe7GaiRQrWqJUXnrX3h5n7Epa/
qVO8IVc/u8tqFXRwKVR5UpUOPE3vtS+23cLQwqfs/m+PCX0v5nQ1ugLd8JrQ/za3zf/h7DyW5ESi
NfxERACJ3UK57lZLVbKj2RCyQOK9efr7oXsXKqqiiLmLWWmkLCDz5DG/GbvesCAlnJUazHHUpL8q
wI6n/8ciiAiKP//RLb+OlxiZtjUQifFMq23YFUoEuFgXW56gS9i53iY0vGwSAXynTP0GVTC1CAeT
KIznXja/4tZ5lvZwUNtK9fq22vKwufeJ0LJlGSjYqBWvbtJgMMwkK4LxrE81AlnAQQ/YfdMEVUC6
PX57f+Lp+sG4bmh8LqvdcK/deJLBZCbTuQ5NNOpCvLerONEPeoWUXZ8r1bM7Jc03Lbb0FnXu3npx
BgfhCpPRFWK7Q+a2fixr4dL/ANuB91Ay/JZMd2v/8S+9vemp2U2mSVSN/PV1CTM0NhuMW/gspgFF
jM4FY16H2cYqdwpklqFEZnC3NHjWrU1ojYqdabwPLjj1owtEK/W1xEBqbrBqLIdruBUndKx7QPFN
o30LuwQDhzEImw9BB3p1Ix24s+/oyqHERcOJy3fdJjQxEK1FXM5nMHnat1mZQ3a3Lc85Cqi7lPHp
1v277K3VfrhacDVTi1WpVFnFgq1TBu9AtKZHANOw5FIrfJ5ievVDVwb/AKZTP4DdEod+HLcENO7s
f5IsOl1Ys2POvsYaRKFtNTIb53Nlw/+dF/umfFDaHZzS/xt0IfJ5X5Xy7lLsJ7qWkLmJjNfRo5uD
OImzYT4H1kwrxK0cX3QoNRlDsyWqcGdAgyQRJww41AJCWc+g05hZpjWYM20nRxx72s87IzTClyQB
xqBEvUELIoeoGk/dfnaDGuVtoLtQRsqP4A22kEW3bQl+zSLtSXcY8091dQ8oZe3kU9LN54ng4DVa
b34qsg4NOydvnpPEgSAdtNOeJ/pR1/2Wa+y99w64AOV9FFI41Ks0T6PT3kqYkGd9Tv9pQ8vGoL34
3AhZbxygP7n5ekP/vdJStvx1CU2yqHJ9QAYf4f70FWc8VztoelPKnau17bvZsGA6pUEKHWQQjXbu
Q3Ch+67MYAu2DhwTQRvuIzhFw/EA0+u9h+M6jIQ4wwREyfX6hxP3KsIgaQWJnBOqWx5qdPJNXhXC
9asygsD4OBTeBm2HZiGzfApG6hKUg66fybSjMdfQmDnXTlIdgrhUjm7UZOfICLGUcQYoCDsXckvs
iVEvLiAf1C9TUqi9V1ZOkByMzpyPduzav4OkVlQuskH5gNmG9vnxD13HbMxkAWiCO3BRSHXBXlz/
zjh2rGmWRXMONIw2pCbm4+ACzf2vq+ByCr6CQcripb2GAQxWBnmnrTvaG/J9Xw1OjXhCqm0BC9eh
mO4ZJeZijMR5YWi6ioxZ3WbghuvhrGeZ/SakoPXKMXE/QXywnxRr6j5sPNaSSv+9c4UG6ZP8iXwD
EiVR4/rtlfCUBEmTeg4qYf8A5pNA09dsNH66rO9DP5U2E4CCNLv3+TfQPwhTAbIeGYnwZyMS1fDr
JqwDr++j+IuN3p62MyQcPa/QGg3ZKbODyJeRPGW+3UYWBsBxSpZRWfG/DX+78HKhAIu38q75XuNL
9tp0pf0SDUhd0iU01W4Rg1C5kfKA/lqsIcoNUqE2DU+iBsgYVIfNT3lg9uesK+txFw3GhDYD3dLY
b014ELvIFOVrrDh1Ai9+LH88foV/pGivXyGwSbTW0bVCBZii8voVdmDaE2jY3dmNtYjWZqzPUI0c
9a1R/VAioXwyk3n6OhvSenLyuAJ+1IEEZGohEc41pPusQp38mWvM6Lxk7pRshyg4il1Yzylfpt7W
Gm8abPU5qqemfIMz8PwUB1qkenNrtN8j6JLV0bZb98Tn5ctkgxudYe3WH6PUYcgQpvg/d3OdqPgu
taV47aB0jR6MqPY561qBvq2FKLgH9j9mU7tg+fed6I3PXRcW0FkbrDqzxETvooSYU+0tCH6v0Qyb
zo+KqflczlKDMFfTJYETatvI2OZdV3qD05kX5oDwyQDtRs+T2RoV8T6YYcy3CMDF7jTDUG/ten5R
Bpnqz3pvtJ907AdTv++azvHDupLRCzoSwasSzv2lKJwZ8kyo/ssO60ByRZ1We3kaqCpY/ipC9M9G
YcTHkgK6sqkP1KtlFRZPud4XH+MkQQ1sHEYn8TPYXvBywtyECWOUxyxHiuLUxYwCPPSO68+6QQnj
dQU2z142i3/wkxznJTjXzkbvfh3AyDaBIrogOiiXMHZcBbBmymDKlHp3VnF13ms53caS2eTh8Ta9
swodM4bpiGhZTGaWP//riirTzNSLHLp6bTiJJ0Si7NPE3Cr8buanPAzLQLKmq0Su8yc/+WsZ9Baz
LlC66Zw2TXlSIdzsE9qPvhTzcJzs8ZtZaNhjTkLdFx2VduMmzUaxthRjq/MIFG4ReaKL5NLzvH7S
SC+DSRmCjvkpdn85OI66byBtqdiup6GZnSppH2x3+vX4Bd+gUZZHJxIsyuMCmad16lW0vS0Up2Ju
0HRh60ej0nzJeA20+hXX/Z23Zf/bJQtJfIkr0dvSglmRzLN7thTF8Ics/azlQ254HcnhftKmukU7
IYQ32bZ6ujEiufuOmEsRt6gBgVlcv6Mm79VZdlCGxx6ycgin6Zhpg4ssFKXtIge4gwfaUoDZpf/4
Nd3bhw5N++XWZjT4R+b1rw2imlgWd6nVnztQgf6goi8T08LdWGWdePIt6CVi9WfhPamTDl8/X64V
rV2pynAeHCU+qf1sRD5cnh58EEnV1zZHtx3BgCr63cZdDNa2CqYtHad1r3r5DRTyNsgrzA5vBt2y
71KA2Qrl/ODMJ21042M46fHFzPsnN62Dj3BP9Y+P3+5NO29ZlHSXRj8Ti1tYrWoxW+pDbTpDWD8Z
yJ6Qxb2lfPyoM82fEJPiAvzW4wcM3elcEtpTFIgxRdht/I47n5nfwcwdX5U/8+brD9BWdUvgDal5
xnZ8ciLdeHFV13jOgI95MEaFP+pRAJlTwyrIAJubY3zHxAixnqFDZiLLdc0HsiP2Gz9sSWhW0YFK
l423BKhbg9u0NmOtSPhhaEOMnl1Evx2Flksl4+LU6ITGymwbpI1CpKCk5RxwUTP9NieBffxD7uwO
TgHyuMuHIpyvopRbIBGtLEV3OHS6p455927sI3WnmgDTQ1GMu1KZyqfHi67MnKgISWGXsIhPAkef
I3L9WSwzlaVAHeyMMsh8DKweVkSZNMdhVoInoGK5pxnhh0pLu72hGCokTIy/UDPqd0bUOheqLPvY
5VBsmiip3hjSnDyEE0Df1lI5wHGzn0DLtj9QvxyeRISO3tg76U7vNeO5V43PE4Iue6IylQNfHn2K
QnnR22Dw+xkhijjPM3qdtfA4ToxY2mTPQDHFb3sSr0bc5xuOPOtk+8/LWCbESOEhLr2ucBrDDmSf
avO5mepmD0889tyyznZR5iKlgfnxxsW0XOSrrYerKyMOC/Ybg7hVUKpaRvRJF7D19G44J5Zd79Jk
odhHdXF8/KHvHD+yUVrOKmaz9JxXOakSGlzCc6Ii7apZJ9TFjGPvKls14r1VaGozXEbU0LqRcES4
TJOF2atnRMmKnZ739qlXOUePn+Wmp7F8p8VVaIHEMmz9007768rIZzgZYxNp5yDlkgUxsyR9gqT6
0lt58jXEMeGL6UZR+xzwpO+LcNQyv0pNuzooiaFWSCfXytYk8t6z0w9mNsOMhvHM6iSVgR4LLXLV
M8rwgEkS3OBjYu1G2XknqVgmj+QxdOdcosQqTBSmIxF4y/VzYs5yjyBpOO1CNYvR+HHT5LMoZPSF
Du60WBCF1Vn2oqNEQ2eSBByC6r+MEI34ZHZZ/n1RvHiLBbzdeLY1aK6/eO9uufzcvhZ+LzYwABuJ
a8yurgOM7F2aapNJiwM9OD8IIHZoU99uXO+3J5emP+g8/OWgc5DkXa9Coe/MVlfoZ9sieHQiiii2
RPtmbtLoJIcZDvTjPXh3QRrDy00OnmR9nrjqwnlqZv1sBU60c2KsLQEzQRyntPTHOHV3j9dbqd0v
gZon/GvB1faiRaDlVSf0cy5Qu7JjiW7W/Bwb9htZxvFBQ5Tx1CsIb0l3CA5ZExtHGjbJruuK6j39
kHyxHZiei6b6NiYOUm+MK55ya1Yw5934GLdhjZ/q0OdbMOHCXqf8uWFKUC781Ab9QERMQM2WACcX
0Y1kY6m7n+GvpVZhDcVvZx6ZEpxdI2t3zAvoMKWG5lnDFB2UTG6lkfd2M6cb3ix4A5X2+PU+Cw0I
ubGe6YvMTvgUxipPNRXDxlMtZ+L6XvhzsvkCNpgWy1rtZtQ6i3FIdDaXWVl+GVT2ObcS6RvkJIeR
DsAeNJn75fEOu60AXBVKFCtzjhizrhbNVa13MycR53YWlj+06W+1NJ2PzLitN41aUpi7/fwN5Q/7
8Hjhe9/QtheHkQWCCLTx+p0KS584YVKcR6zScHVspx3z5/mtkaWMuSd9S9r+3noOAYmzuzSj1/3B
rjTNTg9HcVbalParqcSvtltDgI6MaVfQEd4ore4cB7YLNQcsxsWZdNVRo+cdT2OXzWeKHJI4OelH
pxO/ZBkmGyvd2Z3gGkEqwwFjvXWzMIhhpsdmPZ+lqNRjHtmv4GC3wHR3HgcwMBRuVJoXOPLqc+Vi
NBwFYua569LqRE6GXYbOhCYo6nDjee58KWYxYK4pGxhNrh3iXDfTaqVUZr6Uo79rx0KgAWFlh7Sb
tCOtwC1Hz7vrAQ+lAiaBsW8eLQqKiZ6uepZyNg42BdsXRLb/VYSdvEUfMdqCWiyvanXOSWLYgtDW
2PfrW2tCpLc0Y0s9WyVyfs3g1hcRZapfBYF64LRGh9CpUBxJnf5gtnX+3AzJFlv4zufkN+AbIpa8
BULR9enLtbabMq7ws0NH/xD3RcfMUYqjoMu6EdbubE8yNxi2FAXoQVurKywuw9ayQN6e+1gPXqZx
USOta3Ujjt3MKbgplyEeteBC6iUdu36ioiqcrF8yjsl2yh9CgXM5YmywN/NAf27UNHpBwh4JJHs2
fIEjoI9ijXIQpaUfC6vInjAB/oXaEEqqsGwPWDFuWR3du8vpdywsrAWgcJMmO7VEJkXN1PPkdvIU
2ugQmYPsT3ETfx0hch2Bg8XPaZp90cM8f2NPpXksR/rAeSlN9OBAjre1s+iSgBOvBjPZK3mNq3KO
pNewkejc2x98NYj5jH6YH67gQA5c2Yk+v3q2W6c+KmWXve9tYynPgy0a0Z0baJlU0qsD4QMqYLWU
PhuBlZqhdk5bvorJ7OF1rNP8bWvJBliwqy3cLZUbQm9/Pr6C7j0kNwK2HJjRg5lepRFDrDeR7GcN
kgeG5lE8/9uYg3lKpbZlqHUz6l92J9fsMh9A7R7Xzevd6QTtnPD1daRkyrcFk4CjFmbtd66G/ANO
Bqim1Gnjmcxh/kVWUf9kNqiMCDveiD13UgziHKWuqmtLcF098RjFcTHXvX4O9XrwCHdv88GxUEfD
xHuWDLOCUPvw+CX/CZ+rcMdsnSsDwXmTq3D5TX+VbaXdK8kYmOJcanG9cC6i9I0xQrPyGF8iqEJ0
e85iC86bUyQ9SrNxbdqHYkjzmPHNlJwRDfvNfBHytM5QZe9OKFOi92R9Rw0mhpFqh0XC34JJvuvs
JP8t5TAOfuY0JYpufYPsNNRoIfeOrTiz51Su/o/WZdPbyRyH4zy1ivVqmE30bFc0KTy2ObL4Tpa9
BMlgMZKdZYWdm4se5C4uAgMlMGXoX6An9Yyr5maCj6ai0o6zVziXnqkp1eSPkWa9EwGjs1fNnjSA
DBRKyF8WCnrMltk1o59OaMmeWrbK0bSt/EVV8vwHhDHLQuAoVt41ugVSDSplcZzpGRbonDrFF6EM
qr7Lg9mZ/Q4Nti/ljKKq5Qr5MzDronxqu9Bcun21WyKgWzKSad1CHu0gCLeg5fc2NYghjR9F5wRS
6SrkzgyiXF024gw85509l9qbJrbnT3M+Io87qcNzC4lxZzPz+5qrgTICiC+bt9pcpKfHe+zOFUMh
BMyM6xtPg/XpGgyEgfRgELRYMYVmjggT0XbC439eZTnCMOwXHq2ury6y3G503LQCcU6r2Dmg/Z7s
DdP69h8X0enUaCCCVNcFArYuNdCMRCKybS1EPIdqX6ErspvjeOtOvol8rGLDzV+odPrisHl9Jjst
MkbESezzKC1UPWWov12KnFNlG1uh7ya8M8zi5C/MZNJuMsjrpYYhMUQbJ8q5sCXqvWn5PkG40kuT
XHlu0crfqW407hwDie3Hb/LOwqRYLgUGoReK6ipjNeU8a2iAKWeLkfTFrsvBT6us28dz9tNRkemR
CaJg8dBt7cb/bQNchTzw7wvQBe4gltHE2+tnrkCfzoqIk4vT2BSpdHUixG3m9LVDfH3eMQRD3arQ
6v6VWaA8mY1Z7st4BnecQTg1QpXGBRpz7jujdd0fWSHtz/HcVe96NUkM3w2aovhIYyWevTKZULTR
wsFqDqQ/xb7K5yygeIyqZl8LLInsphmL5wons8qzS2A3O8Kr/S7RbAT73M4qKl9JGzvza8Q6T/Vc
ot8Y6vN4RkFjUaBL0vhiKW5/STMOIFqRfX7Wqsx9W4d5+k0WWkrgblwcnNMM1H+iWMkXGU1a78HK
GH5Z9dzNCO41+i/NDkbPnDCm89rBfYkKw2heiaJSOzZahWSDOYTCdwE7hIemQT7aIwMYf46dKX5m
daj+LqAAU5XKRi+9BVHq7lt8lo5KZEb6E6rPqNHAOG1+JVn6pBCZCP9hAKNHtGyGk4II2JtJusaH
1pwVHjJOrVM1zBZehdZkI/CGcs7ezgApeE1kTtGubkX3s4+g7fjx0If7sNdFf8CYO8cd1erjk6ak
erhDEptmilMxt7dzOulBoecHNVT+7USafMkMMBx8Gyy8/zyVfKa7Z5xpFMovhlM16AEGqOn6XY8A
cItgXoV4W9mdnW6WB8Mtw6fKTZKviKgKAKBlJ95GJrwXpF6xcvdGcPHhxsG5SRKW3UsXAjEWvjF9
gevdOyCKb5MaxBe1iUJvdFVlEXktdp1RtovsPiKfljNuJJy33V0mIDZcRCIsqvjumiipKhXmDZ2T
XBTJIM4cqvIz7MHJrxSlPOnTII9OlafHpGAQH8lZPwkmujNuCi92Y8X/tQSFE03JQiOGMS5s8CV+
/pWzSIvP6yZBduF3IMVoBGInx8Hwmh5GLB7v7sbVcjsvJ5fG5Jgvz5ySdv3qnXcpLpEyaQosiJBA
FrYyH2UC5zzBcOnd3DvTi5pYKm8/045xlk7vNYTFvz4OmDe3qL6o8FDa8x240t1Vjqo6SuQ4udQv
dhgUL86U9i+Wnm2JO91ZZdG1IFtYSNxMJ65fbRj1dWU1kcFkUjdJfUxrB6Zqq0N4e8GhYcK9Ru8U
W2McOK9XIXLpNtA042wadfhqG4HmpTlG1QFCAo/f2u01Y/1xGISbAcWer3e9khmN/Yx6onGeGwgh
EWOPKZ/kMUeCYz/0hU3LtRMEZMv9j/zwRceD/ILWD9NDyNqr+y2fIsCkcWOca91FJEaxm2/hWBkH
d3Cn58Qahl0+BQU+KrOytVuXZ7q+3+h0L8h2Or6QtO3V8Wj0CRHRKjPPQTZ9npLW+mh3lgRDakbP
WhId26KangguOAcZhft21OQTxhTHVom+P375f6LC9S/hkl2s02hm0Jdaj08dFEi1WpTyEk22skMN
MjyESab/M6eRclRzJdyhtqydSg2nhdAJyqdEoNxT4wf5gTsHAc5EipPlJM4p1jp7P3UQhDUsVy52
k8fPrZimPUSnsxo2iQvYTSAT2jiLYHhYPuuZre1kbkYoiIhuIwLd21b0ZxYrV5hZN0NJq7QsHAGw
emiCvntnzrQEsDGq9RNSo1/ZVvBpIcdkizz0/OnxS10ysut3Sk8WQhS8SjpUQIVWO9oNZZnFwjxD
qJh9p4uzN7E9hk/ZlA7vitp5kSVaxqnkckA0cuPyuRMJWR3GD+NEgAOAIK9XF5gPuHIkAe7jArWT
PC5PfTg17/LBdv61i8TwIqMx0PSNs+oC8Cjdj4VZv3v8Cm5agpytv3/EaoPjBND1cx5ZzHl67FZc
g2010CMwW7QzUA2I94/Xu7OPbZXWGJ8ayTBK81WWPMKIGDo0Xs61milA52Sa/CMsmX0zuevemyXY
W79VnTT027IV/5ASac2OwUoNbEafotZnNwxsccSp0kM3NFmO7Ls5/0NOBOwvTier9SqguKUn4yY5
kYGb4EAo6uB8tLHyTyNrXYH8lnSnVNMQs0uA6f4Ya9K2x096i0zRKQQYfEPbZGkAp9fftypGssna
WTT1mfAXjaI8oTnpvpVZ0B3oWaqeykwrEth/lXr/DqMxdBH4sWUb1YcGE7Wt2ertt+YHUZ8s3WYV
eYDVhmt0FDyHorLOYP7qS567v4hew8mOMudl0HEPevwCbu8/lmNzM4cgwaAKu35+PBZgXZujdda0
WLwxi2yg89RHT49XWYkbMjjkNVPkLQIizKah4V8vg8uqFRGZ7bNRKeZ3gP30J6boosW6+04vcF4I
lVb5R0xK8xFJ+/FVjDg8SVf5CfONwkDPQnMf6oGDR5GeBWc3cHEPSNGNQ8munzYQGMtxuo44y4+F
L854jbizzv3sVI3Lzpms82CHONaFob5vwF3Cdmz0w+MXcxtXmSvQ8kOJY0HcrA9aYpWDFZfCPidD
MR9D19WOylwPOx3R7ZNNI2dnFoO7q3tH3Tjjd1Y2SaqXzBKe903bP09FO0s7Ci/aNI8n+k44l4eZ
tU9dpdtNEWyMuoaFG6CKvHv8zHdiKv1wUlnG5AR18D7XmwErvSSyR0TKhya66Gpm7rO+qp6pYMtd
XOkGTg7D7CXktRfRy68CtYqNh789ZMsvMPFhXtJ7xg7Xv6AwWlNXCzO6ALShMkSMwGdAhmL8DPqx
AwO9cX3eXY9aYjEZNhGzXXbcXwk8BgR2OKVOdJFd1RyF02SnsFpMkGoHiSU++Mbz3dZMC3hoUerl
qjbB0V+vFwGGRt+YPgNqs4hHZAqiLvKpHN3cw2UQaZlIbnJ87qxp0seFvrQAb6BYXq/ZAddm1K7F
F1xwxg+TCfnBqzBSNF4xk4s6P8jT8iOkUPDKid7a3A59kepeBMYRklMYSscz9B4bAGHE46WdLfEr
wy5J3VlTk72Tos7Tjdh356swagIWzBkExrMOSpYbmHHhJPKSsQnamtZTH8c4XLk4C1il/u/jbb+8
8+uoQokB8pBYiBQJMf76/dRmNJutE8qLmbqTB9hK7nSk132XrvJGRnx/KUC/SNAtFfPqU2AQUmca
KvEXYGuO18lCvinUKPPDpGk2dvbt/cFT8faQaQbHT9S8fqo+qZSwHht5EXMVHiFzKLvWQKPx8bu7
+6X+WmWVjyhaVs+mZJVI1LbfqSkoQdd976iVdoBWM29EqLvLMRtYsj6LIeHq/anj0NtOr8qLPZnG
h6rDb6OfJiQ2IwWp/yHaatHdOzowbG2BjATd3PXkJ6qRwE57SMg6mD8c7iBZFaUVHTEmRQB9nIId
/jXW/+Mhl/EyoHgeksbC9Zezpyzs4D3Iy0KaOaWVgtAteLp9FMU/CiG3MunbNB4cOk0c2jho4LAR
rpeLQlOJ8ERJLhILFM8W+Us7Kh+yyvit9wLzUfnGyMy3KPP/VwUQLjmmPFT2OuRvMAmrwjSiSWJq
KbEw6AjucWiLPQafW/KodzIcLrJF5ZKym2tVX23RNg+aIFJpU6FpAp8DQlX7JYdHo3pDQkGGs6hi
PqlkMzsG0DQ/O2idGNb16AzFuhBI1A2G+qsbobLN81Ag5zo3JraVcj60vYszCMoPyVab685Gh+PB
qYUOvwh4rmLSmAQ4oSh0hu0hW0b8bXWMrSQ+JrO0/AnG5sY5vhOYFosEGCUMOJE9XkUL6ILp5ASS
rlrdf41phz/Jpv8FLWZL9ulOWAJsDi19gRGx5PLgf1241Ri4WdnbGRatMZTpQhp+q6NZ/Tgs3Tm3
GEcwSYQdR1PHXF2z2M5pRtEZ2QXJH6ZsqmLtBqhr+HS5yT5Hx2lX43+wf7zoLfhyQb5QepBSL0J1
65eYjfXUK12YXwatxscRv1ZSljHEJGNUj9i2BMca+4ZLNhpg7QsU22Tqmt9KHfMeSmjTMwJd+q4r
NT8WkKFqPEHeGvNmE/HOt3ZILZcpGJ1buIPXn2DonAx/3Cm/yLRLXhx1pseuDiPMQafd+A53vjaf
miYhwyqalWtMR9si6WRDzb/oaD35da5g7Zs22eHxi7/h0xJJIFqCQOBW+JM4XD+Rag8a2ktJcYHQ
hC+rJkzMaM3sn7nC8YpTzSiFmeubWYY9pmpVccCbsHpFlZSegWnibji3UHyU8lddFvEB8FS+r4N0
PPRzEj9ZffpVlyZUb72cf4TQ7PxUgYP2+BnuvSkwCkxHkaAjG1ml3sqwKEP2TkEiqi5WQo2FDka0
xTH5gyZb5TqLWA4V38LjAQ12/aZCKICA/NzykrdGwnaUGIqVGerUntJlIt11ooy/Rwlc4V2lt+Lz
PIWl7Q2GEXxjNKFd+lEfPwV6WH7IZ8v6HuQY+hxcu5aXwtSDH1Dq9Jwe44K4xuRMw+LLwUPhv7+q
pQu+tJ//yCVeP8PsVgJruaS8CKNYhBDaIPLmJnO/Pl7mTgcCxhMKxosMPBmAsbo4Qvw88XxzY2wW
ccsKh89Y6XpRMjANa+jwL2aB2l5WDjeA2fhYKD01g/pazPbp8Q+5c0HToV6MWBaCHOyr6+cVaA3w
QXN5sYoS4ldRjk/SFNgNS7c5uvPwe8rtQxe09Scx5ukGEuTOWyBRpRR2wCZaSBGv0gMtQQceSl5+
qUVvwyHVxs8imrHxhDRylELTE68UeKqaahG9DqiR7kurd46QVnHqjmpznxui2NDpvHOnE74W3iB8
KSBB7up6hC8XRpGgsWeLMfxWNwkG9gIU19fJ6hVcOCu9wD56ckK064z4RVa1OBkCNp3XhVhK7WP+
r++prdH2HWMJvaStxt/DuBBYsVJXGfSpqro10fiTuF0fPsDn9BMYcDN0QLrl+kPKIBtT2KXUUI1R
vxdVZH1Kw6UFh+3IohuF4GSxo/5wAzx37OqJL1IeUaWOcVWLS2fwKzPokkOVd8b3IlC115aHO+j5
WHPORqUHoGN1EjJgoGD+1BALoTFanQ50f8IZvVcM2Dl2qTRfNYx+Iw+eoIMFW9EH+8QYJe5c8eTs
SlFhcK7Bi052rSunV7MjR8ST0Rrh9oTYcAeNi1lwH5Q4aIsKeO5+cJo49DvM5crdrFZ4yUaglZ6U
sIvUZwWz+iONBT3zSDLyi6XVBnjheq5/OnCGcZObEC+jCvRbab9F1Wg+lwMgjdmcrR8FKjEYGhtK
/bFr9S7xdTUavqm1bSQ+6E8hvRIjsB9B0Bdf23S2hj0ZdX5qHdRY/KQJTB0GbyhwE8SqCijROOKk
Gg+J1dHFLFDN14jviPYGNriTKsvNS5uYlU6HNJx+JvCPKn9yGyaoEhkly0tSlCi9rmmc35NRMpTd
OOo318By1BZ8Gx1Pi+bPamMLxTBjODLzxaoSIETEA0Qjq6JUU0+LHWymw9kmAexmNz8qbjqonyRA
10Ov56gAghTRkhdmgmPp4ZEjfunjGHw0+zbA+FfI0K9njEo9BTXEDue6VP+37Oeg9WHRDS/w7lUI
r3yC93FHUbfvQkP/GjttlHnTvLjjGaK2dnLSxhd9bGdYuVFdsXSqYyQBcO9bnOvzZ0zoODhVX5Vi
F6RqetZQ2GLY1E4JLnRBnAY+bsB5ucdQPPtuoLeqY3rntPpu4MSTA7nTAEUDo/TZt/tSfB3jvHlq
E3Qw8AwGjnU0ZT/1Xm0YzGHGtNXx66HffbCbCRxXIXrXPDhd2WueAmOihbg+QbOxo1zFAm7KdlKX
buqLCi2GKjSjn0EZFjGAyTBK/SzVrOgZbp9CASBF9Fud2/ALCp/ygxZ1o/NS1RYKguXCVDCEMqke
0w13P2Qz+LQhTZCKV0Q2vySQpvM9F6TxFV3bgGDZheG3oAoh4Q96D09usCPY4Qrwcl9RquAVn5EE
e8Y20YdnGZhqf3QmcGeHuS6KD4/32E1/kYHgAjgheizoHnWVaUR4NKVx1zaXQTqpb2LY+2zo9aVR
w9rrTZRKzXT43ozC3WjeLtHtKvrRaoZcxuSTscUiGH0d/SZJDibnqb6USSp8/NyiXRHqyDAGRnVs
+0222Z3nXKjrSxtXhdK2xi41MtdGxwhYLw1eupTxWxcIB7Bv9tLV+ZG9VewbXfznqpYslGck02TU
yPRz9Xp1K9ScWe+bS7Qwoheh+H1qIcz/+CPe5PCMBewFigpeiTbIOo9r5ozjqWb9Ravsy9hF31LV
cN8MRq1v7JY7C5H6WPQOgUyzb5Y//6teC1pkcUK96y4Fwtg7ihY4mowE8B6st9L42w1CTxQMFluE
Fj/9v+ulBg3UAvnjeMkRHvaJCfMeaqXzYk+p7Y8LBv7xO7xtd9Pv/XvBVdErRQFoqRvHy2yM2t6F
M+i7E1R8keiIX3AbHjUAq59Nk2u5jGTt0TgvNpLZO+/XRAOEggw8hYvu0fVDG3Yom9pxx4sr8t+F
ayav+TRrZAGqs1Hi38IweVyq2iVnZs/QXrheyqplUpm1Ml5GXSuOCl53L7UyZfvaGKYXQBKOX4WD
fJ8XQX0K+dE+4LRup1Tm1i+598x/RLZpOFGGrH/IOEkkcqt2oDo3am8cKnNvtVGxS9xoS6vsRruT
VjsXKjJsHMrl8VfvFykY0DtpPV4aUxyTNPx3cJz4a1VVnhMER4HzayLC4zRWT6AgXgBWf2zZhl5p
C+XVricVNrG1kc/feXw+AGBHBok0QdZ1RdyJ2Jm75ZNbY3pEQHJ4JwdQjlhJNv+ZbLc0c2AWQfsB
rEUf+Pqbu1XaTwY9kEtttqDTEul8kIONgKRAQOrxcbqdTbOWxQwRYwyIaeBcrteywEEpUWholwEU
L/WfaufqwSD3yr3edeH6xYMsFd8dM1LebFE2/KQqmvImbkZ0ciWvTPdm2yzOFRfn4E1dgN8F+bRc
tFShN7RBJvagAK3vM0TRd2nM5evX4/B7nIvkB7dON71kgzI/wf/larZHsGl4Fg/5f26W8aD8uqU6
/CM7unzgv2KiMRa9CCdrupiiENBFytmLaGu9Z7hQbZRf9/YKc9n/hVrRxVydWaXvemVKlOniTv20
yxflvyjL/oe981iuG0nT9q101B41MAkXMT0L4Bh6iqQkitogKIkFk/AeuPp5QNX/Nw/I4Rn2ejbT
U0GRiQTSfOY1MP6naNq8//3eOg65sXSUnymYLofw4bTQgiv02WIss41tv2hx5xGKhe55jqy5oUSX
MGSUjYRZf8L3uBh0zGfff4RlhMMQAQgLJW80B0g0ASytnsBVzJHge7ppUmD/aH+pxGhYC3vKzP+L
YvxDqha5R5yZHbtQ37h8ltuaTjisP8hkq8uHLtdsRl0635jkNZ7I6AHW+MiTHQkGHrWP3980WmE8
Q1AH+7vWmqustO5te1JvXNg9dqxXXwx81k7HASr6++/0jWMf6tbCdSL6Iv00VgFJlzXNXKapeTOD
pvgSuPT0E9dh61QV1C6vR8j3tFDAIXi5lSLn4s7uqG/CUoLpqRr76/uP8zrBWVDxlID5vtQF13RH
UYU9AqJ2fyOLXEIurl1cEvUPYzU49BdGNLWupXSzXsq57sZVpVfUUEUk8TGvmbMuklOtdaqt7Fvt
SEHijVk5FEfMJR5DQHCNFqAejwRHWIsbFVEfb8gpgtWF2+7ef3ev1+hStQPrhUEu/Zq1ZV5XNjUF
88a6yWszP5OQYU660Ij25BHjydSr6kfRTRxzSx0bUPzypdYa20FTpfMkJuuGzoqGA7AD9lkdcJgL
U/ekraZjYMzX2x/yD/AmmjWoX/K/h9s/y0M0IbTIvtHcEcYorHT4MK1yGlYU3LS5bvw5d+z9rES/
3n+xz9/n8ODhOn4GKiI5i/fr6pq0ohYZkZo3i1PW8JcQBNUYEeNJ1ilfeMXNbUmnfBM3Dqh7NYWU
UybWhjav2CKSMF1pkZn6bmL8aIgQEfqL8hsHPeNd0NrCi20zPznyvK/XG7cPSRQn1jPNdnVQNhKr
r7Ez7JsqVfKtBV3It7smeQgKZNvUAfVINxjiDenWdIFzeEl2HMZbrS2VTWNbpRfBwvflAErn/Qd7
/VygKEA1LJULOjxrOEXQ8zrMcAxvAx0wPLG07icIVh67JpbO4OHngoLOiYQIC2Pg+XK4UMBnDWZC
M/tWoTJ541aVQiY+doAotLIdHosxEDd2RfnAn+mr4CweIivkx7GmFUj/1QOm79IurlOuO5hYUez8
wJKq088cTJNO8iR091GSgCVzAsjZ3ljG4UDlq6nmzWS67c1UmbiLWTmJtqeaSS3wijOzr8iMz+eW
ldcZunyRCxsCILq39B7nrR0l8iRx3T57sHFsQOqiqyrppbaVbinaFPduB5e/ryN5y/Wc/bLDWLQn
KFLlX6pauMk2L2P9Nphte0dGkz2qFU73SHYEY7axmMwTeAN19jiF5gfdkNh3Ne2E1oQx1PXZWHZ1
sB20SjsF9pH8ikstUbnZUhn6TibqCgk7qzxvujr5qyImReFcD+f7qtCt66TqMrkpZmlcZTrCg3vb
xgMHTfCxD72u72Co1UEZpft0yHsf13uLdVVRaAU3NbZbPS3NCyUMIpBapRg6EIuW1I6sh1cFcqoK
BPisBkBTFNCMw+WAsGZX2Wkb3yYtcvSuNegbI7Pbb41QkHQx+vasthVjW1S0u2b05I7EaK+PLYZ/
rtvR4aKxuQod4hmHGhFgDJRL41s2RpBXImn59hBbFGHt7hONk9kbevRN399tyx8+2AYIrRIkCc5n
6g2UAw7nbcV41nSACG5p69SXY2H3mzqytLOEstjODJLwkqBfObLFX71sk8ic25udB0KBjPVwUCVl
W7Kd9NusjsLPlsPbjXEd24Z1qu7MQga7EjMyL5dl8QumbnXkTnoOV1aTBhuB0izgSPQS1pWPtta1
gScQt3NkAUYbO8dUtoluDtejM2lXWhJR7A0KtTQ8S4QdkOzefDAagXiwU1Q9Kvp10Zz35ETDrs9z
cVW7A0pOeTarw6YkPEJpEiMFqopukO+GJGwA1CLV46G214VbEJki2YhCuKeSfIZgdEZyf6NpeYk8
GSXx3E9qMPfgjiv0CkO75dp6/7O/CgN49Zx//B+swtDMWeUEVpvUQ01wc+tSpgWs5WZUR5p5V9ZD
vsUIJN68P96r9b0U0J7LaHRXwWwsz/Mi3QkR38YoMjFuG6uWl3gcUYo1Ayf9UqnFZ1mr+kNVDOYD
ZojNEerCq+tkGXnxQqBNzbW87j3VhtI0ujIZt0M9Ci81lNQHeHPs0nodITMMsENUenmZFN5XLzRz
s3HQy8q4jaewOIvdFM9MM0tOMknhKWnnEOk/PbnS+LjfzUl+c1oRnyJVfUzj7VWytzwHSSIZNBEQ
/dnDF52WokvisDNuYVRMn9UhL07ckh5f1Crh1/e/6Vtv9uVQq1CLgC4TguPyNnOoTY6lkvmERcfQ
jq/PCtJzAnCKeQjoAi05nFBsaypiS511G02GtpNqnJ2CHDew6Jzyk64stbNQN7DaUrv5cpKaduR8
fJ3RAmqi1A38AMw873MVJ8Ri4K63AnFbitHZJk62j6Mk9URbnQNkfehz9aqZ+9NC1Ne9HR8bfXmH
hycV6B3idVJp06KrvnrH/WAraptH5u08j/NlJzXjBlXd6LKX7bxBhmI4l2mZX0lDzb7XafolL+JF
yLZOjkWLyz2wehCC24Uvxmeg5r+6Jxq3s2e7zpRbtSZ78DR7oJGNPkt7XfOzT1aGS6xX5WNp+A4q
d38NYXfScsjCKB2ayZ/bMtY21ewmP95fhK82nljqkZC8uEx0sGfr79PIEAQ28LAbvZvC/aiaF044
GSe2KIwC65xsOkPKt/lkSqAzVZIpVCFk/tiERnxsO6y3HgQpaHWk/tTkCC3XIDHNruPIoth8k5d6
FW2aSSnlVo+I3F1ZydyHbEKrwkQKZb5wSyWCzJ9VaLiFwm2/OfxusBnRZ59AsHWasZkNJ136X4OI
t/WMOJOnisbi2KRcibJoPucXgZ0OtlcXUjmpU2H+rEDiX9BYGGo4oXHz4HCNdh48knLwEC3vf4hu
FveuWsYXVaHSWjDIlly/yGH++Vm9VMySUI5fHWNqgfQm2TkGgib6Wkmue4Rspb6pyV8UVEzKeaS2
m+YJ1RW6vZ42ZvExe6pXOitLFkWgAFsTmOtrISA1bHNtKCt5FwpZ66fjDOTGa6MQkce4dxrd47yX
T73U08/YBjXU62bZ3ultZ5wQdKc/Yi0RAJIpEVMsTNww8hHkpXah4b7z15F1uJwDLzcIz4rRCEAC
uO7Aldb5RDqbRZMlPCsEXTQtpZO2ft9X2j4z1G4v9Kg4jbQi2+tJLe+mRbsS7EW/0QYpfaqex0RV
tPWGxcuFpgvIk4WWwf23irFQ2o2nulL0OwUzEUTTTyhJbzXre+RQx2is3SLnUliPmZZcmTNvruhP
xCg/GFXzEPAQsFxFKAfCxbNex4trH6UVszMDXb1Li87yoWLyBebJ2veE22dZo1ZeWUbD9wGNaEQ8
j8Qcr4BKRLVUPZ/5ZdzKnKCHV0fbtWZgW5l9N+uf4vSy0a4LmrKO0W2QqtwsxmoCdd4kubVaFye3
bxOEL0OUfmheZvZpVTtbkWueq98nebJXs3p7ZMmsU9Dn5wMwyfm+PN/aEm10hlGRWmrfAY/dZ1vn
tN863riNvJv3B1pfocs4CFXQvmB1UsVbvQcxlCP+QbwH6ek+qih+70FC8Y7FeK+O4vU4qyAvNoKy
Hyzmo/qa1/jRBkHIzTbxgIb8Xlf/ceBv0vzXf/LfP4sSwZUQI7/D//yvy/gnUXbxV/ufy6/9/3+2
+lfX5VN+19ZPT+3lY7n+lwe/yN//e/zNY/t48B/bvI3b6aZ7qqfbp4ZL7XkQnFiWf/m//eE/np7/
yuepfPrnHz+LLm+XvxbGRf7H3z86/fXPP5ZF8B8v//zfP7t6zPi1bdU9tkUdP6b/2KMF//S4/tWn
x6b95x+a9qeg0E+lj0VFz2opgg9Py0/MP+liQzgEFox4FcIRBBR5UbfRP/8w/nz+1wsdnvr10u/6
4x8oQS0/Uvh71tL/oQGEbvDSBfrj/z3jp9+H4O+v87Y5zXMJ519nJc9Dz5RSpw4DcSEorYNlYwwa
qhKT34OTcrdKjRHEHq3J0vKiLM6/mW6OX0o5usZlOcGuIUEjskAvX2vry7QM7WGTLemNR8bG0TXa
Jn5wQW/Jb3lj49VgDuqYeh1cp59xoSqPZgW+5VyoUVN6s6EWDXJyptJta0U4n1V6dpbvqoNod9i8
19eBkK5O9QJMnh3kc7dVUq2MdgHuhKeiNPT8oqMSUHmiQ3Pi9MXX/PtN/SPvsk/AU9rmn38cpkkL
spTCJTpTiEQvtLF19B6KeTRLeqU2pbczZG27bxryQadjOkcXaaJo+8RNACEEWRHevz/yYTD/e2SE
GS1Ss6Vcu24mRFonDOblTcB6/c4q2ysaFuWRXOxZ4fHlh0d9nUVHkYW6o8ZptMpO0OOY6s6Cc9pB
S/ANu4IRFM/SvKGJN0njFBpI3p/brVnJG6VX+5tEwaJC8yKl6+S2QUADG3KCJKQKvAmVlcJr5rC+
EEqz+OImU9Z4ShriYNKlel/uMsyBbZJuu4PJOzQLYsys7C+au2jQtXVbYRaijKPwBXc2wNV2aM1d
G3JB2LQ87yg/iF9TiQflBg0X1xhu5Wynt6jIjw91ZUdXEqGwv2pYpvGmDNVpPsNgUH0EdVFg7adP
fe3pGvwO4vQcbtZUlT9c5GKfyrwHmQRl06jOMryfko0y4U69rdNZTS5Havcz1YEMnkBT93m4rRAU
fpDJIKrt3Dj1k2P1xGejnB19K3F6qjAabvC9tcMUJFaBsa96Iqq0mW4CVvsnN0yjyU/1ok+2otS1
b3rT48qLWjNiUTFEraesQ4TlpB+q8W7OW5XLqHT1ym/iJFI2ZqLFLgLAZSDPZWDFoz/MaV9sbKfW
Jg8L7ZCWq4p4R2BWP4QZppOv49rTHLstVwENzHuU9liYC+LcJhlb3S7KXMQybX4VTlScmVWtgCNu
4RhHjjYCzO+9uSohXjDhhyGCS5E6VBvzVN0MlSy9VKMq+7xj/u8O+gNExYvDY7njDi6hy8dfj+Fj
8/Oxfnn7PP/S7+vHVP9E7UnnIFl0pOE6Eyv/vn6E8Sc3i0E8uEhnodzLxfT39aNwafFvhesSSPN5
6TP+6/7RubegOtKF447CDAn0/gfun8Ozjjor1w4QWp4Q+BowilVojAFc52hRJP0+SsfT2SkKHEbb
Y463q8oqmutUkmEmGeTNNIPF8vMXsS/gBlWDOwfI1awgR1Rf+q6/h8uxLdy0BHtIVvziK7xxeayn
xVDc0HBveLd0UNbQYEBpE/VapPxbdFWvo6kM9q49KEdC+lejkE/QWqNlRFWEijlRwstpJRKppSmZ
ar/iPt1AC9X3ojHEp/fncngRLiSixQKbOIFiGsIQz9nNi5eXKORPWp2jDQDTxZ9rXIJQagI3cBE7
zecxSX52I55O7w+6nCD/up2WQUFUU2xibVAUpVp4OLVpDsN2aJTGF1YVbrTOanc2Tbsthq20wFS7
3Lw/3hJ3H46HGKVgJKoWICnXcbk9TWrgWFXrI//6zQ4Ke8NwJCWh/CCHhplh+AA3mQMUBB6ov8OZ
BVNd6Ajat2hqRuPZNAN81svumL/h66VBzAJ3BuSFC0ZgXdbv5ZBYsdPhQ1NFlTxLpipQWIxV80Fq
1jIdMBbcpWixQPRer/QEneiQ7liLe2MHZJwUes+Vji5WEBu7Uin0v5q2zX6f9wcpx8vY7I2vhW0p
qGrKgRxG676kamOlWHRp57e6oF8q8nEHgFjZ5VXpHlmI6xeJYNHSl4DADpF+qSgdfi74/FY3VIbh
J0OY7HGgMk6DITimDrFa7nCdOKFY6wQaFDdRCj0cparSBdiGPeRkl/JEhnHr6+lFdp8F2jGoyhtD
4Tv67JdLiAk25nAoCgw5PJgy9VXwVUbkmnwv1z5LS704reRRyu1bwy1ICtYh28pab+SqGVA76/D6
gYtiNluV8Cv2+qhKz/u0VzS/E6l9DC6y+mYLcwywPWf6IrtAI215phcnlpEjIOfIGBG8wVJOS+He
gZQ85jP1emKLSg89Bl4iUdD6k0VaWDVmQ3Rpj0NzGqqZOCVbTbZRUGnbcTCOuUy+NanlYIK9vEiI
rL+bcJbjPlMSn+0e7zq7TJGQCJUjO+utWS31bfSpkarG7v7w1eVGGk+l5iSEtAXN7lxJN0WtT8DH
KEuqrdSOhJJvzGoB9FAWphm1BByH49kCn5JnX9Q5yBKfQ1NuSfHGj13HLIglzeGetEh6AL+sRnGn
Iu3NiWSnKmNr0/ZNvZFdU+w+dIcso1DjA0NMeAQq116N0lr4TjrzlPoOrVQPr4Jp24CRp+hrBEcm
tDoAn4dCIw3d5IV7i8vS4WtrdS2058FO/ZF2pR91YrxrNFwXXX1KHj8+qwWUgo0TaDMQkodDdTNG
ViUevX5ghZ/LLhjPEfRGl2caug+vhWevGjzJqIgstbjDkWBA4cYVIp+Qm6Etvd7qFMw1CvvfmNAi
Q8f9sfAXnhUJX5wOkVHYQ9ukmW8lSnM5K+qsXeldFYSoTrnlETDB6/VNhLtc8wvxEE2S1VFER7ly
altmPjxZ1WN39ZdqETpHahVvjALGk2SUzgv+Qupq12YKAJqJLeoPdVlvk2Z+EIDsjyzvNwdhIxE/
s9JBQx1+nrinFx9oDKJ0eYpbUy2uw7YajtQl3ljZ1Fv+NQr5ysuzW8cnIc6zevEPGaITp0xh9LdV
t031wb776MoWS+0LlvHStSIqOxzKHJRxqno0CM2Bq9fjKpQbiarAfep0HxTeZ8NSTuKAoztGb0xd
A3+R8oQKJFTp49EpzqVt5xct7n6PZBHiyNnw+jsJ+jTcTZD/CVrWXbgBVG8xFQxV4De9NREXQgdG
+yBq4XlCkMDhNiNmRT9/tRpyzOlTJ8fNMArLsL/Uu6L4lobYyp33TghSSepKesxd6PXlRPoB/p1w
AokfzVh9sIG0Sh8K7EFLGn9egF/9RpGmuUkR8/KFUR8DIq1xhEwSITzImuCoF5XHdQ0QeQEkfIsq
9UNInI1vG6Ub7i23RPW2dSfnq4JSuNxbnIe1h81RM22npFQfsH5G01VzessPki7UfQxxsAyy3Ki7
Fp2bKZ5mSbgC+C42yq4DlX0+CyP8/tHlDb2HMHlJenEHWetx0BsOQ83gOhrmrMy9dO6bknRgDn4o
eFF/kJnw/KqQ9gGfu2Q1r4qWTZ2CsikXT8fEbqcdlrH6l1pUsBSgw5jHiJVvrATqlwvuGIfPpa90
uHX1IE7iLuP+E4ZsvFFEFpC6fgHAKYZZIOpvjMdO8uVPvsgQlwlqCNWAzyIKey3gpobWHCnSSv3G
VXdxZz1NM35AAACQ0iqlJ8Rw5Hh6a47sXjpSBCxoxhmHc+xoMTcKwk6IEI/4MYfGvTvGl1UaB75M
zfhInvP63EV0ZoFYQ0+gpmcsp8qLW9FAFsdWaoF2EVkKYP22KT8rUyVPExEbR0Bfb421XIf0aKmT
kN0fjuWUZj1MCP37ptPQYwPvep71YXKWZs18JKZ446tBv11yYNgyBOurmzGP8tBygib3Z7csN2A0
7S+60+A+C35oS/KYbNNpCo/cYa+/HDaLi7/ksgGXvXc4v8LRO8TbMawZrKa5hNwXbE110E5dFIAw
DhNi9/5Ofz3JZ70z0NakxLADVueiomPaHDmEaN2AtYHTF7T/u7juLtJoUOGfyvGTAsBs8/6or78i
rWw03RBZRzWTdubhLBsxicLuGLWmCL2fKy6ySlYZnGPwd+8PtSpBsfc4vyA9gFNEGAS1rcOh6M7b
aZ+XGbaMeUd5eRLZp8qt0YQ0wF58TWeZ3knwvNTQJyzQjlyor18vhQbWKyTb5/rQaqJpzOUel6BG
7LpuLwuslP1KULP0EGtIrhRMNT8HZmYei/Ff3eOCUtSi9UXnnBTTWX1V2VfTlBcJt52buaejE6YX
roFv7fuv9q1ROENRS1hIofSbDl/t3M/6pFYx+XlmlhtbgpR0EQU4skJfrRVKXmyE5Q2CJucuPRyl
bce610xiR62eou0SkHna1PK5omH+d4aimkKuCEbtFRUnnbsap80uY0KDdaJb7bgRKrRINVHG/Yff
HQEWfETOMo6XtWZtBoUfrs+44DUV28tUTptNUKfFB6vJzwXDRW95Wf5Uu9ZhyKDTo8sQ+PfzZihD
Tw2i9LvlYLN9ZEe/WujLV6J0Qp7HqUyUdfiVQgXhVzM0M9+t9BjNAdj8iu+UyEzLUVNOQS7oza7V
pw+aQv+eH+eehUIn2sdr8IU0EjOx8gkvAtOtzupASR5NaejHgKFvLHUyZtQaSfoEVKJlkb644sJ6
TmqsLzOfBKQzKfDGfeErlMOOLIs1+OJ5PvDF2UxIViFrsrp0pC2Lopv5XtBhQ2faWiCrU1xevcxM
TwvVOCljijf5gOkNcjN7282PyZ2+NdUXT7AG+wB5bZDmhnw2dIrVI+Zs5fedmM3bj2+Al8OszmWr
iUesrfhwvTGOl+DtoL0BXvp3BlmODwDSS/R/+Nn0vp/xc19irSmU9c5Rw9JXcMlQj3y2t1b/0uwH
MMjyp65yOE5exyD0Kpwr0ZWzvAEO+W0jdPhRBhGf8Aq7Ci60CBTSvzE9QJELXhlSvrU65qfOLFy1
YFgxx3nno8Uz36eghm/eH+atE3ghDxPG0lYRhn44O9rUChVL4rsA/R2vLCaxm+yWMosYjOCYNM7r
5cdmRukTkjlRkFhrEOox3vKDyZyUEmjqXERl7BtxXXx8RzMOQSRJvEH9/FUGb5RgJQoOLGNGXtRr
ehHuzbGOj8Rzr98dmbsFAZEzEbztOpOyi5FevQiRaGqmDvusZtr0ke16DiDCI7HGspgPsgxBSKWz
+ugdUkVcc0CQZO4Va3HMjYYs2GEcVe3Lesqu4YEUJzLPmiP1qTWmGtwP2Tv03Gc/AUp8q7MqAeMy
6UqH43Wiy+R6YZYWj2jAGDW5lVu3N5FZqve5jZ3UVpZ2qn+1k6mzT4kZlPLug2sUuiBxOq1MSiW0
QVZboc71JCqLfvSlXSm72FazvUoxAzFS+1hEyTJZvWmH7QZQlDMaxhklrdVgQQUNug1gRqdFju6p
P+VKj53VJETzLTdKNUk30hmqzvJmvNDxGSbznefruo+cdg9pukjAcWjh50qOMn5MpqbON3EWIsbb
zIV5lZJp3UKrsMwzOapj4wGR0cbtVNvGNyw/Wut8xE2n8JCyskZfr8cq/KJwPz13R+Khpf45E+4Z
W70VPQKWsNRRRvQyK0dsAdK93g1XcUG57zZwR9EmftuNQfA1U+FyNpibgh8NE2xyfgg37axsyy3l
DPjnzHbsREjvTLDqvVizS+NHoE+ZPSFDSZBxM0VSsSu/CBUNZzrNqTMqcG5tN9l5IUMWQddqFtoZ
A9ge4xJYCuJU3gyctNtWyIrbF1kvgzDdum6djbGXmGY+Q0tL5i75NZpKMJ7hFodqUIKz8fjTcEIs
B7w5qgaMmfKxB2AUNsMYb3J1zpJ7YzQiUXljDDDs1u4L1z2tgzo3PxXd4Nq7arIM1IQWSqHfToWr
ba1STCpTF7kRbYbCTaq9AITjXsk5nVx/aPqxvAgkXOnrYa5T5QuQXL05D/q27j87U2GY+Apr6lkf
RugMKOM850+VHkxPSdEp+oXRDVnuO1Fs2WeVbaQzTk4yqU/1GjbRaRiitQE0ys2tb4kVaSag1sGC
yxkG4S9BUOWgWBVKgRoJrjfhuYFEWRxuKAZG8b0iIrDUIYdy4fVC1NNPfO/p5nuGFkTJd3abDDZB
hezkXRCkjnWmYQ9g7xqpj/pDNmpxsjXyvLYexzpSF42GMs4gjk6tXoVb7IIcaIxRPcIui9ou8FDg
aqzrHBT3sM3mSmU+Q+7+VWPR+lQXaTN4qPBk4YnRIY5OQFja0XaQdiB2ITi+6wY9NJTimiEePxvQ
ETU/bYSZbUBamfVTFQfqA9D4xvZSi2fD8q9suQiqOK92tcyHC3WyMulRzlPn+1rpq9YDst+Bqw8G
u/W1jODF02oZf9NrPc08rSlMbHjQS6s2HUXGDqu9sAi3qchV1vYsbWMTqaPxU+sXNQrTnSFuubTH
MOlA8tZhHRbJddMm2k9Vb2S8KfppNvYYrI6f4YU59ampYp+wjSDojX4kmkKgNpYvJjVpWZm7vFT1
pzAxWoy4Q93u9zOJuOk12jwOu2CQ7YOdZMaiwO0w8IRUVOQDAbEcBLcV7LlQmdQ+l4OI+k2BNcpw
ZmMFS+YcyVKeOcGkTjuBh93PoSBN2WI5bcBR0Kz2uz0jVfklJhju/DoEqekZ0iIKogBc3TV5oU6X
NoI+rV9B4Yyovc6ta3p1X2FiW6JF0uxyU5oTJl1OpG56pc8QpyoDx/DDoHWaM/igofBDLE4+zxJl
t/s5tnI+Bv4LkwcAlM560mriCwd/dF+6Y3DL2a0jutpYVvJFycuc48ap1Plk4Mz8Cw3O9sHss3o8
p2iQPLh9E2fnkzp00oN/bo3YTRLfb9ROZk+qHmhfoh7igEcHq4WmGuq9sqeIXoX+MAaF9b0v+li9
GYtMa+4zAKhQXpT2GvV4ikeD4or5nHMov+5ns0OeDqhccWIGNVIH1IKqu7LFxmxRZXf+6hG5L04R
3++qvZt0enxRRpr6oESqGe7LKUmVPZig8MkYNFQuO5zNhtPMrcwOn1VUTryIiNHZaXGVJBdYq7va
mRhU896KVBg4Sif0b4lKwu4Q70dKxWYfnfhsClXnXJumbL4ouyjPNw2ESmXrIGBX+BaK/z2mbhO8
R28oGmhUgYJgjqyarPdUOSNomznD0P3AsM+tLpussGGJdFFvbDlL0OQL7Gwa/UZJ5hsoD/XwvVYb
9btjBaH8AtgJi6y0USxxMomIIx91NKPx3U6DxI0IlCL3nCW9vlsMM/XQm4LZ0jahEk+m3xhjFn5L
tVH+KPtKv7fSwgl2AhtyYBBGqnE2xNwB9Xbshr6iHmOE1W2AnVz2OZVG7d6HEo413uxsV28sSEW8
rDD0W0OfVeHrSSCScy0Acok+fp3VwC+HINnYqBlhvubILthA6kzy6xBwZnoPTcTQ99JNnfnCDgGM
fYnakhrvUJbckrjXYcIpaRM6LMQEYxQ3qgfEEPtEUff1xCp/UNIusmD+9d2ZUEKEPcXMx9u6Tqzi
6DbVEudxt5jkSZ6hPfNXTbd/Imfqs8chsu2nCvGf+ucoBw3oE0Ls5jZWCljP5axUBAllZplfOTZS
o0aSLFXdG06rpjkpwJOOZyV71MA2vl1047qxVUdPD9M6uNcrq4rvFAd9WBa7Y02bWB0x3V36/P2t
1EQZ3WVI04lTrdAW9Y7MQQF56/R2nn1G5bdwIyT7nI5VMuMUf1lHeC6eNWXtpidhKFwgdbMjpsCL
yWfq+xx7TGTu3HbO3B5Cu6H131uXrv6j2YZNeBv3Zdb8NEZnZAvFWNNdVVnoPIkiADo7QFAyz7Ar
qWDWJhhZnE4Ic8bboOBY3gdWK/GrHy2HN+znxRhXX4mMKpYxFMvePhmtVBOfhZxU7brOqCXeW51s
wjvcSu1uP/XVkF7XYkZjnvZi1O8TWGPQqowuvR/QkZxup97IFYzoIPX8oNvahr4rJ9GdmrFeqacq
/q4DzKnOhtU72caZ2cRT863EByDwdS3J6gVCPp8n6jw4J7mdUDwfNTevfESxtczjkFCxQJx63dho
TqyV16jD46ozlAPf3AerzMb0IrXLle9ZJpVhr0VIa+0UlREuhB4PsPgd5ngptTgf/bEdM8ur0LXX
d8BQIBUj86iPn8JGkfrX3jKUq6ruCvuip53b/ixdtR+uRIjFouLbUmjNXaSDH/GyZtDbXavYpfbJ
zpPE2autcB+VVlWbr3YwDDnoONDBKaB8pTO3XE9URBUlKYQCjwmfiMJrh8hRH8twGpRvVRFiGot1
1vTlOW7/P/jtH9oCm/+fOSCfHuvHsHucDsC3y6/8Bt8qpvjzuTsKlJHGJW0x0r3f6FvF0v+0BMhp
HNWWRJmy9gv4rfsnjTR4Qsjo//7hC/itDfwWaA7oUrS+l3L/R+C3h5ktIQrISkAkiG5oJqXmdaVq
kvQqBiuUWyNM73INXIeFcBG2daF9pLb49kg0UgGQwl5ZgzsEnDJNIfHZSrCWV2Wnmp+GWYptgQX6
kYrKW0MBkVoqmSozXFdUyK67Vm+ZlBppnyL0dn1FM2+rOjjSxjrM1X+/PMNwqDE7dIh5h4clFYzu
KvBfiHnIUW/oC46JiZZVpJ2XTmt6JvTN+xeL69PvMsBL2ONhhervAamR0lsCcYaG8+GAfRKKWCQx
Tf28Tq/dwvmeDEl9qTiG2MnIVRCqaI71+cGEH1ZzGJaOIChw2EuYCC1StofDBllTKW5jRFsBZueT
AmHwKS8nVJdlHp0YUeTckVQNV5Oc7K1B3xBPPSdFpaS3rzBUg7OKjvDGLGV272IoinpLPZz1aJl/
mqPQ8UVWmxfR1NWnOI6WJ1poQcLr5xmjXPLHpmlIFrmzSAyzomzPyz51zqyxwBpVNwn99YgOlKzy
osHJtsRWuK9BZ07pqH0LZuootSHth14Nsn1kKC05BKjia6cXzs9ADcR3wafDv3VGcjmr5Uhfv2un
CzvI2ke7SH9Fsk987Byu+sZO8I9weyBkEm/6mVSA92FDiIpNza8yYzx36jo9cTRc3SXeavcaYdeV
Ca9mq2V9u7OsDrsK6rLj19w2mz2U0PhaDo7upaUVn4rabU9MFSmYotJPApKxkCukCb+qVqE91tDN
CWcX7TR1lBh1ZdP0k5IiGD11cNIdMkfdniqFs9jx9v0GnTe4SW5c8oJTPcFJMFHJsaxqTH+AU1P9
oLWqi4haTwIBSAX3kin1tz5t5K0m0uGzHZXaqTMlJgZZJPcIyug/rNlQ/CTmimnyMIYUjV35xaiH
zkaJVXKOwel+hhZokwCY0GfFKDsFiQ6sf/ypzZILq6jlSZ+lwWkdY7Kl/zd157UjOZJt2V+5H3DZ
oBavJJ2uPWRGRMYLkZJaGqV9/SyvvoPJjIqpQDYwD4PuBhqZVU4n3Wh2zj5bSHjdce+JQ5oYxU1e
9sntNdp2rzmDnHyNP9yNFVqkIK/KMuzJf404S03bj90lJtpOnw7tJIaHtbKAa+n6ZoSOKCsPA7Ks
zzAf6CClGzeBnKDISXQokSFV4wAiVH/RE4GHWDPk+rcp1sbRLyox7ubYHTISdnvbL/Xe3WlZBkjS
iX7djBiNhybg9lZtsptMOFIEnRy/D2wBh2rB7sdX7RlRG8CZdj+oyCBHjuljTv763lZ5uBLyeZQJ
2aG7LeZ08uuOvL1WB2fKyQN56ewp2dv4cviZPqUbJHOpExrkEYaMPmnnKxKkjXWad96iWU/DPDW3
emt3mzSpCTxu2vgZh9U80PTcflHMSj24VVo8YT0sXR9+8euquM6ma5x2m0v3x6DVdTTUmfOiNdT9
1CHrY+ZVyX09WfbJnkzvU1xBWfIZn29FoiYHb0jrs8rbtwRrrKmfDJmqN6PRxhcS7VxYjuS/P6R4
HYdFM8ffM3SkN4tV54FcneLoZUtxp1hCvLhG6wx35tB25Ubha4hv5NW0pO2uHh4dQ03VEuE9NKih
Iz05TP6a9nFz3xfC6LbJpHfdzl3spbqbVODCsBuVTv1e451dRsY0jfG2lp1bb2PLzRIfxlzTnGnS
4l0BjJ9/Kgqo2KAspfpdTBgpRPSmybpJwHzaoHOBuM4cKTxvmSyFG8TrYL7KTrGHcNGvbk11UY1D
qMSFOR8IlHNg9STurQrD3cnpjLclOPHg915rzqH0ViXfASIs1RfXWcdHQENM2AEnCmdzFfCeXVeK
q4u6Wc2H1Jrj5lBjDPlcV6o5beH7LaQ0MH0nwlFYXdDpYvk2AhDI7VgL42keY4jbhZMOP6tWrA9U
dqnxmBfxYAV1RWpD4FS6TPe9ohRmWDlVuxxTLP6HkIqgvO+TxPWVLP6UxUW/VVuzwGGHyjEWw8lS
ey/EPaXxe+HEqPH6OJqmGMtxD+kF/jAH+tyoi0cWHKLNJ2OCbhBUef7TTFdCnHCQ8tfOg2XOclr4
B4GqgJyaYUsXeuhrFw7L6KlHZbTZL3gee2VSfuSWM506U2lvrxYVUCZHArIJotg1yrz6LP6HguXV
DGowJwS2qlxvqy0Oay/1HsUobnrb3sVEn+H4qLhqVJEB1yb2QXeWLnTrEXef2NRu6Cie0KMHtUy3
nEAbt+vROc5HO1X2Vescy6V8mufuxWq6bLvE6zer074YU+fng7nV+umk2e0nouSnT5xDWzDInWon
5d7ue8svO9Ltxnmo/FifSVtMxj2WDturyNWfbPlEskGq+nFCUoEjv5RZf2qK4swpuR28/qdotG1j
mDcm3swATw9Qz+5qAx80BlDb2Ta2mZOOryN7g1+lsQiBTvbOJDMffM+8IOH9mZrzY9YPN47GIvHq
u1YfL62j95sm9QDa9PaKODSggnEVJULcuS3raJI7R0UYVXbbGEZkIPP026J6QTuufuL9GFumHp3l
haksnxq6br+0JrbMMh8wdIAlHhuB1tUny1o+A4zu4I4GE0ZiRsO+C2O8zCs8WoYv/cQ3ltopLdYb
bMoOfSo63Os16k0sV3FxiQQBfUQl3Axirny4m5ek0Tn3jfFswcp6MB0s/Dx3203LY5XMRWBbfXPu
3HgHYZR1pFc7a9SitfUM3ynXz7GltEFul4d5HjYmfvtoQFnDMXPsYJ68BoBYMbfjgqg0WRTbX+vZ
DrS53+YN8fEkma7+NWO5cUvFh6e1bbqUBIa1v1XSvHuG3+cGrYHZzJg5t8Zkjq0fL0ZzgoIAwt6Z
mOmP2YFRgRfmXQqoVpSPmUVpqBb12e6VBAPjOoIqtFele7QErt9N8b021O4+NZPN6qSrj07qkNsJ
b5RBcr2dPXjEk65dYtzkCno2FxBsxwW4+bzeOPEatr2hRs6g9JGyuM8ryLXZNhQoyFiCsSHzfsUW
NZBinnx70Jw7/HjbS6bmVViSWOOran9p22og/10Z79Sh9fZeY70AMvHIxHr0nDyO7FLdd7JStwmo
7v3Uj3HUNN0cVUq886Q+fyFVMz13jnQO4zrfxlm9Q141Mg7X5bkgnqtzlWaXzXLfJwiSFkd5NTjr
d9q4TH7laudJYoq5zMWu15PFJyI9/1yobpAq7aVMPfGS0iHBdS5Vohv07RrP90zGiLcYsxcEdyLq
l/RltbnizAUCMI07MWVPjTbjj2QevRn+pqc3KYs73razrl80RznPoGxBaoNDNkP6sKzqRTOmvVG1
eHmvhzETJ7xVlwVb1X4JvbSet4iJz5osJYSW6pUokKNt9rtmIS0ZaC1aR/1kWstju2o/8RbbOUZ3
36XxU1na9wjPLwyzT06Z3hbeOBFNNG7AVfA9xGIJuGj5ZqtZuKJ4Mwt37w39Tsw5JCvzpPC6+qa7
Ro0ozk2aXMq8yCNcsC/NpH0FuQvlmG2nAdA7W9mCNMV91czuPlkZcmEGd5OT3ACJM9IL0BhRFoHq
VKGWSuVkq/XjINWvIM+qX5dTmCpMYpqyUViyc3oQBgmSTDq2iesV/rosq2+XdY+emyCPlefCuSRP
3aIRzcS7LvqevbBRmDNllnHvdMNF4y+xXR+13VAo6Kbhhvpta5AK2Y4O7vr6J0Vo+7px243ayyun
ZiJRfDbxyuj176rLjwi06HuKuZAUpHxrSxOXumS0D7kxq2yK4lPZmA91inTAyabc1+e68gWOe6nf
G312Z/Ud4LDO8DbRdRkUTZ6B9k7fJkY3AXDjebRn5ZDNykbyarNUvBdR1q8Lwz1H5PJBLqXrt0aP
36LD4SQGSdwUcHA0TOWzNUwrHzl/Jp38XJWcNwQZ8GxbGGNQZ7SdKUUTDihRv+uT81Ufyu0qlCOK
wC/MINbNosc3bFMbhpl4SSa4/rU2+eOdrckoT+0k6qFOAuROD33jcLi09p7751bs+pJn7Q9YH+R/
EZ802csaqJ2RBZmIPQDHIj0unkn9BpPOtyqhXMNirmMvYUYN+YB7WeI36sdaU+/svKi3jbRzlSFc
m1OzJl2odcboG836o5JjGxblxGDFIKp3ZQKAK2RH5EM8WnVI2mbLtEZdnpi3LQeRKNa3xEuKx8Lr
L0LkK3O6vnqQY8XUD3QQ58lYP1XFQCOiDvb4pNaOhtKU+lgF//pa97qbQOVKtU1lNO5DRvggORP0
fNd3kVWXJEkAxtL80JZUnpQ2s56mxPJ+OglA4jAbxMDYVd4S7Fi0DO4K7GUA9yU+e2V6n0Id/VLg
ALvrTeMsjTiNZtUtLuWqZz/yUTpDaHjCflVsT0GpplgcD5TVwZDExeCLztvXbrqQrQoJZp+NWtf4
+aK7W1nXNE2JVumnNF7yw6BqWWDOXUdU/SBvmQpPESbDy4W50PAwDMK6MRCJnPvC+9xIZj8Zyv8f
MZHcsR9nA+2NjRVEUrBGsSFuTj274NYcmuLU9oX9gP1avlHhNF2GayRbo5N1Fnd9F7ZKt14JH9NN
nZn20zoJGQcmDm5+vLbibM+TcxSZJiA1uCK+g90OlK4RNmTEGa/T1I3P2ZrqRwbk2h3gQIsRbWoU
Zwy7s0clKSh/Y8D7LiisuIhYsc43pgTNpuUAfV5YhT8dZ+w3Uz7rX7EQKU+MNdpgtNf2mFZ9Vvjk
0FBbeHkqrgOKGf9qi3f/UMxzstUToOPOjIezFQ/wpTJSG0XnRAlgNK5BqfuYL4tx03lMemaJlfkq
QGb7CldUwhb9YnK/T70W42TJOSSkxw+96D1jQsgvRyuR431vVVdUw8mXbityvatD8HktO2Qmk7aE
FyylatJvS5V1u55UpnKm+7MWq+E2G9diOdw6WEus41k1u0ybww7BBXOMCoC2HPzVdmdjg61y3gfl
HDODX0qnbEC8FO0seis2b+3C1Z4HAmmwnF1yZr0TFg73lbmeIEiwuVYoC9U0mVpfJyFtyyjXfa5X
y6DZIp8JUkJVscU0G5tvTyGaGlEd93qkaWV3al093aABFqG7TBCeV0Q0TN7XjdZV8XZkaBFpeKvu
plGlPJHTpjeI6eAzwmZu66ioagcIhjxHgg+ISXV194TZGtnBY3zbzVRL2uKR4bN6y5YJWyyvBBIm
BQ4/V9FOW251ORSm225p+R/WaZmvP7C7j9fM9qeh2+ToX865WD6brvyBlQWjaqi0/mQMymZSUuPA
mHJLqtS9W9DkoEw7JG01B4Q9TqclWYewlJoVLUy7N1M7joehyPpzO7jzFtv38piuZnnI8o7coNUw
XmLP/rbwPm8TKJAQQrM6akp73GTxuG6a2nyMdYrg1RLRSIAYHYVOcAi2N2ngDLF9HPTaDSxLmc59
5bRR3Nb9fmgsO/UrLLUwDV2Uy1ht7NnVItIPlKt6vMBGWH71+pSVZy4q8xvDjlat48VadfipVWrf
WaZ57FEmbrDcOfF9rMBaPZzdWEed33gNQSWuupdMt068yowWoI8EGFXx4IvUvOnb9oJCztuntjpE
ibl4h86bsQIBxMqfRVNNhi/aZN6Pffm1bYQd2uVQbGxXmzYoZJstAihzY4oE31HVqEh0EF+yVdZR
6tZN0GSuEqVxku1T6XY3XTPe51jShE6fPOFOnvjOOhebvltfl6HDVl8leAxTYW/H++7sksVeN3rn
cVpPatRUwBBTrRkvawUHgDjWPljACXAENy5AneuFrEER0lVWRPK249EqFgnfqrhaQVvWGkGa8hsq
DnzLWZiJysyux5EVoxUlPtKofVH14mdv18fUZWtG8lJe8mV1z5kX37gWFAKr16fPhqfke29N8SQi
9OEn6va48zttrD9ZE7tgWSV3LfawJ6b4bGrS8CKmOMjQEJJ91tiY9+1VdDTUnXNmiyclr3PFjjam
3HAQjD4QC5LMPNOvPB9SaIV1Fa5py4sEXt0I211P4OCEbC/zSqOT11+VOJ7vkBiTx5V7Vv7ZGupi
07pavMeWFZuddpGbDgoQw3GTPxyrtDro6srAqR/Ue6+14IevvUKCBCLATyitOSwVw95kVT0+1LVi
HOnF203TO91zoiSwmJSuO5NP4u2V2NNIAZM5wGaOA4Gv516b+m3lxhfFJiJBdN3TOhYM++LCgOLp
sDqNvg2hKld+Mpdf9Ay9D8cF663qnpAwXbSkVW/gQKnsSx5VmdPV+YKNNZa8YbF6zpOeoyjOpI49
pNcrB1jpV9+fsgKEaD4VLTC7DLUmbgguiJljUSwqpOXFph6uC/QnzZIvLId8J3ppboY5Z3Kdw/vx
9YkSNOX18K2JlWJSKAvttTKbZmcMGqCzoXQ+79OtvUwCo5rKjcYCvD7X8B7x3Na+nbqyupi9cenb
GuaTJM0h9DLV3itN9mkotU+MBuF21SmNfGNR/2EbjkC6Z5dgSbg9AcTGVATGYD91Cpa6tQnbqpKR
pEskmXjvjfXGXFqIIu4uj41bY3Vfq2X6SillUeLm07ab3eEG5tZ3s5VmlJui2sSmQ9shxNc0mcOh
aNc9tDuavE4d9lo/W7e8c/2ZvJTh1HPE76pcEyHs4nXHhHKBDWUUUZJhXHpb6E1xWOfsbGXrs9Gt
XxSoH3Rs80r0pyruzRmAoxuSBHuivrKhnek3LRKrK/Nshnc2M/U3s/k4QjyDU1J7z7FYl2fLaOmj
DFc5kwB2HsvM9J12GaBB2FlQIku2J/eJpI5joxVlVOI9XhYWJ1yf2D6ct8+1vXahHs/bdoIZ5qQ7
ioYQQPe0Oqb72q2cowXEFfqp3eSMD3NPttvihlUh7+22bCHlOZGVA4VkanN25aRT+9ahYeX4a/RZ
djf3IgQAD3v+pcZiLeZjt5/rbO8s1sXJvBdUJMd8toLW1LcSDRIc2Z0rq8cFUUZUZgh3s3E3NuyX
JIcKZXwkSPpTD1G3b9wdmGqULtVmBA7xqumQiCwkUTCaY+3HwIBAaE642uK2VqT1Coc17GctLDUO
W9mKUO+UDSkTG9Gs8jl3qp3ErNJKrYCQn01LoV6WyrEntqWpvSPxG1EVT3MA6hAtyhKwMm6RIUUe
VvVtJcM06z+vyewL0Bj0rOxeySGpoSFZbVRoJPeQE/h5qmz4V/qD3Qm/7XX4JHinHlaPIJF2DNDQ
w6gaWUUyxCc1WouWgjaNfQfk39Y53xwnmIHf/aT6Xhltd1kqT+xmvQk5NQ6zPrcvs2EcKqvfphM0
i5RTPYsXiHHQs0he0fEO9QF3T0NTb2lMWauxcaqHeQ9gAKVLBBPftEiazy2uc0meB5wfYVW3t0xD
XxyFbdBNOLRV+1RZ9X0tAJA8FWaZU7N5x3jENBpTAURW1Rjkjn1aHOyWIcCDedwaBoa4CUEpZcrc
aHAjxSvqE4/y7Fnx4zD0VBnfjFk/iSyLlqy4NWfz2OVjEYpSPNpxebu6KejywoeAPtPsePoUkQR4
ghbJoCmrHmK1O5cQaCZOdIMMRAkHIlxstfXr2bhL0rFDh/a6VkpQ8vIlHB7go8pu0eHuGVIPbHs5
FT2SMbdlv3DPytjC4enCEqsiW2n2dUzbP/KOeQuDP7+d0Z1yyhOJl5yMKX+dxXi7JlBIM3046LkM
4CC69wDrK2UATg7xOGxsyz6PGAZAFLgCmH3n11Bu7whJA9a24IPLISca3b0r7QFSiRFJtQBA0IHW
uPviys4lNOE41el9l7Wj3zvTsSWINB0BYkmwxJPZi1pTOy7VWAdXMiRk0vS2tqqTaVRlYCfz/WSt
D2kZh06uH7NRnYLaEPNmNPoSXS27aawgWE0bY4yGTN1laUzvybqit93YuflquDFxsMX4uTHHp95k
61TKRYaFcI6mvjoh/JrvUM44Xcaf+Pfv+znfw7oLlzr7DHH7jonRJ92qXZD38bU0pqMsXG/PLOLR
ZNdqmQ0y4zwPXvqVlKZDOnlRnNu3q5fvEjdmu2TYgw8bXKXYixytv59Jigj02csCLVuOnantraLa
xp71yZXKDWZqwm8UbMdFYj5gJSmCGJqSmZTneaoglhr+0unbdlHIOki/eAIaCLjLPjZp/K6tXMOt
z0pzQ28SGmpxtMr0COn3vrC7+xHRVZBa4lC34sL599pk6PCQ+BBFm+LTqA/UT467SZgKBpWsb5y+
OPUEr25jRT4zwfbnajlW3nhTprWkr4jVkyvV7AGDCS1Qxny5SMlUbsZXnEpj0scHmVWPRT5Dk4yB
SQpVSVYffz3aLjPW9o6Xer6mFutp1tTJLz15afts2LmC94L3o9yLtXO2yWK6l5I9hOAZR/u0XueC
Kpxbv9bcYfUdffD25WKSGzgSleG7fZ1uZ8rZFyVfc8mi8+QxUw3trBPnFxT4OXRR0ynpRuv7awnk
2hGDZIbIXYmfzlDCpZJx/hVVUX5brpjq+4W3dr6BsCQcM7I4pjWzbg0nJe10zbxkVyEv/zFNHkiM
ohF00XlojiFNyjbCbetrmS7E6sUZiVA4/iXjZ2XuVk7IuZlvtW5s52Dx3JHDSi/0HZ/9dSxjPYir
ur/rmB7umkJ3HozMk8+2Yrk3bTW5F8XrtIbQUjpmL0tkiJxB3aR9udwCHRqfISGprzNI8q6ZS49U
ijJuI7tT4VIzhsORIfE6pjxDFcVONt93/DKblfJmE5MmEGo6Z1hNbMwXuIMGiIUcQxumUsBU3aAe
X9l98gHa5rgYEeMESIJN7MFgL0tmzIK+saS4yPxB0Y1IAyVhY5/msznp2dldLZvfqNbnJ+IEFvLd
JucwWbP7hcBHzmcdFBSjeNN3IdWFs1kun9RxyP3ZSH5gGSDCZl1xToSrJAJUGO1OIPM8uCM90ZyJ
73mavjqDNdxkoAcbXJq7x7Ey1dE3GzGdPJxq9qsci4feAlht5wxQBlw1lD3eSU5j1cil2we1AvmJ
2SgZSgKgWo78WjMbJNnYg+q5KKLctmJg/4EhHzlu1x67hljRCphsQ9ArJpDapQFzjxZgt3t8w4tj
NlhbiAl3jIaM+7SS1MFdzz+uwuoJF4yONhPV9vMiFrkvjQKcTAy1CKlhpw3ejADq2TptBiDUEJnG
EE6IX2+hTrtn/MeUy9qkje0709IQapMtIBfNVN7oK55GFJfJ0eyXmbNjxtir7GBc+GgDx0sm8Koa
LS0/xqmZ36mN89r1eheB/4goQb++pXbyAsWxqsxXGw520reHizo5qHPwTWLYVGCEcRitwnvwhgKy
oBgb8V1qsdrjg0BMKNzT8cZt1Yp2za7TcJT6uJ1mT1L0U77R4jvmVpqiHygLcobp2OGw0RjAJ+e4
X8yDcJPhYBYtOuGmkzZAR9oWU1QtS74bGYD2oZfkMbW/3puPWpvobWgthgyYGIIADIn0bqpqJBgc
R7iVinFYL0sxMtXSkuFFE1q1K6YsDT1rTkF0BuucMajjMxX70sbCCS0lB6W04OX6bt7o/n+TQ4V/
JR6cmwkHnZS1nEBOZr+OaSWaMtZePBtC/wtiGlyrFyxk6ILtRTX2/z2kWqd1jCI3yQTBivGGm2jM
xoZOvdidI4btf5MFnAvbAKhoc495VppxrWBljaO6adf0KYkNeuL/Z5y86Uc/jP2P/8KVWfxXNNbf
vww4If9/YNDsINH7v5PzNhwr/e+2zNd/4d/UvKv7JT4imNojE4aVdiU1/ZuZZ9j/MikmsLYE0kIv
h7/y//bF1Nx/YZCA+7KKxxYz8qs71v/YMmv6vxAN4pcFWQrSman9CSvvd8KVwyU1DTURLi5Xm01y
ln8nXGUWDXGquKY/uIoeMeu2oZgpw/aXp/EOm+x3+hofSwAn/+U6WBRdtea/XyUVRaMPs8WuXJQd
czNQcIdS8JBWcMx9Z5irP6IA/nXBvzwW6dwIOvPe8uWA37oKqYZFuQNRxlucdj+gdDoUICkfXOpv
TxA1O9l63J7NA3Td69//IvVdoVuXtdJY/kjaw6uokSwnSps+/vMT1K6iyf+j1vvrjuC8MWW/+pgi
QXwjGdXsNUm1ZbQQZXjtbY1vZMbESekfdFLAg7Rsmh/xUDErMUdOzUVzxqjURP0iMJaDTy/LP7J8
+ff3wR2O//CAIZC8WTjCyJA8jXyfHNeGiZk1Z0MjBgGJVc8/UCr+zrL8n2vBWbIshoVYab25Fqwj
OFd0zr7AHeKm7ebxsXUKK8ycUvlII6u9s1aRRNqkjBMkiJHH9e9/+T3nrF9XYGmEIiI3DlrvxY+2
BXWjb5TmbE1woQppdYdUpaCZAf2ZJqgaEXE1IRWTktsBg0SaCJw3p2M+lKhtYNYf/3k1vLPmUCez
2MCiPYy137AzIblNUiuuzO+KEL8YTYSPp+IY/vlVbJ6CQxWB5vWt1ZdaZ6MDxElhgJoGCFaaj4Vj
k4Lzz5e5ftk3K5sVxG5GLBgxM2/NJ6CC9XNVANLYuoS7KMdkn2Ol9q3hQGcmDvDhp4jsNzhQ6R+o
QN97q64OEKoOzZW1pV1X3i8/tm62cz4kqemrfUrtkw9wSjwMFp1ocmINKmNC/hpMMItJkgtHIvF6
sauxahQ+09vmx4Qt458/dVadA82XZ49C1/j9KyVu3RHLRyaFi8/HHaKtJWxR1H2wn7yzyrGlc7CJ
w9eUHIrrCvvlxhl6zDXhgOz7SG12cyU1HaVNbzIHty0ZYSAaf/vnn/n6iW9+ZtYrIQLgZBw5bxOd
YnxHuyZLLD/p+zzgOcI0MXHU+vOreOijNI5Usk7fKutncGJHJh6wRWGrm1biFryScRn9B1fxuABv
Bjv/WyWzhCpH8g2gbCba6RZqbAazS34UWPfOtgf33r4a7bFJ/y2KVtHRnrUVJwuFBWywFOgwXhWo
RIryZ4Z7f+2wGJiQvc3ZTBTB203PqbXWVvAy8VHnxkzx0H/WsfyILX9lb79ZAgjbKV1YcNC8325b
6tJXDCxhJVUCilClzk6QaQgCYvvq/PmQrhlAruHeTqn3wYb5zqP0NFwdOEPwFMTf4ffl7lp92V0H
9nTNOXMHS1SQofBMQ0z7Ucrh9TB6e5O6RQSti3rf0a413a9vllMVzrBwlPtT3kTooScokHWQqgkz
m1o/dAKm2x+vRvQZ2IU5VIOcCm+qKwt2/jCUEM6N1QBSEBV8GCP/yMz3vUdosj1j7M52rb6tc3S7
6uBbkUqLlM/YNQRjRONQ9Zd5HI0PXuL31omlsilh20VO41vDvwSO6gQ3xvQX2I57PIL0fYVmdntN
NjnlBpimrkBw62UyRWprqh9c/r07RaVFHiiGfLgxXHeyX/bGphnM2h4Y7XhwIXyg4PJsY09wLhk5
fVDZvLdYrsZ5lq2ZGMZab4qNGk0yVvrEERk9KZRxfb9mMYaxvfxpxzmRZkya/nStoHbwOF3gD9jk
270pI0ecYEgEAx/HWNqIIPCCimbIDP/8Ki5e9Nf65Bot8uYMWwpTjHFck2CstRVspkFnBB47p3++
yt9/J4dPx/YM00E8HNw3V4HFiN4/aU2i0Dr7IVdT79vYzMP3MpYf5aX+FXT3+1uNLx65wTqOYPbV
H+n3NcEIvOdW6WCoDR1YtZnbjqGRGdIIM22ybrx5osVOXbjyWO9MhthY/N8SMtOsQuI2p+xVxnwK
zoxNQTg1gJvCEGQZfmYQ3WW0zDTwQa6NlQ7+XFWfIcEloCYM0aeo8fAZWTF/LUJ9mGZo+znCX3iB
Jfy9VIWz4fDKLv7Q6NbjlUeOVrUei8ZnTleVANuZ9TW2teEngm71xoIp/0yGoG36ijqNhBLM9jju
oYkwQsGKgJp+KL0aCIdv/DlVIFBt9DqzTh6IBPeIS/4hduA3haxr8kdmTyjErSWEgASjYUHjU8vK
dD9wD7k+4Dc/AB4lDoUazoiUidfF8MtLWS65k6UwB/xJWPq5GttXMlvj/R+vKE2Dec4rSbNqvT0m
ijZthKNBesmnYj3mpP5gCwsxo6tKsf3zS+E1hwCGCBnexTcLKu8ytW8s5ityqcotQnu7gyllJWHF
QMD64IR4p869GvEQq0ALTsfw1oGkRlIPkksHVTut820GtAOVLlvvtkdOBYG8Kyc8R70qhuumgsPl
rr5+x1QhAz0v8jsY2cMHj/qv0vrtD3pNicPBWsdz7i3yMMJ5HBpqXL+FH3hYerzvwszqhlNryuKb
WpfuubNYbD4TVoe5tkiWC2qL2oaRSs+AkYCFCHcxavqw0knju25x1Y/s0P6+P/Nz4wKALA0VHFDN
76sOKhIZ6AsVS0yS7VfRETpTtIr1k6Zf/zGvGrTxNB9//PnSoPinG4HngGbyzXnupPDPUkRIWCdZ
xqki0y+s1EzbSYisl3++1Hv35wIoqOBSmOa/Da8sNLwXFBf7ESulkVVdafues9z1WfNjtfKLMzfy
gwPonU0b3R9mnMTm8iK/3UiNuCIfN7nCJWQd7ERr6U8lfxjIcUGD98939961gJsIG6OYwAzwzYOs
a4bpeSMo07V23GswyfBfNlr4TXL8Ty7FSvaQ+bCBvI2JcDnt5ATF35eDBv+6UlkdJZ3bALfuP7gp
1iLeYbw+eDf9viShG5HDAu/Ux33GgAzPLNonlCOPoKr2HyU5vrfrXtW/LH4UmdzY7xdLHcPDBYb9
aCYs4rwupiTXerC//vMtvXOVq9Um2R74816d7H6/ipZU2qQJdqe006qbAqbqDp4Ipi3/wWW4D3I0
VIf4uevL8MsR4qlzTgAdy2EB1tjXqW6cIAOquz+/ClUJRQm+/NhLvbmZ1hYgYPi1+tYgprsFkD9M
Ok//4MX9e/9Os0bkBGaQtKBggr/fC1l3jTWUCr5BqcGZaFY/0RbeaplzIuzS/uDBvfMesQuRJwhQ
zeHx1iwLQ6UVtQkX43wxUPE5buSp6bztU/3PkS2gVJp3lU4DNfBfNtm//EYLYio7n23Ld9TEPQm5
uJGbiumD/v2dp2dgsk2DRi13fZPePD2hJU0u6WXcUnV2rtKP+4XEoYducDlYIGZ8AJa+sT679tf8
D/T/uvK4P/XNOQJ91Vl5WuBMbU22u4MZ0rOlmcNBAZC+k60mvzNx1NDVFQzipmScdjPfb/vPS/O9
277Gg//lR+aygH6/bWnY+HZdzaZgU8hdl+stzEBFfxqGNEdpOcwfvArvXY+dg5AjXgfjbybqFe9I
XEruOsE/l9hz3Y68OU0/MfpHV+JZyt0/398765SJiGrYhEgw3bKvf//L4umnBTD8L5xY+V/snceO
3ky2ZV+lUXMW6M3gTmg+k94ojXJCpBw9GbRB8ul7UX9dtPJTthJqoAcNNAolFEqGSTIY5py91+7H
nTtintamxEZLZD//H1yJ6hnIBYKqKEq/vRLmYJUU5pmdsprSXLXgb3n5VJ+X4yT/unQBDd6B+8ry
/HMefnspBD/QFE2+6VY1b3qjdh5BMAMDc+ePujTb6z/ZkbFwbWmfFlFh6IHfXslKdS/XMRH7yFcL
ZFDGveugACzNjiZNCqIrnNTOPsgJVeyfH+c7CwAlLmpckA0YoKf77m7AgEVzxSKtZ3YfWIti1Cjp
+sHweGc4guplyaJawpnUPfnqKWl4LoJVpjEHUa6rrM845pGXaun3PpZ/P0FvqF5iWqgPgsI8OWi3
m2d50pkz7WRrAKM1CqwUaPySqzISVFM+GCbvPUI6LVsncUN1nPaHynVVtiOd5RddO9+ViVPu5Zh+
9EW/dxWHxUtlpqeadrq4sdkivKlm3BNN+gD3ZYxk/uHR4N2L6PCoaaa5TJYnO5wqjpsev6/lNyRY
XtoCs0lHDED05zH33mRB1Z/qKncDpvekJFg3RotkwrXAUTkulEXbPJtbQjkxIvxdeN7P2d+kFrJl
WICdZM15+2GlqKvYm7GhXwVkpiKZvYt8VKwPGCG/V82YkDimUJ8ghxF66NurdOCs2NcyApDpZ4ek
sxLsR06zm4x1Pcq2AUOsiIsOE3qwkNfxwdry3uNk98b2gHWL+ePkHnG1L8moTnzCVaE+luRWvGaj
p1/X3l8mEm2P02XbA3Zlm+rJLDh5cyo5F0CXLLaLk7sAJcum+5SItv1sTMkHd/X7lMilaL9rVOG2
+fdkRZGtnq6ZtVKxBhyYBtJA4jO2rfWaKbMz+KDeQtet/a1luPvz8HznyltIMt8ZC+HGZz15m+26
2qhWDYRMVrwvOATfF43lPnAGhbCGYDGL2O1l4brodHH+fO3f3yUHQjZgtGnootMjenttry7J1OV0
4Q8ZZOztYIaHMk+OS4PM7c+X+v1bJ5mcDhzUfVAz/PL2UnHsdlZjUtJylNG5Adc4HONh+vv1hcMF
LSc6pQRkQoV/exWKrCKfS27IXBIvsBYLjbGHXfKv74WhSauUTQHf+s8izC/bD7dJFyZmtuN6qQwH
u0XzYwyVGv35Ku+8HIY+swh9d47tp00Uywb2pgmXUJpqVSNjmDzfWxAi9r25flCj2RbEtxsCwjh1
k6q6CVr8t6oRdjxZSerk5Oha9SsmU6qQED1fzThbriWiqt2U6tpfL2RclKYkixmNGibnt+8KHJRX
Jt1MkROU6cu8gByoJyX58uen+M64Y5uBJIW8DldjU/72KtqimJmjr4wIjtG7npiHkKbQR5T796/C
lMzxiTPf6VVEYxdKPnCVrs7jiNeGhKEq1w/G3XsjgrIlR7Ots0pv5u29kJ2tYDbVDZwT0wqaDUW+
4bkr/lFDflC9eadqx2zIQdBhS8MO2zuZeyVdswVXoOG3TtPWPkHrdaQ4xdiDNfS048wK8DmTpo0f
QelCKfXqG0dVD2fxbHb7UknLyO4seUfitx5KazH/uky8zdaAzhADMHO6p9OmDW18Zr+M3HasDqSG
qPwk2Uez1u87Sa7C90DBh3YpD/PtE0+6OM68gm8wcRL7CalefVb0a9cEpUqIDgtk9sErfmcgmTSz
f8bicQo/LQku7uAlouUVwxhRL2VprLsUP+sHDZX3rsJmaCsocGozThsqujIMICJsA8N5ZTzwYzyP
8fjRl/dOLXqbiC1SEbasE7pEbx/ezJBZrGHrYjTCvKxyF2rRWot7RJx14TtZUj9VBQ7qrqqby0JN
ym9rkWKNkFPeX1pOWn0wy73z+VBp2JRi1J4o8Z4MmaVzLUiIDi+Tw+WdWTnZviGe994c1o+yEt65
FIsPtbttOiBB7+RLJX80UTsdbUdeDel1lfflhb2U/U6ucffBh/DepShDIUVBJciR6uRSJA/W/7Tg
IEe0XxDP9vslj9twmkoie/48mb7zOVjbPp1iIJsyyhxv3+golSVGCEN1Q0Op3q5zfpUqjhdmk63s
+iX7qEH7zjilZ0qhlTlvOxaevDHoAjObl8qkKh/Domyy7GCrZFP/+a5OnyDPzOLADd+D4gV11pO7
kgPNCKfjKtA16kM7pHaoukn2CYDv32oICbYgZ3VT45i8KmCCbx+gvdD264uShjddO0y3ah7N/SA+
eE3a6XPbLkMpmJQoegtg+E8m73ro16mYuIxbJL5VWfsCDLaRleE6I+TunGj1dNJYsd5bubbzzPhh
xXq7Jl2I1/avny4/C0s8VXmL7+q0gqKXy7SqDs1bqy6bwEhMnWV+cPeNhwX8zy/y99umGMTABKht
UxRyT18klOmiylBkuJXIzzC+9Oe9jqHv769Cr4FG688Ou3myozDKsq0yPn0gbvb8ollL/wR5/fmv
L8KQtHHpsiGzGJlvBwrG+lSMPREhmB3qMC10UstxWf7tA9vGB8ND4/RN4ck+Wd5skjRA4vDACsNt
I5t97TkuzOKjq5in8wYlQfAuLDQEY9Ke+Tlef9kw6/1USZrahg+D0vqKbbN6mUjae1ntxqkAuTvi
B1SgGbNu7L2Cy25fjazBSYtoDx5IinxtgiOC0cUHNrfcMOFZ7UGVJRHT06w6n4pqEZCbauF0+yyu
lGOyNiI5OJkYbkZtcmaYJfSDjuyB64u6ziva8/NkfF1K+OSYXBblUE+NoYXKuhjghvlU4BPqqt5H
c9U5Y9jpErShJVsBOSUdPhtdzD6vKucxOQg5iS5gDXEPZdcrrz35ZSQtTBWcg1m3M0jvKimCqV+6
xMId3FhRbXzwjo5txBs3MIizPE6m1hA9bjXWNfBps9+VRQ3qt6y6FfaJuqzdUTVBGYK+rqqnZhjT
e3fJxBJ49ppdVl1rfFLdQXuFPGT2gKpa2Ah9qVXVfmbrEoOWmIdLNgTFC4bgdt5h5DK1XQf3z7ts
85h5L830Jj/mpHXr+A4lqSexm5tiZ7hgm/zC1MFnKpqoK2Azdu2GAiTitAfToiQPaSsJn+9sUWGj
96byvJrp44f1kFUNc/fY5FCblU5gRmzlq1CF9mgsEipYkcZe64M28T6Z1mz3x7Rv1q+pYSO56715
1AOmt+7WSkusk1MnSqyoc/XMtgXQB3ZF4CVLR1SDP5Aj0gZW1kFCSNyyvcSxbj7qTQ0Jdrbs4lHl
fzPOh8k+bMjkDq04zvYdxkSsIZMXM/3nqJrLcKjWgo3BigwbF6OUvZ+polX8rNXtLxCx9McpJnbm
kIw1fwKLC8Si1rHab3XSpfElyioi1ytDMT4BFFBnwPt5/OS0yxQfHE2kd840ujcC9/sRTIl3zFKo
ZSr+lMBANkdEkGGAVYztR0r4YOCRoBaVrxiD7IJ4NSA5TlkLHMXIJzIykKVV855EIe+bOjtEEECz
mBnskJvgZFad8oW1rXgu1NgDWja2pNu7KD5mYgxSCapkWgHvQWghl8tp2+qM6hnGO1vbymOcfguo
EtiuHqe+IWRw5e9/naa5rPYrvMyL2nO7Hns3FsZSFSXYBd3Med15p3l+7bbztwE4yRc5oOyJ8lmN
u50h8vRppthAppm0Mc4jtHHDUm06A6PN7MZEitbCVPwFeEAa0a5YLzo3q+ZrZBT2a9plVhni/rTa
3VDYwxA1g43AwWxr177IdTeX11bfGcYnC0N0GsBGSPgY2hK4d20SphCWtic7X7ELp75FJtF/TrcW
1R7rRKajx7Gm+HNu9Gp1ma0bSX9SuuK5M13gf8ncWmtQtzjdS9yGQFJrQE/YyVdlBXqSzc1FTfyE
PAiUhxCz6WV97tI1JY3FWUrmh6GegBBZIsXwP0/d86jO012iWQDSPJ7FsTZyojyWvgfyL6xRX8MB
vySYHnhUwPFNts/IdfAv+ipmDwkdIMlcX6+7wSGBZYqnCytVK+1AiGl90bQdhHKAXby8tTRBjNvq
PfN//yKGim6Ja7TWAX2f2ORLQnwW09J7O0OxWy8yUoKlOFZ1Bd4sTw7XuCMtK5hVEK0+0lF+08LY
8ZhmRXKDKzkDSzPo6+gntKjxc+buMviK7KwfpdcAEHHKVw36zU1B0IjuZ5XaLPt4LnkmiZrXHtbI
BqajwFo2h+2KJzSovLmNowEg7PVQtboeDuUqm8DD3qT7a7Z4cAsQ+2KodDARJtE8iFE/UhctE9Cg
Xi0/LV083SZEEmA6STvXfGzNiSCF3Bq0l1gztRfgt8N0Nmp4wF5tu+YofJxig1ancL34cuH7lYEE
FPVZ0aapZv7PdCdA8VlYEabTAvekx9hsja7PdoWl2DxsKE6x33plfwtRMe8RWRSju9d7Tjd+W2L6
jKSWL1edRz5iaE0bbq7R1HaO2rk2r4Bmik/Z6hA0gxDOsc7sdJy+I+FaW3ABhrwvFkKomidystv0
2A6d+VBVoRCdfTaCWfmxJJ1YwORa61lRTHIloyTGrrE1mvSIT6MH1cd5vvYFHnnSd2LAZ/A3tOLM
SJGnBW2tu0drUPAD12qrvsiVWSDMlcX9oqQo97m/ufwuzBiDf2LN+rzrKXZjdqtMlL0Z2Sevitek
D+B/AVVKwy3NKOGDohZegqQM1lXkDOCqzOwI6bFzt2Z0zZ1RM5IQSX58ZihqUQSt6vKzm0m+eJFl
2+JLJsdm3LtocerQNlvOHms1ZscMKE+6M9qqpzhLBAqlWW/VUn9WvGr2CfogikIW2e2ggQSMWMLA
xg14Sg+T13r3rlpUCS/SJgRXpf9EQE/ClBGZTHm3Ys6wzKbFKMyATYHCt+856xSYqqacFyCoFVIa
2rE8WHnq3a7xNJvQd9v2aizn7mocHDOFh7XGkYoO3gvaprdvGOh4/OuaBf6rBt4aYhZV/OmKaC5J
4hF20/h6jTU5Y5ceY+eHWVoKKc6zcNVrDVks2AcsJubLjIG+3DOsneFaHc2MuUNjlF7qdprrqODt
1L7LzJ65L4MNvezSLDbt514v5iUyAfq3e70rB77CfrXyS6XUF+0Or6ql75UiTvUjR55mBM3jlGKn
pZm0cKn3EF4UWLivnRgwaS44g+/EGsckvM2EQrmHppwnLYqdmKHKidiqP48ZIJw/b4h/O6Rp2xEN
rQBN/C2v8uTkZBTFhrpZ8DEssiFTB/xdYSbFtWPL5ObPl9pOR79WQ9mtbs2V7dCC8J/Ow9u9t2Jo
6EaMFeoIKlPWJRvEUWcw1s3Bm3cdDMizLOn1Yy+WNep7GCx/vv67t4pogQLfpoM81RBI8p+LtOo5
xmSrt2sHy3hoY2MO3bJrP2h7/HZi4lbpxnOkt1lp2dC+vdW0qBt9gVzuNzENYEUzl30rhvkvSxQ8
UJdqk4r5h/YKYre3V1FgQMaOZOXSYdtHucPuC1rEgGhKbT84+r7z7pBzbvUCZEy/xxavqluuA1hs
v9wisfTKQBxrZdniu6ltXDGRZbt8FenlmDviTJKl9vXP7+69B/qzmYPkgfhW46Qa0+aKU7OFQ1Lu
xu1+WWIRweT7SOb53gjB9kLVAusQEqST8z0MnZWTlETX2zUiMnGaR6bDxmKRsffXI4TiPM0MOhBI
qX47InaDORZd7SLtyEglWOkKXNq95X7/28e2XQVfAysb1aWfXr1fDogaaOEppuIEkw5dtT65cyjn
fPhgcPxeF4Epgrp7S8HAhEsR/e1AzDIX9UHCZbDmy2vO306UW9UUIIAWStj1wr3CWT+y05jmK7vS
YOksRUEGAmKTo9tPE4XmJKO96tUfNEO2T+DtnEMnnwgL+saoMigkv/3JqqXtzYYNNKgUW31NILjs
VBbg3QgcIiSfB+2fPaYfCUF+H61cFXnQJhWiUkvuxxsdTewtY8OSus10GlyVaktAwon+wXz27lXw
3NGSo9dPzsjbq2CjlwMzp+mPYLR3fSWfVHX+qGHxe4kBbypGMDzUuI64nbcXYUHL3MRmfUC/78Hb
18Zn8htUX+sL55asr/mfm/r/+TT/Qr72y8cbvg6v/+M7J3WAB6/V9//610M3nsbT/Pwb/x1PY/xb
xWvIp0OxR6d0xZLyjwke5si/TTLsUcipkPWQpzNQ6qYb0v/6l2Ko/8ZVgWJn69Rtsdd8AP+xwXNQ
/zd/x3UJB/znH7X/xgi/DYT/9aUhjKE9zHpH3UDdTPenNa/GHibTlIoerVWtfu7LDc+4Ju2nQZ3h
B/7yZG7++Vd/DVfZRvZv12Ky4fiwNSBP06EXlZ171hZG5NROHyKjyW4m/Ag7ozDH/Zgo431BBmRA
RtlHjau339x/7pJr0kn6aXE+mencma0xGBUjKhIAssTZbhA+44P59N1HaXB/JFLTWT1tB1TmOLC+
cpHMcu97F4x1PF0WH3U9fyogfnuKv1zmZP7QpqYHv85lZDdlV5RdXF+2nfKJQkGR+dA3xn0zO+iv
0xJgh1UWT9m63KbU5j4Q3vzUTf7+k6DQ4z/sz07bvJKYOpw/vE8ZqIER9kFzqQSAsQNrr/Gr1gVy
pwW6D5w1GEL3FrJaUH0B6XyG7uHofjC63n3HhC3990+z/f4vi2Zdk5hnKqURTTJpwNlZF8rMLPvn
IXz6jjEmm/jI8OehZ/VM92RhomsuZTzWRmTrwtopelleCXgwfmoQ6vbnS53ej4N0dHNdkRiPp0w9
lVWYRp/AlsrXSCX+xm8LnTc6DB+FRhk/l4Jf3yLXcVjxWI1oShq/tbbVUYESnXOdopvzLbV0SdeD
3oxL75sczeq9OY1puheZYX4xQHCtvm7HhnghKsfTaVxSaJ0IFlJjeElSqhw63TQWe/KAyCMppral
Kw1S2ry2SgUhYGYISM0dLi7402aPgnShpd2fY4SB2g1rrQR0VAu7uR2NnAgJc1lUUKI4k8rA4Yjm
XlYLT4bSrODMkzXLlZvCG/MsKl7QBf2yVbPMV4rWCXovmTWSTpzJDInOWR4cORCY0E0tZTYk10N5
yLZf96LIeu9AdKvI7zE/CcCGsh04cbQcWUNIad4jZds4JoxlTLw9AltKN+licfbVlUzJv1b1yv56
lEL7vFZk2fHtCbWIktjSKP5UQnl0NdduQsj6c9gldZ/vB9OkDsAWIOl364oINVCrztz3itPU/pyn
UHCEVmk7Y+63aMk0Np7nVJNZaLjZgGy7rMZDsirKZbk6TRFAuXa/mc0stGt0JFDwvCHhZDtPMbW5
tNQy0MSjqlxmiBvbvWT3tkTSLt1vnpqD/dw7FIDPtyBVL/ScpY93Cj0QFSjKUL5SZ4Wy2gFfWHZ1
NpNwUYDMW8EbtnUEQBkvMXFm2o1OXSj2bXtxb9q6r29odju3nVbYXyy+EVQC5VDeeVOqTb5MiTv0
s8Igtjxe7HUKDWXpf6Sz0Y2hZWUe1Lu5gr0szFR+KizK4dCe5aZISx13IyO0neZPQi+/sn5COJXa
1H7OzHqogj7V009Vgr8HEZlqflXg615hrlVinw8WZkQqUnK0hJMkwKiGpPxsIv3S/NGYFSIJFVf8
KOxuuYR9G3/FaNnfQJ5awbhlc9IFujNO13IR9RMJN0ywiUiS68wwyC9E3u7e9og0EEDV/STg4yvT
/QyK+ZvsRSagvMq58cn66jiR2QpRsO1MLGel9s3E8VZ2YEy0rrwim4Xczbl1h4uR3BciXmyqQ/po
YOtvaBVcGYkxgzufsvGevvqQhYmu9g9uWRDePNpdhRTLwcMrafWyLqj4FLOlMosAzaBK/nSFyJSU
WEHIU1KTpIGI1qAay0C/1pUO2UhbOspBVThh++aYGaPfF5rxDa/dpJ43XqVeKiClX3SBlnTPMHOv
6V7UIJ2HQQ7B6JTqi+3VpBer5HYIv6GIfefFE99lLMzmB3hu+3VYF9jCXtfkWxCCll/XsVgeGFJE
goF8obBNouLMV5YLYmGYKK+AUvCYchB4dz1ziMbhgNcANg5ZZ7BSV7qMrcosA+Sow/MyuRWs6mUA
l8KIuatqSlVkpXTVd3KrqWB3uVEwbhfXHHk4qmDdqulpHMw2r86Rsqxd4Jp5aR0KnY8baLpoCxBv
tVGRFwETJFo62VcBsFa4vhm5WmmorUsxBjoB6y+GtBxmAc2abmZtK+WWrtt+V1Vl3PL/dHKTFkWb
Lyzql9ZFVrRD75cpsLKdk8Hv2fUtLAeOytBxo9aOOcATGqU3viL4EG5FLlCMZGOzQEauRBuH2PUs
9ywmmrTzobR09AdhZ5l7c2279ULrFOcRdhj9ozXZVKO9qQKa7A01DWJqU+QeAUcoo7TJu/VSJPl0
syopHQBt0Ygm1+v+mgCIXESW1jsz3D4I6Bte1YIdSP5sflCXpZUBbMnZ2LRH2wtTh3oME9sUfbAy
9zGaoRbeT22O/LDIFLCDtVqr9t6GHMk02NmK4m/nEnpoXkIshTkYBMKT2Emepkz0dIhmdyyIkGuJ
rKI/I1S6McCoVSqEohKkgDqOjIpMHVtghK78ZBaWQ/8gLeWd3YkMhGNs6cb5isBewuheZtLsprQk
rZQjPblf62zdzLqkKyec2bCilKKoDNY6I1JAIwnW21VWoyvn2qhbBIfmDWXr1mFGzbVOPLDBTMzI
TafpCjGCYkdJkZduhJyRnKEGGagalYM6gtrdsJZBMgxaG9hqbusXFgmRhAdRcQXjqaZGGYkm14dP
NkhZGbJwGk/W3M7OAUrw7N0pOOS7QKlr2pa0Jro5mMC4S0rYk9UEfDnjGgjW7ekIdNFQItJBDNW3
ONGSNe8N+SXTau6BeyTawlz05qCKZL3XHJGRZjfF1j1hJyb5WjRB2TQubRdao/CoVc+pZfFP6GWH
Q9+d5A/BWZLYOBJjBT2KtIYmt9bQ2Bx4Kv1ZqXmpCZ2u2iDN3FtLkIWjP8GpK6+XQrefaQGJ5UJJ
lb5hJlOERq/MNGgi9EQAoVIcil1HCNg/lqT/GwfV/2ehbZtc+38PbfPHMnntstdfE1W3v/HPiVV3
CT81TOycHDG2AhfHi38OrDr8NTK9NzkeGA+UqvzOf86rJiGsyO/ZQnKWRGKj88/957hqav9GPr6V
OlV8DciyvL85rQJSeHOGdHScOj8rYvC32IpTinu7yzdlFhPKBqSZ9Ij8etqYuhYhsWvgdo26d9p0
ngJRYG2A02na34uSfMSgIPtICzNCJp5sl6wX4gys4qozs7gPCDnOa3jplQblUx/WZ81UMoNDaENq
pVZMSE1c/m8nKGZm4GDQiVQ+0t9t74DVe+yWsoTabewSM+inqebe4nBg6tfQOiR+TKjiSGJpCfPb
8BLtW6vxcvLKmh/zdIkvhhjoYzBhNoe1L4SjHh2rdBa/iL/rGqe5sWB7QapVm+46WT9NVbVjF3+t
G9V1ag3PCiEcoMMvFSu9KCBveyBQ5FTAGuUUDfqaaKeIyK4oFTOhbQUFZ+3AnwMUnxtThI+LkCk3
WTdUpTHczHghv+BL7oijYm+e6pe524U1zF0Rd5HrIBVQxSvisKtYkWHt5uei9R7UYr5d2Nv6KH4j
8iImf3SkryQi6uuSx+AGVLdIGW1aCMlNC+nTYZFKXZV4LGPhr5hrGKesxJ1H3c14TrBuLHV1HFxP
aDsFicngroc540Cr2Eug4175viBHCCARPWZJTuu7u83s5kvSqo6PhieAm0+KgMv8WlZHAVTdLT6x
EO6y0UzLsEpv+1Xd0Ts+WmK6NYuMbNP0ubMfCd4EIvw5IbgpJ3JSXfWwRElcDPalEjPlYrtfPfBz
iiGTZ7elgU/YYruBLO9T5y5Ll4dJl4GepfukXibWZxGWTZqH7jjuRFF4oV2POzjyPhkm1AjEmRpP
kF9b/Rzk15GEkhszBqBKt801s6gZR3JFScrK7DtbLc8dSU5nZuBIJswK9RqR10pFO80FBycvjP6s
tzTol9ZuzR/Vstxp9oRax+Gu9YcxEec9yXqE+hh3g/KCzuiyEUW6L9qvnYtKQLN9uLtIz0WUOf1N
DzJ97qy7fK5/jCbdyrl/pHHtm0TFhu4yUfItI80U17VIQpoYfDgVZxYWFPRZ0aIbx3K+ykjNpjV/
R2amrxC7McV30IyDgr75hXTKGzIriodUssWcF4jhcXmwi+lggeTiTCkiXVXO7DhrP3ft5agupGzM
MbvWontU+GO64pCzFo/XVQPVvCRP1jU/kcuqolXMr9nk7HU8/YtCN5W4y8NkqgJSMlVlzitgojUI
9n1Z7YgfPbfaOJBjS0x9B5Z0amisls7RSmvCSadLPRah5s7AsDP3SrJtmZLssog1ls3yLHUHuquD
feMIENhDETYq8V12rA6+uni+2vaBJ4ureEmP+gRI1rZ+zDlpMZXcTYwQXamOqqwH4gCudFu21wR2
eTfsRPymHy+m6mzWCF+grhhOS3pf2GyLElfckjl2boyxLP1cqgeFg0fSld/tjrD1hTR2WIjg90Jv
yyZPlOLzonLa6FA85uZCECrdJ3CzBe3v+JBiPQQVFmii8psu2+Ft2NeJ4dejDEvPvJadHgypzvaS
l8TZQ8sq4sZ66LhOW9znmn1fDYy/WH+wijrYMi43Vz5q0TOUOIec7UKmtJVvIEU/N7r6Zq4Serzr
pdGkF+o4R7SnQzbdqJrIV9EEOfDmQUcBlZLgQdN8uuQUR0QiO/20/DGDV1eUzLfd4aANAGDXMdCq
W0ROdLtb7BJmQyRdKc/NeLnW+/bMJjnCo7fcaeo50hfCCSqovvkx4bioLoV96PqhIjq3dX2A2GFd
ctw1JjjoW46v21hfViQUzFTcEr4hzrXdpVpypM6zM4d8IRoSZ0YHkcMpvhMRJZ7ILCOXOE52et+H
Xm9cxGr+YqpzWGXpsUIz0prrvZoMl0QPBjhcZr+DK2PIs2XadmHEoZijtStNO5iX7lYtjR/IP3a4
dqqQVW0+LLZx3VPDpyCwCdienGLYeeTlcuCVF85oHw2QOzIlNhdWT8AbyKiAuFDICex1xtvGbC+2
6WiO09AqWv04m98JKAGPD+rdcL7NUPBhH4ZOdmMhxtkRUgNwB+GfA2Wxy31lVX7M8eVQzWfm6hxG
N4dJtaD5arrjaPHajfmK8s9u0qsCptPygtbDz9eUcLg+u5FIbRNzlFGz3mXiuWrF/NVJZ44L91ih
dpDdz8GBX7aDUoV9XMUYK7Rqcc+cuZmZEGc6T0EmW6Y9ZyBYkoTJuEFRZQ/PqRzEk945Y32QXUxf
WpOGd2uUudQgA/UsLZzIu2+dZ3SP8+qVT6oYSnIkJ4sNP6UggkjwzL409JifOqKOvyw1l/bF0i1Z
WGPYuLAMIEtU4EgsIi6vta7jOAe1LrTa+2pUcmF1w0P8QAgAmqYKJefqx2Xaf+mTdSRSkciILMo5
M9Go51yX7Uo7T6cgE568MIshl9E8q8X33nRIK9bF3F300ozVoOxHbn3icEWAreC7vmhKs/qO60Z+
dcjHS694xU33pcgLvp2UOsy+hfVAIQ/D47hPXRSSOwdRoHtw2kQzw3opBjPkv3F3PpOx9TzYA/fI
vggdEZJytugzWm0/s4t6Dh3Q+SRtVmOeHQu1Ro3YDE5BHGON2KBG1qfdwlEnqjemetYEOrY92k1O
z6F9GQo0pIaSJFtOoZvZewSRFYcHptglSDEFx1drTy0urDpVMaOZzIg4pEwTD6GOPb9G8rLqqY9Y
VfMCSe+C86PdCC+kSQB0tEoRyftodZP0KkEW1oU8qtbxZd8bh9xo+/LM1IT6mawvtYxat8ryM2fR
HWa9LJvAryzET7YILLUg1QWB7kpjq0lYWK4gzaNPNBGlrBgiGiTm6WPlEGyPEJ48iFhlI3IosQmS
oeIoBIN5Zqca5JlwHA81Oczt+Vy73ldtHbqJH0vQajCX2EBgDpmc7xMpHkxqoGgNUJbS0S8UAnrX
gxjjQQu8ss7TXTN7zrOHe2g9pNNiZCHB33G/I2J60o66SpiMr8dpCzYf7R8ma9dSqjNjWQ3vTFHj
Wl5UqDHLKKa6sE/G3h1v5rI3oJ0vvRosohuSiBDdpDnY1GulP9NvVnZdO+RzRCyS0CN9MmJtbzhN
ryGcwtEdUE5IcxQ40hEX/GDp97W1kTsqBaoPRCdNZV84wCHTaCXB7qhOjOhAQ9SM+TYRrhkZE6aY
nVUTkejnXYHdUZJc/ep15XQRt1vepu6V41mVlNhw2Ifi7eQvTiTNToRDAosaiMAQjZkHMft3phR1
yOZg6IBRHhVPJW9VKTawRUUsI7I80phf8J4R8Zonk1pyil5IWy5rojuRitrnSInQi0qlsC9kb5V5
SKRjPPqcLJBWKwjlinBFyESukt6tbGNIwB6Q06JWJNxXYeU1KqNGLIoZlsxzV6KGkwjrBOG7Bh37
3jP6l2V0JkJQOZvTBclyZwjcPC6ckCVIM4kdWtjoTHaWEpphpM22bbCx52MvI4I3KdfmW9W30xeK
ksS7t+No16yjMcUibxTfqQ+hXZso5i8QeOHuhiYJkr2m35PVZ0YawWdJSKyWel9YBuDFtCyrw1gi
oQg7g93Smkj5ZJoVvSN9mMNV6/Mm7LcMQUs0JEslscxkKCRJfVOR9OdgsnocbHVcA7dvqizbQzFR
bhe9WrMdwZ7JZ8t5TKwiDVLaYN+quVvKK4Q0aNgnBKihnpQb8h07+FeT6ASTLfCwXJO9Srk2HaX+
mDNFx36Zw8z3lXJMYp8HbN9jlDC+Gs0AOF+X1jAixpPiq1u7fRcRv9gY+yqmw0WhMzbYlOABOabt
3K9BNVfUAFVFgNoE549XdNDsrw3+0R9WLI1vppMQB6C0s/Gi427Oo8F03JGUBBv1j1nAHEXnrJlE
9tqu9iORQmKtE5O+EAZkFf+TvfPYkRzX0vCrXMxeDXkzuwkpTNrK8mYjlJV3lChKevr5VN3AZCrj
ZqAbmMUA04uLC1R3MURR5OF/fkPRvjTutGuDATW073QkoC5F471pepv0VdLH++9TXxMC6eE5loVD
544DKVo6L8lyTQ4mPeC2ZJlzloa+0ewGryzfWALScSjKMgbl7YIGe2tviVlNXsDx2835Ci5WCnc9
vLk6DubFsK/HlpQrxCQN6ZWdXyiimT2ojO4Ya5BGrKZ7ncaZBklR5ukXvtngx9Ivyo+cxY1jDPp9
ocKcIE+xs1yUZofWTLFR0O369ZBZxldIMISnBEvNEbYsgrJr0v143i+cnNdNKUAapzo18MAm+nza
xSCIrGG83EjNsXpQ0kVvOug//WJ+8+GbfBv434GQD0/zQuj8K+gUYAf3Zy/wfwPlaX/WbzGx/zng
zf9/wJCfJvZL4M7bRg7pv97KH1/rx/jO7//qT4DHcv6gb4lfgk0bk6NhpR38BfBYf9A95R8Pt7yV
RwX28hfAg/e+CWwe6AbcNfSfa2/7L4CH/wiOCbw5kB8fqpn9t3z5nxF/Auh3v7U3OEDDStr0V5OU
sFdPlJ8RYunvnCKx9jXc6OumJo3StGMgFc7vv1bL9+k/k5/NGV4CTh5PUSUQpdVmBh8uW1+V8lsH
HSeobGsuxw+NaMh5lYWfELk5O/Enm7YN2eL6qKA+omF+HYw0ESlApPfObPPhm+Uu8xHnLsu5oomb
lSfNzXLj2MoBJGVyc9LdTLeffozZzLXBjXv9wOHGX5EbXQ57Wg5TcmilNNtj71vuXdLI8VM84DgS
ajNijrsCr01kxT6J7gm4whCauev0R82TyqPMLPzvlBtBcWeZOnaBGR7GBNwIfosMG61tHW3nQp8q
fw2UefFnT8ZWATyfQWrH+XCN1m33XbFMotnXNcYKVwuvuC+v/Elo7qc0KFAcGYR4Q00k8pswWeIy
TRl8x54nVlGzUKy9NpFDf1PQuT83adbWxyltAQ/8rLHubOWr5AN/NNHVnfxgWQuNzMJCXhroO2wj
d942hpw+aD5ejaGa+6UtMLiw2gPwsXBRVMgRlJ04tEQmx4oe7Zu2FLF/aHSuQUjD9T5KU6mfOgRd
fURoUUyqLMVFdpQToPIxIzr1LssnYtGkOVktkgonMSNabu6rRmHBfjAW0RqnKYHYHfqNJq2dMaLq
3ldeHaMmcMxC6iHEVlu9btm80nepV30zBWcCUgUH7UEWIIvBS9z90hYNXnR5nmgjtHBJbp9HptcQ
poGsJP2hwe93hTaRCI6LwdwgNDM6GixtVXxKbXf8zHGCe4KcjdmP9CAuakRD4Cx7+kb0BgFW6M0N
U97SB8mWWr/Rh1I/ICJq32didD+T2DuTnegyb8embgYL4GXo6J5zHcHeKOir7jTxd+AtTLrNYoOq
mKmX/5RKVT8r2iAEhJfEkYZp72AOhA7HjpLV6clL6jrqUr5FGm2teWobvPdDTLpJ/YxNO1lJO9Xa
HI0rdSumYsCP2cb3B5EXMZegVXH2Qyd8xgw7K0bssaSORTmj2h8JWJOIXD1rr2tof+/t1uw6stpB
gmmUOY4k4VEpj0BBRVQQDixEms9WfPRiPEpoLaHtpUfY6pS0BaqlyJaJ8ybI2/5HFQTZG5XEJtoD
ZGv3me80H2x9dLv9ovXqVhM5X5NfFOJN4xhcvUrK0msv65LqOA5tQR643quwaSfvaFAzM3A1LbcB
4T403BbC23el1agp9D3sZsJgYTy6MJbComJldu0q2Js40pI9XuyQwkDNx6igJ3XNggNI5psDENU2
UrzzRda+zsnkAzTU6MB1UzV+npze+YK34fLRCuLW35FgJx9QWWdvqQPq+6Ui7iyiBxn8GhdibHfM
rkduQ4JGfuerrvtkx2QO7FTpevdGOc3v5nniI6YQCd7YpTt/KORSfrXHYI2v4u4Rh4TQ05f0x5Lb
FpyL+aGxK3MO/UDrh32rTTA/CQRGtuBPPb3k3qwTg8o6naswMHDE2Mc5goEDMg8M7wHRnMIH1nNy
3d53upm1v5CjI9xwuK/9zLiudNgILMNd4M5c6Qh8NokCd5CHhG1eg9apIqEFKSTLPTQXX+g7H0Rh
df6z6+ywkGdltLvWEY4kTItHvUtE6zg/KmhzDqnoXUdSpNMqSxBjvMQw/vUEuy1AcBG0LFV9Suws
OfjLAmRMCYcs8jDKXvvASyYpaxGjb4eFa6Xuvu3Jd0P9NphEa+WOUXgnr5m5zR2oL5mXA+6KvvvN
hUmTHl23yjwg+DYrFOnbLS6jGUHbNCmiJV1Un981YsmAH4UaiLRrcIA8pbWZ0riWkB+4LU7dXJv8
1ZY1mPeF7YNQT/PozsGxrSrfSJkNJFstkrQ0Prhmo+uhCrxiPsXaMDUr5tVg6rQeUQTMFjB+yPjO
ZeNyN6NNF4Rpl+e6uPWGbFF3CJ2Q8O70vO/ddxhSQiIPrQzIbN1Va+/Yuqs6LJxLsxrfxWORmp+F
3lbTnjQDfJmNoRPxR1Ql/a8ZIPWDggMJk0Ib9Z+NObXmVa0nqkOBqQM5znjUHUeUTZx1qLM+sdvF
v5ZepbdDrle/cOX2r/Jh6Aau+ZpdI/Lw8drIGyQQu6mNJSloBVI8KK2TuU9U3bxxsy79CAEDQ0E9
Hb7KCkRjhy9H982eB6C5vJp44LFLkEVBHUYcl+SKqHq34RzfaaPD9bcTrf6ezUOkMJHG5p4di4R3
Fi+Yz4xw7Up4BhgNh5BJ0snYralZvmXd1EaKwoaWt4+ABEbj15XLYRB71iLArCbLWA4OPrLfe4gP
tD5sCWyfFZX+w/JT8U7S/M5Di4OuAIItvDfJ1JRy787mUIam1fLjwar078Kym4VbZJm8xQ2bjPeF
Nb1SYXhQOROMO4SdNhKjNrl+nR7aMiXd1K0LRGdVmk+vHeX7HxYIBsOeZMDKiVruix7oOsaMx6mx
oHuLvqvSqMwT1e9LeCufoe2wZTX5nJLf2NvQdUpuJnE4GKn3XqscgsToNLntPiAne6ADNlgKGJA7
zCHxm/wzDBXQTvpd5o+Jz5qsnEWmXxOX72dX2fUqtk+KdkJrJGUeBcEaENZmCKMOdpN79/ZU1EWk
mwvaN9Mv4PBNmoV0jS0YcV1nNfpNkE5BjHSfZmDEhjxyMQyy1r2rRgGcTWEmcdLT2L4ocRaXek1b
xxauTtM7x4L8Y6FwFAwdXKSwkhK+a6KAto0O8UDVdCefWPoARKJgR4cJVA4QR6B17KwSeCHy1dzN
x4U89fYwN9Q/mPUAQdEcKYheVM0IEQB3KXmcF4dm/GAl2cEj6929zvSsO8Fl0sZoNGPijMlGd9mX
fHZc3MjHLEzzOL6t+ZcDxLmaQU98jkcrhCvESh0xCHRO0O6CPsQiNP+oVJux+ZpZxTWsMvofctAI
sZ2QD8AhU+lMlnddDgjucPl8yI3Rf41iVTsZi24AsE4O+0fSzXqoE5F431tp/SWoUiIHB5e9Oy+L
5Z6lOX1xDPhpBxt11gQxo9Su/XH0XumTS6PDmZPsZzss0wPsLG04TG2hfeTJXY/kt2R8pyFkgz80
e4RIGn2a0P6Cc/O1gebGERVYP1Hkt3yd0HryMAcmZLdLK8Tgda598elAfp9FjpARq7MAwXstkk8T
1cIDqd7pnern4iNvS161o5OhbvRJGodtaLS/6mxZ8gh6nvmO7oBhhWQiel00oUpTR+zOl2Pc9dKJ
pKOh9xsbP/+sZIlYr6RXPB1H5QNCzCS4LtxWm4aMT30sqhD3H/B4XRs8iBLNkByb1I3rkBI/YYUW
U/nRp1TBKLBgi9mlSe5SD1Lqs4NliCdBFSySONgb8xh2yyjNnddaCfFWTkcybNZMIFIyWd6QQEqO
LuLMkf4J/hT9gdZj8ZD5vfbLMRPtehkpGEE8De9TzYJ/6Mvcfh0Mg381ehWdFx8aB/BmunY7SDHs
+6su8IhSASIn5XsWCCtC24rTe6cYgp91lVhfKvaatZugYV+i1zabgkMJDsVTm+36EBRVZ1xxZytu
82lajx6k8/WhamRe7IJs8dEEFmwOu2GEirvPNaPqaBTOVKHd0MTd3q9c8cbIykoPszipg70awFJ2
A1meWRhQ0A1HaUj5UHdahctbwt0mzIJGvOpd0v3C1s1ozC41W5NHOvYrTxnBp6qFvx4u2WLhYzPX
HRi1ykn2Tnq3OXRIVn4SGZZUoZ8lsroFf+vTFZSljC58OgQR31/qIoAkHnDvUyZCOMur5RUOZOC2
cZZR5C2CcMpdn4894JsrUhpdeedfKZF3D/T1NdjNVjIQZbia2YeFWSiQusUJfhhxmX2q+AhWdlDQ
7rjcTMGu9cg4Dlstrr4lGHJ+zkb6aQdAIOubv5jzshttcyDJZJn0L3UaULe2hBLt2AHs98I04jiM
tbh5GBd+EKzPht9T5Bm5q7bOjzBHEkWNpoCC2uet/47YSs+LlCi9o92PDh3pRWksi1ZHxtsbePpF
vbngbuo5tXDR0Qd1EMJd5d4zdNpyi/J0qPaBJVW119hWSY/VYDiGmSktmrDWAF6udWNGty6VJMBR
dLxvVOf2YTet21RWN5yGqa3pyTWbPfMLZGlWEYdxUO11+nufZOXPr4lrL8s9X1RBXCcRVEyyamnx
UlM5XLPcOZ8PedmXGYxZC0pErlLach6MjKNljJyIk2dMHh7GmfB3iz4uCN21dPrUcxWp/+SA/z+4
9B/oUF4Cl97X2fDzx7/+S3z99q99lYmvw8/+Ccq0/ud/okyO+wciRwvLZfz8EQesPrB/okyO8YeD
Jgk4FREIRCMPrtBfKJPp/oG9n4NQEFXMyn3nr/sLZYJ85GKagqnTGkiwwlZ/h0bE3/NIiALZHccr
Irkw+3VRz4KLPCURuUFVdUTWQx0y/fFQQP+9ymISFh5NzhlYaSu+XEexUfhCpvIwYNxaWfqWgusu
JO1z3YE+0ijrC/TP5pQOenbLZ6ntOq7q0TKk1odS5c0F3S7zuH1IGwUBZpa4MyLv22heSkKkmxgJ
GCiwru81jAboWKZWZHEnufCk63z9j4Tg93wyFJwwhkEb+UyNXJawRbXJjsouONjV8g5muRPCkeQe
5UGjGjXC4wcz+/zyBJ95jcwv4iheIv/HWlG9R4oPMQrNKSuNJ6Rs2lVxoB3aOB6PL4+yldLxGrmY
8hYxvUPAtY1WKwBGFz8msU3X0ux2nsr6i8a4KxnCvkWkL7+/PN5G4PN7NvleiG9wXN/Gn22zOoO2
AxFTnhUFA1HwhjNUVxq3ziQkl6YRuD9osQzdAm6PRHL2i2SEL5ne1IeWNLP3F37LOoWbN8tvwdB5
NZCyne0i6rMZ2WiakMQxErdjul40T9mruHKjJB7jEIvdOWxi/On4zVeIHncya9wvXLKSSNNRIbz8
c84s6Se/ZkP+86teJ3tdsyJH4wxZnP6rHif6tY6yMb2wpM+sLQcAOkCWh46Sz/fp2hpozKtkEuvX
0wdXE3QXvH3NCzLXs8/DrNjA6nhYb6X1MP0MWdcmb5ov9ZrMUSucvDw9gTC1F1bxpaE2i8qOBx80
2rYi3UvhH3tEyHuyvRuSvti//JLOzlyAEIuIH8xa7Y0a29ITgqnZkaJ2okuHE2V3oyx4EC+P8vx5
1hiIVSFN1wHK6frnj779Ih8Hm05XEzkxZiU1aOoVCqHqKpay/wdDoSojFml1NTes9YEfDZXymsj0
8tqoUtXwgRQX7QSSYn5I+ljcvfxUz+cOW2NWHCcTnBPMBZ8ONWAN1YlAb6OZRvsxbWivuaX4S6z7
7/sd/C1PP2peDUnnq9g5AKvYfEazG5Cr3RgoqT3T+OkSmkfihBtwC+z1IwiO8S2njjy9/GjPX9jT
Qded5tEsSi5flUdRF7mx4X/wKRrJQtdpnxpl4F5Y7M+ncX1Va4IRxwP8uM0ba7push1AcN4YFjzD
FHTXnT3EF2xDnx8MBMQALLL6Ao6FbcwOCu+ygkXUR7WhGSerb72Tzjmys1TFNBrcqF+ewbX3tXlt
GK+iX0Wqj8nBdnE43F9TSxgyWvoOLUi9NCqMvam9mYJ6vu5yXOmDOLkUXnnmvZF/s04iWnwLF4en
781r0sQCFJBRQRsQZElU1yUq5shH93DhAc9MqAtlgYWJLb1OKOfTodK0G6dkAsxZdDRWjSPkWx0d
ewQE3x3sNEBS+/KMnjlqOWUdKk3qFlABZ/NwfVL0k9llRA/qOb2QfsCcyMRtrduVgGBcADtY3W4j
nK+tx+U2FIMcXgeG6l5nQceF9+Wfs462ecHUvWuphgUBfoqbnTPDB9arygHFBdFQIP5DadR7Y4BM
RT5d0r3psSdH0zIhMAvz3Ljof35mgbEvrwbbZECS8bHZF8a6N1H0Mr4Mhvhg1RrXRdoWUdkbX2Ue
4LOEdcGFZ362vMgsoYQgvQFNLeDw5plpD9IVG3oZmQad136E4IceRsOqv/758uw+f9kMRbQC8D/P
xka+GaoFiPPdnj6cqhHZoQ8w4yM3fyRz7mDpkeqUfZybGFuPGS4evawUkbKy5bVXQjyMXv41Z56b
4ER8sRA/8fS/vTkebYeqxphFmlqPwZ4g9UfzOiAfI33XOU1+4VB59lkh6MDHFyd4nLL4kDc771L7
c6w5FQYzepPuBVQk4Idkeg/lCefDWfqfXn60Z7sv45FTYJLuBy8WcP7pZ+xqYw5hjh1DpEHwvZgW
PFUHoV29PMrvGXrytTCM5fBCISWwy29fZz5iRr04isdC73Fj9AF6iaaAHTOA+RnXsy0E8lXZ79C3
poe5S/K9V0zZtWr94aFCigynWSb27eIP2f7l33ZuBnB3DVhrJlfZraG0a5ajhosaHzLpUtejZU2H
hVCPC9Xjul43E8DGvJZAa7whap2n85zJWEtKZ+mjuYCZFqbjUtxmS5HEUdtJ84iDWH4HhWyCvh1r
JzS1gXZhEf+OKXj2E1b5OBcktu1gs2MknVEYTTz2UYIn6x5mRRx1MR08Bep/I0t41CRF5zk93Dj9
xBoNHnpFrKZf9ER6LsI4tbqTXziWz06Lg3X/mnyAv9bmM0/MBqJnLfmy4ibDDqjVuSvMCkgr5DAr
TnqmQ/iHFXg91/pygirQXCSUnHkzeE1guoTyiSSNdX08+rhFCSNzgieCK6jRvWqZjZ1bzMWVxKP4
F4E1E2t0MS585saz7Xvth2MWwGXCwjTHXP/80aiu1NEvNyWgpmd9tMU9Dcs77FWjWltb6Vpo2FDE
3QR4nYzP5TDWxRW077EPIlpwO4cGd5UsFzwizvwmzKfAWHygIO7Rm70nDYwp1YU7R46w5C1NcPO+
b43uYbEpIbR8Ea+82Wu/vfz5Pd/wWJLYmlBLEL71LO9r7molUSTpUd17+c38q8APamqRQcEXvVBB
nHk+jkx8Ezg3sSd2NnNeKbuW/oJ+1Mkz8doitHJv1XX9tiiFcwL/9W8XcrkvGIg9X+EcGxg5EOu9
nh9bh27DxpWh85nUzGcWU7POr5Ol76Eltw6yoNrPTrhH6eRXBHK+H8z2UkDG88OLcfGOwjiGi+tv
jeDjlZa0rpMPRbZEupAxfG6V3MSQhT+DM5tXL7/L51spXAkqEtLj1hnegmhIndd6bJlp3Djxj4oU
uQ+1tD7/3UFsvG90vE1hwFqYpT39ctp49sG59TmCk2v81JrU+p7VxqUcxufLklG4AKySXdyf3c2u
oGbIS0aaz5EhRXnl9jaSV83I2K57Ao1TjDz9v30OrYejToLlekzg9f/0uZQPx0jqaFti2Hsn+KXa
nalG50IJ9/wVraP8vmnhAU49vRlFT4S0WiRHjlZMEYyuLlzyqjj8/XdEmb5mXIBGmdssm0WOmZqy
nlw2g7Kl6nNY3HkyXVhuZ96RwcGhs32seMxKtny8smF60eRbmcDKnMyrhoDtK3wjujc2VigRDEjr
wtw9/5Lw2wCKBlxE2Yqg9el4EIFy3NMZr8Kj+NrKNS3YCbskaQ4+z6WT8dzD+UQ6rG+JSntrXtOX
A4Bzr8lIi4c0gt50zPXkl67nD6yev7ok/xZkOLMquFJxiVg3qfVYevpk2HQKt5v9IepEF3BdGmyk
ZJ08vbwqzszf+i2RLEkmKBDNZv4gS4JOao6M4Pr/rOLMps6xPg/sRsd/MhDNB66mYLPbRQ7/TlhG
a8lolF39plM1TiEgXbfxIi9sRuceyTAtLCg5wl3QwacTp/nVmPmxLiEAGu2D1TgWSTNa+3Zqp0uO
Vb+B+af12wpr/89Ym/ptsVOTJiQ37g43lNsRR3GMtz2oDTTujPi1NfSje6jgIfThGIilpoJqp+HY
YanTR9bcY+jqxRbKHpxcaZTPyhyGUJdedjNMw/JmqsVUv1Na3f4Uzgiba8aa3ouqpUEH8fL7eRY1
SjoAgRXUWqw5Wjr6dtoE/XJMwMcIQoK+T1Orv5PTgAigHsQegm+w9+JYyyGgLNqt2Wfxafbs9h8s
x3VCyVuERk1/6+m7kzP32dlE+NPYRndMCLfg0uXK45o9eWGoMx/zWuZR6MBOobLarPx5aBuE+GqM
urIr7rBstjF/T9akOzQCuza1OvfCXnV2RDoKkAwN2Nlb2NCBwWKP+ERHNqjJVWa58iQgkpZoC2Lj
ziJF/uHld3pmC0Hhr9PeoUaiXbfdQhZYdbY5K2yTmiby8XlBj+NeCiE581iwvmkg+b9rgGD980dl
Mz7C8TwqW0Vd3upRrpAhdUUuiGLOxCutX+Q/WKls+nh6ga56zOZmpVY5DG6zQXaDwQ00YcItDkti
1ocxz5t3c1dqXytL5VoEcqteZyIIvvlyTQB4eXJ/5yJuvn1KOLBLTgNQJ2ed/UfPnSSNC3EBHZvu
DsZeFEV9pQGpJ6Flp/J2ssv0lVX7481sQgBuXPJ5EYhBNdRwwzFK2T5ACUQY5s14UPtNdUCACIMO
MVBUxnyKu5osSwi6prxwRJ/ZH9d2lM6lArL+s7zHmeuLXjQ4ELREPuAd5GrTKaiU8VDXSn1/eZLO
rUBWPJ90sIbI+Jv9MVCJputVxRylIsYfB2ebbnKSwz8YhY/Zp9eHIcz2qFQaqWXw6CeA5DY+lWix
rltssi6tu+d3FeAC3OsoBFdLymC7Y9SpwmWOhW5UiftDoYaXYbWkwd7EijG4gowRIDAC130/x1Vd
o+i09fux18sr1Ja/dOVVqPOn6TB7ON079ghdeQbkOE2GPn54eUbO/lSqfeoUzHad7Q1nyhx7Khvm
HYxjuZphud0SjpevzrTxUZVQuqXR2t9eHvTswiIm3deBIlGhrH/+6IMgrNwZYVKj1x6Kj0L6OLLp
ncLufKn2L490dlk9Gmmz5fQAnLneMFI91jhszHl5ly6lugCEnH8em3swiTm+uz0RJYb0MUjchP+Q
n6A1lwj7smHhyyTw+NLl5uwj+T7fJet3NQp/Onlwd2WnKTY1WM+oNhsdhy3sQi480rlRVtgUz8IV
rd9WsJ03cWA4eOjZSsm9MadyB5F0vnDQnZu4x6Nszh18l/rOsFoWAne5txI3lAhi9fzBRss5X9iG
z6DSNhlblLAsOgLitk0PZRDEmCcDhiozrguJ7Y9I7eteXY9J5X9UIjCuoRiLT1Orl+9NwhVu40Fm
NzbiePfSDrGePNsjgcYZ6x9fPPLMNutydCnlNbtX0WwaJTv9lO0rPf04GQQJpW79a0SLXMssuc6I
1IIxC39+Rmz49z8O8BuQO3Ro0GA2l3Gou6k+LZOKRNC1J2fEQbHp+kvpd8/i+ChW1raW4a7FGqD4
ZsHC0vbhoDLlvUi8m6VKMKukfr3nrO39yIzd4TrrExyx56L+pvkIVWN8lj+ZIHpf5xFE6MJCOLfo
Hv+eTVVgt4WncPgiyST2kQAJJoB2RrtvTBiYf3+GUf95OFxzbTK2cEdRUJbQCeEgmK1hp5AiR1Vb
JBc2ufUr2S4mmF4rJMmN0wmspzuCkMofHYXZWk7NjsfeUhX2DimuZb628VarozEo21sdTTpSoBjm
3z9YR7R5TEBgCkiOkqfj07JFXpI4iNTwub/uxlxgDFWJNy/P5bNk0HUdubCsqKX4B2esp8OYXVrI
AZY6wuo5/VqazuqIvkjt3TwGzo3RTJgETnA177OmTr87RTDh1zLCjblaBkP7qMze7naOI1rt2LcT
jioa9hAXpuLcccrErqwCDLwgoz39jV3R6VMx4ianTLwKqkSfd7oavIfF96uT2zgNcbCV8+7lmVk3
i+37X4tLGMGk3fnbbmKSyMwsKja2uSmzfZb2D1Jr8lC6zmdj0C4UDOcOBo/ppxVBaW1vQyKwq8Xv
cOaboWlsXls4ZyJpceQ/OH7g9PkWwL4H0239hh9VCKNROERtMY/WhMPfUFcPyzCKty/P27nvxnPN
tX9Gyx1h6tNBMlx6qLPpEXSDvjSQxysNsUtRguOL4Uus2QFmIhb0fV0ZF57v3CvDmBuMzQtolm4R
Srp0I5x2hrYSnFDTTKTXXavh6lBhRpjifVIV719+2LPvzYNODTgJ3crZ7HpdYyLvhI8SKYWXmoMT
eKSNWX54eZRzeytPBJ2OFESkr5u9PkuF6avMmKI4rox7Cxr2Nf2Y4UqHsH/hUzv39vzVhVqHobGy
TJ++vVLYSCmMApVIYqn7Aov+97E31KdJJBqKUte8SrRMQdmPrX8wlYCvRDHC1wuw7ns6cqt7PW1S
VP8V3rAfSJGy8KKp7QsNnXMvDGQDZIr7EE671tNRljJ3s7EkfkX0aRNVgcJGXZlN8E92b58oRtp4
K/FwVak//tRajuLabbmdLsFk7AMVzEd3brvo5YVxbmOkc0k5CY2HSdvMGa44jiHsCS8XO1Z3MkMn
u1eSwDahB8KNsAPSolgv1QWiyzmwCnocgc3rKUz/f7NK2hotEyIVlr20dYV9Q+c9xMPcv2d3dE/x
OI1XPTzQ44Lv9SuFt+ZDuXR/OmH+W4D2bOVJ/CS0Qi5aCL42hZaN60djTHwVpYrJVjSC8TiikPqa
93GGdqm2f6DBsj5zW+ixWOuHVTw3OA9Jmf89e34Yr5yhj3/JZsvLa9fFjW6hrHdbeWPUiI3yQHQX
+uVnli7EcQ4HkANA/m1B4LSDnWROQ5FNHCy+VYmFtctUtsaFt3tmHCpXamiQfWqDbfe3rQwE3f1g
RE7aV7cTTrFHQZ/nQhF3ZunS6TXpjnG80h/bnEW453bCsVIjsn0SxzX0od+rqqiPApIOncDESXcm
pIfjyx9MwGe3OdRZrjagnMmQNHWffpa5mXbkPJZGpLrUfC0LLz0QQjshe6nNUMazuF7yiYi2GJ+n
pWhb/cJTn9nJ4cqAPcJsX3lDm6cWqSAMClupKDCk/lBxHSJMQsxvPaX9evlJz44ENEbhSC+IBfP0
SYmIXZLSX+AF9f5809kS2XjRaW91a7h0ZpxZMNBlcEddO7rkO2+GylCkqjjzjWiGY7abPBcXyQZD
rJcfaN3Ltq+O+xssC3gCsD83r84XTiyEYxtR0nnQmQK3Tz/qvSiXoy4x+blD4o+J38tjniHpUC09
GnRdT48qJhe9lTsEmRnJspBc1tPUPI4InPZLhmExrjF2ffwtLrI1Dy/NxZ+MYxC79gcz025w3ts3
GUaeuBX031/+ZWfnHNyX2cDq4pmPLEb+ML2AXSPu390Nfl5lxIV7+PtbzurtvJL6qKy5aj19fGKV
UNICA0d4rcIpLMpkn0EcuTDLf/Jsnr5binqoLtx06Mlz2Xo6ju5JhUo/QQarLZ46eYjrPy2WubON
BTUuCrHSF8XRGX26cHgHpe8w6W4KBGBpAM1YxvV9otXGGKLTs7QTxkKD805mQktesdPVdxORMIo7
KZLDHWJqX7/uUJITdIkxpnuVWCZK2EwIL4ncJMlaTE674Es8tRlG2SJuHAy5ZueGSL1pPi2LnIEN
ht5MbqsUiSqBxpzzO1XPmDtWQpsLTJ2gbEUem5gIMzHBUNEJKLOxX096SDQ9dqWT8Ptgb6gSKZ9R
23htB3Oc3M5Ou7xHdZ2D29UL409+F+SYGtgq2fv4Aw7XBeb9Q5ih4SD9MS20mL+lGcqdybsC6JWF
Sog+jysz6oKi+SzEIs1T7VhZfegNgDvEc7nj7cUIm2fXm33rH0tjLlJ6Ps0qc0mV5SIfzb1jTjJW
ee0L2c+nAkZnB7WRhtgNzkhlEkEQSpJwtFv3bTyhn4nsaVCYoPtBhusEWHsRYkHsFO/RD0/O+8Lv
l9emo3BWws5hsXZc6rTukMoMTIqSE3faLDMznBDxVwg1a+zumk5rP2HabeFB44nrdkZXQFBC1hLF
oFLrbQ04UkCgnzvtWhupxfBpkljR4Rxh7PJkDuYdzXYfnXSCa9pNacrEw3+n79/0WDYNEbbuAOLJ
QNv6WEpEmiHW8N5t7np4+drxYhLGm036RzOp8nk3OIV1T7h0mu8CEhq6K6Cl3Aq9wezNEHu5srvF
xbMyDxW6ARSCluxuAiuGwEcI85JGgfQaTOXi0etOo6+38pXp1dqHuB3HTwLj/SJEEVrKG1/W7reZ
FfsVRbx6JYy6vfGrpaLJrSvS1jWhu4dizNU7HbtaLli2UNdes8r9IfFgRWEkzTAQxIoalARaP/Hv
9aEPtJPKyBP5LH2f5IocL5Zlp4aBCBA1lFUelaNu/SK6FDtWDY3vcdSE9otca4zD0O7k6qDIxAj2
el3Ob9iIy2C/1Ev1EcOLUtvVCXBMCOSYfsmRbV5ZWVb9bHqBbyaW+PmrOPHsj0XW5QOcHtswyc9I
Uz3yEfDiFeaTrU0y+oCRv0r6ssewcO7FrnTm7GM96qKAj6HQjE4YRxTYEdNjwlwgEz8cL20woSnr
Gj9Mrx2/DFmq2lM3+FWx9/LE+ZhqpRqPBokvJkap0npVoLx3aKVO6SGFsKPthzJAbJnaBEPuxrqq
JPEIQavvPeGV6Pe1JXhVJKXm7/BQxsLT8ZxkV/LSStwLZ+OH4Bp1XwfW+C3BClJbbd6IiXD8wv6Y
IRfAj8RrF8USyLMimmC6iD1kLMO/wntg0LHe8SkW60AjPrYn9OzB5FtOQgwfCJIaY7QMoR9PNX7c
OabQgZ3Z9g6LIouGl5DoSIVrDquJQ4dY20xQmGLfbdKinlLcoqNOL3D5U74z5neuqaGezhaBs4uv
pQSoasEokl2HbB6LkdytP5lK74OdxDYzP86B4Os09dQnjKMf4+KEwF8iYDczyVFTsynQY48HmGOB
hYXA5DtvtVR15qErF1HRSnexiVvSAh++Svb4YMSQfPGRWCnOO2QA2mvCkguF74PA8ZBmm7tcV9jL
GOSJdCr4b/bOZLdyJEvTr5KoTW+aAc5GAo1ekHe+mkeXNoQkdxlnmnEmn6veoF+svxsZ0ZWZhapG
LrtRiwAi4CG5hnuNds75z/cRKh68TlRAImcjsbpPcnj1bNybxrT6QIRMJzPK52YuAsBM5QwlJ43/
e61Z5AuIYW3GLqtv6K6Fjwhs8yfPbg0adjrstn7ml6dcl3kksdFwsBg6brWwn5fUyvnjsGufRVKD
KEoAytT/l/vnv0ucBiRKmF2xjsAIgJjOP9SfGG+C8UKRBGQsH/lxgQu0UK8WLZTHBrbIRQENZC8p
fvJUgveJgRKED+2g0OWwUUP3/Ps94r+Wgf8l4AL5H1sEntJff9l/VJ9/7xG4fMxfF4ANy/lNYMiC
rMZCqAMlkT/66wawYfm/Ubrw+0NReMG8XfqRf4LmnN8omoLLaJfSBkI/lfEfK8B8QpOuA6nay/rL
xYr3z6wAU7T83X2Y3Vxak1g2aYRzYBBitP/+zqS62WKZs7y352xSkYGo+70mi0+IU5RZpL2cF/Gt
a2V9+CTGsEviudPhk9l608+VtFsXSVDjp1VB8466MihfneXStWNLPjyWXeO8jklmm3tHm+4mTLP1
oYH7XsUmRnTaaihZjCstKjM/TMuQPQ+9qd9bi575nufm1O+8Nun0dQb4wwR+hrYobhmI9VFtjvc+
0zZ7M2sdvIdZgC9qzOSk4wyUBDjKAaZQlI+rX8VuNlVd7FcQWUADTJ3kIE1c3qQZ1PGgNVonXgjW
5TzmwjLBmIw/fcenvJCptAMpvNWcNkFjJl/dWnLFmOwCNMmau6ncyprs9yZ3BuiaS2DBOp1dlu39
BdfervN7Vq8SOcGP84pu1LHBBUvF/Tjm9Zag4PgEZcC96QdcOpHWqyci0lxuGK/u5WrZEhgGm2Vp
gCtAhoz8SCxh2RrmRafuwPZ5LfJe0ECpXP06qYIEpRVqI9v681yjgGh5lG9X/FD1xuEuhEQhaMVN
ZqwONz14WkhJpsQEqi3ygkfblHpMl7kkzwcDaP8SJyOYmtFd7Z8e/h65C101lxuZtVxVQdBc+gcC
dRE4XdgaWxikoPqDyiQ+oUHmQcmfjfWpB1tgWi+dnWZONKgCNPu4wts40HSyVx4+I8CgSQzlFfvf
c78TSYUhrQCNMG1tu3JvkKZ3Jxzz6JBK8FXgc9JwDbYdKKoU7IPF/HPAkyr/WmX/16H2L/QO/rNT
7bFsxo/i78+03z/kr4caFAI2TQUNZKKhv59df55plyONrgQTCNbR/0AX/ClHCX/zL1cSlsz+YCH8
nyPNFb8xr2BsyLoMbffL2OJ//o+/a+B1//Dff6vX5AMvT7+/qQMvBy3BbAhCDuYWRhSXM+9vyu0O
HA78WERXSVvZKTzARrQQnM0RAMBorUWs7Bbyjwz9DAcfzqefAPRktA7WhhRgwxUXXF28hFwY4otr
b78mTv6+sJV1TCZbvzVTzySvArwiqdHYhe2cuDXXJ08xQ6q8Zdh0BO2fVqP19tMIV2dxoOOXvcrP
I1TdH5MY14e8zTcEiyj/ghXLmC5mLotj/WW7wMineh5fFKwV5HsQhhPVG1cqF+HlItjpnSem6mCb
CCMW7bcnt68/W/Nl5Hso5HuZorvI3a8pr+/C4i51X8ABVPfNOuqtB+nquEoOw2FyfyrpVI8uxcnt
hKKMTSXgczdCWd4nTB77gUpjvWcR2/+BPAIIIw+PCoZbuByqfPLv81L6x3BkQgxHrWR4F/Qn5QQx
dfkElZwbhznkwSFp3CLSqvR3rTT9bThAlpqQbP8IR9u9SVxtxaPadNU80RIJzF21QAli5rve1Gv+
PAhFPWxoWY5b30znK0er6VzZ07prSOFtBlemV1zxkn3il7HfeV9Mp4ZNT8FwVwtvvh6dqr5KCtuK
E7SYUeNmd4GjrA27bvPOVEl+PxUhfZYEgUZrBueh6vgWSmxmvuy6U5OQHFFWd/KrShH0d38aGIWP
GUHOKPDrJwOi3XUI6ZMTqJ/3wvPrq9lWKoaWL18n+IjR5FO/w4Lxn/PMe9Om9O6MHoCNoYVz1chU
7SHs8EwJFug4Qd2xflfrrwS7GaycyjkU3mqc7LRKtk7rNNDdXnxw4zL28vbeNwb7enL6iWBq/61C
G/BlqQbrtlqSYlP77L7MfF1bQ7MJ5INMP6+zB2a8gV/1EGC9i+dxrA5Emer9uHIxXxbJ74PY6os1
iellhmYej8VivoIxfvbMcjybopJnliT1SdXDuLM9MmiyhKqhchoX2jbjYNJupLy2x1ODS+yUsPmz
AyHovitn0vsuXULodcq8XqFUbx0AfPux0fbWXfzkNm8Cfa3CgBqvx0FXsx4z03ynZeJR1t42tSBq
OS6ztRn75dXkQ+KVBIY8Vg7UKmRu7iFZenEoM1ARo/bEbRsCzY/7Imxealx5cdHSKqiDatna0PU3
crbFaaB0ig21KhYDs+S5Ao2IV6RbzvZo611hhO1X77IV2ysL31krrWdXOu2R3TvTgr8T1KeWDvrR
MltnJ/PibRI9mby+pheAiXNbyvyBghHwlamm8Cevno8wB68H3mg4pROxTqcLkPpBU4zNCSZ+xx1k
n7qIDzqzkbsZqOoapKzVmIsRbhfgRbxFYORXo9bnSsjwOAGdhLqnqx6PoQ+43RWcQIXhUSSv3W09
qfYRYvl4MkUDbbwp8i1gzvHi+KvOwEtzzI5W+OTnkz47sjUi5jaCH5OxsLWV2MYRPjmezwv2lL0i
9yOt1zRunBoq38UHWVqd2nl0L86BrexHdg9hE5buFfi6a6aR2RtX2QccOW9G1g2o3Qr7RrjEdCFz
pUe2EB9XbEZbMIu3aQ37LBDoTEre0vSjyHvPE+HssqMt7DHTZiCFVNEwKIttyE8b2UzFVUJ/Mzal
Kz7dYlmeMbaTiqxc8VgDpOOSYbKckyTeNh9gGGseRFdtRf3kM4NCsrJw+jZqNI+Lb95JK//M7IPr
cqVZBAzKwX2HduADwwKZaPuRUwgAb9AVCRo2O1BxV0SwikOqqyKns5IZD3ZfrLdOsIC7Us6xMKYt
1RykwJGC2WTqhfxvxK7QWsluVFN7ZGOIUXY3vRoFFHbClrQIctyAAFegjQZxK/M7Ijz0UIQB8bIY
zxIJ45E5GXqIvrYPdB8e3SC7pf+QxUS17G3nFNXNUBjjHZdP+WomvdoOtvGOsrSPZukFd0OVOzvk
gdtsTH7Unjhqe+oP7WKHp8kND+z0nUzP7h/Fmu8s8h17AwKt6PWuJw96FiH/lixygcsrfdybi252
cjLIaYXfTp7fQQwutizbwI+b5YcZYlUyrAmBZabVyYVZuYHQhuC0DdavHiXiJoBWhhNC9eB4aaj5
XnFlFCaNCWJIGE8Z9nt6Ud+oPt9SNcqta1T2kwEKb4clBkHVPP3KXAlbC1bLYXRRKa224b1lPvtn
nUrF1vBpHbjaPY9KBls2NoECD5xVczZ6p4ZH+TEPhN5JJhxXgRquEdAsJ1GF3BGse95k2KTSqcBt
xb1XrDc0/vJbOvqAuTTZ4QZfxHFZJwxjaGC7XTAG5X4e3QE2sUqtKONG/Y1bcHxmGqkOpTtNe7E6
5k0zle9NZzt7aUrBRtTkHP20/UbLWO4C2GcqmsMmeCxUQtuaojHu0FacDRh4+65n3B1x3y428NC8
BwoI94YAq7q7bIDTlKyXPaC16sHrC2gMVeifhrVPrivGMDsNcu64LmVzTmkeHBnIsxU5dSAz29x4
NmHZxswJYekvOU+7HrcHcZLMXZ9DmeVNFASq++UGC86hcNH2ptXTEgueE59FQhkjjN49hTW7EWVt
9C/5Ogx3+UV+ilR++lkrqodoNQAw52Ypr6u8CLa+ARN/Gq+EXToAlPyDN5jmrixNTUZhUTthY3jI
00fsDO7PYnL5wfLIPpamU12NTj9uB8QD28TEwQi3thRRWfqAJR0juZ1R1Rw0l6xNatjBYSwD+d4h
HJmy4Igt/Tzby9mnsitcY+drc8d4gUYkO1yFmZyKbDjqvCbnn58JxIJvpoOIN4OF6pTQKihSDLKL
c2pG5aJnm1kKKZ1NVlDR0JV0dxonTTHMpxWE8T0MW3E/JH61m6upgTy5fBmmcUwgga5gkc15uVv6
c9aj52qyvaPyDS3It7nonK03N9cmHSm47GvcGcu592jEN7yQ94PXvlrFej0KrDENfGDfbLtombCW
tT2Y7f4jLBYbPcho7OEH87l1LMzyADfqWDLlBoJi0ukPv1KCcps050XMe2SXMUvdGO0Q4tGREOGn
T22896pGY2Gn1nwd8ChDGspCaRsuD8sC7xwhnD/zk5w7y9lBY7zKh+K5CK1yl4YjS8+CG5dsUFGV
ap/VtyH7gHGzevtOLhTgTdXG+WXI3i9mtanl+LO1bJJGU69ikw0a4KP4eZxgIwX3bwTDUKHs5KsZ
wxfPPy32cF1x7Y5obeZUydVDm/h8/ePZ0XkEzho3QwmJ0RQcMqng2VhSsCsnhbwaJmzuuNneldZT
YYgDG3wKxki33CZp/zOd5vOcsvVRLJW/nUT60rvOtjCHd6duHhmc/KQL+p0UejvRy0hr6PJqbPdt
xm1lKRZ4Y152D6yTXQDwxVeG6audM3LxHcbhaoHSu7HM6uRKm1GGTyeAgca2g257KvnFszbtBY8h
v2uqAap65hU7Ob6mjjIiZVn6BRHgbkzROzOiiGY7Y0Ep8Hk6l891o6uIxMiLFPYpnzfjzHmKS6u/
xza0SSx57Ae3OYHmnG9BaU+v9uXYNMY4VJ9G7zyNa21UGHyzK4N3csBFR6EnX2aWXlr9pLyMffce
xTTre+T7yvwGJmV7MqzaOywAs/KYV134QwEsjbrKsL/LNffeabRGc2PghKpO3Pb5pTY9RsSuiRhT
xuWsbgpehtQWM+zN0kWEDr+TuQROmF+jE647OdC7b1gGuezD7Rwt1i3x4ZHLW23cTHDENz34Hr67
U4kavBp7fyNwR9+y1hg89wHEUOoN80YwDOZSRCtBG34bF3zaTcuEOCroNb/Sx51iEY63lTVYO5Lp
DUB0bZwNrzVjsYbVtQ6l/xwUBMq5uKi9TZJ226uHhVyQV4YcdMGGYE3c5aCR4WhEef8xMmIrwwCe
VgH73F+uArpuiJhi37VvmiQ7qQyZIVO77NQF5E/G/G1p++aWyIkN12E8FfXlZFrQWzKh22Jmusmg
yJw7d2QK1mrr+rL8EHkTbfMa4IJfNteLGN4LiO+ga9frLkx44LGbexzzsj9gQcmPgw7ueATYyM2S
M+7qZls2en6FRUtdoadf9YBVE22NCfY2OY1T/fuEcoomOdKL0S2WiNS5TrPuAcx+vqOK9Hk7K9TN
IvtRjkA0V3RSWIkQSI1m7//ocNdTnIecbQStt6nRf5ZZ5seBI/m+SkfsQl/uurl5csvqpTYLjvLQ
/0aD9Wg3xQNPw02dZS4SAdgkPvHA1vahV/M6jwY22+B0w/xNpoqHrhsm0TrxdaqwJaPVr/eA9C/s
1PLDBr/MMbYYiEAZnBQXAoaZrfYXPMQ9OfRNn+Xkv2tvb9bJqb5ANWDXVlvsg7T9PFW9Wj77dAy8
sU562ORQXSYGg3qRixfbklmMaugExyXWZXiV2uAFhtCZkXGqhvsDh+qaGg/j4uOL8rzrMrhII4dk
0xloCpbSy7ZscL4lvPp41vjlddv4y3bM7K/eHl64GN0OlZncifUyEEXgWLtvdq6hD9bcfirPZnMq
SbiV4OFILfMVXTcca7fmXh7YyVZjUqUUal6acB2imTnateMDvufCW+65cqpfQVYtp85h9yNzkScp
IIPU9t7wc8hhPjEtUbPE8VQGx6U28h+sV/TXnugG9LOllLT4IPzmahEfYMnsfcvWXE01VJQnO68S
pK2j8wpiZok8n5BDlucoS1NyyrlEJ49YYd1jaA+PDJ7Vsz3wHkuqDgU7XPJCcoBzwVzYeuVRtYBK
Divvlcjw5O6GMPuR5j1NgZVTGoemjURRYI+78bWzcNuu62dfu+8DieSjzBsy0VA66DYGF78kV+Ma
jngcSJupXSqaK4NZ2bEeerERfSPubRMVEYtX5pFTL3uqPT/fUeEZN+G68NQVvSDGnLjdTe8AJIgC
0/iYkqK/H/qwjnu3976NipqvWBfrOszD+Ul3sj6YEEwiFjpxDWrepNHo5fo1G2fzQPi1OPJmHG95
Q9kucLKEa93KSDfq3Cp5tLzEcPAndM3Wx534MGGSfx8636Tygr0AsDrnVdYZD02o13NAKRAzaLbi
VtXe1qlwe9FFD3bSTMx9kHfGBslUuROWACWp1Jreh3bJxbH1i5gEYnMujW6Omdz7n61yxNkauvDE
TzEjDyAA5F/ougdgLLwR4b2U20GvPMaZB4MyZlEtQcURkPfLpT3vptBpd8S0gnNRzIEZV3TmudUI
ogzYb4aYSbl1G6RKb0cR4EWvk47pe+b5b/5SmdetZMmWFYRyg4VTnwoJ16WF/n2065m98axIdsAb
8mfflR+a3t39LJYPz6D717jC2OswbY8eFOhNGTpsMaccV4WuEa71wmVT1uTm1xDkYCnYqa4rbigY
AmnRJSv78DUtEqwFFeW9v+4K6PG9lz65QcjcgQiEmgfrpzeI4MQlP9wYwlsPKECDg6cUQZN6MI/o
nsgU6iHOawYEZs3ysCEdbpX00oy7usMOGENhTyH6d9mhJe781ZiNOoRDa3yqYcl2PaHhPSBmlW7x
5NjPRV75j9Yl5ZAbIceVGOeoRmP6sJp0kkbaM/FE/PbOSOgv8Lg3WIAL2gPLROPdfGF5ubYSrxwv
5WsIRfxJpom4Mc053Td25zwkg+QQKC2DziXLBsc1s8qXWvs3eE8MvoS5ntYLaA61RelypSO/xhI/
S2pzjTIur26sWTmvjpda14RRwEpn0v3dyZKbR7fW1u3suJPYunIpropmaEWcu0a+F2Jp7qQ5Nw8u
LRt6Al45vE2NazBEzzz5Y+K5JZFF0EFIfcQbsRcYpkWPyZH2FsxLfy4dXB3//LTz9v8xYxbd+P+s
5R//r3/tf/3l5387jk3W/vpbnPHvH/jHNNPGcuWSRyZcDeSBsTOf849p5kWYDjoHSokDsJG9MQad
f04zzd8IlVwWQ4A0cfsw+ag/ppnub9zoGEHyodxSfOJb/0zr3/t9Z+ffOv8ewXGPhzNr4MAWfGH/
I2gnJ5KdlHqJhyqR/dOcyLDP4gFL3fBEqWxWJFmUb7RvvpnX2ftAeWM/EBizl/ZY5sNY95tcIewM
fs7aKJJklypa+j/XIenc7tocKuN5TeDwIxdhI+Aqq+f2UfetUIc6Ceu70R6DT9mN5ScXhvQ1SAXv
7ZGUfHi85JPokecTXbOkbCXPUwyY32EfJCE1CVIhznMUAGyVB3N2VbjVxJWrtoancVjpzQGdH1Cn
TBgM0C01xb1J3uJIieb8WqU5LpdeElhTfihWcbuYKneeGniMxQ/barPhRjahdWATqnr30kr7SUS0
h0oLZs3yndaWjSh25bG7BkP67mqDY9A15XgVGFOiIj/s+XqTguHeZXLqe+PVxDVeb9hVL8zNTDxr
vV+qJiPhBksQ20QfDNaLjWVUXWXKyRvrYm510q3ViCpA1jI7AyICqo2BQUVxJjZ2sTv1jvtSauET
YbBkwUhFNSsnMzet6cja1JQeSY4a/bUDNrP/5KjPxQ/HyZjkKJ0aKsZVm/obr0E1FaEaRD3NjsAC
isjB00qh3RYdjmcHjmBuedDweYoExDmQT/1MhByy3eCwilVhRszitbPkDeFQlrWo5cswZtLfPxmT
XVXgfn3NDKk3m/XGcPPlSbhzQlQL26f7JexZurGTolLAImVJeU550vixV9lrsRkYyOpIsC7V7fOh
o8pe3ZpUmOiHnJ+5Z/GJ6XgNt/zSYc031BZJDDtuIjJjDtQOtUtcbZsDzH1Dy2yDomD0jmCxs8FZ
dyajjJo4DbIyEPnHiaVdnGGGkG40AINKYs0mYBC1JWDfvW3xoohJZxsy8oURsAsd8qIrw5LDN6vT
Ydm0LhCLqEy5h55dt6jlzqXwuWOevX4oWkVdvEAO5HrapLSNGq7wIlqVO78Hhj0/WK0pPtjmwrtI
8UDnZyxsvNDTYJI5XBynwIYux+Qjt8K1hXGfhi+ZvsS3Ah4aXkwxPD9ohmA/cqOq70eCVAzXm674
lWu71JummrJPOWfu44U3QTUytvMBRSecr7YLLxULtAOid0KuB3466nvKW2wnGangZwO/wQv/p7hT
8A3SLWO//rFgPn1VhTl3q9yiJ4Bjrrb7qEMYU8ezi98Lklk4vuWOny7RarW0EwZACTR5U2V/W+BI
H2qHN3fcdi6DcLNAD0v1P/WvcvHzNfa63uO6aPGExFqjyxsD4VwTDXnffWEdM2/LTvpis2jXLuKx
XP2bacZHs2t1YZrHrupqNx5Yf6J0EslHhfvE2Lb50C7cGvv8bFtVqWJj7hJ6Dm028bsw0afFJLqW
ky/q5c2ku/fpzAIYuWMN7s3q9igv62DVmKAKbt9k18zqebVyGlmdV3O3l7Ltrwr0JZ9lWI90FwaB
P8Q0m+qev5QCv2xrJLJeY4lb25xJXiZg30hF9foMC9b/bBZaZ7RZ+TjMIOny0g1hetPpRD2SLKXR
2yyifmYXsH8Qieuc5wYofWTY7E83ImPQKsCu/sgqME4EBBmNMXfKdAf7qPPeStIP+TGhyTzHEpkE
WfzKmPmOKygZ7L9pbrHa1NesRakGbWpp3Ghmsc1GhtXwWDkZu3I2T8THoVYoE1Io42e+b/jiRE7o
u/NXhSW9LevSe8l1W1HhVMXb0Ab1C36OFtF1N07mJpx8c9qOstR0+q08u0IFUxXgyTmLYunTiaHH
YXLJMx1bfhoONVrkdlyZNyIx2q+iJRqKvFwYWB7avPzFzc/jas6e/w2qbc7SNVtwZQ/DdOfAHcuY
NvJVR7bfsIVC8ZZ+2YL1SmxhY99GqVqY7PmDRg22ysGHvR8qIWCyJQHdv6Qlszzlmlk1vfRvW/nD
G+FVWUaJ13E/ltIMNawLz3liW01AvEjlgCdKjfZ1Vzkgi8ugYSyUcxV47ovEeeCVkmQR6w7OzzBB
J4hYqU5/SCxsT/RZkMNx5+xeygz4XyG6BDdNgb0mygudfFbE1yjDO6d6m8hqYplzGzqBg3dxE8+Z
P7y0/JoYjq2CSq5fROryq0b42HdpvR/Comy2hIWt5Ewv02tingcVwmPVhu7l3z20sIQnJV2YlsFn
3VXTqWGIlu5zhlR3l9mU3jAadviFaC+5rR2EAXTY05Rygu+2oslgTgegtE64CR0Oc1oM2LwiA/Xx
EDHyx6bjtRfDEednFyOaYn6fAC05K79v2iggze/x9658PV1Vpxd1YWmK6CL+nvArl/4P0bXtqRwS
79vyLy7Y2oIdcgkg8z8DtGmQxlj9pHeVOVV0IH00Q/sAo5G171kohPDTwMIj4KCcZyvXxq+OyfnT
RJcwi7Bn8Z31Nr1mLhg2+zd8wnqKrd6pnbNVyku/GKhluq/rzniqUEeB3KWU5UdVl3SxJ5WS9Rkw
ar9Dm7fBJji295EU64p9secTbHDS259StYJ9jWwq6Ql4gX1/Gex/15TpD1afiV/Um3O/qbqk+E4Z
17X4zMSlKVOu81lBgvsmtDV8BeYa0FhXfn43zmzU8FyyCGujMGpZBq96cEsp+dYr2dnFVwDCiBGv
03lba7B5tyV51Ya7UJIkix3fym96NLFEEayAF86YBOUXhZ8zMQXze5JFs3uxFlup+ui6iU4jY/Tw
a/KG4oouFi6KlKPlzCs/IURfYehLperVvmygKJ3DIXCHfYsg/n5C5/kztNruaSSxhEe+Lv1bx1bc
lZq67epYtp3O6Zx07i8VtjTnWiedb/FZAnDwOPcCXtSKIaSf15RFqbUwnh6Agj/2A67G05BaKtw3
Rs9QwCQ8ANmpbG9xDjNczHgNocUqJFO1mncnRh8E2UN1WSKp4CPTdxwDi6cBkVo8yqvo3+zEDs40
CcbnTIkpiA1R53s6NHSma14xXENHoe5ayul1w4FX+zH/PZ27wR7eDM5IzXkpp7PNnUJwy6pDntxT
GDSxlfG43EvAK68VuwVEssLBwJFE9jl2l6X5IDKcm6cWustxLkznQ/Rt+yBrQreM8pEQcn3pgkd9
MWlFKTUnkW5i5D7vqxYfkJyVu5uE4XlnftfTM9mx8DtcaubEYea75taZF0aUrjuMMq4TMb57+aDK
aIWDy0Mg6e0TwOnpTaKTRTlCTfykOWcevZ7B1iao3SCeHASR23JS+aE0iG4btRhwzBk+0ye7/IVw
J38acAqZrDH0xuuMOvgV/2Z4prWs2hhOtaHo8XZDETERncyoRzN0koNL87sZZHW2ZiI8MeWF8StX
PncDpcs63BSXpaRIpEjrdtgYL5CJYjHimS4AibvJwg7lNWJ4qGTK3Ls2/JWucStp5q+IdOmAjTYz
yAHfT1Sis652CE7bnZPq3t95XaO8SOV2cdfaAxE5a0J8F3nkr5so1NncR8UofSOudMAz4///Otl2
WYH7jwO/rPcUWf3xl91H1/xtlfz7h/0Rj/uNhSq4Cpe93UshSpztzyLZ+43Rrm2yEwmVl7L3guP4
s0j2fjNZkqK0dvAF8UH80R9Fcvgbm6kuRbIZXCLBJH//mSIZ0OFlr/bfqmRBBkaQxeOfEMyn+e+Y
V2WRMtLQ1GlY1HkSjHq9cSocdGjziGaW3Ri5KxcU3tz+vuLS/lbLfKfH9GCwL0/bi6M50ou1RT61
DekUbiaDCGYYGEPEWQVGhL3HCHHZtrUXd+cvYXbgoK+46VGI9ElrbnroTnHtPrdtf1omrWK0x9mW
Drg+0FH0z02XP6bGup9m3lqbRCa3OOF4i4X+7jLXbFlyulaYKHkwquk2YMgeNyE9QsvISg7Atn9o
G/aw1JLcL8vymtTj5hKB77UgrpFMO5+u0WuI7Si2RH21WNSNCG3Zclx9+webN+lerRXCVe0iRuwQ
NSe+HqPE7J6rMfdup952jqVDU5o7yXdVinCb6Km7M7nlf3tG9m4z3gTtTGCVzEt+tDOngx5gEW8K
B/dcB1NxT5vEOlap08Z12HEai6phuSyZrRNdSXPdWjBFHlxZGaxxeCiXpw2ti/dwLK2fDNp4dHU5
D/ULLMu8Xwj7yo3u3OSK2ol0W9e4CHT71bkGTVE32wkD346wYvCtU8u7cAGHYuv1pIGRalbyrQk6
zgZntrs7CnjxWuoEPd6QrehvKX9uHN4VadRWina9FM6RR/yk74gv1ddZK2hjlExjiO2u49amp3Bc
aN3s56X2l4yLDrnvvS+FnBzanQwmBwD3WD/rCdUawwR0srIKYcq4wfzZdZC7jU6bt4rEB7TMsbSt
J1JzQLhacQ/nzN1Wq5Xp2C/LAs1p7hPLkrPBz04XVw2rKdsmd2qy0+VcnWabp/EY8ttgh0RBq8jW
26RVN2Tiedhqp55vysChLa0ZdqxSvIiptotTZrOR2VjuYWxUxhUuWXaytt+rkv02mGxxjx33NUts
uVmbOoxyuq7K9PbEL5xNYjOUYpp8u7R+elpWBi78L468V6a7RBXW4mRyr9zCvMqZa434GvN++SF0
fi1BbMkgO9eDHWyAnW8l+fIBsSfxgplZt3FIF4vzHuEv62hrSjqcUQHVjShunVHsSxrRQZFs5qp7
IjQQeyaznNm0W874+WZmINX7x955GBses+1ejUss7S/U6tuZeZlfmj/gkHcPQzHcojWKZlfvOY6G
HRcWLvf2GaxDZC7JtXTqDZ7WOaLjcnm2bGGAjFsi2Ycsy0G3mfRPWD8BGxeeA/aMjvyqdmM5n0uF
J5q+3X4sPCse5sWKuaYec7Aop9H11jsv5e9N82KOjArqkBaleuRtc2Ux7ZE245T3jAkuOzw0YTyS
LVmsh/DoYAsP1/q49PmtzVUEiFCM2pGWhbtJs2+XU0XAHD52FBLPU+v4kUVMrsr13m2EC7uz3WI5
eBYUMXHRVR7nXPeemLZ1xXRpjOci+27K8q7Ep03oH7/8YGpm2tNPIwmZpPFuPNrucJ7najPM5U2t
uw/GmXvLmNdD71ifS13M8rokRbyZiL/tl0vT/57mTrIpDBKpEYSTeAr1njkVEXkSdDckMOOGuYo8
cpknVJgrEOY5C/vnrmJiGVVl3spnGVKRs165k/SN+rTANvW/qTuT5raZLF3/l15fdGBKDBG3NyRB
kJRIjda0QViWjHlMzL++H7iq49q0QoqqXt1l2a4PBJDIPOc97zB5k8zuwjR6j+nZIe6yxUVOekOF
t0bw71VBP3uFZSqrxO6UW3MK5BsEjluVCv+2wTtWx11SOWFdWBpekLk9kxzV7Y/oIzGrr5RmN1Ql
PSF0fbCBSnuA8C1XZS7LJ6VEcqCbWAQqxezeFkkCzpBq8/cUPOZoGvGWGPJ2kTrOXlNJAoRLK1mR
X4OqTL2LgmaZFDhPqOQYSOL+sh/cvluhKLwkrSE+QHdwD+gQgQ5R2kL4m2jYERAmlQNfMr/XsuE6
q/tNRGr5upnb7BITfkSDC6irRN/siS+jVNvHOi+3Zvo9Lg3Ar/DOjmll0VQy77R2ocXkRJa7Pk59
+hZOFcMaL8K+hruW1j9Q4x8dos6QRMo1mHBJ9GR602jaj1ppMoxHSYbstHiXj5qyHmwdQmPqufhn
rIIxRcc2A3NCgIGjFNrxWonAWSlhGcsaqFSMTh/WeJobq3yufgSamm6ztjiMqpu89UPm+KIs3tym
PNA+qVsoX+tcmOsq76nc1Qg3nPw05fFVXSPhTKBIrvsi8lKbQXhdbVBdgB0+aOPDPD9LYaDPoMrm
aTegXcuik3bJ3Ge4zBpONXAdr+3GnVCeY8Rr8B2BCPX50XZS2uZnq5G7rh6O4J73oQI2idis2LBK
oNCPK4Kq/U4tbpqsJ8l4hG5u8Tno1tq0++uwra6MsLuIK5rxOClebereFXmuR31W951siLg3N1OR
Hd0az5g6eqI3P/Q9I1MWcRnhfQrSVRDT1C1KbSNUX4isPll5tTeneZ3bx9nuHuMJxrRi3CuoRFd2
o5xst3if+7ta4tSgIUOkx6Th6CfzpwUn1EiEH+jfzQ5ZaLJQa1EkB6O4Mw3xNMmfKKEYqIdH+m7Q
mYKdWE1OZUZsQ9BYK92Jr5POXOlddO1CR1k7UQbmMKl85jryGPLRHSc6Rgb5X6Sq5NmPWo33YSU8
RNOMG6p1N2mAAuawdceX2HHWBq+dESiOx5POlBh2V50ryt5R5T6jPVaCBHwS76okW0XyMRrDC2N6
RLvjOzlUYXwAFXzrGCQO1UHVx5JJW3+LaHHXz+NNHzGFn93C6wL3jY+WftrwA3BHRupwAEVtEEs7
KG9WVe3JLdnywNYsDRgV0b7MpwXN8HGa8JJewTH1XijN9wYHbeCjDWTLU0i0Mx9gc8K5eaUW7a2O
iNM2snWh1HvILOuFTQk0sNFqA56qqoGxpkdHgkLMWf6cyncns050Pswtpm1XTzszFVvU7KTGDxlM
wnKjZv7QJvvQ7h1iXGHKMm10/SYzeL2qtXHTbiNExFZlXuLnfTmpLqQ6Lbzp7O4b4ZMKQ8rnmfib
HGrMzuhz+2KUSsKNutOhzd94lXvCDv2gZG7d5Uc+LahsyaZPzYMlA7Fy+/TU1CrJU4N9Y/VMUexu
SDyjE8eKSfRqjm1PRvptWIFJKrq8XYadfdtfk5sIVX3xQxn2zRypWFfJjT5IXxvFxhq61WDIuxF0
ZVO2hOfGDoIDyYh4YxI5vZul+eS6fXHfMwLwDCHdC1dh+Vk9yrhyVMT9ZMRPWnnvzuOprYy7xVgT
HvC2U9qbyKkvLF0n7B6YHJ154ZruxmzkoZ3AWEJmv41+68T9Du7Yy6A6122XbxX3Uh+UTTSrPvKI
Vcezz0x5CRC7wII99KX2bdnQtzlUTXbQ3s+ARgiH+lYX+h7eAshLpW7TCqmcyqntRoHXOIv5XY7M
BpnX9AiZE26GmW2LWHS+ZF6Ois+p413fRZGn2ojXJiFY6hVMqoTsXVf/ETavRTTFPqU6ozQTFl4O
HaYAPtQm50WHW3YQdgYkqLMFaItXcvJIGIUXu9ZesykWi5Qzg30Bapu71oTOyRGnRE8Dqbew67o+
OxllvqI6WdtFvDZy6QXGsCXYeDXCBDCCkxmegvilIM/EMa8g6Pl9oeyFrJ9lr3Mym4xZwOEr9cUI
sy2ZWvQ8EWSpGb5g6QkGQ7D7Fwyi2Za5Q0AL7Tt7zPfaMvwEBMKJeSFCubeHeV/EzLWs2Kf/3DE1
24Q6lJh5qNZ5pQPZKYEfk38WJaZXZ8Ly0tIO/NasGAgEt3b9kpAqDGe4sLezeWs4ORzSGhH6kDrb
wCaROpzWfSy0faIS42XblzR42wBperwYCThZ+lD37Yb0y108uicx1eBF2auLLMrUvkvbvJ5M+1UL
f2SqNfpWVGurOjl02qNR6t8FrPuuMO7jJkWnMNuc2gQ4JwrayNEEnyqL2niJAi14dsKag7QAX8dF
QCdTvqGRjKH2r+qmuWtGO3iIsClZ/iycjkirxLaNK2oI8FXoi1AemYykK92kviJEfGabsC4MM31V
hPE0sD+vwjDQmIMtS9LqPRkikJ+M13y0480Y13dkJm/LcpgP7iAfmc3dDsJsHhM1fUuWszSAhw4J
UtcGv5njG0FGhqdX8Sno1DeJaUQT54BwBOcK/NyToHmrzYHkrhxlhHPULf2UmaYns1RZu7K0V8xO
4ICYTAuUy5Cj9Dpxafd0TcG/HBr8CZDQ3U1S6FSnWePGXs9omiFbArx5otNVyKxxDfQYqbjL2iUS
3QFsby07xRZvRsZfzNk6NnV5aS00uLZS5hclbHFF6HvFQ6LsHPtZcXdkwpXAdjoTtpUMBmsLXKVc
4tBDdo6hdAhb4OLkJTSR2fzZV1DuVzazsVOaGN1VKBooGALrRD4o8iEA6GQXwtrXmijeaICmpSdj
vdIuS+pcVD9FqnSlu0vKsXM2QZuG4gEjPViXjujDxleqSTkGTAl9Vlq+uJb0gP8JdcdMCX5dDT3i
j4ktd41PS3xyY2Og+Vbafdsgre1lX5CYlkXawdEbhsZtFjJZauY0biFH4fbDw0J9o/R2WHo98AcQ
B4XFI8oxd1Hm6rSiZqZYu9lwCBSfwoChRTZLDIIZ7ONVqYVgmJsoM63tkFJsDBqbN0Vqu7OSuDJP
Ngo3fTViC7ef4e8xiw2ncDc1dgNWnLn3Zc5JIA1LKSjJyhkBNElcOAHlJsOxYiztU9BKZR1brsIb
5C93eNn0q56g9WOHIIH9CJuRGyCkbHK8QSpDcuVoikBVl8oZ6aEZ4wwxjThBhVi9wfF1tXif17Rr
G1MJpoe6gKO5tUy+pYYJOGUnM30A2UpehLPKAWbbgV3DbHBtRfvhcCxDcUPbWyEWs0WTGrtkTtXa
QILCWOmo9EaB/xQRDcO4Dwq3yC6TYYQg5Tba3K/VZNaQ+UIusptTNrX1sM+Y34x3SUe+2zsNXGS/
x4XL9jMw1TxEIrDGJ6i4w2XbmvNO1ay8owYbB1R5TrxDRmRpt9hPNQS/J512EWiGy84Uj/XkF22S
Bb5onYYAdjMDqKjZTdjPqsI5JuT2QGGAMikgP4844pT8ESWBG+ZQpUyLd2HNiTwC4jK7cFNlblC8
peKVyAkTKLl12+6AeYYotuo8BfvFbozIXyh5ws/DgFpvYqqrgfCq9lWFgQXZnswLby3ibN6Lyu1e
EcTqN5M2yveypULJ3FRs2qaK/LGY5KFS+/IZFjek2jEV+rwf1EnFRcwNGL3n2aR7hcApzy/0ub6N
4qQ69IhViYoPgmjj1DPDQAsF1taKiWoppkyuRR3FT3GWyIt+zKabTqqNZ6qDjccQ2wBZqnNA/8DQ
4L21yP0TfereVa1wbmtU9Ee97cQNdqaC3q0YtEMjq67xrFy4j+2QiBtipSCY112SDutMSGaJVi3x
L0K3yZQZleTy9ocEQCQW7jX9E8RwJUn2ECpyeO12iYopSG1zO9qqA4getT/VxmGtI0Sf1rERFXeF
bRhXRdwo2xr6+EWOSCRmJ4lViB3STqkhcq3K9xaasWxRbRrJSmShvsRNuU8u7fMh0crwLmgb6hFz
kC5QVg/aBju1PeUxhHTZTZzeeRwk7mYKkCcx7Ir8Pqc3TqTUfqR2BnG/7bX8IUknAcwYQrNMqqg8
zYbWvGthccU6YqqLqPenkjgwpcdh7ktfbyVHDM/Z2lpOfFIzhFdewf5C0R5W3W1S59qwMmRoPhsl
o1gge8dyLltYHI8LRc4D90C4URm9BvSD1wlOAHpbsbzw8MKPAS7IpsBd6RuYK4MizFb6nebiwJKW
JkWyeWVYqJO0zDD9SjUgixpdl21hu8odMJyxF0i/rhvNCWjWjHJvzC9RA2s0TNbMLNVLkM/Jtsc7
G5PrQ81XeCD329jGkF+xUglLymdM/N6RmlDijMiGDjqEh+swdMy7wShoEEx8cPQilvejCr9/BQQt
4eujxM2IGaRtrW7n1JxOmqgDPi7DuRAwO3Y87/bGYIeh7GgKbxjvjRSEQAdi2GVujYdXi2AAgrBc
WQ2QJO9CHS9SQwN/cZp+C8sPdgvqZqZRhbruRQCi2p66ITqqGcepSHw+qwwFb/pUT+KuwW9yKH1l
RPqTh29YZ/kSVoZCaWPLbJ8jcu5chMs6w+p4DjyVhJvLwZEBLJdEW1cmklZ2GQS7NoCzRkTx0SyH
4GA2k6D5SY03K2dGlIRGlG/VcrAeUuw0Bhx3ev06qNv4yZKEsjl18zrOeXTMp9H4OVA4IK4w1f6i
rvT0KSun6T0zjexZg2pxCGCqO2PUeE0RpNhlBpPd7PrIqdw9aegSMmrFQNJnfebRvmcQ95Qx3Hsz
4KZepels/DAhLiVsyvhD2KmZfVMtQ3u2SrfCDFZdSLAQgL+H2Nh08PLHfYTm716bSSTF6gcdxKSH
8w3K1gDYHRb/a9KY6UGPKWP5R34nBnWnjqb1VmmZDd29onrHKKP/3rQm8MTQ1ldGkeU7pxaqH8+K
Tc9lz36hqMssHe8f8KEuuJgmc15lLfSbPhqjpwlOrz9Eub521Q4CeXkVcgRuggq5AN7WIVq7mNSG
wNgiKjjUKp4dHOQ55ITlkxzjFuVGfewXA5CEuDhMpxGCZi50DiO0PDPT0DeHYLzQ8a2HYR69sTB2
la5Eb60tErRUkhCfOPVI1G535JObmxSN3QZ5+6XtgtiHwsWsWtLMtrLfSXg31AoRB3vvwbfTV1kZ
fLOQ1/rk5iWXpZarq7FqLc8qp/naluXzCB8zIZ4ygR0S6sgg4egXhw4ofq33Y7lJUbH0bf6gZIpn
BDVz06kDWIoShGodZUHd+aFTBPvKSQBiBuubZrHwmz6wr7oiAWmBprIF0/KmrqWkgzu3BuBtrqxK
3PVDWDGsnNEjSDt41Z3igmHEZhAtdoil8lxXIJjlOK7MnGXsomhaK0yH2s6wPad/S8RAc+Hquwpa
xXpq+5sgtOoVQmmIRFlue53TP45hClElFCdAm+SB8jP10af2Hts7wneZokWVKf+Z6dYxkg1zoW2Y
ReW2793SM7Vy2pVGL/bwTbW9C9i7Y+TbP096llNaI8SJMWm+zsSTcEpfds0hBNr1pqW5MazpRkvd
dtuHyPYmI9zBm8CuzIG7sFIbgjBHfEY2mAJS/5r6ldFYwMSxttJSvqXSQdQsMD0AqHOGH848CAAP
dUt7Xe2x2SH1A9xwsFPtFqaA1yKL9/SwR2qv1R7TmJcJjgwoW0XF1LWoL4DOaxfF7KAzSzPFcK04
DcuDOmzdKtDrVTiI60Eb93JsEYeCPSYRYYrDwIpJs/HESAGRlLPoDXKEhXmTVnduoB5dV2r7Tsnv
pTZd6uH4No42ftUIsWf7MqmSB/cX1De0d1TwSKLLPLupNHt8CwHu0JA3J9k7ygvGYvaVpaZ4oo1N
t2Pf7fBzybILWNcQBHRuZujwg7D09LXtUDkEfGkR08UN9kfqypFYtnQyPOVN9M0ExFeRVoDf61T2
3R5nehiV6Q0jwl3u2LsI2eS6d+DpU8avLSPfpbLxyGS7KkTrVWPy1PazfTPBjzeaqbhJZC2+l2Pv
3Ar0CDOTJpYtJILsAmoqZcWom/cjncA6g//nDTMMQKsstoYBjomy1Ea4lbWXg20coH7MazzgTzKQ
3YMLAe0qUORW6G18qxUzkFvrjOuugmarIQdZEbf9va4ZK65hC2C1MBC7t8bIbK+WJoAYPhKZ+oLP
pLYrUBI6sasDBA7+YITQ1zrjvmMr2RDn3Ry6Im9fkaHaFKPojkRX3BpxCPWfab5m3SpSe9WN0M/Y
EknVgufH0dtix+bepQVTmzAeVu2g7wkxvghTE5UD9blbvmARDVmzvxiUvKUQJwnTRF3voevie60y
oHU2djfDRlFW6g+jLzZVxt0kSf1GgOpt1aQXpRFfZbi3TQk2FED8lk+3NO2sSI22vZ49TICPiIGN
b13uHjqAvCIdEE7nv2BBPgRsG+XDOCXyccSkPa2ZujiRrNYNIWAIx2dxYTf1cxJGF2aZMCxgwj2v
63bstvZYh1gaMC9S1QEalP0o8/KOdjb7xu1g5yDwc8IIcIDIkZogxmOIYjIJLw1xgHN5kQAgIW9X
oe5O4iqJ33QchOCVSXAZNB9bm/yekYbwOe718bVpRnFFfmL7FodDZ3kyQag3kn4Mkh7XECUVPkFz
VSqApFgpmO4NQZtwaWFkuw8hLYhywYRcuTImp3guQyG+qwvmlvErLf7R8j05ldoosM+hA3n4l9ab
ClVSvtGLqaWEKTLZMU3RfIG/H5s5ikRsEZyNU0XqUbMsAlQbm4GUmanzD0wJsR5wrfydYjRkjpig
MsGYhA3sF604hNbMmCx4VyeoM9RBkIEGX6cwg9ZtJc/4yU7DEUblBLgJ+U1hgDhq66zEluNfp3kc
4x8NIqOf7f9d7JV+lEz+4jBqf/n2/L//9f+baGJxS/uEC/KOreofWonl3/9TKuHYaCVUAodcC/04
dA5oJf8jlXD/U9fRKrjoIVws//mb/yGBOIvAAvqHtsQ9CW1xYv8nCUQT/0nQj4GugWACFBj/mlDi
DwKIWBwLybbBPnBJecWY98wEudPjcDGmk36rRHsnciCtcXLW8/a3x3H9D0bJ71ZMi2PzP/50//Zf
//HPy2gQGRbveuH8cjH88f02LkL5X/+h/R+2RZiFaPz8TlEu6H232fQaGG/GGF1n0P4/v9gvF+G/
riawnuJS+O2deyLSzzIp1mfpLxZnIaS/dVwPT7GCD6ydLyYODN84M6hPGKI3ToQbgfKiBTntZnxE
6rYfm1vTitJtEMpX1XXvAWQevviNy4P96zcScLYEU+sYqJw5U2mMgPTRHaUfuIurqiYwGYBoUYF3
bJJMuYu0+r7W9J0Ildsq1bGCVpDSYYFzbSbuJdMcvEQi9A4i0zdRXeK+OeZfvLSzRLx/vDXWGMlf
1DOLfxb38NtbiyDRzik9vW/YZrcK6mkFP3PbJzjWdol+UMzyyYQ25lSgRdicH8PIxIuuhu/BOd5E
nVirSveMFvllIAJ6Rt5YlvMIzh/o3uePc/FzPn+aaJBYwXxpNmFlf/5SReBuiB2fJGLSzP0qn6SH
ew88lm5ph117h7EivrlNQa8LSfvziy+v6q+Lk/OFasmEsmAtP+63x6R2DsPdoJJ+1sR+YQV8R8rz
55dgI/jjEpC9iCRY1rMFX9Uwzy7B0RCbkZFIH6EKFazc4YPsa6X1Rd7JWQ4D//3lOoaORSVfjqM6
Z6uS4EPAmwJJSuM272HhVEeZxrEHa73YCCYTfuokIWMAyL5zHOLmlTS3n9+pxcb2161qDrMeikU6
ofPYDvx/beg8SuOnposAME4GD7ZR/+oM07Rt87JRDiHEose4ipVVj5Xrc5gKNApZ51yqgtBN7B2z
+L2vshSbHewPENwgtZ4na9hpgv/U1hKKfBmb4BjU7qmqbaj8he36WoohWjJXm4iREFqQBK5Mpfla
Z111ldL5Bmx4mCz2VZ+W2zGZg29lSR/VUoQsrp47fgZuDk3vTakitoE2hvdmq5rr0Umi9WDiIwaB
+8qpdLSNMc5mIk0QYjYQOaUaXQ6pkqGSZ4yBQyLDD3VFHDOZM22qPCqDkm6BKQsvNMdXE0+qFeY+
BGOpoPj9ztAHFI59614KN/riw/qVrvv74l5WhDDZuBcbP4vz4s/FXeadk/W5bHyIYJFHl7B4yA4R
fjDzLXEE62KIb9vIjf16dEZKyipC9l005j5igPzexeKh64zhaugMd1WystfmnNs+xR2zPOiv6HbD
o+zFKsQTroblHUKnbfjLqmGGgItB+BImgElx0u04RMQmNGomDKrz8/Nl99EHhtWyof0KTf4r/YyI
3BGxctYsGbXKtyyMWzhY8r7usvfPL3S+7/96nhzdhrpEaJrn2QaD5kDc6Fo4V2qW7gr8Y7q1M2YK
TG+VXSvrhtbrZfYME+xfy4r4x8dNkW9qfNgGAsuz1B/VKBsN4nqDEqpM32vpHCNr1J6DGcD585s8
P+65SWhzMF4d9tWFWfrnoglmKeiGgsqfC/tadHUEvd+8CykzzNm8joPq7fPrffBQIQYZwtbw9tLI
pfzzeprSo2RI1cZX25gBm2EfNLTzCMRb4CGMMFKNOVD+xU1+sGS4KGRcW3MI9j6vMhSYqRlWuQ3Y
P67xUNovMbIFhzXHr6LDP9qWLZ1kOrZFoel8JX/enxgUh969bnzdrt7RRX83mAj7rsDSG8B3I5i8
DF37s1YRGcg8/fH50/3wRolwopKydVs/X7JW7fR247JuGoy3cvwprKjdynr84nl+sGiAv5agqCVg
hOv9eZMMx7DIpW/1y1nHTXAuHuIGAehEx2dl2n2lMaT//MbO0jh+fRGWbgvObAvpj3UeYo5hTgPG
odRg9a54tMJsrVdyH8Uuu++U4WKEGEQxrGpvDYjIGSgmz46svKG1yq2wGMpHMHG/SMv5+GW7Op2C
0O2/q1erUyqHTBleNsOZ1u5cTOqm75X7oxnxkLTnUWGG012Df0hcTBz5RdX34WuAe27qQsWJdWGf
/17NEF+eiGahIIohuW3dwQ9y0CSrOAH6viYE6Ww+fwnLaz07YCx47oTM0tTQJBl/Xg9VRcgJJGqs
RtyDXpePNe3t55f46JYIeOHwotVC13p2hoVW0mXBzOg5bCJzi9KRLF+lmbaDNj3htHbRKV9c8K8O
hA3Q+u2K9tkGGJJQNTbFxBXLKoCQp/RXVYOBV17036Wo9NFrFrWNWTpiYw9yJyjlOit97iUcAQtz
h0SMfmDL732uH0P0hfx7Y9wldvzFcfTRt21qBic7MSs0gWeF8yQ1gpP6rvZTJXmws/E4GPVJJNHN
52/gq8ucLSqibiLL6vrat2StbpQWaSFAFFFiQ/TFLvJB+Wj9fkNny+kXTwIvzZq5wvwjNnov75Wr
rLMe2vyrmKIPv9Rf5xxmNy6R9WdvebBVPTIzWfuJUS6C7MuU0cGqSbWTdMRRdTL8LLMdRnkldrDh
7eeP9KPvhgA/S2V4wPz53OBgGON4UCuWWA4ACI/X6V+xsqqe/ndXOduUy5ZZckRlBsN64Z7Dwgqz
L5qODw5vwGEEMkQwLVKYs7UxukGNs7tR+U2HSW85PLvjfIuk/9qOgju1zjMSIRCCfX5fH747cpl5
clyVCMSzPaGwOn2cKxvLXZh4vlKMoTdPtwVl7X602fwCdAmqJbVdUmTGPtDM+y9+wJ/Sm3+cPZzn
3DdCIArPZSH/1jVC7wpGxJi8v0p7YY75qEQA5xazdMbj38Y6fTar+Cdys8JrUy1f4PrN5z/B/eCr
pFcmkMCy+BmWdbZ+iZIyrbQqKsYwTQDZKnuPZ+2WOAkbu3kFRQJpRGsodDc1VPkDaWqD3+InGsWm
7Y30qRvAlPRGTkHka3VxCCVBrSXkie2Ir5lRWUR2jmm6z8xp3RQRMDA2CS4kny0pMXeyieSFFg6A
yg2M5FHAmndTv22hotZakvq2AQlfM3o0QoOyz+piflp8JDwWA/NiBYfEnDdmKfO0sbCZgxOG8tiu
UAxMRno34JmJR6t5jRx1n0RldIhcPKUAc7V1NMDmRMN5Se4uvrJz7HVteD/2GY56qXEYm/ES8YXh
o0mvIRY7zFNnC38zPEg35Ezjs1nM0mMog5ZBqe8seOPbScEMOpiNq2g0xEqWceFF6VA8azODALUM
Luq8GXw5M5CUjnPZlyLbTipewyT8BTDKmBmYstUOaeMoC1DxMxf2K0OxE6P0fawkeO1L3LSZL4uL
TtOUfckM/fP18MEx6UDnIGNa1xCYqWffepAUhpurU+VDOk3W87CMdcLoBtuh69BNbvl/ffERfnRB
Gi4kchQbS6/w5ydgOzZ8EPxT/KKD/1PhxLnuItULtPTgzH28Htrii1v8C9LiYMZcXjcAVamtyAn8
85JmE2VTirssRSZGpbWYUnhwIrnDTbrF8iD+3tX8pQURxqtccZPn+XtVtpf8tOIYwiReBVWU7TU3
0TciHqcr0RbFq6noxrbTLLlKnIzpzOevRftgp3DQCnJKIwTjUz3bICfChyYX01zykPNLFOyMhJX2
AFfgyjEquW4cW1mR3ZZsYEf87BXnjgCn7ou94oOtAsUhFYJNC6LitH/23IbawJnELjlt8rXIWjyi
W7HoiJ0v7nZZZGfloGOpy37ocstAxn9eyJBV1Q3lCH0mzV/wcdrScHxRYS9b+1+XAFEnV8XULGiX
f14CtALOUgNDJx30Bzk0ch0VxQOevDtwGTiAVD9WaNzYEorJ56/yo6MOswRqBiEMSDTnh06aYDE2
wvpED4OMQbxnVXAvZH49kWgqSgFDN+mPn19zWdF/3S1xLmJpJ8CMzt5c6jQO/GyNu01xn5+CGcVX
7tlx6m6XjNfPL/bRo2WQAB68TDv+Qje6KQvK0XERxwvrWsHvdW12+To1rIvKLi9wWbkzausuidQv
sls/erBML8gdsDTScMyzVcPYLSoVU6v8Hha7Jr1KRxqRlSQZVLXmCUgClGXp4+c3+6sjPXu0gJTC
cR0yekCel4/mtyM87WWORQi2/f3spntTkZeaRrtmSvFqoPNCbjGRjTUSGmS1ixfepkjTC22yergT
kA1Jjqk9QNUcs2wUKyH5EzgA2IbwFAwmwyb5YZrV4vgoPbQ1clHli7UmmzsbTqKbts8kgRmbata+
GWkHJ0tzT7OdYgWNpwWKquh7ZRAHBWocgjU6F+A0/aojdWKTMOz2GgkHxrYb8uVSDPN62M+fPx59
+Y7+ejxAaTSRhNgjsfjz8eDXalXuGJQ+BosUUxh8rvSlAaukCiG3FAcsmextFaiHaakOsGOuX2BB
bFOZzXdqZG7aLpKeXeZ7Qe6vpy2EwUGpzXUSm8+Wk+S4B8butmQ8/cV3+sHB5NL5kuYMDGEwsvrz
l7ehiKMU0ym/hFBJzhFEg66Y4Q7LMcQPnLfa1Y7zxbfzQdOoMWdhJkQy9xIUf9aLZWRiMqEWpd8M
ZgtRb7TXiBgwEeRcBgJBQRHPmE65Qgm2FakGUO/pLJKkQEBCerZwxOs4tA9dH8BoU+cbnAXMw1hn
taciif7iJP3gVFqKBMOwwE8IND3/5CrZhtDDEMdiEbNqyETDU6ZdxWVJxIUajssf8zPxGNbIX2EQ
U+e7QR+0L86lvzccTTOpVdxFZ49x3NmOOiZ1RSLjUPjEZF5kk4pPIUFAcvJakoCLyb0cYkpYR37V
Zv7dPxhUEqptAnKaLmfIsiP99u2LZoxF0Melj+sTsSSa61cRqgJII2QPvDZBdMcqXY2iO2btF/f8
11l8dumze65lrEW5igmx3pKjiVf9VDI/qPov3vAXlzHO9lQHwkeEjImPANFnkXWAqxJn46/wpr8O
/OVuNCQf7KPsE9by9789yBDqf2ckPMhhNMnRsGqsRUmi8D7fjD5+Xzqp5gwJdSrAs8JPx9AOxllS
MqdIt3prYhJpnqw4eu1d9xpLDnjyWXhRN/VO75x/6+Ic+DoJzYtZ4vKof7vHKuuR5OJ17teVcig6
A9f35G1KW0xFqu91W2M/G2XQXe+Lqdx/ceN/VY/L8/3t2mc3nihKTLQG1w7jbivcDLHMMqml6Zus
TdH397WZPI2Ocj/K6hIfi391K10uj18hc0sQVqYef956WNjjTK4OoTLOawRPriEzZqiv9CzZwav5
4mLLvfxx4pxd7Az8wQUI/txgF35eQN13yCshLWQQ8LtF9r+81NmyDVSGh7SGhS9JhSvhroXsflp/
qwPKf/4GP74poWEIgkuhZZ3tNIbZVbWl8YFgPWwuwSgoi9UJSZ89TycdD8Z/584WfIIvknDBc0gw
ZyIpmGkXS2Rnt411TJabPqu2S4QWqnYj+2KFfnh/v13vbIXYOJVh2sRLi8Pq2taGo2zqPeEua1Vv
d//Go2SfQa5LRfzXHCWZQIczcgx9DaLcqnLMEzqsdZNhidWkXw3T/6pJl8XIXAHwWqXJPX9vUtGx
AnWX+5pMuOpWDtHVOnVu6xG8sidaFT8x49vnN/j3qczkHjzQ0pZZka6eo+kmmbFqGywvD39neIrK
RgbRa1vnnhZWe8XML+uoRgaXTV7R2ndZ33zRXC1b2dkn+McPOPsuOrMyB3Xke6+hZceZtTOZUGTO
cPv5jX5warBk6OCArBke/Orzf9tRM3RmyFx4uFLTogO1OYIzUja+WJoQrv6+HUBCh7qMSlD7RcP6
feeW7cy2nVLDEnf7Esc4I5i4K2+pCNaZLDw5qNHNhAGmNxnTj6lKGN4C+W1SfF4Av9S7VKl/OmVV
I+LVe9+GmY1OEXwtq6u7VNWtrT03u0mXF3VpHLHIupkKKNhJbI17PM377RALZRX1WK93mICvqfGV
daBX38Cn5OVUhq6Pj8m4DZvCvAhyIoz+m7QzW67byLbtr9w471mBLtE83Puw+4ab5CYpUtILgpQo
9H2TAL7+DrgqbHGLRzz2iahwlG2ZIIBENmvNOcfs8kAC0SZEU3c+45xmOclchJ1G26bP3B9FrwW7
Og3lVdFjr83Fbd+Z2THhSiSaTN7SU9pB7wBrTL159FWCbLrxuluMqmsQdsmuh8OxzR3uPsmm72Wb
WNeVbwHAq9VqoOdbSTwoDhFtW9cSn8w4Ta94SV9liumr5XRMPk8wLQyznHa4leQCK5WzI5QxJ/c8
rfaqF91KiLYgcwe19jTsijJNF16GWxXRY3XG4upuu9zxbywLRwAqOSShNhoLiwTwwNbbFeYQ4DK+
9qVsugcl/FnwaNw4vr5P9JKwNHs05AY3E55pGp5fQq5LGCg2ycwxWwp+YjyNWBUJipn8c+hjBc6j
uD7QLCfAny/sEILMXsi5eKjCJHkFolkdbGMsr4kkGikmAjrqgnrtxa1c29iOr1wZFEsts/a1Fsq1
Zbca6QbBlS5Mej9ZqvaRpfdrWCX35hg8+xnmj1jdR7qpDpHukFlX1oDL3OQb9pTyup/qF47ZE7ft
rUzq5wvPmtotMevxWmlQC9EWwEQaMtZAHH6z0GdHUjMelljf9YRkeLBm8UyM5jqIY9TsDU4HYYNg
GSbenfL7EPNlS2poV5B7UFp0NYCEdEfEOQPSVtPf4Hec8mVsFGqNzvsAaaP5pCNyWSD16+EuZcZW
zwJgGxNMEatrhl1GLTFYxlW9joMCRkCTbgITIvGc2Hp2297ndGh2e9H4p9IetSclAnkgfJ+4Mp8k
5nXRxc6i8RC6joQb2a6wCGu01FcoI6jSefAN1pxcmXhibQ0iOsEbJ9uqkprycU3M7ExFJt1wQV4d
YmZzas4d6Tpwl/qEyRnZfdrLYUk9N1/IqSyPGa2KvcDHKNHMbuOisPnPi0dHa3c6uJ5n2dnF3o/l
Hefo5JHepkbGAwrIfdXb7TMRJdk6NqhhL7D2qVcZhoYFdEH11QE1sHJXYiRJNIm7h2gkkJmCxcLI
wmXrD+tSqGWGqXGDncAmt0h+ccJBP1aaju6uBGakcMvcIAqsiUQWm67mnUzEJ631qulqLLec2EjY
InGa8BW8+HpFfmYslMIUEDy3mrLXfsv6mpkyNldGHUw3bYm8DPfIiLyQY8+1Qz4jc0ZNgF2pz4gO
gnUMXI8FZU83qCe4mQ0SpSCokPXPqQfLEnc2SXlxUd4IkfcnJ/P6Q6PzzWz0uMvJvBLNPWkc+t5K
Zw4knNro21D4N07oNuTRNPa66K0IRb6vnUVPexVXFjMZkB2ojbHa96q5NsNAEWKSE6kvBrkswyhY
lxWZwUsRSWqSPqC4PUmfQbMtklpdy1zeJWa2bFpO0IQDtgAGQrXI4GetKtJhtcS6Sbr4FqniWenW
JvTLJ0i53+sRno7jiSO+BxhL2s6J1MGayLxyIrtYkVQSLrtafxLTRFlGQ4LRuTGV5DQ9jMhstlMD
1shOzxNgTqwA2NimRsDA1ePP6BFm/qLdEgegP2EswsrBxgejsXnrkuizGPpO3wIYuqVm9z0D0EHo
xKhWGHT2gHfVkiXn0Uj5x17r/OBCWB2QsuHmPOKE+pRDaVegltsJJWbdPTV29hRqnMlxdnBI1so7
5ZFv7JonkpSTRdIWVy4xFUpYiJ6qu761XiyyDhbKVmt/GmlKR7uAJ6OP3hlWJZ/YI+ABEAU2LEOM
Fa7bnXI7ODhuLhc6EYV4ZvDXkvSLGbUOr3zim/02w9fEA/Rw73vLqvQ+5Xm0oda9J670hx8HWyxP
J8w+x1B268HtXrU0/9QrMpuUrg5TYszFUnbx9px1Yt47ujiy+i/BQG7HSG4pnl+bwRd9IBZbJ269
L+2TmThYZ8m2XaokvzXMaefZzAVDkOZ3QudLT6bs0ezHhRrdLeT4G3rFS7tvCWgdxDfCp3pm1+Da
0rOVFelfgNOcrWQo9swzi851v/JNfU2IzSJxa90Oev4C/HARhNlRq2t3G3h3tm9vhD64z1mRnNrM
PtVkpC7jnuGoarEbU+vQ+lLfmfyDwfSLW2wR6Qo/0LByNBBEEmMUG5JV7rXxCiBmu7TcaWtVzR3W
vlc1Nv2honcPF6pRAaELod1HzecxHABcyIykyeLsF84QrtFIkvgWJYQaaPLH77dh7x2rZ2E7cYWu
47Lxu6hZ+YNPdtRIpSw26iunD9EDovNzvxgKk6B2gxr3MbDUrnOjj87Uv9ToKJ8zRHT6EUhl6Fq9
PVhWcHEFwwivV1OTwu/u0lYsE3FfpOra8+1bkFh7X6Oj2hDFktiveiQPuPDPrU4sYfNMAPSq/UgR
8OvmF5WuzXCjKDQfLy6OavA6Bf7XjvBTv18qo1tM5IUL1KC/f+q/bkp1btpG2E4cJCLCiz028fuk
jfUpcUyEaM05XQK04jDdkQ21ANa3KqqPCqK/3piGesbSHINSF1qR+d//tN22tLBCG0z1REl77xK3
xGb7NAm5+v2NvXMUnCXIHrhMbsy8rICGcaThT+Sd9k13CDxs9aFADVlvNHy/v7/UeyN3Ppix+dHn
NpBzUUWzyFwmMpxrEbfIBsAnnfLZyB8tgKsEEhJoH5rET1FaLt2P+p7zj/7ljPTXpS/lkZDt/Dxq
eZrQqY5BRP/AS+elnzAJUp2miQWxCx1y8NwPzjPvP98/7/nym2nEIOpMhcXW9L0HnEkbmZdkK+XX
xtAefv983xsxlBAwrOkcnxDlvx0xA1j3ocwpO4mco6apnzmiYKXsbn5/mXdmASl13ZCoInmPly2Y
wCh0Mhu4I6gGC9t7wvZFy8nchU2yhgn2gVTlvUFD8iq2HKTpeO+AlLz5DjS7c4wybfkOsBjbWn/I
il7sajd5mYhxWCBlIOBtND8FVTjn7H8wZt95plyUzrVr4f6Bkv726kmYJn2RFby+KaMj0I7JJnag
vNadbn3wJf46xZBcOzt/DANJADPt20uNJcGcQ12RT9Pj2itlNm0yMr9pPqgIDjUirqnBIu1Orf1B
2+idk/1PV9a1i7JzKXLmBoebdBp3P3cPfdfa/n7QvPMZzDUgXiOOVLRHF28xwPyeToBLtwT4kCC3
c81rk+OEJHXp9xd6Z3QiLkJZo6NotTDsvX2Kme3VZMwyx7hJ/dmo7uox+V4Id101wdFp7A++7veG
B7G7VNFxidCTvFgRJ+EONWZ+nhxc55rIZyjupGV/9PTeeUHz+dBAQ25ZtFwv1oI6SqfRCPnkkCR8
rWdporTOv39u716ClgDFetxZVLTePreB4CKt1LjEEI0nkkSqhdG6D/+7a8yD5KclLYAsYoceE1Sc
ySVtR5AUHzUd3nkh5PwxAUrEDKxpF98rqhdFXBH77tbTHt0i+g4Vdhficv378wI/f/YDclBFM3zx
uPrBha1gc53cmR77LH4hkgdIphLr3z+y9+/nr+tcPDLHCvpKltT2kOqIxZQQ1+u6DxUV/d9f5/3X
/9d15s/qp1cj1GiiweN+sPidNcc8iyz8qFXw7jUk9qLZT+XJS8tAN9q17fnz+uT4RCAauwoP/j+4
DXRNENxch8nmohsB5Y6MjoLbiFpxiNv8qu+t3e8v8c5MRqkRUQc2Qsm9XEyWWk/cElMBCcVT+sPy
u9OYhS9Vk11N3kft/HcfGMkyJPq5pv5Ln06v/dTm9efbgf3JIpy4pf5va1XY06OOgQTGy3ed2UT7
84vXvSIhVNHOt+iQrj1RkDjrEh1a4QqP3Q8K1e/dz7z5w1LnYONwLj9O1RJSWGhcq9XOU3MX+B/N
MO99Lhb2EMfCv0uH+uLlFDqYzkD2vJwxu5pPlQX5cZkTfaB9ee8ySFA89C8GZK/LRnyKgMQNfBYZ
05lTSgZKlJx6SBP//VAz3tm1slw67M7pnuho6d++nIlauOsThLGlCH0D6gNg6sbQHeCQ8NtJ4iPa
iQQIh0ArSQSiTcPB2KrmS0IsVW7DX62gjH7LiATzQIpYwIgnw9smRQm+qT7kyrrPi2ktnGRXm6TH
m9e9lB8skO8sx2/u4GLdb0LCyhvPzLeQn6kuv7SWsY01gq4sYrGMevv7B/bu1SRSNgyVvJ/LMxPs
dS1ySgZzVEcrbboRRGMJsuiG4kfkfdQkfG8QsNP482IXUzMwOFbSiItpIbVaF1AznB7Hfvont2TS
iGRjiIryYoeRh0nbuAMPcCCKkw9mSbLTNkD3XrK3t50P5s/37+mvq118oX1PzbksuNpUOBvHHLdS
PIbGB9vN9y+CjsOY1XHYnN+Oar+HUZuVyFhcMZJWfdY8gnbq6oNbeW+eZsf+51XmsfLTipb2k9Y4
tkFbDpqq5h2nFigZpV7d+l/ezsUQLxFH9yPA2W1vFis3+5YaXyR8h38wDFAqmS4eIYr/F4cD1jq3
zzp93gc0W6F+mHa1LYQDE5mc28r74ND17rP762qXXhq0C1HXKK4WAIgeAm814QcdXYMh/rfFp3NN
aV5NkYnQV7wcDHallaZmjwwGcvewImyIqPng2b073n66xMVIIBrT1XoxMBIcY0VV2S26VWj+o/GG
YZfNJ4sbGv+3441+DkSLjmGgxpMMyUYi7LLUOBV/ZIJ89+WwwLksPWQ7XB7zycJ0chuwxLal5TY4
9nrU22VrgJLKHn4/6H69ErU1ndPvrMszfilB5UbpaXHEVicn6tI0q31DnnZadTdk8X3wtf660nEp
7GJIxUGYMtW9fXq9UYZwpJhMfaLJ3Gp8RP6wDfXwWiThNjOvaNfmcfvBRX8dGFyUGhvQCIS6aGXe
XjSBz2Vn+cRuIZnWmvPkFel1Bnf+90/x10WJqwBG5ZzIvpFDydureHqHZjvjfal4WmMpoQGYEUYM
YtqgqmB/8M7evSeOzVREcQT/olyvMJXJoOJ7akWy0jGapIJ+oRrWv7+pdy6jU07jg6V2iCjx4qbo
QgKyiceMjRaRN4W44s4XVZd/MBHNP+Zt2Y56O70zS2IbQkU2/xo/TeLahMIX6ES2DcBr2mT1aO2D
G9vxRyrx924HP5njOYjtbdT2b68T5H0atR45Fllh3VukiOpK3mJu+dsb4Fleb+KF4ByPPuVijtCn
BJypY2YoSJM5fBeNZCTkB+vRO+NN6i4BNsha0YNfyiRbN+7LoZ2yreGNa2kUV5nmXfVjtTbIYCG/
/OX3I+Gjy13cE0dr5dO3zbaVGje0JG5cwwDWQ+5VFa2ILfryDy5H4gj5PRSrEYm8fVN5WGhGT/L7
toL6RcLO1pcTic7mIo1cMIXNBx/vO/MSkhdmQBtnBOf9i4Exek2ogDJkJJ6TdKYHz3Kq1sj7QMpd
RyM5lcRzi+Cjjf87E++bq17Mhp1dJtNY5NkWNcISrhwqtwG0SLRNMvvfH/IcBBW8Frf//piat1FQ
F3/7/7avxfVz9tr8Nj7qfxYyRZYy/7v8QW9iqbj6f3671XP7/OZvEEBFLaG4r/V499p06b8jrLiP
+U/+T//l/3n946c8jOXr//2vb0WXt/NPC6Ii/5kZNs9Y/3261KZ+zr+9Xv75f6dLef+iL4MC2WZS
mmt/cy3zP+FS8l9oTf9Q8GnUiucchj/TpaQOYox1hoafDoeMA/Cf6VKW/i9sBpT1qCbQwWJP/HcQ
Yxdjx2JmQYfGkg13jwQR92I7msDRRL2BQJ1I+CHZDXo8PcJx8A55nTVXSdJBUPrp0fxnBP2cNPXL
FUH50guQ83aevenlKVXLRImDkGjKFCAg9GXpALMmrE9bgg2ryw28u+mDauVljIA1O3CRMNP+JCaF
bT4P+ueFoahkVJD0CquGDGmAlv2Y+Ytm8GOTMy5592TVOWvbsYF+pFEafO7oE1oLEGg/BrNOX1Rp
9MUyMM3hyWtN5W5+/0Qu5kR+O6zJnsayj5cBi/3FrGEWne23gQn6iaDRBpNbY5OaOjX2jdQLQd5p
ihoF4+v4kWfsj1SvnxZMBg+ZFfQoZ3cfUX6X0u6osx1SJRGfjL0UBZAPF41JCmOIJPaw0/ZRoXXN
IrKZp7ugrJG4RB28WdgSQl+S/2Kjp6+6KL2TetKKD/Zb+sUyO/92EuoLEUN8JHwdF/OaNVhwo23Y
AiWeJXqoWNJua6sBW1MnqBfqKouYTmsBGVza9WhvDYL4fhQ0E7UlbOHmayfb6AzFKxGnsIkCsSLL
wCs//DX/6LX89RjZv88dZUpUIE7Z/v6yymSc671B8jBi6ct9FACp4m5itCwpyhSt/l6kbOZYMOpH
9DHWS5XHQU32rdPeQCdOr8Y4kF/sNgQvped9cxaDA35tTBMDJUNd2SiWAvnZjESF1yQCO7oikEd/
7mpvbJex6tOll4zsfKuANuUKqXg73aqRJMmzBW33ZfIL29ohYOqgTZMQnie3U2zkwUJ4hWmeYw/p
0NqsWxMtYla4oHCMCB1IBautHshr1vUJBY6tomELg5aIYZ9Uy2bVMrkFctGDM2jvnVrihIKj4r44
AAnSVR1Votl3qUCdOCJLw5hcIibziWUEzKI7pVrKmDEnJsi7+7orG+Nm7HPANhOHM87gRSuaRVrL
IV7aTi9qJnw1PAdOCCEWHAgfgx3qVnSFvmRSC/KokzUTDj8RFZCGVVTrYWv4ZWackfwFq7RNZLaM
4WmfrMmx6hO514W2MLSBv4ohNYKlQE+ilqhJE4J2a4tH2RaTX20rb0C2SegJiOAMHN6wHYWmvQQ2
HnQkZxN/MJBk4KdpWYMZVgHca3/W5KDAC9OHvmmbo9soE2TGvAu+6TR0XRiFq/SR2LnGXXmB535P
x8khKRqA2xLk4zAsM29yXrSxbsgUKfGtLgIrHW5tq2WeJhZeHkXfDtkiFcgjFxrSJARhhat9c2sk
j5vY8/wTCK4Z6lgSO5kFvWmthcxdiIPetJw61fbA5IJuP8N5GYNGp2HoHXIyW+MuPE9UF75DLFEC
6BShCVMDNqPJdP1MsElbH3xS5RHUx9IbHjqrLxChm0XoAW109WXg5dWtDAZwqpXR5k+CmaXf+WZo
35eyhDQlRU8NLM4CpIWJFY0Laklgt3QgGnJNbHCxp5FRbkWC49pM0ehkIoOyLYrkeWqx834rbb/e
sM3HphETToLeKWGqqs1xwE7Y5dU6yvLuOE72UQH4/o4SSePEgUHGjIz+myyM+KTVsfbgtFqGnsAj
9xPMDHm+iBHNa4Q/2T6wu+ZJ1h2okpaoOgxd2aoYrHAZAoTeyLbn/sfBGHnxbrAOmpCSKZC4foN7
L4sXubQYu1bZ6pshm7EyjRszjysy66dgBiC0UAmf9Bz9KposhJHLoo/rXS1lR5Yf68SGNuur3YKy
FTEE3Urghl62/PfesmlSdlYlqQ2IR53ooNcDSV2J66ys3CzXWBnL+9gSY7qo2jx+SgotWUW12wdr
VRnACnRetwETMAm0tYaOAyxLw/w1YXM8EFoNT2uK5Qv+6fymJgRhaVfg2UGmOfuK7FJAIbYtiEKU
BZ1ng1mlAIjTk6udxO0GOLKsNylC881IHO9rQaDWCbzEtO70EqpgXvjoUa0xBJ9XdMmPopmgLflm
Ei/HUPTeIiFN7XaoA7brg1PIVRPV052WlIQNxK51TAIynwfyz8PT2IrOO6YVfBMd2ibuyXawl40B
RaEE3+fN0j8+N2q7OCgdVrW2VZ9L02GwAjAxTwZc903TVcGtm+vRNk4ItSentW3WvWyNcxJMMwi7
MXe0uglGQ2z7WHllES2jMQJGwkl22ni1gac1MowCoUbs7uIwcIhgU1Z0GDuQFxq0n/aqCFJrb+ba
uEULAUQ9F7BLwjTv7ln50xfQ5qjLddLxs2zw/XOrTypEOUxe/qKaaExnnHHqnZi67jya+CmXWuTb
5PF7bnLsW+hx/ThMt6RkwFfQFGcAV0NoEYQN8M2umcAbNWh/8wIoyuQ58+oTFJZ7TroiE2d0wF25
j5Q3eTsWZOHvez6FbIWbMtwAkcCfSt/6unGMBPE5wsPeQHwd26FYGghkVwIj9mFI5W3vqj3ilofC
d40rxHck+IgWo7ixrRz9W5ZOd6XmvTZ6eacX3toGRj4GwU1NALI1RbeRaK29xPZ6Y5m1DlulgS5I
QCRzaqjfp2gGW5384CYi8ndI1YFsDv7fLB+tHI50mKX1tc7X/MlX3rCpKFFtgHrEu54QnRWsCXPP
SkcRNIjiV1LHQhTYQbVlDDrrxFbtS29Vw7HnEoB/GOFraCb0QVyzeizi2iflQpupntPQbLQa8ehC
mm0eHWo5dsRnpF55nAGpyaLW0jlJw5jzBJPuOSarVR9yLaJPnnRqpYsQpAexZPhLeKB+8Czk0JEx
57viHtRdsGF+DoN9FNsmWy0zS+XOBzPrntAeSXftybB5AI6YPxkx0t+ZcUOMdtX5d1CappUVmLhL
GYTlkrACPzhkeWOw123lVV/508YhMKbZstVQS4+Q5XBpRmq4TlRMdoXrdaq+MrFLrKOeqHmaVFrc
k1rQV2i3dQt8hVvL64rEUTLVTat0lkWRwfYaB4eeudZO0x3mnZJPGJ4T9tcwk1+qzgm9NdLpcDmR
+Q8cCf4Hec/soz7xzVZX8agRjJ0LwibwMeWkq45ZeQtIXm5iEwYV+rIg/e4GtIR4Rs56xN4wp5eM
0lpUIB4eHPb2HonbGQza0cxsY+silz3DTvCXKVbqHyVIkE8VNtBuDdoh3wPrDkiTsaiqJI7TLD1A
up8G23Q/owHPukMFZwHtPFF1pD1Gps/K0Y9qi0y32lk5udxDT5U7j6r6psiyPNyxmqQ3gBeGLxil
Shwosj6MJIGee/71ieLLU+/GzcFJLONEVGfwaIwKHkBotNguOAYeaeh4Owg1+o+YcLxPAQredV34
3TeerPzS6r525MUxYrg9v15ltSFazDuyfsKOqaOPH+Y8dNGl8BjBVBjFsCY1B/m62ZW7xkjqcZGU
2bDi22cXkFrCRPIZpPrXMiE1260T76BXhQMjo+f3TMCD4PK2esi8s01lKsI5s2UYgMY0/barVLIC
LdqvfVVGT7HDzm8qbfegZUGlw/IZeJOdZ44bS8g591ZP1FVvm8coiBFkzSRGf7L5i6acl1HrADyU
fG6d3+3JNgu2yGjhuDB3qWsCKY9qTIu7LpVqmjXY/V4NRAFVZLDdKtnqD0ko82PW6tX16JTj7Vhm
ZNxOwNo3iSpyskrgyE3asBdjn3zlaAok0VPD2WPVoIvgCn/tZNZ0E5pwiLUyVotKmpyIODNW33MD
JwMEKv1Y16L5REYScUOjVR0yrw1PhiqC20pLjkHc3DiTn1+VY6fRNAj8Q+CIfR7XyWfbL9Sz9Lvi
U8dmZ5um9lnD6cMmDql0WBC4KLBGuU6fXtWdbJalBlwiJBVjo1f6LOHMnJWcjJgFLVWbIs3kBnRO
u441wYGxysoHU3FGL6BNbcd8BITthtQJowQUx1heQeXVCeRpu2svcfIlQL/waDgpfG788TRxh+bG
TBJ/r+wuZK5V43FsyvZQ9ko8sOUifVnm4tirEFqZx+vmvVd1vKrC0FmNtWU8jkGVbok5mY5ECMO7
6eRLWIZosvOuWisPtkaWRP028c3XyqoLb9Oh615HvkXgjpjiRRg23gJKoHEjsrF40MMmP2W5ZgOy
CNC9D7ReDgDHBqwuidq4Ttgex9KxARVRT0scFK5Ev45H9NTNA/7uHx7kl++Z8pIVhAevWIRGgC0p
MtQi6pS/LYM43aZaK9juh7mH0J+KZ5h9H/3C37D3zo9gpgom5jZZtCbYu8T0QS+XZcC80zTXDtiu
RZEW0IU1hH1E/tYLG7wpI5qTem/HvGKAtI2VTOfObY0Hxwrj3VD1+SZVVcgWJK+8Uxc30yLvsGk0
ccU4MOt4ozHvfvPYGb469Rxn0OusM75v7HF6iBPl4WRLsBFsRsvn7NS2qTqKFPJD2KeP7hQw50qJ
tjGFg9h7Rv2kFy05bn58aAuPXAll2hytdABuWNu0jIOLCq4IdpLzrlhbR9UwXfmlrW9UG9zzToZF
aGKR80O/2XSeenR9mS/JW0z3w6jdNpY+rU3BIq0X+QjmwtkCegR2GbWw2Cm2QuEEm7KiYcT0kpHv
Twwt01HCMUZnbXmIoghHE1upvcv+ggNdbn5LbS3bZJ26M9uS9nXde+GTFoEMCaJpIwz3FSEaodYw
WNcuS8veA9zsld24rqv2ekwHdWQu4OgGX+Ge/dq0S6w2XYaGwVo6RFdGJ2nw55nlIln0nG7tVem4
7YnyoOHL8h7weaOc9PwNm+MvmQOldfbDP2Wx451AFLCzKujdy3yChqBwvjSJ99J47r1BCvGy9ON6
WZZ6t9T1tNjYxrgTfEBgXizzaiCV+XuepupJZS6PAMrEsHdVvTDHKQdWnZIaAZ/EuffHstz0rZOh
laUJBJAk9AkmmT5HMpw2jYXwgvNuR28flsa6IkN5CQbP7vbuYA+wtrquLfCM9LzCaoLAazmcmqyK
I8LCDdh8YNt48dviKR0G93sFhPvIf5jdOA3xf3u/6uTJCkowd2FdYxjsCkCqfdFfi1SOz4nQ61ul
l0Oz8NVY7VAFPlulhu/Bduvy1Nu29ZxaWnkLqi4+VJawTrWRm7dWk1lLreB4ofRIO3OglAffTWhO
5115IPC3BCIoQn2f12l3ELmrTm1UDxCE0/q6ijz+FjvXouuEeU9GoKC0gaustnr9JVNtttJE29Vb
Sb6ss0iaZNx5SZ5ASabitZe20/AXTgKNWal1xbbuU+lM2ndfWNPa69zxO4i4BtW8O2xqp8Ae04R6
esz8HDib6MrtkHIIWnt+UjEr4EBtQcs4xLcIgEXEajSZ+YlEVtWt/UKy6Zxa7wmplx4RZK/J1140
XYvNs6rOTZnGj+bElSAJ993Zd8RIkplDITRJ6m9+NXi7RNfNz+Ati0OQy+8iSnMiWLxmKQjofGDb
jh1YRldVzIl2YZsQnogwegpttrJhOXQ7um/hS2K5yWsJq5i6AO5V6jrbItWAtmeTd9ViQ4X+k5QP
bl+5SPdwPsUMGvIsNbKzY6zkQ0m8Z961Bs06ou0NBe9pLMOVJbtzVxj6t5SMFexmhTolvfqCNDk1
WbC09g+2bflCK6bXtsxI9bJIiqBdcUqSQOmjwd9lRKd+HmoJcL5IgKPYcQImLtRLDPPBKdMbZ2Wn
IseMG8f2AQiGMgG5ZhRy2MVaG99NGe/QSGgXIYLbtWM9+nclgWGYXvHjic1UD8O2NEb71VH2tK50
FZ/KoLgHBTsU38J2sPp00RsyR+6eOZiLCsoa5IWn0l8rWSl9ZtTpuGvrit15NxnuumZisdaBngzh
Y0X1iYg3u9RedA8T5MZPVffVY+OVbPq6or3UdsTyJc5kHLG3W+c+qSkvucC+KRpZliBqLihRpOK/
HeMk2pn1bHakgsfuOBvhyx1lRTrM0gD8iCUUf3q7zycKLlelEVBKK4QPt1avpBGvYJnDmW9dTlm6
SoMtK98YkXTwhxU4zxNyKxQwYGC4UbyYB638TPxxo1+HSZ/aP6jAJWXN79G3kIWjuGXyXIjU6vyN
mbHlxpJTl/qNZac+1Naub+JNzK7le6+b2YPBgQCFYNrdIcQf/KNjqfSxzer0kdMTyDcfK+3XqU7s
bhvlrpyuIScaAENlGa6lVNZ1x1fG8Tw24D9XQxhl65FT6ykoxqHZZ9QSRyoXfnNbGyQOHxyjwzxY
5Ea0ElaOVi8tyeP2XDC2S6dIEWvkbhix1eyDM3xKBx5gR42YoRUN5TLPy/SHB4sG6yUGcvkJVXOb
bouoZk4PdSNN1wEsHfzMrt5WWMaV8hetsMziWtfmSN/EqdHITRQmkx3xWHQQasPgz+fTxHttMo/+
yUTe8m0/9XzedmBbPfxHozVugPnxxx22nYjrKOU9+CXDc6P3GsSiUhFutk6mFknGBJsBDiYZDj52
8prNRD6Kifx8WsSbggDrGDOvGE50s0HyBLrTPdHwULse04G8swvhLVJfQgwz4XPWrBt8VvcyN90T
u/LwFAQ0IJZmN2S4jyJaT0so2hLdCbtPZxkHiUqAY1sxzUM3wVMDnIcqeu+B1VlMIAS7VTpA8sXi
7IQrr4iUc57MCCciKqnI3pt9ZFLUKE11GwDE4MnkVYsdcErypR23WsO0Qrl/wdoyPMShNUtrJtsC
Vd+PLCD4Sgd7P+XKJw/cyJgzhqL8Hlq1ni07DtxfFHk9tw0YHVBvafdoG8qjBl42N1ajwY0wCgdk
n5wGqMV5NqhtZ/rS2knb10mLxtfu7osaS/0qrEH/LXolm6umSnWoWHZyS6jeKIFJ5+mjyf79aSR4
9NorHIiUZVV65mzClJ8kvet0WXuDw9qM++d5qpS3oblbsEoPuUuQWOn02VPU5vi93axxoh+911Oy
10OnS3aNstjyU3/Osw1lmMa7Clhvt56sw5LwAX8cNvzm5nPfexJrqPBdRvwoib5EtRMtTMC3h3qY
os/QjeoHNzDba71Ogi11BoYMQRcOfGr2j7DTWjklx2l2yC+LMojcVWEGpLRGVsanHE+ZaWzRo7Ox
EkI3biWABfM4pnlaL7D/G4TiGlHeLUVfATjS/GDwVw7V+HEZ6hkMRqxXxo07Cia2liQwpPmtPHRR
a2YHzWaXuOasxuDG2WnVK1t22tdo5gYvIi1T91ZL9x0JSMdXgYnE55vrMrHHLMlUr1KHLcXo8yiL
CEE5aQ0R7KfQbtiu+kOd7aY6S8jubT0YcDRQDQoSOlsrAr+ydCkci1uo+SoxipaCY6Dxx3jX3CB8
HZLYACLIMW+OZDGIZevpcroN9NHl0NXFV9BQZrOolA2I3G/a9J56rvv8/9k7j+a4kS1t/5deDxTI
hF/cTaEMi6boRUkbhChR8D5hf/08oHS/Jqt5xdHum4iJjujobpENn3nOe14T1yr9MhE0Pe6Sysg+
SorOio81NT7OOlgAtmMjSW2hkyPEVmN/6fL5JbQEzvggMLIc1q0HuLLX46GgsUZkzGqQy9TeRGWG
ljUJg4S8aiPUD2ZTWI9BD/Ccq5oPtAsVjy4SC4XTGSxc1uOespsjYrWwNsygWIzzjGqbuiXVa4IJ
9TkzzKlae9BJDqZXc2ldpuu7QTUa881As+EtGaGxjrE5QiDdi0DtdSnbYVeI0sASzJozdowmYrrS
F72Zbcohm1o/7ytCoolPH4YVC1dGXGAu68vC81jz2IQ7jGaLMdjS4OTFOfETw3lrzi59oqOc+ZNt
5uW3CVtADPZaU05nFv3ReN1GRUh5mg+y9qd2RkPduGV9PyinKv06L5lzIMF3+5vnKdaUizwnqz42
jVXBEOyxbAfv0CcuPuHtSB4i3bskE2zyqvA2TXopT5bFk/RGMmHg9XbeR8JMnZh+1FU3Xgxusneb
oSiJmw+fWo+kXKMMqenK2PT2Ub+4hs2o8D9aVjCP66ZrDPKV0xyzibJmq1sVRICeB7X0qm3VFh7k
VxeQX4HyFyd9K9kZIjsLSbUv0McLvGbOUtfL7e+d00YTSeKqDg+Nrfh4rXyc1bk+9jVfIECJPGtT
JyHOsVeMEumfsfSxPBXM67rRKiIQm7z50SBlVYzPtPRjZdT6dDaMyE4/y9kmhmMlxyDbG61o1Fc9
1tP5owyW6sAVg+NurLT3SIUEo6hvzSBBAh+JdFMJBevZLl2M/UCA4nVht+A+fVCzZzBEiaM9GVEx
7eVQdSnuBA47xaM5Rxh5r8ahybsrUPmkvc7rWN7PHaRgjHSw0yRUtQ0tnzDRzrokXyqjmgtJR+n1
s7QQ8qYLi3TbAA0+OFk6fwsxcbnAUFDQ/lrWGeFl8wNBRzEVdtveOOFcnlSTa62s0Gaao2z3BKOF
9LKWcbOWldCrdRGQp0gxx5FkpXdrprLOLSbL6luaOyGvjxc78LCj+oo5dvYkqqb/0c7hGPNVEcI9
Z319Q3pz4p0NXe6e2dg7NWstHYbY16TnYeoQTA+OPsYnbVJtlPRUvE6h7X0ZTS/43OqOd69R+q4d
xavgYFK8TvDKeMrj3DVJ2XXkRT8lau/0hX4ZQeYnZRHugjwdggmrlKysmnVcklfOYmCd0FY11Qqo
pHwk2B3XhaQbtBFrYqNgH6qjr8ZsJidaNoIAuIN3ZhvmeEqMTuvbQvNOpyhncjimziHyKrmxJ4UB
3pjPQbo2R8vEmJZNcpdn0XwbxYtpQNgWuknaCwCXO5vjSQZC+FWqNvKF46WXfEGVtnaijKLSidru
22B4GbghoyiG3n1yDmffln4KjFIzliY4fBXS6W57r/bSTelgijuDt+K9WeHLXlshwi58QftwJWsC
vmYri34wy2axEz0dGz56euIDKVeGT1Yu7ME+UgPBu6m5oa4tTgdVGe2a3EyixLOu5LGKFBF/HOwn
D7V1gv/BZ3sW2Zr01eZczjMuDWXGcEwEDxgyFuw9VoDRhyPK0trMydA8TIP4QZxTcqi6/t6xxMRW
SE7jBKJ1zvx0uhyrKIVIbTbxTakIG3Uatysh1zLua4LWOlUjJAnb0Lq7aDLdr1M2lOcCisUVYCov
PkEHBJRbjb4erZp3A0o4tmsBvBefU/NC6isZ7DMHTpsf9NqwdewKUwusn+voMTda7ZTBm+/2DZw2
LYmbXTQPrYIfgS+P6Q6JvRrojv10tG51lAbnMEnKFRNr10H/mpgnknvGtJpG/8rspmlYVdZQXswB
4cQ0yNlHJg75WqWdBGQrIub0AV7bvjl43llSdOWXMe7ZxYYpKu+HynUO8ZxMn72qlhsspLtVAkD/
UAiIpF2g2FLjsgGwMFI9jrbdAJCFxVx2Zmns5FMh7XAb6rJZD1r1Q3Nkf4LiWWXrhSLk/xfuEmQM
p1jFzpoHLtqZSm647URtW3FDzRYG5SlRmNm+lUno42JV/CS8veK7vWQrvebmQO3AExBxqAMjQcLr
MxY20wtKacN6qRcVOW5tUrNSY7dpnc1B13/DtI55m547l8kgqSx/Twl6TZJ6PizabBvqF+J3DDyP
Dlt08WjNk2KgXWg4OJMtbwbrDMybJTV3aQ6conffOaZ49g9/xWNBAoVDr7PYAOKc6R0RbprW9lSe
MX1WvbmgmUmpM4fSWbxWMIhUs43GobsbA2wZCowz9pAh3OSEoT8dH6qwWW2iydYfCbYnI15psU7z
6rRj9WBJZWl7WwMxzwBmktJ6ZNxMDV1ZZvIjT7MJX/rehaVi6QX1wZQI9Y3MZkZAHdJNwc7sFfmJ
haHJdQKsofnogxEgiaq7d+lyseOBwmpcl40toAHpXaVOoi7vu41KSCXbpEPg1GuhLMZzCY1R/ehN
eNuubY0Y7pXNRwdU5unizos7Jqh1ojRyqokJY6o01JXv2P28t4zCvhmxy+LTold4HMaBvS7CDWUT
UVptDY3i0q9DE1uCJNRmykItD1owOEQt6yZC6bZ348X+YWqxjLcznZ5tRMnF6tnU1akgyY+5Cf31
A5TFmqguq9Se8gJ7GixPRsfZMbGKP9tZIa1dnPSu2piBmL5l7hjrvtaQqUEg2tjqm6QfIQbU0Wyv
8Q1Kl0YTw+6VBjqmIdQzunqf5apK6WZSgGPPaZozb8ZPd+XOA0b2o9tAeAkdNGTrqvIIqo20GHlH
TgzrqoRNjnOSrboesCHKgAWIbmb5hjZj4dFJsLMpMt3b1uM07ytv0sfd88fxRyTUt5mjr/JM/2cU
1P/EZv3/kIRKsNSLVWQhuf4iry503H/9tW++1i85qM8//pOEarofyBWz0Mx4GH+/JKEa7gfsTiF/
LiRTLAnh4P0KODWcD6gvcbP89x9Cdm4JPov+9Zf0PujsjTbSeZPi2YFP+UwZPqYQ//3vL5fYnxKu
l+sOCk9rIdFhyYKolJiR14usozorC3q9YKyksQk2LEQnAKAlSdSF2kdBnJ0wnmm9dejUpr2qxmaI
QMXDJLp3vKEfV/oYWdG1I+o8vYMG7qp16RZNtWOMZkg/bMsKhhRylOqQK91LCBuGd7DT4TeEW4jn
kX0aFVbunNpzC0UJFLkx6i8YIpvTTVBWbJaWlnjZaQKT0Pxosr7BySqYSJs0zLlwd1EWic/6mAcp
mGenz1saLgzoAnvIggsIDCYRiZ4cajzDs9GAg0dXturILr9ywYSgMvK5J/hFZUQMwrPspvso54dW
wQjoxHQiL/mZKVPhxjOG4EeC/K/esFlR7wAkKdv0+z6t6gurc8z0ulZkYt/LAG+GzVTXSmGjh2eL
pq8R9A7DqRUGxKDlFWmZYEoFXLSum3psqTondHbeNIk7Og4tIF4Ep6k1H3Z30JjQ1JuAOHrGhOMU
uZxzNF222XSfpYQjMSgukq9uRQcsEvi1DAJTCtRUNXDSyT8ov0PP0M6y1kxcnwxHu1ySQyxrHVg6
qF5dlH2+ZifsoU5Y2Cdv29q2GAJX1OHVSsylWe1AyGYsDrnQe7MWzMhg5XoXpNfLdp/C3SGO3NW6
8AfTqE7eqQpO3NZQLnZ6E/FS46Z28yUMvW8JbAfbgADpBDgnD6FhptC5TIbkkNB4ncKww9Eg9XIO
bRahEW2yttFraMJtlexJlAjvm3DUMFmDtopCx6CshPvYo0XTsMe7iSCVdZBSXLvfuF7mfg9SvEA3
RlIVCew7Q0Xn9SSLmwiPvsx3aiN4GoFxP+ZT0OA21sHfPIG/N9WUvOPibwWrrN2YVi4j/tT9HOow
UYwMpcEuAHhqTiE3jc4O3JFXTHY9boBTD+CxLVKXA+RGM2xje4zmNbBESNs7aviDGEFFX9uJOeMV
q3uv2Q5F5t5Mg+1cGOMiGqYOzSfsFvGeW3VTQoYtszpUKJA5MmLIJypN+JH1567J3Q750FTKlQWr
AmKfldcK9pZywSrNUO9W7RBI5wLLKdir0IOafF+BKnyFVWslviFCRckNRLu2Flsa4lza4MFWE0RQ
5KzV/RxZXesH4MIaNoBqOCRJ48F3FOiKVi3F0YUpQte6jpsgjZh8KAus0U0mfB7r0AW/llNirtKo
d796IuyidWCMAx58fQm1MW3t9lYHmcGcMWhMD64oLxl56mqe/MRg9bgYugHKS1oGcbrOK82q/QRc
4d5LHNluDDdA0N02Hu171xq5gXWl5qZrpunjt0DqUQjuaDHlrEdTXRVxpx7JC/K+V2ZNIavr/XBR
8yoo7u6ixa60EAjK6mf5kCZ2wMQglRPTRtgNn+24doji1GKbl5rErqtMj/pyPdjEoYPsAZKtdKtq
ca7NkqHzgaw65mpcGVyehn0aqAF32S0qL93cJglngDNlhVcNfnbzgQm5l/hxR47BSmtTWLSGB4dz
bcmIEnAybRC4vMSwZFWyln8zM3AQH5YCZJkYu6sEEU84hOuyWrioExxQItRZPQ6ZWTo8N0M2wTbW
YuIUIls+knJRzgBupvHJKT1bUHx08mwaoMAyD67bG5MRGQmyLDoTmR9TXq6NnKUQioSUclMErrjJ
ZGyv4wxAp9XbfoSjD7Fql4wp43tLOgszEcjsBDdvx1uB39aI29GnCd+aO4r2DET0kyXDEhNI7ppB
EWMIfEoNAAs/UybvnEHu6166s+HX8dwv+aqXmLqtY5mvyLCOAGbj6L6aYmMP1QLXBZkcjNjpz3lc
UAZwLkitcLiMnGQdpkB4VRamN6NtnmVJXV+lbnEDmT6+nGB5FC7J2010GyhegiaWZ2qqroKBNNW4
1UyGrP0VOPWm0LEyJSkEG9AQsojP+l/i3Wkw8dNJfIKfUV8HFp6ejb6Pwjlee20e4zrbfmSPA6TM
ghuncJP7dBo+VmAeG52TsBdT/qbrvhOzii+o/Mhwdx/EEYaeEXPbMLAvRRDsUs96HObhzlHkIjX9
xBPB6/akt+GK5SK9mOskIB1C29ESPjLxvW+ZZPtap05r2ZpPlQC3YDG5UI6rnY4GhgXrTs+TT1A9
IPdGuPUpJk97e4juav4PIg2sEPtZF1/SINGNbDUVvO+roOvqkwiaLvkwAs6v7ee6eca2xyqHAWaf
h/JSTr27NWLoUpBd03Bj9lbIbGF0r73CliczudnsKzAYR0v/il1n6k9OuYyMyhovvgxf3fJUQd/y
GW2szHa6zOL8GhL5udbDOqXDttLvXWNdpFqenM3gmNdQ45lnoKIBLU+vwGgOSRd3d3lf2mtSm7UT
c0ru8WEtLnjsPZQfIgWDtAXSYC3auUUIIb92i8tUN6+hpsS73rInBgQpQZN0gSeamd4TtpatA4ed
N84iQCcsX6Eo3TUy905qM73Ads68bXtmu6soF9eIZF1/sIxrnKK8VU57/MWSUErdvHavAo3tZLZ1
Mm0UW3Uum4OCqpv5qRcDqVhFoW6B+oofljOV56Zbil1K4NgWjhNMTG0sL/Wm/U7fbeyxgiEHlMEA
AEMK3oRVr+dHY/3UluKS1hz6UoEX8Ik+MYu1YTKt0lEHBmyLAry2i7FWhFLHR5X1h7KGWgSDKGV3
VQQpu/FwlVbweYwoumtGKCGV0q4FpapPwk1DjHj1QEPOGH0Iv2WZ+qIbNSUNgaLmLcmV5Z0NF3Eb
1Knx3RHBfbIQRDOSwlYIYqlfZrnKpgF+jBn3G3xjdwZIlV/j5HUSVsaXjFJiNXbm9w6OMTpq6Oy6
vSDG2q2TZOx6jFLX1gRRVSQBQ1o93Y9q4vwdata4PE/rwTpkc5H70hgvwGP5miPLS3ZOahh7BdKM
6qBllGldl0Ux7yc4MeusxSgEVGGLBD676jAo/m4Z2U0wzJ8wdvoRd1p/rWHCcyeJqP4SqlpAnYus
REhckusZY0+7qODclmZb7Gnira7csKBKUfM5F8FjQIaYfiWF7NMLKbreDX1XARf9qMMS3i+rICD7
eghq7DrzzgR1bZS09VOJg3QPEhRhh/cjqDWJ1W0aNAQi06tLgrnRUiRFcagbN/JyCE9O77C9plpb
fuvpKSuCyhk2wyymJjCK9GDNGpM6aGxxnp+WsOew6MxkLuDzu+6QpzT7hqpvjXjUxs9Wzphl2Aw5
dZRxak8EkCW7KI9KYd41OZOs6sqFNDOm52GJTWFxRc5Y5rZXRIXBUv4a4LpS57it98EP3YucOF+V
TskptZU9fDHDZKRjbqFkydEWNei0iWdnZ1T2DdRYymW9SbOtXWGGjFc8Y1790GiJZtwnhLB/MgyA
5k0h4UE8oNAxtV841B/1vP+zhvayeipuVfP0pC6+Vv8LpJXCA9z6z9rKXRcXT1819rj2a/eqvV1+
72d7qwnjA92OYZPJQyOpi8Vga3hq1b/+YsLzwQG7Q0dNEKd47lX/3eEK+QFzNFeAfCLAE8aiff7V
4Qr9AyEkjkS4iaUBXfEf9LevIUTEhjaDSGBEhtou7fSxZ9JYBxODtuQy1DV78m2sjrUVxCh9F/BL
mwrHx3s9a8S78rlF2/x3V/3zuIvPnKSFtzDM4J68hC5Jsi0hiMWXEZufKC96C15propVM5zbcf5k
ZnLT0lozkEg/vXhCb0g8xRuHJqoWnB8WN3Z3x846+MXXsB2bS1gBzdkQ2R2mwYVhbr0khupA2RuF
F5MY2j3dcMPw2raHwednZbh950wWZefRTUDYiuoW9JaP8Fj5OYgWMsYUXcYENqNrAxDI1i0stWhF
eqLoVm47i2adQeF8HMqmdZAk1UHtCy9LK6pJF7ZsolGa23ZLRsA7J/fGbcJH1eSFxbDJ84wjMXxU
DrXopXbQq4UZ2qfB9CNKOjEgDQS+WJt9k99Poxrx55ykAe/CU6AHU9sF7xgnHOnWl1cU6hoqY8Sn
OHeJIxUw+5fJOhpe6rwUjyXbxeNIRb6US/FpJnLo64RdXmlMlD/qNkD77+/D8iIePyPcj+zlDhhM
gY9E+tRurW213gGCTvSRPlU9gtpE21DJ8Cdy+B/R/CODiJ/XiUMn3hC2JMF7+VRfoPm2G2EkHWqH
mnDPhyCKoms5eFd/fjUIerGUQ06Nkm85hxfHIDc0LMPAOISBWdFghOP9SL++UeAw978/0ltXs/ij
4RZCvoZzHN8GFOMkpGpdjnxEN3Vr15fUdeY7r8ZbD2fx4kQozBgCsO/15XSplUogqstCgEesagve
rW7W5k3CTv5nroLPTwejP4eBJ+QNlAivD4XUMBA02JdmM3cbAplgEOZh173nAf3WbUPrjIMLgneu
6eirIzF9clQaXzLNnO+SvArP4eS85wR7nPOyXIy1wIsMcAx8oN2jCQ7yiJApdXRJKULGS+0sDPAC
DNMXptN8Koxc3Q5ytvR1MSq62TZxc9dvKvzadgxk+cz/+F1Bd8/XRXlKcOzxRYPxlMRYuIdWFc0e
XZsOOSJ9z+ZluaajD5mlFgyXGRLOo8de41WesZrX4iBhRDOmDrpVVxYPlNKPo9e8Y1/8xlPEZwiz
DaYnOL7oR0uWo6wcW8fxMARpuHe6AK65Eb7n4/288B1dEcqbxRiWXCfUHUdvf1JE+Nlk8uBNvTzN
W5Kd8gYuLC8XDBVTb/06kOZGllOUrEi0tD5ZNhBlYybG+dyho5NxFtwBwSa39El9hDasGX0DI74b
q8Om8/fPeDmZ45NlSom7LJmOGJoe+QiYnWQGK+WBrki7nMu+esTdsAI4JsYrnwhJ0Afduvn9Md/Y
Odg2/j7mEXSvIn3sEmUekJMasAmHZKTvG/Ozyu1nFASodFdFppzeF1Y2ndutrV3//gTeeg+gT1qO
Lhx38bF4vWh0VevFLCoHh6kkTvpNezFGUfzOy3ZslLB8zXw2i1e2rS82dMtZvFjUaWNrUShCDLj1
Bow81H1rin2zJJza6z9ZeRt9rmARf55Syo0VuiH4443tFhsz0bVwnRsZgtkORUD6zof9HEN+/NT5
6BjH2Hiwecd79yyQAXo1UXm8F+ugKaMbgVLssYwSuWGmF3+sjaFYC9CtcsU2Pn4aC0sQEd7H/BPR
eox6i11TopJBuzOfMxh8z9Lq2Mjh+e55VDjkzFGA4+bw+u5hUO0N0PEPXZyIUzwaZOJnaU/6SN+a
J9Dm41v0buVnuxhLhFZD/AAyBJ4Z1y3M5IzqnoyeRu6xK09PC/xD7v78FfKY3AMXLHXQsc+EXXUt
Xlz6QUPrtIPJhUFISmrG7w/yxtqIN79OTbD4tmA3+/oehJMg4SHsD4TJ9+m6VmZ0n+sA6PEcKHNb
JGO+//0B39qBHEvK58oOozT3qP6v5n4QpmgPo96pM6FSiWAlMb809iCvhqaALzSKKGVUoA/iggiN
8cS09P6WiHTx3u7z1sXTzPABMVEU+Du9vviSyG7SNpqDNZIebqUDkonxHEqcOEukvnnnut8o+Rcv
X8o7yBh0l0fXrQppMARoD4gkLX9wEyRATdvsgiCiHqtnZ28WkJ+aEh2ORCJXwt4MmK91EwICH9JF
hP8A2Onvz2rZjo6+Uk6KL8HCwVA3jrfGRjVOE2vNgTgqoFIpPldz9zS4+mNA4Io9z7vWMba/P+Sx
683y2cHhlgabI6IL+fyCvFi00sq1W6usDsZgJiutaph9Jablm8JTCyzOfahILZvk+ZjND9qyhhrd
NY7rG4JtvoRLPfL7E3pjqXZoBpdVAIt+uuHXbwFCJaZMqjhAUm72vPDF2pss552r/udBiLplKE2B
T3WAt87rg2hF2AxNWR/yUUb3sR63dyIq7T++EgzmmK97rBe42VnHlaqYsry2hgPgWPPNGOz0lDSF
6p0rWc709SvDQXBs5BvGQIol4/WVFLizaJY9HJQ+yFsUP2ofzHNBQhcU4fdcIp8LmeOD4RePCIDL
YXU6qh2g7SSDGTUHePQYYZDLHl5HoxV/NNoR44ZhdEdfVolxrwd5tx/par5OQkanpp7yHRMpBrHX
W2LhcFzbq0QRtTmQfpBuWqOthvXv36N/wAvcc4RbGBYBqLBwHy8nCB2JcAjkoUxGCO1qYIa51r0+
PsPnPS58t7VicHvPy42VPbQaf1eIRaEBECP3+1M5ftuWM6GR4DODOiVx63r9jFJjzBChTAcbyY9P
nZquZ+i272zxxy8CB3GFwAnMZEkD4jpqWCbXRfoTdoehaKDsDMlwYeuo+qYiecdw8B9bxvORlr74
p9Oue3QkUCrhAX8fkLiYqHqJmznFFcLYxu0iIZpsZwfz4rop+uiqsAbtSUHqPJXK1j///rb+o946
OhHvaMOInTC0ZakOMeDzBdtKcVXLobvSdUalmmlv6nCK7jMEuFmHYwkKr36LlzsxbWDlmV9KLZ3e
edLLpb/8QI7P6OgDgctEwmDQHOZBQ6/NYvs9yNoMNSPoPeP9ZKWQ42ye08tEVf/pqrYcXcIGdEEl
BQECRxVUV8RuF1vIj3MBnaJWAP2tlb+z4Lx1ictSQ3IELmkIt16/zMFsmuU814dwquZ1ZC+Wyzod
z5yIrZuX0acam7TdWI35Dl2V/s7B33zkOHixcsNCoZY/euTI/phfq/rQti6D53GQ8jxvp/nWjZwc
3pxjoVbWGjIoPWLEfLgchKAxdg2fMHBvHN+OhtlYGaIU7wURvHlm2PDxjdM8O5Qvr++LkRTKEllL
jxNiDN3nwIEx04GKmaT2qfcCsTIjHblvUX0dPTtfd+irtm6Q3JSp7M7LvKq/vvN5HHd6y+tAaUMs
AgUVMatHyw5zSRcanjqoftK0tSyj9rOIW8f10aQ4iY9CZLgo66mtNyP4EVGbpSrE2oH5ACs8j4ZL
rYo9nLJMF/23xjh1l8T4OyD/00V/auZ1+vTOGS+fx/Hnw5LNYskySRV0tLKwqehQEPNDD+0G5Tj0
8Mh39dkVWCzjs4oGVmngH4uJku+1urrqrNB5MuaBpplHmtvv7CFvLNzPHZ3LY4X4fLy5ojQeQ7uv
DkJjXuZXnT7sbDyi3otqfnNFhT1MxjBsKnsxa3zVOGaugcYxXq7bKMqVW+fNI476eFSF9YhDBKGy
aPzsDq78HEEKWWdNbh3szCmlr6P5+1OolReHkDDaRWlSEf7jdFzVhAStexetO6E/I6v0mhDb6Es8
V8Pt75/4GzeYSB3CjgFaaayOV3AnCuBtZ9pFOTnj3sxxIh3TWnsHnFzu3tFbBTRpwF9kWQRnO6rD
yNdWASPuCyhzJiY5Y7cugJivU4St2FVA0j35/UX9c4VcYhwYFlGYSYrYo+MVc9AvI9CLNpbtJ72p
lAlDcSiq1eB2ZrEy9LAxz8AsSQM2xDB9L/pAxe9sRKw5x1dNlca0isQCemncr49WSjqsCMOg6sKA
DwdtY+jrEG6ZplBWz94ny1DDve1ZzDKiNFPjN9PsB/jBoFDt1QjQZcBvMyPrIskD2Mk5Adg1NK7I
6/Y5ub/pTopy1h50DZ3p6VRnOo4LaA5WXqe4qVAeunmVzdjJ+dJW40HMVXpbJ1b9jeGBqXxLFzhA
tLPbIHSbCxP22qhF/QZ6pfbYwQq87uMmrVEcVfU31erhoRzG6Rsa/dDcYInXitUQZ87JOKFt24d5
OrYXyu7HYYtaMv82KZiJmKDJOUHVmHc3rUnwie9l9Bwr6A5Bt9WdEEOmWcr0u1PIGp5ML7Sbeu5x
sullC/VCp5yBMVgOn6vCgOMcS23G/RK7RoIyesP4IgwEwWhvLcZjIXFvl3FslIjUlIEDVqnrRXc6
Jh5EeW80uhNVMOtCS5pEC8kIfTCw0ChYxXCn8ES1QZddlvFaNbEbf1OpXox+SwoA4ZmNyV5CEzoV
WyMl38AvvQb7aigjqYdLaR/BqOa3nCyEbkqAkO9oRueeNCbOmReBa0cz9IkxHrdBh/nQlYcogOS4
lh/3zEZ1J60RiB8FoX0Dbo0Dw/UeQe68ws1uqOE/LKRwtxpy3NDcZj7kRo1cl3KOPEZVLiZLjZ0x
rDfTrLRWgeDTvIdPn3XrxDTTO9lbTbf2oFPaqzIoC4gpA60ofmW2VW8MFU7JqofxgKDKCxsiggy2
TGln8hparBQHnDwdFr+gt3M/t1qRbea265oTwcP9nCZt6OJTH7W0rhEqZJiqiuGllnWIMRxsLZ9a
DeQX25XxS9nJbD4t9HLSyCAImm9Qj9oZ74gJ3oWYEXv7aajKW4Ucr11PpgsXUBmJEL4dC+tqUjK9
CWf4mtS4GcL/rq6QEwZIfT2/bDyUXAxSeau9oGoRUbcudhSwapJxC+lF4K3YGKjyEWcR+NuPE4Te
DuGKtwm9IG+QMCElP5dZh1NaVSbhVzSwSt9CgHBuS3sa74xJ2vnWjBPixJmOjUTMwmC708fWZUvE
LSjC7a3trzAG6K9FyRRv1bHn46IzevK7DV9SbDFLkZt8jvszxzKqnZFBrcuGvj1BOh4Ze1i2aezX
xG6uhqFK7m1nEpjFdE10B/VYnOMKpZ3VdhgVK6cVeP3kbtWR/qoV6k51Xnw5IsYvoK7ELG01gNJH
BW2MjJYx8rJNNw8QCeeQ1LR1ZfZj97MB+j/yw19sJC92oH9Q+i++TqVS1FpPzybV++//+vkbv1j9
1gf2VpzubQj0oB7LRvGT9WBaH9ANsftitses9DnY7BetHx7MwpWw+E0pTbYwi17iF+th+TNyYiH8
42FLHh615Z8QH17vU8uBbQcYDps5pDNc6VHdrC3DbSMdXdiiXrRLaG9IK46gWqfGN/Kt83c259cV
x3I4eA74JzPDZgSlH+N+5hgP+GxhPqfaAAHiBL8vQCX2zvZ7BD78Ogx+0qgd2Xyx9X5d0UWZNtda
pryVqD1747D5nqaBTlS1FjMs78LhJGjbooV1aIiDmNAl4hkq3ytfl6P8Xfn8PAsYbAwkkKcRXnhU
AzQjH+FYDQx2CJ5/TDI9vGbrnpMg+VEiZPzedr25wtqoPcUPjx5OsLYkGsAm4GZaXRX9PD8kbFV+
MKf8YiFE+oNA5uqmZkZwo3rsJmbsPM+hnrKD6mUmzoSmC9t32nQFuytwt93YmPuwR2vkYyGdwJnT
gxRfMhJ1c5Xp31242Obajh2OT5eMiYXsvkSYhGEMMl2ZXhUc7CoTvptF5dZzc2ilmix8oWEeleMO
ixrSGZro5/P7v7XkL7EEgv1nItXZUzHRZ75YSZaf/7WSiA+0+yj+GOWBTdNw/XslMQz+BIyNBGmd
V43V5v8JhFhjlvoeTSe/pzsIfP9eSMwPjGTt5b/zTpgOmMKfLCRHHTibzzI8QnFE0StofY95GwGy
oCmHooPPBkr6TzgbjoslRrTYuXpjVlk3XqAGba/1XfKEgMVw0HgT6HYeYJgzrDscBTVvh9Sgm0I/
DYSaPr+4lVc/P7yXGqbXn+PPE2T1WUpyEkEIZH29KEi0clWQdt9HzJhKjNECM/eZtxfMPceucna/
P9rRSicEjZtEZueCl9D/HJv29zNG+WYHWTkORbg22zn7WI1pdf3nR4GHodMf07ITrPL6mqJoSo1I
oksK0VBgqJ5A1yqc/h3M8fVghKWaa8Hja2HbOYC5zhGy5eqlFzqyTlaVyJMtPhP6wRuj7qSwrRA/
N83b6FH1ZLbh9M7lvX5kvw4M7wpqBpRBYO/Xl1fXVK7kgSeraQixThTTsEe2kW7F1NTv7BlHG+HP
a1zSl5YVG4Li0Z2ci7GClttgICeSwu+A8hEK1F8Hbf6hG/l74dX/uDCMpVgLcMBCoIcA6WjM4uVx
JhIda750Ch+UWeu45bVPky3mdy5rOe0Xe5BYvFU4BNQtUmDpwpcTeTFfSnR8y8waCUQgcKKSCSZO
hYlXVm0XiMb1oTjzmmB6J0/6H+8+GkEcUaFtkg3KesB69PKggbkYsGdxjEt04+SbGS+KH6JLUCn8
4du/HAdqieWA25I3drTBUk4z/Uk4zmxG5ScrYHpOEHjy+PujHE3veQs5DCnOz3+BYz9XGy/uoZUk
k1TSjVZmojpaiP9m70y240ayLfsvNS7EQg/DpAbu8J6tSJGiJlhUh74xmKH9+tqQIteTGFlS5RvU
qCYZGQqK8AYwu3bvOfvYIAvCwT1kSfHYdu41J5aozN2D4pArZXfkdjkW/nBaSEVEOV9tyLC8cfzl
7vev6999yiQC2cyeTGZQwZt7aMi8Glu3keIp8uqThfsGa3H8pxvo39ypBBV7mOt55w636q/fpbnk
FTJrPuNq7EYOXxaV0sZTCvxLybn872PE/1H994/HkM+aWpj1Jli3kzVu5edbBzZHYYgcRouBPXsP
ieCjNYiLEt45QRX4hzX6318Mry1DX9K83soyvAYxsiu52OhW9bFaTH1vZaBoQCOj+o1tKf90K/3z
cbR5Ci3kc/SGmba/+c5ikhK60eJxHMJR3uSp+KAscQ6R1YEBxuK3HGgRZSEmR2VH0B6WyGFKQgEL
ZXrNWnCxhWKwyZ9Sg6CD//R+ojznqEGBjliLevXXjx51DSNH4dA/SvBT8JJM/BDVfPr9Vf55P3EV
Bt0cAti1GLP/ehXEg6ngSpBAlOnPFzAdyRQNeRmPB/JX8z8OBtZd/dcFkOuhC+PrZTXgg//1elhx
TVl7CZY9nDDVeRh8n+ETjdxvkG5dwhycJPmQe0meY8+nn7GTjqCzluYurRUMRn+QmPzzoUV8RB+U
gstce6LrLfnTWqL7mqF9x9uvirBXx3FY+ok+Gr2s/8a3+fOF3uxnDfEQ3phyoVrm5bGhTNhZOFu2
v/823560WBt5P5xGEQyZKCnfRuHBXZSNzPl4E8OM3yFq6hWRJXH6rasdBqA6dvynccJkddR2Ns4n
V+fdRJ+yMJM/vOF/d2PROEbBwjGWderNF91YZTBnmuUQ4PASzSyNe7woOgrbwTj+/l07pv32rlo3
BL4+evRck3/59Ws0lcMozEFQWCejkkdiDRBSuh02PtbJOjHX+VL4aLtThcO8UWjr7Al1ERsVI6Mv
VmyJ9xn8UkNsEH4NmsZk2ywzqTlEbjSfKPVl/blLk54A567tiTDxUhxoG0ovmPFFvsj4RWPFQalV
1bm1mWrao1s12lNxb4xWCZGvK2fzXQp1ormm9QmNapNo8NcHOuKei19V4JmMrNkjPSFuzOUGOGni
bvuc1wSwauj0PrR7qXfD5GsiyrvJOVQiNAzmMHn2JTGSUKMnMBL/AvdjSSJhVRoD7KgLyMqQgPRG
VzWec7h9pE6YZDt1kTYnXR06EhPkmUfe+0ht5FRXRVd20O78ADqkI1GxI25whhHL81QGaQ9OqOJ0
kWxSGDxjfN2pNkjKe2Io5i68mE3idvkLtm0rCaDTAc4MMcVXQ+geZ8aQMNQA5ZIiHglS3foTPDv9
6kpH3yGFze4DgIB6CwCyGaK8wyiBhdRt56goreWhCAsJgiBvzWCLgbb4OOiq+tLB9xpg5RRWG6k5
yKvtMMbhXbEE8UtW5RaFQN+QRULSRJmdbVqO4mSVnSh2YupWK+zkYAsE1TOkZz92spcBpFN3WWrq
KTD9eiZ1eqAk7D6YtOwU+LnSeFEErJCLAPqdgEt2D8/gA06hnMdjUpODFQDLvUvCrA7OzK8STXIX
FVfUt1MOrJ/I6cMCoh3Fb41jlcGHk7zKgtntBsg3ZkBIrwBqw6TM2ks6tPMTRnbR48hzqyHqp9g9
JhLf9iZxGmSSAKVHCXa8qCxz0zpYRslAWkOg8rSf3qVdjbTDsGZxmwsZ3jO9mLz9UphLgeIEWYqK
utFuS1i9oOmn6zxAQxOC7gSPUlNZiURxYVCH3HE0F56Tntki/kfd3tMsGchQcfzuSimIcxGlkRU8
1s4yme/GKu+YlTh9Gh5aHMUl1BSdDPXTNCm6utjXzYcClHK3E3g1rQOHUj9IzgzU4Rlf6sFXRnbK
2bWyE4eb2j9WdDnK7ZgCbzxMuTDvAsPMP41WDnarmbKwi9aQSXySBqLt1FLlyDsyFqgsTc2El11A
lkwRFmZP3jzG+KdmlX715jImgyZVU7gra45bm2nylBlhwAQsRjzaEm6acMByx/rgx1ExtLW3DQlY
7/cAo2nH+3U94R9MxPorEaQQJYHKpuaGs3TMAze5U8TEADSfL7TtRrYSy1VuTKrZSHqVaTSQv9ZF
7RKqW451pHy0gVwQLZHZBZImsLghGPqUV2uUKpTVOsElEbdlW0Rk4o4T58wM4Fac4njZ+lMmjE2V
6eXVChfvuZwtSBoTxHNCthwbp29NplRkmUb7ko7jGL4Ui1zUM0w7zN3ajovPshQWT8HSkQrhJ24d
YrFuPOcsuoDIN/xiVbfvfISRm66snI/M60prL9uFXccJJ2lEMcqozykUh+FQzal5tDmA1Ls27xI4
QUHhk93j2mgpVYehe09BAJs+pcfibwIe6HnL+QS+nshV5Wxb7Ps3ECfdDyU42m+N9knoHlW/9NtE
ygCMMozDD0Vokh45VoTcgm6oWSXo4Kt0148DvNqCMWexNXRTwXVmPvSOVJ7S35a+U3gICdvcnUBv
gk4Z5iQtL4iv5fygfauw6bQBlnQPNizaFQ+t087aqwJJ+q7HvM9IY5yyW2NBJrBNeM6W4mn0w0QU
R+p/6tkd4W9dy7fYoROkax3ksde9VGnraUnkJIkt2PRnRvh7oHlDf4ej1z4Zamk+jkluqe0EGzSP
Ak8WxTltPLdmxQGuvatJmYOp2eHuM6Zt55D55kWcScbEPYT2bBbyR5n4/1uA/4OS6adq4x/jhJN+
LedfWoDrz/9oAVriL9p1NJJXDg8TBZ+y5Mcwwf8L5wN4aDp6nJoCf9UO/j1McIO/TBSmZoCLjVbK
d1vJ37MEx/uLaBx6h+B+ViEuJf9/20OJtt93OO57psvrwyH0tr+Gd2UlqwuGbJkeL3lgvvohsO5S
284R5AJRSp6V/qGc5gj6a4EPk4WmFC0bFxHtqrt6e6Sy3YoOh6XZiMiEWt63qInrU2Wwr0dhzAA4
GsBi+1fNiu0HSSKa4HbBxORtCtetJbQ8gyAYlIplt3eGTji7WAVEsJOtky0ngDjEVPHZfrES24oj
4OuY7yFAhM0+p+A0X0TZmM4RABd0MGbWADAYOrb1DjPRFIHbip1Ly0abbfLWbp8Txt5fjCEnNWhR
ZgZvwgyR/AZq+EA7n/4/FvfF3tphOnZ3hO60Dz7BwnGEx3/xz3Q7dMXhG9r3qVxC9wP0+yU5GAyZ
Z14a4DcARTyVzk7RLAQAh5WTDGd6EeBbPMvgbBfOkG63UzFnc2QtUPrY7ge/A+ZH4EixsWlajicd
V1P1DtNGbEdNMoQHwu56fN6WdWsniWDUyXjqparMWwMuuIrY88brNlP1Pu38AZKRMwYfqrpSdAoa
5TYQMoIGr3nZTMYDhOjZ2enR6csrk4w8eyP8fMoPFlDIFxLq/WewxzE+7Q5kksdI9wU6UHdrkjnw
qVduptgjCxFHcbbwRpsxC1uGELNdfQJhWo07V3q86RISQb4RBs7hrTYQcx9NShwQjk4aRng8gE1l
xMIEm2UGh7KNbedhQCLo7R3qDlRjfqIBG7l6t/RjSbK8UYSyvyMfeBgeoPtxzdiv5AuQx3TrS8QB
jJxBFEHxRJGRk792UyiIIGfRVBn5Io2V7fNEgT6cVZx/Nlnk2fczMk93VA+2f5gcDSlSLgvhDBv6
6AAlloGJOYFMcE3i2y43hvGLcLrJcs5hKHMkAi4WsfZMOE/V7LWreqp+meXqrjKb9sUccv4vLCy+
e6pJV+05nNlARoYga5pbLj3LfN9Bbi92RhDG3V2hLKe4k+wbxSGeK5wcHFrqND9o7XB/WV5lqvsJ
um3SbhqyjImqQADojHcmKeH5+6q10/LK47bnLgR+wk9vGlP1jrn5+w/FQqzIkXk49QCeLX4z0N4A
PW5XoIJ3tmWbCCBN1hgD1omysE76k1fEgY/z30jmaE4qRlRt4KfGcydBDB6WdOBudpBGvQzZ4Ds7
Q45Qf+ex513XjuI/Jm0r7usWGjHYPiXVy+xNbGuxnzURTwrRdaMIsCUxdQjrLTxl/r7Rd9o8NAGh
SMRfdTwqZjuBPyRcjnyIgE25uBt9mDyPOmsqUqCqjHUDqjA3JEyoLCN3LVePmSupKOVM/zCSMxmA
nxne5MQnTJhZDnUg66+amvMbxvLwnbYBoL2ktVhw5TWW3nuWdeaM0e2NZBFPTu4W4X70lPtIJR7c
NL1lXsu5PKZJxbA/20wslNt0zf2xh9nd5HgUURueSrt3OaTGOSAVv98vifeerh0ET8o7IFmcY2SZ
QHTpg7swaco76ZnGltoAgbQPOP/iFFb8NCyih4FvG1lwz6SServ6Jpt4xKIAA/Nglto69csARhZw
Eh9/5nCcpEpDzOCODyTvTFGZ2c0Xu0KHCVXEvy+b6lhMWbcPEu95yENI+jVI436xnlrRfEWKpq4D
qWWUutbRAOJ4mGUbn4K6/1TrCq44IWu2Jn7PjI0HuG+gOFQwR+H6zaweWISK8tzNYSSN6f2Y6UOr
TXhlKTINWCXB9aBQvwMkOfQcaow5I39JkYIDrO0GRAwrK/7kllNNkt2EefokKmeXucsCkNUGpNEI
eBh51n6wEsshMOepducLjRJ/a1rJuV/EAVaPPGuIxJ1fuFBuJYFQ8RVRFWLjwhLaOP1yQedS7iuP
fKU+DrO9CZVmw7n04hAbtHP7/B1bGLjthmc2cauz3bKO5ovYs1Z5z0swP+JXE+sp2zymCtRRbC/d
yTURZGlCyLKGrKB4+NguhCB0dMA2UroImXw4s2R9iW0Yov5Kege4A4gwfGlO00eJ7XyhU3oCuXyk
pwAGT1XzS1xAGqbe51tKR6h4YAD3UL6u8Es+OqD62PqXDUG3IGCnTnOmXD3O0YxYptiOS4rca3DE
vTRDw9s4WpJf45+Tog5v+ti7N9th3KYVN1Mc9s/DENybeYoPT2VXOvSOg2BOHxbJjZ3FrNwTR8HE
zQ8Yd3MkqvZ8mufyzkN+FFkKDxrziATUWgGdxFPsVEZRZyejDT/lg5ow7Wt4xFt38M1lY7JAbni4
xvsQWfoGNtmy88byni6ZAQlKIyHvtNLDFu5b/ToSnLfg0AngukPQK3fZ4oGuyuUgd61fjofBqr3j
WPv5+9mMRxTGUyL4qLHKwSbykw/hzMlwztBPbQyrz9ootfvi3MVT+1jrwHoNZZV8DI229WHYAP3c
WUSDsXTMtzQ8QPeUnvgQEIF5dtGHvRKIw8mgIuow6isSWnZzy2dGICf8RQ8sjl9wyOxyp813vbTF
o2p7gyCNfCTIABG5sVNj2MAKlNl1mhTl2vSliWNOg3oBM2YdOzMNPiKWkjtow9l9QfnIPoEhcO9P
s3/LkfzV9GQJoBzh1EZmTVkcLCtp/E9eEWrrKtT8tY3okwTE6ipm2QRiaA+tP/SbUff+NlmM9FZa
yfQNuKMNxq4p5BZxWAbxuV22YNJzfyu7pkjA33E+5lAFPRyaquMPkfIBA2xsEyoQrNRcPJt5qW9A
aMFTA/Biin1tFibxMXoaI8OsedN0jgwA/Mq4qZbUp+Zqu+BAngQhREOX3sKmUYfYHoNPoTmQ3YsN
9yyKItiS6OPsOqV1VCYp7QB/4sBoI/5qCZstcdubvqTECL37oPWQX8394kS0Egp5zQAQ80M6ADRs
CkVqOprKBynn5QiMGBCaiMHbk7lj05xQBdt+kgyfMZHOB0fl1gfZWg5I7KUsl23tTqnEpdunx6TJ
3Q+qB1tYVCQA7ZPBCGl7yMx8CsbwIEPASlklIZO7APxMYDucmw3WnEbF3hbQmXtt5TI4J3bVPIgp
eM6AFEZKDXQfTMRoBZ0uPB3C3Orap5WnrIOXEA8adY5hPXbodsD7kAovCZHcLhIsFlpc5z4r3ezo
soAetbTzE1rMch9TubMcZt6mZT+8BNLoDnXvEBnrlMNJdz1y3Kzw7weK7fu+60d2KulftOd9m0yA
0W25LsJSrM1VmLXNLq+g0G0Q+1nXOQzPs8+5/CbFwF1FBtwSwOhxVX2Wgn7eLldDfRIIjG+WiUS7
povhOZGrvU2XXvFoO7oI3mmjo8Qi4yg+WKRcR6LJjZWNnKIcVh0nlrAtTwFzsfgYDFYYTW0pNqFB
kAXdiuYCOs3cIvFJv7KnoooViB3IgZhIlkw5VYCaCbfOOBL6NXvjPUtPn615Nx4xle1M4Zt2/ZG8
t/IwkBortq0Cj09kNx0ElU3nuCyMfW4v+r12HAOiMSSJY67M/KITMnwre3ReQk46zVe3oQWyqkLD
/gLoTd8W5Cc+tcSBuvu28n3y5Ny1aQmrUT8IyGPXhBqR/dmXwzuOlJBWFiMYD2a8Bt6KiUAEVfYs
1rO7NPWGZKrpccR1AJSsF+k3AE7c0nk12x+TwPKgKvpJsTXnEP4eHPxx3xtruBaKZhpxzDvIYpmE
iAYJL0w6w/yppf2XrwnMQ0pLwZ5u/dEQzrlIwCgffe3RSJvypAkuavHguQGW3ExF2HSHbuiCc2o5
1SM8B5ds3kqdYZhOOI7LFQsn8l0Z5J9bqaFDEdkzXHnN2rPmUvLemObxnHuE5YSdU+5sQmA2ZAkn
xqZMRmu/uAo0rDOsPEJkcbjGszmfyQUbED0PlDvJbcrXj1SZhu52BlbI6cZmpu24hNwf7J68nJg7
88hk81UNzfwu83VZ7McxV15ELQZUR7fl9Uhb76RZqa/6lIC6fsieYj/NLqzq1gVFlXeD+JoGDqvm
IRTS3g+9BzqTVfzWG+tgZ4vMoAZIsvcejHrIpEu6a0COXQ+csSPoz+5n0S/ts+eb6mrqSjBksYl6
rBHvc6eUJ3N2iiuPtPf3CNTUfmnBC2ozUQdSm5pjbNtdsmcNaqMClj5sMRONXitsksS0zUY9h2az
a7KMSn/hbu4DYmFdOb1bGBQQ8GZSaGTg4booLWPVX0DZoa6d5RDRb7MI0WHLP0y2HE5mPTgEaoDl
3q/tjrOofV1seWSMoyRLbu9gf4blzuW56JrkTL4Aqc7OGvDsK6Ke45qDd57w1PaettnEF7UeKwFo
xiVvmFTy5C6efH9fob28LmUdPJEJsXzLv8dM6zVxGmDYLSdIiB+SV7ujgUiYzveQanwQxXbSa3R1
nFMrGr5uzIsQdc6GQ8D1UhB13a2h17rLvQhDsx8eyjUU2w8aJhCGmyDPM3XLApZ4YeJsAqiV556Y
Afpna9A2ehq9HeMy+yIZ/eywqZLFnWYuiNcKOOq+lv4a1/0juptz5mUMxoBAb86WV4Ym5XteCZ7S
B3XO7EjfuhjbP/lz7z3Ma0I4/GPS/MxegQjOenfemd/jxFEPC0KxO0HMONS5IprItXl2kkK+eCVj
g7pznXeWQy6oNycxUE2Cy+vvGeZAkKvHflQkmwMBcFHvF034zWMpejTJQK+SiV13SCiCU1tBoOOb
D72NWvPT50QQpW6DhPvcmTqIHCIHqNg1XHJggSQyDKTdXdLFLk6qy4a90aVrTPua2C6lSQpolmfj
JlkT3bkydooMF4695r27a/I7Abbqmc2tOhHV5dwQRqWPnSEbQju5Z0hIgJn7EJKfdV06ZfZY+XNx
486T3Aw4dvn0xSXgazkTDlns5fdw+vh7UL3PGs9GsebXYyNU+6HsM+fz3DvFK3BCUnGSOfiU6Xk6
t17bHqDqNSezCzNvF4SAXEl1K7KZvTgZ73UXB9WmxCY3nfrB8h6WYCRHobWJiNYDX/qWlHXnaixQ
qBL2SWOXsU/jX4pZmuV+QcrKSLEgtNSWsGEZEhXZfW5zJtrFhe1/LK2k7Lc0bUiBgfGn6HsTXlIe
ya5erH2pVfBphIonrwoSeoOtICDbOZE+Vr+W9SxfTQPeIgiCpdhMhJR1PEbUpXx6qdFdjy4g7u1Q
FBWx7gBJ91Uu0ucUWaikmGeqc+yoOL9RnAHcboLUBmIPQPbaZoTQR47HIzahiHmhPcXMV3tjcgnI
a36WVfDI/m2yc4yq+TL2AXzTtg6lx501q9cCPdp5TGvO46uLYo68EmMP61Fbf2ZfGNLTaBjBPfq7
oY1YLbv3WdHntLDIe023kp7LcWFeQopu1g5nQyxyB/lvfGRGHOyyyuuoH0Mrfe5bATV8JWgRDOIl
r7pt6Cx4xvdQYqI9aDZMY0u6T++I+nnwbdJ908WivWbogNZAMadkHVuBUpp5k8NQg4kI/ytZ1OlT
pC5tLF1ZGcEzJRtM1xObtUlDQnVAfKY2nu2OeIEz2CHdboH1d5/52xT93kCpYRVl+6JTI77Uqo1H
jg550RY7zm78ktZji4rIRzeHfdkGJDDGsyp3Llme74Wlli07Ez/GM+lw84bDwjPkVERZ/fjz/Hvj
yVubJ3ZWOScszOckqZN5E+Yg2E4ZhgQmQWi42K03PqZyEywCjYflWComzdmW3mDb3FZMDngXVr6Y
M5o5f6kuZTiMAXTneaTv5AStQaZ5xYwRmXWVqDt/CenP4IppX2qXMJmoZcQ+wYEAqrS18squLjSt
zea9YxOMLjj+OuX7zpr5+jvdCn3Uac8uZOTlzAtEguAU1wpnqPxU1YDwd1VMi/XvXg4NLD4kG08M
nsuqy8qrNDcyL6plEDc77OdjfjRHA3G47/X5dD/Fsn2BRsovsL2cj+9Hc8dpqZcvhpF6aj8qk+/A
bxPenO9M/AwCHomP3ktItmCkLul5jV24Qo2LjrekFVqIreZ7ovXatnVza8ACtDd02qzqIjtZqZcy
sPiTpI2X5r1JXtx0z3KZ5AdlhjBjybHhpkQQwDut5onw8u0s8r64sVh6qqsB5vszhb/STzVRj917
SxENvx+BZ64bWhLrQ4/rFFa5IGviugKo52MTx2t/g5qYV4WeFysJfUDCCetKz1u2dFXfMFBlRRl4
DRMhtGkT0thC9XAAaRi7W+Jg6n4Hzpe3OJVoJTa23Y+MttouOWS91xC96lZXEBXJKO8m9ymbhM0p
lTySyrP2RR0s1aMbD6O/+Z8mAy/6ba63aTRJUJvanGN47bQz21t3JPnsJBrl/UER/Kv+C8wWVm0w
CUhXYM3xHL5RPOVjgicyc7hrbYektMnJLPopA7nWoQkKZO9YfaX/oJj5Djv6L0ESF+XvoqQF90gh
iGjmjQSMYpoAB4qnjR+sI9GkGsxtzN3wteN4Bxl+8c4urmDoqgOgDM49tWHsZ1otG4jn8r5kzI3L
aTC9HbkA0N4nAplnR3of5UjMSuSlI0djubS2vZlhBhNuNWjx3vWN4SGQQPtDMEnkTRsgFRFPogv5
aVr1b1TW68t/8/aQovur+3mVnr/9TBfDbi22j3mzjtO5t5vulKSFjJTjTXfd6I7XTjDWzJoT+fj7
K//j20T04yCqWr0xiDXf5vFIHjXGvqQaDrlNYVmU/om2cfo19VoOECEjqPwP3+VbzTvfJUUrUndv
nciR1fNGc8QAVvUDomsWiTK+WdwBm6ZHoNeEJLPdyDgUV1Uhg1vDG9pzLbpwQwMfbLnZC2XsGRCP
KH9Sx+7/8MJ+1UKt95hAU8w/mQgycQveyJNq2dmFZEMnbtSe7kRVTXd5uqaWdmZObfD7z/1XSduP
i0GZoL8pVpLRW5F2SBZk0yg4nT+SSNOydcA+oyb6j5SDjC/tgEFbgKeROwuxZvir5moeljznmWp4
OBXtdpNeUbmDpTX0W1oZ7A2/f1tvb2Quh6521bQJhq0wPX69XD1bWc161CB6XzeebMoYPswM7Fn+
4jXKrFTz2oRiY6CzvFBjRb9/AZb7j5fAPcVUF4AeM1X/x3//SSyYjQQUFgyGSEDWsn9OIWEbO3yd
2mcEaSS31BzusDNU0jIuSFXxEi9lY9DjkSSA9AFxfaDbEzommqnijUpSGPpxjeSJPLyCfGNH5AS+
x9pxm607ke5CFgjrB/lIY8YZY7GXI1lKawaDkc7NKvggtRdIgG0e24R0ysjrNWv/j7mMN2g2WgYJ
aw0Knb+5telNE4tEdZtvK+QnH0Uyu9kFf3Fm3zCJ8NvIKH2oL12poQmU48TnHKrJat5ztmBDZXTD
eFDm6GP2ejD5xaImoWwDXJWA1snM1q13RFG6aYiIL3ZkP3gXNBrBfRKupi7pBR7m3NEJEOex4lmH
EU0qO3GeUg3YQ8WLbzqdHTRxH/wqgSoqaaeWBIQcWW6F1yCPXB30V7koQnwAKVsln3FGDRAzZjj3
qEPi5zqM10xTUKVPS6eXe0LDNZup7fISCM1hLGXTfy+vsq5lQy+DgSJEC2Najilp9/1XD9YtQZJh
2hsPU+6Q9zk3A9u96r2Q5kSLCzZqFkEmQ+MIfo+T0Una2YtcKUAhJdV27lKqqMIRfFD0abKDMeV8
ljHTnAWrG2iaE6nsbNDV3AHk/lGPIPIIs/PUuCQVZo6mlaqIsDKP2hrN6jIFI9pFMq5oX/fh3Mrd
8P039JnLRXoGNJi71SgD8liyLDwy3Pv+IQS8aQJ0uXpjNLzYhRo/347VkKo7PYXti1pyzfCmnWI6
zaTzZl4YPNtOx12Tm8w5ZgNldIyPuNrFbUF+SGyI17gAzL5q1xA/5fON5bscIEuVz8b5R5U2jfnQ
8MWujjrscZFLZ/ObBdzjfk4Ki6xEEbgE2SBoKjHMt/Wftr1fhd0sTrgDVnJcyLIL5c9CmfGzrjf0
4Rk4Vm3DyM6o6ROGive8R9Yp4caGubVkepOLnq/g94vE28UXIPBKcIDMCzgZ7fabasIeOR/GYmTg
XYas7wm8d8KjOd3+wWywLq4/b+tIC2hoWSsyF6MFkotf3x99VXfQCMQ2rmMET2loVV8Je+iIeMhD
Dxp9HXBwLRc8PJd4sZoPmofi2+/f6j8+YrA3eKoCRjgYYFGQ//oSlnC2jZq46o05iumumSnjaTUF
9+i+UUU43vylSmY+g99f9W1VwTtGHkOKFooJPxBv3zgzuDQkpITOCJb0i2NxvmHVWufdZd29DDAC
rD+s+283b4v3ufryTFR4KFrEKnj5adUnlALuGqFAG1Jbw9tpjsc2SiYHz1zHUvL7d/f29rGxWHDU
ECZyHTyqb2umGtUKvOpcbpKQo8iGU31h3De6XepPv7/Qv/vyMAiuwF0EKBggfn1TKfmxbuciXpyW
pvgEHCyTEHlK/iAckKUGnZi+/FB0/P66PPn85p/vXNu0XfRQOLscSm/3rcOZTY+M3NgaqX10eWua
Sp1n1+warFdl3e5st/G/ZEExffOyxvqCrnYot3Yu1KtKnUzvDDHLL3aTd5A6Y9O7kLTKOL+Nw/I+
qAbnfVsH1RWICdfaZGgtnkKG0a9VZpvkm8VC4M6hu8dWS4Z6uyUHY4zsZBhey0ysmp0sJAeWm6+J
7DGcXx1vUHJLZIHMr1idGTFBZfw06tiQByCi0wlxRi3uJitgu5qzLsk+NLhytd4iBcYJvfENcsIP
wffzdU9hgFybQVrFYKcK4pOmJ9Z/DW3NMqRisbTnsVncgHFajUYexQ2rdvrd5NT1Rkbc4vf+AQp0
/rz+3lwyHM4V1xVnfXHnDjO/ISnbrL4xdRO/K4LEYoy7jNqszr0f52JHDHiLfKivKs68Niprsrpg
i7JxhstdopwFXYlwUassJDIAGBqGawlRXeyzxWUhq8fcuFXoAx6m740gcNMgE5jZfsn1qntXWWje
Kq/SvBF0OvScZ4qEMBfTwStKV24dQJMPVj18K0vHI0WyGBI2/llABVZwEM0rhWwy2XiFq6MWpT2o
07ae6XAaXvycYYQO9nPVh8dpSZwPqs3GJ4+IZuoQw/fas9GQNFp3iZsQ9JSLbFeHQh26fF2ZNHK8
I+Nq4W/RvrMFEm4FikZM49BdFGJxjAmjd/mxJ3h0B8laZ0RZXP1oCuVuVquXlnBVvqpQUBMQEk89
9uPnmQSJ5GJmoJyuMt0J9yqgZflhIo4vItFsao96XoDDF6UyXgzmM49AX/FqGa4ZLx/RxRQXwl8b
hOStIemaU+YevDn09iOBvHpfhlNMaNHS9/F1Xttxue8qDagKFUhVXWejmodtOeGOiDwUPgZZTB43
8w/9C75xXjK5NHDI/IpUOaJb2Dppf7epCSjFHSomcOuXm3eZQzyb3zUIfufp/3UC5SpV/UyeSZcl
qVb/63tKB2GJq2Dzl3/Zfcc+3Pdfu/ndV9WX+l8SyvUn/2//49+W78e5JSTyc9PXev1tSdbUP0tB
aVL8tPr9Qzr6Mas+vX4av/7jr/xQj2ITp9vAWQYcEZhfDjf/Uo/aQCqcVToKE596YkVK/Es9alje
Xxjk4P7b9FtJuV1thmuHgohJw7b/cuHAmcJD8MmGZf9HGZPi+1L8X0s1J53VpUrTFQorCGecq79u
EgQriZnOoYm/gGbccW4IJ64fkrZGrnNNzGJuHFLqV4a/sfL30nKaC8yN7nGqOeOoGIMyHA5rn8m8
2VZxNjancMJZkbU9/T7dTv02M613cyCeIY5dApqYh/WZPkiSysMg7quNEHI9q3TLpU6T4YjqEolM
6H12a7eJglY9Bs0IVaGfnkxzDGgYm6lxL2jVA6QJ5DRsWpCPnx2zL09sMsgo/L4li2ch4oeXf2z5
kYfWFUm/Gx3mDnZjEIUbs3fUMTSxGo8jun5zZORqrWVc+8G19KfeSy+OX93zlaK96QXTXEFh3PRt
daS6HC5c9K6HABjO9T076Y10aHWQedZfgjlBcDbPRc0Gktpx9s2ZTNK8qwTVBwPT2Dq4zWSecAAp
fWbU4V9lyC1e5UCCTj5BUJ9M96GWlnEaUY4eNFKAtbgNd3VVl/u0NI9ZkFM59F4f7GnR1vtuDFQ0
OgyLDYLo99MyfK5oTN239tzeyjnpN2aVhze+O/qRKEgRAFKDaUvF73kq/jd757XrNrKt63c591xg
DrciKWlqZns63hCOzGQxh6ffH91eZ1ucOiLc12dhoWHA6C5VsarGqDH+gPeKEGDV2tIwkcaIAvAT
zROag+KmlbTxRpGj5lGpAIGOtFipxxqm2yFa5ipoGd2gr9VhUxkqL70dIOUm+qL9Vg/KvKfHp3yc
816/ncwIx6jakQ7QRfJjxPrd2G23GFfHrYxfOSYeO9EWwmt1lHjw6lI9RAnuunbAOi7NZ+qbQb1P
IXFW3NjDBPaXRsmuTQRdHHgByGuJfn4ZeALh2FSSbSSW8ZzbkXS0RB17o9YZPi7x6a09AWuRW0M/
0L1hDemENy7oXutbaY/lRzvJAcnZU+7So1VvdJ7iL0lvjft8LnG+BNS7Q3qrPEWhWt+iGqTcaDjv
7Spm/WDHIM3iBLoo1djWyX2gjNK+ixT9bihl6dZMHKXxqMVTe80mQzkEdVZ+mYahp34tyYeqm8mQ
1Hkwj1ply72rJS3sKqfW3cwJwjuNd+6NGlUD+9pOb8tmgsET0bWC+435qNRr36Je+orA0gEf1yDY
Jc0gvXcyBSBT64yHoCudL2XRVO8kPdLfsnFmdgpQ0AZryWescIw9dBV5F1lt8y0Er3SicNW/qdOZ
8kYdfyhy3aLbbHRATO3GlaMxwyymj+7gJaHcFeDvSNMBVJ+j1XsjlCWf2Ki0O9K/iM6iFlk/q6Gq
Do5T6LdWMgEVwtpNLYr4uTDGQz9Kj/XCI6rz8thIRv4w1uZJtHl9R+5+bGm8v7VmVRzYBg+8B98m
TvGlVKEfxfC/B7NNvLoQy4L1nyfVke7nMnyj9/rX2QiNXZfo+MED3ixdfH3eKpJDUYva84NdKx+t
UTffIxmQgESWu6Na68feyr+keFTu1aJUHkZSGTeR5m9aLfVfhz57TAPnBUGZg0AvCn9W3bMXrMI8
v8sdME1N+px305dBDT9OvfUuyGtYPFK+t9vC2Fll7Tdm4yMLeTDM+qeuo+hQysZHJeu/WSod1qIa
An/Mwq/QoR9Rg0SIEP4BFSl8xWakpX4EpniDVddDU+bVbTZKH8oYMEUjl25BkG/M+DYf4xswux9B
MFtPqi5N+MFVH3q0w8xYhz/WRG4poqfIqk6asKR9USx6doXY66pyx4vi0CNCjxiY2EtxmPhAabku
LMutGqG/NVu1OWRA5UGYKXP8Mlagh4ReZXvJCt9qegBnBp6xnbF+EdiLHS3Gh7DVJWjUI/CJ2UCf
zRoMX1dGc4c04Qjk2/bt/LuuIRetQXtzuTPu7akrd4GEw/BkksCCKXhwQrwXhQQYtBcObdDMuIMd
g3TbnH1LnPFHPEv0EVVqFtgpOkl1ipOk2I0gcXaWEX0L2+Q0V+GL3RdHCIAwi/TRj+3gHhk74BMD
MQVF8h9BYC5sPvMZ9tRLnjm30NmgzvWq+rGTOE8I9j/mvdUcxwhvOfqvz4NKddQZnjKUSX6mYaSQ
37bmPmqddEfd8CGJiZ6JmYauxX9gP1c5zS+tPFhk00jptQoJ4YyrrhH3OyxRZFrK1m0y9r1bR/M7
Obfwq0igge60Iidotc1bcMcdtLz5c9covU/in/2waZm/cXgvAOTg33XVEjhHk7TtQVHz6hu18HEX
0xQCrJHW3+cGxDcgphY2EW+d0pJsywv7IUqAPVSt89xZJht8nluZpw72MHsVzPpDSSM7wi04NhQQ
HEP2taOZ/lZU/NOrZfoprh11/XDspjLZV5b53EU0/QB1CNiwkeF2dJtpWcrFSc0aFAqbqvdzanyx
rqZ3eRtbO30GNpg6ekx7sCr2fGyDOk51UCUOnFRUCCCpVbo3pxqmWjuOXyo5N8F/t5rsy3UNJDZs
KDftzEmo46lpHUvyeoTiRmAIhMFTXAK98NXcbAN6rGMniacxiVWMpmYfUVrhDoOS75NCo9EWxMew
T4HQlF+MDpdhwJ6qU3pEFtcS6Se5AuQX9eAlplT/AOe6vWFhnuTGACSECGCJ33GE6t8QpwA/wwfE
Pz0nS3jyxUQAF1Cr7GIxcAuq8qvoMQIxoPgGo/wsEoq/0FifFCUekFYksi7qhO4M9FWuK5CFQZr/
tOVJca0yTvFcLUaPTyjjSjo72BdPw+hVWfYlMUGmdwHwKb3EZrUa/QRG7K4r1Je6WM6mSXFpN4Mc
RLj661SOyaNZNvUhd7SPZZlzczZOSFsWgXVJG/LdVJrv4mq6B2rUHp0K+Y8SUWo3k2i0BHIOOAJB
v52ehs5uSEHKBsbU36R2rB3zWO4tV0aj3Et1yCspjaJbBU70MXPq9NBPE3/bFJ8Qe0ZRwxpMSYbH
Hce+4DF+V+p28KDX2HzahpS8H6p8vu2RzX/bW8ZnK4JjWGEUezf17U8wb/uq4qfIbEkpH1AFgbjw
OWkUy3d4ETa7uQbdvrDVUQk5oOfJNrI93Rw/pFMAbHzAFxVTxMiNp/bWkcyPhg7jQEa48SXPOfB1
KQdsgdLeQc4iCBpV/LWrgvg05dW02GE2wqU11n+pErCFSPKT3LSpT2DjoeubiAcBM+hjFU02w+Kj
UvbPWYCy7MxjGvI9/ESSpNxXhzFNCQfhJFXPCj6ueFBqGSA1T9fFXN+W7aiZnjYpI96lMZqkk5u2
U0yfU0tLoEHDGOXTXg27jyHco84HV6HVXh7ZUn5vS0XagyrHYvoGSIUMAhwhMzfXzabe5xCxsif4
H5ryuaGPflNRqmsyD1pGXr6PkiZB7rHN04heuCyDZQebZP0AdziMigsrMxAnJ7OG9lClzfC9bEOr
lzzwDQn4PRkBqg8y8MWfoxJq4LOhJADu5BRREgPrD39b60BmgFia8/ZFQlfqtgAuWX0VrQ3/ZQQo
oBwhikVIq5XSHL8TpLUnYXaQZCVust2oIb5zDBKtQfe50U9QPQEq8thQbpu6D7AKnnDd/kyFyryN
ZXu06fgOfY8JBby25rZOMVRtYtF4Os9Qv6EV3t1CQgId2iEhtJtqza6PWD8bJTqsTs5cOz0m4JcF
SggzQ3yxrSnFUjmfOkTizMpMhzv0YOlZCmj16gP+tVCahCrV/Y2Gc8CLkxrGVyfJQ5m4p9jCE7OZ
dL42Vdh4Z/PU0HTu9LnlPwYjQn1K+iSMbqC9sr+GUdhErahoPhcTJRKvNEEruoClKYZMgN7Vj0PY
SNapqE2Tm6hQYyBCSJGkzW5oklocw7EepTdpVM8DeCaQvG+K2KycD+BruKo1JB7kvZw5UnvgdMnt
QtkYOogmqGcDxieotTsBNlKCml1XEqhHHFsJ/m1o3sNrjrUTXZAo80MlbjMPCXqT/Jc7o/6u9UB3
gS9JtLuCbDTuUi2YiXiBE77XUeb+0uJ9zgVTgK6wY+pMHkEhR0iwDt7IrSKb3jxZsNkHY26O8VjO
CmytnnKQPE4gMNxWUXis7Kqpm27nPikfpJbwd+BwmcMJzIO1k0dbSg76gs17LzWtLLwkGccCetUA
iK3IJx7GGtSyXdaKxnJ1qRnwGVQMmMHBxzK3zTexnOY3gKENt12iTU0bhndsD1ARp3mPzonjQygY
kZxdHnaANW7glkFrhwj3pMo1RZ0BxvyuFkFu7VpZrT7RXVOenFHXPwG4f8eLif2pdDAjJDxqI/qu
OLnDBcg/Dr2ZPELvAtEqt9JiAl0jG2ErJpXzaBrlL06G6ZKHlBmAe2G1WCGThX/grddKXl2NVnMC
Wm3JXjRP3W01FuYuVJtqj1s6Qvom7rklonB165x6x0bGFiJB+mKOwLXAv93HaPLuqwBoYmfrD7Pa
d37GB4BAdq8mFvz4KHlGuxhscyKSU251Y8YrVskeYYj/hAfXeFaInO9+Qo3GHTRTAXcIR7sHUov6
rmZ3XyRd/92k//8U5/9D1+Janert8OP7j/PC1vIv/FOlUvX/YDBAd1/BZ1I1UE39b5Vq8Xtd2j5L
C0qn1rRAS35znE3nP4gc0qJC1Q/5F5SV/2+RyjD+AyQEl1hcZDXIr0it/bdA9xvNQm3v/ylPdd6R
pwrGD6CEBNma6pVM4+S8QtVBK0W3H+i5BCHQb0VnPWcp9Q7AScVtKpnJ96RqgQPIRrLViGIKf/Qx
/hkavBKCOzbqjxRXz4dW87ByYImQzNW2ghO4Lu5jdJ09WyjFhpXa5aEMvsKi4MaCng8lqzpPCfRI
XHvQKw9579mNK1F5Ui8NG+218+7MP7MCy0cFeMG3qWt7VXCraY39jOEqODKfhs6YPMiq018JGP4e
RaMHA0ucXpez6l52PO6TQJSGSyxzjq02BfsecvWp64rqJlDtHjHwptb8AgTgltTfeefr99j4CqD3
Dd2CbXu+mF2FnHaSgGqtpBZ+UKfX0NPlrNz3uSYB+IwtN0Ca/q8QQL9H5evRPmRcPCjOR3WyQQyg
lw2XODe5oTyNboWL81HUabOByzlvDf8aamkjoiNM23uBYJ0PZbdKTOEBlGulThRXzNxESHgGqmbW
6ejpatx7kZ0FPrI/4z3q3H/Xw/xnfLj/3Ae4r9goD5yPD7MXsAbq58h61wklVQd4DB+zNfw/Lqnf
d8Gf+qHnneD/jkMBHCYthARjNU4v081BJsxwtTmbbwQvvB3M++ZOFLAdwCHZx+vjXTiFKq1LmUOI
aAM19vN5ARBJ6RtZupviNHA0wwH+zmRO74wWyui/GMoGrGehvWaiWXo+VAZ3QBM2eQNY2m9ZjRhq
SM70HOEruzHSpc2yoAKR3JNRLlzvy4BeXlMbMYs4AUOygLbwss5D5d4G1fWSjyRB7gBg772MBOxd
BejHuz7VC8dR1SCkgZgwZBRaV1/RkgolkVTe/ug4Si9O0MWuZUXTTT1D1t7BYSIttAp54zheiBts
UZorDjqVxKHVJVCOE/JaIMddimMkgSGqAbmtGftwHKRTKqQOIjLtN9HF9QZq4tIuQmuPO2Bpq/zS
H/4TTTDpSdWpLXQZs0s/ZEpnHOYsNTwB5f7fzBFBP1yJAAEiBHK+iZSm5A5VwAVDQyu9toLj0+Pp
9VM0vXlPCTJ+6jOJElQsdHT3rn/VC7Pk9tFMGVtiXQbzfz52HOtJKAtDd4F7Z8dGjRMPokrqx0oZ
bRxLZflv/W+X6tc9ALwU+RXAYzJI59U8G6CCKbg9HQEem2ZzldFXLeZuTygFmzJld1kQq4ehqcy3
Wl7KvpJY3yUZz7XrU15J7/3+HayzinIzsstrKUEwK30PNY6sVhvZzkH0DuMex48jKtmzqFCUiozc
1Z3kczLk1V7q5B/Xf8GFC5EUjR8CCwh44pJ0/bm10DKcQznSdXBjMPV5C6fIBXTR3tTHYp+C6NrY
YJc+MlIv9CeXBBG56/PxRAGsQTcGNlg5Vnv0iDQPulnsU963N26JC9cUgBiOK5iqJeFbTW3GpJbi
UE63I0AeobR6ZG105IffmkNX3wS5YR4rqxc/LDHwiECO/e/3s46boE44XZBA1mo/m3T/IyXLOLUw
AryePHlnzGZ9MlDN+PupgtUmL6bnChbIWJbiD7iREC0lXinSXYsQ9DjpWuxZQY9S3BA1+yzUUaMx
5NAHIWHvBDxK//omWm6+1Wn6c3hzdZoEZPsQ2rdGyF62bChTL2umcmOS51v1V6Zu8iXJhbDXRp5o
tXVQGh1ENGnCL2Cm7jTqrR8siN1e6cgBFCoz3bBJP9+qv8eDg0qEweqD1//5osKUVnhfEuFsGCAH
NRvCYxqhigc7dSu0nG/VX0PBggTVATaNSsnaJUtWw0BOrK71ZUE7MVHTcE9Z5ksq9GDf9LJyq8Ob
9MyuCz3kL/SN2/A8nP4encCmqJwWlefJ+USlTkH0CE8hPzAUUEhI++x4kMPKlY3aj7NB8Wuj0Z6u
75lLgy4PRHYtUrKgyc4HVbpQmuAb1T5afDmC50PmU1tLfETZ0p+WnaTP1twNG5/0PIT/minSWjLx
TYG1gaT7+aDI1QECTkWNxgwtozQujWMsJiQ/0OQD7mOVsEZwT9iHs9A2FvnC7nU4mdC1SZpAbiw/
7Y8jiv5nix5PX/t5G0bIGUnhHbAqB2aPpcAjnf/OCPefqSoQG8gFmTAdw/PxrKhN8ApH+UqRgS+M
cWidLMjGtAhM8y4rMzASrSbVbwSU4I07/uJUQWjzViMXRbv8fOgskgCqRXxaenLJLbZX9Gfadnzf
8SN8aldbS/sLmPu/98/vuWKmicmcsyiora4/GaB1gcAhKl9Cc/bgS2nO49mkwNqdxbvSMlF3EDAT
FpFxBzJJYTtP6FOXN1qgTb5CS3PLwGyVYPzzkxbgp2bZBFXqHedrkEpop8/Ubn0rH95xvuw98vsN
4hVGi9CECkmzVs27BFqfb8uo6SbDoO1tPeo2Ls0LlxgC9ZBJEJDHVWIdhFSK/zNWd41fGNb0FBeD
5o598iVIGuuvBOP/mbGBPQUSOaCQwBmdz1hyCjka+qT1Uex17vVBLQ99INqP16+NS3vLAHqKT4IJ
XGldBVAIchHN29Z36oU/HDvZPqNp9U7uzM4b5SL5u6z097RQ+gabjYsPBYDzabVBVFmxjIguNPxi
383yeIJjMNwMMFQPfz83VPz4HyakKnv5fKhKC4sp6fTGz7IKQRrZKo7zApfXgS954dRW++vjXdob
JrU2YFpUiJy1vUVTT3D0NZADVd0j+GAZ7VGYiyoagp4bV8Kli5eEzwRqBsieCsr51HTk4NomirC8
Lk0VgMhcvJSNnT5meqgC5TBBQyhos+zaMdgyGPhVz1vfDiaJEU9+/v8LGPfnzTsL2zInM27AA6Di
2ziz7o8xdK3J6tu9KkndC5quwTcgoc0xQpIPbAgW8guzC+XtKMiCxzYCa5qPoWXfYqu2AGClKLgB
1lW7WEhO9kaUupAN8P4yQFqzGzhRq6s7UIHBqSiL01tJlXuEje5GTGOeHOS1Hsdw7B7lWNK+xM3i
Zoe9/EagunCbYvxArQvZj8Xycb0tMiOZqGEGXF0RbN8sotnr9zgPhl4slaYC8rNRQ9xMG+eLqCXT
w0yOFqitJ/bBAU//LjFm7f31nbp6Jy2nkODJk3vJ5hfl+VWKogtR9a2V0g0GRrtHUNpGB8lqT3IQ
xHuVhh9mhvjrITmU2c9wfqbnScTmp+u/4vUmXiI48lMW1VtSiFWa2+tCQ3CpoeRhQMNdqDcuC6Ud
1KaTTlVZ2sc5a+itTHWxcVIvzp/Hkg3JFeVD8rTz8zNTSbF0gAWoEljmURjNfCBsydqhgsT1E7F0
86YxYeWPWOdFvgbDnUaOPLy7vgCvLwywpYsupGYa+Lms/VUiOp5oyUyL8Q7KnDrmghxYJXm0pvLv
LAb++eDLncSkyUhfWe9wmEsaagyVznr7tZZqA03PuoElZkXmxnm79F1NakmwYgwbKeLVeRvSFLlP
rRe+IasNSCIpl1rQ4+oi3OZo3xC0KT4v8p65q1YgCzaeiRe/LWGTm3gx5yE1PP+2sLyaKXUi4dMo
Vm/RkbGBuNK5baJ29mU5FNi7CEQQ6dq6xVxDLcZI8PqHXbbP+RW5WIOQD/Npl8i6Ol4IDFdWq2bC
Tzq7eAhRcyNVikz1djbk8qhk6d+niA4JOE0d1pvh1g/WnsYvdihAEhKzDo9xhTJS1owgWFpkVW6x
W8Ix8/oUX783GBHINJYkEJDMNcM1AJU2oD6X+z1FJq8jet9PSFFRrmuC20RQCO6dNP0X5xaeFTFP
Z1zed8uJ+iPrhxaT2Gqflr7VtgFukUZ6P2pNuB8Np35G8wSldwetGm8I+8ZLMIJ7MNto+H596heO
LWEPHX5KtrQT1jWeBql0p8GX06/1Xvk6KX1+0Kwx36tGXW/cEBc2EsGaThA9NkqIyuoozTKucrJU
QzRMu/BHozrFqYC+jMiIXHtGk8zVxme9dHqWhJM3zlLr0cxV0tRkahlOdoEwiMAo1ZMqhG8BT6Yv
AfIfqMdkev+54kYVYK9yZP0NutmeFgZW5v/1KmtLtcle6sPoMK/OEH/TS5kRAwQzFGcEYlvTCxvh
V2hBRY3x+mAX19kx2FUL1J+AdL6vZmAJVdmB3Uqn1riHmqM9zeZgHPkNX1N1dDYi3/LZVvcD3AIs
ZaBGUkpbE+jQww3ivmRuZaFMx6E3Ai+DIvZ8fVIX7mEqO4yxvM6pcq8mlUAAjo3JEH6HuNdiApye
IGkDurFIy9Bg4+/As3eZOMx2lPyLnUsazOVAAwoW/KoeUeBHEBmjRd6Nse9dLuLe7aM+QIBZH5WD
GZWzubF1L3xD0oilmUm5nc27nm7bg9wF2uTbVo4l1ZTAvQVMX+96PA2e+7IvNt4XF+4BTiQUD51y
syHrq0CTodAno63PFAG53GBeYz+0w1y8ETqylNc/5aW5LS9fIgrbk3U935+aaBQhpRY5pIZan6jS
hR2RS7dKbGNiYpbFzfXxllO+2qBwYhTDUGBkUElfHT6+k5XYwFV9NYmEm+icBx6kAABjLTK91iyH
uxpsHvGlDQAHAw3cKGdd/gE4edGhXvbQasJGb0XEL35Ah0HL5xrQ4p1a8Zaxiy6/E8CMdsaCC+sK
q/yY1OqH69O/tNw2SAZQcwjHkkucL3fSZYk8dA2YQltdbKftCoK9oCsN+mWEXV3nG1vp9SNhaWtq
nFFqPPxhLeSAZqKMUH3mePacWsc4XRKUcVQ8WRpfCqCuNz02Iu40S9JulPLk/QQZEQyZI1Dztfu/
LT3wY2jpor628G3tdf1ZToeqc0AUe7gmt/f1iJjbZAf6/voiv7oEGYWnIlegpqCUL6/2WOCkBfQZ
E5FdK5v3SZvMIKvrrdbUq0+pqqS8aPXQEKYPvw4jJXNU5xDPjbJFhseWx29oflgHpTaGXRlp4fH6
pF7dCRDPMWbUiSHAbnAmON85IkSJu4TI5dVOWHwCGDu+g9JiuUMVb/UWLwxFoocv3JJqY1S8un6c
EXMhyGGqVwXhPAG6j7sWMFxYtC4CBkgBX5/Z64XkMy2GAtDedZKv1WvNqG2bN6GuefVkfpXyoEcY
eBL7usd+XOTDlp/UqwuAkWigLa92ni3cQucLqWACqc0WOrCUPiMvLkys4RA7eJQHo79H1b45gf2B
2Bo00Xzs61rSt47kMsLZHbjMlc+4cI0NEtxV7mUJxMdjvcOthUu2cUMlMLGdC0b9Q9TbkFdzvdY+
6MkM0xWaR5+CB0om8uFRyaH7pPX4l+orvNH4QbypFNn65Xe7+uCDqOYUHyvNQyhH/2wLFRHbNqye
1DB7M2FY8hYgSfsjGhVjo9p04dOThWKv65hgd9F9Of8WOWwYid617GVlPJ3Q/jc9JAjbW4SvEGOd
G3Pj/rnw7alNUKCge7I4Yq/Gc5AL7sYOUQGqadRNEAAnUxkaJwNYXRTmvVMiI39nhULJDhgy0F/p
ZZXC3vUNf+F88SvAf6AioSI3szrKk9KpSKflUD2mKbkpK0u4AkFXHKGKdmOo11k3YYZB6FktdE/C
3vkKq2qh1KFsT55GT85HTLD3hzLtb6deL/Y5pJpdL/WFP8/D5MWITrio2jV//5VJSJ3FexXY0KtV
79GEttB+nrzOUqobaJCgPgIdeH/FWxpAcbhxoVz4yhQRadRrBtgIMu/zOQsQr5jsGDKUu8le2D+o
Q0uVdGrsQvoxpgW+FWnuFG9Bh4yDGwTIlWws+4V9vdhDk+VQjKYyt6qiJkFMIXVmX1MNS0+q3Kq7
MWjmd8Wozj+Gkm22scSXpswDg7IENRjkSVYbOwT05iTcevToczt5A5cgOmk5yuwuwPCqdmkB2Uha
l3mKJjJ6ik8xhdXP17f1hd/Ai4PAAUUZAvPaZjdKDPABdiR7yD8m4MbnlhJNnZnokHc4gCA0V7/N
UEg4VGqPuP8U/YsQSW6BqR+vAgAF60XQodeASaxnbxjw1Ew6xGlLNM99bDaHjWfdhbQKpWZqQKDF
yCRf6Z+NYZ8hGWHr3tihSeClYtb8gf1/h8w0yjBJan3Cvqte+EL2Mc24YUivFOMB6hLIfQNTs+uL
v7xBzmMKkUyj3qhSN+CPqyA6Ud5TEEQzPEMPxX0YmyNUWb3GdgENngI9S7eL6v5AaXprKV5nW9Si
KPYSQuihoU12ftpSjXR6dEbDG/GLOVqZgf4nx3IDJfv6RJH5LIDjZXctDPjzUSBNNZpADQknGl19
a4eVekgqTCww99Fx/uES2TjCry9phiNbRSCGrssvMYA/C0JS1IBz1kLT6+c094oAEWGUPXFZFmg9
Xv92F4eimkdpz/qla3Q+tyHrbMmGdOgRg/Ek61CjwbsO5djR2roaLy4jSQeXEsIEpJPnQ81hHeM9
GMAVQQAX75gQMapM82FwI2yM8O/GTXxpV5LSAQKmV7YUC86Hk1VpmE2Fh92invsCFDjbc3SFC400
eYNZBs6sihYcStgSGxfixYlaVLc4mujXrZGHqANmhYbYpafECg6PQkNgeojkewiU2Lik0lYz5uJ4
tGNkTdeo0K5b6YqN5VVI5ctz6GweLXOA2xMaPOmyoLgxY1F/v75nXl+2lNKWww6eByWCX2p2f9Qr
YQzBSEoZb0Ad9KCGGmzEyajvhjnX9+gLQejvMLeA+ZnetIqx9cS6NF36nhS2uO8pjayOYzuKXEsz
llcVk3MMAkM7AGYK4YY5+mke0SK+Pt3lEllfbzQ0bJQ8F6jWuvKPti3Mwb5GZAXh6PuMFvZbqTE1
UsY28LSmtfahGW6lxRcH5RVnUgikIb8uc2kz+FTDLk0PrKV+QlYcYia2Yb6wp+A4SX11gO6v7q/P
9NKHxeNggWTw4EOX4/zIKGjSOdVQGF6DY0UN3wffngZEir5Tot78iZVvjsOrAq1UquJCRpTbil6u
/4RLHxfoH8VRoiixfJVMtNE0zG2kGvj9tMapHLXenxUp8CD5I//etVsPokvjUYLiMUYYofy9uiWc
0c6Q+EYmWFK1CbsuxDXAeZafFDD1EJhSNKyuT/DChUvFiyLBUh4wwY2dr3GayaLMO03zBly4CIxT
vDdIe/3Q6r5dH+nC1KgS4PrHOdEIJKv7NmnTPFNK9IcEAOukQbdgxoUMScHcTWAH/v2lB9oarDVZ
CZCttWhbmWYw4mPZ8uROo4SlUYmwOk3xqnREh6CN+o2k4/XsuIEgx4DQX8oFjna+jjVu7rmJTICP
3XK2R3QodtGQktw8SQbcLft+Iwn4hQQ9vwZMsDp0dsnvF/Wa1YAi6xcOHQ+GGjfUb6Me298wIsif
ofrKD/Ks6Z/zTPRPuNGFNwjRVHirWU60l/N4uOMtINNaKBo3swP7Awksz9zrX3v5muufxwsH/VAc
GW2+xPl6OJpER7yIAg/Gq3nkZArkr7Lh5vool1adk6Jz9xPIyfnPR2nKHhXsZAq8OBmg6TdlfGMh
755bToNuS7uxg19fgjThCDAOkCEFyNDqrGh0+8gcG6xxEYFxVUDlrhOU2k4Oi3EfGVbuw9LaQpC+
PqBUgsgb+MoEOE7P+RR1DaJxZM6hr8sZco5zHrmYQep70oytBs2F+S1Ch6Qo4OCW+tr5UNhHzEBH
cZPFIXc8QVhGhsCsSn/GgRc5drm6neE7bmyUC/MzeB9y/UCLWKDA54Mm+DDQZzNjQHYG0BY5x+92
sLq3iMu1Gx3j1/EECACtIF6hFFyBrp8P5eA9YXSo5vq92WKQhL/JvpKG/JOSQ7bd0cDV9tglt5Vv
oap7Xxs4Il7frpcOLU6oRBKb1yF/WJ0KXoMmVsRF7FvFWP6AS1o/DsMMj7g3DOnAjzH2MhxnjNVt
tf4md0XpNwWuzt5QTuAWWsKPM+jdO7wjo/sKyM1GkvorC10dW4MiCbBaTq5M1fN8iUo0XoIQ73J/
7JGJ2dWKFp9iVUiPSWzIidsMGVYqY64+zYMqHuBdTPdBkSCkD6vtA0II0yM6hCFYC1Cqo1wHiDkV
dfeoQtv9pBqSpuL4ptHRrKRxa22Xr7f66UsfDGrEUvN+pT0tdIA+edDihSwXb0shZzcKzPGFNBW5
hQUqKMqb9pB2Qt0NVtoeJAItVIXOfsgKNfTBj4iN1Xx1O3H/wSykLUg/nX8uT4I/EtMFNlYMaM65
yWBFN2GRNv0OH/LqKXUa7Y0B6X1/fX9dGpAjRFCgj7UUfM4HRLSslLpR0l0q8jrs/EY7iU4dPSvD
IUT0UXq4Pt6rswvzjWFA7FJUM7mDz8fDAqjTUdQ0kO8Yhn0FeQWQAqiEGaFU7/pQF6ZGds0okBPw
25VXa0kiLCW9UehuP1RGvWuoHv10UOx4ixHV4KHD1mwMeGFujk4Oxn0PmIfM6HxuiEYmDUIoujtK
yPJA1co8jZ61Cx+7e3N9bq/uJUbg1FEUxJcMWd3lXv5jn2htUlOYgnQh5zWwiplXNYJmmS9yZEoH
e2i8LJ/KN5EqwWwP8y2A+WvcL+Mjf8fBgTVAs2i1bXD5oPprJpA+oPV4htqFt87cYktstM0bIaF/
5nN2gmYfK4Py4jTDdJ9aojqGaTC415diGersEC8/BTgPpEoKHHS1z5dCLPYnVgj/JVQxXKyEYnlF
UzR/fzBJGthKtrZQ1NasLbmKejVYLCpA9Pf7zinETgK7uLNF73hpqW09ES/OijebCtGYHbWm4k5Q
RKxx7HRXo6FwMxRhcddVyL1eX7tX4XtZOx4PC8iNW3CdgioDPbdsaDAvlrTgu50DgBqKtqBOQ9NE
QhVF1Z8mwEYbHOdLJ3Ph8SiUGKCp66snErLwdHgmS3NjpTU/NmqBQRES6zLGZpWS+K1WbxWJLo/I
WaHIR2V7Dfas1apHeBfqTrVYy5QpZIgJ9wk312aA6rhmbSzs68+nEQt5lFFRhv2xbm/mqpXOasF4
aqeirJXYCKU3WDb/7edjFHqMIFVQh0Px+Xzr68jbRdSq4UPNYfqo1njKaXibPgyiy0BuThgNLr7G
xgaQ8PVikn1pPJM4Ctw/axgdzyEOdcdZ0GEUHrugTo46QteLIJh8a9jZuDHNV3UwbnEcBfCxVS2i
tbGKGXTec0dgE+4mrV74ujUWNx1C176j4AdH5496nIGWS5ljyXJ9gS/ccwwNt8RePiVQvdXlMoW6
NICnXizCsDYPW4Q0x9ZQ/Ro7RVxjm2kXKj3CP92InUmujnvJlLQ3sgGE9/oveR1bNJlDQc4L/4N0
e3Xhtj2IVzPhlpOUHk2sCpUlWWmtk2lMW+n1pc/LvqI+T0qHhsNqqAZrUkkNEI4IMX9BSVTDBU6Z
pKNqWP1OadCeuT61i+MZrO3COV5eqOe7uMk0VPxpibg6G8sPpZwF7MzsDvc8G5JsM228gy8tJeAR
TqYBJom853y8zkRkz2jRcUhtbEcU/Fi9KbJ7v1PUreb8pWtgoW5TA4cMCt7hfKgYb1VTKxiqttBR
dcjmPK2w/xphxfkAu0AlkTyWMvHqfIQDTh9BVRvuAM13F0SZiT7fFCAIlHy1eswzr3+v10GDpIpm
DOefY6GuMUBzm2NLNfC9mjFRDllaSK4k182ptIrQ75XQQYNR2aIOXhqUQCVzCqCM0J46X0lFTHSC
LVSpY31qCfOqvujlZMlXLg3jXupNFCLHVB4/Xp/r8oHOkwvKiFATOHjY1BAizocV0Ww0YwtvuMY2
GOPDKsZ81XFeeOkKniyF40mmGJ4FagAbV8+lU0GplryGIGkx6fORNTytSnNQkOHORLVv9LbaxXEZ
H5ywxQ680Xrv+kzV1yklMBwd7gGNFGKXvcpei8xAUldGeUjHkBWzmBCTSz8IO/u7QyAxEF4DbgWs
KTBzz9RCQ95N+SKnPvblR4UX3bjTcyH0nTYWSuiXI/KYyPW1KD+NXYnErhNlw+Bi0jh+aGLzfzg7
r13JbaZrX5EA5XDare7eYfKMPbZPBKdXOYtUuPr/4Rx8/0gttLAN2IaBgV1NiixWWLWW8b+CmvNw
rlqz7J8A+udQo7ZVI8+z0S7DydPc/IufGjYkYyiooE6SLWjwNots3opqIA5hNAg4G+6AcEt9iJ9C
6aFOlloufGIIj8dromi2rKAYLopr+5wgcIj6m9ueTap10FlVR3ChH+5tc8RA81GxgaWHO7W9vRDE
BY0T+RaEL3r6+2zZA30dt9P/HgsD/SWRdeLrYIBFheUyR6QGZjDzW2vMLnx8Q2r/Vvt2TKs86VoH
IVERfXJSSPWQhK10AMldAe9j3ngNnGtOK1HVMyD6HxAxPwpGdtwq/WHwTj+4DcgK1vuYzUvpJB1B
nafZU2gEc/F1nDSo13iiLo/P6p4phnZ4M7gfAL03zsAqRNMYuW1xen6IJNf0axAR5MUohoMi7Y7f
UfNB/2dq8xhWduMZdsqqHEcYr9Jsit8WlRWdSACT4jRU7fQEX+9yfbzCXbOQ0zKBQmGC2G69mbYN
F7adssKCLlxx6hoHmbJsRJARqUvR/BYEqXZBNds/sLuzs0jDmPCkAy+kArGxm/jo6iT8njMkrzA6
g4U+NYPfvotM/e/HK9zxb7xUFACI6RSqceNumhaSVa/KYUgYx+Lfopm8a2AjBoYIU9G+pgGzTo8N
7rzFK4ObMAPidQnJGsEy2lT6Vwkfzh+oFroHbnR3A+GIopJC1OhsR69tvfbHwmxg9zBihKenNvgi
arOCPDU6mpbaM2XwpUxSUjV5sTmaEO4hDdpS3xBGPHyMy2682NDlPjVF9c/jrds5jcQVdETo5ZEn
boGnCHJMo5lEZDNzBwIKOgvYZUcKvI2Mb3nWGl/mqTxSPNz7XmDb1OGgu0USvL4CqS/gmpZ8LwgM
OY+p9ENGkP9DXE1piBRKzXrxzTauhJqpcOeWpfVdZ/4edxV0nKb3xW3zg/O+97VYCkEK/FOUtTZf
y/IkAFU5WWdU4NL3tdPynJhx3IQLtL3Pj7/Xri0GnVSSBoB3W9RrFGlEETADHcAaHMJRN58obBTP
UxFZ4WNTe1+JYBpmF4vxbxo366+UzAY0riP+0eiz6Qp3eHLzUMU8P7ay5yzU7C4T1+wSZ35txTJH
9NKzmQVlw2/zhOQzpYrlanvEnkiwdJfH5nYXpQqixO0q7dwsytWC2W58QX2C+ui7SvRkW1HhRXr4
2M7evWKQ///sqO/4U+ihXh0m17EDQ7B3RfOoOZl2K4ABBcs1b2b/pe9K8etjo7t7Sa0XwzydtIjW
Rplqid2iWjDaM296iqI+/S5h7L22iee9LwYfjaPHFve2k/yEag9aFYTw6hf9tMzMyPtM6Bz9JCud
sHCqDvkI3TxI6/atcErUeAskAJuna/ZlOZpuT4mnlMNL0Gbg9c18OjiJe59MDZch6wgwlAO5Xktt
ZFWZDqZ1BtKUImVDSW4o0i6s0ENnWNh/HQ/FxO4XRqnFpLoDGtKFUmhbLTMGszFGDn9BqhAGTuN+
MaTlf3v8ke4zHVXQMcgBVI+Yudf1wvpSmknCqC2jJF5xSxoXMv+07z5XbdScYRyVKLH3sM7XEOw+
tny/pVjGCVFQxlsxNba2bIuO3nrH+qrSk+8tzUq/g2oW0DS38BfFqJlri+MfNPbUKV9H3VSSVOlR
IWqZxFKb/tOZpLzZFwm3j/krJF5bzYGUOjeNp7JIxdPj9e2bAtTJiNCPotnalDPXBm0uoBJoIo9h
4bXtOQskGl1TecTicH+3HSaXaQqg1UTVcUs7NTgZfdGFu51L0Z4VMC90E7iQDSb9f8lFqR0UcveO
pnIjahaSAGSLj04NOILGmNyF7AqKfscZn/QEiafHG7h3QEBkUJH6UbHZ1r6yDiI8xg7BmgR9+oHc
d7xpI7Ix+jIO6JS1fsjMXBU+NrqzNBUYQNTKkCNYie2ppFo+MIrNAdHi8bVAq/ASSLzLYys7Z4OU
06ddTxeSvt/Gndit55ZDgRWBVDYTcsjLpFCJf4TsK39zJkOAo2on/LeUUbedt5EKlHRLLjjalVFI
hyY7+Ym/hMHS1GfDrsR5cuKjceSd9bk06lWXiiNy1+4zoRSfR4agz4tZyF9pZFXfwUCUYYrkwsEH
Ux9kfaPVfCw4C/pSdDO3GF7PKWnPLjMcYP48frKzcbowZOydC5ssumgb+OJLrXyZ4qT84ifmEVnj
/UoZiSBg0OnMwEDjbEKUIpGFHswe4PwyHv/w3Uhvw4qpuMtSKyGhtx4bjKmSBR/TZdx6k8uU4zLp
YqmYAIYv/9ams/2uW2b0mZrCuD02dT8DAf2M0hVmZJ6aKeQMa/dVaZ5Z1AIS8WQsJBM/crroXAck
AaAHj4cpf+egaPo6JQ6DwNr0zpZ+9+nxb7i/i9ilR6VeJohjthADMDSaay0Q4cDBOz3rqdFcYojs
r//BinpfiTKJ+bYK2aThOVSifhmOphieUkJbMBSWfXDj7120Ck4YoFG1PVZlrrfTGiCNzytqaFZP
jdtKF/lsDjJ+Sd1xLlETG/qDD7i3efgvix6/w9DkFvsd2z0EyQAHwqW1ui+DkbvvJdT3B4/c3rI8
0B8gVUzFa6mux0/vaZmRX9RLUoGWy+2nZGLkv1jqCZ6zqTwNRnxk7/5NYAd/sqd+z0/2ZrRIImZT
qtCbtfcFaKjvlGDnp9SpM2Y1/T+GIAkOLt3dEpklpuGl4HMU6wDtrU3qUYWKWQzL62R2NsrtIjiP
ttc92Qp3bqT1EWj/zqNgj4EAyk+I1Ks0f23PS6qlRyWYk6Il6TXpGro9FkAGfuVw4Dt/9HRWzlPZ
slTvgEPC0PQm+ptwjzUEvmXYdxJNSXuc4t84S9NHbxES2rq0rOi0zcVZSUxe2iaw/tTTzCxPXa5n
7waEQn5ZTAs+0TmDCjcvkGTsJgm42K7KP6H64Pejq/mdTL5/Mtxu/kwBW0LXZrUT2mndQYNyd+fw
WXRdeF1pka53rmqgd564TmFaTu67UffExZFkOH7fH1WV7s6h2jjMAMJQ7KJb9IGYPGsaybdD1MH/
cEa/+nOMyvlWZUMCZr7tM3m2i/SI9W7PqsKCMf/I33eTf1WAxrlrTWWIUvh8CZapYfrB0VDRbuJr
OWg6IH3TuDz2j3u7SoWEyWPmg4H6bTzXkmcial2tIIODhKzLzDnsId6kQFgdwbh3TdHlAVUGjyA5
3foDjks/ezGwgHAA+3VykAI65+kYhQl177f6Yz4gbHoQuwMMUNWmtanEj0d79O0iHMbSvyFCmITS
GZCqR87kikpd9OvjXbx/T5VBQIs2AwjwQGwxF9qkenkAVkJjilE0Muw6uAJzLl5Ep9XvxnjpX5FV
7uHizet/qIOaF0/P6oMXdecAYQXAB5NrtB22hC1BCU6wrnxE7GTqoU9j1eEy2c3JGdP5QxAFLdzo
dnVgdOer4jqJB6mn8/BtMS19OTCu6CPlBH9hivRWNH5bDK+n8QI84vEu75qiKAVik+kO4rL1V20r
BpXnEVNxp8e3vi/iq/RN8aF3uuLtzgacjmIUVcNOd535tLSkbVUapmQboC+1+FetbadzXXVHJY67
EJfoRxHZAeqF1Jn0bb2quMwUOCnKIX4pg1CPc+fWwFF+dmQQ/O06iFRJA9rUTsEUoJI6Son2NhVY
tiLoIo2gGLE2TyhP8klCHnYQ/p6k0GBtbXTzbDSROCjm7Ly1AEpBO6jWAE5g48EXL0va0hFFuFhS
Z36sa74W0eKxvV31ZJRWcXt8XvbuA9VSoj8XPAvllvXSLEFhxM2nIsxjs0F1Be2xujGrKzw/tM+M
slS6LO2B61GL2Dy6EIH/f6ObRxdRqEV2MGiGU2TBuiXKYv7KJLd7q6vce84tK7kGuWcg+IDG2++P
F7xrmxIWgAtQ1AAk1wv2jWkepLmQrkyD9bpU+nAiMnTOem8l564Sf+ZBZbyIyT2C6+0dIsrFigoX
tlZAJmvD6L6iN5amRagPS4zQUjn/wuhtfMZdHQFAd00Rrf14JhVN09oU1SxU05HWY6DA+LyUuve1
lh5acEKPDioUe5asAIQsuYmi698sik2bbGb18hBEXXpe+kW7jBNwzGzyuuvbPxy5GIPvBHvgEDc3
o6IWmLk67gZ+0Op5RueoPQVF+aVtO+1mNcws80hq58Tspl8eW957uag/0mTBvMfc3CYAdlMyeW90
8HSLZoRmkFnXttP7Zx/RybPopjk5ean/XbZJ3Z1M1UiX1NUOQtW9m0qrnPkq3AKv9mb9c5TmqmaS
h4OdBc/CTGDoQ6gdTcXqT8OHJ5v+zRGN210Khd9V8BJaRMT9rHx9kJrULGXczNhMGf6c7F58hvDH
Pyim7V1JRlLgLFJ1DCY+11YG5u2npA9y3KuYPlY239Ofp+jKa/mHFznNcm4Hr/kwu3BYHGzq3sPC
jB4TXXRxeMM2CxwrCX9RVxahLc0OFeghHS9Tn8dPjpN337Oh8f/0gxj9ys4v53O/+Lp28Av2HL7S
8waFAacHUclm8SJvE5hHkf7ikTuTPgMNSUQWjjrVm6xC1PLxYd67seoFJXoHRE01f20vLVyaphr2
nMwpzmh5L6HRutk1Cbri4MbuLY3hH5J+qkNc242prEMxLK0twp4Atcyg9l0G+aP+qXBRNRz7xT44
R/dLw78q6k5aZVQWtz181+6MJYrjPJTT+CXuevEy6ASaReS2n966iWAvKMkoX0Q/ZBuPFIrZK7D7
PCyzRtxGncsOPF5ey07aB+fjnjJA4Tz4ixa0ejG3fi/oK5tCcEnEqqXT72afy/ZkixTGqa4fl68z
nbx/xqlAUTkQ6TV1HQG3GNJsJq2LazmO9YE3vPdD/BjFjopLZPZyiyIsdM2zhyXHD2tp8a2unDE/
F05vP7kj5apTVDb9L7FA2/Hg4O7apcICzbAPvmDb2xUmjf5BZnkI++nfk6alF+AG3jvhUAYn257D
UjjW17d/Z+Y2ECNQpH93EPuAfpddtnUe2gjRMSk45lcvG/X3s4WOxn8wxasGQR5egDxpfS+XUcT8
T/nMHZDGq+Oj0x3UrYuASXekO3V/L03wGRxgXmwF6d+4nB7iUUcgXRmOtlmjYsuk+0CMG7ZxrD+B
NjOf37409WoBrQELCl5zvbQudQUKpi23pXI+Jn5Xn3nLK8Stk+XA0t7KSBQ4HQqhefdezVVq+Uyp
5RQlUkVIxLACyslKMjTtvw7FWB1A6NQvXweyChdC1MwYBlnl9qPZ5hxrXu1loWsgKCs9rf/Y+p35
+e37B9RFUf2rSfZtV94wa2r8ZZOFUJnKE5UP9+LktLkEPufy2NTegn42pVzsT9XFKkVGMxkw5de5
8TFH8PgGe7f8D1eZPIrmIyB+5tWttZWJp9CIEb2BKSyfXoNq8N9HHVSijpyiv7yKAedmOGzG75wN
JS+iuFfwW1zntdG4r0qd5z4N6aD9E0WUbsrF8tC/YNJsjvSj5u7OTv4g2AZRStIPuczaXAQVFYKD
dgoLQNtf+8SdPjEX9Ta9M2iUQZH9KIQR7dOs2B7ALjBLO2mxIspGdictQ4KzhU34jynRpg+gS486
EjtvLMMI1BWIRLlp21oY1Hs+Fi11FqfuzNiXc3aTxDvN2SHpyJ4pHjwKC9Qzef02bqqZujzOBz5Y
EZVdiOBDf50rHhswI0c9rL1HVtUxmaMiViHa3WRMVpIz643TDYsx0k/Ilhh/G5FmV6coVdwqhVKJ
QZkgTKZAv8UjkurwnxS3SlTVeSxd8efja7i3dAVF0DmmpFbb1hPS1f7oaF0KI7uWfjSWInqP04Oh
SI+PgI87z6pHe5ROJW1KRYC4Pqc9olduuTQpY6ngLS2v7QDgCKDWSdpJCIqM6ILq6vL01gXy+gAK
AGME7wCcZmuriUkbz9dzJq26NLiYk+hO+YRDcLI0O0hR7++9xRAxmDAm3+kCbwUewPF7jZ6naVhO
Y3FKe+TjQamh01Iz0x8YzRFXzv3FB7KnKqsU+1jkNk9jJhho2ACb/rJ0yXdqveWFWUHt9uYNpEpE
rsTloL28hXGIfHILptqTcBpGKyzbrIUpq0deB+GX02NTewtiapXEDMaqe6r2sYJurjK0OCRi10C6
MZM8UuYPH1tRt3n9lGKBqjBD55xCTvP6REA2SltQJlNYQUj1We+C7Oo6sE515Ia3nP/s5MVa9blv
5yNEzM4B4RGnukg0pFpOmzSFGXNvClCMDXmBkXEZAnHtrX7+t1oypCKqfD44+7v2KJv+GK/gCmwi
PQSXot4ZsBd15Qxsqi7OpS7i58Bs55uLwPLbWzUkD0R69F+ha+Qbrre2aAbYhUoi5D5ro1vDoC7s
pot5jlLI5mlW2S9WKrKDoOXeryhsLv1C8gTwmNsxDplbRObTNIXMyFcXMxfexevRtzJcob1zzbj+
nKJpdhBY3PvNtVG19T+FL7rZgZEAAEEn1I3Odbv4rzShxnM3FPGXx+d1d32E6TD7czPuBpGHvOhG
2XBeEcWd/zKMEc0MdNSra2rOWtiXHKWq9t48MkYeyPQhV55aNLyum09pQylUT0kxhbnDkApdtzmc
4CBnBCkLqO85/tvdDPYI0RAPUIm82vCfNrQRS4BgVjWFmTe3Z0Kd4WLDQXkevcy7Pt7QHQdAaveD
BpC+F2/R2lQUab2sRTOFPb2b1wVmhUsXWQwaZVlmGE8w4Wi3yNCr97U1Rge2d1wc7T3VDaMMQ1Fk
c25gVM9EGywj7934tR+C+ePU2tm3xwvcOZzoJzNvDDsTsca2HELUZFRot46hSCxFsCjSG897E+bp
3B7kJTuHkwk/epbKsUE4sAlngjTP5zrAe/oV3fkulwsVSb16KR36fUWT9b9qpSwOjO6sD3oDSnjK
jxo8uOsPOOvaQmkmHUM3mIJTUhUIxUvKPYi796fHW6m+x/qxYH6b4XDG0im/wKmwNuU6PTryIyP+
nMj0Dw0Q3NlmQOoLVbwyzCj8H1SWdu2B1ASJA/iI6sfa3gziohk74iF7dvyXspjS90kRNwwZT3H5
VxuI8sDg/YFkgfRmFUsbSfO249T7STtOxiJDo0MZJUYc5zVlHu/gJdqxAu+cAhgpQiDIMNbLSpIl
t8xWEyEHlnlmYBAviBNVB055Z/Mo2jC/CBSHU7ktGC3S6oXBqxrKxBotIupR3qIxzr9rnUhfF6OL
DqoAO8tS81GKHYL6FO/selm1M9YpTV0RBrWt3xpPapfkeLL+/o4RttKIgB5H2dmikxffzNvAXUQ4
OH36Ke6G6EXr5hTPPBqUk4X3CRKT7uCL7e0lrBOEKVA5qdRyvbQ01QTxiiPANJX+XzD/FueYeZin
ZIZrO5PTEcnN/Z0mA6PuqCg6mQnYwjT7oGXYqyklIlDldDGTtH3pbA4M1dsj0sedr0Z/BWQT9TYm
Mbeon1lkwdIPFUe+ku1Lm1nGLU9ISR57jp0FcYuBg3GJqSFuH7TFybTON1jQFBXFJzPrhktm1ygL
JkfUqveWwIuAsWaKHpiMvfUZNKsSb8hqYhFf7z7ave58C8pyMU/p2AbJwbLuhynVEM+PrwRVMi54
83pCtiVTFPOmUKRJLSEArxQsf0l97wSZBenVQpflScTlLG8OMQ08P3PqwB9VZTopbKM7xSlCkfjv
YdGc/pwHQ/3LOM7z35rfp9/mxJZ/E7cGAPVaeNCeZkrM1qkYTWsJH3+g+2vF8B8FBvgxFFHGFiUi
GWbIrTgdwjSmXnNKprL+JadtFJ9KKEpOMKszeRWMB/fqnu+AAiXVIQYJoGflyG8erwCP25dJM4SS
qa7vU7Ro8B5LZzEujRDzcEvF6F5tpa177UYmzt05sv6neV3jnpY8sYMDF3Z/zyHeJndUEA5LVaDX
93xKQP+PdBhgHO/T155M+TLHRXG2ZD685qkXH7w3e/boSYMaoTXOmVWX86c4z0biPTeygeCrdMxz
CTPuJWiZvE3ATp4EqlkHb8L9ZafMjQ45WQkO5u5B7SVtlYJByDD10hasQ8cNrPKjaHnPinKVdGzp
ueOq16tC/BOINmDMUFZZcKuRv73SkuoOTuz9RVdURIrSkAebeGQTHMilM+oYadkwNv30Qt2t+2xH
bX7SuYNvRocoU8SoMDbTCN5iCLIZIHsRtIT/aIqhNl2Of5QeQqyE5NOTG9Xxr48v497S4KaAcgm2
S8WNvt7ARi8txpeIixt78s8dtOTZyaxqmMost/j77bZUIMLxo3hPyWZtq9cawYGBoGru7eSV1y+6
UHzK30ttro5UpXacDAeCWFVpNREobNbVTVOFJ4hJ3nShP2lT4J0iM6lPDSCk53Z2prNJmn55vMAd
GAEUJgTHsFHzMIAsX68wMtopGHTlo6dWgFZMk69lPopzUnG//NkRTzMMYc8m6nDnvtWXaz9L47fH
P0LZWEfOCnlH/RbMFhStWyjDFMTBshR8UdEKOPtGRT3CUzD6fz22s3dyCJSh6lITaTDkrdfqF54n
0hE7MG9mYUlL8VQ0foNubDMd7Oue74JoCDs8s6SpG1P0EuZRmyOYzbiHpwwquWuTwWOQ+d2rm4/y
98crU+dws4NElfDEqMDPAkq4Xtky5SmasSpPrRwDvVDAmiINmvYkl8V4mgcYCZNEBCdpLUc8azvH
VsVgZCB4AFa8if4Aahhm2eWEFPGSoyBuFfBFpMAGLHPQfqNbWJ0mr5lujxe88ylXVjf7axXxvCwj
NQcL8p+n3C/mVyOOp3MTiCNCl/0Fqkq04g7l2Kz3lkVrrT7j3yY9Tq+T7c6gWmrKG4LnGOn08dXP
jSOxC/U/3X5QBUkFVkx33dlCJr2onqDkMKD+y3WYouMu/hCNy9uh2byuNCVVcEWysOUmLaZRh0k2
5cUL4t+GIvO+FIsXXTtLmEdjpz/S3+2KKPVR9yaWQgtRbfNPrznkBdEy1IBl3N4vPzpJIZ5lHNmg
iNP6gzFN2j/D3A2h2Xv9C8TQ9RdrzIfljHPIv6RyST6bkftPnNjRmXCj/x8NV0qwhTOHgR+Lo5bj
3jdnlI48je43El+bUCeKR6gJG55PM1kUtRTs4EUHwjIz0+hJlHZwoeVkfXt8pu+NUmLGD+p4Yzof
24M2uoMz5J4Hd5XepPOp9fPms17p7XiiYJ9+MpbZN54F4z7xwQt+f5kox6gJJkqi6EBsUQxSWkBG
Zoq/w+y612Vog1ey++K0yCh6s1/ElJrhg9KZLtKWrtod9MidJhxVNmsVc7uebEKtG92Pjla3/Snv
Lff2eFd3F6fyRMAhgGO2JOS61nYQtgie1cEZwzQN3GuJiMYpNTvjIGC/98Isjr4qxD1Ayjk3myMe
CTOzK05NOXj2dTCX/N9cq/yPyPT2l0Yy6OcMDIHqen4E0b9/brCMe6I5R/GE2snashVbbesGXOS5
WaZzkE/Ru7rkeUuiEWaDKm+6r493ddcgCku0rql4AVldGyR0becgVbGy77WvHiN8p6LO6nPZTeY1
SQEHP7anHrC19/BhDaWDhSyLymA3WxvbhrCjBidcooH+knbW+BIY8O/MyD2F0DMVX2vAHLdaNsvJ
Xro/32zd9lQ93eIHAIPeJLKxWbSCniD5n2vTV45TirYnq/RxXEE3nHPmO66MmFXvs1QMF8Nsj1Br
O4d49QO2j+zYakY5ekM4tDTxaI+AIRlK+a53pqNBp/uXh0iC1hW/F0Ar3ef1l52M3AtQFBIhWtd9
CAcktKb+cIRE2FsQ3o4LSSURVtjtgR1Hx21kK8LWpWUfzTiaORLIwKP9c3788XaOqup80pogRlFU
6+sFpfxhY9hChHqORGpk2PmpGiEnbOZSPyfaIYfU3tIYJSRaYGUEeptYTFbd1DiNLkInj6snX8OR
JkO9vG9Aah4s7Z6PmgILWQeMuvQBkaXangtLdUE7U4D5Y1z5nExunZ8ju12qEz2tYDkh/utckVme
q9ts6siIJxDufPRF4pS02gTcQsAlDHGhxFx/zefIfWfaeZsfOMbdLVGqjZDuWZTH1Z//9PbTcqMQ
VAwiNNOhexISSqqpS76lcRF8ffyxd2omxIXohMEnAByQKvXa1CT9OGgNdkSvm/7a9TWidBrV3KbL
mkvbJV8zRqVu6OVMXFvdP/sw5b4wrdUdfJqdU8fvIHSg1EYCsH122pkJXFFwCmpRBDEuY3FOhclh
I6u1GFWMvTcnNzxxLhtM9E+oum2oJmYqmzKLx3BKUvHs+ZJSpZTU25xIO1jbjjNmZgDoOZ6CjHHb
6dDLGjzePMqwci0kCBgPe16yMgvRGBlCpgpTxgl0+dQuyRJaZXoEutw5TZS4KcRhW2Vxm0MvXKZo
09qn0ZLG+otfWH+VqO78KrvD+7XjC0nfwD9ywSgCb5HYLZQslZ5GsDZXjXURQ958W6I2PeAC2F0P
GHPqywgn0QxeH1mnLeyEXFSG3VQuL9kyjpekSA3qpVpz8OV2IhTKNLBfMOoCvnsbfrVeUJU0X2To
uEn5i1j66qWIAuuLYebmSTZoUlWpMZ3KwX57QQp8N1UUSlIGKLtg4wI8jRMF2FyGZdEaIdM2hLlt
nV3mZLAOYoVdH8D4h2KFAcmD019vKGTGoh8cmn7dELRX3SjjW1ll9WXKk69D7eSfpGMO7/BFZSjd
JT+JwK9vglzoYLf3fAARNbPljCkDk9z4IkP4fuvXxRjWM4x4p2LpaTXpRjF9TyobrHQywxf22P/t
5BAAoRkdZoCStq61uRv2bLrFktHPDdohpdkvLRSpXO/Vn9HXmZAeO2sR/FCPje5dE/Vh6YFDr0qi
vN7vmSlCYTrQqXRkTafCnbQv1lxnnx5b2bsmBNXqABGFMUS+tuJlVurYHfJ31hA7lyiS9WmZ8/bD
ZNZHw+W7u8i54RmhUASmYW0qiOdMIOklQ1SNIU00IqZrUyHrCySQ/w5TKX8pdPso5d9bH+8VIApO
jM/btTZql4Yj3LoeQ00bJw6l6OtQF675QRTOkdjC3gKpceucTtVg2Lbsim6JzDGZcTmGTPxn1xnS
9EsLY7TzizWpVyquYcd1zLE4agrt3QmAp5QBcGm8Hpvwclxm2x7gWAgbHUL6mPg9bGQvriI1xgtw
wiNyjiN7m9A9MqLJajLspc2QhXork0vRdvVVnwP/GkvriEVs7ysyyAKIkH+oz7n+irOGaL2Yaxlq
wNe+o7WHKraIbHFBCTw9aJAc2docU2ti8j83QQCAPjEv4+wEL9VM/auekyN4/q4pysR0leGkonu4
XlY8WC2skPT+raZ0fhkE+iuJLPXLpLlvH9+juQtYg46bSqe31YhcBtpYm5zNWuuCG2x2/s3sAAAE
XI/rY5ey57igwUEZkRiarGdzOHiA/MoxpQyZobKNS8V+SjWAcOSV9w4hiQCnHVYmcNcb15XkKUV2
2ycotd30s60VLg0FJ3tpPDvu4Q9eju733udSqq2MQZK2Muu0/lw+wvBw1cRgZYnQrror7GtbIcQW
TcJ8e2xPDqfoU8BS3M+I0NSNK3OJCHT1ubrkqIV+42AIygFOdmBq73MBzKU7QlGUpHGzjV3kmwgA
pzIMItk/V6R1XzXtUJ1gd++Akbs8ozR8tzglRelOYJngoeJxfsrcEuUrVwpem8k86sfv+WEAZv9n
a/OdBqu2/MwDuwDRQHFjisl/9bTJ/3MomOnU9MQLM6bK/sOpp1UHwQLIcqqcKkj8KRsrsmZoRYaL
oqpR/1saHcNb8eBHB1HB7qH/MYGrZppB2qzNSDvmdiccDETCAR4aRWy/+LHNJe5RgA95lY7YkXa/
HHNYCquhMMibt6UD4lXHc0NiIHs7OlmNk7zMQ6eR7xm4+tNj57FrDUAApJRwFCHEvV6fLWPhIPYJ
aqOW7ns3iJ9FOynBHvHP2w2xf6bKIuF12x77yMg8Q2PELnRjnQqQP3tPyID8kshaO4Cl76UH5B+k
kWTq8NhvQhB3aTu3StnABk2r79oEsYBXm7mivU4vchj0UzVpxXmZiu+Pl2jsHRYVJiPVCOUNN2+9
mbEbaHk5kmlBor28uiMq37Uz17dMSEjehebcitKePrWNTH+DPil67cwsXc5QdeeXOqn7m5vF1h96
JEr3XeEm1b/CkvP/Hv/IvQ+uVKFV1EK/cnugIR9vMiPgDQz00fmaJSPg2kKL/wlkdqRYsrcd9GUA
WYCXVF2I9XY4FXOprcfDVEUBpLT4iKvbz1D7m0AfkO86mqneW5pCthDtAkwAcbq2N1RGynMy8bzn
M2RilZt9txUBej34/yURZKCQtpnKP2G5XJvi5ia0J1ma22bIMKD81H2HSlu657RBQuT89m+mngsf
NiCmu7YpWFwz6dHNhgzbxjZf4CAYnnrH+V3FMgeW9j4ZGDiVeoFZAW26Xper6Zpb5NEADC3ugV2g
Xw3usAEREcBD18Wx8WZZZ0IXCptUDkBrkTRs3J2028G30kxAXmZrz3FhQgJdyWThkg7RQfK19/TC
PAfJAcUDlZ6sV0dC79Wzja1a2vJLnruDFpISSu9gF3fsqC4rk2NMMNKS2rxNntnPVQlBbeiMVvLs
lHN7KaK2/P3xqdi1Ag4AFA651l13lYGeUqI6LEJNxNFyKWM/+uYCtW7eHrDQCPr/djZnnSoOwMSC
1YDMmk6zPzUgt5L0oH13LxZB1x8WtB9nnCbuNudw7CCVBiqwYWNayfziFvVknOqmwC3Jtsh/04e0
/nOc6048WXVhkJCIhGF7G1DJn4hZmdZFn53+2dBjLYGjxzPzU2f6cjgxojX84ZdB/CmORfthSKvC
DEUFyRY+qajiD7LLK+UFZ0ueZFRZy1kwRZtTacjsZ78nm7h0db586+aiiw42d+fCqWE/OGLISSic
bao8ozsCHLOR8Y19H9KAMp2/Wm4tn+w6q2Dnn4+mm/YODREhn/MHmHzbR8ijyg4a2CDC3omCz7PV
2c/gLqyj0H13WQxTMKhC3M6XXd805o/TMSl46KPG9q94tOwb8Zoear4vX+M0TcLHd2HH9atpChrP
VB9J7jauf6GjuFgD21hqcJZ1WdU+Wa1EqbSa7IMvtreDir+Shg9MCISg66WJgpIK2tcD5zR3qH6V
+XeLfvBBELNnRdX/FR+nmuLbbGCjmdLU4opmXatrv4EoHbPTSGn8YN92kFN8JIcWDz6YIHr7kDnB
kNu96Q+wTadCD11/ij+hS2VBGitQqvnQdn08vh+7aviKWvv8V+a6mnGxjRxhk8efcG/FhGyUc1A1
YvRgcxOMqauXKKFlF9nZfFpiw3zqhakfVBv2Dib0bwC01CgFI3Hrr9eO+qRHC3LoPlWw32OnrJ+m
qa3wa0MxnfxcHDhp5eo3LV8IfLjXRKTqXzbfMZ/ivOgtrQ+BslMVa6U1J7eBRBQAbmpV05k2V5p/
CTLNL06w/k1/Pd7VvYtBARUHQz+FZ2ITks590fUG4rahl45ajp6O5r1YXu58YBp9PviCu7Z48zzQ
+yTTW06bxNF8W9MkSN8C56t5mgeVMhT+jWs2B+d29zMSVaqhfcpwW6KFApVrOx+dIawHe3jO7bxj
8M5d0NRtxLOjOI//wzYC3oX9DbQAPY71sekoBxPO4l/sXkavSa1ZiOYExouVGEfdjb2l0VRWcuhU
j4DQrE1J+IkGCVsAY8O9cxNyzs5J46VXr4+GXzXsHwQre40GpngpEqhaAbO8myMqpTfCbMrkQ0l3
51xK4QenYZpem6la4tNY9tMv1WLPfzelLRoo22P3Bsoh/uxaeVX9h33++bdsricRbW/HVOFDyd5A
g8/EJkTBDjQoSXx7+yfF3wFx+cGXsAV/JIklW1cyPANTm0ADrDLAbGb9te0m+/LY1J5rgwNY3T8l
+LV95A19zCBHI/dNZi0/56Y5vqPwqv/22MpeHx2ctCJhoJyioFCbk+PbXT9pEx60qz0XybQiuU6F
XofA/Zkxdv3xnWNl9bukAo3Xt86Mm43ENFy7XHiMMFBouQH1rr9VkeM8D+TLB/H3D2qGrTcEHAtA
GLJPzvjmmTYhTaxgFxNMknXDv/WSee9t/f9xdl69cSPpGv5FBJjDLcnuVrYky7LsG8IztosspmIO
v/48nIs9062GGh5gdzHAeF1drPSFNyzLfKg4xwelOsyQy9zrxoNp5u0LcPzgLbWtfI/prvyRKcso
kcWdfevCAp27uehZkjkarA/54/GXqxQKQQYlb5CnrZdFzZT4V0Ayne8dxNr/sMU3SQByA146YJHH
Y7VyQOlhXkgOhBw+C2/5haVVcN1kmf308YY4MyuYTMCE0R6A83Z6sOtUSzuaJwircqPZBLuT1WF6
RsgGOQD9+wsTO/PUIQoNk5uLhLbsKc3URsp1Gn1oRjLx7dAd0E2v7MkLp0ZV98B4zX2W69/Meeou
pA5n57mpt1Fn52U/heF4XQ01tIB5RBlyAkTilLsG1cqDPvqX1BXOxUtU2TdMNAkR2uUnq1dBSlos
o+EoV1Z21SwD7lKeGsJA4lys9b4XGUk3PQmNS0SbMhwFrOWPXZoYmRYlhF503cgOTi/sBHBT2tPa
GobAQF7M/UGbrdp1iFv8lyUlGQOPsflMnLrq1slArX2mlFbhwzeGELv8m2DCBkVP2zxEYda8DrCH
3ve1Xl54lrYjd3JVEDL9b+hT8KoPIYP2P/Lwyuzat1mn0+ziG/IZ/YLqZpqz4KmT5SWIz5mLmsCT
jjOHhdTl9Gx2SZBqZQkmZOzGKURBw7xNYC9dyCDOvPAbU4E+FNWBzYfl+Aaw6qFumg15MkxS+ypS
WcuosXvvYZ0WmlEDTNEL63h2Xqzf5sLIzE7DF13PuiHpdD6mnS5rWAatXodmGti//vzGgaj8v3FO
YhcogCmuyBQXaWuo/TSXyW6uTT+ylJ9dUPU6OyUT6A7GJCR9p8FmYYhV6M5A1wuVw1hiiRDBob5U
Ujy3C9FTRS2GrYhhyEnFyLVQo1RyWyqbGF6YyRbX2vNuWNomTslYrsrFvUSuOnefEdJShoMXjczD
yaC+W6O+OfxToq2rG31BoLp38BPDFCG9cMrObsWtFACOGTHK07zZWMFC9D3NKLdG27zCEtkIV59L
DQJdEYuq6z7/hx2ySQ5ZkEpA7ZvHe3/y0YUWM6GQ1VglSrGjHcly7p8tzDCv/8tQhF0kI0CKTylW
xrL62rI12owuz+HxLnXc+NLfebV1iYh9bsVwoUI5nf9Se96exn81o+wWZXhD2y6rpm5eh2YV37Ho
cO6mykhePp7VuX2/Rekb5xvBkdNXlvy894Zpaw/p0n+BEl28amgRXNgXZydEYYuUFbE3kvLjCfW6
Bl+k55mjLKftcetowilv1dVU6ZfemHNbEIoIqGS0G9BjPNkRAteR2fB5vVUxiD3a6dpV0cr8ZbWG
do/sVnLh4jh3pOn9M6lNk4bPeDy1Fmq5wH2AGFQuahd4efaQinkOB3pWIeayQ6i5a/LXx6t27nuy
XpQ3gRYRppwEvq7UlJrxPIlFmfsv0PYnXL4HdZtMKKR/PNS5MOxfQ50mG+TFQF8VdVTdT8t5n6WZ
9lDUnqZCd0qDyOud8h6bTDCPXHdB/PHg5xaTdxNpUkIGauAn+2ZVMrOVRhFn8wG6J5P8VDitHuvm
st5nZnrJTP3cYQCpBWtgK+WAVz9eSxPLQ1ReJ2Detg7jx3ZwS+/0SzJNZxePrG0jiHFTnsZ8DXZN
TZlTM3KyVeywNat2U6oaSs9Jd+HcnducbMpNb446AyCx4wmlCcJM2GCSlK7DAvpmWXY4Uldh3zrm
3sotrDpS9KY/XrSzXxFIGv0PAE3AYY8Hzc3SlKKjBggoLz+oHm8JeB6XWmbnRuEeZu9TbwTPcbI1
ElQ9LDcrgE/PpQIggGnM0ifl7uO5nFsrQlWESICUkwZvG/RfN/G8Qqx1Rna/RHjzayap7MHUWUTo
5e4lVNbZGW0mYlu7jN75ye6jGO0Vg0uxwlO+s5dOXUKX8S+xuM4dKQJSrkcLbjJRyPGMNn92mQ46
rB+t75FPt7dowCkPqszLa8+rRfzxFzxXDyIUoAS5IRAY8+Qxo0mnA6mAC7nWLujLbA0OhZa5d7a2
prspwZbcWpWzb1aphX3uVhHpXnJYzeWPXeE3XRjYmFT50H2jMXQ880UPhOuVC20a/MzuLLuQUQmI
BTszvCVEVmlvRS6cC8H5uQ2EUtnmEYJpMXD/40H1RSVJ6Y5TbBe1dj/qA1SExs+efQny/+MvfW7/
0PTcUBFoI7y3R8+SxQ8mGGvp3AZ7EXT5lwlP1MPHo5ybEPJSxFtIAhJSnkzIoApkGTMkJ5WYWlgZ
UsSL5hPHasF/YKlBuoGlxvbZZE1OLpK65VrEsRtenNsnoXSSOmyMZHwplmm50B85c1HSKaAlDioH
gc7TunqXd9S/gk0kLHXcvSW7KlwKNe3RP2thK3h+RMf1kgDhmad1M+okwUGPfzMcON4bYzJkhW/0
bEhLk99N6VtXdTsOkdW1+W96aSvEz+wpSAbrz8H1tOwAEtK4JvM/bZIrkA0TWthTPGoZJC0ktKJa
KhWR1P34eLe825MUizZe40bEQS35NDpyR4zQac8pxJKLLlo6SPw1DdXnj0d5d6dto/DGsXKgjmj6
HH/ING8qivQFo4zDdOOCmnmocAHZEyc+p6P2x/Ll23BoLcApZ8OQyR0PJwprakeVqbhOff+g6UMb
a6Mt8Vo1rD89bfBkiBLQl+IG4WU4eRPMhSZlUvcqboJ5uLGDco27RZa3CGlditG3v+qoQrLJ//FF
YEyRnqIzejwrvRelVwriEMudNpsI5YRe6+ZIuWrBVQKCN0SYpblWlLfDKZj/WKZvG570EH1TeGIU
GI+HL1HuqrMOYE+JltGOSlnzrMqNNkpUFrdVU0d2u1wKVd5dZtug9EM3fD4Pwumcld7iGFaKJt6s
jKIOhvm+1rDstLJE7D/eo2eHIv0GrEbRm+1zPD935eHtHEvF3uqth06aXC4ucbtqveXCQ/DuMmNW
hBDISFIW3/x2jofarKnczJxUzIuntyF+PN03k1boHApla0+11TtP0C7SLx/P8MxZB1C0gQG2hBLk
6/GwDT+lnYSh4tmokR9YePQyUff/4Ttu0yLv4REHDn08yuTMgiyYfVKNfXWwHM2M/cw3wn4Swe4/
TGiDAXCFUSI99aoVi6cFdsKETN1Tz1bJIaWw5qIk9PE457YGpSfgmbx2SKKfTqmn1J0WtkK7Kyt3
fiN/z0OQxuUYXOocnRtpI9+hx8eEqOUffzwkhAONikkdu8bqX/kgUsJGBvrdKB31p28Mm5AOFWsE
tGHDgx4PJdgk2uRRJHFUNoX1OOkHf515TDu7uP74+525/umAwGVnU8CBOWVSsgWyEX3yKha1OzRh
txS6vDe9aboGbOCPmx5FXl5Ys3Nj0h0AzkW18H0jHvM3K2OG+Jt2U7bL8FAKZTevoYEX9qHy/UvN
8HNn+t/jncQKc5GwmiPWn85g8FqrXovkbC7X/pBYyDCk6UE1+SUVo207nD4JlDXY/QZP3jsLkor3
2un0popNrap21Mf1qKC6cjvPvrspbJfhVOgeoaYvImt2zQvn7/2cYYtu/iCkktDcvZM5e5nTuqrl
HqvQErsuxGrFUw+zYxRF/1nPp+baMzkwH2+m90dko6hScyBdhi13qm4XmJNNPwYFBv7XCte10m5m
corQRALij68y9iz/ob6BihLDHR+RoSZAY0c30P9m57Ub5yWcnaT8XLaeunBE3rdKYVgYMEjo3oGo
gHB8PJZ03EJbmVmMRHif4SXR+TKstDr/VsxVDe8PJ+Co6UrRR8NsdPfgyXlycwhmJi+WyL65SY5q
gm8Dfr1wlN6/GyTYm5XGPwQX//T4NmNNOcR2+QyaJT9LqnWRjpfKl4/X9f2BpeMEEAJVJcoFiEYd
fwAMIfsi9QlvpG7qYZ5pTii8MXgZcvVmTr1/oYl4blIMSM5O1QBg9LbN/lU4WBe3tRtKnrHv9va+
hejdfMJ43L1Eljg3rY0mC6MTlZJ35U4K3tXKxmmgGDcoi/VpASrHdUVYBZ146AbtUon/n5Dz+FKg
NkaStNEAAXqcoocRa9KpwbFrfZmK61nM9UNAUvjSa9BrMGVU9ou3JDAEk9Hr7pMhGL7lbtDFSR7U
X2Xlu7ddL/xbfazI56ygma5Vk9q45ErxXCgji42yuQi42bb3ux+NMe5WpEW+4ZTe4SUkzJadtZBs
+8oLtSDXnxocv28sTDUfAq/X7ypnsd4WQwsupJbnVgiEwgZBI/JDvvV4JyyIac3+aBFX9/bvYRbB
Q7A21S7z7dcWYO+l6uK54YAVwa2l87ghk4+Hs6osSPQ26+IFB6KflebMVwPuFmg8WH6ISs+l+s6Z
+/IfhTKPy5II5rS0n1WuXfWj1iLAYY4Pad8aIVVU+1r506W245n3gKG2FI/wf4N5H09Nt9NezzHB
AWzajuvebwa1q3QShBvRcIALq/PjDjTohQr/+woWIl4YaPASIV1G7ejk7mxrLGXbHND/imMqQley
w2LNSKY2lIVIvqSaWp5rfahjOSVJg69l0M23jrX4KmxtUVzSTn//KvNzkIveer3bA3FS+ay6pPC7
2mxjfRqGNznYyKb75XzXGlO6lzTdvqXeXBf72pyy56XKh/3HN+mZs8RbxQ2qU3ul67btwH9dbUG3
JvCsuw78/pK/KZw1Qi/N0uvG00TkZ3J9WdQwXanau9SLOLPXNn91slPWgif6JMOAL+gY/Tx0sfI1
L27cSTyaukhvQTAUTx9P8uxQVGdob29ly1MITw8Rmo5KjdhLhVdxuQo7HADtRWUGnvvjoc6cWGo/
m7KMv9VJT5um9WBAyUdsIx50jGcOq9ZOPU+z4+Wh0S/lrjPTS3nvx0OCnTpeQl9a+C4h5olHskff
1PWTjOTQcbUoW7Xlbuyc+QJQ9tz3/P9JglM4HrHx3EVqWtICTF/XWLgt/aJ+We+cHBDRf/ie22Gl
H/yPxtXxUJPWGVli510ckBLeV7WZPayj0jChXjLYQkXgPn484LkDgYUIFW5yUu6mk7mp1FX6miFX
mppDFiZ1VV8HY/YrM7P2EcbzcuN1TvCA6MElIs+ZIIPKBWgrFD+gH1snATKSBl1nZW0bJ0PuHkhy
2ggZrT9PGiGgUZDZwEFbk/3k2l2acrBcsu5Y6OpHXRXrvWUYCezMpd99/CHPbBJ8+miiUvBCjeO0
INp1ql7FSFLlJnhJIr3XxNOEKwQCt5eQoWcuUcIgpkWXDwbyaTffXgyzA0ZZxq1lDV00G7K5bQeY
figAad2Nj2bWazpO1U1lV/mdHADYfTzX99CvrW/F+NS7SJA5/MfbdPW90as21AJ/+Yx57/RzHCnq
NVptH1qLuo2Ruv5OEBGFVe8GB8J2+8JvOHMN0IUmgSUs4Te8ExCT+jL3GSbtdjkVe1fa06epCQAl
z7usDIqrj2d8Zrf+U8SEW85RARt5PGGEz7s5yZkwWhXpbVG76Zdx6LILo5w5jIzyTw1Kd0i7T96I
YjBSjyCEOWEW/G3UczcMrLK5DzylbnMsDp6JYhRx4Hrp3jm3pQjyoJdzGSBydRrozf6STq1OSUAY
zlXaKj+uJP0lkcnpqss6jUabYcbzatV7z5+L148/77nFhFlMh2trslHPPP68psyLjR3DfjKslSvH
e2sIkffF4P/WtdS8cMmeO6q0f7jvwC4S2J4sJhgfO60yLoWVbTOHdVd1N2YF+GGlCXBhm75fUvrx
jEIHxiQQO+XB1n7QyrFBeC2YkuUpdZ0kKjHNCMHzOQdE2hXduwS2U8IP+fibvsdAE0YDY6L8gTYQ
MNSTNW0S0Q2pUF3sOQJLvzx1sp05aC0XLY7fRagvpn3lrZOzK/zW93eL1xX7jtQm3+d1aod637Qy
lEPumeFspV082lP/48KP3L71cXID7pdKBZbnFBAJj45X3neFrLMJndB2FsutuW4v0ZDX4dDPFXpX
fn+3us/0+eNA2FMa6rPrXGVW+8fgNr4VCB8UjTa2OZ2R45+BkoSroMShdlVb7nWvjd8EpPbdMtrF
3kDldCeT9VLp9P2mh5W9cUQ2OSo4ONu//1csKlazzkTSwWvCe0butHUejbBAMVM/TMaC9mPQt4s8
fPzB3+99Yl+bth2AH7popxkdcDPPKgZy7gGvkYhmpIjm0U0+dbJwLpQR/oExHK+tR7pKXrFpe9MY
OVnbYeFIBCXKU4nW29U+sawxCHN6XWx/lU43fYb++AEnyIZkegIlE42VO/+1ttpo7QJLouWir45/
7w9tW0aaN4zfJrPFg0LzF/8VsVu17LEZFn3YVXr3qR4L/1KG+H6NWBuHD4ZuxNbpPIlSVkOrk0Ky
KQdJLmRPrheBl9J+izotoEaO5csfLw/ZCSEE1S4KMKfpGh7J/PVe3saetIWL8qUKnlbEDV9aZwou
3oPvLyfgbCSHtHS4ePmH4x2ocimdpfXwM4ca0dznppU436Z8wqneT4vSfwAK40yhhvNuH2uFhsek
Uw4y2Xv00eW+mDYd6qUt1FeTdmIX1rVrpqGv1+m9KDMK5sOYJlRQtPXBGsAKhWmggi+NMjMrpKCG
3UIy+d6jXKv0ZR1WZYa6h9T8PpFO+slL/OFu8jVdxHVNPBQ2RUpbOS8shBHBFnb1zvCVg09xAuov
mrTBcfApx+DvaoTqtUSzmpZsv6aVVKGAKytuyrwYrDCv0SaPgmLWi3BB/i24xclFSGyxMznue63x
h9uRCC99a0GC4lFg9sJEajBA5dYSevJozbmhrhAlw/2iMorWozrm+t9XhebRH+dXgCIovoDDpmxF
O+J4hYCemqnpUsUWXhaEAgf2yBlFiUZyEOyKJfV2f7r/oByhGfwPQGJjMByPhzWKa3QAvzecSfrW
2Y3a9egsPVYTEvIfD/X+aJGbkqMim0QCQEZ8PBSK/6KB1tnE5tSUh8Q30ltvMUBeeflyC+3kUgL+
T8vr+Dqir8eu4uLbXprTao/VLxaAKLC9S+LgW7qY7frVlEM2HHL+D3eVZSV/dWjuipgINhGPxVLb
ZVRTqlkjz02C5Evtz9MXnuqsDnOawcmt3bbGz1o1bRPyuDRfh96Wj9lcUz1JM7H6D4g7k+g3o5iu
S02iFke2Zc5Rm7uNHvZmFqSI2AXOq9dZ4s3BUfulMdoqCR23dBQ89mIW4QpL5rVNy6GOAMmovyu8
ST/rstK+9SOwOeQjJv817RC2CdtMdNc0cos1zqqhfRJS03+BQkelWwWJXENvqQjYt9X4ag728IrO
m3tTdLn5axkxJ4lde83+Ir5r1c6YcXMJVYFJ76c19UvaJLLxntKx6F5hcK4U1LWkKyPVQSO/LXPD
/7JCqxMPVZfqTliyT9XndUin9NFLLLtHy6CTaxGbQq+cx6REJjwKCLs4eEgD3BR+ML9afer0kQZf
+U1ry6yDlNVmC9Ugt0FyE7UgileYUubxAMKspKqR5E9FvhlM20YyPEzIMukhfPalDo2Rqum+pjbx
MmiS9LXCIaSP3MReZDiMrbhdh6CeHod51XZC0BO7sL9PX9pNF51IlqY5Zxf6xsn+njhm4IRBgs1u
q26MPijuoItIL2oX/sWFwU7zk20wj6eW4AUmDHjJ48PU9wLTncExsDrVi2guBm/vJ8Ml0M+7auLW
6tkc+niZtgKeYx0PQzfebqDvQSaXVartKl/Mt1Sakp0juHfD1gzmz4lwhlt3bDpkcgvfnsLC1zUJ
/dxoLmFe0fbYJvbvQ80v2r7zhsze1MBPAZsIBprZvHjYS1SEdS/eUGgjTT0naFEkdzPn6yRws7U7
26dHYzQoJojJqdYrRFMkiqZVM/cgC0wNZ3fVt+p1xuTdAj81pWAqRDWlsRm0uRd2amjlVYIrA5Ut
1etmBL6kT56UI3NrV3dmmYbJnCXGLi9db991UDF2BmpJj+3YCf50kW5XTlB0oT/5tdiDXlzHCOPI
pQoHZ/R+T3rWVIfAGrNiJ7XAeOKm8Kpd0c/BJ9En0/dWGfYaNlniZIemFv1bocNFjUZb43inSccH
n4TbzVHq1vaPRo2gPLOmGx6SAv58KIZqcq9lJbNkl5hK+5bXwn3wEBDDixjeaxADkeGYScJQzqCg
EL6zG7O+lWk6j3e2PvhvddvYC54zbXndpWsnonxNG32vt/78jc5ff720swQXkifGy2D7vRNqEHwe
5lzUn+gi1TKexYoBXOP7eRIOg19bkTA9eQ/nm11FN215yZX0bvAFIKxDQZpuSgn3yg+xRaJ+3UNx
GQ6kVAht5sWy3oqirACR43gSecjqfOcc8AtNMAE3gz44AuJsifGJKrR62jfCXuCn+bP8jPSSY8Rj
7jQEoynGjGHrtbmKk7FMH0VFtPI8+E37PZU6es8Cz8EvtPgqP5wTc/pWoSipxZU5Vz91vVvdqxqF
4jXKtdJ/mzPRakQ6ncgjUBDOG0Xa5fNY9P5D6uP0Gi1aH/y98uM/z63ClwGdDfdbXxuyjHTNDr7o
M+T/XeemiYqXajU80EOJiRpvZqkqBqaS9NHiJeLTYFSpGc19QzKHN7GQQHOsOQtLdwm617r0u5+j
VujLDoy8egBmRvvBygznrlwbM4+DoSmtsG1g+QJQRO4mDrpa7ttSQxKqRfXB2tNc9H5WfbH8Inn3
+Ksbc7D668J3oGKvhTH8Jpmo2l3qz+sXBx7L8sWzBCal2K1rXZRV7aTdTUvrNJGX+lLGY+a5T11X
Z58HSJHOrZPz9ULyZjh0a9tlqI1WblYeOD/iubVGH8ewql17yVvYj3dIMJfBjSPseorGbHbn3bou
XhpOvSyqXdXQ7MDoZhmt66qbqzcMb7s5bDxPO6SyxyMAKZr0r2yukod68psCcyOlvzmV2XthaVni
aZjWtUX6wLShpGqkg9rkdI+25hRm5KaL9WtsC68P7QHuTjgjyPJgpn7LFs3H4rOAc2we0JIqbvMx
8Z07z0gASIrFVvo1Bhi2E0mZZ44MReVVZuRgInu3NRG/l9psclbnXD5XyVZWm/N1fknwSEtA+ApX
hWWST2MUzMCvZstUDfGHYeN7U8Mye3BJhMRVMmbqExx894eqJq8N+xWXlmjzo2r3yNUMY2i1bKob
W1r5o9BsQThuDcr7GuTS34/6ZiOfd4sb2Umuj5+g3hXZk4mFbxN1sq0LFGjp4YakRIYfa/04P3uW
2foxIjN+j3Krmj97NByqqLfSBGyO8IualqrLwMYss2KvtVUKxclP0vW2s6e2uClXW/6tJaSr14UU
9bLDxyfV942PTGlkCOkFccInW0N/ngV+UIs2PeNwKupdb2f5AxLk4EnMFL+0G5inrsoOMlF1GtZi
Dcr7UbjiNx0Kz9uB6l+svWYPyAh4xaL/mCcavCHaJZMTt0Zu/STTJgaqF2kd1oFyY7TpFT6iPVIm
UaOSHmiON3ngvU1ZUGG0nV6/0bQ6EBzF1ZoiuULcuTfZdop/6wfPKjW9T6Nn2N9FFkzZ1arU5D7C
Ch6KfVMHabmvikZ/WnJnXTaJyuqTN6WsCaY/KR4oWbGyrc1CXUvTKX/opRxVhAfp8GSPpZ8e8Kut
5ptlnCtIOnVpvK5l23M1m3N6M6Lk6dCnMOs3anX2iH5UNb3mCxrm4bR6fY/NG1bQU2txXGpYKc2+
tHP/aWwNrLdmo/ecGEDx6u+0Lknb0KqmjNZgV/m/23lwWsAHTfXKsdTHEDsXrbiezET/W9pro27W
oTSe8M2whp3savcmR0NPHVRRdD4fqW6fE9clatRb012fplaKW43QlIgiYVlEh2T2tSdU8aJlmt7x
EHblj2weazNUjdL/gmybmWGSLP19m7DN42lGw+sG3aquhgZgO9neSYPgyp3Hddpl+NG2YQfOJ9mn
Uz8GkWoJjYcKMkkMPK61b4O07VGOl2puAHo1+VYWC5bvzbjhwgOj77/a9dJ/KlJj0UO3bZFxzIdE
Vze1oVDzxkss+0Z0aWMtbwR1HXkjoOWbKRvTLLJx/FZEBYZ2Q3jqQKxi16/FAZO9OofCmw027qFL
jZC8I5WNyXNvvbZtw12YrUP2E/iuMEOtsQtx3QzZYoa1NRbVY9KwLNf1OprNvfRRa/myEnJndzWd
lDSkq7IGWFtWckO/pManfDXKIHStMhl2C8d6jMRoFBYZQe/D7C3WpQ3dcaHpM0xmvQORtnZUObpu
udr0Z9K48OryVS+kTMK8qdWnTsu9H4Nd8sekKxyUf+Z2+aQkVIlICG6qvcoCGYQgCuTXTJPqSdGD
7HdjbnjzHtnUycSUJu9lxOOUoG3vKZgjtTuZMiIFb/eFEgvFB2Gmejj6M7uj7ZzpXhnNOgLjmY3p
zjBmMsSNi2JHjmqSZ2y5KZcbQiXPmmYMVSSA1PyYhQyseGz0BLl3pbNMi962D0ZT695hytqsvVEO
TIqvWZYRwXlycL52Utf6CPdK781fqXrEplPIMvTMIUGKLSvEPZLuiR9SPB6meye1By9c+VtBCtbU
LYLe1IoQrq9FwUNkmr3EQ+3TcPeVLkna8efkHW2ZeSRKc/7kDYvEzSvR3UcSKv+6M4dJiypG+4k/
qUDdWCDF0VmFVextac4KqFPSLwe1Bh6Oy9JxfuiUzYMwUW3yN4gCOMClyvX0s5erztop11JfpeEV
ZSjt0bgL3HFlbUrDek2pLiD3o+XaFTJEmh8P5mhbBy705s5bVzsIm8XQf1EtcLChnAfigclP4mYu
iJ10K0mTq9mfMj2SjZO2kXImR8ZoVhg/oSto25IIg/1rWHmMjpI/7JFxqZ6t2hFYhS7mosDQZM0a
mhDZv0OU5fHIOxuktFHgdMBTUdVpVAvpT7cWt5S89Uc51xzoDugJUnnezVqCyg6XqWmTPeeybaLS
7dd7u+rMJPYHUSxhBlSOx9WzW6oawMymqBgHlR4G2MsDpIyGRjmoCOyCxeCPV5mpGd7eqCvzq1NR
Az6g8cNJaGZdfyI3yvKdZ1R+cJfmWC+GelJM94Xl5Pl1YfBihcrKUJpNaJl81rvW6HfpsOo/8FNr
9X0izLY9yGJqvnr6TB+JBEI8OhNZVNSkCL6FToBkHUHLQr+g1/FTEm7l3xBeW3DUqZOWB6pWmhs3
tEt1hNktDnCFs9+8p1mjpaG7qbLh44M1Nplc7WKh2MCgt0k4KFXhfQDsw4GREmGj0b0kgcP36VAV
eusEoj7s0HTxI31IfaLKyvmed2bfRAVmQNxI7G3ec2ond+3cKO4ZvQOqZdKp0ihReM0S5mbf3Vdz
kY9hgxQCSD23K1Tkt2zeyF0Lx9rbgvJBmDgB6HHWHioXIwtgrpMa/upk5lbcP2XwKt3BR18xaO0k
C7HHceUhcSdgf7R1lE8shu1mmANx/kL0bBOt2e7oh80krL9VhVxYaGIT1e19rVHyxa/mgHYGAmhe
6DjjPMLpU9T1S4Qcd4Nn5d2uBmHohIDSYZKUcHq404IAq5F21cruUCBIcrNas2QaqEsZh9LJSzuy
IJ6s4WpV+RrBVZyNyKqG8dFZ0wl0KWCLX40QbkFakHl3bd3gkmJWfuXxDupp8Zhwl38bnJ5nRLIv
1zBf3fWO64HY2qpb4hOMfM1fVZ4mT21ZNW/dWmrlnZWPi7ZDaW6GemkhWbOxV5JIQt/9oo/L0kRj
MpkuLSU/uJVicZ5YEcOKWnKBPfwL09tl1Ti/CrkAcskBsBmRPSaWjGZHeLfmnAESh3+j7p1p4YVv
M7/KYLfRFo2TybULIi6lxbLVhiUKutb97TqrE9w6qk9fU0xGWP1hnN8GFDlwuuu19mdtB9S0jNH2
ro3aHs3I7yzrcbaMpaLc1xR3c653QDrzVL3YtSDWHIVkmacej6TIbbCaD1vLLPuomlVyazbozkVT
Lnsrzua0LKJRNOnnEbngBtRrC94lC9Bsu1XpMCV41LhTHVLU7D+39eygjNWldn2DjrzzK/UyO4+z
XpGLu8YkUOKFFVbHXeb2U9jmgfZlrcy2jhyqhfXBLNUAr2oo/dCpXNi1/AlKYqVOOtCNZT2EqzfO
NM2sQGUx29P+i/cv+ZFq0hNhO6sBl3Au9RJP96T/6TT9YN575Vp0Oyvo3V9zk5QYhK6qIJ0mOg27
XGYyngJJuS3H/0fxdpf8kdXCfeynoa3m30Mj2Ma6lJteAXyAjvZItvxakiy9ESiBqU9OhSRMNFIQ
+9pqNiBLTN9LDppeaVyM3WB/0a3U/+0Zi4OHhdH7aSzHufPuptLun6rBTb8hzeYWcUaWkIdUbbv1
ZsVN7xe6//21T9gVREWhF38beq5PPMIZNYWh9YfPppoycdXrgCyv/MSaOID6XP0uJ3OSu5zoLKcK
Wllvc1WMPwZP1lqEnYmuqMCUARWYYmrnq434pkJHrXYTOqM9NtHgD96T1jq0SBCGtoHDJojYgdrs
vIGbzzfuIbOA6KwaYXn/x9x5bMmtpPn9Ve65e9yBNzrTvQASmVmWZVh0GxxaeB8wgdfRSgs9Rb+Y
fqhutVhgqlKclWbTc0+RjAIQ8cVn/sZHeyj9UeAckKzXJfLbFRj0bwL/oi9D1ic5ZRRTqR1gqSHf
Sc2AFsjUp/4iImz7dpFWZIdkTsZ2R2ZWZPQUkc6cnMjkY2B3Rz/IGXVGCbzxaa+2o/VBbUYGBLaX
IblppLVTM0V1jCrsZtX60do2NcWYruNOlBiovbMUbDPbK5/8suqnd3BQ4jSISaIelblRBMnBrBxb
hjOuD/+t424eh8xXcqQsfCOacK7tSfPftWVrYNA+j8M3pYrb26JN469lXkfvZ5mmnwYyZvrUiD0/
tRqqzEFUxcuTxKlc9xNTgdpamK70DdRE4kAv8PB2qM9SX0tj/aaT1Dk76BKOGspZiw8jzsoPnazF
g3RTWi5902c5BXXLrdjRfEaLNeGCCNDvbt66jpwU34zr+Z5wTR8hm5Xpc6OY9Y+2meoG5lLqdMG4
mHnlL+j03aPeZTyiuZNfUBEMP6xFGA8JB+j73NSA9graJzVlv0rb1ksMG6ZQq9qTHyGV6/oqdSju
9aZ0n1qqw9FPaDl81rS+TnYgWpwsbBuMtXxkjXumKtbS3dHLkQX5tcjGgIFM1d1blKHppeEtEAQy
vTQ+dold3Q26Pn728iYfr1tZuBNjycmxfLW14+Y67RK3CinBkb2evanepX3r1Rc5Y4NvKW3+Kw/H
x+oSHUnnHmGyVVKOkWMTmHLR1BAiYHPtCkW8zSdl+YquZPUWBq6T76uqomM8MLu9cfqljnFnspEF
BrGV934/VNb7skQrZ7e0btOs/a3+ASewSPc1U6m6I+G32QuzTBTf1iMC+MwdxkxMrRU1KInT94vG
VQ2/WdCMBO9noemkajWd0SyuHjS7G+QlbQ3zcSFNZsw3UjGHoEjb1I/puS+0GYv5YixpkgZFqvbs
mU6hb1+WuNv5WScrLUhcxStCKYy5DLqhQONMB1X3puiMVh5jz8vdW5OZ4Y8Ch9unGkW2IZjkmkIn
Mncv4qicMtI0tZ3uOQJ0hbDDGW77OKs6dKbtqQwKDw3cIM8748kya8YVAi+IdeCiVNp1mxjiMqGD
EflTB1/3ILt4acMorZyCWlqbmXJOS/N1knP6BC63bnco7sXZLkosnAL6bjBJBhic/4imab6W7bh8
K3Li6I1aaxPHEga4OJD+jpfWUuv9UbaFcrSlGg9Mguwh2pd0WKtDT87y2ZtnilijWfR9ExltuSvN
NrvHF1Z5YzqN+dgzPE39obWdeyjL5ccWvco0rHLHavxe0fknZ4nleGBbY0VNOJkRPYBZcl10FIxW
YBC8810iohVu3IvVMLKS4hOJbPY+GVwuQydSmphD7zK4SrtsONIUWQY4rganIs8zyixHqg1qi2qF
Vkbekhx4Vvo1Mkar98UIIgtdsTkuGMHofenDXK9nH46G/kRKYj+Yxez0wVC482VcN5rnN46lXBSj
FObVZAObH4dySI+F1JOncqGDdJ0g59juY0c0Kfn9SFliGo31caFYSUJcB3quhKzPuUscN/ICyaz/
CWUgK9vDPqut3VDINtkztY3vgUgV+KZodKWaWvMOwOeHj1Y7OzfdrORM1XJdvQDgn9WMlDoOQl56
+bXGAEv4+pind4qucZ93w9hnYSWq6HMM4K/x27EjGuLMDCfMLRaz9FVSqMcI/2xSx6LKRWiPUf9+
KSpAr11DqPARVeyeIC4qXzM2wFcBlCEJGFJEH8xcz970gqwhWKbWYCCOvsthWDqae0naVEM42nGP
oeFYFpdFNSjxXlN75dIl2tkhYilmtetHJ6qOeV8sZWDji1D6TWpz2/S9pV2bphicEI0C8i3KXyjM
upMme6/T4zpIula7WOjQM1Co2+GQMQqz/AG/QVLccpxcuuutqGic2SaXMyGWDCMGzucRfiTTYS+7
cbraIyWyFv1bCQjjS20i8BrkWqGRBwh0LTyECfxiQBU+YN7WO75XR92bqVxSbcfJKB20PCRWfqY3
SPNga4UaUzgky3thWJMa5NKujZ1QaPaQQWhDFjj1bL6vC0DcVwn2SrrfgSy5kYr0tKD1Su3NuKyl
JcHHSq4Al9Zvo8VNVhSJrj1YJM9o/pkWc9yyyC+ZcrhJUGZCeXRa5ETQzMr0NwUVTnUf6eXyrQTl
4F7UZjU8uWka39mtu0/jRu2Ps6LRFivtTqchYMrcBF/geTfCk9MHZhVuc4QdVV5RBLXflCImMuCi
yt/IS0W/W6al98gnRwE4lBLgTcP9gxOVu9C0jcgc6OY4ZkGZmRtJuBbZ4y5ucndHYI09ujbT0B5r
0F20jZqCAZDE7b247gojIViaU3YrzWj+2HJXPxh8nNQvFKH/qN2ETHdVy7sWhlfPB56xfmNmWUPq
ms0RLXKDn6kp5lir5DCqzkvhFZSgDtvcx8bChBdbjoAA+bD3xhTR1Kenb32yZ4e0Qe+i9CtgCJSf
BNqeme8g1OHdMNGl2+dWJp0p/GssdSfZoRbhu1CgMgEs6d4kVVyqfm0jH4aTuy3isK5a8db08AS7
Gpho9KEsIM5RAtuwcxt7aTADwen6M/CRvNlLhbo6RFmUy0bvkng5eHTbn6BHG2u/2KJakSOzpqOk
XTX4os9hkSWdFgMqip3S9GmAuzR/FO4Orgc7rkJzqRAVJNPTin265GAfQ9UdPLX1jXaS1n40RKnc
ljSd8axt8kI035uk65LbOXan6Dj1aU6Wg0+lIYmiqZ7rYVHMCoiTMQbD2d0OKfNoGdi90Q5P7dC2
y4GspYkVP4sMwEzeDFoTjTo9UR51MZsuSvN6DibKj0ubOBg6rVZlD0Zst2Pkq0iJFsiFytZ4a+Kr
W922lTKrNF+4dMxjr9oQqrDN1MmsK1VR3qtJOZUX2Ty1eBmgnpLWVwmCFcOjrY0L+ZXiLm793alT
nXyGeR9riMaDuuAPtWJNlPbLpGpHa8716aY16Z4zKmjG6oehjONSB8yPKb72XWPH0Y/IWxysoVGU
La76Cufb93lcxOKbq3F33qpuHdnBjKr8/I45S6e+LUc7H7Mg8uxS+1grjaXa+6JgOHiMtHFkitwb
i7t8U+Z6RfCQwyWfK7Cy+YFlOsaI8eq0LbkSMR74YJiKyuHWHGTxQZ/ROtMU3+3MHtWnGkQCXRdG
Kag85Lwd2BL94FjH0VoG5bG09JpMY5gay3nfR2MnwTQLteVIWQAt3C92a9jOl8F2c0ccUgakceKb
s501PV2n1Cw/NC63zDePchX1P3c20qs5TQvxxpKttmJqkwJpbxgvkXM1d3A0DqkxjuW1SlVuHlzc
M6awoGe+3NsNv3/tqy4zAvT5cej7FqfxXLy1E1WZP0Vy5tpgSCK9Y8f+5tFsLfcO9MOH8UITI1dm
ourMUGipTd2lVAa0m+3eycdjX074hIiqSCeuyqHPbkFAJe2+npyhvuwWdcnC0SqN/BPSHlFLbdu7
XUi701SPHdiSxc8q8tedocjSYYhBgyWQllm5H3JOzAPygNl83UuLEmZRuV9DMQtkEZB1lh+HeE6+
d/OidRc2QSDfzWYefVTirlb9WBmnJ6uiC7yfVQ/P+Lo0Bh/2fIGJEtefGSJoltef4j6PHAosw5uP
ccMfCrg3ZHQRc1y+DVab4dsBuFkeQGJqTzCO6CtZNOs9f/DovfmwaJQ7RqhxscvdbPkkW6d+gA6t
vZVurDpUSX0a9m2SVkwPyBH9pIVo6zM7SW4q6u07F0QjyGWzLy0/sqPkk8AwRAtGqxOjj1io/FDq
i5xIZEdV3WmD3n6VhaV+mIZ8vlTQsy7AwdT2xdCjaU9lZoeKwbnAxDK/MLKsBSQglmvmP2MR1vFo
XtWcnslf9IG5TSMjDHjNdMqvCwcTzMkUTB5io2lKf0z0RjCfKwFhNDR+vpSLNr9t6sahZeoUY7Vr
C/DsuyVh5PuQERHfqkrX04wuGxByg+UkkoGGAeqg0GxQHglv923aQifZ5fXYfQBo5D5Eeanl+7iK
HOehxtT7fYthJQgdc7a+efWYSxowVk8dLa2yCqxpzsMu9uZV2yF30GKOc9pq04zL7XUvtAm5jqIt
L0Z1So4T6OX6xoK7lFJHW1zfXlfRv0BZjkENupP0eyZdTa7hrFtF0AxRFtNv7vHn5eKvmHi2kWP6
reV0n9qYuymcZQmAI6Ne5zbOPZxthyWSR1pZsbnr3b5MroBPKSXOhWlZhGm0DE8L+IA+pHaUX0pb
S75mCvZXPglmf2nEjantZdumnzoxgU92kyS7E42ZMrPU3RqgolwE4xWhd1fUS9SsSO57NyufIQ60
0k5EALSHAQxTVca8YqwwN2hKfFV9DEV7LquxMBW/jRbxmCSUw76a18jjO2Q63c6c5XwnMmNseCWz
pfoJEWjx484piHiaB8IqHnvCueehoH7QaGO+Z6IP5GHMEaAO2JY0q7Mlba7imRQrHOHqjAS31XTQ
WtL2Y94a5lvVm6PCJ+yzb/ReCv1aabou9VVGQB/iuLcLarweDHfdd4ySCUZusscsNdkPaqMMgcPU
StsXmtffW328rGA/S7+p486+Q1oHxdeyJoj7ypK7MkxSKe9SsLiPRtq25VXn2XUSRuaYxUEL2kCE
kRXFLkMekoy92zEOX/sGtPJHa4gb+pea1e41vczK/dCYHo0fCkAar2Ieg0Fqw6eKu9cMCg0dnPdw
Kqpl16qA3ei1JU4cqomXooPuGP0V0xNZf9CyxU3DxVTcz07du0bQ4pEwhhxuxBOyEjlgjOR6z7xo
1VrcjDMOVgFSSHTW3bKsLvVaoW2daFRyexIE/V1rjd13YihTrTxV1w4R3WyV8nPW3KDLMHt+yrJu
OWZgKAr6rgozWfBA+VOXdNZbbUaa+ErjvrtfSs0mH3gdlfkLkAx4OLpKLqpHKjndVvSoKoQcSKro
vTZZty/nxLoYs7OrbNmw6P0id4TkN/p0HppHG+g7RUprl0vlBk1D39kp+PpWrQF2ygFzzNKIgxT5
8TOP9gsgb130Gf8JBZMu4vrzn/D2Q6xxE0XIUpu4CF8hmVw/1jgJHEpm97+/FK7IoHNRj+JW2TK0
UODRCpk3TtBoAAoMNxWH2M6HQ6K11Rmtki2MdpVOXl3Yn70f0KPbQPKSqak4dqMbRBm4+jzCFCF3
yvTAWchBbFZffnt/rABhLKeRNwMJuPlyuWyWCOiIB25A6hfFMs4XLnH0zPs79VAgmOGw6gih/rI/
oLOXTj5nXgBkDz/ZCcS3EWn5rhgtxr1ZZ52BT57YGho27Tp5POwIJvQvt4YOIrzvIfkHnt1+SU01
38UTmPJ0qM/pgpw4X/iWqYhVEdfZjBtUKJS4tmmV1AtogHSPAAGcm4Ks98z7e5bfeAGLZFd48PLY
EDbCCltebmN1FsUhn0kR9O2jarBu9CmiA63jPIepADGzdcdA6ywnaCOVSq4F81LmiXEAT2OuA8Yh
1MHLPP7+9vEscN8m1yismg2enWrPgarBi+474PNB6gFbAbFlYLLz+kK/QlVheK37FN1EE8dnY7OS
niXQuTE5DUDkqDuhpXQIlQRiA1fOHulena+rW4lvACQOLKXWdh3oJ3+ZmnNqn79uLgPtSAZfgHMJ
rN7mhCqJ1jNfoeZXknz+wpCFCahER+EDVLz0nOn0r5GVxVaKorEq1fP4L3dylvVaxCyEDpmjuTeN
U31uGlthcEVMhX1h7vJ4nM4QfU6uuQp5cFpXwPNmTXt2O4Xsn9Njjda+wbgraAfT2Zde0+yU2JaB
qpXa/vUPvP6jL3c4D4p9MbsJKDL0nJcPCuRkNtucwZOg8wHTHSA8SEC5X807fWHmbahrLXjTajhn
/nvye66+Iiv71oEf9HLlymwR4yxnj93bD09zP8/vpFHQd53mqXzz+lP+Gi4g+KKUvF6WXF5bfZnU
6LNmbD1vndW4B3WS7UFbmDS8vsqpJ7IofyEeES20rTYBNXxEz9Uh3M5WB5+4ZrI1VOWVBD1/5ro6
tVcsHV4YVFNnnRa9fHlL7vWtg1pT4IHpup2FjG5NEEIfNdQa1HCpzGjyyRgyK3z9EU+9SMTyEKLF
WhGS7foKfrr8lUylWTpQBi+TXn4qdOyudoUnjGn3+jpbIq1G2IF26UD3tBg0GpubpFc0PBOk7UE0
gEiIaiwnLhPajvFFDqo1I2WcButbB1TydjLc5Mxj/npxgqyBCYBUjImK6tYHfhh15rdMn4MIce3A
ROTdz/D824kpQwhRFefk+k7tHAQeV+VWgyb/Vo0zQaIjk5BcA3dQxz0OMfcRHkK7KrXdMwH93Eqb
F4ve6JLKlhcb2zWM1VLDKCLLo12JEejF69/w5FKrWauOqAXSZJsDTu8rirvI9AJTSc0vyFjgRGGk
zbsmTc4Zlp/6XtAp/r3U5pYiHbEHplJeMCYe+tZ6HuPXSLMIw28L2CYmk68/2jZq6mAGV4o3HO9V
FNrarEclhPDbkA/hpEzaAW7SDHZLevt89RwwjHncOzH9HkMW/ZlItn2pzysjJATjcL2Ot8zGTB9g
POr6ELp97v4o69q7yJkPI6iv1WfO4KmlkFdUic1IE1rmJsbYCPYXUqgDlNrR/QHw3gwgTbwVY6ec
qym23299Kshkq5owqsLcui/DSlEMnZ7GYF0VY75hPKO968qp85lk2A+FW5zjzG2jJ8ut1F10ZEA2
oo65eTJNDHGZud4YzkoKktJ2D9YztQKmBRPWuub3YNR35sttQ9q6KOGEjM1cq0Jvk7Km1tgKpwa/
6TIRvdYVKz+OCJU8dTCJ92QbVkhHqL5Mhtb9nMh5evztLUs6w1ekljJ45s3BH2Mmbp0sRVjKThxE
vq/rB6OMh7syca2QuWwNpqQ+99An9hC8fY7IasLqwKl6+WHHgdSfRUSYdxlDHVtXloDc1f4Rdylo
g9cf8dRnXbn6pruq5bKZXi7WDkBHyM1EaKHMGHilPd3WXdLfRZpM9qIFjaY0tXrms2on9q7Ge3XY
UCqmIFtx8yJ1YjXOGwFevdNvdXq8jGhcW3wpRO0d23Ga3jrJkl9motfvqQeL93SQjbCFz9vim8Nc
LfLKlDYWpI4wqiPD13AZP5c9n/wtgbCtOoOAULdbfqaix146A7qsQt9rhbv47BLr2BVKf+xsq/j6
+rd4TnZ+TizX7e7AiIGvDtJB/SW964E0dnIewgQSGdTF2XkS3jA+TvVg3KY6bWI9jtK3Xk//t2jn
6gq71XQH7Sm6ytOiP45OPXn7M7/Uusl/+aUoTE00JdGX2arLdDRJ9QQF9jBv7PKKtl25d/BGPzpx
mu+aXi5B3QvrpleXJrSKGvw3Hz1sByTbcWStz+SLp/YrrjUuqTfqEuZWuwfkfxzVOiPqZUrKKwDn
Yt8Id3xDffUlb2KHGdXcntmup9ZEI4J0GJFZLrDNzYVYp7ooUyxCKEUZiBl9XEdZwrnPpDvmPsM/
2hFlZDpnLpOT62I5sGpcAmvYOqppTNGXhDYdxuaGzfxBVKvw7IBTKdOYBJ6toqJclrfmmU9+cl1k
EdfAB/N7+8VrkczpYFUiVPXCODpZbttAkUV2FUET34211BiqwEI7E4rW17jdaJw2bjUEtZF+3Gg2
TECCB92AIoLU5viUpnO/0wfbenp9P5+4UvAIgmfOmUZpcis8AP60sIS39KHd1VnoIVN0AZ8AEEYf
/4DnPAa9PusB2YKBVOtgnMnvTrxanQ+Jz6epAffbpiKkDrLLtYStVGT2VWYDt3exdzqQtPahqHTg
f21/TmHnRBxjUdoxJAor7X2zf7ncEKr1uMaGgRm0I3MubElTPneiNHCsafz9M4o2kr7e2xgzq9tr
0+1XwWbbFaFZSOWqt/vuPgENXO9VSJVpoBYi3kvPkXevf9lT75b2DlkeL1bHrfnlVSagWlgg8EWo
DIs4yForj8Jq1BBarnung3GHWdjJ+//CoibdjtXJaE2nXy7alH2qFhaXtZ0n9dVs0jfvXEv5GjfN
fFAr/Rb/XZmfOSknMgQyA7awznvUUfB/uaiMMscuzEiEdVT2NMmN4VFIFxKu4XVwV19/whN5O84Y
kJ3Ztauf0DYdEbo+DuNEDiYhIxvwzi6taTEeFeagvoDuHRhofO9FvnQfXl/5l1Yi9yGDVDxmV6Wt
1Rn35XOq1cKtLz3wSDQPmG/I9rZliPkD0obcJ42BgarRdNZXt4kayO7gmgGDKLp6WeAN/sQ0Z7pq
9KlKdqCi4Bi8/tudOlXc1BwsupzUFZuPYI2TqhC5uRddwG6uqEH+g4m4YbKu+lE8/q4U4PPLoPlN
C5c0DbONly9DJq7mtC1VTALA0rcEcgc6ncxDqgv99y+AVVkYsCmmbSoGNC+XYtZk9AlEsjACl34g
C35XccoPBBjKGa+z3nh6mYe//zqxzEUoDwl+XHw2BwkuXG0D/B5CzMBpH2jV8GZKKxl6EcAUE9u4
h9fXOxUtEOVzPYP8zsVQ6uUzupW61KOsxnA0I/U4J4MG6b4XT9AmNWj5WsQ31KYzGd6pPYMSKj4w
SGSuKosvFx3TBHFFaAghXXEjsL0WYFqRKjtwhcoqYWCc+ZAnAoUBqtg0+Jx4iWzXa1wCMFPrKbRk
nN80Vtq973RTHuiw5R9ff58nHo2uOtJxPB8NYHv9+U9dLmuh+7ks2cQUE/Sm47YO9GMb4qIyABhH
aX45k5WdWNCEnc0dzqhw1QJ8uWBVm5BW4FeEeRtH+8qevpdmqh8xXQPVDLD7zP488SqR30QZmAEx
GhTbQok5/MDYWJ3CnpgVAgzMD8AiTBDp9jnV8WcVuE0mtKZBeKkhC0Z/eRP37ATkmZ3OcyiyRB4t
A7WDNlWGe0yLtZ09iZ6CVK3u0qFXL/sGSo7Ve8sbdRriTykS2l9gg5soIxjdcVz9XBzDih7jqBtu
XcrAS/ZDdqzgvRzjOBfn5MyeZeV++eXXspU2pPWrU9aiGZhxAp8Lra6vQRhFcLcsfbauMLur3tcA
QUhi5Rx/8LiOL+o2RacEpJHyXRh1Co8EIYF+9/rePHGFMR9gzKaR6jgMwF5uFVWpEVLt2CqaLRSw
SqW7qjWNqLgACEPaIj8uitdDyqyNMwf+1Mp062ltM51A2WgbZawB1/gknsNMdb7hV2GSry/iFia6
FWpCL97b/Zj6U+8NZxLNE9uVoQgjKCo2tquuv3zkGMJYJRptDlFTT0Cn2bmP26ARWi2+ea+/3ROR
FJ3udR264+ihbJ7REEVscBvOaD1EK7bfnMoDQJ/Zb4YZbKRcuqPT6uOZBzxx/NdIg4MFeYGqb7vq
UrOGLq8hxDcSRRQVQC1Qb2Q+jss0V0QAJEGa4PUH/eWdspvJL611WkGDb1uggByotdkdJKcv7W97
LakOem1OB5CY52aIp5Ziw6JsQRLj/mJq12TFaGcO+hkrZvMSul7q56MLTIke95k85tRSKFMZfEHX
tkgsXu6USmtk5tqKDKEQ07MvO3MILDAvCSinqTizV9Zb/EVwQHSQViU667Rcwe1uTqILtQYgLXIL
KWjrWwDcmQ1trka45fVP9cu5Yx3KrNVnREXTfWtJCaFhgvSiI+sgcfBFqDm+TK0GMyQIY7Bn8A5O
hsG+9GZwzq+v/MtpWGUVbRJlAjiFyLM05k/3oJ17KBmsHXWIr+1RDH0T9vAzd2JQ5J7euHyvasW0
f33RE9/Qon9nrGq01AVba60EiT3orhoQJsBwyG/o6UMlaeo5Aqjtf2UpAyuD9eHInF5uFxvmnAYG
ckVLCexvrZ55PvJ1AOw9558Du//4Ov+3+Ht998990f/9P/nvr3UjUQhLxOY///6m+V49iu77d3Hz
ufnP9a/++4++/It/v0m/dnVf/xDbP/XiL/Hv/2v93Wfx+cV/QKiAZXQ/fO/kw/ceHtDzAvym65/8
f/3hH9+f/xW02r//7c+v9VCJ9V+L07r6818/uvj2tz+pan566+u//68f3n4u+XuP//jv9R9v6/If
/+OPz9W3P+66f/zP6mvafP/ln/j+uRd/+9P5y7SpB/FpYGJEJrtG4On7+hObn6zTAYoGYuTavvvz
j6ruRPK3P7W/aPoCQqByQrtrFer/84++HtYfKepf3JQ0YPg/7kuUMBmu//m/38aL7/Z/vuMfCBPd
1Wklev7tNYb8dOxpaa6nHWFxwF2kvd6mVipMKG5VO/h1agbeJJoLSjvUoibTOKpF2t3kmCKmcG4z
MK64eUYXTkl3CofLxEBSRBlXoLhTIk8Ut3dW5MRaIGK54mVHZYeNTv3WtGNxDsnybDL54rc2yRc0
IDn87+ptu0lpc+Q3UFj8OFpNjvDHqGl3KOvBkBZ5n93HRg62zh2reyjQGmwOdPveFK7d/kDHzLhB
M8G8NOglvYNpmr0pZtsRKzocF6B8gp/uADH+OJZN9Za9opphqS4yFGpqX1OtrDDxtFC+dpE1fcc7
u3mYqnneW4MxfkFIIb1R4sgJ0Voxbb/rquxa1voeaYEcYCQSphV6VIgb+W689D+sPALrBoX+2igU
KxiaXjlngfcy5DFU0x2uxH/KrQIY2CrYClLYwlnfE9Ne7pdbxjEpanA1MGmHilzTun99mt+KDP/X
8/4iRrwaP/4/jAwU969FhqCrP4v088+B4Plv/DMQaN5ftL309WBjMcH/w479ZyDQjL/WDsp62qk9
0W0nRPwrEJj2X6sTsLt+QW4uQH3/DgSm/heWcUQWuj90m9Yf/UYU+OXuBx9AMoNP4TNCbHtzDJbJ
UKBKEwRGwMPiDlLt3Aptip/ex79iz8+x5tki6KdTqwJvoyMGEol4uOI717vypwu4mHRjrAEKBk6q
DQ9wBNV3ra3C+EnNtntALaJR4cymDThqgRiBP6oes9nMneVq4+Co7xOa27lPa8BFnU52NtITeqFc
wbov3yY57PCrHFw4gHBu81tvGpMMRj7evH49zFkdGvqINAahV/lYRpr2OBVp9m7M83k4yMkBF5SU
wntMaxq20JJhJUVFlV21uZZDQGdA/caFT3BueruGqs1LoX/GPJEa1qThsemuyCiHiI/OW7BEDBMr
7xbFukezeoot9tp/bD76z69/E+nXt/9ioc3bXxKcZqZ+RUjEw3vZ1LdtgVyNUfreZIS0/Vc9rUtw
U2dS85chiP1ES5keNhacUMZpAbOHf/7ouNcMowG0zu8lSP+x9qYwzoo6HCL0l5CtanzdQmnt9Wfd
Av2eV+VqpGjWYdswuni5asvQLPKmOUITYQCWintFmBcARidZ6nfgGLHD7am89lOuL7ukFfUBqmyz
K9jBZ8x2jM17x9/FWJs8fGEOMpPcza8iYCoXNjQvv6fkbHfjkFgIEej67KfG3BpoqOAc5Uta87du
HE8zbgVFedOmmZUeEUbxyr0qBvWadguewUbUyfdpPUUP4NyGe4QUPXnZdJqG9B1D/8g3QcDLg5kN
stm3nY1Si3CVAjXJqRgheNbWOxL9EU0BA8UXX2sd68saZZBrLDVtVYMzbRkyf5EPDYJQFfoXMCwY
RciZETvNDEgGhTqHntVnnxJVzdszDYFNvvz8tmw6VdRX1OU4yb38cJYN1KSWgwJHxh1WBkP7Du8t
+aWZdXlmZ2q/bE2+DGhban/SKTAbm7VK0YA1yVLoa9BMg1X5CoGUfhDXhtKkd5lQRTA7WMj0YMhv
0UOCJVy0aABk9QLJCeOQQJmU4doykvoSBaksrGHmINNnit/0wHp+K3QJXea8jDJAsL58Ky6451zW
NJtkpUwHahwFmXZl6iHCjvU9/Mv+XDl46uWY+jpndJlQkW1t6sEhgXMs5Eh/i/P1YBWO+x1yaDV+
kk2HIl2ZKYijtUjWHEtJBQvJtKRdZFS99kGgfRQHIxzdi5aRKLI3VZ5b/mSVDA9hk1WQH0dUEV8/
85tLbH1HJppTzEXpOhJyNpnsIkeRocIMLyYfHlqjp69iINZ0brhwYtPQILZd47mFxrD75aeQY53b
xYJkAPQS+UYMM1NRqT+2yiLuCr1HHLmZzxoirL/7T5fE+mycibUHCDySQc/m+yPBYygIzCiIYkqs
G2EnLdnB8lqrDrJ6aD6ajYRyN/UIFkPKnYvx0EtVcJ/YRvb2t1+zRQ+RegacCJijza9iyhFRQ0Qi
iKwsZgtj2cfpEIWvr7IdMD0/MSZAK8BzbRRsjV1LqwABC0kX/aNRvSjsvA7zfAIdnhiIX/hpbJqf
6GwVF6inep/GssMnIC+TrxDZ0tu6cCkBBhekXOwk+hnnpxMbjXsMGNAKdVAZxm92AIp6BsoRbLQi
QZl8UBWkDo3491fB8G4dX2qkhdxjL1dp0IutWw/R2DjTxB3wEQQVGt14//p73nRj1tfM4dY5NDS1
STU3p9xxBca5yMlgPQJ6RIFEfEiX5m51K0vRMTLL4xJNcbCUTnTx+sonrkXSTZXSE2qRQah/+XwI
NI9Wto7mYADDnEvrhBqJ7abcZ6b00BKd6xsaSMoHVGKgFk9NnN2//htsvVCeH54BjEVDSuNsbftr
fdyqg+mudw26XEHKPAb7MDPx09zOHhRuzGPTifjQU9xdoMHR4bajDcdcs2dY8I64pFskb6wYzT7h
9qhjvP7rbRLD59+ODcYdBSCC2dZmmw1anZKTozOjOB16jbY93Md9bTVomizjNcpGTbd/fcVTm2GF
LtJMJWv75ZaZqzk1KsTaA8JsiehCv1yZk1J/qWKvgDlI8z+FcXQje1d+eH3lE0GVTjyJBiLl2kq2
ebkZvHhQS6uGjWAMmN8g/8KGbKZx9XeBUggkNAqbvo3OhLITq7IBQVgACiWobgdHsx7DyJsHrjgV
9UV1auOP01i2WtgZE97ilpYOaYBmaHl4/WnNExGEFh0wF5B2WA5uvVS7GTzogHp9gGmT6bLp6v7Y
K62ucbVX7WVcIdAbxiheKaEgC7tsBuicl0aJx4gUUlF8NLiWGDSeqv5IdfitxzKPXS2I81Ivoeii
k7ZLPbl8SUtj0Y9oOqMZbMVjgx52YbZFSBm2THutQBzdjc1yRCqKxOeomYMl0ZospYmBwNJDbuaf
n9/gM4HaQz9m4xU6u57ctTQbnnS460PAVN+5Bb7O7FLvetR9BzyioKg6Q4X7r1ck9I1wM0Bj83+x
dybLcSNdln6XXjd+wzxsAcTAWSRFUdIGJpES5nlwhz99f1CVtSWDNIVlrWubzMyIAHy895zvQImV
u7kW4xn3wKlmcZspXIKRnjGZt2CZky3JQtk7OwjB0B+a01WSCrErgEVanGZbkI6Au6Mt6hlSWSWu
NThAIJekfhsEhX1cgZde+OsMUjezgtt+0s27xRJcMM+8c0bwyQ7OGg71n0482qbT5RysdTo2SwY1
KnWtT4bqnJ0nNEy7f/+YD1ZVHx8FixnPg0LwyenEDga58vo5fWXYbDYocB2bwk370KeERTe7Xa8p
BFousghfRnnpnQvz/Ghse1QnkQcH1C797e//uORPogRKu7pQpQrN+GqYKzzYwEzPCJk+Op5yl4Lx
hpybFevUMscNriYxoqKW0Dnu3q7gFxn6DHInsev96pAxE651F0Bq0c0DnL6cdFWZfzJHFVx0eQm7
EuVw8yUDmBsWutKjwIAuD06oOpfW8n5VZarTaNzqNywypx2ANdDLfCrZYuvGY6do6Gs0QF+fu1ak
twpKzcWaFs84rd0zO+xpv5d5QVNsq49un0xt8mRzB+wJrjIbtbApeue42VvumgX0mL6mzhH+RBp6
+QKpUWussMayfVnohbgdWoJfnSbrzyXMvx8ZfB2MyOxl2xn9z9f9x8hYjTUx9brXoCRgU69bMUb1
CuL87zPA+OB5M/S3RBceOpZw8+0AdBcblLsBWU66cw2WNh3jHuluxmV3MQ+10ahPghv/N+hqSYe3
Gm992tUrdEe9tfeVDpLPpu2HJm3pMz3K2+re9JR3aPrcJhUgNX7+/Qu/v/FiO/5z/8SwazJx335f
UeZ1O03UB4Rof9psBR1OAVjDORyVc4qx9zseulxULowJk95scPJsgD60mrFR91RS+HdwpYhAKSrr
qV919wmWBocLB5XC33/gh+MQiQvNr63JQOzJ21841tTdoBwyDoPsybOTHrmhw/JslnoTYYkG5qXV
AEc17lXA2pTdhFjhlywClxOEueN2Z7yJHz1yrtGobqgxMDtOjlaN1cpZcKUCyDzq+7SXVKG0TgzA
A3OZnDlVfTQgiRMklIl+gcmifDINrcylOBDw0M1Gsx5mAXcxtArZc+YIAAuUx9bUgCFvMdHiSPCf
00QwAuBfkJQykctnOrKKad7kB89VmfwaVBAwogpMRHEX9E2Q7ycFPhq+ipsZx7+/uw8mE4oh6jBU
SDZH0sl+AsLL8MqZ7+4thrjH9F8cW38NwrZahkM72NWNmcDgSulTndPGvt/KWCuodfypl/PgTj66
MNRAaQL11exbIM+oTKsvU1EDCNe1Jdfuyc4Zr0HFO84v3RLqMwklxTmfwQfXUL4EgruttYPR4DQu
caVHI6Fv8SXsJv8sNm5Mu2nZB+k8+eOAsF8BicpxIexmgD5fO/CaRAgYa/HUC/poBXkOpDB0mX7m
0PPBi4GSQP463Wwqu6ehO5u+HeMFTE6r8oxvMw06d0+GtnED3n5Uh2qCjrNPgtXKL0Sgmvrp7+Pi
g7WcV7pVrVESIzE5mUErIU/B6OHzwPjfh4yNJpZreu5C8sE8pX36RwRIE50R+HbhaPx1nfyWhUNA
FwP22heQvzGr16QbuDL61z/JRU3rUHHYKAb2ySmygEqjzxUHl8GiqhHmuMO5m+YkC/4PPodaPPYa
nc351EhYeqR9GOk2pYj1uMiAQ+9KWq1nys6njd1t80dGj5CeoiHG2tPLjVfly2rP2xoXuFzlOyW+
ZPMyWhd53o7f3ZoIuQuvNIN4rYwqhu1WIBDS0ldTzPMQLlP1w58NqmmgLH5j6CEXRXfzGRZCbqUh
Nt08aldPrx7//cOh3AGtkG+MUv1kq6Cm6PirtWhhJX1jlwPPg83f2WdWte1Vvj2Mb8pEqoWbepoC
wMkZtap7qh4pn6LBMYYn7GZodUfjyWoz+MblPJ7ZAk5DL/+8DEpmvAYaX6ivT/Z4eLPayClYg75E
7ZRYCe3ZNGkGWGqcDykpp2FeJ/Iaf0IZpaDS46mUCm2msMy4K3N1MW8qaaf066M7+um+92ncBtyO
L1rNuraDqRmvcWQNZ07ZH8xyJAabQI+xGnDFejv/TNVKowMLGrZck7iQDvlRW5E+/ft3Tm+UzYU+
Eaqq7dDyj3NhNgENdyputa0aHdhi8Bc8Y/iXUdx/XgGMCeppPpXbdzuZSsvcFiCTw7FNAoJlXRCH
HXmicQWG4FyO+UcLF/GFOHXpeAbIFN7+JKkc8HgofMMuq7PrnEyJi5bwogMc8+DMKf+jd8QUR2zH
gsKOcPKORqvsYT0ztAhFnUieHMaLaqrtM7WyDw6OGNfRsSPs/dOaefuDymz1hkWymmDrmyLO+MO+
VRMN4/FBjg1k8Lz/16Ni00i6XGGpfHPFOxkVhAkOnTVzwUu5yRLKI0GWT5o8M8Lfvyhnc/+j5eUw
zG31ZL0xCKAr15F9bJn1aq9raGIB7BvezkAbevi345zPonDKqr9Jv08bFCiEh0xDaoWGjxDbnhiC
MO1HdWZt+6AaQgEPiwCOIgY7St+TV7Vma95ChogAnyNUqVyouabd3fTK6QnFsJvvepkWt6LO+iun
WOdj4WnTvizcPjaG+aUUTfAoUU3d2KYqvox6kwRndsAPHjquTZrwf3gkXArefkOgjVZeBwymccqo
okNOS0L0cAHt18T89veH/n7gUhzAML9JGrkDn668gF0pgUDvj0YdXDxRDNP1qrl11Fhww9nwhvQx
98V0NoTw/bR8+7knvzGYklm2LcMX1AlJiIP1o+iIl+CrqNjza+dzhXT+QDqSduGtk3sXLOWPugSk
uyWvtPtlqhE6lKL98ffHwRPm4b7d+/hiWzuJCwlSh1NzDDFwtJADlUeunvXdPS5RTXvSO1VVl0Na
O8WjIioDClyaGr/9kVkYDTlJG7E3TEV374DzDCISj/Tbxu0qZ18gKeI6YKX+I609cLC8+Mo75BAa
vxQOkG8qgXKgO03wlsZBOHB2QVe0a9TqyjBDDiOZRcRIUmC388uME/NItOLlEigFonELGgs93yLf
xVHI0+NJlhZ3AQjpvyo1YqcPFFdYRRDtPTWpwgybdGheltbIx6tpduBG00SyS/KWLAkDOwUJGPWC
4Q0YkQonO+zWrJ3wrYoQBcj6bLlFle2CwfAAJiZgNnlOZndFrbBfI+RUSGNKVYoXafbMXx9hyUaZ
D8h1S8rUieuCKlOoQdT94nkdwO5x7pUICYo1vvSDaPwrR3QB6Fp73khHOiDmnWhaVSLJNoyfk2Y0
PwOqkQ3Hsky39yXPRMW6zGB9l5pmfw5KHmQ0gk7eGT6Q+agOtpg46IZdBiHXtL5B8rNfx7GrgPI6
i31JzHubEia1LAfCXrQYhmwHZFnPB84awD69MBkn9dJbc/fsTlu8NE8YLBSY9Czv2/sFTy+BH8IC
VmTUllfvnaYAH24Ww2SjIxhIBDKMxH8QGb0ebkZZJw45YOEl0vIMdhTpXNUDqBP5dUST8RXa4r3V
z8XF5pk3dn5SD7/60TReyqVvn7HbqE+qKloiEYvJefWBQFqR1mlp+8nWm26IPBjgRWzVWTaE/dqQ
8tljQpLxqFkOHtE0nT4by0wgHwA5EtCSwlKXREf71q7yigXoCkT4jgJXvR5gJSH4Fdm6JXouEymz
9dKZ2Ltnea8P7sotwPC15ylf/ZeiG0BeEm6aPVr8t0a0ypGmow50240I5xDfR4MqOKnjmv5U9UV9
40DZQn1oSmkCDMB8cQn/aGac+elk8MYGgioWx00eV1GZZgjM2LgWrtsCTpT6dEv4VvWzhBB+W9ne
9JPU2La48IRRXPQVpz/VSJfBaRjjY1sUmUF6VJ47IbXXNQ1LSxpXa9sO3s5xZ3IoOqvtNhK61N1d
FpALsnORfrRRkyQaYU/BDCbannI9i0XfJT9sqQgOqmsbXYlaEzeL9CWoNwRodpCaJFOLmCnn0VlA
fFPedeHGk74xpsAn/aE6SMKLXhtLK773/QihTXX6PESw/Ch5UNTqvlR10bRx1Y9LH2q0Jn8Sb66l
Udfkwxx1qU3q+1gDszlIej8AzEVAniTGm7W+yvW+a8M+IK3kqC1OuU3C1XouB/Ijw9pYrSu+r4my
yayW32SLNZ/xJfpeCNeLtGpvGgXxDdgIYmWSQhwWos5/tYEhwGfqWvIV4mx73aw+uvdAJMF3vW2W
rzZ0Td6borgNJVgKL6SO1pfMX3xJkR7M9Z1WQZcG5mVOn6EIqK/zVpKYB9cYUUY0LegtPCUZ/H01
fSGvwIK2mTnjnTKcdYFL6pjfvCVLYFxaxhxlYz4/cPlX9wGxcA2jzuYiRCiWBbDWdshjBSFtL5e9
b+cdr3wwwMMbTXDXjG31MuF/WGJBHtnO6QrbjckbE/dqyJ2foMVH3EhwJMLOXvSfop8B52qBKHWq
4L1ekOpI2JE/5OXveXD057XQCW8v7TG9R7qVF0xpZ3ShMAtiR9zO1xX5Zsq1Y5MmzIPwLUqIhiTt
Jiry0buUHaDT2O7t+QZIZ+LG2Bd6cZVocy1jnfzHz6klev9ARcv+bJgkFoduT+Cl7vfZT25pFMyT
hMQ2k5L9MwDS6dE2F6mOmMDMjqoAsztEPjWBrm6SPwtQzZJe9LeD587kUGS6YnxYWvKbjJ/1eUIf
UT66lqq+snIH/rVOGp8LMb1rXyZio7OjN2s9wkOxQupk+j75Va/qfQ9mwAj9JV8eB502HN4Fdu+4
X+dUu9L6FckvPADcU76wKvJ5lnmQTM12XYnKJiY3J/Lz2pqS7EaDq/djNEY5E5JRra9rKdMmKjoq
zBeBU4ATtuzGVSFJi8H3Ui9rImiJu7nK2LSrS4fuZFQGBRFK5OOYt1M1sG9N2NCMo4m1i5XDSso7
GtbJEKMkQg8W9EBawoyyZIF4iLU0LsyVEJJW0dEmLGsFIB3U5ki7JPeCH3wAyI7JLcdsTzCt0e68
wcqehK8G85Cg2RmKZAwrKyVGSDDhVm2gjVkmBRhe8k87k245SXtxyxAkwcNX2u3oBlkWjY6dvhC+
Uo9EsAjz1kgGw9jRr2qPY+LQ+teyRrzYyrZIH2StJI2gCbY2pj5If4fT1BZR7g9uE3qdnQDCBan/
022b+kvldsFwHaStImU5x46jY2D5qtRCFM/s2lLGQ23r98D7KTmrlFjxwwTsfstm9FL3wnY883tO
oksWanDO55A+hfdJGgbNV0mSG9+s6TMSNRJPvx462Wox6SHtXbraQR7l0pl0QksI4D3OxhJ8JeGU
YGdFUOLlvLrw7Yt+kDcszTocfwjAyW3VGIR7mFMdxPUfwRDxd/adFO1KPnrQoc1L0b+1kdnpyoVH
rGafuCHHr8M0mPpk3wOgAqRP/LKxS0dwQtcJb+7VGTzxjQKmDQO5SLzHwFfFElZDUaHWh5n7gzMh
SEkCJ0i/XRabEC/DEdaPVVY1ykDOfBrRg1LPCa2XjgFd1mflTWbSz2JCi8xbd5yDO62YpocuybJb
V/XpXZYZ3npJIp792VytpuI4YMiHoRmALculsMvIX9AwRsU6rt85/Pld2DlkXMSJLoaU9LWcWLiu
38LDOauM9+lameCF4bbHKSneYNJm17utxqyJAnIV6WQDmJm7PvhdjK72YzZpZyLPB4tlaz2UHIM9
dAPfp83ezAXwMctaAdIXAyb5zNRQt0BmMvcefen+wR11WcTOZC7pA/Mj6yI5gTCJWuZhFZYEHn4T
a5lVlx2xqtVVZdsLQZM5yYxXXp0NCFVItyJMJauK8qIEGnODebc1os7rZyfSSEjqQxN5wXBDNlTS
s93B1AeLVBE+Cdy/mQ4kjM8+fPUm7y6lX5AHUOrFkO61RHeKQ7AMNqKneZ3CQJvlUzVoxSPw/UDu
BloJpCKPmu2EXtoMT3prlXpkK2cxOLOUNUbOKUjLnSSJnKjJJSifkUTZmCWCVv/i1F762WllbV6a
HtmwrfQMFTsYdIEFBCvHbIbKp8ErOWJZiV8cMbGI4tJfZnHTUCijQwVnkaTk1pqbWKgFYuUisYfs
QEp4mwStD5DM5Eoem9L36hgMO+MacqB3XZJAUO+8aqy966rFmRlyrpo5vmRakEYCw+WDUXvC37fr
krwuy5R6e9KpUtKnK8dsjiDD0DA3JFf8Xrwi4btxWLmpmlW/dRJTbR+OiCHOhG++sHuCYZw1R0YW
8vD71hIO1ZGu/tQZWZZcdGYyfNO7oLlDl10mWD1Ef2jFUqJZMOvtWN0ZgOvJ6nB3w5zSQKcVMBKi
Mk8LAaP6Wl8PZAKkO4W/cth1k+yOntsWY2wLDgWhvjqm2lfj6o37wSViJm4RpTnMsLkEV1OmxhwX
JPvNu46MqmigDgfWqZwrIrlskakvaOT7WwfVunXM1KrBAg/Gsr4vRUZkja9XWwqIsfR9mBh9TZRn
ZtmbKxlHT/h/UzWUVjoj52kdDlckimV9lE6L1kc0W8ZzZIIPunwUNUBtbE6CjSB1UrApqypYF+Bx
Ubk6HQrk6XXOCCJp1wyllG8kPAffoeQs9J/jMA+X8HPGy6qTyS/Xldm/r+uACAZWTb9xk4Ru7ZN/
1BRXpF3NUA8p/UwzO3RaOf7yyiYhfNwmjuHMnfqjGzVuJFRkCKOoZL79LMdKOF2DzI+QkhApuARj
LMZi/N1ophPS8TbP3OE/0K3h0txEYSilNonuyZO2euQL0OTTyHbpEOvw4Yna1lQwkUAkXxNSPD67
TsMSaNT9U6n53R00P3s3OyYpjIkiUj4jMaEnAkbKQ6k8+tp/fyIfFV0wrG4FXZQowLzfPhEkmnrr
EpMareRRoKDKKhUGsugi0HsaJHzkFnPTrmeq7Fut7qSyQYUBIRdsJLpSp3hjnRAH8s6QcxVDH+yL
IJiudG+wf5EpHMRW0hOKtIjapZ7hU1QQUCP//qvft+SYAJtWFZCoBZLvpBJrpkFS+g2fP6hivSS4
zz8S5DR+G83mByfj5JOsKRaMGvnaf//g949783zSXMD1ibX/TyvoH4Nd5lpgkdSExUIT8yVXoPoS
w3e/U5Q+MzIJqq/0woszT3t7h2+fNvpXBDh0ZlGn/nE2/nOGaYMRVPiDUXOkhXWJiYXLguIs1Dp5
ds0fqsPff+QHo37j+Gz4UuzQxD2eTDNNz2fZd+ghscm1+3Yqql1qJ1WkJCdO9jU3MWJP2uyWvl0K
mztKzzUHPWf2EOh9s1codS8ZIXT47DzIIgGo6Fxv74OHwla4oaVpviHcPam9imIhLdeUG/6uc0NR
UibX22vCPfd6b7z+/YG8H+5IsAG2oR9ETIiH9O0kE+QG1bLxUEAtbXsdtN6gHQtbC9ydlQGviKbA
Tp9nJbX0YGV0g0Mgg42/+/uXeG+0oaazGTAhw6C9x2nz9lugrXPcdFOUmIA36svWVC6BBVluP9bG
IB60vje+y2RRJGmy9djxapkcrvBX+K+apgftmZXng4b95nqkYQD8HkXzKYo+t3yt+2NbWIrB3JE6
YiNU55DRkSNxX2dE+Bl11h3Stvc5mqs1rmar3/dzshyHoli+LdQDd3M3JvHfH9T7kbF9LxpPaKBw
tZwKrQdTBtY6MTKKqq5iqVA0ePmKFyr1tWOl+nN6w/eL0UYOQyOP6WgTW528F3whes9ApF9OCPEz
7GGXjjYhQJwgtmsBAJg4LcoZpQ3e4HMe/+1//nZt4BeyENHvYEmk3fZ2ULgz4RBdsqJvFetwGEjz
jIgs8c6MvQ8eKSOPSYAxZuMan/xEbldkNGxKw4xr4+cSHfUnsteM/YiD+QLP1XrOhfO+b8GuQhuM
iYJMmY337c8qKVVomsO2NvdDeufUuh83BcnN9oQT5+/D5YOPAhYAYIsDxaZtPelLLbU5GJON+yar
ZhWridBBiVgmVH0izy2s7xcSPoHBwhmXzjQ/7O3PSj28Zkums1ETm3zlzk33jJmnIsHEafybDNYq
EaqYja7rQNOPQkH5WvI2RlOpR91EFXn22vbSHtBU9rOmdlRtkr07213B7dUT5BQu2Znv/OHjMS0o
/my0OCROjneEOiP9JCM86mZXUA1LJv+qZy3a57pSF39/Fe+XFHrSvOwtJYQ5zHHy7fNZMMmVld9k
RAVoen03zOXox1Pby1fSkRrSs9yl+ta4qI8uC2mntJVM4t5/9GQmQBNUQ0/UXY0KLCZ4T5n3XRak
wfHv3/GPLuLNjEMt4bMKb40dxImnfUxr0sek0lUWKbqC63OaS5z4orcUGcyUr2VMcNZaEacIb+0w
STNYnzq9GpEIgxokvM/RZYQWYkDlwRq/7+G1YPXresrVftWiHqcVpN2m1WQO+6XsicHuCWE3QxNX
Uhdy7GrEZe1Yw81c5yNpXhVgnTHVM3mhzYlOJ0Ir5Xo70qowz8yUP/vcyU/HIbS1vnkCkJ1PFpsk
qbmztgnHLmtWB6H1mowr3S+/U4Cw2lj5c10QFYSHLi5Xu+r2bE7mviDGsNxlEnPNFem5uRXOlhqc
67x0Eo3cRSGJGirWF88rKCEWgU1+HWmaM2nGRjB/JyfGpNCw2Gu1K2SejfQX8+zx72/13TJKFRPX
LIAGHBEgeU8OlMCzqpITZxZpZL/RkyKWoxvWc0EN7w9WaAe4JVkb+ZFz5CmRhUflk+84oQSdk+66
qOdAHsZmHbO4qu0BP5CvKRKhk4aCd97Ux8EvxpmgjK6Nl44eJ5U6J4D2IElvvKLekZi7xZeFOqNo
ev80sL6hkKVzaQbEZmx//8cp16XgbUgaeyQxF/KQzmAUdK55u3/7zJnpLITgZDnVoM96+ylURpyC
2UopidwnKuMIB0iSKvLuzLB9t+ii0jc9vNFbEsl2bXn7ORr/nIxcF7RG12Wxk7sElVMv2cG0btpD
kUr3atl6RiSV2OPl4DAu93//pe9OCHwDniembERQG6r/7TcQerNYBLjnkU0a1X60dRKAMZxd069N
iaizJrmzNZJyTdqFn/7+0e92bj46QA7FTQlJLF35tx8tab7Peg5XJBW9igTekxs6jckDq45xL8mO
O3NB+mDobHdRb3NRmVzSTx52gosPPS0ll6kr9QtZ2a/klvtn3qj3/lM22zZ3oc2huZ3J3/6qhPvw
REB6EeVu7TyXFKvLfRbY1PQHzg3ZbksqLmlTZvhtcn0GcKgwkK4dijBBhQk1Rmstdy0Bby+abVRT
aK/0i73Zbufj0jTVM6oS+TPRMsCeXQtWPh5NoR7QsZm3UD4mb2+K3CMHWrXWGC580++yMwJtN5fl
YseKOeUyeTSRYHgaa2pujtfOd+3aQVmokEXS9W807TFHC5j88iurX474ZsDx10JawY72bIKXF5kw
oYgaMoGY+PBJkZft1XYclGlq79nqJYHJbFXPZoK7Oh66zrznViLazy1FoPVKmqVCZi6Xqd+hu4bo
O42yMsKmmwiJp7s9flXIsow4SztHxkWWQf4lLLs1wbyrgDOFsto7TUtAmizrSPtqZLLcpwiucDHI
KvlcaMPyY+zcDgEBhobxGxEN2YXjdQS8chtUw38tGf+LPPk/IM//MbHfwZBu8/TX8AZ4sv37/w08
cf4D0gS8lwfbYpsTLID/BTzR/8OpFlE309Cn7oAHlIny38QT0/oPbEV8gNjiuD3Trvj/xBNjwyJx
7Yfh6AHg4Mz/b4gnnN2Yjf84NvyBYcDk4v5Mx5Q72fb3f2wn+dCvFOhbWkuVuVwR99Za0aArwqpF
PzivCK8LuqEcXryj1q1LD0sdcxgmvJZUZKSrhoqyclnLT4kWLNVlgsvPfs38Ne8/UezRbvUCTP5h
y19TVIP75LnqfOgj0pXNiyOn7OcoC/8G5abhh8gfu4zY3966nPWhTX8K0+jSayLH1aVvAqfA0EH9
tEkW7wq8JEq1xKh1KeKgJjMGRY1eFsHFOtjdcLNOwzIenXycnujDuFsLKBk2tUbTq50aMxZXJ20y
9XtV3epdu8tqYMQoi+7oF65X7DoulCm99kITKkYLY+uHFZYLWgvHWfRfTV/hOdjPQbXYcFrm1ida
XKEZs+EAeJMFGDORyXd/MtcW0Ql90lsXRr6BGm0uECKTbol6QC0D4eae5iSvZCrMz325ihU1R0Lh
egUAu5+XZRkjQeTlw+qloox00HBprM8i+4Q+12lia9a667a18yGWZt8TuDznSRJPuj53UdKORHfR
Vn3gwERTg6XpKnF1oNoT1bDV0CwvbLWguMVN6euRtbr1S7tQNoom2WSPwYg4tMa1qIdiMJcYNF3x
nbAsbjSiCuY8xptbc/wj8PIiQQdU05Q10S5l2Gia0IBxc1tWGafrnLwOI4bG8c0QwEGjxVd3I7qD
XUkt4JC3prUn/dF9yDu7e4HOxf186EVu0Jtsvq6TkR3hQwZNXEtPfVFV7bw2Dhi7iFO82+5yX9eq
vWXTRohYssudb2TmI4G4iy5QyLeKzGlMXw1g0mQqY6gJafu5WiYL+Qtexfl7Sm+yvK7TVvjXjY0h
sGMoIntJDiolhPqHKJo6MGjTBaO67SDIrPthmrgAI93hxWrctqttXiBY00e7/axWp7iC5RPQS3Kv
l1beUJT+PbdkEAbdjLQtoWmUVfkFPcE1arQEYXruzLHeB9MOfuN1NQoURFnV/EQ79nkdSPCGibK1
/PSto+j5LwIsRWxh3aWzXeD5WxbnCLbL3w8Oh0KzG8Isq9i3UqmiLtO+TJX+pbQT60AbfNwrUZZh
tXbVQe/na9kFsSHycj/xm49r1R3M0fuS6BZCqvw4+h5VLdjPYbnS2gcWJnel0l9H2XxVmKR6t7qC
FbRTkh3SFrb/S3GwwMMEsSj5pK3KfIShRHVAKJKfKQeHMql3SWeaMeRsuvFFVsWV8F7pK40hsjwi
dmmfxK7U49Lp+gP6+zvVI6XIEo3sZglbAgVK/pMe53wlk+Dg1uk1yVkMGuGYz02bPk9teoks/Lvd
e4+C0mck8up74ExJ3Nu1Hy/afNt5RfoNWfI9R5kLWsTWseDmGpFZc6m8quOIpN2lWXIskuo5S4ls
r1PVxBznRDSaevJUElD7MHbdk9OJb1o93QmFZ2uk1l6k1dFp5xuZtPUTQLue/Kep/e0WhkZudJtG
Zs6Bg7co10vRuQ+FUDOqp6WFjSjBpaW9CMnOWWj02ebOVLVEAd84HGV0sGydu6gokYQUDl2Fm9Nt
9bAx5+5YVNN3Kx+WfeG4r34xlChd9eq2IacjbRYRGwtKUyNxg+txwFMmPORQqzP6t3qDgKqbnYdh
NJ4roe+L1tLDILPL+ymYjkVhEsPaOhejHnDHS75lrv2zCXpIMUWgx5Utnye45qwTQ7JPle7sXNjc
N01eRn05ofl09QKAz4K1zLHieeiHS6cbbZ6CdWPB6r5Ke7O4nAmYp5lvdmDqlyu/HB+9efzUaQVL
COeWePbUC4fNh9pw+ksKDcNBeOJrVaX149BaMqqE7GOhV2Rng4M/co87mvQsb5FhWTG+bXgk5Evn
Vn89SXs3mXW7G0ut+Ia14DDY6U+M6PbnRdh3FcqMdprpYJkM06I3gmOd5T6KpaU7OmJ4QrPyWrvt
TVnmVw1kUpbr+UvdWt9GX/MjFhttS27zsNBVVTRp3X2FgzHMTfk06SDyYA5c6kLdtNtCL6oDuWtm
ZIxrpErXC+luosPxkkNu24cS9sHRzcb91C5LZFstTQXEwfQ/o6nXPsG8f231+pIm361l9BejgsCx
NPY961sNPovfPPmc9YrcJLDY6V7RvTw5evPbHNdL1852a9+lMerc6yVfg8NgrNVeNdp9pS84YoOB
uS61i7q3L7tlnH5mi6A9W0sCiWlucp2ic1tVXpSp/gVe6qe68klU7qYXL7XX2CcS/ApoAcYZ0bfh
RJ+11NMHBRk+9kY3rpeAjHp1N02Vfd8WzqUrvBuIKoUaQj/x64Y4+7rM6eiaIHdeGt2Z+t/6pJef
p5bBGJJY3eo2YdU6bwByl723WlVUYYt6rX2RhpxsthSPHPsArZnxxc7qdZ+k3mSgAjLoG+bYxKZe
vnjWoMY8pKJjDM1OGXVHhk7qoQKNA7KNt31M+JXvffa5Pojrqe6LC8LeakiFDcra3L03/boN8HJq
7Djtb9OgDFhf9CwZptrNVZC5epSMKC6jPEtFQTy7ZY+cnMxRmFc5+Hr13db7SRITNDS4fQ5SL4PK
PFggjlA/JFZryuYwbtbYQ4Z5/hgM9mI+8fLMdrldU02/JMI9+ET2gLxHqKz/hEaEWKVjr4B8ysaQ
ycfBc8rWOXpa5qJ9qRdr3w+9SrmeiaZyEQSX0qBFZjOG7iuTeajtcNQIfbrAiZuORBpRG9N2Lk1T
xEiabndp/TVZKUjFfts+IWUQlXaHuCcfjYvZL/VvsqnEMsVZMfmRYuNDs6CmNl5n2+7ldVEIvya2
Nu8z+4F7eRIj2qwlhVIt7YtDV5UO/WkrFeOBlp0qs4gCaDXHVWIN601t6nNvjqFROTV6krrzfB6v
pTatbgLOGjVtizgVo1BtORHaII91oVRsNLcIyIbx05joA4vswOn6fq3XlYSIsa8P6F6wm4LrHPNv
OEi+T2wE+ZMBbsR7lEYxpRfYT7uWEFwG6o4j1CcsOwX7iTITWlwJlJQbfOZU2+pgWITHtrOFAJGp
nnVZA4yIyx5aa7NK0Rc3g5PMv8hoWPNPovTl9HVqa1lfJIsuE1hsHMuoRPPQyTonx0iDJK2gVGB3
22NoEMWd8q1q9Xf5MPjeHtvAEjZA7LNDKf4fe+exXSe2ru17+fuzBjl0YWXlLLnDkGyLDBMm+erP
g71PHVuuvzzc350dymUh1iJ83xtRlQaZO2TTU4Wk7TYqCU4KqCJHm+E0CKIJu/cb6zIZJpLP02JO
x301Fdoqq8g6itsL4RwipEHunvLtTOP2tthDGZlLDMo+L9BF91lSh8jPwzFhotlwp5flRhJB0eXo
xww/VkFTqa5BgUN5dTJftXNcubtIK/PiqMvKsB6TseujoMJuTEsTKRv+dnKpaeNDG7w8iE3wRqR1
Bc/XpevCVjjtM3xSGhgTeYbKy4tT2Rlqh8ql22NiWNi0TfnSF1nPrGbWReun20nZxn7Ms6gCuscB
L6ey35js5kc/UzZF2p04n3y3PjpObp3nA9qqxZrGo1Buc1tDLIb2jCsrUGrcdHzcJ2dZ3PNl8oyD
W9jJSUN7fsFZiq2fgIa7rZMmSORUfnCaiPcYdqszpGnkjUSF2pmpU9+rAlO70rwi9GppXYhBFq9d
5vanLBHZYzYhrxOIpd6ruWFKdJnxvxaR5rxjXZwgL11DvHl9XxaBwV1+OTlFttVLFBaZl/ebOvYa
fafXXs/cg8Ircctshyzf++ylufQDZ4pQwETtjUMkbIDl643XypskMjUgbzgKyVryrhvdyd9YWZOt
bEUXNHWeHaapTiyKia0YvbpG0msyv4naHo9tXiK1af0MEaBY8HkQMblNY56LIs6dY4wVZUcKrhf2
RvXMW6cIrXmSz+RnxVs/F2NYIqN7lBpCWK/ozvxeEdFaaJgRcsl24vaOvvN7HjcBON3w5CsknS0a
zU3CBhV6M1aLqem+Kq+Jd8pO6ptxbK7JZyvP0Vy4rGSmG+aI65lZiwzhvpuzjxGQQhxIYz1QI/WA
cj05Zpoltl5JhEbsVnyMg7ONpaaf9BjFcdak6Weitdhj3bK+KDFLBXqPDSPPVHHXxC2r42hNwWgN
8okzYUJFSj7s63KYWSQz5+hG+oLVSMljHyFGx70w7U0DPoIzobXvG/rwXyDm/5EY829AzHn69rX9
kD27/o3vUIxw/yIQA96K7BFaVeDMwD+/YzECVAUXN95BjgBEiqDgbyzGI3x2zXFxVx5ypQj4W/+J
obb+Mm0bMyq46QrEE5/4J1gM+oifsBiibVfHNVZo0kFQuLnf/vwHLMabC6vX17g6Zbr1zhWOr0Io
N6IXoyYFT+x47zGXjtXg4q2JWP4aWlGvyXSUKD8J83B2njm2u5J2i3IX9Qvi1q5C6x2MS6RYpxaZ
TBuil7XzKsb+ETi1298mRklG4FypJOZOixcRCvaI/RDVabJTMnUiFFJ57W8Gb2gdSmc88XWKIhqR
JY2bZzVpmm3QF8vIXNtPWmA2XNL8Ax2dnqsGrCqlIfwzdjPzqTA78VR2DQENjBDZvRcV5Venqt0j
jiIw21Jo23KUPG/MYqJap7I86KZuSTcz3ihU58RRj6lUjJXYfl66vDBOyBTTiJidXjL+Re7wKU4t
1EfWNOf9PkodS6MMpWrxG6vaf4+UOTxMQC72Wd2M1q4f2xnxPgSAQ8aJodqgpYomDWASvTsXM0Uc
JHTNGhvGu/Z2zjXztVK+PCrfybSTTe3Paz6tBZi82MR5Nc6yR2buG09T0afVPlXrWDzjn0FCymSM
AYMMK3ae1mtI3Df6l8yIx7O8aSsHrWziLZtucOX1MtJQH9BFglljcftsn0l3JCYbPMfM7PE2WqB6
48XtXhrdlE2I4kYveCumkJERmUZkUqYLw6spbeOCHlT9svFT1+R15s8SRL1or9D/Jzb+CLM7M8n2
fUZ/2xYbu6DP9ES3g3YHrD2xpHR4jAJyVHkE60kBTMcMpKbNQK7DVcGPcPCWKeurM/mv1QxiHdDH
2JHw7dhQ0iiGnatR0oWJeLtV95PnL18Y2qcbhOtWvy9ZaTCzsDeAOoxlvHW8uAlN2QL+WMjYzdvI
TquvlZrrL4noxug4EKqzl9FAohN4RXYlnDrut+1stKjrM2syDkVOKWBUFRREuCpyLsxF9tVxhfcN
BnJyp7B/4oLw08EmWVWmc7V2sFdPM5J19OaNMLodL9f4AV9m2+5iCKz7spu8egcS35qhnMT8oi91
j+2JjlCyGbVWXppGnY58YzXft1bpNcKISDLHVATIbe1k8T7NGit0yHVO3VEOCTFczCzlRVilLkam
PtdndnwU0d7GacHNdi544qnC0zfsvIwfvIWXWqAZpZNNePB0QmJSg25khO7ETwRa76bFpsmhVwKN
oML7ydTKd13LQNdIGZgbeMJePHedXwrIppoRolGdqwesMUa9I0fVf66NvLQCmqt7B7hr1LkOG3Vb
t7N+0Va++xIZHYHUle8jONNypt9dFMnpHcxCU5tyKZaOQb8U16pBpoYal5LfjghphaWpahRYY41n
g32MQUHvhHhdlbohtu1u5MfB54eLXTgXXuNNySaKKAA4SFaCKpyTwmXps/rDkoxLuSGet5Y7oNn6
3p+BnDESKsnk2urZu6Pa6CrzPMcKcXFEc+j7DLe3hG8lrx7ZrV2DidKmGTfBtuNu1tgojGFDnqrb
oSO1i3Xbk/11lxjWZTPznL7xHFp2Q6r5vBnb3cTQPVgqIm7GquFh3BbV0qp+r8KGLJTnsozbk6NG
XC8NqqOruW+0yxQQGhCPEtAqWHwvfYt62b0Mk6+4X3u+fr61etzkzoTtHzGH9tkbZuFuScnxm9vU
MPIWDkhbHoti0J7LrODhOuBKqO8aPW/QnWdVLrMr0FVzvioFBNyuGJsi3cSGy8jLgKkvO1UsFAvB
T/tXbSTokQ/NmgydbRV7VXpjijrGBIMNPNksymUTKoi6m88XO6IfEJefvJCqQtYWc5N9Yntm3hRd
ZtcnV2jyUc5JhbC6sSV2A2EqPhmGSdyd5tDpDERLq5ehYYtSbErlRqTuK2bdI6h2b+3qtlAbhQM4
P0o/r19aGnRvIjYT7axKp4rtY/XBr8iAcT9ng1MCS5ndBR2R8XJdLd7Y7n2CS2iCiysEbbLinceq
gYeA7WK6daaJOPRKG5CC8TgfI+8MntSYrtyui7Sj5hKwNIS9qjDXL0s77oBeLeBWcKhrwRdZhM7A
I23GAcFqBjPZ74VeD4f/zm3d/K1NZBWl/R3S/guBdjtSIoL6+3szyd9/4fvYZmp/kbqkkaXA0Kbr
xOb/79RmeH/R92hyJ0M1I15c8yX/Q6AJ/S+NRloGNwSZAPr8r7+nNmH8xb/NHIitddWPk6vwJ2Ob
9S2D9/8oNHQYq7iPecNeMzt1VBM/U2g1hsW58927Lk9AaVOfPHktjvwjer/20TA6a8uwAPTgePVN
tczexajb05tWdXY4ZBF4GBDBJu5NddnydH0xpmi8m0kvw5piSgYUNR/tosgel1m/F3q8PAAaJeGU
YEaMkMWdWR2gazKLidzyIZ53TsP/r7K8O5q95aKL7YpzM0089mXABRoxia7ZwQ732kYadrRtwDaf
cw9mCaAC+GSTVq79yS4RCW9iazEcQrZMdWW0tXdGgt46A0aqPDn96NMl2jidG0xSwj2UpNnwXij8
vMW3ocQGdCo9IOrhPYhkq54Du7PkTWlWTnLstL5/BJNIiVi1ZuumRCa851dRFxQV406vI/3agprj
BaKPG1xh8ugg8cYXUnU6NJyGwbzK4k0n9RPNdxVIWXppOYl2loFWlJqcrkf32Td5kqcZr0j8vU7T
vDfmJzvBB0o65mlQ3lubz+ekdW8jmqPr9DQOFCyWWmjnfcvD1w00rb3TkuiLiHyMpu34LGH/j70c
jKuW4dTCHERSknI3Rua8GdrknYN6nPiorrB+301+I7fW0O+SZpy3c5TEb1lmF5tEep9tA74hsd3p
VSu7Lw6Zw6GEZnqZbPWSNj5hyuKEdSMPEgRQtyNZWnu7meovlebcOVX7bi36g6dbd5GtHWZMcDmz
iooYCirB/wIfszZ9alp4BJGiEVBVt7tMevIwlyiTWmHdOrK8b0u9Oc+MEVvcaphOI9JUZz7Tvt+M
bb7sh9IyjTOzz3gD1Om9ysZ5DBAn4dnWR83YRmOrvSO6D9foFQviNA9FMuETdAq8vTBie574JI72
x8bsssfRiubT5DrhaqkqhuehKJz+i0j7uzamjrF6aWymEVSyCgd5OYOl0BqLflkmvLeE1TIVJFC9
wNlt5AW2MPWK33nuT5VPMHgwmU05nOtNpl6F5lbXipCArWf28dFODJb2Vuq8yuA20yDNqg16tfIR
wBF/GvSETe0FuHJ/OafMhQhur92MTIdxVofRUk+GYRGIW96a47wpY+MOXzHJ17O16Qx508dwMfak
tMD2c3XWm5j1Cyt9AZ3eEU/VY84mKoDV76QKzqeX/Tn7VnKArD03+7wklnSZw9LyzvPVtK2GsdlZ
8L+JstUl7zHttJi5F+ZGXMNfgvbUA30hsKH8h7Xgw86luwfru2IaYKKYmui80iYAm7I4F3itCd1s
0VCJcti6ovJp+OiBNer4buU2jtU8GfcClPCG5usopEyoD4iZnXe+OxZJ4Hf9lyKNn0rie0TxTpOD
fl94S7PFmSweK8dSR73xD4lsnmSFprCA3A4nUz/kpbvpHa/ffwsvQINib/FVT+HgtOMmUrTVryqg
ELsECLPyyKBaTOtgTZG306tR35vKct90UPtdn4zwYXIxXubJv41z6AGhASqzKbKdvcVlflMnoxWw
GwA5MynV3Z0aZuzmJc7KWfPigHE82/e0rngq+0xx/bLBegciGNmfkyE/zk2+KZLkkXnoszX3+Vte
qUPWWhiPRyOcmj6MaO/E2E9pvGFfsWJeVrp9K4SSaxCfGRoMp5OnPWsttyOK/kOaUydl8B2klFnk
rNNAvsWhqiL7MgNYvuZ02nCql/QSxWhPVG8WHYTVj9vaM09xN7MLRSMl9rp7sJL0UXMWiCnDePFT
Y+Qbd5PovquW+KRKPdmVKc0lJAPUwdBF8UMBa5k11r7TEnNjOi84NZAs6Z5VHSTEW7TlYWshb/b9
a9OU5oMcGfgjL37TGTUDYDo+uJWJarKG3dgd9tisyNhA7PB5HJoNjx7i/ozOFoxrOL1NgjnOTG3Q
+tci78ozS++7t3pyximYDNv+XBmisjZuZI3mRk+RoQRQBA0LAxBzqqfDZU0Kh3dh1LX+0OduE05W
JsS+pL6m8LP+shwqPCxOG5nXU6t3Yde26Bry2d/FYm6PYwvf7upslEGDJTuofVVcYglPdiOVOKHI
RwqPbQCQTLDZT4Nv4/lN08OS2zMhDZb7JON4a5XlJZXVBxyOe1ke6mkoDjp6kQM+efzQA49AR8XD
cajHg1k478KvmzNzglaMpwKBCdnRCK8bSxy8bsx2tZZHO5dzUf6wnLXkaV8rgYnSgYpNOYdhch67
ac10n1J5S+QXnczqddVY7qJBug+in6Pd5EJHdlrXAUmqEV+LiraR1ziPsZbXr8IslvvYc8G5o6G8
MIkMeBTpmBznvBJ7y0zj05jVyYl4O3Epina+EaknX9LZiXELMIrw9py96Ei+vcELu3NuySCrzstU
qx7xvFdvie4sd+lkRhuNPqFNRRHxziuh9fEnFRuHOpuj0ufl83/n4O9zMDvFv83BF699m3av1QcI
c/1L/4EwLUZXnu/UmDIN6xjB0Iz9L4Tp/oXjVFsbGVB/I9MHXfxfORnIJ0n2Jv0/xGSu0OLfw7Bu
/YV9kn9MwiiKRf7rj2bhDwAmIbIcBM0wZiyidT+6jgynYwvr009ESWGrdOkd6qfpd8naPyvWiKdf
D0KNoGdaGr0J1gcVK7epG9Oz92kkE+hQMXkHKhXipMnRCX749K+/j/A/VkWtg/sPg/33IyHRczD3
+Z75MaArthcfM6//AjOOFVqHYrvt5gq66k8PQ34o/iJymknC1/wPgtl+tIdU1fbzqDW6tq20sr/H
16FZ4b8f5mep9fq5rXVQ6KRoxbRt91tg2g/ospF6qec15vOSQMpldmQ+xV5GiXhv6BsfbG1Xu3MT
DmVRHE1EQL85yfVb+fmzJHrQJMCOpFaukY86w5yrsG8t7dksWaFNvUSYILTZ3Fi2ALwlsH8jZye7
nEXa/KaG+4M37/uJ806xwPy5b7hpPuxnaS2wES3PjRF32cNUkn8YYrrW1Q5If8Dq0eoEyKZ+nr92
JgMM0qPILXa1bXQuL2M5yt9cV79ewVDawN1rlC4h8+aHX8iZU1ks0njus8SCkY3vG3Kdwjwv9T8+
kO8QcoZ8n5w9MtA+qPhH5Nazm5jPsLINfIDdbIccO5o/xfHx3y8uPEcfv2CC3TEbYobFhctO/MEV
VjlCcAEnRLmbhBTMVkopTBRN3DjwnOVd2o65jqYt95H+EGlwIsoWj6rmlB7pYLNDYkHmDITsqG6E
pKD6IXujGo3ksp72nteSZN8qiPWurcKlaqpo40CH1lu0+8MSDKjMwKVxNBM4ocWFc2Y2leaCFw2+
DNqlTLpgjJT+GXaHZt1sWEBNLSKxjMDU87gLhBUPMIyN6Yq9QNOnziKUrReevfTn6bLQ+lWSOpru
xqaXrx47kXWhhB9VN54vEsLScI+HBbNAfTCy2Ce1AA8lgjkdIbtsnJ5hvh29KVgcf414Wbc2Z6hg
l1kqOrmVM86tsERB5rM9l/UX7H6ZvYUFLYZjZBlIANEJwN7CxxJ3kZfCPcg0Vke5JiqHCxD4FDat
jdfWZomlNX0lGsY+mqftYE/zcO9qyMXPlmo1AyKrGT4lokq+tFQHeEHUpiSQ4+dxnehVbz0tfusd
J7pdBlsQv9U7UY8QofUY6ql8EXywe00QonBqOgNH7Z3lgeJqG5AWU9zUvaOcDJ3ZBEuyBMgimgVt
ML6NdszCUpCOULiEaXSdLrazlC2LlyXHCleVWGwW1xcp6zQzb4zFksS8arRlqduMW7QnbwfYM3Lu
xtqvkY36SMnmsGN96tIzXLbkpex0KxuMheAvO5G2Bx5CXhobMJJc+JL7sogbGn5DseZUEHhO/2IO
Y62jkGk3Qqes27Q2joET8CkaBsATGhlduGfm4BqP9REzs+cDzzLSdvfwU0s+BWDs7fuC5wp3lKE5
jc9g17UyOh9MjHjztW2kGQqgnCm7zfZONtsjwpRSE1X1oBIqT5qNTSoeI3HdSBSp8PGxhT4YSqQ5
+o1i3+i7RisviSvLtbNhQL+7VxB07+Ncj2zCZot8OnFieaz10nsy2yFGH2Y5xVfqBY34XU5tb12q
GaoGsCaS7pWBVeKq84o02k+9IZLH2UuMJtQRHBt7tyUP8Dqq7eGG94QdX00yFkugN1X2MuE2d/dD
SyEFcUssAXwYBkzCE8u17PcJnmfznACpxDmkIwoY9Jhsp0DTOCnOsNw1z05uaIiJqFRJt/ri6CLs
dL8y9gKoRb7FST51Oyc2p2UzragfN9KEaC7wh7iPn8coG9pd51eReJjHbjDv9WWIoqu06/ViRxaV
Zj9nc26b9+iYteSLD9TvfFZpYw4enP9MRlxg96VRP+Gv8ZF0Ttzu/gWBXw5a7Ih4hO5i8LuyMMNB
g2pim0AqmT3kS9pCZKToycb72azRHpP2FS89zxp0cOcCEJrvMomhMvTMuZ49uLsttC37SDUOxY2y
HWSvOrFyPkl3RgP2LQZoyZT0HhnMvTTOxwJdcSj1trjRnWS67nFhd8HUqtjfdKiQqEO0I6gB2hD1
977hA92pNAMVqdRgFRBmrjNvKEh1FNFGQ4JEiiT6cNZp3N1LZC4AHoiL8r0xORHNwMX0qCbaDsKp
srldUlFHGh+Rw2tIxannIgUbhns2b/uhFktTbSw6E+KNX6/g+ICA3dkZIoL6IxQRY09kt8lFXLvp
i5pHZKZtkk3XupXYZujXIqdrV+GcJXUkBn/0Kru8QgTHo10HanmsEGcjlO/B9wloiV40I6s/96gQ
mYJGCBbUaNlXvM2jvgbCqU8OSXkXkvygfKN3KWRX37PmbkfNm19qvr5209iZK8PEVKCFrl77n2wf
OSrrS1udsfR0ThhXo3pSo0peZjqe3hJjlCPvj6p568qaLc1Jx/oop6pO9yjmxstqImfvmAtL63fe
VHrDhjjF9M12S/tmaObiQRc90aalmBzE7TMWQaRe6Z2eF+pTMunWA+1o42eeUCQO1n3qextec3j4
Mpg/YL/Bc3bjrKEDFkvivk/xBDYCV8PaOTUj65fUWojgtPArEczUYN4uhkVSzsAivEqCG5uCDnsp
iOUbI2TGnPS3AF8/7/YFNwfRgW4HcIeOHVVV2RvAVlVmNuik4ny81BY1ni0Mp/P1bFvGe5/m3bmi
//mu4BsYoSNTj/S9nATFC26d6LLOCCTdOJZHV2vlLwiUTdGQb+R5bdKjuWl6slAzb/psVtLNQ2uY
iACdljz+PGduZaAzS0yCBKEccWQ4RA2E7WzXBFxB3wca3PdbO9qQ/Ik+8L1QYF6+Ol7bkKfmMGbs
CPaxh8BoXHDbZaVgScmSY7Tn36a3NfHUkJOBVvfnSW4PTogVt0IFJaL8mVum0vekehpJiDGrtImV
I80wdA1p35oqnZb/anGooF8pGn31av7/OZ2Lenkt39Km//ojr/PtL33fZS14HUpYCIphBMZavqpd
vq+yMD4Guwp7FyFC2BV9/uRvXkf7y3I1OurwQDFBf9Pw/EeNIwwHPoh+CjgYkzRly/qjSvifh3R+
jIktE6u7iVqR7cyAdvrRGKUxgYnYXu0KGr0XMWK387L3spvGUdwMP3w0/7Bo/mwE/X4syokccrGh
rbRvLU8/rGb54PqDKrjUPX+IhjBq0bMG8WQmn0lpp2zMy+Pf7SA/77bfDkl3J1IndFAYNVct1I+n
t2boo+zHaiCcEQehOYstGFv6m7XgH04MWowwHhyhuLj1D0tB4ZpWE9k8eZLYr5KjS1QJQcKeDSFi
VN7ahVpV1W/23H/44kA5NFRU+JddLoefzywpCunanUtYQ09DC2L0MgqLBItH0LlAe3/8zXEwtjhC
r/gQP0q2oO8a1OQY2gbI40uz8u0vVj02hwZd56lPaZ76zaXy85pFuhHEA+UJWL+5TLh/1i3/h0uF
C1KjerVewzmTM03Nb1MSybO+tx8VJSvnZeWcJY3a/vtZfrxY1oOy0XFE8tQBlz7cC0kXTRSNZKC5
mT5DrDsTbRF18ZuL5dejeJpGVhnpMIBRxJn8fGpDI0sm82IKGl0Olym50ReNct/+/VQ+Xh3gLGvn
OpAOWBlD0IfrfsJLvMhWkkhq6+0Dia/zdW44NThmXx7++FBE3XBD0yFp/3o+yoqzBM4DoiXOtSVk
sRsJJjbn8dkck375zXe0ggb/B7CsFwZE+BrNYeAX5SHy4dMb07opazJf2A9Ta1/MXfOSyKF/snLh
XC2oi0o0cr8F4z7e4N+O6psrmc6Han1EGJilGsKoEo6qO91NGi3TWeb51bnJahfOM76N31z//3CR
gHAa1Fcgu+QRv/75D9c/ZtHG08oaGX3UeFsfLuPgufPvwmD++SgrjMnzEUxg/bB/OAr954wiOVaQ
3qeorcv0mCw743eVeP/w4a1wLOCfR2kzV+PPR4mKxU0WjQAH3JUELua2uETo6Z6M1G3ek75qfpM3
8OuzAwUFwfPYkTkx2J6fjze3hEjXEguCbS4HPmViPBfACuxOz7LU0Uy13aZr9T9qGft2YaKJWEUY
q06W++7no6K/NEqcLQsc5+ySH2mTWgZKCYO39A//fsf98rWtzyiSMcg8xFStuevN/8PX1jhS9AWR
0GtWvroYlzjbozv7Xf7RL0chZpqwL/o/sGgjJfnwMS6CMd7SSxNDJEncAYqmaSMBNO7+8GTWpxSa
Y65y3tA04/18MlnjsSd0OWpFh6RvZ/Q93tC4Xv7wKD6Dx1o4u76gMZSv1+gPHxmm9c7NLUmNTpOJ
jYGBJFR15W7+/Sjr7/rTw4k7loQ2zV6fhNSgfzjKbOvGAAXJF2N54oSwYLmmv5OWA0f9LpDvl2/n
26FWFoKBahVz/3xCMAPkiWWVhY43MZdgLnvNQvxJK8P2389pfaD+fE42LAz5VzxrXWqUPrwU28Hr
4WMh33tJ5h7P9LlzD6lVKhEalDUvId7vfA4JmCfDQkAcowIYWYp2//5r/Hq+LGbcWToVl3yF7oeP
lvvVzOLUdUnLH6b4NBMvTBIzAeT1b8731+/QMQg45OnBoMpxPtzHgnDruEVdT+htXe0Sv8Fd0S/9
ITalcf/H58QBCPUDI2fKMT48fh3i4Ju2nFYhxCKvXAFtXede8ptB8R8+OUrtWDJWoodn/XrCP1z6
cwUXu1qosM5U8bbOSQupMNb/5mMjiOvDhUICnauxQ6Dv52XifqSR7DTLlsHFNJkBPk6EKmkogjXK
N7/QO07yrgDJoZvDbZhPN10qI4ygTRtZ8T5WeVLdOa2ibcKYmobHpxCiDojRI/YEgypK/jQvly+u
PZiY7EC/2q9RVNR4MyNLlYSZK/RLsakGvFe8jdvtkjUT1jg91vP2hNNsVQ6rxEQqeoKodruI4O9h
toGPaSK3fFDZPp69Ix5dP73JkskadiPVWw6yNcNohht7imaqY/lja7tUVa/fuC49r4Eus34IXJn7
fkhd4Ozu0Ya3yVmfKfmIT0fbmwg2y7Dh7ORVZPnCfUlaAucvNHQZJL+vEj7si06khdpcd/4hT329
ul58u56PE30t+Y0gSbzZ6dDq0znz9kz0LyaCyQZ1y6S/H6qRZMiAAKKId2pu1+62mzBf39Zqish1
V51n4Rq0hXWTl3abbnIjam4oXNQhB6h/N9CXKCDWXDFcoc/2pI3bTOFjMuIo1k51Z+fmg0GBDHJm
YNa0eCUnwsE25VXEOiyxmdC2qgE5brrKa1AWWIOL2k2va5oTCWz7lGODhHlqCYMh20BPH7QEE9XR
86UwNta8OtdbZHfptTsnzgMobTEf6oUShuPQuub7ogZM8oUpFx+M2qXmIhgH0gLocCXcMZyiPrmJ
0VPUYYnGUN84dV7QNFry028SyiOhIkqH3leztAtiPKhIoqIFa1l3mSerVqmSRnHdN73p3M+WhwxR
KasiX1VY5eiXW5DmDFBw1vAzIhebVII1LQNtNtHxaBNyxswq27MR0Z65xco9tF/Scl6OrYnoAMiy
UEWAPoPFzOJZTXyGkSL33AGvde2d7Jo+fZshNUwzrCrNa/2tbcrOVIfcQewVb1RUawawVNnE7rCl
mc8fUeE1sTZ8IQdW684trynU177JWkluet75CwEFs6lfaiUxdieCeRP4kdbRmwO/hPqca0CT+8h3
02uv1Jp3oRylB36dduIsHn2XsgIG7LK+bnRBKiErn2kOnxfCt/lW+1b44uhPizO8aWNpVERz+UVH
IQQxxYHI7RLLZ511hJVkbQbupC0xCaHQZtOxHVKM1As1M/HNVJguwGjnD/4F8ShSYfqFEULk0Q37
BPpZ+1wqEy8evVnVWbfE2nxeTBEBGKMHjng0kxwSeebmGdEz2cNlN5pxTB6Z1xW3ZNg5+KLLzDC2
CZmkxlY3CR3YLCsRQXZs5AFNR/kgt/RgWf62MfPS2ydZRJ0FT1LeYFMv+RgEzUmMJHXkXE35qD/O
mLGHvcuPtLYWmi5YPBe/6BaybagPHYqjGKIG81JoKdlEoZcN6BojWne+Lp2bMgAnBdSfpDuEmPp+
rMYXO7cadUzYePxDKtrSPJOqjK3r3o9H56mu+z69hROrUIViz172Rj32BEMYMWVMftX5TygJ0wtC
zYklN+jR+arBIGHPlUj6yY+gxnSbR7KW2zG2PEx8rUdihdBqtKYojsZXCybAhSurk/t6JCUvrFoX
Ry7quuoyn3Cthr3upTP6rNrEV6is1YLpsPAfxjzR7Q3yPhhFn7vxuXaFWj+zorxRfVtBBk2FuMzp
Erzjwe8aMIfemk5rDDw1KlyzhHeUMr+XeSN1Gqi8qUXYHtnkdnheJq/W/uiE769zFCRAa5dhagrP
20o7kyS7VHB1MNuyoWpmytroOWaqYXWvcV2dm34n2kukDOlxrcWxDrVuE/Azu0ZavXRxn2Tbql/8
F6fgxRkaRPU4700zJ8D2lMR1Zy6c1RBEczIahPd7pThHbUz2jFeh5DyB0SubRg+t90Ne4rMWaF3V
9FvL6Lt5pw0D8fpJ1LkDRiZT6IHuU84TxFrdLaeEu0Xfke2vKQIzqqk7NUMMuj050i5pGlEmjT+a
RvRWjBjaeOjAvpPN5Fqxf6LpwJmDaSxZfydAIWYUB9/EzqwAbra5Id03HmuNdoHhLd71mKibFXSX
2g7rmJ2HiVtb7qcButVHZlpq+YlKE4RkfJOIlrWkB5SQ88KZjDHREBtpzXTA2ENtL+QRWvEzqSVA
afNEgUwY6QOirkW6WHvESMkMSB7QerjokqFQ+k77tRaEEW2tdC7WNJFqdST55niYBkVE0fA/7J1J
b93Ilq3/SuGOLxNksAfqvQHJ06lvLVkTQpYl9j0ZbH79+yj7VkpKX+vloIAaFKqAQpYtU4eHjNix
91rfmpnGedWIBX7bswc8EGwzXqdaYjAjJrMNahgRCOc16C98p3UqR3AhdlSjQJZuepRnQmmD2VUS
5maV0aZbO5aNCGQzrUES0k5fBFjVAjCyhkW9G4r5m1M3nfRTQkccZMTNwNpuYfPzRlXD1ezWWjds
hJqLfK8W9ToWFZLzqsQOgq2X1CafRdcNWZGldef0ZVwekqJUiEGItaL1MMGEENeqZL6k64fbyuqA
blLEKDXxBgSNHfe5CTsDCbTxxV4kA4Ki0ziYdhEj8ECXA4OqIgsBMdl11V/Gy5LZ/D6xCbotYyLm
NTapAqsFxsWgg8kFRcFIcqgHq766F2x9vPLlsoYNNa0t6Do2+vfYbpEBKyMR1JSZJfQYJo6N8LJC
NgrscjaDAMRjmfvJkpWPUKWID4Nwr91Ix43YCnKBzlttyeLVlHTMN1aZ2hs7kp19RhANcnh6C5ND
gZQ3Pk0SHAEeRis00zUg1XQrcDQ2F1Gokh+Cval2/T5yil732lTK8Zh566JvcFSrkB7VsooBjuQT
8VgNCWLXYimk6VcOQKYzg/Q8ucuYokz7BVI+A554trRjWEdudlxTS/Q3JamrBW9aAq30yEIQXeMg
jZHXOl5lhpO6bAukgcSoNkvVRydCZzD31I6UCuyvogEB6bZspAR1of0gzqRWmN89ULaIKmiXDvlu
2oxgpwylGPYJG2K3k1ZkmfsEgWZK+k+BwAErEsLqoRzgbRBZIyff4CR43yhzNBy1uYNIoyxaja4w
SqRLZ0AEHySY+XNyP2LwRG1oDTMg0wjqLo2fFsbF1OrSi3HBcvsbbsGGb8Y86ju969D69vklNBD0
IVZrLndVDPeJGhyHXRC1rXHVMik9MrsMyiWprMNJFOoGGd5za/UQMSyANPCzcG2NPdr/+yES+v3M
2ZbHTbiDRnh7X9pElxdZv4Wg0kcb/t4icIjBy2ki6zu9fsvyqmkemMSqenMBRMwO14k92VJYKGXl
KUMJIq1VbYtHviR0hUhAWuSSnkK06bQkvQ/VmBUEzl8xe4NOkegxpkI0QYLi8NiyqY/+gGMxBXQI
ABZmUDjeNanD2D0acQp7tVZbyPbJNdyUmkYYlEChi7K3QuUJuyVq5WYWTiuxBWh56oHgLm9MRTDE
naVi9lvKPvvCUiMLY2+egxrGSZLeC5G0qe+YZKF6jpOXe6sEdM3VGc5AP56cK21MEf4bONWagBkd
krM4buQznBUrItmn5jVM0em3wZAONv8f3e6/dMMcP1UZBlxvgQerBpzZxhfir+s7CxXF3ghDaik1
0zgtcRaoOiJJsu5ktlveVbNVMB8jlSVcoEiV1PFIv6tpenIcegQsaSN/MaZiI2B8WJsJesMFqu6i
vnVh4FnYafAqe/EwZ3bQIKFD8ANKBoYM2oAt6pkCR2tpjgOq+VKg3hUNu16G8/JywIVCNA2b6Ymt
yCg6itNSuW2syFZva0eEo9e2mQRhZaBe7gZV93GGKFdJiuhuY6nS2rrxMJw0qjQGrzdniOxE0FTf
DCLYgPxwZKTExgbudcICE2oM2I34+ktkCmwHYbhDeZ5Oh9TioHFJz2N8jpqyfMlraRLEqHTsnglh
QyRhaVP5OBEZYbDlGu3UEXsH9i70SWxEB+zZc7mYrHFtyTLN40OAy7HNauN+heJVtJeZqiB68PqY
LJ6tDXUtu4WyUvZMl8UcCWpsvRX9eUwmD2+lUqtd0/gUQPyJrYb2l6KdltsRRka/yXMmuNuh1rH9
kTpq3kcQcm4MjoItUUl2j0x8IduGRymdex+1j+NgUNXk8bRQtPs2qZihx9uK98NXBytG6CSMPn6G
MIpzpK6c5XFquuF72vSx9CuXXYfnVCEGolYalER6EWXAxpqsPCZ5MEY/D6ax98MS6/wmb3Gtb5ZC
6F8AIqtfZMrqzWKbq8XOJd1nn5b4C4HqT6R/Gnpe8D3URFwRlVt8j4awcne2E2f3tZnrcdD3Zb5d
c0p03xKLe29OEPsuRAaMjpMX3tX625BwkLvJC4ZkD9zbGS+PMjbzBiMNAs1sGqzbuG7dLMD1AcuJ
UXuPnVovpNziz1qM48IezBvDEsO0I5yYWox1uundS4V2Rnpc2oqDz5VoQWMjZId8SxTNk8aon7XN
SilWbEgsEAS0bJIbmk0U5BW23Rpga81JQXaTuTfHJbcQxCRt5ykaKJplUSDngSjQvSpTtXsiRa3T
cuYf8fGjslUkoyW/EPmsdrwcamNueOKoHWifop9xEL1gNrXpoXm0h+s+aFrAabumQzCAeUiWTwW6
eVY+prQ4t8wU+cfQ23h8S8JGNxCPkHhQgKKZHEEnPipj3CYnI7AZvLCzY7c7xp8hWSC1OkA2K5KK
bdqZMG10hbsRFXwdNvlmulp6VGA7MK4ZvBmpKMmOtp/ORx0cu+YxHK29bSPRpRdB4xnPkao1+BUS
l7Ibur59Igstui9bpwJiZNV179lmgZ2mskDkzJJiF2cAGgfcE2l7nBQookEwgHqh5JspQGP2UL8N
TV7+ZrTRo7VGiTXb7EFbepnjQrmVg9E+2RU0JA9ptFzhPihLdgBu+zrguWQ5rCY30jZKVLhRkEcp
+ek4mfMHIIop+ujZoMxe1CW/VRrQiyFYwGccCQtv+ZS0/dFYS/md5zLSN/h+7OSF0LGy2anUxspR
qCW95g09zmuy/1ot3zvt0Jc7UkrYORvNGfQtp15VfSAokwTXUk9JSW8Jrf02NQnrzlDE2kUerpIa
eLntV3SqePU1mbQrFGHJZiU8VWZnEsV1DB+K96shXGw31pQkw5laO7MIsmZBplwtnFSfaBykxYOK
XFTzo1br+l0X1bSpoGFwVr/JKOMaNr5RWMp9bqw8coaKtpF6IekXvKcxiN/uKtdz0/VNPIX2UZMB
lTh1Qmt8GadMmdeIwIx1WoSclomGhbxrW8lJtjjhs9nIgkyjYfhaSzcWdzKsh/wlnai+tzA90LVo
ViW0w9yR73uNKgyEocidPr6xeobVdAGa9K6P+qsym52WQwR4S49otmO0MhS7qQJxzDUxutWm2HOf
H/D3nDRle15Wxgvn3QzzoP29zMX0NYVUtSmcCAQi+QLdWnIqtbZziqn3M20UxhP4nTk+/mfNqxRm
pVt65LVpZSBRzF8oVqlDJhApCV1WjZXdT5Wu/0pbAnXfTMgOv3c3muf/dKoJahbHPw7oZTR5UZWq
QI/bdDh3QZpeczLTCBgeYsrTeXTA9rnVxB7TDNnt7/vCf+mkot5mIqIZqqapwGo/9IVLV5o8mURd
JNxtP6RF6U81Mfadimbr95f62BzmYMjchRkS433E/x9F+eakT/0qKvI0JclOAbehwOvn6W+OvLkK
IxGVkfcqBwc6/74F3WFv6Ks4VTyMunARWbpPELbon1zlVWbxdlTBZVyXAzrFOYNG8TEZqYv61hA9
gip3VPJwSyAahXgojbLZ2F02nyW94ZyNtsqZIosa5dZhw3shToXS5/d39VdfIGp0Gu7rwNN4tVK/
ablLMzQ0ReELpFAe/LEHIqOouCZL0s83r5f6XwrSPxBHvLnrf3HTc55+TNrnt7Kr15/4aSGynD9Y
Pxy2TYZXuK41/rGfFiL+yMAMZDIZxvGiMez5L+GVJrAQCY35KnN+dAarHOqn7oo/InXJZrXXcJeQ
v2H8HQvRq/Doz2cV7Iml6+sLx8jYXS/2YX5XzSJVZ4dudV302l1s5RXECgN8w5ISKEbvzGk2rrmA
48ibLygv1OvWQJvdJZZzbGK39gx1uYfpNVC9ZM4A2qULn6pOZZUd4mUsNiPYM1oAOnAjiShVJsvA
5ELtnwyKstuBs3HOQJ6ql2a5c4ru1XpWEg4NHoKD5jCx0ANvzRzrdJwtazvD6UDCW8Rbbgxnb/SS
4Veb8//1m+/wFxKx97P7H7cFXDzGJ40CnQn0+5WizSOGYiF7IFnR4QaUD7nRJWWq2elNAPUCBctC
TwkuZbH7b3uR5HOLTvf5P04f6+4/tgNQhz6pyv9c39mnqp7bhAHX/33/n92P/46eq/VBfvcfm7JH
a3g5PLfz1TP4OX6Uf+jn3/z//cOfUImbuX7+P/94qoYStejVMy2C8u0Lwpr05uv4yyu1r8rvQ/vY
/eVHfr5Tjv4HcWcusxxMaYy5V0nAz3fKcYGEIWtiRIvcDtYES+JPMaNm/2GgqKINgFZR4OXjUf/z
ncJw5q4jc2jvyGv+1jv1au16+06hPlpNOUzG+f2wmH2QxBlY4HN449Z2gi++0VcClFmax72aXurr
gYnJTzBgLPBMzDgl7oexoZkbFeIgJ6XdYMEOlrLQt4WWXL25j794rF/VH+9+NX3dCXAzoh1iX1i1
nm+HsIndjaIn4WlH7zj8mocl8z6lyEiDrnU929UjsQYb2+yKg10hDjupJ7fkgEC63kENlfl6Seaa
OcXQ3SixpPncVXAPDOgs+1oblwuytEmTZ9KTXKTV0tcecCBD+ktViG8JkKs+GKowfGbLdNtNGrfg
zMMs1E4Uw2g/24XXj/LhozI7x4fJN6ChPFs3xzebH51zSFo08rexqlg3Uzn0I/ikKYbuhsfbSobk
OtHW8Z+SKTvYSsnXwqwVjg9z7IBGK+3kVOlFek7LmiIvdJ3vDl+8z4L1Y+v88fL84kv5MLHGHYjg
D20oT+fr/9E/rMGx0wipukm8g009XaSFXdzi+dy0MY+FaenjuYSFdDthm9kurTTOF7d2DuliV0FG
+xCr/CCmQw9A7tha5vGTGuJDNcNvZyCZQhGjos91BZqi9/cRs5OVE6xjbuu6669Xim+AMdbxR4Tu
+4Io5S/qnJ0beRMedZqjnZjdqH2Sq0oB9fHLRNHEHqXqsGk4DzofXikS5hmItZG+tUlgzk9LLHW4
9gun3jDLv2cwWgcz4gJ0kmkbwIVhYKdWDPmj2wUTcJC1pQb1bRGbzh4hfprDTm3G0dclgzVc5tXV
iKAUU5Ay760qz7ZWaYoLPTHH3WRgHKjTh7lrNb+t1PRLZc6w3+oy+9KxBjPslbuc6t9vlfEGTGZ9
2oy0x41ZLNKz6AHe0CSKFc+KhCx3srIf8floxBxlgkQF0lqJeJISXD7z41sGoVDiW3QGguMPJ2Rj
Yb5mcBjQZ8zwFW0J1NFzr/ppZzp3QwjymeDtnuaUbWJkymXtbl2pblwtvbHtbAo6BaEwkeugBKwi
f3DgV+2TBgZ+p/WEg1kRtp92mWze5SYf2a5XVlcdj8UzkaEaB84McGvO/R37NkRhkCqJB88WQkLa
z+AJLRiuU9E8MGgxzpQin48jjpC7XgwhAOs2OcTmVEFaaLrH0On8tEgoup2l3zazLI4GjuPEx4Ov
qsy8PRRddTaVWRFglzFPyG5Md5WVW1dMzeDdSqXezBaxbvGslSfEeMTPbk+elnAaeYB/eK2bfR4U
rbwvhd5uHTscd+owL/d2zuSxqCz3PCdrKEhGCTd26Vz3Ad/RV6ZuF8usErYhB9xMjIKgVjjyBpBE
DTvGmd2bdFSclyiv0/h4IuvyTKc17Ludpnm2QMwiFRqW3gzydTvjajiLRNwxjWo5YltzLYO51Kyd
ibJgN0399YxYaAt2gcNOF0FHswwUS5E73MQxkbFRrs2DT50z4RCqIN0mfImTqOJto03aIRy75BmA
uem7aplvyFD4Oi/YdvJq/JrHrvLMnAHKK+qACxBAD1OsMQCquMlgKMeNlVrhDnrTkzL3G0L9XGKJ
xvYcoNI3hjGAN9za9B1bV/wK5H2VRnJjAlHb5Ba5OUtadkHCg1SQqHYsF+WSUcBlzqT0Ys2mM1pr
OOQYH5ls1eHWGML+e5abF6YWEpCGVbWooxX1lTjPymI/KZLsLzkSQ6SFjrlNkwLrnZvwjdHs9kWF
hyqMQ8pI0YnjCaHcCyzq7oy1BmumMsTi67j0kVdpnJq0EDpYsuQJzUvAZ0FsRPOhhVOxUWr3ma26
8zoz6n2eyfG8nrNlm6W0LsAyolivGuOigWlXzou2cRlKBjVDXkjN2qyfIIwCF2OWibph15geinJy
v+lQ2g+pjK17zKvGQ13qBhNFIzkJi45+84BldPSSyI33ZrdcVcJdzibNKXa5qVvnTlM+zTVheV3H
rFN3zZOu1qI9w5pwq9SV8aXVl45GRni0oFg9qooivMzgp8BCH3V6q9YeGx5WpnC2GOpBzNhnbsrw
xEwRMNKLjYeXjHf0gd6Hgts0F8U5sXgRgeWqvcV9w0hhTg+YGfMAuFW661vdpW+XTvUdrXX9kBYj
r1tuHA35PLyo5jKeMdZsN+bSlsumCnMGTJGVpRduh/TOtsR9Ws8nbTjah5jBXkDkcMMk0G6OYgv+
TZHp2fHcKdkZdGbrLuGoBLhvnMrjKnSMrQO1p1sH/a0SXzGgbM6MiECHReZDjLWuPNLsBpSJM7o3
I+3yjHVXu+oIpwlU0XVby4opodBVIfzXppiEkSghR4IWGe64u8qguRpg/iMTpZDDcgnQo/D6NbrK
MyCO7wjZs3aV3SPNYswTqPiufJ4J+NGuYPyoYG32UsZaTdIVAY6r+AC/Kb0facDcqlmpvtTRMp4y
6/tGRlRyDAStPhihYt5MaU70bOSKA4OZF9dqrkHT06pyh/vltaKiT4Woryia02hOy0NWIkKrsBWe
NrY2QK6RMBWt4rJY+i+pQWeebsY121R8pOuTthnbYTrkrrtVRVUfgfc5Qdl5bs8If8ZZP6uRbnkK
jAMfkGJ7YCwzBJPRQAhKFvvYiJYjwGSX5ZAPHuiI2qvwpEyMTXrlUuJU8TJiQXx9wgUJYT7ehmn4
rZxDGNAdUTZQiPJ9NGPhH8Avt01UPdIArG/pEeUbOD20mXXJrGYwzB0qUOmRT0JT3EJ+qhuxvrcy
eqYxFfpmcmV8gKNrXxq9Ewfx0uTbIi9nOtT0yHKnNc4JUST5AsgLMCkoznuFvvFxRcV3O7vldRoX
9ndosKdtn9wOqTb52hxeNIRfbCB6pi+zUQynpWEVp2loJ3tnMhmN9CGcVBxyJpTTJH+xo2E8a2Sz
Zob1KRNRtBtSK9WLKXVhNWaKUhA62qjR4tlKndqHTuKyx2PQs3whWhbITKNJOicyqoZ2y4Sxc47b
RJYYfNDtAeWSs2ogfpGKtuvlRISENxA9pl/Dom7jlQFGwtJuaZo4GJWEYbw59C36MroJ+Y6RTfEE
OUbFCSjT0T62Cr0hwMIhbPZ7odukAyRmo6LZ4wGq9qVbt8YO6nqfXdelXZxoEOtYn+hjetIy+/6s
5yRr7aOmU9ahllCjg6pODfbSUW9HZmszJ3qkDHy22u704wVE4KlmjNHL0M5uQrpDPF6LivrqjMd8
4ADT1rtuissT0+2mM7sgatMT88wdmodwNR1GqTzBICKKYBFzd0fCnHY7tHW2w/Gan9XYQ7TNbCqB
nRTuo5r1+r61Kx2enmN3XiyXzuaFpWu/KU16BZ5UGf7ZGfmB+gDNYVhm+PqyY8Lpt7o97YixmGqa
XExKg1ZUCykvQCtbb6nsEQ1GD5EC/XWuXBTGOhwZrOhiWIfdcqZVwSqjHi+MDE8ZFGkn+VjRW0Bj
1G56gT0hkLasGBPFCWsTgR3dKamrBo2Kvg6PkLGEkH/sBmu+0ZWHurTGa10azZEYhtb0hApFOk40
gSxxmL9xB6jThjKsqUFT66oCwHcUJ5LabCnIShWTtg2ZknyrO5EcDYuitUwtkuRCgN2/q2pVf6DW
1umkyOUbuVLk4dlRiQ1UqexnvexjQIRJZ1zbxXjdhm7Huav8UjRtFYRucpdw3/wQQoIl0rNMMe+6
BW/zYjBHpBSNfdUUTPgyCK2N1E8qqC8ny2gvPhoB/KEluV/4SJvyKmSVTfckbzg1h1gQRntIwaGv
ERcC/CmXrY9+MQEwV5npEVSIMN0Y9gAsHiAH6NowjPu9lg2acopMqROXyeISNoD/O/s+ukxoVMrL
722kNMcq5tyg1ERxaFFJ3sdu6VcWHdZpsSHhm1a9ToBoVIMcOGJQwPqORvhckWlyoG61/XRGDeSl
yzxMntZOcmfpuHhBlxrIIJZlRsAuRPk4jmP3zXG7+T42cutg2E130mXt/D1P8eNnsjuqNLy4XlzV
lZ90bfwAA4wD8NJmxIQtvXgkwKg4zOgiT3uQPYgz5G0EK+JW79pli2butCvh8WvMMvYlADs9sOoB
tFQfE8phKLl6W8J3gB1nkdeAVJWwaUSbBMZCAczT70VdXKi5kp7x/hanxBgiJhv49Rkj09cAqlDo
3D/my3jynZcic4l+GfsjWctdkWVEl0wqkjO3nfTTjBJ5E5tNf95oJE1wJwAlGjQrCDYuV3rB1Dn1
94QWGXMII6g6vfIKnfgypmTl+ODmhRqoTn+phxE/UmaYtNW0DO8yY51tKKXT70w4eQE6zuJ8rup9
KQBUkA1iebHdIFNKc/J9pVT8iOHeiYN+bnIdJQAppvla68I3rJVnUGDTedalIO9SVrmw7F+SibgZ
HNbogvYDkz47IDYB7thU9ogfjS5KmXePxJXZSP52EYR3yB1G3QEbiF9KdeVPu7O512lS+qWurGzG
ynMKEvgQeh4U0+0vUZlcjj145yxz7qJmlQF0TFQVvX2MuggTZ8r7Zco6vAmn/DJLM+10Kuzy1hFL
U9Dsyeb7KOGtJN/SAMrUuMXWQs3xjRUFxmOXBcM8kjjGEBXCn1b7aY1VzbU4o3aDEx8iFmDIi9Rf
gc546Lg3spSHH2gFMhn2V8KicAUgOU5SO/2SM3T2zYaSk+JbEk5XxHtKuow8oEiFJz6NN8w9DvnU
n7Rak18jVuJhB9BAKpjFYS5tq/K2XqopiCdbIi6HgohixVD0637KkrsRAztKbwPyhjehjz6OAfZ5
YBW6O3fWzLMpNVCk5ZO+6YQefWXHidF0SrFra/ASVSLVwKgs+1Ed2i81E9wzKwM2U2RFd4yuedyY
TRZTsnaHKE+vDcXJvoYo6MydmqfRwW319KmnVr6LJ2fcJsi4QfMpynGFJuikLuT4OCxde77MTReo
JH6U62+WxQdiN3VIsCWqQERW4kkdI4k8fEYDV7QWI0akK8Tt5LZ2gi1IBDSCq+MEYf3z32/n3lQF
//u+EfvaXP2zS3uaPLVVV730v/1bu+fq7LF47j7+pXcd3/8ZLV6Tjvm/t6v7c90O7/q769//0d7V
jT/wVpo45gTNyrWJ+6/uri7+YLKGrdnBBgSVbU3U/dnc1U1yOsk1Vun7rpkTFj/0s7m7/nv0AVV+
aiW4rd3if3W2fzbnuGP/tlkn1mbcn21FG2MV16URRdKuYHrzcVJJH0oy4khIIEAvsSbYjnAd1DSr
Bl86OWRVU8pLJWu1E7c2wm9jXMBSRGjdfps4fCue3Xak2RRGfUvBOjZ+rzj9Y8UOdo8HskCVMGg2
Z/O0R5tj06cotyWtIOOTrt77+cb6KWyVFNTV1Wk6gjkSn/JNc7Ql3qBSGU77pjYXBCtCGVZwNPvp
YjQBqt1NV6DNS4evb77lX7Q6f3VZUtPpPKsqrfuVp/f2su5Um7yRrM1zNHvQaQM+GqVRcb5MC/u2
PB1bzuq/v+ban3z/hdnq22sygHt7zWkaFYwM6zXV6aAx5/fCVQvUNOLh9xd6NZB+vBJ30yDDEFwg
SXvvr8RhyU44Iwg/Ya2WJLeJQgLjzWL0mqVUbnqaBMeoRe3ZI6cwRaSuAp1ZhrndTElkHeM1MveO
qY7Sk5lAaFvHulsRbTdkBw2Rw6NqMnCCo7MM0P5zt7qo9Y5cwVqTWR78/sO8vmYf75vGcNDBDclL
aH6kC2oDbDYsFIufpkhZyEGgae+PoToEjCY1YrpN4B7UCoPNxIC0joTMjma5d5FiJ7txNPPjZZTa
aRiWy7gFKDWtR280iWwfvDEZ+Llxo9hKWAf5GjZNvFitcER+/Yhi/bRGJrIDuUSgXJch53Y4NZRQ
kqW4S+N6v/AmEKscchONUicAIX+9td16l5P1fpPvSn8NLBNfw4jEa0ObO8SXYzhsjDpquDgg18J4
nlOo9QjGwcgeAdQj+bmaBgIOUUspSJKW6cUAyzSCuEkGbQP4llJy6V39hSiUBdl2ofUOaTGKwvkE
DQtid51DYjCZo5GeMIeY+MexRqFJ6topD3SUvbC5DZ3goj5CaLMhQTzme511IjMzoUXpNYFGR02U
Ak/TSiGPxjKlrIbBRptKFQI9alMQN2ai8vYzgRR1ixL3Km+H5Wot5G5iOKTzaUzzpLtQI3fUgp66
9AqvUXWIJznLrbngtfoejXmnbYRSKU9Rbsza5ZTh7/FMTqLNxpHdfEW+BnarGH0/j3UH7HZn5egZ
qA/SNvNnQkvgvvWmrfgcczQZOFGXHwazoKAuogTVX6YKohCSaRbbruwF2RwWWYxI8KrZx/OLHWBU
zPFGhHN7JNSkKHb8FA9IHrZi8ZueTBbSDMzuGhZNBAghjMRLTOdy9FiJ9ecqMU0tQJKsN2RYyeER
dvz4pdaq0eC4wvfMiaBAzJlWKIknApmpTVF1BZOUTXtMVA5SFr2gbb0J4xVqAzQo8TnWWkQvD1Vz
363Ls0yaqfGtddHGPyf24+tKTlu+/VZ1JKHwZLLUh+ui363Lv00j+vqfxUxp0zet8BdXcTd1VCOE
RWCueRZa1JjJ+aQQPkJKCdl7tEVukrRYjE9Wvw/DJVZ63JCYIDGQorDhhf4w8RsNR4yxHfFLCPu8
1AvCSmeyhR1AnqCRTiacVDSxxUs9hJwN+y5YWuvEMFvXDyN5NS/zvgGv9fvFhb39/dLC7wQ5gT0U
+Svb6YeF8s8bk3Q2n1i8fngnA6Jkvt4T8/X+5L0SI29ebxv+CvfH7/C/gpV/CJVt99/XXtfP81P8
nOfP7+qv1x/6UYCZ1h9raeCgl0eVtaof/lWAGfyJqgtmgYhPXje6/yrAFP0PaisLEozAGr1COP6s
wBQNxBDEIfQvoBoRcjPh/FBy/a4Ee7+hO6A9KPPobkAXpaz7C1m1nIdWhK7gYMUhZTtXyBqjENQ1
ejHXf3NnflGvfJCl/biUDd8AZQufSFv//E2ZVBojIkvhcFDFgxWAr6s5eEJU/LtXoR5iGM+QVSC5
e53AvrlKUzEKS5pcwRmtFwErjLEplcj5ISz5t5XrXz8LY3/+cdAGpuBbWF/KN1cZ2PvmMG+xBs7T
si9C0tG7vks+KSy19yXe+u2s2geEg6goGGfrH95t8BOrdrmMGSPN34m7RkvpTewGGA/8VKBTXOyj
umBwM+cnJmvOQB8Bp0hAOeqpDe3i6kLU6qm9xNe/v8vv9QDrL4aPgKg59B/onBhMvP/8PcfagkUJ
X3iBCJ+N5bqiUeK5TjwGPEkziHwsur+/5usD8mdJ+OOiYGddGFksweIjP0WSfkPXKwQCS0fzMNGe
I4lDYFCZ8OyYTsFY1WrGjYM1+SCZ2/qtZp2VsTXRoILgFFsQ4SMzcj5ZgD/M019/L0i9nJQ4Y7FB
Gh++pXYUM2t9mfh5qcxzULnz1mCYpGAhoaVKTVHMgT51+rlb18lFx1zIYgZJa86t7pwUya6K9PYE
oHG7g6pCy8ixURLZXeQEjeowFW/s0Po6LKZyjE5ruZJCTmWggFr3GE4Zm7BTBOcOPaG18Ptb/tfH
3EUxDo+ELxqR50fxzWjZ/djR5sJkubC16wkq98gYg99fhcXszQ728/45Are5yp5KL/79w7Rk+owo
Ro99xVSXDT5fXL1RYQV1pTe+yFL7k4Xor2seIkL0ebzC/M/KDX/38hJK29Q2YVWYWfAuj41U4ELN
VjDPn+KSf3UDKfppcbP0s2Do7y/V5kxY60aLme2hWEcbLHl3xWclwCs568ObAQuCk/oqyAW68uEO
akPdx6nKHVwMtzxLRpV4KJzomwxj3K6vbXWraom+HQaIhjmJ0MjoNYHyfYy98VSGmxjGw6HOrgmN
q4lQ64uLuHAnalTF3INPeEDvlYDxJzPNYACNRkB0x2Y5qZs8pc0to6b20YlbB4dwtU/WwL8ugSu1
g61JR0+m8tne30FVAgxDnh37fa4TGmcjexALJzSboGl/0B0rIHgCg2GXfPKU/OKrQ3bGxWGG6Sg6
16f2zRIvWp3IhMaO/XjW473bcE4hMbn65Nn/xUK6AvGpLBFSE/f0saKc7LwtBeQaCeiOPQsc1LKG
FpTStXxnnJkYsqh9ctFf3dNVHE7fAKmU+pHZV5s9Ao1cif0iNsgwmdLsRHGd7DrHGrYnvjC5G8Co
o/koP4Pq/eKmrkK5tdzQeB3M9Td7c1Mz3pFlnJPEnweEGUqpYGC18Sb/fkH5xQuO/pa2wbpRUEh9
eMGd3shd3ebskdO6Wc90055Z0hygt4k+eTw/6BNZtSjAeETA6KC5x2Dy8TGZY4qQvjY8DiwPNW3u
eEDTpSiYQHCPYRbtriO777YKaY0Xc1vexEXOKM9yxK7EhLOrEQAeJoFLv3LK9PD7G/Hxdv/45Wy8
tHQAoUF+eLpczs+OrvHLLYMZX47LUpyGHY7k319FfHaZD98qZFPHWnoy7cvYnTdIbsDdSsQvyjIv
3zI1jA+dGXYnaiXnmyZfU0441OKPjYdLzrImfozwaQKb6SUJBoLW1YYtI5mv3Hxng1whusQcDuPW
TouNPmbJtkgZsmiD+/zJ51i/q7fLKHU1tbBY12pefaYx759OFmZULA2HqB4kgeMmzXfkeu4XXtxE
DRJ7+NaHZULNA3O88iqbFt/YaZACBlKivZocxa91rzBxMXh5gWBqtP4g49Ohaiq8JjmkcNWbK1Nr
EOegC0dRMILG1QxJUmsESMMIIB/jsh0iGdFpZzL4+w/4ut18+IAC2SEZHEQxrRSa9x+wWcJitNE7
rY1R4VUJOic+Vk7HLHaPqDowJ+uOJHUS2g6HnPEqoVOUuKVFxphCx8U0PlmJfnHH1/4pmFIWeSqo
D/tjx2zPzYzZpuap/h9757EjObJm6Ve5mPXwglos20i69nAPLTZERkYGtdZ8+v48605PpmejArd3
AwxqUSJRTmU0/vbbOd+ZntD0fGKxQ4VXL0QI6dn8xeF+ErSubgCYrkuIgw0dla/y7zeAvXz2k3mZ
xThO7jQoZFaZvdtjnKLlkjfrlKISMRuef0JuU8BKcL805yvrzE+O5++nwSvBpE8Ny+wL++r305jt
tLmsKpCiqDkYDzkNH7oe6zYld3/oibfxgDYbRzVry720dGynOWzpwXeGlDEhuwmrRPlWqTnTR5Wn
O1zAncgk3XkYUiKOOkP/QRDLF7rR60mVpagMnFblFTGZV5yrl1y5JPotQYf2spnx/RbS9yxURiLt
vgwV+W+PBJuMxa1ME4lo6t8+Eh0KmGaoRwnrePGZo+tZ0+ke0UvI0hfj4XKff3sOdGovy0WVzwWe
novA/dfP0VzRpqM7A8eoVozN23bCtb0q83H0phiZ6N+/fX+MdSTJ7LMw/C6VNF6V3w+mLBGblxff
V9cu6lqP0AY4mb5GTUl6/FeLpT+vDKQmRjedtb3C5vjVi+VU9WTjDAzdwFwCjO5DiRa+vKjJMgM7
NMSYvRKlyRdfgit9MxMyUyjNCdbE+KSoe68GCch8tgIlGOJkKHi23D8M+XQsB9IZG2efxOOO7K51
Eo0H6rovvnV/jBpeJxX/DWtTmhoAy36/vdlswMwdIdFr0YAXNKgCZL1EClomKIG/f5J/3FwORf4m
am4OSfvkauclCaquhjpDfREW0ElQU4loqiy/qAiOhOoxibGqu9XfH1S5VC2/DVYVvqxMnKgMaYNg
96u5a1Cb3Ah6QAkxi7J13WeExSlFuEN7HULgpClZOK6VaNWpCjv9AIatOymQnLYEMT5+cS6/b9xd
njPncmEUyvSMLO36xbER1ywTzxB/0wR60WoxOTl1LwuzH4G8BFZ1ybmWT5W5gqaCCKaYRCf3xy9O
4zKKf7slGKEdpiMy57Gg8ER+f+byiEOlhfThSlTXZ6aS6miqCIIbllue5oQfKWGL66gZYwgzk3Iy
A6BU0Otnj+6B8X3KtfXPM/r/jdD/ZcK5BCTAeoi2Dx9PtKW/PKw/bEc3ZfOJtv8f2zYjIPdX89F/
+0N/NUtZFvyTFRfb0dTSPNnL9PGXF+nnn1Bn0/QkShePH3/yr91qiSxdcsMo9+mymgr2Pv2/tqsl
1cHdhCLjwiC9LDvsf6dXejWBY6b9+UuXOF+ND/fPGKFfFi+ZjSV5DOroud/NbFaL9mX5gjd7PX/+
cYjrT5+iAcVcOIRnP4bfhpfshNINT58HHeqXx3H+6yX5NSDsarq8PtL1tkFmWWXq2Byp9JvNOfs3
PwR//bxD6xsHGVjJ68YH+TFFqkdj9DyyIS76m+U5WMkP1c1XLdLr1scfB+Lh//oJ15UJrpg6Rc+F
zszv50hL2SAVznu02hKiswOps6v2wbn3EtFvZ6+50SAwCNOzV+nW9ErwGSvF8v/+5l5tFLG0vgyV
Xy7/amLKkik0l2yOnht7s+Bo36zKH47frzp/9Jpv09Pwhsvc/ArKfN0v/uOwV5+IqAlUvQa4+Czv
CJl8mLbLIUmE9Nw+DntlhzL9fGFlAZnc7ayH/8Els9JExMGOPaX15aP5y9sh1RLcvaSLnpXvBXRm
RGlvpdu/ErapP6DB1U/pKmbHkorx/e+PfPU1/nnRvx74quZwVHRUsnIZajMMKxSJYnn6Xm7+/iDX
X98/jnL1ZrbaEEFIGKJnsxFQDqtXrD6YccnE4oCI3pCxxpI7aF+8ptrVV/9fx6WvyzrJobi5/Pkv
t3WICSMpSCt61iGbAdhbheG8+COcTQFlAdrnqMmuZpm3uUHsPS5/TR4I0oFUQ6yolLFva9H1HvrG
laOpPGaKfuN0aephg7gnSPsNceETpMTEzwMMhLEyrQtV+izJXttYpYUTYJDi1aSBsSjaZ9bzLeFH
Veh9cXcvb+kvH/I/rvKqXC2UCBC6rEbP5CmdunN4nO5QhN+gAXia35VXOC37L454VTr8ccSreQPw
0TyQt0UCGilgrgLPSuh+7ofCPlGv2C+2+tWT/Ooar+aEgN7C0NALfiZ9+Fu9CfzZdnt/WmUH2bVa
V3b84QyM3st9ZLXs52deG/qO7Q7pBocVQvtxE62zbbvJ1vx7eqLu2gdfTFyXd+WP53CxaWuU0jgw
r+7KYg9yREY589Zh2Ts3uZd8oeu5aMf+OAKNP74JrO1MthV+H89zV9aa3sTxM4Rf11w3gzimd+Vd
84HBdRG1K/nfwbrWj/brso+8+dQ9K5hH/Pit28/9sbNX5nY+q/cE4orKxfnjBT6C3iAU1lZaKffT
ud6Qnhf8SFzndRTGRwM4UPFvZa8+9x/EuYlEjHsiFAS5seH5G8FCX3z6tMtzvL6Hv17h1VjOIqIw
OzQJz4bo/Wg7eMVJEssKDUQmFk/2xzs6Zekuure3uqjn1eIGQvXylf5uClLV3wjT5e/1feT3wvH6
L07v527K353e1SOe5xmYmBJEz/M6Ocw7Nnfap3TTr4cNRiAARmiNp52ykw/4Y87OgTbe3795P7fp
/u4Ert4DnP+jPCC/f05FddB30WvmLRs4QvvxnLoP1ibxpr3tpe5zs2s9x70MCgL73G7XHqNVs59u
i/fzt+/TLQ6ZVeYm7gtiQU97JSWacPBJJMfyWb1r96MsquO47794ja+EaX992m0Ek9ShOnUNCsjf
JuRITWNpUqP4mcABr9g2ZG6une/GSvGKFcBKnzm58s37xe9P8Qd5z4+h9/n3d/C6jfdz7qJ9ZVzY
+mz2XC971AgyoW0meA+e1Cf1h3Snf8AG6nZF7qcLu45w+hBSfXHh172zP456VVwsbUg+XZHHz8mq
OhkbSZzbQ7eOduP+q1foy0Nd1RIoKisnkDhUelMQAH9kRghW8bbwgxsmzq/o8Nf96z+u7KqCqBEG
Qpou4md9HewIPPeCm8DtvOkweUxIN9M7eY+v8rb1KB/FuG3vU8/y4ucvnuqlgvjjvfjlqV5VGNac
E6qRc9G8lOtxXW2WdfYenaJ35ybcGT4c6uNA+u0xuMH2NK///ug/G0J/HN1AHEdDjKF93TAqMnLi
ctrbzxBFPBwnp8yL9+xmeJKLf+lzfK293gtEtVP32Ls672i7cvjFEIOT/9/dA7IWkNFeutTGVRNn
BpGMbZN78LJ9z0UsXu6P70+r+KYWhceIa91hX4r37fHdEns6DkLxctdXhb9bs28pzlvdzd2T6sJc
3eXixVy/tSJZ5esH5pBodeen7uYQeatUoMH3tmdf5/oG8f4Uru5zcYLEwv+52ruFC4dcaOIYcohW
vN0erdW+XL/dpuK08P8aYmUJw9PXsridvOwwrY4nVJF+6waemwl3PXvnH6vz6913fz7Z+Hv8ZRWL
40l28S65pdgPnrk7HXX/7YF2lfhMudLj05tXi4enmn/+DgTXPR0hyW9zsSnFQyY4vlBWmnhZBVvJ
z3/eAGVlupHHr7b86iJ+nN6gPovb0svF/c0sPo5vC5fg7SXPvzuJRhwyl9Peeqvb3RNKWHHkej4a
Ea8eNx/hyubkMrcSm0cgCO7HS+A/vQXbWJTu2eDzlbn3oNrc0j1xLy+jY9q/8zxwq4icay5dSWwN
cXu89wbvuO3Ew3oSb/P6be9+TJ7Gf3qDBcntXZg1+ZY7nHm7Pr2xUqPmctxV7q6J6lylx07cYbRx
57PJr+Su7vHerfj9TvhszIj08g/ffcP317Zwp53muvf+7sYU6Xp7Xk3idfPIqWruenC3rTjHQmfc
Hp5v7veZeyPOh4XhfNjsgDe5tefvDjv/7mCLneO91GK/6cV9428N/8BBXCot4QYMr89vtte6VKQw
kMX6VRc6I+4MNHVnC6b3Yy9uCuFvoGjzcNmVdm/uVbHxI/GxrAxuqLb7HnnrcSXttJ1QV9/EzePs
pQ+heGMLdm1y4/w7/laJXXh5dol4coTlwYd3gT6Kww/L9XfVOtj7O8W9nNmP0l150Jq9wTVPNwcO
xHm6lXs8xZ7/6Xu79Y9LoePffBx7d9f7jnhkQpPFePYLf/0DFfKm9o/97nZ2j4M3rAZPWXXeJhWb
o8b5q7sn3m74DwzZh8FbwZTzG+/x6XgyxMvG4o1AmrqW1/6m8yzxdNzfcuapR0XmVy7WfbHv/dNT
6onS+9TE/csHI/nyGlniM/f8zeOT6593SNbFzfqV25eLz6fNyyi4u7OX3Hw7NMIWN6+h+zqvJn/n
d7ezZ4vFH3xpXXrkiO4Dwbedv9YYVES42nCzq10kQo9fvfxe7zqe4UmXE3r0Hzm7zt8F7v3ty/so
9lAcuCH4B11t1Ypm+/Ak88TMtc0tvLW87BGZ66a6aXaFu2u/WEX+DFb5Y5b9ZX676hyrkm3Ges38
RpCweJH2L4v3fmwZNU88KV7YbeQeYZdz60v3/WHd+fn2O22Devtsi8Oldh180ODu/f+sKoTbw0L6
ojq7To2qkkAxJKmJ6RwUW9kPYzdYV1tI99l9siKB2htP5sYuReETacCA+/uvz0/FwR/35ZfDX32B
nciJTB0PMTWhevsGt2JrMQ+uY1+7CTbmyVxVu/RUf/E0Lj96fVAH+yUCD5PG4vU1yxFp0rY2xs9t
E1fY94KzoyYsNpT6W4HmVhQLxsRwaqyvunyXFcAfB6ZhyZ7nJfLJVvnzX9b0eW6XoyJx4NFftvKn
/am/ji/qCyuS6midpQf7r5L73+pK/0ffds23LP5W/INAhx/f+n+Un/+476BckaD7/f8FFxT71r+M
qj86zvdl30X/+I/PJv7+7dd+88//7V9uKPufSF4Q2dgkesvs93Hj/09/+Z/wCy56n8voZ0XyX81l
9Z8KrRd2eTArYN64lPv/8kJJKHgdSKGXbUrkSReryr/TXWYBfHnu/3dcIAGiwY6o1GZEUoCxRfj7
uNDjFr3aoKoiNpVc9UJ5hGjCJrAF9ArO7as66ZgdBqlorUOkyUtau1o9WRHLX6MlwpFYav1g5n2d
Y8BvphJIgD5LCa2EaLnR9aS3b0eK3dAha70Lgzvspc1wKBI5q31Nrpxms+Rmsk4NuBE7dayULhNK
0UewzE19HO7NRSa4R8wwhFvXktSl98IO7+K3DH7jCOA9V0PF9oj0CCEitMvkGQ6bxW9ym3ZA4mGG
qeE6TSbboKKoiXg/aY42kRDGijQYIDHAI4eyXJmWWwOjYofenpfslJd5xtZ8UdvJvaxKRnqnEnGT
v7dSa90aYWHKtwbmVXtnlnVLsTGVVuGpypQPq3yo6nKDeXqwH/rZwmyPh8hmx9oZxiJ7z8OuSjad
zb4h2guoTzks6pj4kqHsWNhBNLKs+XhxViTULTlbyThLsmUMbxS77m08/M1czq9G50jLbpzqrvqh
2cRLZaIbyjYmU6dMa8/BhV6X4hI6HhAUPRe4HvAxKeltpURJ8xYZ2MtvYhAjktDMapS2eaUl9qfN
K91vlL5c2h9zSjByiF2JhERZtMOoEbOTYdPLgOaaXYFSEm9MHE1eZy7lsklCHsnnJGem4cXFQrBy
UColj63O2XthM06pnPBUjOy0mC7xRiYbZt0QSBP+C0425kbEWQD9vc6brD1l/VBqN4NDYvKLhHgF
IvQ0xf1EsHxmKu2bPuHje1nUaKqf6m4sy7NVF/CPnHq9tPEDZBZ9n45a+hRWabclkQbre2q96LNZ
fShlGkyuNAwvsk0URBASHXQZuLdRmpK6Yk4gLsoR+R1uGglAegiBRUzTlJ2TsLS0Z418+/61VtNs
3Btqgxce7+ookyQkE5QOrVnvbQ+nfGHgeMmc/OESAsZCSk/KVTIsy20gddWKhwqvTIpwdQOngDPJ
/mHEHg9hLpBaFcK6XQeQ+2uN1jvZOgYog8LNnTGWyVRJG/k8Sk4QBm5IeHrjyWYcm5ckKey9hxjB
m7yOJXVa3k1aL13gG1NqqDdpQir5KVOrVH22ArsH2zirPoSOuAccPrM7WTrZANypDQDmluo6qXqN
akZXa0jVIX8dnSxqzB3qztJxZbkZOsAvf5GCOyKXEgG4ixe3S0tdeomHuR3e59xxxg9bbx17K5t4
4DZSlY3xsZ6rUv1sZDktV0SCx8HOHGsyvyN5xiGHKBHK4alpSbHYLFKb3+FOSCjG5zpA7QWvkuSk
uSW8q28b2QfQgL5Jt4YLiGiWyldpiIByJKlWQdPvmTpuKkIUIdJQD4nF4aaK0QZy7TnYxDcWeBpr
hSZe8vUSSIrrWF3JQsEGw0KAAakUTS8lh3SWAVoqaZtq+2DB3bTplFKnEAzKIhJyFdqqr45l/jLk
PQDqmY36Pb7z4VzOuYR3LElMsBtgJ1qRaUbxgjd7+RFAutkrJqbUoY/Hj1K1SWgqR/Muj+yXJTDm
uwAdlLaNuWisd1EgrUa1TWECSMik5AXW01Qzf3IiMIMWSy63Vh0r66UcRj82Y84Msn37OjmTSaYq
4RXfcVxI7F8N4anjN73UbGM/m7X5ziguCkFotuuaROBDgdP8IQQqdNsWqabuAqv9RDVL6E4QFzox
4Uv1SqBW+ZhYo81iC2jz56DiBRQN6DtifGzCu5bYGn0sS8pDqC1g0YxiAJjbaRZkL9XM3KkH+B3P
k+k3HREIu94E+RDEtvGkm+O0rJdAgdmQZ3RdcRamh24gocvDq1efQGZZPnB4O/UVuQmIyGq16Uff
DI9dA2pMWONQvOiFXD8wA6iNUHTpwv3MpXTb4xP+sAmxuYG0EXq2UYSeVqjzEaJ98DZG0QJDpOxG
f+hpowt8WMnJqhPrlts8bc3cSd/aqodwpZR2vxpsLkoUIVEBXlggrXMnrDhuUStKtalUs3ke+diH
hHCoZr22Bl2/yyjNmRWt6KWQreEYDrYERFzRH8yobV4beeyhpIKhHCcrvqvwG/6E6G8GS9rNdhSL
SKse5HSqb0bdGYPThdK0aZJZISyMrA53JBli36GT5N+7Tax26giRo6k3PbFYO22UjcdGid/1ugLT
NIWHNIJ1K7LR6J6UqmJJgC7kaOn9CfJ29lAty+IRdkeSU7OQJFSWxDrEwaErVdM1+q65hUdU7p3l
UgqQcZi/xiRW7ZDgS8D55pRQt7I8yUEaYRqWwlcnHpp1DXzPr2VD+swWVQbJhqsWP6xU6reTXNbp
tprJbiZNzTRdEkDClSQn8SFb+s8wTk6ORX+uroPXQFHP1pi293pdS34SN/pzDYuH8I3qhjjJI9yE
fptEFbA9qczlTzK7cnhJEYiFVgZ3okdPkiSruDlbj7g/feuEA+VC2+5qB/1kDo7GZe6RS7eGoAA8
ZhmDh8kpjRVfvg9VC2JWxRbZR5Ca1k6alPtqxPddNEkNPDwzqm2lQjQSdSUjxo+7U9Hq054ix94w
oRJDvSTSOs9D44kySDLf6pKwOISgM9F6clbUd2mG0p5cmHohykUqCoEnpXsmFkIOvMaMndoz7BLG
1SAFfQWzI2ycTtgG1domD6lK7pRFHq1XnNvDe2TnZuVByZw3cdIX3tiZsgcIHRhWH88rZrn8B9Cv
+MbuzeeslJJXHPDMz4TdoIWXc7cPEKnvtWqINwG+bG+QifzBmxkxweA0IFRQro/ZJKXg4uNqZTkd
LmmQQoe8mu0XXg1p9hNJM9alpvVIQqMsBPfV9U9TNsTSNqsu03avhJbp9krcdyurmefvUyRBlXLY
nOxOEIwhgzRV/d2YCtUv4+aSFzVmbwOpm5nbyebgBebg8JCRa6yS1mr9ZNYriBnVCeaKHfo6dEFX
j8rQk+psniGx6fkh6GLOJ0zA0I3LwYDrGq7yqigOc4DA6hKLsS7VoaxcU7KUlaSMgx9AmFLZlVWz
WqDz1CHwjGDyJoDdfjvgsdECsPVVDGlIIIoaP5wkLe6LlPwwOzXSl1ka9BfyFbu7iahGFLzWUq8G
ebaf7abtNsOQFqupLz+W3JI3ZPNlHnEF9rFSivwI96tdWfaSfeSjqq37VJc3UToSxuD0DTOllp8a
Ntc8w0x6Nvba+G4Y9cIleBA4Ec64R9aLy47FKuBoq3rMYmKmFvKi17jGhx+qUROKmFk/iPpM14OT
tS6CFwlTOzveiD7vqBNavqZkuBLY5BjkVNX2WS2QXsM2DY8N+nUquynkYysHx7Rsf8SZkaB6jTt6
Jbpe35HkV2q7tjUBRqKFfda1XPLKQs7AbGbR+0gpuYlmmzeONOn0sTWKbA0CrrghvU5/G8siI6sn
1yfBUmTKhDRJ1roD+hh6VjFHJ31sMJUrsB1EYJE+6RYdMMyU1VtBcTYNo2sk6mcRG3APyecAMjjJ
lj9a5H2hk7bYBDTSjq9/OmYEelWjiV9loWoomoKiQVJ1shnzhgi43FZajK5NIO0wGySVG0x2v8Zt
rT7mSZSyoaRUHdETpJ2ICb3Ei6Q2xqdhztm7WvfjMXY6ysVFb95mFXXfkhPW6DaJbCYCk1f1DUtn
vlPoVQiUlf3kzotOvwS9oVdLTT3c5hn5gTjRlpCarj1n6qjfoIJs1oqcOn6e5d2dRVfgppMVxnZb
oMYOs5JkDPKtRtGrPSHXWV+QdaUu2PgyuWEkao1FsPHUJX16xJ+NZLnKWxfmBYaeRhokYUd5Skda
BZUXkMyN6RiK+rFkbMPOm9WGS5pRieIK1FgKMmLHG+I50odpGZm2pDkKqv1kJNYmwjFwV0syVuUy
1ZPdAIghuEiK28exQpsoiBMA/9DqUDN7S4lUIlhTZXru2/mI4aG8pA6kGZuKmRxt5qgAP2YDrtRg
tq3xjpnfDXWUNfA6ZX+2mYe3+pwmhylfwnerzW3INTJhW35KxJ8/6gZSHegGTFppXGKadxJoaNCO
mmVvlEZci0ui1Mqx+vSV2CSqwMxsHsIJmqEFu4c6hS2GT93ucp+0oWQrMcs9h70Rvw9gB/2yS4YX
UDLFqdeZnxSzqQXuALJYGzZwTz3BHCebKV53A7V0nnEoXErYEQPFzALhJJUgBqLEMvyEDFCoBShi
b2IttW4Irxu/KdSU/lyb+vehRGrvFokhByLD5nfKmBS3TVDrB1s3i4fCdopXyw6ppysdlbeYqq66
q0hDXtWEE+5nuZPfzDRsQbkF5lbuGqkiTW0JPnSUqB77NuO9rTXjLWwJAlXQ6MzsXqlGyLtpxH6P
NWNdLj0frah2HtMBppQmDeMG3lP/rKd2s2JEVG+G3MvbWQ/S73NhJYc6tm3yyEq2oqRZF6NcGLva
tJfZM2T9OVKUYNt0w3w/B1Lyw+wu6hNH6/c1ST+il7vguxHCH+mMNrox8ym9U5gY+fjEPbQBlkwE
6jkZg2xqv5VO5dzGgRyQFOy0vqnYW4Ag/SEz83BXOEaqCJtbQJZqVt/beh68dV2dH9WqYdU9YryP
SAS7LN7IgzAYyXCANxccN5NITEaeG+eG9gYhLd+bUlsdEqhYcLfL+3ahchGTopQrR0tic8UcTphU
ncxAN0h92SGfzVyow0ZDWdtkTzqgB80NFz7SVpGxXQ5VPGUOz5VbJ1Tb56K2WhNE7AwkIu3DVHfh
jwNxDUfTuQ1DE613wvqM5m8RscKmhUJlDfBdTEgbNx2lUyG6i/bXs+CqfQMxp7/0Uzs+VsqSG64+
4UYmLlaxn5Ri0QeGFNTZrjcqZ0/EY5y8g+ZzHEJoKPSJuU21ra6n9bSCIpO3a+rlj6wdLC+Q2/E8
FDpirKG2P2UyTV/hN8otGVV2n5xKxaCpZFPty6LLADSDp3hvDdgbD8lAqjthfnEh0noMnx3QqZt2
0tt7uh/Buo4nU3JHNZSNrQaxwXLlJpw349QYOiZLA4lUjrcg99RwNn3oCU2xkwy9LMSINv6AalBO
/IU2XLpuFk1bOQEw3LisjY8LW3kdpCWgkyyiJHctKip3tAIU16DefkDrphNCrK4/OYD63BaOS7pi
jbqMPmh0Rd9W5jjwWtjqfKC7g9xEgmbxUPLJzEDrDQBHZlkhGhfD5uPU6DEN4K6g9eWEpbDyOP/e
d4qxIxu1E71l3sdBP3hNP0rf5TbHeTlr9AMWbbqPklhH3w40kSaV5U65Kt9ISZzcKtlSrNVRQ47f
FNaxJ1j93uqK9IYrZTUGOp7sUrlpvYogP5fgpwv5WtHSm9mWUDY2yyUyoaJDjUw39Bdjno91VxPI
fBHbBBCG43hllE1yR7pthHmzyByIjcRmuKy7sjN8srQlWbk05KNiBbQHUyWfiZeUJ80Cixgt8l2T
EaRNBdHN2Z6WBw7kNFZBosVTb6BGsTRAZk3VluEZ1kzP4o2RNZJZqaakR//A79wX7z2JecYK5XUN
QLoDahmTGA037Cm2mT42fZpG4HrsIJ2Cl87o7UZmFEJzWoOWiXoH228RhesssVLj3LIi17eBlaSd
S1ooq5nOGZ1gH6kDKjhbjjlq1BnWwZgq+3NMusR5m+w2MDKBEWGYfVB7ZnMYgtw6s3zQk8fUGU0Y
N3MSt1tgsIm9isDo28eAxW1wawRaUK4ylg7jFuJOmayWLuWocZgbHwULZhIBbSSVJaL0RcTIIQjz
gTHVmJOoSJR2vNlQAwWApMWfD4hjtdsoT6pskyCkI4OVT9nKtECB+mE/dHt9jLp4BRVu6e+I0BrY
J8YuHqzhiHbGcWjtbtk3aTrrGyMNsKHSJMqtfQYCq19r00JbEmvfogR3km1wcAxmUFBsLjRc0y6c
h23otHl3nqWODEbNTiNEP7ZFOCAp2UW+gRMpSeckrpx8TeY3RhFzbtVy4+iTGRwy+cIaACE6y48m
1m2m3SLpyfklHBsZJ4h76ewsE8dduoVu7f9urdmu5YmgSMIx5oM0LgUVsv7NiZRq18pETLqEn4WL
ZwdtebCUYIL8FQ0zoi6VBZYrjZg5sejn5rmd8vEQ9CZ95oDA7Kjm9WSFAs1YD9bmKDUUSR3Q5rRd
8jV0LNUlMpTaI8/Nd3Y8wIg3cvBILyMXqtxY254W4jaHB7Q356XZBn2AykNlKZ8OhuRHavPd7NSY
9N6ezGGnF02s1keasNYDoIPmNGSUGGIIrEtiLcu309QVHzC/HydyTzmW/dLMOdqjxdnFVbsjuiEQ
g0ksm+EMpU/lRaxdBFK0lkmBXFI1caOOtlaUobRbqDqGpLIIlZRad+ykZtXpS+7XUQidfWqljTU0
rIchfHWkQ4s0Hdctik+/s+vcrYBKr4JcngEid71Pd1w5Gy1B1YMaasQnDlUUbA2SV6DjqnJKZ4UJ
fEZV5CMrjb+1WmSvDPCU4BnxMmIgwT0jHxfyaja44/fwnsNNopW5r0vRvKrV7K61jW+xmVls/DPF
34ZgoNagZFFTjzqx13OlPnSpWX0iUYpgayojgtwqz87ZYvPtqg3mr6rsj0rf16+6rHSuDHdrS50v
I+njcG8j/LlNBNzMy3mn9iHAoE+7AN5VGC0vtklMwjqoFPM9goc7LFP2lA1d+DxUkumx4rC+a6S4
vst5TN+SG/tiwbiGaxvF9/McotedlOFGUaAUNewTYVKtCj/XBvpNAxnKxFk3K5l42pVcIfYF5gDW
WwFkJJp6JG1adcI7qTerTWvGP3RY09u4nk8aXUVBQPGjUgDOVlLg+kZNSqneA4F0puBTH0a4m1Fu
v5eGnYAzI4pdzT/mSiM3wCERgFjI596EOErsCtD1kYpd6upgP1hNdYYF/I2yXnKLbKDvwYsH4j8N
z7E9Az1S6Ml6ltXfUoO957y0gmAxvj5Tcs7Yw4FNHI8r7GfFy0JCaeFnutL5VVzV92kXY46Kkym7
W8r5VumXgIVbL/uLNFbbvA9hWCAMEmUgK96cxQqQz/SCipZIFHKaxgt4Zddp1FbfhlQmj1C7m7v5
cU5TUlXR1JIQ9iJZTblPcnMTK3K4qVPGVaKNrwVBjMe4n3fBNCw+6PdA6FGFAOsS1T1MTXnMCxsh
IqGF4sJT3taqxNqnQuGnxISIOEsRQjpAD13byo/a6SjnLBtF7MInR5g1/HxLa77HDXtYNZ2unVVb
tWsTn1BmF6xE52QruabeSnRnPbCz5oWDMnlE/46u2povzKHDa1+NOz0bkMGkzeBqfWIOfl+DwxVW
0m46EGcgkyXPiKqMFmOugWdhH310O3XQTrBdSK2OtM7IWUXpxY7VWxF5Cu/LuM4CM95rQUD8gcmw
rZZ42jgaoBBo7c+VTLKDaALlUb4EPtGjyT32mIqdFQF7mfMGA69RPDah+Z/snUlz3kaCpv/KRN9R
gSWxRUzPAfg2UqRIiqRE6YKguGDfl8zEr58HtqtGpBVWu+fS0dEuXxwlEQSQyOVdH9KBkVnmFK1W
TsP07VtfansVMS9rO7UV+LLySgOJ5WOQ7znFfiE0+qn1sn5X1h7HNBK9j+wF6v2SN+6FaGbjOUyU
EVk2cWid9Nt4zdr7ruSVqhnOK6ZUjiDuarTPvaUIwFn69AuBDOz91DwecjKxmeCKPs6JrP+6QCLu
B0Mrnm4dUP0B48bhsXBvqDkmmjnfJnIn7baFQKfPHEbZa9iVRUsVcyPzYMc4btPuXAIAYxJuLuYy
6T9bQ0ckbQp6XSSKjzLom5Nv5SlrhG+ovZm63mlO0bTmA0l32TSJHSyhlvtG5hdz7c3nIITM4dmM
UbEab3RRuB94h82LWAmHs8uGQwrti/dinscLWVTlXUbmGeCJyzkgthv5tAHEr8bEbrod5/be1ma+
mzlLgZtAH+3qKpPxajoztwvVLy6HjhF7hqvumwJHPiP9qBUseNVIILZSJoG6bX/w4A53taW+Z7YR
rruZrvVin9DJ7uzm0jC7yCaBvT1K33bOVTFMXxKA1A+tZpnMg6y7gdxu4tLIfTbnAGmxmcswcrLc
eAS+YPtslEcOO9al7UzV/ZoU+uCsOGunPn+mAzXdAUndWE14Mxkk1297RC+mFnPdFfixdwTfgGOX
As9BkU1LNMiyYffR2zuzC57yAmtwDRuR7MfcIwJ+5XTfRb0gIiS2u26KBp2CB3vkrrgQaexna/uK
3GEJ/CNGaqhnMCFFnMhEngAk89DJg15tZp+ispdDh3CZ9qHKPDUigMijW/tlXpvzwlcVwLupP+Sj
ZVwxU3tHrVmU2aYatKAn5p0nHHLOtVx+YT98K/R2aZLzaURCMInLUFg4Xt/S9X2dkobZaKRn9nLi
bHYoST6A39V/M9PKChwCV218pqSI4XTz3ylvE+nK0k8IER2chhD02stt9UG7hCzuflBMXP8uNfjR
FPZOEcNtkEHiW8RFWKZL8tQ7GU4SaFlQlInsBjLV37eLPxUR5Erylaod3NchD5V2biLl7iwq0pdf
iFDfC5u369ugKLZDFgA61N/koT8IY2RPgAzNMvk+b4wtDB4QVkRujm5BZL7THALDD7sH5BPFcmnO
lXVtrh0Yg+jdZAefbmQXadiZ4aU1zeMfuvW/JaIheZh/3ycGkxr23zh8mIjgHwbRn2U3L81L+li9
Udxsf+N3xY1hWf/gCzFRdgAik47lMXb/qJejQw6DEvG/DGrCfbCb/Et2Y3kkEJsEGmLjDjczCgPx
D9XNb22Om7VuM0OhEzadvyO62YTkPyhutiFGeIuPg3jLsCfM7O0n3CJ4VppSGC83rAdvcKp7kuUI
i7fUjMRBTIH63nKe+cU4f6tyJiuMq1J6QO4fDwD2dvutfhjmIH0675lm841KnVK3/ySH/lcqs59e
hAAc4iFJwqE84+1FegjZIJ2CmzIV4kH7w3hHP6rS0Q8v+yczxjb1vH+Am/6Jx8JlTP/drcxB0g+z
CG7qOaM8IrBTcSNwh+/JSTVPZuP/wj70bsr97cn5lsmQIt3PsX9zg/7w5MrCojph9m+s0qLHQDm3
qbTcC4Le5S/u62dP74cLvU/e85rQnmHpbmS1VSAhKIvMARLtrx/ez0YfuUFkabCEsK9/94q8dFzq
LPNu6iQIP/GH4KwVIT3n1dqRxUh9UhULL81+Mcm/iyz6ffiBP1h4R1wPVdu7y1YFxYNZFdyMBA3v
pBiIy+0nIUjJd6nDbsPydh7CZN8QzvjFDUbv4NI5/52QYA72DpRH5Far+AALEbAtq6yENk/WjF+8
gJ8+G4A+MpNdEgbM9wNrGEjL2Pj9uR8PTklqdxwUwgc+DPJX21nD6w4S+PTXL+Qnbz0gdJOhhbOG
APR3T0av2Zi1yr7hvNF9gCbOdnlgyl8Eqfz0IiB6ZIEwJxJn+PbDHIxhoSvcvAlr8hMmF/hrXQJ5
/Os7gW/405eJipdLMPUS1e68n9q6LC0GsLcLtS4wFIPryoewCKr2fAjQn3JjIWVcEHL+jHjDmos9
kPLCka13rPmkTbN/RYy4tWfWDaDH6IuOCr2GVwIyO/o4A4csuQDXC8KdbBUqQwpHvE+wIxWlQ6GT
XFNxxpawzyZFMGSYd/e+V3f3g6g9YGfVD6/Zgr4tIpAR7N41nBHCdVVg/bbROV8Umr0mUvZU3E3w
TnFQC+sMz4gz7VNztkr2tvmI98r21v049aRn88Wqi9SQzk2ngsTeNW1ePrpWkW9CpLWw4tb3KJ/s
Hec+gXoNIm2EzqfB6R1FmnLnUItkDfVNAWy1ojbsnK0SHGFCNLL/+sYpm7Kuqm9Mqkb7rsahN3ZB
Hbc654+AfU8vIqMLGlB1IgB6ttXrUBTiLGgmv9i50iXEPKCY65bnGJ7ZKBvCM0D9UMR8YukHr4ev
Omt1Nt2ZDvjQIW2m5AwpijTiboRXQ4mW9SkUdyuzY9NaS7uDXilfA1AeVO+GZaf7vJ/W9sLmuMCp
jylMR1NGiVeUjoPxAqGA8IPCYfcUUjnmnyezkMEBMab9reE0qiIi/9Z2J3rDwYgYZBt6BQB+6+Ru
f53Waf+xrblCXJR+ddcUXohIHcnWPYtKeuSnm1t0sye/BoacaSWsAmfXO+VwvdJt+qE3w/QxA5lH
eFeQdX70BlU+NIDUBZCnuyApEQqpXDAudBAu3UBI+rplSJsgSzSO+aGkPT6U3a7ITIj9zvMMA759
00u5XkqttIWvMHKMfOTsusruO7ytvxWQuu1Hi2YTKK9SEZs+h5kjKWT2aYfSa5k+ufRX4RJpOqjU
tBk07Rb9HEb16LMNVpsyr5vhxNesQPFEuFSyxm0vaS6Gl00+tuVs0ycl5QaHuTQo74IykLdTXk4X
UEzOK+l0nr4uXUt+sJEcfGwLB9lYM9saY2pTr2Sq62yVUT1TAYrkPCynY1O5xDcjI0K2WbhrVRLP
DSgGNjhwnl1qdDjxOs3mJ9pmGj4xc9hixBZp4wgJ22WOdKoC9ulm5r/KoDEpQlgC72DQJA1b1bsk
4wkPdm9X9SYKv8SZ1RNNMOIeDeX4TXIcvPVh3suYNiXtxbYxO4+y19W98Gv3pnTW/HuoakpqchGO
ww5pYnnWklhVn4V1pj72ik/viCKtPZtpXVQx99p9z23JC4Lbqb+bdBF95TeAMOOEAWHWkGO72HUP
PGm1IX04TuJGehm8Lu7CqR4oBZr1Vwpr1mxv82y3rHeEgjvfMM3LqjSHb7lYJeiUqosXzWvAL2g1
yx2Nfu2TVxr0UjYUw0ctzNS3brTEZ+UIeAna/pqrAhWMGZmUgaJBaNsyj23BSgitV6jrwHBthEoU
2H5NjCy7tEc7Q8tkJNS6+KQNeehq10EC4dO1g1zC6UhmTX33vhXLcmeShLNEykROMxZGCvJBvg/4
VbdyB6qHSE5XIT9boO036C+rEgINuX60WnOZHxFqItht5JJdbm0sI7rUwCVfdlwEqbJJk+IN71Or
gGvJrVf0FW4WoSdGA6yHEVTeJvdmijLbltdTl1Y3stUaXsg1qGlhq44UeZkccz+7dq8jqjjRhY9V
U0oe00ITD+M+gJjsSCwfJgEXI2sDKpOU/XsrFY04p0StPFtQagaXipm8+1bPQ0sAk7BzRJEkhFnM
QH3bhKEPJ+rW+UUwDClmNaZjbJ309MB7wKUN0rl16wFpTgsU/HEaBF2U2nCyemcAENjnRoie6XKs
6GLcwcltvW6djaAc8qxJ9ttXoSI/DDoGRLjSLTS46cC0aUuMQ3LNKzpFffuD5eT+a9POodgjXkTI
6MgujQmDbZF/CvQ1ckmW6uRSsvPBaApbRaaTel8Ht9IXojODJTJXb2kIHfWM56U0RmDnJHQPo9Lr
tG8LM/82Q9ldUyW60BzqWi/sv8VKYHPOq++GLJNnc5Jmxc5ox0rtjT4QN52dZXhqWhJQrc9BPpp3
ve6LatfRtJafehQ7E0xfXpr0ILRlBsc9UKqXdbWGW1OVmx58AJZnVxWEGgG1lurkkaFTxArODFcg
HRPq5FRdaey9YPA/VqNKfRTvVUFVnANXT+4A8rz90pWVEy+16L8UxeSrHQBp/SUxAw107hfz9CEJ
GT47ckJZKMnyZmQJr3dDBOLo9SPhZAlpKmqx4bYb71Ft6NA+sVHzx6KEfogpmJg3JpDyhNjVPeJ8
JWrNEj+NiHscr+yMvVmIDDnYPHsMRVNBqhHRmzw5SmD9k5XZRFky8O1YAwvRga1HRYoC6anIvMNy
cKiazGmGEMgxaNetHU0AQC4RypTLSqlVOLeLBWlnQwcQjUZfjMwZ9Xu/pPR5xwG1FJuwNcXfiA6c
LKshGftL01agzKMlA1iHsWWlosJZF7SRNZ5xYSLdyc4VS0G4B5Iv1Fa763wh1js4QzlKWcZkeMMD
CBmdUpOpUYi7pU9D45LmYxI3CGDDuxq5e9NdrTRK5VENvHuz1pb/ze4lEc9JSEbA2KyTEdM3nBAK
6Tt1xY5JQkzSvIJgK14djgwR/I1xhYSX8IhgdAi7JrCUjYMjl5rHmSzCPKRw2HXMajQXcY/IiLpi
X5AtNDoSUb2Pa4B8GiexXtXszPPJTsaKMwmJL0cbmYe6zrEKqANH9ow03FZ1xklaBcW8hjMHp0FL
qiuQjfj8pRG9+nI+uKaZ3ZOVXoIauis0I+meKeV3LCINDarDjDSSD0PsOnNiVcOJFeRPS6BRzECC
JDbpiFY4mseekGFSVsLeIZPEpg1dlYfZMv3ySpNe26qyOac00ljOFMot/H8hCs5YpjakvCjS7mXk
QcOmuxnYeTs39ETj4u+AcmlqQ6M7a+ti7rwCxSA7lTlmD0yI6UTLbh2tiBLRMU6rdwWJCw1VJ2t1
T0lpERL7tknVOGuJ7Ijgzd2rIDPulIuU6ENN/d901hVhueyo0y0e5nzxq7Pf9vl/C5W6/A/1XV11
L83tNLy8TJeP3XsIa7vevzCs/xqlVwBGPxx5/oQ70d2Vf8/fOr22v/E77mS7tFttx0YOueRPEY39
T9gJQAoUwSe4LiCqHfAJ1PafZi9gJ9LHTMu0cb0IHzD0X7DTbyljgK8O3qQt34ht8t/Bnd7iGKSD
bG1cjhcQtUKYKiayt2fADtmjpW2WOW8ZrJtRTd9GAjb3XhnYhx+eys8Amvdho1vEJSY1xH3ATiS5
vwdVx36w9ACJinp5CCJjlv1Bmly6qGplxFOTKJcTvcTqI2bvo7lU2b7zlKTuMmkeu8lB4UnhW9TP
SJaC2i1PiyAmpCDVnpIg+yU0PHHqOvUFCwr60Xk0rvPZnnYbhHMNLyS+0rYe3NJ98zGzaDx0lRvu
R3d50QPHTYmo4gnwzYqDJH1AIYBnxescHoyot21enmjmMSPIvThZvOVqUzMsdj+9INQocRC4/veA
zcExDwVnHhxhkVDFebVoJ07aHrKUSIUwHuaBmHzURc8awXXkkVxJ5dgAuaRB4m4B33Sx6yDFyVyh
nHcE857SlzUtsbA5Ks0PmT22u5ImGoTpee2kxjDd1kZoEC3j1yn6o1sMrE5mBSfOSC0roTO7ourP
TZSp1LNTVat9ee4rzkYP2q4GTDCSQnD2+L7jXg2hE14vpTU/VazOVFnNtSBc0mycx1H11ENx4hVn
ZgDvEguMQV7UjpPxddNesVIk7fPstfkni/xLKDb072JHrdrCSU1q99tEL3OIkLt2wyhEN4NhRrYh
iRIZlg/N7ozizwmNcdQQG38O5eSlB2vwktOaLOM98j+rjCS6du8c9Rs7dBiWQsPVIkeK6D0Iqkhb
Zv7FbsdiOjdGPDnoWangiFBX+eE59aqCrTLrM+frap7dfVqXIkfAHRrtrhncHggUIUF76Po0O/fn
zlhjQxcJChNasj+7qOlY6ntvuitMFzpLhOyio9ycvddABS2MabWg904nSe+UFWQOgnxRY/exVt+D
VGZLSYavNrM0JuXD+TJSNt7GoZX7BMJxfHpZknFA8ZlX9jNbSGM9hv4YfsEQg+SktMOsiZwCZ0u8
0Ki5oJAfwvNV5hzQah/jWeQsuTvGlbGN3Nax2ycqMaorYQKM7gggVf1hO0ux0MrW2v701D9j0MKp
svgc5vccLXpvJ8tqHtiwix43/oB8M70ZJ6mZF4ip1t34Ug6ByHbmlMmvNO5CWze1oc6pby3XvbPR
hhFAnU1gAB2YPY0nMM3nvauH9uRPU/3oFQ7y9iFDsl45VH4eMI/wcOrQMemmKjktbIIskzZOgABs
DBTg3ji0oD8xJnKkcyPbyNiqFjAB00eyz4ShKN4l5UjsJ7u0q0MhmiHfl3PAbMLwqb+Wq2nc2qi4
AjDGQLC7EZow6dGpApZkNPnHsGXMRFKn8qZecjaRee7Be0/VpgTRkHafi3ae70c2/P7Z1CL/jpjB
XFSdvqE5VqFtPdEM3JInrszxpQGiySO8dvO+acJZn6Z68Xq2KcLd7K2LXVyjypPPvjMOKs7apeRw
1DYJ4a0GKqjU6vMHUyVz+uAUofOsLHd+sqqp+jQkWe3sWgk3HPvGkq9RZ/oJ3q+lTnFduU5mQLP7
GbaZutj3sLHXCQ25XoQjKev3tLDlBBzN6fDJCm3iQCh/Yxopwy59LUFWoeVrQ3Tn6IA6tZsTJJYc
uCrCDM1atfOVKfTK91KryY8WkBoimuhOIwopy4cWf1ufmXGWLL59jpsQewsAHoNiyXLHOoWT2yIQ
Lgr7Ya5IPkeaGS7HVAmOnkbfbB8SJ4/0QveaKi1AFlSZa2PSYI4FqDfubGdIn6YywdxL9VQWRB5F
4x/KvMbD2KaOfAhyJEH0DmOw5ay4JqTT2gY8PI6GMfgyli6NiJRAetTT4KuLcJOgacfbsHxuhpQG
h9S09HRZhW6dfmtV6k4vwYCd4rVfmhXuJbGLmhY3VEO4iy2kRJ9QgEM30MdurLgBMCHgF8mw8SO1
rjpT3oaGTPOPugEPYmz5CaeFph7tYqtIzsieiqGb6LyO+rE1sGkMupBXPGcL021gtASrmd6CFsvh
5ycnmPNy/pAiouSWlKiqhWgxO02c18IoO/RzZIyXczROi0E2Quu72j+Qb2YgqilwSVPwbszEeeKS
NhJmJJMKuXt6sTVlFWtp1sFnX2vKWqsuLfpPXS8oXgq0ba8nXAEtWhhkXtUerIkO+AIDA5NfX9b5
eZpbnXdyKw7S1wain96NpN2yhrLQzg81wc7t0Wxs4RyTmT7dOE1ywRfVQ4FxEEeFwimjkb34VI58
HaemHGbS06qa2tao1qVVPDvS6sMvevQmc98MoZtwIm2Hvnhal8me7kDEFvtS176qLwESrH6naqEH
yolk62cXHTZb90g/TZ3cI3hblx1k35Id7cJta3576pspg6/llZTa8fZZUOXZJfOvlC/TatbFbinR
W97I0nQuVMb8+kGunIV2Y5kRRBhoTzWfyjA0pvOMU+dTZ4mUk2kbFvM+B8Hwd9M6ZvP1rB37O8Bb
Or8O2FSzR0iYer4U+EfTi9YrfPusRAVZmFFrhlMWS6ZR08fejmj/yFBRxbLvBjHgdMgEQM25uepn
5RIJr1QHJlfk9UdQSLYL7FLw6w+6Cwvm1NU9zRinqGiqRzL9QYiL2HZG+GxVsONI3PTkCqTUttd8
5RCHMi+p3W6fc0jYp1QVf2TPoF7d1qz2emLa4gBmjAd8kytfcqAJd1TN1VDW2QGziA1EtuCnt4xO
7Bcksmdwj9URv6OOmqR3d/6ku7NladfPTVlkVjRjPtkFU58hc5qolncn9DypcI1LJFnBcQCaRmKH
LCMM3I9E7kYgo/7J6bBPWdYoD8voP3e6XE7IarzYN5lJyjTpDv2MQauY1PM6G9PRs6EDEVlioZbt
/KUvVHMdqlLGhZ9Zp4Gk0IdGZgk94DXnMu4183a4NkNecmWHyKhWKsQjW7PJNCp06qnvI48p3JOo
UnsP8THp3UiZMgO6Mx36n+fU2yViE3X5q/EUJt53hsl4rYRlxM7k0xpKV/zl4MwyVrZhj8xWFZ3d
zrxea4KMd8x8HfaG3j1a7gbgC7wZGdXRvVHWO3TdxlXi2Vnc9X2J5kQPt4s3twTH+7MBimcOxTEY
s1d6PrdKT7Q8kdmIYpeGOU4fBRpli+pzOVDTLRW2YDlK8xMO6GUHM+if9QMac2Dx+rZLlL5MrKC/
nKZiOAMJZvNTm96u0KmJ/iWUTKdsn6Y26c71yIhxMLki/KrM/MKa7Fs1gWhYLSpEJ83cODFQN/Yj
EtNSNekDH++AI3Gevpp2Y25nYPsSbX4HLqaTm0SPFJQ7AnzNcq7phb+3u8YEUzSMUzUhYtRufZKY
RSN2xtgUm5yonqGdj35u6s8Vct7+kIXim8sWN1pmT52RFJGyfzerCWCcUie6PvDZPs5h4l87imXd
D0f30mPhPHaW/Oyrof6qFySispyd80r55KvWffvchzb6u3Fqz+21qs6arLoNe3COTPKL08eZoTGt
ZbMvnBqwccwFWC5u1/sQnCin/DxrX6y28Yo9SQfDKyBuftYK4HJ7dtuQnk3MLdFYhtsk7+S7sDOm
eYf2AAeBaIrpZa2DedfQ37HvF7angWc9FKXrc8apyBkqS/cMeR70wORIE4Baz69Fn9Hh8T9n/Umf
Pf/7v9mbEugvWhbzl2F4/F8XL23z8lZowl/7p9DE/Ac5LbhbBGdqdjI2WMA/hSbOPxyTzPwQMYlH
S/Omn/rjyB8SHY6SJNwOxn8kv/yhMwEK2PQlTHIoovhi/3/O+y46MXhlE7YdDcz2+20yih90C4Oe
GlCj4GzG9fuoa4E9uZzm6Tu4Ufs7IvQfrCb87VLoSqDNLZ/DPjDD20uNllX0fa/OBlegJg9o1THd
KfgFO/+ew+Z+uIhvUyTDE8Lk8fYiAQaTCWL1zPdR6bl2Lvcdps5fXOQtSPLHncDC89RA8jzx7iJA
kMHa1/KMX2Z69lykf63tyBsl+uTjD8PpJyDJ+9shi9Z3BdU/uBiQ8r3vNvEak7VItmcFlDdJwGlF
2keHSXb3n7lM8HvtukmC59unNnky7Py0O8uTybmbSeuOTbOZfqFh2H7Ij4ocnpdwwI+IBQXdst4r
cgpM/0pLDCO11MdZTigqHfZx1VaGjL3P6fpfxFn9+eERXEQjBL2MOPMQ8L29K3tECD77zsnzkho4
aTtZdMOvShZ/dld82j5InmtDTr0LhiT+Q4KmO6clFyXb/p4IOKqjQYaQ3SI0/dWb+uvLgZu9vacK
s9WyGtbJqCF4zMJ246mrp6tsncWBeaS/+euBsU1O718arj5KRRweIcLLd5qQ1RvZTajmVGnZfGtx
G3zv5jUlTYXNOPHxuaWTiJTu8lp5KNR3NqwBJfP0Dd+baYChRgt3obm1qfyvXW1p8KdU4UxU+Hqv
BZgMvtN1IuiMqusxoqlqPM1taS6PZQUdeDMoNlunahx7a//XN/b+E0Zbx4xHf54Hzc1XzHz947wH
h5RAsM0Yx0f3yPFyuKztQJw0KQ2/UNX8+Y2B1yKnYz5iUoJfeXulBHbLrPR4alKOLIaT+jFnO0DG
lsiYZVo79Tcnp+3OuIxpW1T6uNQpvb1e1Wtr7NLh1OT+uMMqpo9BoOQJz1R599fP8M9jgyvR7egw
8n0UlO/GoirGwkvn/uQR+oFfnBr1qkHQ/7cvsk3jJFmxbLAovHtRM0YWMLf25CjfOAqfFiyIM+vw
1xf5yWigb5C8O89xgNDfT022A9A7+/VpmYhtKHHsRUWaksDdu/0v4t1/eiUu4ALmm0xK2zP9Yb3F
Cxc4Bl6PgvrUiwJFzqFtm25fycy5+ut7+snbcW16R/gfA51Z9+2V4PBtjmf1SdsGfbx1idPCz+Zf
rOk/ux2b3nESn+GxaXV6e5HcLXtz9MuTbAKcsq43HjMCvM7yZhbX/4nbYX+ChtpGzPL+dmSdclLW
1ckIc31sJZthBFu/KmB9r+3j2+FOcNJD3vO5v9f2eebagu4VJ8zKj25X6csO2PdS1rb3qcHY+Wx1
qvuFcPSnl4TaYRexmS7fq2EzLCHIAYpTSblKXKRZczClVZ/oMmtOWk8dbmCjbn/xUbHf4sW8XYzZ
kAICsSll2YKDefvifH+eUjFUx9Gz6B1ePGk+jW1OWPfIxyZ3ZN/YUTHpyY7CuZu+Opwjv4doB0hR
dVqsIWxnzY8YYuWVluWqo8Rrh3NPbYxyEBRNHDAFcUDj9wfsojvwsFQWNrusHEMdl0OYI1PrqPK5
GTNbfIR5HubrYmmX/GCh9Bg/EUcFgD/1pkny6TpMMKyJXU8ov8ole3TplzIJ2xN0FCMX8kTsISu+
sgereM3dsB/PYSBA3sjaaO8I/Oi6w2KPJnbZUp7MdbLBu1VmQqHPZHmMPQ8j9q1anjv2yoncwsya
7sea6D+LRICcLLkx+NhaRfLVc3QClGIt9lmjyuS1F+4ojqqc9EM1C3/aYcmhqNDri/QFrUZD3/RM
HDUGc7+kIcNayl1OcNlF0E6kZ9g+wo64bdTs7dJa9f0p7PoSEVk/hEOcZv7ICwGoBinrNZN4Xyxa
7kq0Sm5cCbghUAs8FzR0ujLD27uKB9RuUOUIG+rXjECljwgvuipOnCm57XudAAnkYCL4DcloNIjW
fhZ0OhpRNXrLVzO1unVvCVuhaZlA5hrSbJ4N3Q1YnOoRezFUW0IpMcjehwl2pYy1bFFEJX0zeadU
z22za8OpgAUw3Iz4/KrRn2bhzV9RyU3fEz6wcdeKFDNtvw7LXUHy4aesS6j7naQiDOHUK0PnO0Ko
rGyJ+twNLhB55MVJj3V5s4q2dS7XTKIZIeahPQ6BgiRfPR94qOvvPKOtklOgWfOoOesIqXAlms5u
Gedjlih/Ib1R6k+BZaUD2EvjnE9BWX7WBNx8q9LaugyUSr9YIXjQXhhFOe7Z5rsaDKch3sybDId8
yt5/qHXQzgQtpFNOiNzEcabzB6M+2AWcKgNyGr/rJPWXncqsKifOzcsf56xwn5FQEbxFHJ9eY9G1
XY3/sOQTr13CxKC/VPWadiPT2lhVtg+0WmeP+Jhb62zp3CS/7wwc5JvXizAIOU1ljgtyKG5dWTtT
bHCgJI4Efoh6G6aUEZ2dBEsJtlR+fHnmepn6NgqIvqaNpUubfgP1LUVKjRiMI/shXJXzkhmfHahD
a5fMvlfGreoBzNJh0isul6T7li1hzodkzvqItZ64sQy5ehUBlZrWDRlshrnLAm/44lkoR0+eaocE
MrMKPld9rTqaWMmlOYTo5rK9t5ThZxTHCkyoz20CVAhG62IXZeWEP7Gq7zufvxWRHwUfgyBYKMzH
Wf1UKp3fVvnqjnst+dA/ggTWVC97tXitoA5LYrkakNC17gbs5YnbUyDKu4C9rYOt09gpmUpyt0me
iLRLCZokGwEZ1dRW1QHjDnk0FSGFdeR7pCrsRGurJ1JcJnXocrzw8aBtncdDkg4YyTI46s9q6YRL
REC9tCj0sP0WyUWiHThTnWY2slXLsjI64Mbp9xX4f3QW/wZU8sMW4U86i7s2bd9gLtsf/x1zQUlB
HRx7no22Yp/lsgf+A3Ix/2Gx2+cT5p8ABTqlb//CXFBgWAR+8n+7AojCsv+fysL7h8Ua6QGVsKNC
cIV14f/87zfIB9qUN//9o5uNbeWb5de3Q04f/Hw2MkA//Lx3m/QOwN71i1c/LwWIvqyMC79ohL6c
5xbL5OCHw/rYkW/wkSCH0LrIRkWKjczDDAjeql/9zCZuyKm8BP2zSj4XhPZ+y2TZ3bfEOIL02TNK
BdPt4ZyzFER174XL9Ngadk/aojQI6zUp6+gJ6OhRRyNznq86qCC28WE2+XFGwzZQtxDttVMhWzrZ
/WB2e230zldLErH01CR6sL6g1kqy4zAuYXZMC0JeL72gzM/QOtbmThaW1983mMDpMaV92LsnGrYs
951lBAfClSSxd1Vbqv0mte2LuGk7y9n7stOkoLcEuZ15kMHdsejD1joofNvFp1HAe8RTShpsQkyJ
d2GmaX1J62w5HAq/xU5bLtj7I0UQy3cDMrc/BCQAzeDCbXnVujBPEv10fr1YaBbQvSbWUO3DSTn1
epD5sOirYR7JdnLJMaDYtl8XQiTmjMwV3ZducqHzriESrvfnu8pykeSGNiFJyAC0OUILtPUyPrdJ
ja7SMrzu3h2V+zFvyBZCjplhP41Wx07nGx8bxnPIUozMUcjmVUxN+oG8Suha6AC5Z/UKKnQvpUR+
sEDURkGdPoskQbhKO8VY7kNUcznJNZUVHDhLIleTTTHcBggD3CPHjIVKkL4lOGPJ0ebFhh2u2VmY
uKt5xFTcX0wrARf0b3WQzYQ/UMjlsma9brF9XTSXE6Ng0FUyxJ5rLCryipAFhXS//nlcIBSOEgtZ
AcFIpkzko+cmidUcWfjHfgzvycHCHQ6/RP5XUWuyQIpUssXp+uRhrDpiL5ldxaPvBh/yUDUd1IZA
O98kc3mLNoYbG0vygWKJfLBlePrVxxC//Reb/ML2Q0mkHHO4i1aVVCzp33vOLInc0T7sSTL5GR1V
Q1o/47Ufl5292nrdjXjHu9gO4Hb3k/d/2TuT3biZbFu/SuHM+YMM9pM7SGajTFmyGsu2PCEsN+zb
IBkkn/5+lH2qlClbgu7sAgWcwUEVyqEkg9Hsvda3audyTprkx5x4KZttmVTXIikSEyrLXD2Qp6jo
rcZ+tgk58wKqLOyOnabJy8+jLbqHNMosxPZx4f4QA26P/YTm7iHy0/hqQjqfcNNSIOxAz8KpFDTx
xWqoHaIZ3aFHzZjWVmICaHWiPf1EXOW0ZNL0XCWcDBEOtbMWxFmJYrK0l6bNiFpmnZqdgpiH3ziP
AC1Cm4xjcD/aOHK+QfyICrfTtRX20uXcBIDki4kI6F7rOgicVFxQloIjbh+gt9ImtMCsrlO9crEa
uIXLmQlNZLHxo7F0Ai8RvraeDaICV50mnFsztTg3OnPdPbRIW5uNa0Ep2wLHbXf+ONDM4Te49s5T
eitgbekGeSNhF9O06DrtDlgE7hMFBvRHzi2y2SLVjIjxmnWctCXBkjWam7G4pj0XX1h5rZXrFM3K
jzG2srs492Nogsz7dkWlq7iJJgkFRdaTs5tTwekZnkr+tUfP8GUhSkH4hdNbIb9oUEGa9P8O0Nto
HKGWcu6EnzZI/Stv8Y/bpSM4yZfauTWE9g+VKNwpRjQ479DDIBOiq14jqpJxGW3QmrfyzJ0p99FN
H4aeBbW1diUk5mFth5m9i5PC186capGBPm5r/93h/wcFx0s7PEGi5fevR3v88j/4tcebNsh8SgGI
y7g3U/7+9x5PtCpWQgSRaCEXjSVlqd9NFesfMliXQoVJudYnXZtt+X+Z+cY/tFrwvi37PxV+Kvtv
2eFxsx7t8Jw60E9yrWdHIZNWPJ4lnhZ6VM4BXDj+TdPgKdi3Sedxb5r6WLEhj9rFFLW3jaNKEoK5
s7SrurbFBUnmiN6mvIrvNQVoDWwB3AnOjkC7d1xac/r9k+Gym7o+EnKk8sgfZQH2baXZrIww/2b1
GeW3Pe0VDDN35UVCh//nJ+GHAezUuBGw6iEo6HHxdQJiN66iyJqbd42lN3G4M2O9U+jbjHkIr/2Z
i5VBNI8qJQk/2EtqimMOWjAuU3Ut8K3lXTPdopOK8/PIlmbQDJzAsWHitbMDVScFffg+TW5bK3La
HavDhHVHDYsABppTvBnRMUa7KFma/vpQEB+VFEbxWfWaa7I3YRAKIsFxIYhFmP7Ue2F9bpykAWxe
lDg+RMhOPSRRORFd3nPKpgcLyFgH0dhsSfgbfWgNBKKufMeNoELrKoWoI2v9zJ8wD+5CJ82+wWlo
4THgfElWKuxyYzso3fxipqK5q3sZcRiKqnaLhKgBPBAJARDcqtNdzlWlDhpPwrhLE4qXuzb3jOS+
F3AK7TDNYwoXzSw/JUop/17oWn0PzwZzUBqh9F9P8QBcaDLY7ceusD+VSTd/dceEeaLFkDGDvKC6
vhwPRiD0NU6JtbLTNYqnLl27RQkRJyvM7F1L4QLcVNVmxgqSzBwFnmhgkjezL98ry7fbdcusj6HR
jZKNA9HWO9frhLVuFPTDMxMTA3iZxoAMVcbGIrKQqO5XLvwkjcOGOaLxMkpsW8wuo99mRUblWis1
J1zX/mCGK/o9M2stRyAkl6Mt9XVRUg2nsV8pH/emSTRDOsn4x2IK0wDczmW9Mg1MBYFCO5sGntJQ
Q/mRjcVHKuVdtkIk6DN8zW/XI42G+KI00+zBqEvjaoz7vNhBDgYNghSRrdUvY3wiFDA+JIUrblTn
huiVTAQcqPTBxOmehJ8VmmgE4zyDBD1lkc9Nu2hyeEUCImq/jxIuy4hfvRG0/9xT7Kao4vvZhUY9
5xvqJeWuuKhaFDiZbh2OB46KuTmjEormqbUvtI7lAPFeP3xuabBd+FVh1DswECralgb4WPS4GtLX
0rVanaPmlBxE4Y3fJ+Q+i4a5s8XHyE1SAEJuHednJfcYew+5ftqZdUrtpIvdD/EMWCiYZZFfm76L
+1Vz8g5/h4e89bxzgeNvJs4EZ6IGdEjZgmAAqgXjpTcC/d9SakiRqWSt2hX0Zj4oTvKoimrh/wRJ
n136YTNPF3i5GonXgo0f8Ji614e4ZemCFgyXClPQR6XD/FjHwi2swLWaTS8hUQcERnSkdOlx/Y4Q
g6a5oUZLLoTpAFbZkBRb39t2JHCLNoN5H6N4+NQUj2rnfDSTIMvg3qD01J0r5Qjmnd20FP7GGvaL
hLN5F/mhFV6mddqUK2pj+aGtEq/eATfEJJt7LreCHIzgFBg1wNmd0XXTz7oyy1Ei8HP7wdm6JlkD
uFZKVdxwXmWD7+tMfQ37vHrv5rYDEQ4+rRtg5aMC5XV9cZH2VhQ/3iWsnVlC04q6rCu4eeDE3Np+
aeKRDancBCHoLNIxkZ1Q4LDiVF5b6Ia0TZsQs4C1MJTTKjXg/641JYv0DJ4K/07RoU78gsoFDj6H
6pGlfkHtPvj4yYHxdfH4rWGd/8z1EWpYWRg3TgkUDcEWAix/xO18Vdk18tZAct49qzSoEXiAEkIf
KfzY68qdM3XwOnROVCHQnzH90xIvKgI4kMeNPZ8ZPk6xjR3WPI4RcA/C4nZwnE2a9fOXDlwlph60
2fhiQAGTXeLAGcUzLVzyYSdTi7ZCYoxah3mPWlrZPjfI0tC687nPUP1J9Pkf8UmOHndR6R3M5RGs
bBsz3oo0d2n896QEj/BRh7JE/7ykQym7f/GhdaQm9fLoxLT8D38rURzxD2oRzj02L+jxhPTvsohj
LgFEKFCIq+dqa+icpn4fmh5pKHhLaF/C36F0wj/4+9DEf7VQSmhk0UPwkMq/6cwkjo9M9hI7ZXnI
WpwFrgBw56QnUSQaxOXSMNZcE91gWtDr49cIo+EZqukhkOx+yWEyyQLLFdDZXHNuBeuDsCg2pOkI
YFxZn7HDpdtwdh8iKrpsyfLKUMBie7qTnlvditDUd2aqrmG3B12aTsHbD+svGpqe+pn+z/vhR9sR
evUvnE/yX1tsHrzAqvz/wQRl0ur7+4T8gFSXGKGjmbj8L37X54x/bOpvZChRIDbMx37rr/rcQt4x
fE7odIl013SZAr+nocl/tZTkljkKY5kK3b+noYnCClwNs9rwqdEtvJ6TYtxLxbml9PafzhiOOJPY
JLhWOi10sVwTjjtjqLjnUed4iNRQL77kqYoPs5WQ4AtW91ZpcMyndh6vXKQ554bWyt2T53T1a6Cn
tcHjjuoy/FIRxJpM/x41iX3SVO+deirtmI3KqmL9qirnHmxoON76rVmv3zgUXjHqpPSiaeObfP3H
v7TQQguEM3wAs0zzD3htHE70/QKsyv1XftWzh2rRUtWhdxkePU7dXn71k7a3CQu/bUefSocNn74D
1afhMxgKexXPOGxmhvzgDB6NfS4T/g8J7trcv/xrjWdPll+pM+cAonlMvKXw+/RvkEmPmhJ18gr/
UFohF0W4E6DT71Edzwn0OBPF7K10p/zejoATr+gS1B/9vqdOqUoYG5FZ9h/xMNMuc1QjBdC+tn4t
zXjpmB9NPwssEiFrKPNs5CLLQvz0r0xIUSEtjd5F6c7yotbS4aAhjnlFGiWePwzXZiAOGjq3UNbe
42GaPq3RqcbZKtPKhCO8N042HqC54pG0Qr93MZe9L3rOlYFVFmrekcFl/2iHzvmpirCNrxuhx1eI
jHEMNJTsCCIO554WzGz4txEgDoW4H2RpMNRdvMv8vLxEANuZnP5Nd9h1/mBP2yk2uQo21MO+vfyu
j3cSV6B7wFhhO+xLrDHW6U7isSVMfGkgdoE6b51M97awSUGPTwVhuHiVXhEnnNz2HwdE2sjGipgT
UdGpnIjSX6+8agbVH+s7nLukRcJPHcIeRVT2xQtbbIY2lWyigSvrXukkY3nhuiTSvHRKMn1IzZJ4
hF9+CsfSgt9/FPIPBKQsm+zPx+/YpWJK7XYqVniLk9ua5WxThNOPWWbe+WgRB5U3Mv+1//21tXE6
fQUaJxtFFY+ANZxS3/GYMzBhsjxwG/hU4fYxSuUtHMvXAId/GoXKDwNRZMEucjIK3HtPppQEwH3W
QC9Uh6kSpdorz+9Po7AVIKJyUa2i9zz+LdNoOSG+JkYZ8miP+h6OgE8p+uW39IdR2Oi8ReXpUxBb
trynH3zjL4a5tuJLTJqvhWWqL0bTWt9fGeTZB0+lDKGWhxyI8x8ntuXPeLICj4YjYfPY31rSNcqV
Hiv8smSJ+fUPx6BYM9R69ElGI1pWHAZLhF824xpHsEBTuFEEsV32HTSISztZLDs9d8Dq8rEufiYd
LADBOHdVs+8gZHhBOrZ0xsUoaZskkssVNjrayOcgADzzXSQi/rdWD1fkEId2zf4z6QapZjJM+zP4
AGWG/RLpCM61Enteg0BhNeOhKmhJx+lZhHzE3zVl0lf0GHz0GlNho6too3R86GwjS9dtp4g/mold
ifiwuIK/r4fIPBundsw/abY5cc2rXE2+y2NIHze92cz6XVjFkdgNfdvNG+Ub7Td/1LjhtG0xEyne
OWlx5ia5mUGeb+OB8BKEnlRcoMOsu0rU1JAGORXbRdYS7SZrbj/ptTYU6x6oTLctwtp+XzZtpm+m
1vP6QzjXwwxpB5TkustlOF1YtSTTSAk8uWs7sZDvWaERf/CoT3CCtWOfNKEJIfkKw2KoAuJWvGYn
uh5fUVhhIgEL0mjs4Ya0DegEeR8FcjDMM+rxeruN5rwy955h8Xwyac97L6NgsNJlpH8hdq6iMZdY
RM/Uma01W6yYND6ienmCdl7k3WZy7Oi6w2BEkY6N+3ISCRVKAgEeOxqdR/hyNWn03NN5uB+nOvvR
KnOQGypvxMtU/PV37dAyCXLLujFQj2jv+cfaGGCM4RSbNiOLZicQWE0bOlbzp0wkk34xViBdN1Sl
dH/rT2O5nayiDPdCsggfBBAQhdEDKOiVNuAn3xqZQBRhE6eDedfotc9GCx1ko9UNRteartS9Zw7F
Q5hQfFtxME2Si6lBYMHtvENTw8otxtVAlBS39lEvf5B4lTZwcBNSB6IWKElLx0iskRI13wezAb3u
i2SAIE1A4jpqSLgMlMzlHtpMSea2YZcjSajzBHjf0gyaVh7tlmCA2wBa3SyIq6d2ZJJcnIzmA4wf
D+R714HiGQst7rexOxr5eW1klHrcVKUHpfXZQwNGVgXVHIHQrh3ypFaj23RAoqgAsBCWkk07qdzo
6+Q2vnXmNLRwN8WkiQeqW6MMJAXScdUWowZbWi+6ywIwkrvH3F62hzRspuHKxifHp0MZgdTtTIT4
IRvENgHKH8Ncu4PvouiaYgdfWFkL8ER2triiwAN2l1gArHFXTv3sXvWDFPeO1tT1FTWQKLwzOmkn
h6avksOsN4NNEQZLdlDIoYT5nI3ExCUqdmrQYNp4nyqM80BSRqBi6HeMYSt9WX6Z/ERdm3CYRbQS
IcXMDdGgdkfTMLTTrSU7Khj1UBtO0FRTNu/irLbaIMnmLt+JOLOBzEWGxPmsD8jDvbKfiX8hsPJW
QyFVB64LRiYAHzRyMGIphb3uxdICzxEBIBtnn+oHRG3vvKklMjmyD0ncnMnxvMwlwaoIEyvcZaMq
rPlKeL2HL1Y01nc9hV+ys5CuxFt9FtGn0WsG0FBT2nxPcIJdiMpMqo1Z62zP/egv4DtfglZPvfoc
NY3zgT8pvAjxbkOcr0oRrogpkuZ6zBGOJaQP8jWnbYnDidbWbWK21l7zWgxzjp5bF1ntUvvhZg3v
xUEcE62TnJRRcHW1fxBxXrUXDidFaP+x2Zp7odfhLTwkfvEAV4BmdW9cahbyOPyo5MgElpdT6RWW
3wOly/0ZDY9dq+ZqCAGSEJNTWxHpJcoHS0OEFZZuRzZfW9ubznVq/IC+ML0bwTDEOZipwq82NYvY
bk4ofK7yMjabbeJ7sg/stCgCIiAIQeRw+X4GikY/TrOlAsTGdreKhF2s494yDmCKCvOd42vaedko
Qc6F7dfXeUEE67YuyfpAB6tUDnpB5GolUiNK1qmXdshzsN795IuQnyfLcL5WdUWgK95O0wbXE4Mj
H2hl0pyNa2qaLmzRYaXGiG5GjF0UrL0TIfzS/aLHvle79hcffbwIYvy/cku/sEtXpA11JTKIQrua
Bq0CE6hIEwxmxvxmlQqFJBgZrM7aHHs9RrGCsFKYx0psOtOMPqfsWeXBikRsBLZWYaxtK0d7H4Ww
uNZFP1W3kPKIQCM9Kmbi5H3yIaPuduePdfiz6GneY6vmzP6OmxblODObknI3xzi9pTfE1p7wheLj
xMEOiE0k7X4dj8uVx0lC012RceF5qzBsWwQqoXyn8WkjnwLEdUUrXXGQDAdxl2O98XAcFt793DX1
ta3l5V2VScsgTS3GqYATqm4gmZX60jN1pmmDT8T0rt06zcczox+tbDepCS3a8kCQvriVOsSywXsZ
ey0Ubttu1LdiwHC6wi7TUNHGRVjwDhq4eDVAOhP78IAWtXOA3g3F4DGmz2ICRlLXzkwuA+xePdPX
XIWam/VBJ5bPyk+WtzqUTXFpzdTq1w6qT2BePRmRI9b+iSi8EWt9dEUPvRxvNcQjOSVvx+3cQ8V/
Bj9qMiJEeWnpTnxlInciOFijO/beHkO3TdUAi1DIWjtJ82cf4/ddj03klcVGZokDxu/xvPffnvH/
PN6t/l54uunlad1puYz9roAajoevDvU9CxkCZY7D/1sBNfx/IM4unjHXpfT02E7+XXnyjH88/Hac
n7nV4LuzODr/LoBaKMYoWKIwszm/U/d+U+XpsQryn7s/tTBALlS2lsB2dNnGaYUiNCn5TPikIDHo
VkS5UIcuE/Vp238era5mYSc2MOtw8iOJvtJ1FtqbELl1euansDmuWmOsgaDFFEG8Yq3ogA1nKYeM
apVPHWjVOmz166zyq49xlHgk6BR5ihlbZXSnqtgJHWjmpJFtiT/V4pqE9dKjr1Ky3oxyi1mniWEm
pAQNbFhK+ht7HnT04ULTrzzkEd98vdOmq1rz0wPnuMcTvV4RSYeu3Nr5UaP0ILR6+7PRmx2wvdSP
ijVnaAK4Fo3yha1CtURGLCp0ZXV4h+Hi0FZx8C3IbYrX4EajLiP5E4YaO7UYDCLnDLQi1taRE48q
1/yFt9r5LVLkX72Fv15sjwsmv96N7VEbpMGLdHDRBj69PzVaOQiemZvC7QBg+0hg5cg70/0tMrBv
vz7gvw5nLP/e8VygEspcMx7/71kJg/Q1wpyNRYSdaulsrcQQCbnGcGOpB10QSrPCN9XE5xU+4/wb
vV7jA5xR9i8lmQJTIhEGvXyHXCpPR3+RTWXW9FkwOfLg+jm5qMpIQ8UVkc2DR0B3/LWlVWJNBjxZ
cTbBKfOOE2osN17uS2ctmnKsyLx0o9f+jBNsFIVERB18KJZhUOnlgz0pazgO5zUtX1r/Me167uRJ
WIn3GYmSPqKqTulbK9RCAhMRaWTnyH7MH7qRAxsZETMRUlSL+asZDdL/yJT3CKTK0TDRVsy8vp6/
G50ZujcWhun4VoXzRFrgMMraDnTRKbt8U7lk+S2PBoylUmJS+zVOSgx66tFs7Ow6BjHjVV9mKgUk
QiJ9Tl+ZT8cVsWUgm0EooLsAti33cbo9uf6TWQT5RYYFD80dwSM0mTG5l2lVeG5QFmMyBUAv8/6V
n3f60TAqnwyVZdSzPnVXcfzRFBzL69KJQ5KVBKASzuEEexACt25Tvz17eXo++4U0juge8bkI7LII
a4/Hikzdz8HEEiYZOjSO1+TTifCsm8rBO0wN7fXzrkdK8Vud9dcP9bjIxoNdyvVLMgTDYyS0T4bt
QhAvhYycaAWJwwlGQ2ZXRZg2PeaJUH6EcCa3XeHUX1/+tc+eLMMicSa2BNWSKbyTjxEugZpgcwIk
sPR5bgLDVuNF73k0dhOi5r+9PNryST399JFS4b+zhE9iwiKQOvmRbkeQyDxDYYQ5mPVnbVu7EFxM
c6eFuX8lgdptCsecD/GiVXl5aNoezwa3ebqUEl2X/g5tyOMXG4ZZIxIgtkid0HCWUZCBVCtvZFvO
2dfc9izprwhhRPZKlrULOimjQpSvjIHzJ36Imu4ltC0uhdy/iZkCeuwCUCkvpsEkE1Mv+1y8x3YC
r4nwV8Q1ZDj3czVDpZVjtQt5wcV1NZctLXllTHEMPQTm8E3d6c7M9ZOUJGwPwJd+mgm1H/xF0skm
YzUoV5/vmmTQhh+Rji7nTlkKaixSGC/NLgCVYnxKSt1orku/cEbkTBHsl0DleETPMx0CjwgU7cwQ
k02OFFxGlVXAcYRQPlHNScRM2i6nVfEpJfDVGfa+FRU0jvrU9fO7eM5Nwt/HaCY8qnZjq12l5jzO
n3sPbQ2pR3Zpr6ysjjBP6W4fa96+znOVnncRKeKXLcyTdOdMVWGd8W9E/rwFJlWhV84YOX3ghtaF
70hVANwFNMxn6ZC6A2zoMgbDlRZ7Zq47KoLs7dEHe0PFiF0dKSwxy70rQnuTEzM2mleECjWT9bOE
CKraM/jlyDjWCDf8if6KZjUxflkzJCySUtMwlQh1Cs2D7Vf4/Z2A5Tr9zBwb8/pqrGK3ftBslGlE
PJUNQU/myKVr4xtKkzDQbdxZLiT99IfvE4p+0MyQMwkQprQR7zRUyNwPk4hQqTX98VFtMtjcsOEs
RYxSIJCw5J8sQYD4qnUMLiYC+LZ/Rox3oQd2VHfDHoqTpl06C0sVuhfaUHkbl8lUkmMIyISwRc+/
gf9LeSPoa+qUn5HfEKKQgkihGuVgaiH/0rATcTOBJjbPh3GS1daEyI0YKXMSGy0H5VdnTSBWNN5h
yxrPIioxXG4rCz1gSxXKDZK6SJV9iFHwf0i4alN7oxrqaZyOot6ZHzzQrhBBal4ZZa/cq7h1KUOa
ZfdONlwvnR34FCOv11i24nlCQkg1cdY65H1I3Odz5XiDuRvxY+V7VbOvjEHuIkvwooMXabaLPDj1
rfQDCoSi/0gdbJ76oCGnOt6PptRipq5nFOM2E9B/rZXUCYZ3KW9Ck/pEMdPSD9WACBf9OKwc1N8z
MOGK/GmrJB1hBTfAQUhuAWlCozRZ6d7EegMtsga8ThVay3Rx5TkTT3ZV1c1sPYg2MpI9LzeuN9RT
O9RpUZuJg8hsDqS6UmP6ZRQpLSJcQk1/WYuqLt/Nk2dMFw5xm0lgJKYGJzgTqnHP4BYP47upco0Y
wTPx3xfAOqLko5snUdZfDGlRe3KjVAwOkXhd5JD7OiF02HvI2yiUd2GCbYuoxZY7L4AwV3XcWL0x
9OM78NlJckZBr1b9ocB77aAPdzMz2npj2bXiPYJ8aLGI/ju3uq6wdRMkRQGIlYKepmHl95NSovvU
a4UH0A5MgP6xcHu9P3f1ohr3WosL8EJbYuStUVnWt4mA0vy1DfF4ueYGpZMmTca7ASyOW9OpKzyk
e51pXuhuG+wieBszuZcFrDdqlPqqXkx4L28Qz8dDtusu/S3wGLR2T45QqY6Utx8mfwsMLj4r40pi
39URkyFIvJln83fc0l83/OO9cPl9ZPIYFslBUF3ArywHgicnKS10oOeCL9nC4fACZuO4BQWGn6+j
MkK1z1hVxKasNcesXjnDndwJHodGb4mln/6mC4b2ZCckDjbFjDdzQevJAzlAVxfEvI95eA7MuPkE
IG7a51Q8bKDerR1EaaGKbdqkMls7VWm80kPm2ntyKPAsT+f8im4H7RAcmqMHYURkGngqDX/GU2Qe
UvBde9vF2PCW18v5yuXfpgS+tKuBDCzqo6eP2yUtxLTR3v5sK7wuxMfJGNJ8zrly15jE0W+dMEUt
9PKgp1cdD4AMJ0gX1S5qE3xax4M64TTWlQtYquErG7DaliW5z0IHMc0dXQ37jBiFMOhoFXE/Dadu
74WpPn1++a84ntnLTxeuQd+R489iOTtNYxptpwk9M14OPnHIhWxXj1Fb9GRtkql+0XA/BAJNSgip
kS8PfDrFl4grA7IDKxfgGdNe3vyTKS7MCNZfY1lnIEQdEgvicep2nuiNG4r9VbyrJDCaGXyeE3SJ
nZhnLw9/fLZdpjmCFO4pZGwhA/plnnsyvCYip7cwTJM0ZOhnuSmaQyRUfBlCz3xNbvGHsSjsYAtY
6jiIik7edC66mYZj4aJv9/x3ESet1Ugz4wrk9rh568+iOb5MJ+aySTv25KnmvT6AvW20rYpRmq49
LH3ntGwaXFx4YF6hjhxfSx6XCjZYlHQUrbBRPQsMEglCvzKKdjJtvT0x6T6oQDx9gnDswCR6A1Rv
qpmvLAl/GNXzgUnx5XAN435yPHEiT3L4NS1tm9t5d10R8LCn+I8IYtTFba55Ga64wW5fWSIeb8n/
uZ7wYx3BMsHNwcJdQw/9ZFivdDmGCD/ZLYpXfUf0teJgL8DnUfktnK2vR1qII2+u+nmDqweegpx0
FyUrWIOoe+XPeTalKI1Y/PgFIEFQ3OniEfVDGNGWy3Z9SsBmUPd5m38celoGpAsk3Vsf+eNCxYUX
FQSQFG/5lp98LKRqANdDgg3lhfYqkTUFYbKeQX9mgg9Iu1ECYU4wE748mY/XJh458gsuoKxK7EXc
zU6GtYamGuMmlDvgxvptagp1o5dS4Tzve21F7cZ5bcTjNflxRAR+1J/YABENntYS9MzQzJ7j345k
tY1oi+h9qZH5VIqu/sSk/iystLyBjk3UEse565d/7umKyGuk6MXnREluUcud7LxjDSmQKPhuN1Vc
OrPcoFyUVPJDbgk6QYs/Rmm1ux7TbHzl/T4KM44mN0Ie0gk5biwUIXRrxy84jEotiumAokyI5h1w
gZnc5sL/Bghq3E+JRciCovnrwxje5EOvzpzMcXYZIrO1u5hJRD8M+PxFLV+ZAs/mOdMIqSSvElkf
S83J0lnVDptD1047rRmHwLf7eqfJ+Sttl9dWzmdPn5EsahxkkmGctk6LHXbSFD3OzGmXJxgM6czo
BwLRun2W2tp9p8XyHa0YPFBuhE3z5Rf/px/pCDZXaJfcuU4rH7AqyhZ3y7SjqsYZzx4gk5p59NXn
2X5/eaiTYDRmuEfcHmdnJE3oyLzTN21pcsT/QW41T0BuSBEl6KVrq10JX2vf5BjDK0FGCaqP6HL0
J2PXAWAKPL3Vb+t5crZz3nyyCrirERe1wM+M4qLIsvgHVp3XVp3jN8Jp+zFeli4FKW6Lye2kGt4V
SBJF7ZEfliD6POQaqtkvmpZrLABRmL13a1feFINOuk6AhUF/5a2cDs/SuijZH230rD+nTypT3kjw
vY1lm+bqvgT4eW03QMOAhuyoIOREJCn/UGpJt335HR1vcOwxy8Cog61FtYy972QPtws5Zg7kmC1Z
6OX3XMsUrWe3hUFemG6trxrLGT4mtIvuXh73eLldxl0uVPSrHm2L9KmOFwFDZFWEKkXf9okndhTd
lxS5UeyQG/Cmpfqd3vHXS84fx+Md82FzuaLqdzxePZkjxR5K6TahA+fu7KkLLaWL087pAx4x/ZXl
9U/DiaW55hu0vjgmHQ+nmcSq9V6jbx2r8t+XdsutjQxs1CFcxim7OaH1yib9xxEp1xoWqzpvc5lh
T7bNqjP9xOD0viW+LFrrfiN2IHHaDd4Y8D6jVb2J+/XrBfJJQ3KEYIUFf/l7noyXW+iTRtI1tjaY
lRXg7uFG8Z8Q6z55/w9DmWgJGYyjECig46E84j16ELLzdg7LeCOnSSNZphq9TRaOofamTeDX72J1
RK7O8uXoj7LDJ7+rw4E6katqbFM1kndqxx7Riy0uKKp1Ny9/A8dL8TIUG+Dy6XGuZSN0T+ZkoRxn
VqmtbwXyo42PPR81edjcZbJx33R6/jUUFy8WfdSSz88aHdT3GnqFvs0cWW9w4VuLuhAbquK2r9tx
tWF9ybZv/33cqJc3xysyTuWmvRMrffA6fetVCSbyLrSqD6MFAmHPuah4bWN7voQ6Hl83CwondRak
k09O+D0grSER2wQVYPPeqFyy1gipQg6zGltJjCDyqhDcvlnaoKMU4P/klR/8fDGlLbX0ufm9CF9P
KzdIxrRpHnpjK8gqoj1XjEGJzxWptksFA7LVhmCD/O2vdrnpsdiY7F24zI6/DnfOC2ErBm0cchSX
EsA+Yrc7nxLX2DTmZC9qmvbNnySXeT58ClQUbvRTvioPlyhiYzS35MtD6MrV1phKzIOFJ1+h/v3p
mS4HJYh/9EseHe5P1xlNJtBpkQFudZPDuMDdsOfexBkRPe9u0IjGNLXaXr955mJy9xAwYwHj0n6y
KyboBxDfSJPdaYrXnVMVQd/M2ZnEY/jKzv983eaVweBBv7E0NE/nTGJSyAVfY2yTokBglWjmpXIT
9S4ctfgmF0X2ynh/WHSYoZz7IAagDbFPrpaFUw2aShlPkCqxNuZuvLLi4jukidfwuMtD+s85/3HN
YXpgDebHLRHipw+xqVWW9VC2aj/pPusgxzqCkcp0//K7ej4MlQeqdnTSHE4U/skwPubhsS0jYyv1
2CJdsaLEFAjESZ9eHuf5+kJdZWEwcDfkYzvt2nm+NmoytYytnhMq17EQgYuvmu+QB+qAPMN2Q31r
2KZ+81qB9vkUWaQ69sJX4oDIZ3f8hc+e1uVVN+Pjt5S2LRvzp0dv4J02iHvqiM765d/5p9GoTNKg
dLh8Q406Hq3k3gBNzkEghkOYG5fbRxvYOvDl8tw9NMmEjPttIy7VdRLABEUdKnTPDGqh1oQVzIeO
9piPMNE3fvTCPYxOHa5oQ6s3bvCMxrZOYWzhZdFeP3mapVGQLEcKxabXBn3fcCbcwaMM81WRw3l8
46nscTBOupjXjUdq8/HDtLmqVnHHYHUvSOWofX2dFX1zmIcI7XFdOWcvP8rjmsJSWebHsS4vgjCq
zOJkE/QSnfbuYHWb0ejsfRnV03VPdKO9nvoiPWc8eRHO7SI3d+zP/H/NG1eXZXxwYo9WR3y5p1MV
yJGXQArqNl2Uk5wLC2E70d8F4tfOr8ya04WMO/pCkl+0H+gxkGUcP1rScUL0DyaxhdKZ7oeUHJCr
uullenCSOrt6+bn+aTCkwmx4VMD4EpeP5smp0ESxZhqJxTGpLtPz0CNx06/okHa+fKOJUX+sPSDZ
o0zN5PROX+FI7rvVOFa9mY24aVe5v2TmamEl6f+ppvzy5h/GRs3Hx97DaKe01qx3QoRgfHsRLXVA
RqP3MSMNft3hVLl9eajTnZwfxm6AeIZ58Qe7YupK4mBCt8Oz1XWHxd3E1cLaOI7HtQiEUlDXc/XK
fFzSDY42IQalcMm5lwob0+XU/Bp5Ig1p0cuNIZvpSrOZJqvYabuzWdHfDTH1n7uiD7co4HQg8aY5
bQpt4SoO3Vje5qUl93CXjOmVdeEPzwI2PYVz7sFsjc/Kb2RPl4ZLLx/QbbktkeAvcDSMHRH6nDOn
aJNti948f+uw/HPOUuGkXs8qcWoz61IrMlGKqA1qiQmtH6JCC7sGEJ5k3utdS9HB+M1z/OvN+9mn
s4y5yAx5E9wE9JNbTggcaCQmSW2sKc9+Jmbv43nwnT1xdfKtk3kZyqJ8y1unpHN64jDTvortiYgE
NJgQYAtydlMS6/blRHrpy5N5OVU8PdwwmTi3Ub7F0ayzCC2/+v9ydh67cStRGn4iAsxh21nBsrrl
IHtD+Dowk8VQDPX081GzGDdb6IYH91oLGXCRxQon/OGvAyFRKOHUrgv50tbsp9RrxBqv7eHGlnlv
7sjaCKHmFBF43/kosYVesSm9YetZdX8/mlm96+NWy1etBlj8+htdLMn5jeZOBxVZgElLBUfL6WCN
iWhWVDKtTeCoelUD1jnGAjqtkQ3uDk/B8l8P8fn4ntF08+uRJi6qFkmYjbhoyHErES/c2MiV3nP8
TFsDEtq/vx9NHI4C1j693WVcYwqcQaRPKXcwJ+uXb+noK6QW2oejSLpPla2P+5C09L/rs/rOF3yD
QYI3m8trF53HWI8bqzGGbeL0fyxZYX4LdoXimj3dKDm9PxKoSOTyKYm8oUz/WpGwyChrOxb7LNGj
g3IRQKyDFi4F/fMbx8gyFGbx81L/N9QiRPTCGKZ9OQ1b38/EI8aDyB/1ImzXbmZ1wMHC+Fnr8VTQ
mmq4EeAswHNEOPPYs3EI7wiXdRlhNKmfeDg2DNuuC4aVTkh8F0RR/Jx74wioGFl4uERJ65wqyD+o
svhT8Kz34fhRb5v2gYsivZuCUGyyCv3nVSjogJPKojR4/bu/cz7Q7Oae4wJHkGD53UOSRySB/WGL
cM8fA++8T73p+TeOh2WoPs8F1ynQDQCbJOTz5ffXJ1dunlG24ZO3vZfdC07fnd+E1iMEGAuKIU7L
11/qIrqcx3ORinpLDmD0n48HpEpwqPaMV9vmDu1nuszSTlAkdYwNFNB2x/kBR3MA8J+LsdxfH/6d
E4rhyV6JxCg5vFl7/PW60laZDBOAbLU75h+M2uh15N798YNXIeO48tF6+Ng5nWN/uD7uu9NMYgl0
Ym6XLREbysiHsddZcjn4jA0Zrf/Qdp65cYu8wUDPv9UMeGeNo5RhsurYxoj+LjnnfQuiUbkGnnh1
DdEshpD8m0qn8wk2xIhLfN7YuwkM7q8+xatPNElUbzTdrn9Xk5FhfhiLDmpFCMe1x1S0QrXSrTYR
Hq4/rk/M5ZHDYiBJpPTE9wA2s1gPVV9Qi+77rdmTlAqVCWPrNEZlrDFmssIbMfjlZ5jjCHqHFIJm
T4v5af76/Gw2y8V3ctha+KmsgK2ob/AzOGVQEuNtNePGgfreeDY9Sm8OWOlULHaXIXL8bpXfb/so
6weAUVOYf67yRKIJK1PcyX2+U3Vj0HemdBZTngckOgSOdf6SnU1LXerYK7YiyfaK9tpXPQJsjRdm
mq6vf77LM8rHgZD/gSLNlhrm+Vgg6CYfibtpG8eyRfjVRiQ884av10cx5n/mPFQ6H2Yxj609NAPE
/GkLedHZtF4XQ2LW05rUxjT/1BYesx8MqzLANGu9/Ao81NqUAHC3UO2sPRNNU/z6I11MMpGORcLD
NFMOpyR6/uI5+Z2FV621M8I23hSgng5VHOpQ3qxbe/liEVHW90HXEeNzaRFcnQ8V1RFOrVnj7Kqk
xxBCGjauzLpAObMu4flncrxxQb4z4Kz3SesV4Q4EURa7BM1sibCeYe781ikfdb77F8uH0+MHsfMh
lp52y57n4lIggqOjxg+qcAYze/6GZG45VlSpuRtDvfpoIj5/0q3M+hPZsFBWBbhQinI67ZP7SAZ6
cWgTTd24bC/ikXl0H24Gjai5gbtYYQR7gZVj8LGLyrj+VtLEfNIpDrzq2BhizjGmaO5JnB0bJDBv
rO7LpcRc4oX0xrRjDy0idC8epA3z09zRUpk5TU7QbnGKQ3+xmOxge33dXlyAvCdSYgEysQxKtfN8
qgUetY6thInLOZrCCeDjEzP6p5ig/TrQ6g75YMjN9THfe0F6BmxNEF7ohizm1hG6GLiKzF0lJu0h
m7R22NR56zmvVRTq/o2r9p3FBAwUi7O3zulF4X1ELtaxUT/Zkb3iBWFO44OqfbGpDEu8WGJodlgp
5B96iGurXDer39df9uJEZKGARYWCRU+DqG2ejL+umChVaP4IFFOVmxX3+EWEdwhhdzc+4wLexTQS
Q7BY+Yz0iQC0LQ4FBIzsoil7e6eNevgVrYLhDiNNlMSLHG/VToZkeFkM9X6bI3Yp1tVk9t+pOnv2
jSd5532RWkRDikbuXNhaPIgDJqEV9MZ2YxY5X2rQZrMzTH0jV748kmagEacD1BWCheXF7Taj35Vk
Zru8Sf7YJuSilY70xQOI8eIx9EHG//NX5PrEf4hCJOHqcptYmYvSLsZ8O6KFnzFixhtH82/1beal
cHar8eGICfCz5PAjGF0ce9g5x6HqWhvhf4QlqrpC4Kwo20NgdtmN6+pi/qgwwMjlXYA4EhDOx8Jf
q7IrG1I7eIq7ZACrjcAx0CAXf6pno62OYZr1m+vzd/FqjMeiRFMRqWfyrOV4npmgTNAhzjLG2EqD
i9sA+y9Rb2ka1HGvD3ZxpjEYjpCIOc1lVeDX5y+neVh0YsSDTppZTi8q6NrPRa6AJVsqvic7oxFf
4cb2z4POtWMbXWwwuRBgzwdFBqyBycAbAu4Uj6IP9AcXT/E9x6u7dYMWo1sHSuz1QRfTSqWIljD5
4CzjBWRieZKS/40KAWmYybCQ+rWBnsgnbSbyrYBuYBv8z6OBMfNAARMWUw1YfERinNIewVdua6SI
yq3Kla7WE13yewuS9J/rgy3OEV6N7j6AYjxK56bDWwj41wrNJrd3RKbsrepUAwNJxSxRS7Nerw9z
OYPAMzmaZ0okxIhlaVwEzuiFWMxuk6JSw4feaN34K61v3T2A2QjDl+vDvQFb/9rj9BThziOuzo00
QxWXmJoJpWCJAIsLnw33E+RvYCVnT9hdhD4G7E5bD/tBQ8zpDvusvm7WpTlJHNhlmP+nUcAwt94I
d2QVDtGcJKGe0uJQT69SIfJvQ1TbuBhX4Cfmo59hGvsbTz8v4vOnJ1el3EsmSbIEW/V8kU99mVKT
Uu6xDdziuaTBnm4ntn2xwinkg6rc4ju6FzAgw5Sasyir/FQIMbwK20zbG6DPxS5nJllqAQVMEDxk
jPYiipCT7iDwYsenMvJQyY2QT1/H+Wh8H5rYe4nH0dsic5/fQCksDk5GpauOZj76msCiLmJh/KRJ
KIa+P/pDGf5Ca6v4FGq+Uv9pJRoWm5zi0XSjRLKgtFAhmMeEUw8Ei41wIXlQFvRnbanrR4St3OBO
jPFUPgi7Kv0CO5DcpCRkFZm7D9uooC0RjG4uvmEjM2AtGgwRukZ5R73qxmmwiKvmp6Lu/6ZQOsOr
l1AcoewQUng7HvVMbTsvn1yM1ry7wUxthwKoXd6Ho81JhI5UaeEhGuIVc2M5zp/4r+XI6QfyiBo2
11hA/LPMNjModR32qMaxrJGpAbcPFWPfCE1prxYctGfVldiK41jToIwbo67+Ocz0obgvzSzQs3uL
HoKxQhUBbZwI40bdvnXrLdYoD8hBQcxAaQHYHg96vl8afL28TO/cYzTUhqKNKLkJcLqDZzfB9NQL
7dHG6HS8Q9AmiMuVgWiMsU4bqupH3R+CHmU1J/PXs/cH6kxDaeXli4kte/sQDmN5p8AfDn8aLjZc
5WvNprPdTkPR7gq8ZJA+ksDrSQnLEJTS2rCb7qUYi7ird8MkEn+TC6FhcmJGmOUaxeQMu9GYguJj
GKB9tNMCVMnQnvL76ejXjTtgs9jRX2r6IR62aR452n0VJk6zlhRPPwH7xRwGV69QAjopprR7kpy8
9lFkZgT7LtfSwX0uW0Q00YXD8WEN6V1gmzQmtMvhJGgnnip/BY+BkM7AB8VuJx9QDkNMfSruZT0+
oaNgF88hZvCo9N9YTIuzbf5WpJvElOiJIp67bL8IrdKRVeqM41AP/SPE9GJcxdNUoi0ljGJdImdj
brI8S4ZdxBkOXwOGMyhFb+ckxJ6frj/OIv/kaUxWDbctEDuADMswGsdkO5KVXZ86FX4c2jE+BFqO
cFreorZThtkf3y7Dg9GH1Y3T5t2BiQkB0rLFOU/Ol6yGb4NJ8b05jYEdH/Q0xeCtBODHr4vn1J+0
V7JtftmQzhyuv/MyiZlfmsP1rSBLuQHA5PnYschZC9gen8TgxcGmrXv8aUaBq9Ta7/DZc7swtz4l
veGtlS6S00By+TUP0uLGwXI5B5BTeBg85EmpLtj0mqmPTVpp8iRJxmdCrLky8mJ6LPoJhw67Tn4g
7hGv887VvlyfgssDw0Y+inYjUz+LpJrnM4CZjmqKotKOvgEBGYpQH0+PSdqk9gYJ12ljuF1vQNqt
sL68PvL/llbPT9MZ7Ddj1Wl2wipbRLB6ko9tE7T5acDKu9bXvVXn8DbRcDTy7eBSqV9VCJegDRyM
lJviwC7Vyzg6EtehKbDSeJNo+DA9DqCI3INq0Ko5mhx345+xyeMp/T0VejAgKRACJB7gXcb7LjKD
aj0GQ5g/jgJ/opUfZyb2XWLEvSxWjWEem6xsHqohqgp4vOzCbdcn+ocCicFpXej6qK0NLGkR1kuM
SGxmt9AGQAq+SDt4kFW/C6CT48oZ1plsPxGYVc+uNanvISdgeHSqunb342i05baXmgp2ta2n7R7/
M7teq86FyhC7Uvd+qs6CRoJSgAjvqWBjqxV3FCH3oxWn7nPoR8VjmQ5S20+4js8sBM2UTBUT1t03
Xd16G4EPFo6YPT0otPxMt1k5du7VL8gKpO1zGfpd8QBAOAVqRmkqA5vh9KFRrmPcspLHFuhntsPw
xj/pxDYVwp9h8zUr0xEpszZV4zfHLZzv6KNp/tYdZPucN17p7iVClOkaPSJ0iWBlUu7o8Hg5+NiM
DF8Ge2oOWTJidxO5VqM9DgMh3soXw4TzZGpkFtdU2bcwSgKjtdNfzZB3Bg2KygzKPW7Ddv3dH0ge
nxtc69Szl7aacUcdHSW39RR40bYlIrJwAtEtVR9qrDY/pJzAab1Tg2pADBeS6015E1t6rITVfQMm
NlSPdJTzB6MKM/c3esT+M4YUwxezmpBlo4rT40OBE16wMQsxbBEGMGcb1Sg4ZCNoTzj4BboC6yCO
J22t58q/j+sknPYO8sPfUXbqzNXgq/QrCup5sJkwaZEbNweatjZVZELWcQdorK+V1abBXighpnWv
1VG8bSq/Ddap78Qhxm/DQE3dsZsgvwPkkut3vlH2/9V5EWUbKhYUtzg0e/9zi3mK9SijQnq7GKez
egV+q8dJu85TE5d41+4fDCQv7ZeOajGA7YnGCJWqInCnjyyEvPjRmoQ5T+FoVsOd5gTKWTmaloq9
J7Wu2BjGkBUPaPt0zif4rlH/qFByRnhpjM2fSk0Zm2sAJ/Yw4KbiZFhOIIoEY7Uv8u2I38e+8Abb
+KTVCouZnZvE7Z0WVGVn7uaghoiq8PTPGASDUdQMIHQYlIQIkqd+a47FU1EVg9C2Tjw11lphCHvs
7SrNn00lkcuWGRLqN4o/l4fkLNgMgZDqDyjQJW9zrLq6bN2kO4V5hM6orPxtKmL9cdKr+HMl5dy3
tO1/vZDZdGiCUcuDQwgHaXE3ZUieD1Quw1OWu3JXFHnyCZeo6meAdRonMvvZeFCDEX4skdYKbwSS
lxcSlQxoZBy8s7X3siRc+HpL7cJyjixmZRjI84FgLlYuGxQHylk6LA6nokdsmLQg3rSgjePDjfth
Ljsvroe5Q0+LFtzTO5JSbaFSF2HJUznqhEZNHmUfW/pqd3ZRhy9Wr9sHRIPRZuiUdxwDrd1qXaLt
rz/FIv0iQmBTgnqkBgfnmz/n9yPuK2MeGFVxyp3CyJC5wSw42rO/oG5EA0nSnWM07i2q+3ujgr8n
IqJIALZq8e3zQh9rO1fiRF8vPlagrH53YakOQF9yQADQw/89GHVnsD/G4zPyH7D6+Xv2olMkfWV1
ar2oLA+YUOMBKr0KPTocg72NIWPff5rq4UsZaem+j5I256Jygw8Nxgg3uqSXq8/V0S+g9sPioygz
78e/SjEitpDANgxxGpoq/952on4sphDzslSJh2xUCmZXxKkwjJq8seve2erEJCCVKSvQu7yIhzxu
6Xysq5MFCvOpl5a+GQdH/hip/WEC55Dbpl16+tdFBoyN8hMIIpY6EJvz982NGpTJJNJTL+voWSTo
imIIWxXZakzEjn5bo98Ivt7eY7G5wC9CDIDByUZfbvDBbYgW2so+ZgmSxTiDVxbVDNeP+0PEzWrs
28nJd4p2hbXrarvUOL/DOOi+chpolBt9JNL3URdV9b20cyt9okbBpRyGpnrhyc1kxeFSqBhhvskK
fmFoKTGAziZa+WsjLCarnYU8ieX+9eCiqwTIgUMauOQsj3U+lVrrVilaOOlL4aW52gStUx9Qb3X2
huj1g4eoaIt4rBD6Ri+9WxINiwoFi3Wu6QGxJaKgKrtklGRpN1jYaecvthMPuxal/9VEpPSoIwa8
Lps+O9DXsz5aNG7vNVilL9eX0bJLPY8/l8r4qfuQIt+8fP7aN+DhDb1msZzYLYO11tKcDn/l985v
kMbJkboV2uhK91pMD9zyk8TSDI9wDobPU1ji6K0Xzr+mF5xdoE7magTQBmqe558jzwqv1nJlntIs
yU9W4WkHgBgq3Jq17Rwo+4ePvWpuwY8vjk861Wzd2Wh6tr1apnUqsOpQj2z7VKM56D+gKUaPpi6q
rVnVQXYYGk3+vD71i6ouMw8Rbp5emPBzl3xxTeCLXPm4yE4nOWrFp7bWqpOXGOkeby/rxta9OKEI
KMHAzW1qLmY4d+dTCk7M75MhiF5ELJqv1WB+GxLffShJ75HRxax362oi/dcknUHnZgOoWw5mChfn
gzaD0bURnrGnpLWiB3I2xPexkifMC50nt/a8h7ok7Fuxs/sbBdDLqX0TbnABw1IQY3WfD61Q3h9n
BcGXitrMIZyiPFkZfRN9DBujMW/cg/AL+OfODkaaUyxXHcFXdhFr93y4isVMDpV4J8KPujmWgxpq
oi2VYVISmIXd/kajIuw/KQgE8aaPDHqsIyE4ssyVBGK1mi/ZeNV2nYEMjim0X35dZ8muTZLiGYWi
ItxZcpqVQrU0wZqEKlN8X/tZa6GOp3udDzCni9t7al4hHgae0yfNmoZjczcMRiWBfweG/GkkfpA/
ZQ703Flq2TbGj13a+TnewJawD3LAPpmWjFd/EUVSfK4xvszxEE5QREQWL1LbSOr1T4MDIdugb9dg
up22Vr9yOaWf2kbig0Jgrac4CJbNb7+1p2I1yVZ0H5yu1b6lIKbkk4Fu/Ze4qbRX1Nrbn7kyrHQb
ja16dp0itNcRLsTdo25JB2mrQv3Er4fkk64xikH9hAZ5B585XyWmGeJ8h8fQh8EyAeoO4HnS+65I
q5MMDdndlWWrcM6jM7GGh5X49xHNp3Ilu0Lpazvwh2Kru6OKDohu6WvNT8b6Sz0aWrCXUSv+DKmP
w7mLo2u7z30dDdGSzF373QD5qp4nifcCYWU17pwgrfQHMGfuIwJHOZ6fSKz94Y9tHgkyh5+B2w/W
1u5kUq4o2vSftWGqza9VI8r7BsVF+z50Osvf0uSUKWaihvxmcadX27RRJSrkQ93OSthBa6GMjeT8
puX36LLKxpFYoWZV5T5NeQT0UNfpcz37ZEvjzterqXnExMNMPjttirVFSLY3rlvUnvLDOBKrrWJ0
7ry1Y1fOoalwJVxTcaxQ9atkau8deHnyQz1RO8ExujP6L55TZ+G9nwKK6LfKDBOFG7nwA/G9MM0e
UZQ6Kr9IbwqzzRT1co9/e2y9jLNw+Moy8ybdpYSi8Yr4FNnu2AxIUDXozeMmwS/hleJ94P7EV2M0
N+jcdZ/rCPuZdWemXvpAC7WsNlNnTPZj4cuiuivjMPmBjr/m7qoo0WYfcUviLtCLIf0ZcU19jSxZ
fy/ysmhWmi7K3QDT2HlKk8j/ACvHK7dwoELvlfJ3JbCJdCcPKSQRlhuP9Y+O6xRMyVecf5xfHP5d
e5Qocz5JLUvSDdaUNA0kh5tEDr+jK5ZUlvGap26nP2edQklq5SWue0Jg3oge866g4tTQbj2QDHKK
UBPIBpRFMUStp1k4vE4+2g1U/V2A27b3uepHO+hWADOxGeZRJz0FdUkLae3EWglsoUdIchW2ruwP
An24jn2TFePW81qeqE0QS/uQxk332pSD/Kms2viFCIWBeTefdnxs+6D9XobVmDyWs4XW3TiVYuMg
PeGu7CQdvbusLZziTgd82RONlcmrI8u2+BU2fmdTEpC4O5gyNX/WdjeGh0zIoIR3QOS9GcTkJRv0
G+rmbtQcHGlgyRb2MQ5q4a4zqxm6nzhI9Nl93wESe0mlkxsHPDk7qoeOq2X7GlNgZ4UajPNlZD3C
IPa5LQ5AcEbai9jjtisc77NdKpIE9gHQ234zYxVGzoZZhhHudYhhQizT6N7zwtJmBk3AWIhZmiEV
vDzBpyVs7CdPjd6UbtIKLcYd4apLoRDb8lfQsAk6hU44+23qXm2pbzMgEfeR1Ix3JQGE8xlxYYlI
YEg5bV0YqGbvx8JFhxFhf/fLENZOSc47y+wzq/iS1ZMcswdLxIaC9U6RAsyfkRa70XHENm0R8lxn
2HNhR4swg3sKXFlzMONDb6NEW2cDKrhVprW4RUzBln/ArPdu1VW/Uf8ffqMlXn6GGtLKQx/wgZ7C
bvJQlKx1BSg2qYC+lZ7T/hC9ZTpPupV4IFfrJsfi3RJWfD91uoaWQdzlo7epEUwz95oxJTMFYmz+
YP2baisvr7TfGvbP/YOUgVPDsA69+EaYYlwGw76H0OAcANK7J5s9v0g9ITqRun394kdxPN61UAbu
4hp04iZTNNLylSNa90+UBclHil2adh9Z7Eaj1BvaTxLr7K2bpRmOkgkraevUdvHb8BC5XcVDKLq1
A8pC36dJMzx6EzbvNx7/MsqCvTaHjwQ7QB0uOFeu14KhipuXApyl4L6SwXbMDR9zX73XtraL2VCS
R0jaXg8kL2eNgBXwLEV5mowXTaGgwZFadB1AMQO7iXUcoLC376SPNY3C/YcTt+vwdkj6aXgFJolU
6qAyHMOvP8VlAE3oDEh5VjkCVLWUDKspxOZDZVQvqjWM/2rGTdYiHlB9jSsNDyml310f8HK6Z3n9
uSVGg5eMfxFf2tZgM5uTdQINED22sZOKDWCv8nl0pvYEMBrroKiSt2TLL9+TYT2KO5TaPNSz5r//
K2FSTVuYbTRYpyEOCN1UHO+4UvynLFfFk+tWL//+luRClIQBCl0m3ZaVTqVlttZJ8932+zilDt4w
kVyPfkHJVzpAr+paz/+1mkIPH4w7SFo6Ng6ksvOXrESfGymOLi+OJB1ZRUFtI5hY9B9xAuuClTYJ
bdXRXVuB+/SrG/vocj0jaDELhKCewXZawk+SQi+pnPX+SQ4Cuh5SMnhsoAq3Rk0mbjcys5NDqygu
roWhwq/DEJq3alvvPALkMwQKSAohhFuL3AzIQDP2MitfujHTsAjIJipHGKB7q6gOBC1yVa4iffBe
S6zN0ZXMnP6Gm9zlMuMopK2nIzMBOmyZPVHJ1fus9toXF3bAnqbi0OHnbthYxyCP1ppN+fn6QrsY
EKkqyrZ8dJsLjDP1/JPXeptqwRiaLwbUlg94PEybIbHRHy6L+t5K/Vtou8tGKoVD8BAORZ25ZLos
WHoVTBc8ysIXjGSamg6S23FRBQBHVhK/tgpNqMT9PCjf+2S7Uo9xYhyqj1oW286NdPGyCDI/Cu/N
IcK+1pdSsJ4jOqtOe3ySSjnsLEB/T75fi3XCSmxpq5bJzjRKbTNEevgtn7W7EqOxvseTNE7CV+Yt
otk7DzTTY2dgGd+CbvMio5ws2kA+59sno4mcR51WyDeZB7G9TpwJf600apNNDZKJ8pipQJhHs1le
FrAbHFPo/3X4auyvL4+LHQH5CEjpbDLLt6IDe748sjAI6saIczowOnZxkBf8H12bD99tjF8fOSxe
J6e1DpXUdURVsTP/x+sF4DdQWVrv8/CAwefb4K9jFxXx0MlRYDyisymQzA2TJn/2ROm3B/TFFLVD
4cTujU24vGIYlF0BS8RCCxNvgMVnKKMyKVDW9p+zwlS/uo6sed/yW3NvYrc3bN2xaOTOGoq6uXHs
L8vZnH/wE8GMgQmnQr88gHTZAFnTKOQDYwn+CyE9fRCVgkWRmsGA0btKtW+562v2usUyJb67/rGX
aK6ZHEORl8uNyxyRq6VAMYi9ptEcfAKrsh5/jKbmbqdSIfiBZ332LY+8bo9IvXZEUSJdYfckPwvZ
q5VPAH6rdnVxTvAsFNfpaiBECrrMXhxMqGTYLViH/IjZ2HTvC2PakkWlh7Bu1IM1a3asZBBEqOtz
Ne9DX2Vf+kaFt8Rs33kODiRyUJClTAu1+/MVmCaGJRGgd49Tr5d3Dd59T3YzeuSBQJR+Nplv/PDs
sX2x0Gj/TYEy2lbFLfm4y2XhIkiqsxFn+VlS4vNnwIs1idK8d44S3mm1xkElrTZkCfrnRu/saRPb
spRr7BBLdwVPU5rb6wvjckNwGXoIJkDMniUhzPPxZa6wVaj18YiXWXHMkHraKU8GazMsq31uDdod
U3Qrrp4n9u/yGqE0YHNuJAg+sNKW9XkIgFYvikge207hD+aGZSBWQ+5od1R20hvn3PIanIdhbgl+
ALiwBRbnXAJqoKkLwzj6Or6b8GhdahVFG/5J4CzsIoiv/xjtvA0IpAPEmEX74QJQj28cYmhAumyl
gsPYq/KDG+Pj8gTsor9jHWdf6GTj4Br7HjtM5bF/46O+98qc6gQ6UCIuuTzILxhVo9f6UZlmFO6o
efXTUySRFgoxEDDuclp4+Y32+MVCZppBvzN7KIKbpHznCykBX1JgRKUf4e8k+C50qj1QWpF4WPi9
Zz1SRSpeqQiGBf6CYfzr+jJeXmbM+XyXcKRTbCGwXmwjt6vZM2VjHbnTqm5VW3HzVcBo22WdLCDF
OSLdlzFVqjHG5RO1vVuOzhdLen4AGnfIbLGLwVqfvz7NBqHj42keFf2fbmMnQrPvMgOV1yYIo+TG
EntLhc52EDVrA3oPWC2LFscytmvjEpIBeqXHMg0AaNV177hq01X28AgUoav2EsfNYlXgKIALZeIC
y6ycbNT+A0xiWVSs+946yBKcWZQESbaTQZ/n1qq3Y8BL69oWbfHQocQsvK1TOfGOXlnqrKvUIUsS
nvRXwmzj7VRMampXcIwqA2XPpACN27coBWwSIZAgb0c/cTajMwf9XWB3H5N+TLtbsZ61PE2YC2Lq
WWZm7vUtdZDaPukquknuMccXemP31TG1bCj0XVjYm0qGhPNxknsPMhHVth27YW8Lt/wh/Xh6DSID
y/NQ6rceal5wiw8045SJMKDuzCLm5+shRn3Yia1MHY2SYvc+0aImeJSaWUhjnWP0sWfCBVXG3qiD
rejMQttHnGLJKTVEeUsK8uKQRyUNgVLwwCQEkOcXRyDYt7hRI8Y5plnGOMHD+Nkk0zj1a88Qztaf
q2NpFlqb65vyvWFnpwmKCMQ8COydz0EuIk/aZmUcvQrh1TvNbWBv51VM1bquRa89tsCidm3ddTca
Ve9sRu4zToH5RiPjnP/+r9BybBwzBtenHwGjZX/cxlebuNFMNM1w+6pvvOUbWWPxqUEvMiD5LZH9
8jbjsisDheHeEXvV5lsERgj3H/KykkJfjolMl6r0Afj+gBWq8MxtHeFugkht2txhgzY9+o2Hr2/S
6wgQmpllrmpNud4KRwF907hdOm0x+e7cFwlAO0Z8tUm8TeV7GMvCqetXVSZKLN+GJIc80vQz9t2Y
OmwvMRvEVOz6J13GTFwns6EETBzASBT1lput00TgqRKWk5E10bNhavSlEqsBIuok+NNqOjGSwqjZ
sKud1Cvnvin9WyzZxed9ewbYcERttFrnEO788+rlEGmaK6B1FfFMC+p75E1Vvsrj8JbI4JwP/PVt
34aiUkPhgPAB4bN5if+1kgQ7Fm9VLk4zDLIPwzhFDyrFven6rC42yv+O4hH/zekYy2g+4f4aRRuD
kloQbM26iu1dnITpOkM+fqfpif0QuYX9gHfLLY3P92bxTajuLSFFSO58UFd6KvFo/uxGvvRa5mV+
T+8mQQofA5/r77eIR97eD/YdhQhuaE6DxVB+CAS3lRaLBi+OTa1ZoGcBbXJL1MmjFpm3VC/fm0+I
oAQFM5qGpPv81awQcxnOBmPXVJn50ewq1MdKI9wO2RisLdokK0lZeXf9Jd+dTzBDpDbsC46f80EL
c3LTegrQm/dJoXD9bmiJacFWx7jqxlDvzCdSKSZUSpv8hRP9fCi8Ckazb2Jz5+QadSyR00pZARII
aGvQdYkcr7kR3b0zo4w4W/jx36yUfD5i4aZ0wEMI20MUjZuoSdUe7pC3xzuseTSn+PvkO+bhnyfU
BlLxVjahHb/c5rFXK5grxszezKO129vpbvBotLhp0e6vD7UIXucFOkMpLMr4oBsAW56/ntBHG3JO
qO+sEav6zBLVpsR7fmNhTD/bdqld6yuxDUP6NtdHfmfVzOcokTMqyrPY1/nIduNPZSILAtUkLDbN
pOOVbldoKwS++n+smrmcD2sbUjFqxudDBZKWqJWh0pyKCCnjelTrVPbFRzNuseTUulsKR++9moUe
x6yGNVtMLjZEhilDJCcOmGheOO6Eampoh8UBcdNf/z6JhFkzPpSLCcb7+ZulaIh5elbyUnDUzF9g
t6V7NLRYN1aTGanX66Nd7j4gMFw/XECzUOuSc6tUY1oZpbvdW4Kh2UG2TVCLACyX5PcAv2+x7C/n
cXaaRR6JKh1lE30xjx36oTCQSntHROMc7BxF09hU9XfXD+PT9VdblonYCPNYcBxZixRoljgbkOAY
xZG0oS5ve+WTsIkcf7qDl1M1jRKvqfdYrqbRzqEBVT6BH8yyYj1Ks+g/CR+rxIM5EPjc2J2Xhw+M
GKQpaIiRXdKOO/+8AlXHutIyNKGiMHRqOqB2Fv03urYqNs7UR8UWKS36nV6fZMbd9Rl552NTESCE
BAo9+xnMf//X1UwnRRhki84uynAw4RrxzfsyNv0dBoD12sNxYH19wMuj6O2UJXmA0+0Axz0fME/U
QBhSBjvZVuRlU5+8hn5f3qENpG/TWms/FFYIPCbsqxtn/JsO0HmwQyhgUZdBDoAVvlRBir3OKko5
IuMeAzlfOZHTrfsa7e+0kOKH6q3xoShxpUuc0gXOiNdA3YtqX6lx+GR79bgtAkB+16fjcv5Rt6FG
NIsuBIT0izyqx/TRStyK0AiI+YNjtnKbTU35EFeVehKOf/z34SBM+mC++IHaw/nsU9DhqiNp2Wmo
gL3UJrajMC/6DMttr1fbOreDW3X4y+2NDMqsKkEVnHh6mcrzMecKaGTtrCwGHgQeF2vFNnarXW8E
0f9wdqa9cdte2/9EArQvbzWb7bEdO0s9yRshS6uFWilq/fTPT/kD9+ORBx4kQIsWSFEORfLw8Jxr
uSY2u25EcMJBJxKU2Vm04mBcnc9wNiiP2zG3Km7tcmv79UgXqjM/jmC/t27bK2AjAq/KIi9+EEFP
WOVCHBqRU3Qqt7pyspfE73zHURGn90DopnKCKvr5jykosY4dAD7k1gp1yFUwCVohKrnWgHy7ixiH
XQ1qBCiCv06w9RY4E2QwJPXLKflc6F56dHOjOBZoiIdO7v94fxddmBZgB9wQFuEr6jOroNEKt4wT
G1F5MfKNYVo5j35S6U/vj3Jh4zAbroVFTIP35Gqv1r6K67nUEbTJM/uzGpO8CAMxDMeubLprmMi3
MRjZuEVLhl4aoMa1dyRkyMnRjQh5oDZJvida4HyHORLPt6hBQbqoHTVqh1RiW3slHl6YJWJEhEPu
dVLBNw9Ow1NLxrY8i+buCM1ApqHWdg2UY03/8v4XvbBNGIu+GCnZku2utqNvoBAy2sjZOFNS3CUE
y20GkjKktpLsEk8kV6pEF8dbFCBZRg7/+mZvfXf0O1Age1fM0U2e+fmdR8Jy6zcCRBnCL7u/mB9v
d7LAxV9h3aAlrZWuVBOd/yJzAbIinl8JLBrF8hiDKq+u3SjLs+DsfHNfc7hJXpbCLNTe8/NtCYoQ
fuPbezo7ntzXpfI+aQAzUWQFh7nT/dYzwswDhRRqddslWy9vg8M8oQQJLRql9vpqyHmzn/hJqBkQ
cNlVkJ3X8Q+Ci3QwWtiXPAGR0TSnHTT3Zp97k7iS279ZXoZi1pjmBBxR3qLns0/Ae6aIItp7hBfr
x7juxkMyj8lOZTCbewRPrmynN2GH8WhmcWvR02HUZTVe5yppFGkVgqx7ZUoKz22xkGfnyVBu+P4+
evMNiQK8k5CjRmUXxaDVxIRdjF7dC/PA0cz2arSzwxRIc0ckf3l/pDdTQleauMNCgWiGjLbKhkaf
9lyM1cPBws7mE5vGucOcJLki6vF2FP7XgACXAAMDeZ1g4nJsAtVr4YdUmlXsUpHRNwlBdI+t/8ef
jrDISxx9GejWoI7O12i2cgCWlfIPYNjFT+Tl3JuonEADIhHxx5r9oJnA6kOEgTGJO9bq9OWeIZ3K
avxDKmzU43SptniiW/eRpY65rkVXeutvvyLvWISkUeVAwQ6A+/nUetEJ4craP9juNO5Qh5iPUWNr
N+/viN+K4q9jCi21xc4EGA0lBQrrqwPcux4WAEAlt4M2GIjzGDIvJcjCqnO3QVabcR/2neMND5wQ
PqmJn0t0QCYxse7wJHFBxwcCfIfWtl4eDrLMFWgfy7FCQOuT3Bs4cHxrOqf4N6lj+WmoZ/8D3n/W
kxMJG7mbJp++IJ3fHWEJm5+GsVN6GHelb2zw+4TxNGSx8zMbVd1tcPvTH0ZfH78ng+kX24aezVFl
1PO2njkJNAWlGcx31LGIf8KmCwCsc4qs0PWkjniHiVtLYOLc9qhXvervo9qzxl2VC/dXYLXwws3E
Tj5HMh++g2ZIUEr1KJDcx62NyznBp1E3INHjx6rtB7Xv4N30e9dp0nmLjnVR7T1cakHUCT3z4G6b
sfHky7r9NXRVUR4gnPm7CPNqI+ydcR5+WTFGatsYVGy1G2wrHTr6844o7A08e5Fvczsbi/quKwfM
ROFsOq24MZyss6xQ+bEEhm0Gois+lG0OqTkGBhP9S5+my3akHBIgjJ5axa2qx9nf+EnRGO0mtTXZ
8PFsenghiWja7AtrCIog1H16GNo+aJNsvIU0PI7/FnXjIDHiW0FPIOqmCai3Rwcm9PxABocWBZ1r
SivLATrbilQ3OGPI2zrQFN/qi5USYn7Sxzt6+NUhq221LRCNhRMZ2/MeHRII7tWcYoNXVjup4FO8
fxbWFwypPKkfB4JgQn1lbfHVzy3o4cnIdpE7VnfKa79H/eK77GvN3jMr9fn94d4cPVQ/iVlcZ4vn
J5zkVX7kmFGSo4iVgdIt6gj8PYyU/TxKEykwZJns7ZwU6XBrm7Xp3Hpt46sdPGnzCFS0Cw5oSJnO
wbOzdN6jxqBHu6aRuh+6ZoZpp9ki0nKq2sRLQjhko/4A8khEn+grYZdklSS1j9MY63eIKlpNWNAU
bTjEdvFckID3Lyr2DLhdzWCqresJ6hWOBTE/lC0QfvycFpJ00VdVS/PThIU4eDE5EE2MUn5tESL2
MGjVEsQYMd/6XJsYd34QGFjcQ3RsqnC5bn/ofdrbO9lkWfkY4O5qHQalJ8aNmZniP8MGp1yGUO9g
UhIvsuBp8Mz6Y5v18VdWqnA3Rj/PDxmQ3v7Bc7R5NwyNSj8NbSH0I791TH8I4PX2P3GmxfO9orVq
HSKr8SqMVQsPsfVSYDeIiyiOE2hHtMNTOpalf5gA0ee4So7WQ1CB8/4Fc7Y88JJFYUDQg0FnjM6i
0sKsQ4cy2bgO5mnQuDMpp61IZWGeGhWDE78Z0iSpb/wmn9ODl2WxgVBzHHgqTFETcO5MXqXatpcB
BFVryvTxk2vNxi9FQmccKZkZMUbYdYAqom/mxS4KGive2BIq5un9ncijbXX0Fr9mnlcUBBAuoc6/
pCivcp02SQdKTX51h5W60bSbhiqOt8c8kAOfaFUVq9Dh2Ms9sAT3cz5G43/0emX3VJcRl7qoMAkI
W2mmVago7HQ3kDLSH7pfJo8xzTVjV/R21G8sw6xRaeNAxFaIzTgufeBlJjOEUGKWH9jjQ7YpCx0q
Vz3NhmK9YDg89Vo81M84K2jF3vGLqNrp+uCkm7IpLWi8NAD19L6XniFCNaEj0m30BE2NfTXag3jQ
iixNd2VTwPEL27FK/Bd7au35q6vNvnMyZV798NvEAoltG117C4QIn48u060J1PxkmPljMEW9/286
RUFNIHLbbHpUbl4ZdxCdul1Rzma2D5I8kMiBID+QbjwkwdtvdPa8zZTXQAf6pEZDJIM1WxfEM2eK
wilqmnSbzn01h0aSgSzJKAA+0uIN2se0LMvoq+sWvRuWNqrAtynM8WmfxfY0PaCZgGYG34aSUpRa
2V3Uwr/k5iycdnoeEHPrQvRv5kXWCAy2cKjBPMthKG+mIBkFRCYblv1Uan50BMYWPGtOkfgi9OU4
oLlhop+hbRLpqeyLAFp/Qs8m6qbNIDl9WEprTSK36JEVMH6tVJu2UQ5QlUa472gb+hpJBVgBRDuK
f9ByfRSxramYUWvt634I3YT+9QcdgpL305stbb7JJrDTO1qx3aCHyLxn+TMpC/QWJCLEZ+rO81Yr
jcy/czI//inzHFRpF/fGLZ8fGG7jjdlJcX7iGyT7WOQMvHijbSNnNg8W6kdeOLgVTpvYylunqLVS
J0yiLt1ydVrNIW3Lefpepn1gfGhxWp6+15DJWCbDHPPHUSSQIzGoGT/Hne9lG1NXwxYnAdqyqs/L
m7jCKX47DXXMPkYnzUH8w48yM0Rqosy/lNoUfbO1WlkfUmXMLHg26Mnebevixhm0yfzszdDW7lt4
jFSM6r5KP0dWW2TI6+S4bN0Gkt3fhTJVlmy2VH5EsZtteH+fZ2N0/kUurEMW1p4Ruw+t1ODChRcj
VHsoY645WC5GEoFOtGVrb7KsnrPv3kz35mWIIlsjLXexej0mvpbZdwkKZt6+RJDiXmpeO9xMNTCE
B6hJnnWcI60wtrnK6p6mdIK0TTL7I2ybqjPzX7TP+uDI/8shTY2srt7pXuMdOhduab2N02S00EvX
0nlTwfcOQku0bf0NuIaV79rWNX/qEX2An31dp+02KWYVP2udJf+xjQa0S+mO1nSYBtOuNkGdpHBs
RjE9SPgmI6UnbpcdkjbaLdUMjbSv78mew64JAhiAk152e31xMBlR0CmSE7YtefWQDUX3pSkDU/uP
7MsqQ/jNVX1naelghGOmG79iPcmuQUfWKYaLIj6Blu43Ar8UKldviMzuTIg5rX6niTHPD8DzpzkU
Hp25Mcyc1jA2qpOa9ulafF+Hd4ZdWEP/g3SBzjwP7/EExCAZa+dOkC6Wz5CoZDBtKInIn5aZAAt2
ZD9HOH0DOdhpnSzGAxQ+opkNRW1+CkbFkfHRIvzPmabZQXym7FUXRg4SPYdZi9ofw9D2YgjVMOge
7pqGf7/oT5nbou+6XlwpK/9upr/OFCk+UuCBfrFE04XFfD4fFJfgydJev/MNKNS7zqq6/NbsjEBu
S9kKEuaqTb/nZeV/sUunKXZN4dXek29PFm+Akb7HvVbGKFCRhxh2E1b0n6OPPK+yZEZHF7oEOXth
7TB6royXVqjszq5qw/lU2sJ+8UEjqtBIAzwn3borroldr/VFKQcufkhU6AEd2ku/73x6gUKfPoqt
/m5ADrne56WuP3Qub+hayfJDNuki2Cm7y9IwiMcIQR+9/SqnsrK2gN/VneZPX226Ov8ihA3HCVhZ
/8Xu+l9+NKDp9f7WepM48FOBm5v6Ut7nYlg9H236rdJDrvBucKepHhB6a7MqjLOaVnQ4sqFaKNKZ
/ujpw1jtF/XrP3Vw5mMFcPapNQCioRawHLlXqYvdJXRBI1e/U1Q7v9C+UrsGAwqLG5wrZ4wLctf3
57ym4bE+UNl551AlptH9purAVFXta6V7B8wj0wFf1FW1RRLCMY9eDRUEKdisQHsthlatmRRBplBO
JmKJRueJyAytTgbes+jbuQhFm+f95wyBjQyZeqdEQHboUnNDBps/uvxb/ShzulNX5rAuQCM+CYKd
QvfvYvcbe9EOiLpwrBHad+sPtzUJ0Qcq8MG9bEbv304O2ob/oLxWQnk7KuVXqsFgSynP+utzG8A4
jsyOwm+de5lzkJkMhptq8Hr/Kc6nPPksAkv59yDozGtt5t878Sxm0O8CPgeQhTQXF9LVPimFpVEV
qotjK/Tg3h/8ttorfIni55SG6JPWNGhjZo1lQ2hpa8f8kIimdfZ2jI5HKGSk9zcsXvo4ZVkvy3Bq
pJNDajXz0xib+L9YWY3pCO+b8r+WOVr7WkR1cMXJbP1EpvREKYiOJe5iYOPWAKq4bZPO1EvtzkO/
agrS+PvgqOlf7hLnibsw3k1G0n2oWsf5d3Lm6Eph7zez7PwbwgICk8NrgfsEzsf5WUP7ri7ncRbH
fuFMb5MgHiBvNy51GlIPWGipENjKWIndfPIolDbc/E77ZPZA6zZRjXLJVyt2qnhngsDHYqufi6j4
4Rdd+jB5kV/txcyTc1ONldeizQc0TdvlxGg5hXbnm+oJjrpzP5kp+pmjbUfartdrdOnCMqntX7aj
2bxExwnv6lgZrtqlIJfjI72qwDwiEDH4aMeIWvtaK57K2S0USdffUKwKYE85hsIDUE8iKLBX4sUS
BNefjdAGYwUK6vKP88+G3kVASUzPjoMbjzMaEpO6M9p5eKR2Xh2oA2RHmGV9qBvxr3r0jTv8hNT3
93/EeudwSaKiAuyBIiYYp3WhPqjqNI7gwx9LSQ/oNo/IRULOuJHd0c2jqgmT0tW3tiFRJ4IprKdH
O630fP/HP4NeOMhZFPEAk653EDpTg+HniTqixSat3eB646ardWPcADJFgy3xU7VzYqE99GORh1Of
V1c28RpgijQsfUsP2WgurgXyuFoNGSQU49KkOQ7RHPuHxYZ1Dtvel/7trDojDdNo7Jt7nljyh90o
5LoLKJaPQo2dnEOtb3C7zWNUeuteae2+k2kvt9JoXKFCpZuTuvF7vUPNAcuE+2rWy/F7xBoHyI9U
/rG0I8zGNS+v71pULQceR7Kp3b3TzdoBTm5XXulSrbsLTJf++zJRLlcwnqun/QCTao41rzpCkP05
6r7WQ4gRL0mjavtKc/FNN3wZi/rBQnJG6YUtf77Rs0UuJeV9d+wH7eeI55QdRnmROru+mdJD3VEV
DVNpedVelqr4MkRJskX7vvtKRa6/BRJ39eytE24CPUwCelSYMoKddleZ4kRBc5BTJo+IDuvpRqk+
DstSNGqjO5QwNyZiENfYib8xBq/P+zIor2bEqiCmUdhbpduEExexOdUd0wU0cERotLZu+spskUEW
yuxDu2qKPj22uhZrnyb8wuoPja3PWzHlKj/NCQWqU0Ch40OaBFq8K4NcIqSZmx6lUWl0v+zSHMa9
5855dMio2ytIAzGyEqUQmfu1d4qcO8sq08F5xNtGDM9A/bl0edeqk7aoi2b7BlvxatP3hOowz4WO
is37J/1NTYmvAMIKhT+oqwuAc7UZ6iHS7DLuqyNED/U4JY4eAzZBAuDGoC3pQygQRryVTtvMYdmp
+ufcYEW2N7JsmDZ+y/68g/Cmb1NQHlDlMzf5Bwx8Nd2Ms6GhMTKZ1m3vRCjXXvnhy55YLR/SU7ww
Fm8b+nGr5VMlXf9kqOTR89i8H9qKS/0hTSgMG8ZU5cdGGMhEzNKJDpqZO8kHrbdFu+ksVyxSuyL1
Xq78omXE1S+ivYrgl8cJRqFq9Ww0pT758HpHoqZVH0e3BzzZjdaTYVQfusZPnoYhiJ5I781b6TgN
Ujf1aNULhnV8iSVoySuf6MKpQl4YOjBA0gW2t1paWD9Ilne5dWypIVPqmd0BbbpyPtgNTf5Zp/d8
ZcQ3SHlwlgtglgbpQu/jQJ+HlqqDcR9pujpaQx+jol575bixVJHqWxazqMtQ2oPZfjQy/qOdX1Fh
3WqUiwDaiNxyrqzI2w/A9PkRLouyCIqufs3g2VGs1648Oq3nprf5TOdrizxa7/7w4iGtt21V2Nrt
+9tglT3DeF760URxmiMLanj581cvncosylSSG59yMKbUTGtvfsZG18RmZrRkTs8dFRAKRZWp/1ln
5PfIAXKpEAwXoMO69W7BwrKpJianJNej771IyNEH0Vv73ky+NVOkrglZLxvo1Yb/34DwahdGKz3Q
tRMbRkdmVGVWcqpgQpjQJ31qJqJ1aqwLRZulV+ylVq/YZTgPhIoHwZB6Ag/v8y/b+FZd1kOenjBl
Fe19C5G+3qDaSQG4KOZ2ekSP1mxvvDxKjTDVxFRfSYsuzHcJlzxN2Kzo661CDs3duZojmZ66xDAR
ma6Hjakc/9dEwLlSDFpt3f/N1WILkQrwijBXxQVjmqAo20V2Gu1yHLczxcCactSM+Irhj5nYDAGa
Ylc20IWtC8iBR+dC+6BuszovyPU0edna6CQ1vbENaPcE2yg2vP+CInOOMqYWFhkzgh3vnxj77TaC
o730z4EfokWymqsXG12vYfL0MrQR6jixaGT/rPJ2EFeSyovzw8ZveVYvYqOrozm5kenGcgxeqOpE
5ibPkb5HzMn3oq2/yLo+t2iBthjfltzv78/x0npyLsHGAbQC97d8g1dRwU7MptCnPHjxYzS33dq2
931Wq+OQ2wiFGdp0JRJf+qZgOohAoN7ZQaupUhRB8npW/ssibD7cGo5oto5X58MV+M1votcqBqBV
TELJJQwHdX3pObYqNUps/kuJiNMtUv7Jppy14XbyaE5YPDU/m4XepIdY0g3OB+0XbGe5aKArt73h
8So/V/A3mn3VWf2VfXUpXpgA1uHCAMkP1iZKTTFTgO5a/yV280DnOWBn8Y3pqaH7jP6mq8E5s7uP
pBe0F2yjSuMrN8GlNefypo4Mrpl/rtbc63sn9WYjevHoasHExZhqCmghT6PrbBrM6q7M99L2poIM
OhIFkLfAM1kYiVW0jNdSH/ih1xYq7vRUBjFAOpq1NETjrRhoTCM08fz+9r603awlD+M7w+daCz1E
k006bRTaS+TZNCYtremwTKI5//MvxuGOI2Ff5JnW0loRj5LCS8zgxZrTEcU26eWbRb3duXJ8LkV6
0NcWgBu6/oBaz49rhcKZUTla8KJQftwU6AoeSf3afd9V6Zf3p3R5qKWzS4+OrGH581eRAQwW+LVl
KEsT4qYv9B8iksOXuuUu/YuRYPwYFBSX59YqvCN77GYm8vwv9HHVVpRVH0q0ge/Zw9GVq/rSpKAJ
QH5bluoNWK5BSWguXI6ekbozte22mLYeZakkjOtg+PT+vC7te7IQkI0QUxA8WH9BEGtWh7POi5vE
Na07ffgtpIIGAXJ0eXWLiL8+3wXWXH15f+Al4VjHvgU4S48Iw0LgX+dLZ+VFBAY4jU+p9OR3zkf9
Kff0H3VnBmjJJNEhjdyEUjGUv3sllLySjlyYN4jd5fkG9Q6Y9yof0qJ4qhUGZidVBOUnrS3GaTP1
QQ0qoc+/uU2QfpKBUMaVMHMhrAFL5mKhnwCt2l3NWqB/PcU8dE6555dfi26xjBlaJwqRPbQ/kjVk
V4LLxQHZsksIhza23rcq8qBcOBl5bTxX/zRzEj2NbfzJwNACMzIXntz7y/o2mFE7XV4NFOMYcQ2c
b3LHl1Wv+y+TX2YfI0TI/ZAkzPr+/jBvlg8IEyuH6i5d8kWeZ7V7Mh1jECepT60r808B3TjMwcGY
onQ3AVbUK8sHCVE4zpXpXRt3+fNXAYe+Lr6MsVmdFlupNERRFYe1oToUWonXlJfqXThM0Z/ehctk
ea2DCyAcQMY7HzSHdw97zKpP4NMaqkmzvRWyJo11E/NjUHfX6odvAhDjYbdL9Z3e4BLDz8czBr2F
PBfXJ9dJnP4GF1pLD5Vya+1DGqXptYLppW/K5Yc8NB0nULWrFFakPOe8QTQnp/KbraAusa2sqbzB
O1oeqhr9S5RQvSvn4u2gHH8ET4jPaGthnnw+xwkXl8J2xurkO2l2O5rBkc5HC1d0wIamaNC7zJLh
Gin27Ydl0IWCzrOPaOusdu0QVdjbmF51MgKayNuEgvxHRIsXgIe6+gq6OBjwWpZS50T+Jm+92qoC
DY2+aBEzbch3/umqqn6mQ4wlldL08cqV/+bUw/AAN/x/Y62ytT715WCiIHvCXs8Zd0rEdh5SKxL2
lYHehLNlIKDdoHiJn9zF58tmznUmHVxiTl5d+89IWZb7FDWRTeTF5l0GOeJKin5pm4DwpqMA/5X0
bPnIrz7iyG0gYysqTwqlvlvF5ri1EOMdoFDzqvOqVntuKOe/H9ze5N5M8vWgq21iOGkJEC6rTsjp
AuubsPjaeOnYi50Pk+2fjtr8jyRAlLEvnOhKYL20a2ByAtdfNMfeUAIs4IGjNzB2ZyGfHcY5qn9j
r3nuVtjW+PL+RC9tG3o2vzU84UuuhTQjP6cQmKnq5NCbfEZtZkJ9tirLePv+OBc/KMYVKKNSzHrD
BzU1y9PmtitP85QBrykQVo6D+V+pRz/ow+mIaCJZM1FSLK+17t9kOctS/t/IoB3O908z9+gpdbI8
SfbrP4uMcejOkLfNLq5v8q4PUIQHARniaZxHG9PotM/vT/3SgTHoVfCOYvdiSXP+A+xuCAAcWdXJ
HpyjCTbxEapHu6OdC2JvNMtv7w934bwYqNc4v1EdkFhWw9UBQZuzX56iylZhrSPgHnY+gvsED/HZ
06V/P2SRt39/1AuTpF7KC4Cx4X6sy4bCr1UJW708DYPyjqleRQeD1ioS+9JMQjG68zXPjgs7l2WF
QgeRjNty7WPe1INsl8zxVNYgs8ZEms2NRAxR/emz4ze19v+Ps4o/lTOUI7jA8jR1EnSpDq7i0HcY
KodCUfx4/zNe2Kw8tklLWQzaaetcsStSEoK0Kk5gAxtj03dBd2t0sv2JAEZ8akSmFX2IAKllhlLI
1v+Y4eIeHN7/ERfXEpA8qQfxHRnS8w0ruwZoRNKylmU0UVoSM4YxkX9DQjIfZpWXX98f70LAQ/ID
dTmHdwgk3mVHv4rwnQFYbeit8oT/Z4MXFFEubPPAvEGLrSyvpI8XJ7dYYS9daiqUq8FMp1GRE8UV
gQjNnymp5o963+i3sk2MR1pj8ZXjeHFyvLBgDC4dhbXGmuHFI5A2JleJXt6PnY2AOD3KpNxCqgus
K8fw0uFHgIPyoM9R5HVz/ind2vRk3qbVidMB2C8rfGwjPP3Z8LvuiUt93gH79P778/WzoUMv7W7i
61oqOHb1UrjJxAmxDf8BAyg9tFDT+1Z6xXD7/lCXVm+h59HUh8xGoDmfn1FZWYPjYHFSKivH+8LK
Uqxl4SNPD+TIY/RN7zQbhMz7o178qsAJENyhGMnf56M6laRc3UTFKat1/bNKC986KH0UP4zG9D83
kXio9MS7BuO8cGUigogjEUUIaivrci+qMHMhAemedFg0X4JsakLVmbW/9YcU6TbkhQKcLyffrG4S
rYCa9BeTpqO6AKkgD6/lY+j1VJGh6cUpz/H6iDCRCvugiRBSV9LYdclsZGHeW/WV0sulFUa2gY9M
ICD2LGH/VTAAk6SSGlOMZQcXt5HlzxvuyPoma0xnE6MU+xfT9IHK0mgj3PGOPR8voGsOricuT4jJ
5181YWCSrg3iadZVf+uoXh83uBLXV3h3l9Z2AaYAGKBPQVfmfFRf04Ev+y6wLiw8NhEg+S1pUPxi
6C3dXcDWwE1t9VMgdvvpz5eVNBqhH25pIHmrvVzOEj+V1s5PTa+8h7Y0sK3IQK+GdV1PW1MW9TZw
anlF3e3CvUZ0QUB9GRVY1/pK6XV4FVAeTkuyd0P/efiIKlGMvbOVo8ff1vR2RdlxrSVB5HxMZO/9
eH/eF9IF9jAJA8UugJxrcb9Z9IYeNfyC0pz97A6v0+QD/RN/3L8/zoV4zzjLO4WuBRTxVbppomkp
of+IUxN7PobX+dR1t0ChRbVLMXgRN38xHHxtyskLYXutxkANxqQc72Yny/HZSVWlEvPeRbMHbfSi
yrEYuBILL+xc9u3/H3D581fnEzNWl/eyK04dkXbbBh7GFp0WtC81SvQb2bfVTTmm5Q/RDPPT+3O9
EBoY+rfeP68I4FXnQ3uyQrrGa8TJipVvY3nU+WIPLab7p0GO+ZfICufKprkQ+BkRMwXQv7Qy1yF4
8N1R2a0tTrKRyQfdSjyIRVgffU+pTPxXan0Q5pXbX9OTuXRaXg+7+sZd35SaYWsCqUv5HQtnD0CX
EgKjqr75XkfyiNDJB0e13V2Js0iz+4vPTDkaBSiIiiRK55+5LVH5NjHRPs19HZ9Grzg2RTx9V7o9
HWzlDX+eX/NcQNKcxyF/rXcw/ACB37vIT26nfrTYKZKixMZJ6w3nmkfHxb1Lk48YtEh7rx8pRtdF
JSjM/BTk+l3U1MWdJaMRrx4t7g6pQpMUU5vIv6vjwfibWb4aerWkAUZh6dA2mNZDbxKh1wTeLtBs
50WRBl4Z69Ku5Z4MkNUFjPdGt97pKX2bwsaXuOj6dpPNpurvzCbv2z2Mm2ArNLOJwr4xnPnm/a1z
KfhR6MKV8n/QvNXWKbs4ULnmZVym3nQcIUwCPJycn3bXdlfyhItDkQPyOmPvgKo436VRgveYkWjZ
ySk1ifrG3N72Vek95+3Yf/yLWS28dbIEavjrpBMjTEdMwBlPqVtkB39uUkgHnf24SDFeWbqLs0LX
f4E9UcRfI1fh6IBU8Tl7cm5w8+oFwh9uYnf9PskxOvuLWO69Gm2Va6lJANXEMuaEeJTA1xPyiftg
RAPE7lwEIZS3IgKnjmZg7bTllRRoDbYC2M1rj+o2JQrHZ7+scvk5AGkV94xedCSEuJQPebttTROE
vG/Qtwp1bKzvKcM5n4q0dXXMv4v2LhcaxMk/X+BFz8UFRogE+FoFwWw6CNlNVpyKoR32fSK8I415
uYN0q4m/Gcuh+oxqDbSO9WMJ/G7tNYaWc6VgPQgsNTM20NGsDVhOWs/vT+zSN160A9HHoYG/NDDO
T0nutLUGZyc70TdVUNwsQww72KvdDvp0Zx+A8nbDpjVmd7ozlFE9Bm6i1VtQX83z+z/lQlDifUjs
XcCO3KiryzvGRmts8zY7pVXu3YMatYKNpw2hE/2M8GFjzQvz2v6+kDDQ/Pa5y3zuMerH57OnE+bO
Uw3AqxlG9cNpDWnsPVmk3tchk00Aacgvr6nPXhyTRxOvVA4qt/j5mMqswO3OY3ryuxLKLBLOWAEE
w3iD/Iv+GPe6do3vcmnE5Wm6GHxCT1r3+5w80pPRjbKTNmle2JuafwvDNH9yyJI2bhZf1Si5kErz
HGUhSRHAPK/rNdagKt3rGTAzMnfTKYw+d8IYDP1KInJpy6CVzgN44aEAyDz/lK0Ru2Ns+HzKXhPP
ZtbWzW2BXHp8HGhxxoem9qktgqP3xj8dmRNDa2rBr1EmAtVwPnKagpYwjTg7lUPAw7qnbp5sqhhp
UYTARZzAI5hQGXWC0vv1h8dk2TdcazzRcH8CR3c+cjxMumaqoDvFBu3xjWdkkExdzYUyiAnoaG0A
wKr91BvXQsWbm4eBl6oRoBQuU6or5wNnpe+n1VgMJ69S8qGq+ru4U7MdTlUxfHt/jm+HWqpviKzT
5EAKYJ1gYqsgozZIvJOw2+ml6OzxI7SRZBP0uD/+xVC0hBeuAFLs63d2Iwfkto3MO3W0PoddpYEH
2FmJs6gi4qD6/mBvDuIyLapgZM3gbsBNnX/COrPIqDI7/+r7CWopbTz/Z0Pje0lavfqy7LNr+eyb
A8KAdG6o0CxVqWCtDjvX8P+lEuXXIXGKHeRrmYRzERTHHAmBb4M1jLdlJoK/mCbveGBpi27QG3xB
FCm3HANZfG0C6W7LUtf0EO5kHtaBW9xAzVTGX42IYcCCkEFXYPWmrjmJGc3w/GtRQ/cfx85/KLwu
fkimrNzXlX9N+/rNO4HvSt6MSgxJCnZcq9xystx60PB2+zq6XbSbulTbKd0Zv9Bt6fYyiRO0TMSY
8XAIoms+Kzab5BUohwuDVzxCnuCRQW6+eXIWZZaYSOJmn2oDq+Fyhqt9JUlfC8aS4iyGQouaFS88
Mp7lfL56wjfOpCEvYRnfjbGZ9njgqq+U+r6Z06wfRx65X+ux1fbCF+oLdYf2PuvaZ+BQ16Rpfis0
v54qcQaC39LEWQCOxNvz31FWCqSIjiquY+ZYX4eWlo/9MbaSTsG9DyrQHdXs2unOoZU07QORxRYm
8FGbDR/m3J7RHej8qvuplDLnbaEC/x8vcuUPTwDsEgsYZexvtbQCyAC2Negf5eC2/4LVdV46TelQ
MO2if7RqCLA/348Ev5vg51NbSOMBVDiuSIRQV9FUuWqo08hIv40DcOdHkA7qGwIMzhiS9oKtn7yF
p6Iy37lJrca2do076rn1/yg7k+U4kS0MPxERzMMWapKqLMmybLe0IWR3N5DMSTI+/f3Q3bRQhyra
C28c4Swg8+QZ/mFfZVWxnGe9MYwHL9PQh0K7Z0T5oRIJXPoyW5oj8uF5fGcAqa5vBBxg58aaPBHf
NKVZGl/znH/03MFyrggDbqIbdz3ACQ48Ykxc/voWKbsA6ItRvJhfgRrXj2YfZH2IToQXKTNIDm41
XGkZorm5OQqsCMiAUw9u3iR53MbTbKy0wqq1F6fIGueodTOFWAgwvnVvF+Tskn072EESecBijC+y
97td4FbBvHfiGnWitVtTHqRI/Bc9TTVjFwdzKULgX4MftZnbpAehpbJ6xANHh9JZL8k9Giaee3F8
hcmgUsFYHVO/NaqfyHPFyVnGjb209/h5Nq36osq5PNoWM5bHRQRjfcrrHs9cvREauh7SltNwZBoj
b3VRlV0oi8nIHhYjGb9UrjT90NN68ctFFWeOalsuT3aFz8AOzSvOZOEV7UHM8zScVKnl8bEWg9lF
iKrXl7ookDM69E0w9beTv0g6cKOFFOQdjPTid05bbAg9PBDavWdpVfY62/jIhl0OHToqytxJwsko
NKTZEbWIs2/wQIrnYOaVnSsG5V7UQu0SX5oWD1rEiAAZ106onNbRzshXeC8e6VG6t9qguEcisldo
zMTCPTpYqSf7LpgL+2byM6PZKRPc5H4Z5Nig9oxoW4i5bfCIm58JB3Z0kI0EqZcjUuOoOYimpMOU
Im+sWR28HEeiG6nRpxGpWLTHjsssPtWTifU68KspfQqgUvv7ynBTf9f1oFsvKBg0BZa/bomcGGZ8
UPHA4k7eebBrw2N40MVV1LaQUlFYnPwfFm1S9+zh190+UT3Z/R2+OZUNBmDJb83etqpvyIA400VW
crrTHdnjdu6kWRCW7SKTm3Ywp4ALULbO3rZqozxqfeCJL3pu5u5dk6HeE6GGtiynLvNFECo/BcVe
LlV9GtC8OGc9A7lo0MVYvSRNuvqJcs3/wlbCmxFHqpsHwuf61oQNw8iuzXQ+WwplmjuvHpc/k0Wl
PRrTtdfkocD62srDQpexZ4bNkI1+xJ3lzsckjafybhl1DZEz9Ip71eww4UiTLxgH6fETkjdGf9O2
SWB8sXWpIVtd1nJCv6tvq/IpKUstwesat/tXY3Db6r7TvQIpv04VsbnH9rPpm9CDIiV+xPg9p2Y4
Gp1Xm1E5ZqXzDWbq5CLaC8TqxmvrpGZoRPUQcfR69QRT1KySg7lYVpNEY6Z5QzjChI1vx9FF5gGi
UYLeV+QOhS8UCjl+FvyUsZmnO9OdYzrrXcuwc04T/XuaSP1xYTiYhJK4IG4yQrNxQEDI/CtGT+5s
G0lq7UYUTrFeHqRuPS2pNo+vBgbMwFFWPu33sRmcO1uz0vbi9NxNIREKsybfT3R5i1d5MEWJYyq5
GwIXcM6q96c/irYUf/VAXWHs6dRFM509N5w0UaJEI9AgWAw/NUJdeu4vd6msn62QwmB7p4bcufOC
TVPcWCNe0wjidGFd+GkSmRhz40nhdTVuTaiuHAq7bHBpKZfMQEh36X/7RjqXUZdr5UMHcNEPkfry
p1PFsGUOhy6BAux4VV3etvnUdgc9VekNYpaWsZNK4T4BQ3xWbUj7tdf3JFU4vCbj6OPqvGht2Nlu
Zezs2KnTo2UL0873Kd4V7kEuepvfDDCXOrAIRRE4z2gQl7/jARG5EHvILt25Mhjsez9rVH9bSDO2
L03niqE8CH2x3dtMxulPpxBztyuwSU8PjjTtKvLaxHlaTEOMO22ZEWwIndEZ6iRsferoyBR5fZ/Y
eaz+KAKQS4hHDSa+uK2+Ph12uRqW4qCYD2QB5rJv0OYpvtaDOZzQ6TQp2iRcEnSxUf45d2MR9/dL
lzaIM8a5/odkePQ315udfE+qeT5MRlfpvxFJSczI6RagXk6aFN3RQb/5QQ/yAGstVwpnb0123xxm
Rk5D1LitPR00hptYYeaV24RzDvLxVDAlSXcV+vw/KzAe83lU/lDsfJTj+pseCe0HgAjImo2LUtVF
5mC+9o2bTe5NZYzsZ5QfTTdkjljLRzursuYIlmlw97FegUnvGk8zLsMAq9PYdaOTGL9wUyiyO11r
kUgLnUkU5iVZG6mgARLeJ3JPUx+hexY0P3sxNjXScSAmNW9XNOlSXulCbcYZDP5ggKFBiIckN7nl
bfJNhudxj0r48orMJuxkdN6Kp7Y1kv4+tmLOuM81YoTcNkgq1ErBKUXS3u+vFBGbqnP9FXT4yFtA
EqIKsmX7WWpA1Dx1jdfYKrIM2mr7h4GsaAXFpPjr8/TvQ6rEUtTucEjRbKaiXnP8fyTYkBdEmqjG
fCUqVn90s0rOXprJF9Us83BsDFSpD5+vuKlYeDjMlXCnhia71vHbtkEu0iEnsU1/BYWdOjD/m/HO
GErjojRETJMGtq5XNxY3vzL+o9r3Otelu0iz4q0mdLYAu8oZmQxJTfxSqpnaKJ/d7LmkJbVzUQx5
+vw5t6JMZKEAhd9mcgCFkHfYtPQ6mfgO8ynxmqRKexRwotQX7g6kcQz4DP7OSWjkHitncIL7siyW
dt/qqh32MllIynJLwCyAU9bexIDyn2zQwANtXhUMf8dj6tf2ThpFn/0YkdHXD/BMSv0mC2T3Z1u5
bkHc9Mv6vAByHE7kepV1Bev6YeOsrjJ0/plRw0ICbf5+4wxicrtGzM7rQraMAZIujeQB7WR5HrUB
EXU61bXcf/5KP5wL1lwNWFbm5KqXs6nCJDq4s0nD93W9tfoQfsSY3fYarZOwDpK+vxIMnLX0+Wdp
xMuhNbL2/WHBsnU2z5iMS1Uuaaa/TgLhqUPTGFX/MGnduJzRCvLGvSONBVYPX8/ZVWbhv4DOGMyI
4QxsqVkrsqkIBYzO4lvaWtTqR5iki7wzm6o3TsWcuMHj0pKiI9GnkfFVYWNZaYOwYoODZ6gPsBOm
EI9BPfvecJMl+zhH6vMu8IsSeV6gi/ne7E3jWU8dVNpcu23BTjZM0ShyGtHdoku3pE+2bBz5gAtx
3VfhYk19vQPlrScRlnma5kfSGmNxg4l1gY1jhiARWW5sanvPzB0xRModDO9gMqdfRDTZnde14ZvR
tUDF0hmmetfXCmXhcyyaoXu0F66wn7hSltUvL5Xo9F6JjtudxxSICRflHbr84Ai2ISvrG5GNcpyf
mRegjbtUWhinmX+HduKveiy0K3Ou7ZWAUoi9qqqBkkAo7v9Sof+IkEqmkzGmSn/WamqFgzvnyWHW
cvNBL5wiOer+MuxMv7BEmKdWm4SdW+f/UVmfZjnxeQ3RtEAYt21tnLAR15IiqMznxMUv2fPz/Kka
axzOax1t5xYq25Vm5IfGy9uKHGzQE0Cb6Ay8P955Y/ToJnTmMyrOZpQpn3oCa0A81nGH0RATOHZJ
bURVpn5oyGecMYFPIpRdjSu3xYePzUXI/UTvZaXbf5AKwgCs5IAX1nOssuxGh3m1twc5fwV4pZ97
1V9zldpKtqyveiWxckGhKwVid3MhytnrR2d07edZBN2fnircu4C6xz1Dp/H0MOsxedwplS/FsaZQ
ocSVmtz35tAsu3gEn3YAaxFfaWhsuqf//1G2bcBjWKWCtsQC/AiJbpBTnoEBpZFZVbhq1m2vh8tQ
jS9lvSqbLtKK9Z+fB9ztUO5tYSaY0G24NV3Ay++3AY674NuIjM9p6sc/wJhIXMTsrjm1OL8G+7RO
Z1RaYpE+50EtfzI9FXuIt7rxH2+b9atA/FudEulM0xN8/zvsIMMcdpyc5x5hogd0YXHZDVJXkQS2
HkmnX+f98fNn3zbG0EXCXhWewSrATXtsm6iQwiftaMEcr9BQtr4kcRfPvHCBhRtq1Fn80OQrQhYa
OsE4Lhb3d4MIyHjBYCa9C6gKsj8VKOEfFT6ZeRj0Q3roHUGbQJ+CQjvS7uzqsE7LeTzTHR9ehClF
sc9mTTvEc25dHWJvelRvzwNDnYxyVQ4BifD+HeaiqBcmbgoxoiLvnlTQGveicNsO2iRFf8hnXLLb
abKHe1nBf/hqqZG7AL6ASH8gUlb9t8DKhBUtAsYBzDECCs4tRgo7+CBt6ym/5LxlmSMzteRLpOdG
Z+1cTwHBDrF4rX+YmVuNu5GuDzQrbSmtK4fLXHvy/7jm1x8C2YEmtrkqnbPd37+YzpHBMgFMu4jY
nto+qmpm63/UTm0GUTV4Oar4syeVfcooNBHR7wbX2y3AES+UYDSAR18qh0KyQFnWiHCSwgo8pL/C
DDeqrVL3/7KzZEICOonri9fImaTASeoqcuNhln9+vm03oYLWIxBYBB4AgREn6Em+f5gUVfNRJTFo
hM7vu596bWQ3ZoMm0k4gkyP6KG3m2CFaLKr6/vnSb0Pqdy+StVfn1BXUv854N7FTH0jCqr6zz2id
21MVVbSuYrSnM7TWQs8vx/JJNF6a8lvQoHZCi0bfkEVFDD+iC9vcVFOkGyLGVkS5yR9oiNF67gby
6AN9PIGxtKPyc9nrk/9oLpOM9FK5jHRGoyi1s4qr9tn0+/pRU+j773KYO/KixZle1GFszgBEbJlb
36ZM0eNM+4kKwAgq615NPu5CRS/m5ILIrbz1U7TF96uIgYqsgWbVHrho5v5Rdv1cHcrCn77QTcHB
XuVDmxwSw2im79Cisx9qwLdhp9CH/615i+5d6s5OjUh0tf/bz0okMstSDn+W8UzpCAarc5lHeVZ5
rNf239H1tOZc1A6mEKo07WOXI811QrS7MHdeTG8WmqqAP3dpXK9DKaujnKU16szBWUtqrT2OrWfc
5E1QZzygPcz7K194e1LQgiHrctHVeNOZXW/rf+RC5chI1uyX9IK2ajPuEFPpT7ae2u4Ro6rlpPLJ
+Pn5ih8PJ0uyILxLaAIf93NVSkZQRKBLW2d2/2cwjOZLmfv+cIR2kTQ42S4GtsVtXEFzCVD9iuhX
YhewNredER2wCunp1CG4hCMQ2OQ2zzNjPi5J7Uw7W1DJo/wcZD9mrRmzOyfxa+/Ut7a0rkQ7a1NM
rAcT/LS9jrQIXR+s5tAkcfCa0dKLyRRL3IywAhoj1A1ck8KAUuomNWlx3wbUTYEIfVGnZhlJ6U2H
Ees8xNGGPL5g96PMfe2rWnT4GJj6Tydrg3vS9NVRymY4ldDoK5L8Dpej+altUDXdy8AuDgEKIdkt
niH5t5y2XHXkyOjopKELsuS7qcuneW0DYgsQGdQAwPVBXr+ZPXuwpbE0EfiZfP5tN50A3ogFsnF1
NzFouBA63++m3pjmNlFBcPbGcvyrofg7ukuGurphxw+MaiFnDNZoi3AiB7n2OdYE9n2sooSgEcBl
iMA1VOn3iwfenCxY//jnsYxjLmIl6PJHdP7WqqUWyXdgHoWH6HVgvCaecrLvHUp17i8HSgMehQj9
DpGrmcYrCqNKybACRnhvjYk3GLcgIWbxnbzWb/Ww8IuhnyKE7rUfHNIFOWAnLpO7uE31bIfXgd+N
u0UO4yGz2zz4kRhpcO/Hi9WxqwlyMgQw49/hLx7Ud/ia1Pmpm2T7azKmGl35zz/J2zvfvBbAwxw3
/HzAYG1fy+IITmOjO+epb8oaBT3E94M7w2n7Pew8mpcWEgEMUESVH1NHK/+wNWJlHdJHbJcGsGEn
gr9AILvZLZMsmleV0oT2HMgWHXJBP7FiYIIB0s5oWn2CPC2F3j9O0m+Vtq/xuCADqUy7rGgkFly2
JJQ2mjEySErS6ylwXxxUv4xvRjv59ReQqkm38zrR8QUdf8YPYhKZfSMZJrXf6M5U1kPuOeZwUaS6
A33RaWmi0chmxiDY/GBMXzZ0Is3eX6qjrPR4/IYvA6/V9gbvqyyRJ7wLvFw8VpXXxn04ubNsEONr
2vgncwKRcGHN0Hz2uAWAYnVja6AC5ORo31VrL8xAqkkAjmRkcYrtnh87M/VDGL/SGvl3luUAAqom
05Ifn3/Hj5KLKx0XfMybVof3oX7LCsgpU98b56LpsjJyc+m/kq4mxe+lM6vit+EL2rHKiKFZ5Qzd
9jOz/HE/eByAXe8ZTChCGc+d+QXT99y4l+iFpV+FVNb3hB6WQuy8pHnwUmfO4H1LUjQ3Lo4+goAM
LaSz/mg6JJ9+t+kg9/A4nDjYB21nB1GgBLe/nyzTt6AtjQzpdFEeGgZn2ZU2wb9EF34TJQO0ZDBu
Wx1srHP8wi+D+exqqKXdIuTWP1iabfVfOHOmfrblgGdLMPRZ90UofcmuQTM+ZmLQdNBiWEfR7LHt
YH3EDYD252Cce1fvki+50pMv0u7VEBkrDm4/ixL1ZWx7lmtyJWsm//4Qk4CtIqekYyu4Z5PppwD9
LbevxQVHhDHfw+Gvvk5mgS+67jTelUj6xizYrAY6FBgwICn225Y2qBxdWqqP/bORlIOkFPITKznF
RY7VDvG7gh3eglyIAPkgQ4FWseYQCDXNOJS6MpmEF/3cjed2FtPRh5hrh/qSiOFrBcHavGG7jmWB
j0ylkiu9hY8fiF2xepjhnEUjaYtv1Y3cF2k2aOdiynzjiGi+XobegtPwY+1gD9jRfv1h9MTLKwv/
y/ehm8GrAjnH31u5KjQL6klTIrv4qegnSN29bX7X+wSoTUgO7AzWf75pAa4w1SCLWmVsjE03J5mG
vk1FJi5KBLV9IGUb7d1ACh0/kE372b2vx0YTdqpLf63aRd3Xz8PRmhdutsgqlA0gatWdpSH8/rKl
wvLExBD93K5I0yleGO8QVvWvPYOYL2YRL8OVJ96qpZFcwGoiqINfppKmfn+/JBi0oin1hIn6aHho
GDNYGr5CpZLdWWM21aLJorIuyifJmD5F/VxFTuWk/gNgxvLZBdMY44g04N30rRxmTERMfS7da9K4
/5LeOvh0obUD1JbO9lbYSNdGDyyaTC5tEJM7hrM25MvvYVT9nTbDQA7BAC94MlWgPPIibe7R9QtW
px8VG/cpfHJG0ojeaOriKmCwoWuWqXYXVIWbRXKu/e6kTZbzS4MfKbNdzzeoDolXDskViPzHs+TY
tAtdmvNEnQ8Nmqpvm6XT8vRST4ZxC9ZH4henZ6l2ytLCUF2oWdyKe58uZnNNu/8NNvx+e61yEBZV
Ly9Rp030/lvThZK+oWXeeRRi+sPxq478oXUrU4ZMlxKix6J0/2B3Ko7dnRQoLkWWjvVPiF5t3EWD
mKv522xJXXJ791X5uthFKb8LpISWH5j19fO+07Kgfm7b2To5bj4kMd4e6VrKqwQF533g07KJpqWs
8l0N9qjbd2OgTZcW7aTqt2y1JpP36Zh2ndyn2iCqJJybHJBnNA5u5V0my2ucpwFTvRsEyRv70JWI
tIcEbR5iyWfZhZhfVK8c055KBjSGGyVoYACd1JOpODR+ZxG9Pj+2m9Y3ZwiSNCKrHF1Ab/42QHrC
azoza+lzuDT1o9w38XiUplb+TBL8HqJWQa3VDkZTJPNtVnvVq6ghg/U3n/+Mf9lbDgBH7hiAdygf
bgZpOZ5Gaz8gufhEy3IHg4/KwE8X3cAtwh6PS+f6aBw5IK7+88LruBIFUgckGTvr/b7CjIFShBH7
GYpHn5PC4xAoh7TmJ2hSA0lSigvkv2t1kbXu181+Jvmm8U5UYAK1dUr30pIsdoiXs4+ZLSI88LBc
eZix1ShWxMXwlz41AloU3mTBbWz7yxepqkrt4260tdDtbXx7xkz4ZyFmfz+Q5XlrS8+ID0uA91e0
6EE56qGO/cPPOM/Rm+6AP3VfSFwN/xTTipjPaQB18jzMzqBeixlnuzvNQ2KZeZWdvw5TS8dEa8fE
jZwY06Zx3/t4prk7GIhxNewQQL7mrPJ2Sb1/K0gvwchF/IlUg97C+6+hzFLzrEoPzo5RA0mxsOyQ
OwtM8fzYVnX1gxNLilCKJHiiLqif8dMa/Gm3qnN2oAkGJ62OVSW0P6emwBTl863yL7+O8GPRSwR1
uDLKtk3EQTLTBulxmYp+ieuwEs2Y3thGRo0RLLnvHROj7r6Mae/G381mKkmw8aTMWlTrjB6MWEk/
eoeOcma/DnMjs2tiSB9PEb1fUh2dMQXneXuYlUdnd7LK5jI4o7iFTBVDH5f0V5IbW7FRjolblt3R
HntRySs54sf7fy0nmfevWiHQPjYJ6TgrSM1YpWF32Pl/IxU4hqMns5PM6VGGhttk9pUUazvAWmOX
RzuXBBwcKCWA+X63mJ5oTBGb5cWZXEEOjlSxewri0T/KrPpq1P3yd45ENxNXMT+5cvTTsB2D+qsO
y765EsDeOsjvti6vnD4eSTKAgI8d5jyZ/MYsOnURy6DNWcS0SB92tNr8CT8iZzLsBwf57Pse+xUt
wgrNKb720OoY7mXlDMYJ1OTkp7gD6uDzvrX1OIDaWvxYad878JHxV6KQlt4A/lma02ozlD4sgP3c
aynzG9Pt/ZPQUoYPQc8E3DkZ7PvXWnBpllabdZek8nPxIphXV49uOvjYmYnAvLW9Oav/dpii5bh2
IB6zG5oiG3/IZMwPGeyQjtPgGigZarTDq8jwaP5ExFTvOTa8svqmF2P1qGczgb4olvglzgcGPG1t
N8UObLL/PfOobMLWWAG2wrJj72hURSHcsG7azC52GLfZ461T55kVaQAKLSvSwQ1qaqcAeJenuI9L
/7CMppO8uFj2Djvoy7qzz2ujxo8gTiltF+CgODw6IKDuEqewmPjVgf0Sj8LQbtVkut0jAHB3zctc
FQJ6qP0InxIzOylHZhJHZMfVb1BN8NrQGG21ihslWbA3FkYqNy6eGfGJsTJQF6cwSeuwzvCsDOvg
ZXl1c2bAKgTw2SRNGEtpulHh5n6Zh93oF2hvYj+Gx1VqSex4Po9iH2IEWIe1hCNrBhzjbEcyIFpc
B8vS5KIBqOt/oefnR3qsRryNx17bBX1K1mHB5L0WPT8U6yxMaGdo4NFaJki831boaDAL8d3kMi/p
6EUIwqanzh3N9m/wX1l3m7VG450k9k91NBNKfiF15D4vRZtLFSJvEszPiUMFFdDSHTB4CMesrvqb
3MU07zaxjSJbQPTOxa+UKyS9MpzczoyJqKgPMVaDB4UA4ock3pzyxSrNSlwCjebH0RAok1mzY995
kLYvTGtME86gG9PCKsbiWNJASSNbGBbIu9zDdhG7rivdj4/xj99E9gZtiYADOWNzWybUdeBvy/LC
nlcztqK2LaLGqKV36ZIk06LSH7insai0Dl3Syl+VFwfPGEgWJbl6PfY/Pt9aH2pejwwOSRpSpbUC
3QrTJMoji4FEdrHdpqYNAOB0pMfs+Te6S+b8+WJvA/H3YQpzKygxFL0A6fD3eb+fCpKFIu9rbO2Q
+0rBJQMJX/CU1PM9DTjbYnrcZjnZlF0Aq4rmfuQVAHLEKskOy0Rrhwcjc9zqTKKd4LmB/VyAJZBN
q2IM/TpZyvTKEfhwAlCRWXU0gR1gIkHK/f4X42fBlA7owcVDh/62z2vvm1+oWYamW/ffyo5BaQgU
QruvhtS7MgF9EyB797oY24F5WD0sEJzkltosjkUtXpyBdWHDwDO90Tqj+aFsvcavdfQTTDCVBxWN
iV4zZ6W5d7JOIEM7zRLDVE8YwF9xMHHAiDBt08MUp8lfqfLn+gs66Ln8auuim481TEQjZEJYmZEE
Tv11bIeJFjOuVFYa+VrQL/ne6PJs/qbrIFN/54bM/7LzKsNH2MyGPDJKawb/wBT9KWtmbwpniCre
HrBqL3YY2argXOlTbWIePXTB0oV2wpwRzoLZOmJHhIFaMet6lTyboNMQl0vbZAwL/LWtPkowE/w6
WUbhX9uN27BKZCAqQARfaUT6B6kra5wHvdCX6lY0SfFN8cIeGlMteLsunn505qp/9LMM82Znde+l
6DrPTl8extirT3qDJzLhWh1nWxq3I+QuWE7GSOzwMcr9/Nx8+KG2zp+16iBJI4vdhOEU/yExWCXw
8UV3Tn5RZH/WdLdPc6tp+8bU63s47VcCw7+sCXfVeZPqpye2HVjTM6jHuNPG26Id9FM2NUMU6yYI
a8sZTyBisM+0vOHKjt9Go5Uth4ASrVn6Ylw3m4ZUI5qVptj2pwrlqifHi70cSHoFtr7TaeFf2QBr
UvTP4/W2GqHIpJZECWyLW/RUoDHC0/tT05D1B1hB62Hfdl6zm40pZX8Gg3XNkubDa+UJ15YIgAY2
HUi590c6MYexRR0T8Ceo958BTNll1yCQV93Zk1D4KWuyeCoVKdaVPfRvr5aLkPpsHUBQDL1feAqG
II4doz/VqpM7b3Tq5eDnXQZBQtlAvD/fsR9eLd1XZqmrBeA6HN4KXki3c7OKYhf4IrD1KXfBH5XK
PMSd90uC17yy3Fuv4d2nZL0AJBpXK0MFrDveP11fBmMfVIt7kvgyFRj6tvMKPLWrrBQPrTDsMfL6
xV3uXUCctzLXGvdS4IrZPLSlpNBuYVW9QH4ys50sNQj2prJAi4iA0A5PRDjPvlHory0Bbdqbs12L
nTvW4qkSiF/sue+C4IQUgPkVabkuQYgKRvulkoE7noKsKNPvwYyJd3qoVDy35p4NZ8e/M3ywjdeU
OfDINh9rtYxRq/eq+C3pO81lCJlhqHcAVdsURFVN766qUGGI2r7sf5txa2ZnXVuC4oC3KNJfOXVu
f9PVebNrMeNObvA4H9rIsmeHcE6QNS8jCfC+8hd8DmVrDW5kjt5Qt6AdLIPKp0pN+xZxc2RYQtwb
5JMngrz+6z/vDfqByKCsrkwQ9DbfCl0iaiBRpDdznRjLk5kKI6zzUv9rnCCD3RVzbl456B/2PnNs
mrg+jRtSGWfrrhZkA2keFMCbHGz2ndf7hjzAN9BfNCR76v3nj7fNGCA0/39uAUhTJ2vYnPASAS0a
BzPwHg04Bs0E+oWo6Uw7P84pgxLZ7KvO1ym4tLK5dg62EY1ZAprfeOiBiKW43mQrDpytuBS9wyGf
YmAXpn6bGI31xV7M4ffnj7n+V5sTxwIORk8oOIADXd/5PzAnBa7lFGnSPVE+jGFr1gKvy1Va/cq3
+5d1AJgSMt8yR8Dt79cxgk4IMCb+KUkazf456MPo3JbS1vtrEfJDaMayDBXYAB00AqSx9VPLMhPn
RPDtpz7T43uGr+OjnsCQgkvSwC4ZCoZlwTgUV4Ywm2VXLCc2lyxIbF49QjZ3HvIqnOFJd5+bLPtb
jHZ91u16yaMScMQO/rH6UcBpf/j8623i8/8XRQQTRAE75YM8xWDAsdTLHhO+adT5hKkJfXVZpkcY
+zYIKFojV7bmeqr/sV/+vyKZ7KqCxPB367kYQBoqhqZynnG+Xpg+z3I5u+7orb7iRnyH4JzKI0s4
A4aVnldHTC/nK8OQzcl8+wk86iobhJYqKfX7rdRbrdKLjofWsTc6KtSsbiEd1dEEa2yn53gplDis
7+bJqU6fv+4PROT1I1No0XVmGEsdsX6Pf5yW3oIxnMeJ/5xNcT5+EYRn6zEtbAd5q9wxQXFUUy7v
6AVb0ez2a9sGSuIYidFI74BEmelNKUbtNLgxHTJ6AWafhToyCtmh6zxj+j3ZzKYEsI7UeFz6MfCj
ZgTnhtZ511wJcB/3zv97TQxpSZvATL1/llbWPT6dBa+xAYcqnF6JMJ1s/Kv7IM/vDCTSrsSAj3uH
FVHrI3z7K+DMer+iy2VpKEj3z/h19tFia+oPBrXzQaVleRsUpnFiyjIfG7D6xwJmwJVGwub6YN/w
9YCfk9qCeIN18n55vUZQGLKf+xwMaX80/VrtkjTAvBfYyuHzjbLtD6xr0UPH0oR0n0DkbdbCH3iZ
46lxn91RFlnYO/10owIulLBuXVvtBr8vaDf2xhcvqKvgpDhue5MZPjqCWVMnx89/z8fgxM+hRYom
L9g45IHeP3quYnsoZsN9bmdz+Jq6cbsHqFocvBSQ3IJVxtEr7GvOlv/yvt9eON3MdTy+bWZOvoad
RKPcZzgv3tGt9fGX8KjOog5B8pfPH/Df18KUDEUCfBu3bDA471YnRe4+G7UpfoyzQOLKnAVZVF1d
+bYfw8/6bcmLVwoDY6tNoG8DdOZAprnPhTuokB4RUkuJKWmc1TeZQ4M5Wagu6X9mV/bvvy8MkA8l
YIT6t89IR3IwbZo8z9rYBZhfD9XJY65BMhlMKEnX+2GUeP8a5ZV4ux32s5mZ0bHoOmEAaGBtntgB
xOPYaVu82JPjNU8IpgZGaPmJgZZNT3pdO8hXHOYSNCFGr3br7dhb+QqJbsbyDEJXseHHBlp8N1hi
b2lquNqSWn/D+3uJ1IIcbBUFBRW0lTLJalXndTlZL2mjXmLgMQdnEGlkFWB788TBPyzX7MjuQNG1
THSjbkqCo4CLvPuvG5FRBLKSLpYYOvqvm8tJZTpupDTsn02EmG8NNUwPXTtor/MInO9KPP14qpF0
JKMnm6JWYkT//lSjmNuULpSy5xxJhXNsWPImTh2BirCu/VgMRUt7BTh+/oAfrw2m1Qx/ACPBLiAJ
eL+oWBIPMsaQvUjTQo0BVaHnnvq+gyVm97tG9tOf/31B6k+Xe2Pl0W6zfniWY0qTULwMnTP/RJG0
2wfS1I8oNM9/9Er/9fly2+Ymux1pYHAt+NyBJYa48P4BMRPxmt7zkpc285v/cXZevXEja5j+RQUw
FNMtO6kVrODsG0KSZcZizr9+H/pgF9NsQQ3vAHMGOBOqWfELb7A/F4rS4QaCcKPdZGBKfQHyeYdj
6O9mjIKb2lQUQCen1Q8lJJ5dbzcp0pBD3GV7CxQyWD28Oy5MyTsLT8BO622B95IHrTbZ5I0TDJnG
/RnUstyCpgo+JWObQe9Nh1epOtevgT5lF7bb+R0LcoOaB9A3/oQmdDoxosmq2ZxsRsW0Dv211Lid
vdH6oYmkSS7ssvO7jr1FbAd2WCKmtBanFhlFyAgj2F+aEyebqin6A9giEmf4SDd2BKh10rsSjAYq
2R+v//lXMhpoDIBrJgnEWoW2bCP6/F2U/cIj1TF9wMb5ZmjySPNTJaMLt8U7m43RkAeksEBPSLqr
lRR54lDzbtJfsGE0Y5O31VhuSpmr6kEkDqAD2RbWtA0z7Et3WTq4zjPeM+N9KWsyQ3zetT9aV7vO
zVT2FTjZzHOTL2nbsE//cVrAqZDekr2RD2ONuHoDYhhcThu00Us88ehsiq7OaKfrU7CjTXpJEOps
9ZdIZeHZoKlBj2Ut1zinqqaL7kUvygjS295Os4OrFMI/TI/fF8L8Wtvxrdn09YUn9uxyW3ivC6rN
Jf8mW11dblE+UqKnFPac8D48wzmeb/q+HB/LrBqf0bp2Lhyp98dDlY6eL0XEdRsJXq9ZyDE1ngMw
VVdG5onv/ZhnuxwH4MoPdS37N6gAfHlQkSyiDXuBv67jUocOWRwHo3yetNJ9nvvRfsgz5D5ofOdb
s5f5pQ2+XAon7zLXEzVSzjCxIBX6Zan/kzHNOoyfzjLEq6vqzt4WQ9WS8RgRmj7wQvIbs46y/iXT
J8cSxwVxVzwh8dq2n3MT+sK+r5Y6zCFPQRs8fLyjicfXv20xNUH8mUfUoey4jmsaDRxdO6r+FZmj
SNhbw2siIinESWMaM2PuWsGtCxn1EAo3m++ByUOa4++S3InEirxPZWiorazd3NmOuqWGT23Z4XWX
O1JrrurcGfLjKEKcEzOcY3CUppFoXc1NLMFmTLrW7wetV+JHu7irb2Bem0D4ujZ6NYkVIp/Ymeh8
6PU4f6Jv2KA8iaVFPiU7uzTrqvJzpHC+Ikgjph9e1Do/TYvE+E6XsfxJfpIARpd92O0S8IrRBggS
/dm2Ba1Z5o77XZRe1By8sAopGfTjFD1URk2poi1N/tUNaHN461sXWZfhWIS2FT85SdI9Yb4djFci
D9RniUDb5IsZYbbtlDgUiEU6ljeT0RpfZq9p9V+Tmr2aomCqkvseTYMbG5Pr2J9pVmc7Ox1s9bWR
o6Yd3REKF3SiBiHYbWOb9Hrx8HCvZeiane+Eom53KqtpKRpx6bVHpB+i6q1RUGE3TaXXSEzMRvGU
YLAi4avRe7x1J0wRWT4v+Aq8rMn3jV5Mtg+6UOKHOERiGxdoHR+CKRS3gVKjt4kHp6i/2NUUaSCu
ZFWm+c4OLMeJrgq0Pt39iEbvj1kkmnxNoz6BU6Kgre+9Sph/JByoQqHMDsi6oKpM62y4cFucXYsL
P3dRsCW+BS63rtXpXqjFqtSmV66I9hBlQwepBVDWklX7NYKCW1HF1VaLh/RCCnA2Mu1lkFdgUAH8
gD9dxUQA3rtaTb38bQ+aqnHMQih9a6J98ohgRvG1Rm5sptTcZoV3aKMQK7gLz89Z6YDAA2w13T2E
EBfl/9NrZFJjbCmVh39aTIfDR9Nt3R+wLmcCMVXfY6KTJDdzFdS7JOrUV16n6cJFdhZyIRxK7QBt
lb9cqvXcox+i5yQu6QvhvX6IXSXDbZlPueljyPZJ5ODaN8B/y0sqkOsXYun0LHEeaEX+kGuRjAzm
zljWmv0CcdneV/NUHUvDLQ8ZdupYPlf2pchLri7Fv7xsHnt4DTj7IYdwOtNdFgJ8ckbvBQtaZ0YU
rYdtu7zRF1T91nEWRSAK7Ii4QNcjuF8jyDUhyplX1nuhUhT7cmz6L7Cg1RsqYtY/Or0CacRxaYkn
iV5oIKzbWDR6gimG//eiFcV8lTRze93ElbYhfEJfra+LCwf1bwD+31fv74DorDkLNA7bnlW0lLkx
zV2v8FDhsaJHp/f6+8DFVaXXhvY4aTGYq6CkZqDqUh7Nqnw22lJcXXjf1inx3x9Bz444ip0LE+N0
JSHglLAlM+9FVZ1RbwN7dv2YCO9r1PbT9TC5chfZSfo6jGHwZkTzcJ9ZOShnC071haB6fX/876fQ
2aMmT8147fqS5ZCK57b3XkrP7eyj1/d57ffd7KJANWDLtzX1akZPpUge9W4KHz+eifMtzfLTEvi/
o68mAmdRaXX4l79UQx5v7cadwo0Z4Y17YdnPzyrj0J3ihlxqEGv1+Mk0xsFrGyYc2Nln6SEybs+t
deBpHG7s2JsvtNnfG4/WPhBmg1CVDOJ0gQsgXZPnTe7LOFjmF0ON7hb227DpBWi6tqrjC9/33pGF
U0NkzKFd6C6n4/WLNCnIWu8lC2vrwRjr8GceueNxlkl2CRz+3reBWqPUAK6JZt/qBNHhQxTAiBkr
6p3xUHR2dlOYsTv7IhMeUOPMMr/+8zaBX6GT3VC2wZ1xNZ1SzwdXJEWw0Dm6cNMgxxHutZSn/MJj
9s5pYKBl0YAzozyzSvpKRSFDlnPw0mhlsSnywEPmqRQ7O+6CKwPWw6YqgvpLktTN4eNPfGcFlywD
RQa0k6lLr1bQaHEUl1XtvejmEHmHWZuT1IdXNO+0ET3BC1HD+s3k1AOJJoG3qMmScayiBjs2WpHp
oXjJpJDNUpCF0NEYdvQalCIjimiVH5pe8OPjj3xn63DJgwmiMsYuPas7Q5inwmwxvUEd4pwF7pRU
cTyKEflmK+2qC8v53nj0aAF4kcIx5qoRTjOwznRtEi+L4NO1QGZ82y9grJ1w4YRJZuGSftB7y7gY
exIHLZrf6/4wbacEFIguXkJMxMOta6fBRgBvAEEWwVz4eDrfuT0Zi0yJo/+3/3V66jMLWk0Z9cFL
LsvOQBlHopenj7N24XZ5b7cQd5Dv04ZeWOun43g9SIZ0doIXR4XdcTag/aZZGl9XnRbcOtWcHetp
Di48ku8NCrZ0Sf4g7yFCdTroWASFlzZd+Ipyi7cBrjjssiC3r1DRqK66spN3pREnh49n9HxQDGAp
ZsL94ZHgNj0ddAigbgWaHb52cYTfh7Kqng4RWid7dwyrW4hVXuljayO3H497vpKMu0RAS2MchYnV
uFSs6zGMHM5E2pq1X7EQhCSUjP58PM759uQCxXSS6fTYOeu6tN0lNojKLnodB8e7NSc1+cng2E/S
EN7u34cCKr+AzMgN+MGnU6nCOIXhHsUMNajbSRjJl0j1iLXizfXP1woCZZKLxeTNJf8yT4cKqyYC
7yH5Ks/M75RoxHGcdI5CH8E0bYr9x1/2zibBbIzHgTt0wTeuFgt8uqO6GEHyRmusbeyM7Q/wz9lR
wTFCBNA0/EYV/YUzuPxHT+NWxE2pQiytC8p862+0LK/OZV7Er5o2DAeTosvWlAr0C/S7T1SYW4wT
RuMbqlXjzks1+8JV897GIbRYSmGLHL27ep6CuJqcyhTxK9W5/sgzmaAUkGdPztzHx4+n9/zSJiug
km0ZcHVQbFrdNlbh9tZsV+q1GTOz2mkqLtIHt82F8ZUKVfsYlrjIXHLSfG9QamEcNJJJQpvVmqoy
TdHkLYpXfcC1RAsL75G6kHk7jXl0BdB8vHC7vTMedQISZ8sgigJ7erplc8+ea0l682rWjuWjzQpb
qhyaFrmnQf5JKBNfePHPF3B5BWlIUeijqLmuZwLcgnrZjdmrNhngEovQ+drHpoWvUD8b/7xZQF6a
MAJAFCyvvXv6cYQRRTTAeX8VAZ2CL1Nak/4HXqDEsUD/+MvH++Xsy5Y8Dvz24tRJ+3c9ldhmh+Vg
xu3riG/lL8gOi3QX/+fWBT71/zHWomNDGrFcbWdCT/RNbRQTuldTKyxQAvh07ngTUayGJnupBXF2
z5CEU5tdciO+jDzxdBp7iQlLFRjjqzc2za0Jj2tTlYN1P/bJsfeSXWyAWP94Ls/eIeT/QLchuAfC
jl7b6pgXpRvkWZgYr1AkCV9aJ6+0nUGt8ELed75mVLtpIi2of6p05nI8/lN79tK+6cnTjFdUIFrs
Qgw7vI7GoG83meZdigKXeTq5OlmvRTwQEp7kNVoDc/UGUo3eednvzOpM1Bxz6yto7GQzj5mDomWc
b1Dm93ZhauS/P57Os2oDMgfgrak18Nxyyr1lif/zneZom6qr+/oPJVP7Oa5VeUNmBW8zQT49gxv2
u9Q68SWR+ngNT8X9ZqCKd2Gu1wxNKlTA76EyU0gnruHP0x8B4nkMitlq30xTwxZ4tpOg9q24Cyvq
YlOHX1usYebombP8KqSKAMVNpn6lBqtOqRkr4xk5P4RSM00vtP2FGVrvOKIt8joIUNy5PCvrH2fG
sAbbzDLecF80n3oZmM8CpNUPKt5IamQ6+vwj1aNdRSZ6UyXI0m08S+gPwIlB1cpR9t/QcRq/w4bp
LllMrflNzJwNyNN0EDFmp6KHejpzeg0Tpddn402rW+8upvP0Q7dEVvlG45r3A6YHcFxbfCLhqIf4
89KdiKJtX5fDVSshvW8jWUXWhfVcPx3LjyIRJhIgq1kYTqc/yoEGE/aprb/NUza+WZUO7TCjqipZ
tSfcV+3dhSVa9sd/zw/1TcJhNMFpvZN9y9VbNaKUriJ9dN6SotYiH7OyFptnB6JgBRT7vmjKXLt1
oknzZZZ07rbgqX4Kctn7GB6o3/lEPLOPjFYl249/2flMUPpdknUSoEUHYTUTLoJxptXpwe+0s55F
age0+/N+uA0czKhVUr99PNz6PqbSS28dsyG2GgnJulYZeF2DRpkRvoU8Av6M3iBOIJW4qcumPQ5m
3l9L2LQXZn99ef0d1OSPRWoGN7dVYIL+f4RoPoMWM5DV1ozkgZaXh8NBoT90XqkfRkzzjk2IRcnH
n/vO7HJHU9em0A1Uao2XGeaosqxOhG8YLw4/y9YttkipmDeyG9FNc6Orj4c7m100geDecEvz2gEi
X30okRKk8CRJ3jg4jfJNnEJfRxOFHDzH1OBT1zLxSpD9pTxz/RThbcasLgURQAXnBWFdn/XOdOP0
rc44OmiIF9vQqwNro9m8e/+6YxmM1qYGeoXlJIQ4Pbslmn69m3eQuzwjnvwKkw6xy0yqHwgKix1O
ZPU/Itap0nFyec+AFYMkPyss4fqQ0Cjv1ZsVhvlVHbjuDfYmwXGOgbB+vITvTCVDAcDloXGXC+P0
62bIVSXSCuotyox4pzwkMsbIMHLYnhQILgSZZ9tz+S4E9JYM0zORtTkdjCoknGRR52+gF6NNnI7m
VUcz6jBNvXhQxUV6z7vjoXQA8oUaCMSt0/G0FlRTosfFW4yGKeq3ZYFkiWaM1k1Y54Xwy1KaF6CT
Z2d/+UROw3LdgA9d1wQXglglUke92ci7PAZJVe7qAsJ33aUAbrTGaG8raUEvJyy8FDS9s5Y8L4uu
wxK2wEI4/dwJDlkS4l3xhl5ogVoA7f6rphqSmE63sh8+3jjvzC2DkZZwjxPLrzmgeW7GKjOb4m3O
U3NXSLvbASkcDz0205sBL4ELd8274/FyLlqxFD/XE6sMo4tKNRZvXZ3YVxQk0u081+qBhyu/anjm
L7QDzicT+Qmdui74aEjA671TjcoJB6Wnb7MzaE9V2FVbCszTA4X8S9jx85BzYVVTeiRPXyLPtR4H
mjSpTrCUvYVuVbo+3usZSqmu/d1rjOTRnWZE8BOtAjnVm/c2Jgr7BvWdCy3E8wnmR3D18HpgrHYm
QkVVctKSqeBwOnNysNIigYuam7+dsUTF0Sv+Fa3DSJKIiLoWBDwMMlf3amB2fdmKOX9rJvncdFV7
hRTb21TOzjYmVdp/vF3PlxNoGByLhUYJ6Grtw9kZfZeagejezFQGn2Jtxokv8eKjNPu3fx8JJCFh
B8192turCCf2Jn1qRd2/BYNR3s6GF+2GPoz3Kqrqw8dDLfflf6I8YF3QFkHHAmGAmUOoszrwM8KF
iVDGnzAv5KHEUnrX6O4A9VjgWxc29lG5VriN0Nf5qrmg/j4efh1r/2/8BVzGjWcSai9b6j+p0gBk
c2ijVv8D9UHKXetWBkzstjvk4WBtm6nUbrUw+KkFhnsFghsQjj3Pe+k0872G7PGF12V19S6/hmoJ
PSCyfeKDdYJK6xbItN4afwzRI1QQBlAw7Dwwn9LAdA8N2kN+pJpA95O07i8ECUtWsVqJhREP64tD
DMjAOJ0JezSd3Ahz80800nAKu2L+ZiSOuFAQWqeF//vE5QOJR/AzWUP5VEsRM891808L5ueI25zp
542HQrRR19Ee1V7EOhOMinG4g6HdiE8mjurH2GmPWTGUn8FP1+GFL1+TM/hNf0v9vHfkqwTvq1fH
HbsR0p40/9hG8dwUCrUQEO573sifnZO4ta+n2OxuvaCPn6ophiYSdwCxZoKaj7fj6oj/74fwQsCP
oBJJ/ny6BmWVY61sZPIPMMd413iJfYwjLN5FL8Xu46HWN/YyFqAvvpYCBSyJdWm3G7wYhQIZhehP
uNiCEdEh3teGv7ASbNCBRCHUaopgq3qv2o4C0d49qJ+Xj3/FckOebjoUgel48h4CGeHP0w/W0X8e
LBA7oS+TxrvuXO+xRByoR3Cmqz4n0AHpu6rukqfJO7sQB1dmmCCDcAMGxem4U5AUIpU4ofmjGX/C
JSvI7jqoMHirielPk43uzhJx+Dyaeb6IgGXV0RrFsOkwmq82ca+V1wMyHpeiy3euI34PrzaFaKBV
2JCc/i4vtSLby2p87MGkanfh2EVHTFldv0sdRI3zYMQxADN4p8rsfW+MqBQ6CMBPc27sTNrV3z5e
nvP9iDABvCxedQQembDTn9MaXm+3yFLAfLYkQBlPBvcsCv45srjEZjm7fyi5gJags0GteNmXp2OV
2AAI0TgI+iYD5nWgy7FQ7EsVlheO+9meYyAIQew5KF8c9+Xv/+fKd4YKIY1eG0NfCxQSGF7QSGOb
tTioPubczjZauyh0XHcG9mcXrr+11hxNqYWBCkkaPBXFoXV/MajsaChnk40XQLWa9jMVT+Mmysrw
IVYmLrCZ67SoUqQAI7eTqDTvWg/whYUxNRebKgltpBbzYkIGKR0UGeuIrJGW+LhSxfKhUJjabvC5
aiX+DqNd7Gos1uJnK+kK8WjXZZRfW4noNVyOYpCRpq1NxPD6iHgV4kfwWONxI83QfcEmMv8RqQgr
bHt2arPboZvrmsWWgtUMt6nGKu3Hx5vtnXWxUJyjw7VI3tvry4/qd2Vmo6mHvs17cMybQN2ZslKb
KCrzXySt44/GdetLLIazN5dIBybJAoKgFEDKc7odeguXP9koI/QRdLea41AVU71B0MRc1Jx7J7uG
1zXcYKdbql1Fw+bSo7+KWh2SHaosVKbpIsKjXaOEsCUpoCINJvrQoOPwPJF9S80d3oGGVEXevdgy
tHYfz/XZRzPmwmLHFI5iP/f/6UeDasfFsMfM0pdW8bvo6xChG9ejyTx41wbSdQcLJsLeHmf7wgl4
52vJEGBj8/Qv1JHVzUsql1peipG1P6FI57RhlV6FhjGHT21sNvK2IGJXF/KCs51FP5/C2eK+DikM
gszp1+qh7JKOomYCWlhKv8UGut3otaUrXw2YGohSeHc1YJvgwlXztxZ48r6RfYHXXFiIoF6gJ5+O
PCHC4CnThA7Tan2bX4+kvk29KTt0b763GC2Bhpad3l65YyrjduO4QI1uR0Q2ujsnx1pA7sn+MRhD
ui+977pZRL5eG0DmlVBduXW9Vh5QLnXgHJbNvGC7Y9x2fWjHofM7SjO720pCee3omCTWOF3SXwxu
vJbTbPgid/TYT1vRzDuplBZ/slMKQtvMaupymwHIDC8EuOsHBegWrVV2Hf8DYHmNG06J9TVyNOP7
4HVby/jqZdDwp88fb+7VFkMlb2FhohpCW5UGyNpgBvm5yMKM07tyKAbZe2cCpbf3jKp/AKpflBu7
bevi6uMxVx/2d0xpAFBbtEvpda5uEYSeFT4SgbiiM4nx4KRVKNaCrIo+Ybh5oUBzPhaFEdIDeNp/
o4TV4XUqq8qocXuYWmgNaE0V7DoMZkw/cibtQo3kfCxc+ZhIrgouKGrepxtYhZlwQ3zGr93Awkqh
Hy08WvCtqOEFYFR6YXucr9yyJ+CCM4kwCde+3oswtY3zDJlf5smrzJuaBxL6ajt3nrs1DNVcuBje
+TpgL0sKSoWNMVfH00CCWKZeaB8tL/O+0YlHAjBuAzSHu9z++vEOeefbGIseJ4Y9NHfOLiEDyZy5
m61jXlnfYrzDH2iL4RnYjsMGdtOlzHaVWLMhgYAyk7SMlwbKum2QtmGHUqxmHdNakLpAyvCFpRU7
s0MPIdDEdBWrdt6GdCgPgWeq/cdfu86p/o4PnpGJJaWShLOrjWOjgivazD0OOG/8xCs9uwnzUfup
Kal+ur1or6zCM5CGsHL3Vklo/gEosGs1y0vNvtVb979fQieNjh/wKuBOp7/EMlUVj1I6xxzfiy3A
3+kVsTJnXyM0fZ/Aiu38EquGqxTswNvHs/De/uLY4LwCVm7JNk6HniH4NbGV2UeB4M51C3xvF0cq
/uwU1SXdlve2F+ayrDq4diDyqwtIeUFqTANDlcDy9kMXU3BzcxfzwG44AAvuLhzV1Zv6d1a95V0l
UV2C2uXT/xNFI2hbW+mks531SZr+gHvhjYvT8kZvtHpbk2GlG2b1H9nGDEvQAGKNEiNLdiat3+U1
enLw1Y5OHEU/er2GYTN34340G22DErl+4QU//8wlPuK0kigi77GGXnjAY20RDuaxz+S4aYfY2Hoy
ap+CIA8svwrC7EF0RnMJd3W+cRgWB6YlPeHFXA8b5oG23LeSi7CPD3pYWUe3aaSPQIj9+PEefe8L
CYwQjVmkeMANnC5k0kEc7lslj1NVa3+awK2/BxCaHL9M7Hn0yVLnO+inxfivMwsyaEE9EwZwKNlC
p+OiXl0FOCt5RzvKo7vKQJJxkwvPum3VpN+KET/12rXjC+/02TFZRl20ahbCFFf+6msdVZA0db17
RGDWeQidFgFKoxySZzDPheurVLoXRjxbSjA7kFahV1JoOG9PjaHrBu5oWMfEmfCqDXIVXcWTFvgk
fdqlMOR/Dcv/RJzLAVni3P+3nKsSkip0Az+9Bkly2xyecCK2+2NZ24js6apCTWSscSj3JbQ961NR
wB4DXhs1x4rLicZS3o8BLjoxiejYGwMCaubk2fXGmNFP39MUmwFs54madspq6ycqhsWzW1ryZ5g4
5rBFrUX7wtM9NhsDYweB4lA46MeYtnH3oJkqULu5D1T13WhA0aNiI2r3oS/wDNg5kVdaV3Kq8noL
PScwfpT4hPQb6bI3ryHzOdne7DutWIAOc/+tWVqrn3ngdKzsFA5bvlZPtvLzNAu+kkPkxsHI8VLc
FboefssLHYKaoeLuU0lJByFkPvhTH9t6+SAD2zmKZMQ8OI7tzNnFvaw+Z4Rez46hnM8tVrzahuhB
XIHSM/8Y2Mu9aFbfiA32WXkBG0rEiY9OACIjeJRzV3SabPdRCWd3h0R/3F2HXRM9DLMy7E+urVC9
qnU13aOzEj5pbPyfOaEiUnRMn+/I2rtOAqtFrALPpmKD9LOrvup6nvaIVgzyB1LsdYQDlo6HdTgF
rXlwu3y86dQoXutKZsZuEJWlb2f4n4PPv9fdYLLiIoauam9pcWflTexMXpD5UWr2d9CRqspPGtz9
7tygpGuCkprAcNOODPsuSqBl+tj+lp+7qg6Dg+rT6K4eMEnwNbccXlHTsG51gBcdCnSheE0cHT88
qkrZzzBLULX0h7qutEeRlRhWUO3Lsgeblrh4SU1IPo0KXe9l8OCELn3bSm37XvTFZqjK0bsWZaPd
AkoZAr+ZJsAuYTuOiA5ak17d5w6Gfb4yStIk3S54YWvAQgeYuLp3D13NtTZ91Vco8Ed9mB4GgOvj
JnbDWHst9T4p7yjTYB1RUZ20/zReHJIf4Tja3ReqNeddaCrrD7LyaAhzb9S3TkMXwvRV2+jWfWDR
VPJdey7SvYPq6hb1u6D7pmU1IOCNbE1521INajrQA3o1YH43jeJNVd78KN26nZ87xyqmfKeCTr2U
ppa0P40pEM/l0HJ6KqvW+9ovg6nIsDNsZzQCq7ikqR0WNf7PGF1GWvi5iijab1MBJw9iXl6g7pVS
0km5teNU27Tz3DS+FqWp+Mxp7OunzCj664HCIzY4UVM7sCEM4ezzuXfqPc6b7eT5PODR9zSBp+yn
k9dGPpvZegX/G1RXWTug44qLau7XOBV/bu1+Nq9GZOVxie1059puRFltinjK3mq4p3Lr9mUlqE26
YNpTu8na78hHD+11iE/WlZMi9bQfJtC3N2FB3/kqn3Vv3vAgDqVf4iMy3WTYAza/nRgR3N+9kGX5
EKVlZGUb/KT68sptLTCRaFzUxxyfrArP7x6CDsYYMNeEN2gI0aIxVd6C5JHZfTqMUJMa05x+4wzg
jdss5tpG6nuKhd83SH3smFmjecA+TLpbVIn173U95A+xJWx3H9buWPiTUVjxpjPShINB1v05t7Xx
EZnxAnZzVEIfuGtGTC4XBiwy1eiwRMYb2z9yb9JQc+7csMB00+6L2DsmjRF+zTH2sP3BCfkHPHNA
ccuxQ5e1Zqvs8UbJrmtZlRibgWC5UWKxllJonalN04g6haHQjcl2aivtm6dmUYMLBX2xCeKxy/zM
idXRNWvT3LZ40oJem2dMLkpKXvJQQVOVt1UV2r9y6GL3Ejhbj6tE1wkfKbk+2Tk98/BSDwn10qLs
wn4z9sWIpj4y4Bjj2GNg+rVTNeEe13NYUkVSx8MmxK/PAKg1JG8CjOmfIYMlNtpa9MWuzcraLNlt
4Ze6N/7uu4Tbx0RT/CZpw+hptgvb8ntv4OLIosj7JkQPzN2ItKQ6oJk5H5E2mUpfD4rg+xhmVYYV
XRf/GlNHu3OqXA+3Yi67O6Tv3HATzVPXQ6IX49HzmuJHJmAV+zT3S8d3W9F+C7H0+lMLo0EG3W6q
aheoUnabbnTi3yns+tivC6fwoPVio4D2Yo7w/6Hs5byfS0RgDmOdZdO2rXuhb8ZOY5Hmpk3vowj3
8g3R1vRo4FhHtauzuuzei9LxW2uG2WMSB/G8F55dFfcyqYR8NKXwJgpyAuvj4whuGm6zxFO0NtMq
fczG2bqZ2kVYT4gp/1UG7YgRfQUQQ0OQ1Ngj/F/fRrQ4gQVmrfzUTKD1/KGzKzQO69oKD5U+27dO
rgvDd0BXfMmaULwheqxXRxytB0RKK9zUfYmxEGm37mYbtAdstTFx78z2VRGK3g/aMh83QzA55ZXZ
M7k+ml7DHaKlUvLgSHXXW4P9dQhKDaeNyvKu7ZQHApKlTBQSD9XQHE2yv3aXtEmngSzxBLaXSZem
myxpqlsz7rN6k9owYSDkZ1RCrcZAXsqOW2u4s7Cvux/IfKttouWNtsWiXCK6ZSL/kXkh4m1ukdvm
rUSM/HdSBzpPHE4pGDUNil5qR4nxCaq205McxVmyG0XfvXWuKn+2JtqqO2XM7RVZrZb71O0sWgGR
lT6qOCg7f0q1rPd1kaLHB1VaeId46Lun1J0x7iQE1O+nonSIs2LSXEqcznyfZxIVA+xC0TvWyVty
f2wIYXhx8gJlfSwRhS9TvXW4hjz91ZFxPuBqNLR3rXDrZxFqQ3prakPzpiuqSf5c4LX0WVMZHZm+
zt3vptXQDdIH1b8lQh/TY4fNNMIhehmEN/wTprcpRRM5sOyi7t4dYcfcwE0ZftNn0atNZFdW+00v
2rTchU2tdRs07AHh2vFfJ8x5QlI8ljSkD/Hstk9W1CUxH0heuG1MMF00GYI6OKajUX6autIur6Ma
vJLfEgebb2OZt/HBnWlmbqvS7nde0QT5tsDP6Q3i89DuCxeMsD+EYyjvrHQA3xiFTvjDk80AHcmu
jGTLfu69jRVSyPYNVEKj41ioKTkIzZ0cMElaFd90+pRLH9BWkF+hiRPt0Da3gkPmNOa3OKrmYtfi
yIhtbTcRl3nePH3GU2OsDvFIGLkDK2ZTciJOQ65XjJZzpTwvfRKxGMx9iB48oouzgw96qOsTXmC6
fld6ZhFeN3olRt+cdJledWnovkVePnQIwNa9vVdjnhQbFUVBxfvqQrhO0WQrNl4R5e018moKYd5W
z6PvFV156sBBpx+0fE60rT0R4G1hki/fMwGZ81EO1NVdgNlGcKjKABPmuAji5Ij2pMFBHDAe9Kk5
4ouRTzESAJj3RMXTUoYdriM2PWJFeRV8ceZI1L4hQr3D3cOj8h9b6ZM+WoSCFgAI93ow8NnohowD
kKYBOsSZzQqlAaVWn+i0y+hKh/Tsm2rkJrLymZAuAyBd+3IKUrzanY5Nv7XjsdeWTZ2ojZ6F4S6X
bqR9jiFL6A/erCMP5g4qrnzNa4cMT5YovUnHGcLyODfpvV0YRX2jlNECweDiwCewaDm/TTmP7Rer
7bxm60Ylv8CZLfU1V3iaf9FKPRg2k5m3HACjS7z9UIsiANTZRPqR7L7TU38syna8NwYh06NhTcrz
mwKcMRd4VO7Dtq8H2oKGhuvoIqpNlO0YOPRASg+a74VbjzWVDrcPt3qfJcU+G0rH24HPFY+pVyjz
lxvxX/bL2KiDjRtXtkAADYzDQ1tKndCAm4uafV0yLBR8VdzhM0APT6hMPFXFPHxxay+Lb6yqQzTV
FQheI3TC/e0SnI6bVLR5cWvMhpEepew1xKi8gpUr9GHqPv0f0s5rSU6k28JPRATe3EL5aqOW2qj7
hpBNPCQenv586L9RU4qumDjjLmYmIgtIs3PtZfDPdrwgKdpquKWfRTkD0Jgon6isKb0sAbfgC0wm
5ZVUBCN8mwdZ37VE8rR7pUH5d4XJ8C9UAWIrOBTwMTfgVZvHSsFiulaYR4Eb69xn7Rddk3oQdoq5
U3Na7LCL9x8DGX9AkfXVF6HBYoYCnwOG9ntEYcDFSRJjbBwNkPrkxij70djkFPDOJoymhkzByM1I
uo1qqZ/CiG3IrzAbOKSWUus7kkKJPLCpSZ7wdhHRosygrQKeG/+ky8BXsDUR3ah11NUbXcT2o+l1
ZnFD1pD2A4Ct2OlTNEW3jpXy8dqJ/KBN13c5F2aFy+bnykli/YwjQD7e1AOxM9vJzHpeBv5w6E/K
4t4dejZFXyF9d3xLYXZafjm75m80zaF51PLIfVKxMJ5uSjlaL3YL09cvOEJ+x+woxt6zQyXeteas
ZNy+3Co+j3QqZFDoEIn8ibSeKTDLrHb9drQLdw+rvGpPsWPJ+ThFsYraFH3YebIHvdhp5Cxr22iy
06cJi4boqVLCKd9wJcRmzISIlvjz1F6zYLqAamEF6bCxoQGAW9OjfP8FwdSawamM6ISi3/w8NMZ8
k+axnsO1yUZgauH8mNqy3kdj9/jx5LlEaei9LsYCKo60tJ+X+fwXnCm42ZMaWyYnr7VPrpOHv0hH
8naGNsTVFb7yBQS12F/hnc8w8JUvvEAwExhVq0jt4xjTfZta1h6G/VNQ1bnziFPllQ7OP5B4xgO9
pCkGueSC6AP1rqIXEFpHu/Ligx7PySdlHtx5k9X29Iy2OA6c0ZFnnQbo7PehQw0IsdE8qbEy//r4
NV98YJq+uL/ykaGiI9pcdQUoC3UPkzPrSNZ2f6irTt8lIxG0yPrQt+Ts+m9Np39PojB0ruCN/xoa
WgHfF94Z8vVlBvz1hbVKlLQLVftoiKWu4/qyo1Sodx59EkrVsOi+Oryms5Mq/e7jp/7XJ6ANQIeZ
aEM0bmsbOVgMrsidyT7SEgk3eiEN+rVdHlabysX5GFwk6YIBeEXztTbmco2NIRSRllPzjjyJbLyy
O/9jCi5KAPBzhIs0E1ezHYVAhUWtA+Y7982+GgooXsqoqCekmhV2bHUy9tuP38E/Xj9D4jWMgeMC
bK9aIY1HFlIK2etI1Iq+ibtI7AeLEIYoNqOTrk3jvqmJ50QNln/+eOR/HEUe2wl/8+FN9uv3H75B
Q5SmI50Kr23dHcaJyTeQ196fIk85dhKMmwCyOf/v0w3dDjYXy9Jj0S3v46/pZuh5KBb8jJC4yFW+
ZZlnRDC2vDQYdGcoN8ApIjC7ISXlYcIV7Yqv379e99J54g9kLWyo74efFOx1nE7hodOx2RWYPJ3d
cRo+yQF1ZdBEdfhDxGVzKKji8ysH8WXrceGc0yzWcBagrlrt4sUIlArAYR/TDqTBTySbUsBFndx6
rxmKxE/cLg9GuOvEdvT2LXkd10g9F9s5NCJ216VhjTfyhW697HoD7z7XOpJUr+9ynAPRANc3qVNc
89y5XNuLGAzirIlJ6B+H7/dvunGGqtFn9pUOTLffGQX5EJyQLsAZ9KlM3uCFFqf+Enbr4AyXJvIB
j9k2gvqVuDdDr/XXWnNrf2bMnbgRs8/y3ABCbPrvf5KdZ4VGprd7jCpp7fWaIt43qfr3dubN59EN
6+QU0Y3+5GSyzc6dSgjU2Sxsc0Kkg4MhOSEgFqkW11sFuvG1j3OxIBcFDRAeLQMaiHgfvv95nttw
BLtdcoJeBR5rJ/2OpqjcaMLRf80mvtUSEOvKqXuxIBj0j7gYoB5p2bpfOTdmQ/8hTU9WrkGiqW2h
39VOKs+RENl8bLJY68BQpiQ6CDVJrtlA/2t42j/Qy5ANWSiQ3z+zpUqdM9ckCXRobTZ2VyP/m8Yb
8FKmyUPSyiXi2Ar7rSLs/goh5nJwJBF/inE8+9DHrwpjvvygz3Sij6GoCffTcd72dY+7qGjEcFKV
rjzWdjvIQKqd+vvj3fcir55DD5c8D5KvtlDL17uBwbVoqnJyU9SpmJ4ykdbFXtXakZtXQru6wXeo
uhkLCbukifI2fCYqEsZC1fX4TLR2V+GoiWVPIYKZ2Ovsm+aOlX4ml1Ooe3xhjYPdpePXj3/0xfm4
nBZQEJe+HU4Ca6e0qhhgB4M1UzKFN9gwhF8nYu12ulX/7EfPvJaofbFbLcPBPoceAtgMMe/95ND6
cSE/2tUxE4QI4f8a/271Od21hXbVSPly8TEWnSSmItoOBnw/lkrsZjKWsjoKM24+px20V19VDJtk
bW2M421fN+ION8+revDlmH13O+ONwiOi8YplJTv+6lToUICwM/basfbyfjyBqurbFvnqbUzp9Soj
rq01gUbI9rwsD30I2s2vuuwBnOE2iP9K/MHuZlG2LJSmRS20egvVhEEja844aqU9vTS0TO+hvRoe
bipmX1w5iy9eOUaZ1FgggFhvQG9dPTnBZ4NVlFBxALf0KRjSttYOMRPPPaL8ajSi0GoMmyZJYuZ/
Y1vCI2eXxanCg1O7ED5XtY9sSxkXXHKPsz1muq+zdm6Ngt5Uqff3duXcfrxuLibyMhyUhUWqyBVu
XecKpU1GMLX+iMBt2FTtlHyq2Uz345Bdq68uX6q5kF3QtcKUgMK1qicts87zeC76ox6ryT439XCb
pPCJcgHUSeqhfpdrov3PXxIwA3SZr4gI/qJuhgoCORs18NHrINtvosLO+qDPVDo9NC7N7CBmKX8l
Mh+z48dv9mILR1/H7gmHdBFlUNu8X7YoLWvHTb35CIUsfDFnoT8A1+rW1gh7tTlNseNIn8hTRQ9i
GN/67uPhL9/2Hx4X1+PFOJHi4v3wXZ7XCrcT80iqNE4ZrepEfmZm5akdUn2bNvkvqaGD/3jQy9kE
yxER6MJowhN0jSHFY6okE2fpsYyr9JRhAWQEM9VzHSjgS/9RnUlyGQZcVI3I7OG0oCN8/4iDF9EQ
0Jz6XMlqyH03ruhgCRHRP7SL4RfILm/44we8OGYQveloB9HgIF+GtfF+yBizxNbNhvYMRU+j0zlk
9N6yhALB9qJRnCqBpPDjIZe95t0uzJBwoSmAUJhxKK/mEbFvRchE6s5qSF7HHpfotjtWLQ3DXx8P
tJbYLO8TwhQbnoFbnK6uq7ya1j8CYnU8JxJe2DFWGrsIYqDb+KdoRvuLazXj5GGHMsRp0BSx+6oy
f/Nb+inJJ7q0Q/yjxDHb9lW7dK45J1++edw1KEGxW6M8gfX0/s0vOpNRF516rnLASV8nXdDX4RE8
uLjvH/JmugLCXCxfz8HUHU4uelHIOWuOP5nTaORHj+ZtNo7OqXFm866V1u9R06K9CG2te0ikoR6S
frhmLnexinDuAPZYWKCY2uEg8f5RtWiwyAt0jDN54b3d+dDRIShbY2jnN8TFRlfq7MsJtjwqdFoA
Lohd69v23BpEAIdFeTbcsjafkVWq2S7PWqu6MpMvXyk36yXrhF7bIhhZ/vtfF2y3sOjL2kp1zqho
4mnbVmWPY7japS+5NeFCqkC8qh9yR8HQnRiy8vXjCb4eH9cuQCQwQ3KoUbBqq/2ij4WKOYQTnUeh
5K9Gqpsk/lj6NsEMOw9CJPPfBj2c96bSZ9cUi+vt+M/YC7rA+UeimLMqGNNRKk2oM3bJ6erHdSRP
tEDoKDrV/LUd8uJ5jOrx5eMHXq+ZZVBmMJdK6MRcI1YnLos9caesjs9xyLL3YzhNn81BIoLDM59w
ePrr1+QCa5Ei5ywgKYcOV3lSZri5vf/IUB6xYRBzciaXPtoi8A7R56TtJ8NBhWmPdnYgErkKujQs
tKDGzdR3OvuafcY/vvSCJUCDR6/FzF5tFgm8FtnQrTobkTBePPp097i852cXr6w+sMJkPHmLT73l
QX/9+J3/OVj/3q+XF8BFBDIoxQ4+eKv9uoHBo81Gm5xxNC+zQ0oHeKQbSjPLL0hOfKoz+Fz03uqR
7nA1z0fi5ZQwSIVC47wdesJIa33a4VGR7ODrG5sxH+xDBWH7TCsh+dY30TV/UK4ufJXVjzZoJXHd
pVgAclttOV3BhdOui/lUD15yZ48DL0cZoK76uRe5OhT7wjhZU7zY+Ulofp+SRIjfTWe4JN2Rr+I8
1Rwoj4Uum1/QuoYnY4xFdlAS3VZ83eawuPFgLcavZT5k4y70yDy6yQ0xbZt+CQiBb5OL50ia0a8x
VlNv6xT28Gy0bd/vwkmvDxPtXFjflVB+R1U4areSdjbZBY2SVPKeBkV3Q65qPRc+6F2RbJqm65rH
iR59uhulrCwB3W9W9T3SAlPjS6hW/i0vpbZlV1WiNznLqbkjwqWTzEqoMAHqJONTNxaY45ft4uSh
THgKE2JgNBZBjUZR/opwU7nXorl7K0ZtkfkJvX8StJ8iMhXi8Xc7aJUCo7NO5TG1DW6KHlte75tm
G58VGVrmtsucYVeGFkjTTMLlTsfVOjx5Xk0M/ZhpYRpBrOmzxxLSS3Jfa606HIzOqu8Ge9EGSKeL
rMNgzW20d0s6PUFSj46yjWuZ5rc41YRHk+Ta0UeYLLuHyZajFmglHW2qQehwOwHfTGwkfgv4xAnw
gE2s5sPT0IZ5cW/GmGfhbjwLFeJgb58n05JhYHUdoLAXz+0xrZoSM6Vy7M+tEDFOTqTrvhUO4lfU
HxIDoISOZ7cRuV686hHqYLSiLY09y4nG751S0nyPoY79cgektXd9atSK32a6/tnrppprLSa8023F
PlH4ZS9zJ0jnEZ5KPrXG2U5yIsKxFaybbUyP4M1GGPowRHPa+iSeT81+FhhtBfTwI8NXOtylnIEk
zr0WmkwRqPdTDROuSXe0/3uo2sw0PUiB39WdNPD5OAy5VMWWyoYUXq2Q7c9+EvKHqlZWsu3pyWef
TCes0pvZDU1tr/SW1G69UBrgMp3tPs+dNVdYpUN1Qak7dA/xnBnaDShi9gNH8Q5zqFmnc7JP+qph
rnEh/OIKAr5/dXIU1blqPZSlbWfkb9A7XPEb1kOUPlhD7oy/LTp96bbAIQDF91zZ4cEQsmp9q0sL
CAqgU/uBmwe31NGYPnVGksdb05AC93pvFPk2ETMs0Zw1UG1SUzbNJgxHYnKJ8ejNI35pwOywDlTt
MwtXMb6EYwZ9A1exOA4yTA9+0I4dCKzqF8ZTGhem7s9d1rZPEKH0Fzdi2/vUDEm7bUoM4R5RxcM1
CzWXlJYJFrL9NZnCgav0ZELoOuliNn9iiMJ8gO2j1oGTzvnDPMf2U56JKN10kYodH1TL9Enn/pY9
FaYzNn4G8tmQbhIb064XSlYrgWuWg4ZiBi5cvyFOxCu+sV033+gTzm+Flqg/yeCghUaEpCff2iat
S/onjbsnndjTNjh2yH4fakPYQU3oZjysLBjYiBaw4fRNrxX1SWvAYhAdN+rnLB0XeHBsrRuCNZCt
NWNnYdtS52FxlvVozAERLvXGnZGnBomjxkZAmk13PzYSaFuq9Zy/KnRSIIKinWd9WL1sA9ZDjZFH
NobdVpXOYjM12mBvehtFJ6wPOE0MDoZvGBBVwoeFb7d+zU3vrHXmWG/ncnCsXVhUVgnteEjHbZnM
4dcmnoY6ANhsStpWXvm1N6dKBkiH66+TV7FoQ+6zL0YsvNek603z1tGFt1Ej3PdPSh2Ge680FTXo
RdPlBxCjMkv8DBD3VM16nO5hmFLd5JVS6WOQ4OUH5bOtks9aVEzmqSRVPjrqBKcepTV35UNFC7vS
/RqCvbaBShnfembaTaeOg/2kgLZrm6LGy3m7cOKfvQw+5oZSbXD9sNEGhR25NF6jXJOCxFHY0Htu
bImzcSGnqEE0xo15b2uNEgqUq4SGp77XF+UXL+d4ezHjTC8+VV3jNKfaraEJJZVe5feSfUc5lFEl
foWNhacfnG69x2ck18xxYwwt9OMJKiRh5PTh3a+e0L0XqSjxHKgTyVN+WOuatoGGa+ebTECgP0Jn
d4dDHJkG0dOa0sKfSjqwn/upbcPyrkkWtTLQ1wyHOoeZAR2rjIumfR3UqIqPg6c3N5lLoutN3tfj
KVejTP3ce6N54r5UaH4sdaXbTPaSNTSrvTwaWDFEG+73en6s+r5NgoEIeG9jcW/5MoraezLzwTQP
dTk50UtISTp8Wshkr2wg5Xe845TbOY6N7BRNml5/tUA5BoLJZjYjJVRybeNW0kwfYW9pEgeIMNpL
la12q+J4pX3j6qBseXGyvFlUMUely0k0zzMb0TKswkq34ADFs9OgfkTBvx+7aq5YyaOZtljXTMK5
m9tiqH91duRgEVaWJa7aldke1Lltf06NgA9cVpUNyyA0E1rBGg3gcrPwKCA1cbPYz1Ze199BSodq
Y7uZ+csr+SmBN42RtoMjrpkbMmgs7UcV2Vpx482eDOHdQ8rOXkLJPD2S061Fv8Mu1E0/pdX8MpKs
QfR1PNcicLO8P2h8Q/eI1bFFLDTYZLfNJxVMAAQ4OjsW2cXbuqgV4zApjjSDITb17Gxh5fktduK+
3SQWcdPnSNqZwCrPyUTgidh0bsLeVUmn8biElUUeq0/qqHr7ibZO6UM6UfMdprpl8V2wT4igKKUJ
18qZnDAY4ZTY+4zzVNstn9MOxoaELr9pW2VPSJlF0GgK6nXHDiXijSpEuY3QOOPTrExzWvll1LT2
ptIUtdoL082fFYMwhZ+V0pnhLi8MDnwps2QHq0YfNnpc6NHemccp2VEj9hAS45a522uimm6LCa50
oAyi7raayES3sdvWehm9geiOih9Z+rUmnWQ7lF72XUJ20XaZ10NcbGPsVl0z6ilj3DKkQvMkrF1D
8Z50MTnNdycpYyWlpla7307pQBUr2wR5Ip7s4Id9pLvJbW3Omt76WPMlt2lRZdZxIqRmk4V5TPTj
PBo1JiqFPfna4DRWUFSVEW4pgfGx0BCbmzBPFSd+i0WSUetGw3ifAqE2gQUtstvEhdu7d+AxTXSf
O0XSfcFMrtjnljdT0hGi5u2VtnEKqJOlmKDOycadUehUXjopLWGzmvMJPU9aoWEHMfkMgpQ8V+Ao
xWH0asIGqDB0uRmMavqqlD0cd7+ys1wPelrm1UFpVMyG6jizlC16NNj70oKm1hfW2AeDaxGB5kIT
qwo/k5Ey/NDjUgyLEx0JxUxuSGqunk8Ak2DZARtObr+lqZnivSyTIWWnAtrbjLrT2AcZ28VZoDcX
gRyM5jY27Ma+cyo0aJ6vQheuzmXM4tzaCrzgIKIu6wKhJBps68w06FQMrlfcwjSvaoDXUJE4fFEc
5zeDY6JbIQdLgWQB1XqpuAH5HyRUIYvi0ZSKs3B+JTuznWNAj4lf8zjWhZVutNItxDbGnxs4dSy6
e3tOlOnHMCtltkGWMhylmtaw7XJ19G5FmM1DExicBPqnyhuah1kVXXqDvMKrkRY0HjHeKIlKVb2Z
cy16sxUrIoi18yb2LZAR/TPZAin56MZSe6JEbcS2wWks6n3hZorje6WEN0DuUmTsOFG7fOMm9EQ2
bZMVYoMxVXZYUsj020jtre8Q8Sva663nRESgZv0hNryx8pM6TVO/hYaj3gwz/vABXP+43miAU/ku
j6nXAsyvwkeGzu2glVi0nWJZ28OeSSQt5EvJqAZh4xnp/ZQ1s7LH8TMHMawiGej92Ht35ABTLpm4
v2vP+bxwRrOpiNJTFNZT9IRvU9NsIdhWB1tg9rvV0pELngYr2AzKFPLlxioXG0WfVpASxr4lPVmy
k0mvCHrSLnNKkTYdvrsKBYmfta41boXnZeoGcZlVkUsUNdORekRvD/MiqJ6lZ9e+DUofwoCll+hz
UhHjsFwZ8RWLER5YqZa6t4UniDjhLaNPjtSam0ZbzfZjbutUn4sORZybCacf1EY22qauHZH94JkR
s1mVYjtk7hw9Yh8U7jyqfFFscFOqn51Q75OTxBrnUSMVc9qSsA3h2G8TBO++XnVJuR3jIhuDvu7q
7ND0kn+/4MLuGaBJySl2amj9kGs7KwrCMYX9nse29RoSHp7hzzIrWBJ3LZWzNRXVmPt9O7cWl0gl
1oIoZY8o/diwsvRmjG2nuVUwtLp19THXDwLvFJOVjKaz8WEYtoM/RKPKd8unNOj7Ovxqu9B/fBv9
2WbOuBX6NuwSGVQkHzonEcGs2qZj379NndnyDKQbNVsqkJC3D+HafsaWt4Ifaw99euJId7eKMc7F
RmtL71fNDpKGsCDstv7R4sz3KnPVHJ/zrESSp4ZoDIshNn6gA5HTrYMHnLkftEK8YeVOOJWauy7O
KEqZtg+kuLSn3Kw1nGEHMqYPaavrO60iiAm2cCTjU146olQh7M9Fsu9nL7I2wppKDjKDGF7Q9dBU
3Efcyfr6NHD/+iZnof2uYhstSeaatbk3Or7tyEGWb0m0VedN0RlKb/uVEUsZ+dXcIAOiPocGqTfo
/HwB3ftB08dU3UEIzeZTAcLc7jDtqcYNlxqy/+CClE9TLiGNwq2wPTSUMmUnVa3ZfCFLMRu3Ux9q
1VaDeK5tpBHrQUdDPn8pUx4C9z1dsb/ocJebJ0nyqb2J5zw3N2K2InM3ObHr+GZszW6gI0Gb38LG
Hsc7DuGh3bBz59axB5zm5mupMMxkqowjG2bi6PBx5iw9mS0/H60Iu5gIRAJWvMftxm78JIHbTSq8
p0emL/M0L+6GQmgDRSJxVlsuOmrpUwiaw22X1s0DOpEm2dt2oRN1xel0GmwIV76W5ch2rGTW5H7W
iliF9VGo1W3K4vlWx2wUG7J/EneXyD6ZEBHIGBO00Ijy8c6zZes8c9BqzpOINcp9H0JR/U0LrSb5
JBELazduA+Ya1I4q51uETxr872nK1a3hSMLr3IxzrCjHiLxvsAQuaXKCql03qGK2WUdQ4m5MhPrS
QNlUg5oIEYUrWdvDdp0G8csWSatyj7OVFq8yLQ6Va8mol5iuYZFNBJgNb8ykffoe6qy1OWWOqfVZ
y/Ssv09sDR8XRDhw+tFTVvvaAY/4nDNzm8PHIOPlyLAcyGXCfcnBJvRPJ+cvJJ10zcZN0jI7G6Va
7GpZsBEpChpQn6zldt+UMutPiVnbxpX+1wV3inYbMmTy0fgnVDFthW62KcIioTMyrBBKOG7amQLu
Ven0xIXA/sh28u9iTBFw6Lg4+Hat20EHyPJT60V+pXn9z19DExDaHMxI2rgr2LJxRmswLSU95y70
C477eT4BGWYlKEhVPUn4x+2ZWAmaVig/3hInAhKAvoKMTkOF8fFHuQCd2Tz4i8qcmsvS1k45CiaM
+Pq04ibureyZ4OHk2GgYLbCL4Q7Xp9V40FsHYUVptNuPh74A+g04Un/sPwkQgEe2At0lC7QzYaGc
nLTMcR6rw51iEkXb4DR6RnyZXAG5Lx6ViU8mIXwUbCeRaq26GVokxUy6b3oaIlkGZHhY95YstduZ
38gUWLCooX1hMUbXvvjFzGfkxY8Fw0VwahqC79fc4rPU1KaXnZoRRvs2ndw6eTCsbhpRYEJjqFwS
UgL0u0oVuBGhLJt+osLZOQWuKZNaow+yp27ytnXaF95LoozqvE/ZncydYdQZF8gQcdG1rsjqV6MG
em+itLzPv9Yr+yXqZC3SX4wv7FGKP05+fO9dYcisJsHFIKtuD8I/iMeK0F+w0fXBmoRyqmNMKK58
+yvPsqY+2c6Y1pXy51nEwfmsfpmO155k+aV/dSPWT7L26y8FZlB6hueU7gTRjYbAYtrYP8Rj+6R/
/njhrCbyxUir7UyOeuTAndZftPv0ZHPWba1bnJOuURmvvbNVPwptS0KNyjsLb4sNCrkvw1G70q++
NsSKshQPZhtSkusvGNEF5gaziq2y+/hlrYmBF29rtd3GehgbleQx5Dd5J/e7mARov3vqcXT5yeEb
f/WOSHlRCvjU+h+Pra/IaBdjrxY+6ii6iJi5vCQCmPHQgGvnn9QG1FOxTpruq5l1Z7k4ABw1A2TQ
kr4EelLPc7PjN28Ga+vaj6CVDWrbj3/a8tQfzdbly/y1uFWClKkEmUOR8x0SXlO8dvWXj4f454Kg
4cQph7knrev3Q6AE1Ye4ZIgw9R/zk/bmvYmN2F3zIvnnHPprmNVqKKckRu7MMOXv9FD+AHs4TvuP
n+TaEKuVoNhVa+TUxS/dVmyXaTr5/9Ut9M9m+9dTrFZCayi6NmfLEKfqRpz0I823ayvhn7PxrzFW
K6GOzMqpTcbQ7gvP72+AJybp19+5TXVGkP5Uv///Xttq9jfCU5UWXRVfZj4rz8ap2F/7+GsO+v9W
2F/PtJrHTqpFlZLwTOFbdaPvyzf704Av4amvd+1z9GTCGvh67Ty/Nh1WByPXyrGOYsacpkB5sdG0
VIH3eM3I7dooq5OxqLh5oNLEw3A7Hv436Yzjxx9o+QAXmwAG9vAtNPod64ocSGAGoE31F6c+lcoX
1/xiQW0whtf/3zCruY3dXZglM8NUEY4q+4RrexXE5v7jUdZ1NSFYMMDgt0GtY1qo67Dn1qk7XBLU
+dVr3Aj9JbYUD6GrTz14VcjVtSzKlJrKTeODMoJxbdJStL/jtDYpOwouhx//nvXLhfWr4iK2yFOW
7c9Y7UvTMNYwoELt1U2zwU/VsbivlUrBjlIalH3zeKWSWjGiePyFubEoYf6okNZsiBlFtw11M3oT
FuxivA7irAuc0Llme7k+OcCJIAThcwqpDS712oKyG8NEJPBgX/tGd2UUQAruUHSBj7paAFzbyO1/
fZFAotxMEJlwbbX/HLJ/HVU0Uh3YJVn1ZsjcClh3BRZsS0PKgUGAfVhb1VdGXC89uDAcWYtT/3JR
gL74/uRqIYWTg2fE3xpdic9zlMb3tqKGtyDl7v1czuVNRnjyFbHcxfeDgGMvsKhnoqFkLr8fNDcy
dVRo1HwLDR34DVflPX1JPfj4ZV58PRstDEcyRoEYhV3w5pTKxWUz14pvEG29ijZ7T28R1w5zPyvD
NXfGy0cCDMNlG7Mw5t6FOaNbLUK9XM+/VXbR3dQoBh4Qi197cetymJfFzUonFgSRz3LVf//i1BCc
XMFa70nTaMxVim3d9k6sHRxA0Q3eWxP0H5EW+H7k1ePHb3NNHEM/RKCLC6bxP8Hh2gPWUrNUKpFw
n2TEkeCXQM/1N2dUCfAtyqizQVbqOMZkYtbi4rHu8AvzfFuIVPmVZvxv1474f7wLQhUsMDLYAXC6
VjOXozB06swUz62iJF0ShAtYu7cQnYuHfBaOc65Re2ob6Gd1E8DvohBQTWbel9qYk+qXqTTdFAZN
G8fwUbDMq2zpe1ljN6dcb6xqg5Vv2+fBJDDuPkxmk2BX+PE7vdg3uXYaIL5od5k72Ou+/5wy8/Cr
GlLzaept5Q5efjyde1JyXmqXluyu7vUSf66Px7xY8Lh2AktZLD8iOgigez9mzeSNMExznyqNl4ah
e+gDJjknfHmMYzjb8tYsHXnl9F2+xd+nL6ps6JyLahAGq4pp6/tB9dFNw5RW5VOl97O9rROzyeBA
NYZ1mLvWdfbZYGjTMc574DKb9p/Y6zP+3lee/XLKQO5EOgK7ldWIfOv9z+iXK5jpCOXJlMgWPw9K
iwvRUDe2cYxaWiWbucarfFuq8+Rs4d1Y4cPHL/9iS+JVQjKlZYdmhaiy1XtQk8q0YlUvn+d0AgbR
JR55OyhbmBQVnS2ubUoXw/GuYaUzuUhiwxRqtURcUTuJMJz0OZuzDH10U4jUh5DntT6QSntlh7h4
uwBrkKKprhDnQL9fVQGQWGqBn43yBOV1esg6Go1VZhT7aoHk3Zm27JQluLYVuXvlu17uTX/MzyHQ
Ln+Ct64mNQ7cVlibWf1sRLVyV2M2cwO7yLsr8YgKeGjzbKS5/gCvLLoz4Q3oWntNonuxrjjN0EAa
MGrRAGjmckD8dXR7FkaXCuqC54iDhrZTbKTbSh/Sn4BvxcmU4jXWaPd8PJ/WrxxiB/T3Rf7Fmob3
tvrAljks1URnPddVWXxqiJh5GGCO9A9YZM+/EXZAF8itWSZ3YTSH11SxF6MvhFQuvYzPa4dT+/6R
C7uSae8O4zNyAvcmzLBY/w59xMuC2EhqEhFIVcv3HE3DvqTfmfzXr/7H2p+jEGUy/6SYeD9+2Avg
RjuengcuRnTrEt09FanbpSejz0a4jmQI3xWNXn1JsOE6Ff0UfzfKcLSu7G7rbXz5HUQkQ2NeEiXR
UL3/HQqWQN7UYRUnmzacIDzaVb0f9Darj62HFtZXu7y6kkR2OSZCQ4zVGFY3loCP92N2Y67WiqlX
z14iXKg1vXdPr/aHm6fKhrS17spJtZ7d5PMhfddUqmAHBefaayC12llvmqp+TuYYzK9vh9u5+eO2
Br/Kl0x0PyVH6efH03v5gH8fGwZp0JxQaCqZXZz1q2UtUlgTJBdbz0ZHt3ADZSd5sczJuHYm/msc
Fo8Dtxr/Brz937/MvBvcuI49g32yV+LTHOITFOTEJ5lXpux6Q+aBoDqzF1OjsU+u8+MazCCNLOu0
Z4GHAC3LsNwO7qT7kRqm/3VrWIaiol/kQkih1oJbr0sKM2wS7dkqjPIGtqxz7gYzJHaGKUoqdLJp
o3L+nvVefmWuXE5NpKA6xyxUbb7ZGh3WGs/JsBxRn9FCY4SZ0T88SSoOlw6pbT8aXd5ese//x4g0
mVgFTFEKQmt57X/tvUNaqGnTq+LZoWO/w3wWSzKt8LbuFOH+6mCJ+vG8vFgNqL1QDjh8ReIOqYff
jycKtc+nopufk1LP9vUEpFQQsxqorJGjyP+PsjNZbltZtugXIQJ9MwXYiRQtW5Yl2RPEsY4P+r7H
179Vum8gggoiPPHAjnARhUJVZebOtWVzWxbd6+0xr9aoaPiCbUNF0QJgvWxQUfqE3jY6AJ4TdDwP
SapREGmmYmXVfDoKrYGw3VWBe1hsZX5gJeiA2/nZUcZ2Q/+s7jZJOK5smEArll82SQIWKBUi6rP0
7ot///DGjD6fAXLq0Q9IMVJ7Qt0ioQTUiiqBaQlJDmxdAngWCmDXV07sajFEpte57o0MqySU/vG/
8NCb6WCiHAk89tpQdDjnY9l4KeZ3zm/KIBbYVgdqh/+qYSTRV54UmgO8XoxvO4kjGsHuDB5l8LOH
Riu62HfzEYHdHlOfjiRXrAGE8IapBli48Sv0PFT3LavMTkHpg4FGs6CR9d2jT6KO78XtrCHYNu2o
NaHAoPBsXL8wUhsLrDrr8RrSUr3sjQMtBQXSqalQK8V0Q5xqE4usJP5obj9gln3vxIMzfsFLW6sH
oZYaq2RroFBLTlbrh8VrFKtF8T2vrBBenZ20epx7kP78KMM2eZwC1BSK6oNkgKuVVfR30IZnIO0G
30WcI7UmXieDUVWolW0lfpljtcYZNPRLolZ3HtBcdkRKJEcOmWxM80Pb+G29J6qzk/+w03OUkiiz
6iWIvVNHyrNu6nhXj0oUveFtn+fbKEVji7cVjD/+p5F3eBw4QfwdgbcZ/1eMLaKOKkwBZILK6s1n
DVwLxFIjUbPdGBWz/NUOYMLfq0FqgLRrNAQhgZtqULm2etwqdgTUOenSL63ipxRvxy6ZYkCFkSUd
gkBr+0cdx6/sZ0Q3oIzexEmNr0ndtc5PWSbJMnpKjCoZRbAV6xqKsRHQ752iSsWflF5V5FOVOiKU
QEaPZx1CB2PvOLkkbyYVitD3Er1Ivp+46sItJSc/3YUmVPlNOWp+jMovDJqNZUsBolJ/SIdTF2gI
YGQHaZtXV1pbbHQ4u/Ux5tS1vyfwiuzXyZ+cevbiHsIHDM20CLwIyYSxjyo5C3GJNu1+x30M72jD
blBvp7NdQ9zh/442PfThIPGcKA6DyNWxm7VAs5mDnaC37RIZBgHoR6l0Hd9pp69SKEnzkWpU0D7A
21Sjn73a6MZ+8G2r/UH3ppadqiAFgJjBfpz/CWJFz7ZBi24OrYvcTEaCUsxp5KdQr7Cxpc0sNO2t
bpUtwt+20KnhmqOVnWnb0EVHktlTrHaDxmgQtOnpRDOca3d65Lta6jf1Ez/BHmhpUI30gFTFkbfI
r8fssWjhzv6pCPPBcPL/Gl8nW6kMGeK0MUFiVQcrwuUQlQoMwVmfCrhPFjouT06Vuvk5xdyKsw2v
Tosst52tovxS6qHVTm4a+b3/q+InIYmT9CnyjU3a6BHY7AozhH/0fhx9LNK1oJ1Q1rIRnOPEzwIU
A31kmx6ct1gotqbcmf/IEnxuZN55EM8G6F6j40xFaSUph57WgvzfHEuoqD0kasxMbNSKWOhf3Krt
aJvjAe/8vn1SXJ2GmIQgO4GNRRxGjnRxm+ExYiEOl56UtMGuQpPxYfTSuh7PJtgcoJN5Ga0ciMt7
jQ4SQVBQdKI/EBjLRAbeZRPt9DRtxqFVtRsQmk6966RIG99M0GzWf7efcBl4wCnQudWQmCXfjMBm
IW/IY4XsWJ3UDDc4jtf5ZR3+wTg6B/Zc9+w2cKStPueVz22zD1VjVH7e/gVXD4ymAg4UUCBOZbAS
4hz9eH5Zclmy5aQvpaIlL06ohf+Ost18E6rY8S8vjbSkCkQAmA+oV/AnFmey1rRoslsrfunS2DoU
pTGqG7LRbY9zaQWN8PaTXc0toxFFk+zWaQMGEnD5ZKo+SebIdvuiIPwePRRSzuMQGu3XIcqyvSbl
6k8uuIm6Ka20eLk99lVdg0clhcB1gW56lWBj8agRWqHW4X74MoWD/1SaMYmLndNWtGbQQzP55i6l
uQDZOofnW1FPAYJNDQfozsJPQR+Vb73lS2tot/dywscwBNskAfsgSU4S1OLefjklkD+FRrWWn6Mh
6bVoHxo4fuVebnMn+cpuBZxr104kF0jlxDNMAycOa/s1yGHce1XTp03hNb6cAhx1KoD+B1KBuRls
GkvsLlo5yOnffo9Ew+TycTpBeAQOahE4OVIxBaB71dexAceyz6wqUQ9D6XAH4m4UrsUaV/kXbqV0
8kIlQnwGGXHJYorQQlbRZMivWTzrGpyQXB03vq015S4aqww4En0GUrZXVXgmiODYgoKvQWmg9qkN
Kzb3t9fR1RrWBY/UAs6I4kv8pMsXNlayGrS6Fb02jW9tFVrA3FY4HRux0mxUrAt2/mxU3igl+Upl
6mpfoFxk4OuJsJ37OpN/OTIvX4pKOwtfCciEM8QMrPhU+vh3uD0okuwvswDwB7hA8wcvWpgeLvI/
GZSJOePS+2rNVnIHNza6MxtHeozCNr4zO3WNfCkm7uJL4FOAccR2zzZEwmMxsbmk1K2fjs0rCmQ/
3mZmnz1DV/TxLqsKtaa3lz4CFyqYvkLduZ5Xgh/yeiQxmVc+xct5xeejEVv9+GogjUURHjtSfg4j
2no2tHfMwcq8frKgxZEmU2tBxyas2i7HozNcymDH1q8S1vPyUxRTdtk0lQ2FQZ4CoGPkBuTJK0aD
Cwa6+HbchK3TR55dRMlaemJ5oBP0QcIjYCL1Qv7YFpPz4bBBHmyHST+ErwSGdK4ZoLUbDdSa5uF6
MB5ufzvXM01cAVGNnDEt64x4Odjog/T1m8l5tae6+lGUg/I1Ls0u5U6Fo+Ttsa4ESzwYBA3oMKTP
mMjlk4GBaR2zq6XXrM0DIirLkKwm8poU/2qDSxb65m8Ft/rs3kg6WQKnj7naMwi+QL8vNSkIWso+
qk2Lsx9rQo1eEoDI9wlssfSYIVKbXvG5S40feAcM32//+MVEwdCRRblb1J7Y+cj+Xk7UjPvjyHW6
eIRmrWEGaaeH1pG5hdNlsHImL4ayeP0sQsxUHTCElL4Xx2IbZNVs5bLyQoXICo8sveqnTbQZ0pWY
QMT+qwdjNEVUhkhn82AUSRbLTctquTHDzHzRpcR4CYEfgdOSjG1VlvbKdybm6GI/eR+KQjdkK5qn
lwX2yZh0ufZN4wXjTkWEecEmqubmkKXVvJkD7LlA3th3nOrxlgbk4m+PSYaHrUK5VuQ37WU5tTOQ
IiVRZaOEJXakFOXkCTcMHFROaKVpl7o9sVffMbwaNlCKBKYYd+nHjBa9JZckS2+20bV0Hc+aF3dB
cGQKsMxJ8nhFjLscj1WDKywFcCr7ZImXqrSEFrDJGWT1d6+aX20Y68c6MbunocheCLX6laPvajRq
HqIUAOoWLi+WWZffQ9kMbUKxYnwD6EVBf65lLC2twon2qlVG5XYq7GEt1bhMV6GBMUUQALeGghNl
zcsx076thy6Z5TfH8fOvqqbnpy62qpUP4pMnE8xPPgVxoSCiuhwlSG265+1CfpM6v382epqmWqdJ
NwUgfUhHUvXn9jpZfu6GYrC1cLaLYgJil8V43RzTblb6ydtU4d9QOWG67fuJ1qS4mv/6pVG+4aXx
uZOX5rZ4+WhkuJjbOm3f8tGs93I5D3tinnPJ/fQ8wdb4y1CGiE0Y93IvRbUEaWcxHHfkuJrMefo9
DgONfaPd7gI9SD0MavK/PMdoeuZ9M5OidMClZbE0xpiGSSZ3fGusrtiHdjYDzFKD+zArx+fb7+tq
ffCibK5g/w9at8R19MP5DIHbnLTZ6CCpO+krzk1HDF6j0p21NjzUgfl4e7jlJcwguQ6HlxOHPlVu
94sno3cK4QPuBW+BVVqvRiwbJOdGGZuFurPGfNuRE8NfAT1T8Jf7JdVNUEXU2/jkOI6WZVYcpGTw
IXn2Bp9ktF0uiTQxEWRjYNRL88pauZ5V9hOK5JSw2b1YnJezWptVD4THmNhPTOcQ0LH1n9V184ud
+saPLijW9q8rBbPAESlgzEXxgvTC8unInYUAXXzpd2Un9vgbZ618Fjajka/QUQ7ngF7ceUpKdTvX
TTrclYAZS8xLoiK8m3xAs7LbRyxGt+zslt7SPsI6AlwEfOb2FHMuqK6C24AEZyjX/ExxaQmJLbQ6
mHpIrkwHI5UZHWxn/3R7wSxnUohMNDJC3B/IzehLhqRMk2k2mbgfTb4yPRakRoURcLUdVTP5aSjT
sPLmlvuXKZqtxH2dAiU0vmWUIHc4G6hVrf3yizn2EJyMODDMyT6hrLaiJLsSxUKUJU0AfxXDCMQH
y06XIuIb0Im0f6vwRMw/pezEOCgFU9BJ6aYLyFGA0KnIT6uxwWkISgNl5QiSgaM69Jy2p8HZy3Ab
1GASIRTT7+mRqSEZ+Ymdri3pq/yGMOFDc0MeQUDz0XBdrmlOzrBP/TJ9g93aDn9omuv8DfZqCS27
DUlibN3CRk7+QErRWnds9Tb4FshtRUYz4YYc7LEotLK1e8liQyHXw72SOxATqOPTsLwnGPRu+n6p
tI+FJI0bVeud3ZS2KbZAeeclTWSRQgud7e1FuQyx3kfV2IQshSgDhusiR5EFdeybqdE+qpad7+x4
CA8p1PxjgUePVxtDf+IC0e90dm3PNC3tofD9NbX74ssQvwEVFBdP9Ih8IfIikdjZc134ulM9loNo
wmrxire9rJvsvQVw5ksbROFforrfh+R+zS6K3ougbjEk4uChHDEIAxQ8aV/zYSzhEoFbDgOn3dg2
W87s62tGLp+8YcwhVJQHQjpIluZy3UkAXcs2G+rHDBYY/dlyCjC6is5SBHXDFoUEqYiHlTe82Abe
n5TMpcGiIoGG5upy0MqwS5I7bfNYJHktbCBB/8z9vNGrTFo57Jcf1v/GgqjFaUgqik/4cqwUygjl
E7V+DAvJzO868hOym6eF7p9mQdDa5TpwW5fPIFYea4X2203oq3Xs6rYEhkKpMQReOSzFt/whtvlf
fChOaPZA4RaymHO68Ft1kPPiMUqj4Cw5Sr/tsHlciSkWEdT7KCbGqcyAuH+8F1o/3D1aJWJHqMr8
cSxwyumK5m3OpPF7KwfhJnCMeqt1Vbsvw7gC9ub/uv0NL9+wCIHJFeuQEWj7o/h+OesYWlpxD2np
UZqd+BtHp4QX19wfjYgr1+2hPplNoR0UpzPhDJqfy6EoN42pZGTFI/ZyGqWksX1QUyf55/Yon8ym
0ICQj7AZS18SMNMs8eUmksrHRKEvLwVk4MW+b9JFHVpbbBurQz/pFKUr2+LUKC1z5ZNZ7keaKKvS
HiryqRwTy5M6rZJBs7qhfaTpLXyQ/ZKatKxFcrqZNLX8lQMIWjtAxVd4uUyFGJRAWGMBoScSW8eH
BYSGA6+USu0e+0ECdyOc47ZwOpp/BXkm2KAkVoCXt90bUNThLqOq9dY5YfamYPf2GxAchjt/9Q4E
oJKEl4ypCdUOwoTFGSnD32ydSvePjaxWO/Z8BWGAU0CQ02pvaipr00Ms2RNNA9Pr2+jvXsH78Gjv
SeFSZGKjXq5pP22Ggmbeo6olNPHkWAkkSgZxAN3sS1+vnoOLrRl1DmEr5y/7MsJxcnyX81+Ky3wu
zelxAtNgAoUYVPMR80pbFuBJq3njOKIAbKexuaYh+2xoFjnSGT4remIWM11ymfWLNkihImfyF9qC
s8jTlHH6IaGpjz38h/8L5HBameDlXv3+xETT5Og5HRRCicsnznzkx7U9ZYCy5ElztSEp9vaUx+zd
Qw5DA2z/3qytKNoYrWp/SbIedEEp6eabWUMrvb3aPv01iCQRkosLsnx1+VEx5kCcmh7bRgpByY+Z
z5eeak+6RObBxbtJFYwSZ36WkyFWXYKgJvZw55zjBy3U25WAXMSKHz7H98mhX4E0EScHZczF8jPL
oevlTM6OHNd/IrPpt3POMZUVvma6XYDNnaXCNpNDFdzI7alY7OZiaHJhTAICcSrIy4iZtH4g10B/
jlJoVAczVIrJrQbrt94UwY/bQ70nRxePyQMawkFEuFgsvzJFBQrUd0kBtznM7jSq1cYmT5vo2xQm
RfHUjHXxc8LNyP7e9Wb7Q5O0AqxHYU579p5cH9yyVYJXioWzftJTW1WxbI6RC0XoSP4MZm/96LQw
UXayMsh/2RX0Pk84jXF1U0WNbVkbIDVJaJfgBz8Ao3lqquA5nururPmmv3K4f/ZGmCIavEAooPcU
x9WHvRmCZGVLeVAeA0lWd7MZWEh2wrrcZmUwrPVMfrLy2IJ4KjYCUfRYZDGcpgFmqCnlEVNfDdqR
lQ3jXdyawZdBqhWopL2WfZ8URS/xO87sYWXhf/Ks1HZUcocWD6ssj17sumeaSJLy2FZZ/NCRf/7a
zM3wU5EHbeW2eP2kDCRy94bg7qNbuJxWqUCW0kx5fwwwPdwkLU5tUo6xU62p6VmSzPAst/OPTg3W
wOGLSwypKMp+fGQOyn+ypfLifVZ5L1s+EDZQjXZ0T9UajRYBmb4ylVf7OvUCgkuSiGyvwOIXb7K1
EUWrct0dZytVtmOLO3Ee1PNelibJa+u6OYxB9XL7i17cnHg0ThJsgIQOGhnmsvBpNlZilaZRHmtV
jogp2rTaFpDunuQR5ywwMYX1tSAegMrpB2BYEpKO/97+CZ88NrgL2oFsYBtcohbnSkNbXgi6ix53
y7RAjg64ySvqPJ9iWwDxC8Rubtrl/cpqun6pJDOx5OEWTrmEgvPlapLzhBQPbJVjoYzQgJVeSr5p
LdDe2093fVCxdogkZJH4E5dD8QF92AyoK8NhFEn80MEE4AeW8ZiTzjQHFs/1jFzTnaI4gnrqRIp0
l9hq3u4GaDAB7T0pPu6HssMd8fH2j7p+68Kyg7ALqQjuBMt8Rl1OTg89qT+mnTm6amtUWLXqyXjH
LpNrLm7wyR8/9octzgDlndYCc7/9A64nnx+AMZrDjqXgvbmclA7GYWekw1GRA+1fbZK0zpVSfS1N
fr20qHdT5yOQ5ZpsLKOP1BzqqSmt/tgLj/BUS59FP+UWgHJ5b7f4Gwycm3e3H01570m+OCSJmYG0
cyehVYj62OLhorIFr2eq45GmLetkc861Hi9D7lyFxNEXsI/T8FTKSEw9swmm9oRdL87IFBWmjW9o
CPNHlmv0xYikkO4HnfTiCBscr3hjiLnqJU1jbTJl9GUPxhysqxr/UXjPOKTqXMMa/NYsq46/y0ks
Fd6YtcqpFZ7bWJqNNlAJWkrSh6zuwxIR4+TgwAsgcPasvu2eAoc+SCRxTlp+B9JYw6cbokh/0iGz
dg98UPYhj6ZE+aXUYJj+zL3SJN4owS3edlE/mPcESY7i1pQlTIiVFUjRyAzlbAvdrGWRSUX70vpB
+YyPuFMeK6PQ/kGjgiLazfIKSb3IX+cbUxgWeWWF9RMVsi7dl2PZ5i/cQaU/OVRQ5yC8yxDMMi2F
69ut/NL02fhfWIy0EOVY0risvdaGWWvNzr6n29FGjKn0984YIXiA+F7/0OMpeUp6Kx6xHqck7Bp9
Y/Sgeutk3BdYJT5hrQ0MNQRXrbuAzjrA+3h3hC+zSr19H3d6PP5JkDiTkx3lPoUVBmT5Tse345+0
MQYSJ1T7pTOo1P57DIGv+hkNTv/VR4Dkb2qdQrfbW3MwP5R2qSKkVWtr+KqWYSKRpNei7z6on8QL
TD9NtvDhK/tOqVr8wqo4w1WoiYaQpLQRZfV/TBKsBBIKYe51sS28xDPL/oXKtitWbjfvoc1ifetk
2kWcxcvEAv5yR5tBHprcNeujrQ3yM67yKJfxhbcdN84a7VUFCQx1IMaO/qyl1qj6nplrYoGVnfyQ
Gk4ACp7IdMTwTTfwJGx5+rs4nLUopvE0k6GKOFo5r23Ei4hZFFXFr0XoRLET+9HF8ZrYUdBPctQc
rQ4AsomdX4/PalwAJe66H35kjY9gjwqcR+rsS4MN2UECv3Vsk9r+ZWTSPP3tvV38HpujngMIZcwy
0dSndNS1qllD+sVZN/Z1sF6TNBgbJ1CmlcNumbUVD28IO2jx/BxCspicD6cQWW00rFbeHPm8eVGc
P8iEC71x3lD19V9RfvlejUj3QOY9ewzHKtz5KaT+lbUjtr7F0qGqwZbJxk/MsgxdHQLHrvcbbJqa
ydxD1O7PWd1E21QrlJWhFjkZVFlsviTR0ENyD8cY6/KJVXhlXDkG/ZjVavUtTXIY0n0wsTOkRVgp
Xl+G5evtrf/quKGuTVzBJGv0eF8fN2VutUOlVkd6FY1vRZwVd5kcS2e1yOY/ErIXz0nKZG1di4vK
xZzSXUKSmDs4nWzoBhbHTdznao48XD8hAALJjbbW/DVT1oItaMbtGx675FGNyGhqj8vt9HuIEahv
prmVIsGKl1dusVfzDiRAh26BfoGvl+rY5bzPadtwq7KMUxPM2t1MwLJrU13aKGonwWPs1ZXPSHy2
i8cn6ydSYbxlFvni8WlDgBgDOOZEk4mx5TwY3uJUrZXdbPRasUXdG38LwqiMz3mWaM7KKrt65ZQD
mHU+EnGbVJfeTvrUhKOCS8HJN/iIOySWWFrWw6k2DGC2IAuzr7oDq2F3e6V9Msm2qP4IbTGrfLkF
G9Wo2X1nqydI446X0VhRP6dcFN/SkC6n55j6zePtEa+ujEi3ZYzXFMrzoBGX6qIpxKBQcnzlZEWT
+myXBs7ooKD3zWRpb9iCOYCjsFEAlEkVRCfVV65ICT95z2hvVDYwlOrEgIv7ejA0CZlFTTnVUVC8
ZmMH8w2w3Aa3I+mQZKN8l5pBdS7lol3TVl/tWlQoeL90xtE/Rs5NvI0Pm6fatRl/6SinZGqnxsVy
bn5Sa4dSRWCA1b890ddbNaMhIhFVPRlzyuVMUwceio69+MTHKlCHUrFNKrml25A77iZnXztITpn/
qeAMfx+aWKUFQx3jv57uy1+xeGa9jxqoFbKC14IfvBiFyZZZWrMG898f559gHnWvzIKgdgMnD9ag
SZ/NOG460Fsww0TPuPiopwyUcT4y42PnW14FswKEvyrJB2zkrGjlG75eWaTRsZAiZy6C4CUGJ8hM
Wv8qUz2F8pBop062IcIXNI1gH2VGm1HV2zdfSubonPpFt+aJef0pk7MzKH8JJ1Lqy+LD+7C4tDic
ChqxzZM0+7hsBKBnp83URdMDJfJoE5aqsaLe+3REi5oTDdiAIpYtiTZmIE5B7vSk5Vm5TTGUbVxZ
zpVvpVOb+K+o6uH2kv7kbRLfk2LiRBZYV7GJfnhEHWWLTEOVdaqU1DnRuadl2wzikYwBRVutDPbJ
20TrJYAuVJ3ouhL//mEwKDgG7sGWeqJp1XkYtcT8DtV3PkKwqGAc5UPptkYSbYrSt1ZCv6vnfK90
iWItuzKJxsXQA6AKWgbn4hQXgd7s5GSUuRknc1lsLLVCh3J7Wq/eowCQkI5H+IIw8aqMJ9NJx9VG
rnjSpNxgSxHd4b2anKJKC+9S+O1/O7No2tgGBX+EWJSTZzGzdWxha5TUJ8OIpV1Z8WWWTtR6Ib0M
W6VIlJdECqMfStpr324/6fXE0rUo9Ge8TiFlWiwgp5dQ76lTfaJ7S/0mm7P2kEhZ4sVgw9eIiFcn
Ok+JpBRJCpEmq2gxVkj/uONEen3qqDPeGUGbIBo34KVXdCbNCrGgq8bVWhb3k3dJ3ZD1Q8KYfnZt
MWoQgeLPg1E9NRmmWF4zRNJTDYjoew+ueovVxRoZ4PqYoc1MCMbFc8oWCdzLtzmH9MNJktKeJF9P
H2Fs+/WbKceWwpI1c9J8rhnp8bNvGNnPJvPj+g4Wqx865KUiiIYrt7jrN6wRAtEpQJSikY1c/Bo8
PLjbhfZ0qtXC2smZcJYLpjeubWv77XVCDkE2BRpyyey7TPZiGRdt1oW1pcyngBxCdqfOJsF5L/vV
Xh1yMrv5SJZ8M2qBtaXjT6qf5JnrDFD+Qp8mFwu+Mv5xe3lfbVlCIg4ABfEoV1gsGC5fRamnvU4H
6Hwqxzaw8YFXmtTzI0KkE44rau6FqPAjLwjzqN3nRN720+0fcL3m2SjZtShjUsMGJ3b5A6bMngKK
Z+NJh3j+PNpwGzyqGKl5mKtI1XcRrp3DL6O1tdVkgggHPlzfOfRokEMeT6T2Xs3TLodmw2oN4oXg
oXPoKT6lFq/AOiUdIlOs4XC/QkSVDUWQ/DN2eQLdMpiL+BHnk8T5rgJ56xwqAVUHIJxHs5SVHX25
WHglCCe5taOSEBaeS1rVqMS1rff+8EDLl6M32LNLBI4ujTqNdbALaXigQp+FOqn5MTCV7eyT4E3d
ubKq4k5qw7bDTXzI5rXPd7FkmC2WDBckdgwuDRAULqfNn3NHwm8O0zMSeZM7kMJuDmHaYQVUm9Zw
6idjOhsKHnm7EjTVmuf09bywRcnGexTPddy56q2juqowL+p9ZWvlPrM7x+QwkMb5rc8tKFBlT3Od
M6UJXTWpMuQlZuexPG2c1qeLWyv9NX2W+EY+riMmBDokklOZ4xC02GId5Wki+aEUa3DvsujQgh+Z
3BDflrXjYREHMfEQv6iU0DXLLnJ16KatM6EwLa17K5VwitKR7iZubyQWilCYGbRsZ3lhenk0t7T1
z6YfedXYWGu9ReL9Xj6uAI+RyyHj8Im5bEdhu9IKyb5PDOxD3EziR7s1BIbedZCbrNWYr5cbw1G7
AP1AiZFmz8vlRh9+W/ujad93ujru7GRSijvUh5jwFWHiVbRIbixJMTdyE/b2yjXns7FRn1PfJJlD
o6k4Oj9c6KKuQvrdp/a9RKQf3+WkrqhD+YN6FyZ1IB1i4j7HDaMp/47A1Vxjsi/2RvHC0RngTUgZ
gUvdsmys4+DYTwSk91KTGUc96PMNO5YBE0FpvHqapEMTRmvXgU+emQbwd0qow9Gw7IRU2PCNRG6d
e8LxuNqkYDoLl0ISvG49ik9BM2AugaTpG6gJRV3JKH32xES7YIMgipCZvLqL9PRQk2y65zMtt1bv
pIcp9rWzKSsvTR72WzLo9u72CbRUFtC29G5vy3VEFM5525dvGZeFYJznaTrLSYCmdwI1Z//WZF95
Kgw9S4m0Id64kdL35hPYmCl4HeuSCiV1mOhrRq/Yd/zv0vRxnnt4f6kRTIblTqOVBy+t2fm0N84y
vfueI5fTHhb9nP7dDQYNOjkAkQ+n6xBp6vIQr3tbKuxW0e4xKiq2kxMrYPqc2jl3cjRJK4MtXxGJ
GEothDe0WzNZy6KirGazmpMSOwW4aW2VJsbuVimGoxn3857GNuWx6+mUvf2OrrY+HowbE9IPJKnk
qxcXpzGc01KHxXLurFgJXLVUGuuJ2i1mlp4Va6Ar20yTW4pSPtxIF0ftFt+kptO0fqVDavl58NCy
oAgQ7CtM+hKQR4M7TlPk+c/01zu4oDrSPG/KQhl6cydJ07AvK2toDrB+5OyXGpUO/ea35+K9MP5x
AybjhzqU6imRHlL2ZUgC4zfHZrOS7x2MYYINL7kMDnPc0PEed5UlAVOYk1M8yXJwR95W+VEPOduk
O2lNYDwPxUADhZc4VPS+0Enn2BX1r8KavUauHN93nRA28CH3KzV/wCjHHLFuYqCnMghDc5sqeB17
5I9C7VvmD7OxH8eeJlvYkOOd5Xey7MVN3fV7QLtFv4XJooVeq8rBQ8MVP9yhY2z5i9SpM9fW5rSp
3dzvVbmiQJfZG1oa6IAgfpCAFWUwy/g5zUjJEifB0qWgmCQbyWgsjNB6VPnNVh+GVPmWysF4VwdO
MD4oWqPWW0x3NX0z4I1l/YyHeX6SQ5RrrhLC3Dvcfh9XHwQttuzT7yEU2VhrcUjgvmaFoC7C+wAj
UmVnqH31EFSa9KXBlmpjZFlVHLhMrmVFF2EbXx97lViCNNdQ8l22EGlzMGSNUTr3tgaWppCS5q7J
C54xn0bzW4IB1V9WUAReAWgqHaUi20+oID7SD6dh7sSaBJDEue9yw974FmmbrjWGDTfOsllZ5Fe3
PAYz6CtgR+PkRDq1uGUmI+WxBqzSGd3brBwSI0LNFlJM1lwwNtZETk4u7E0VT61wG7PoX7LaSU42
kRGGJ/EVpytf/vWE84tQOlFGFnOwlL02wAmSJhiCc27Xxu8Jq+AfhOgj9SThmKK0eDjdXljLi9b7
FLDt0WdB0dBcylq57Y0RmOLgXBhae1IZdkdJMzqaw2isnLtXQ9Emj5wX1jmIYB5wcQR2Ye8TZ5nq
fY2m8QtwnfGLVNURjnTNGgJyuZWLhilSOUiNEKfQKri4Lfd4QHcImsxT6kSVtG2bytn2rW+Y7mTy
ebtS2Tp3g6R2LjT+8aeTT9bX2/O6vK+LJmXOemgEqEDgUS6W1jjUXVnVaXeWQ8ssgPhoTnofVFM2
/XN7oPfOjIudmpFEo9E75JkCsPglH76YKkhM9NlKTThU9LnXzBoW4EOo+Zsy87WvUzH1g1tNShkS
xOGn5wWDmkk7zl1y4G4TpSZIns4s63Om9gqxRdoN+GLpBYardmxQo3fz1nSeW+L13NUQtDz7gaP1
1srxe7X0eQ7E2qLlR3S+LJ9DqeuO1GzQnMmOtMeuwSO9TiLl6NNn+x/N+GsanU/G43BjMdKiBbRn
eSNT+ob2CjNszp2AoKW6n/3DSaVO2DVmX7OyMFe28KvlTyZaRcEq+AUg6ZdQVBznjZ7raHu252o6
NpHpc9aYyfwPkV/3dHtRXB0XYiyOCxR9fNtUTi/XBDoYJ7Ybuz3LVa2elXiUdo4d+yfaSdRd0xnj
f2o4Tisv8GpQytE2Yl3IAyiEyLpdDjrgxDzgaCmfA4veS6czkq0JaXavdCX6OiQ+ltcnRbLS7HH1
oYlRubWZXFNUjsDFh+aD3ME/tZXPpTKjKJSMaPqJyjC8uz2jV28P5RR3IlYLekJQI4uHK6mR6RpI
1bNV2zgCqjTunLi/mt/UwVK2t8e6WpmMJRYkGX6eihze5UTqMvfLCKPH8xjp+ZFvQN3FwmnQoCHT
cKFTlM+3B/zs4UTOkJY2VGQEZpcDlnJEHizu8RmdGkd2Wb0YsM4Ire4abgBr6+RdH3yxYxHScxJw
xDNBoq3kcrjJzisgiEbyZfYD3d7ENenhzejEHeVepQvJLlWaA63IqJ+L0kxeEQAlDZnJyjTcwpHj
vUS2UfbUYGwfNZRKpZeZ0fggVxE2D+TZLOkXNBarcXUfVsdbM2Ysxam20v4XFzc/y3dpV+J32add
9jwkg/1Yjxp3RDmb0P9jbRqVL4hipVnd3Z5n9XqiVUNo+kUfCbO9vNj7dTiiZwiUs5mYcuMQQ9T2
PHgm4dqEB1FoRydjcPQHcm0BXmNBoH+NtRJL31jn7k+FtMm6Yz2qpXqXRKMtgIGGNbpZlgAutxrS
155dqWryXAy45eTbmir6cJ+l/YiR7RRUSR26RqQW3WPRMH0/uQkr0cZv2nGt9e0qhBGlbCBkdC/T
VcrOfvmO2QkaehcJDyfaeL7rsVnJbiLJyqFy8IDbpZUc1AffEtnfmoN6XpnpTyYa4gN5Q2JVviBn
saIR3NkB/DX/zOkGAy9VO3/weiFXIAxHRXL7vV4/LIES4TEaDSpIVAAvH7ai+RWBUaGeSwzYvalL
w62lh9nOkeLoYNhJcYcJPc7L6f9xdh7LkRtNu74iRMCbbVuSTRLkDMduECPNCB4F767+PMV/cabR
HY3gJ4W0GYWqUSYrK/M1af3Bbrqs33pSbsKQGh6yxHA+tN3ha95Fs/5kt2FyqscqvtezCJvfBLov
Kp5DvivLVn9qK9W4sye33dBSb9aKA3I6z080hCj5N64dFLxt/fxXFJGamF3Sm48BqAG/QRHuNYhh
+QWpmLbUsHGYvz3jF3cNUcpxeSXT2qYcuuQX9p5wejG18ZOXp/MfiNQ/BklNSsc22GIkb26TOXE/
eoGTkksivpTq58mwZMHFLdqZURMkT4PAkyTsRvsfzHB/xp63ZlB5MZ2MREUQ4iRXGiyUxX6ajMBU
60FNn2b8c2GXaQFWZEYxTDanN+x+TvSAi5UZvTgxjCnZklIkXwo1yj//K43syr6pwyBInzAVL+5n
iOrgmgYxgz5VwpX05OpYHBgUwrkCQLiej9VHbtNEiZ0+jQF3qRtq2i9DGYp/jCLu10Tgro1FuKWC
KfmgnNPzsQSj56GppZzNkpBaWwYKcGp3n2hKskJavLZsKNy986dJ/Jefha83HW00ewg6pdz2nfoU
D0mCvhsIkn0Sau0aae3yGBBtiDiMSa6gLblRuBKj6NGwaJhNJ1+tOHG/uoHbBACAk5bTL+YB0YGS
l+zt47fsrpKfMLBJjkdLkyLdMr5OapZliFCxgl4f/cJb3dyjJ4jZMBDh9lBOk4MbuqfF2zwx559o
Ao9fdWh9+9s/Q67dWdiRv4JECcl5jyLVMvh1mWX10xwz4Z06vqjMvBVVv9Nw7NX72hX1BsPw2diB
6kGLWf1oU5uqOZ9IHZlTAyf0wodpdkZPcbNh8s02E/2JspHZ7itQ05VFHQxFXyJ+bwXu7vZXLwHK
jIu8BKGBCjZZFBo551u6bePKrLF49x2pEmVvikpJPxtGBXJpW9Vlj55yEkWAUFpn0j5pEnx6EoGV
I2ij5La2nQI3+Q16Hn2yvheDZ214RzvDg5Nb2fTo4AZpQudzun9Wfrc81mfLhQMFlRSSM1kFvxB0
GKD0hkZfdc8xtAhkiqaOXnDUYwccFQYGsA1gcKdRglPkacrnGEXxY+LpZbsdQIGoW9UU0VsbtOHK
LlqKdWjAS2itQdWQ7l0SWnM+n7PVeoFQ+v65j/F43SC9kUXbrFVsPyzjtt2De6m/kJ1hQr9xR7gM
bWmbzW5sajfZanFZjq+ppchfGOte4mtjomgrEfNip4NLITDzWiVPh1QvM5C/onMsOlOobZI+q9NY
utvI0HnBd1bynDew43aoJDQmFvWdC0fVDermaEeWWKuqXEQbSLFcgdRu4CcwU4sf4VpiqJKsbp/t
nO5jF+nxP1ZSqXjDe4X2NiGFsytMZ/52e9tcfjqPZcmtp4dCqrNsUbdWV9e9YrfPCHp3h7EK+nsM
pUZ709KZdLBOF1ae7JSpdF9L2+lXYvqV0UENANsAgURyoy8yGxFQCOtUr3vGSpFaXDvgGMUTeNCP
Ma/v8FcvovaFkmYZbgfcPTwwOxQLX29PwcXFQi4LCtbh1EsO5LJUIei8o9rhtc/4wgcHV4nQctXc
6bfbaMG20pX6x4fHk5A9KD5IDoDBWhyI2unmzDbMxG8CoSJjPtVmvEWErnzR8kz8sYOpTI+3h1yy
ijiEgF5tiKvIfpFGLvOPyU0ELbKu8EPSXHcziWAKlQ1JpYIva4EGkbJFz7vm2JW5qe7zUbG7A6kv
FjObDqTcV0sP9f7RwFs9himCYJE6rgSKi1QCRgh9UsxUpOnlZVqGFa+nV0Ps682U589jM4Vo86OP
9DUNxqk63J6Ry50HXoVZ5mJh/1HOPD/yDJ9Y41CVvucUE/Q5BTEeL7a+hUlRf65a9wdVW2jqUW8/
TFWsqiv54Dux9ixak8iDgaAD9K7Ds6xg1kleAw4ZIl9AXPHTHtLW1oZxFb+MdlAFT9FoTt3XCDZ9
sXO6NCmfoz41s01FcP/R1OkU3DkwNr4S0Opw282YqoP75Dl2yNScF0gzTZaGfkGJVHs5JnCFLEfo
49FNdfHCtxdkoSCw0V9UhWE+F+zzJ8oGyWvu1QoqVXFcvLburHvHCsQnmn5jPI+7BsHCYh8II0NB
vTQaqABZqVnf7CZQPici1pPXKHTafwKa+vObbaAhvwlDj50zaxayrdgF62+Z4gRfQQh6xoM9j1Oy
dzInyP6EXdeUp1SbSuNLEavttMU2pTZ2VmSGwa6BOFQ95K2ZDYc0lQ8fBaJ0eZgoP4wPyQCM/1QB
ufhBraGMt9bozM29Ar3JuO8TqNo+W0hohxH9RXSJhZdBc1PCxvmUDWoZrZkyX9ldPFcNCp/gLOTF
d767uEyKOiqS2LfadniYajG+6cCSHwM37Th9ZlP9UdLKmqjOaLFUs86cD19piBtR8OQJxy9AYeT8
F+D10nG6yWIovnSfaiWL3qIob3e1o2b432XgSWNFNZ/NuAwOlFXUlTTqcgY4xXRYoCSzi7xluRL/
l5mOjh48B1YU14dEeLO+8dzByra6m871uEG6xza/J25XPXXwe7MdtqZzujINSxlvAh8PLmIsv4PQ
BwbkfB4yy55m4emxj2zw7GwgW8TqZ7c2msdh6BsXrnCeP3IvO98LOC0PRSGy7wDGQ/cT6sOj/S1L
yjJ504Jc2D+sjA7RKckaxVpryV/eQbCI38vXZJ3UQhfhqKmqmfcFbUcNuNjDpCdBvY1yrqaNEqEL
tuHaEv/ejoCX/TnET2mC05ySgkUXY+K7VwBb6wu/b0Cm7hV1KN5itynqvehzurMZkudagWFREydf
5sgz8q1eKMPToCUVSH7FwKrpx+3f9H7hn4VFmSaiwCJ1FkBBLGs91lzYOj6d2kst6sx7LoOoa18m
HvH6Y6gmzbDrm8izN1lhetHrZI2W8uSkJeJvrSr6aIO4U5S9AaQWw1Zte0AUeqW06b6vpyL9Sid/
KI9tPg3eG2r3U7gXdIyea21Sx09TN+cjUsJGqK4kOUuNQUqR5JWEA4RtOJOUk873oFF1+JMVpvEC
53O+R0p6/tftRGF8dvQgPBotXjff4qriXHrREHsPyCA32b3Zdu03w65EtotAZz/aZmaa3+osqh6d
gXLFEZRtpzxqRdrnXzwrjqdPudPryrZGgv5bFujxGun9nX11tjouLxXMfpGAsrgh1cXTCCOdAoWI
rPPVxml0AAiGGHe2KkSIkFCDLUc+K150l8fWAO8066oNZmzB5xm5T2OfBknKfz3a7Zq3+EWs4bdQ
ywdVTk9GttPP5zeOkr4r8n70i1w42p0SGeHzHFfiIQAetU2LLP9RBQaWMszP+Dbj+7WSulycXn4A
Y0uTVBhGF0GmD7CEGhxv9M0OnPkGWIn5O7fr2NoOmAh8VttoWAmvlyUCNINlsUyKg5O9L1VCjMgj
bQTl5auYDv6jDv3DNIfJQYIsNtKUyNtI+81qqzmBeGl46D5ROskOt4/r5VtZ/grEeGWpkP7NUiR3
HPXKaHmU+KmOodCmqyosaZVi1B8QB8vCba8U2niv9tTYhTX1xckY3SSeN32VGyOuZPakfcMU2Eie
LLvtzZ0yNHG107wsQRIIjMiwsSZtjcFyGfj41aRfsCx5MRMAZSb613NPawIIxLB5/aYp4T5kev8P
90c+70Wnz89BO/+L/uec7tS+dvZKo4zjFv71qyJsZQ14erlzYLagKEPWjbc3eMzzn2LGJhoJqZzA
0nQOUeL+NkWrv6mwop7TrCm9lbzzopYOUPu9RWJIBXMqO+fj4eOnjnrrTj7hHN531MwvZeOaRzfW
w89Rh5PNPHqcD6erre+3N8vF+xaCI0EQuRAonlzFi6Ep2eMAi7CPPzd9+7XHuTemaRJqzj5AvOLF
aLL/YuF1X2+PemWCTXSiEXclGZNE1/MPhpEwemVjOb7r5jmKh3GUHnrHnn/kbZM8dVX83+3xLl4x
76qEEuaLE4WEDZyP1zh93Qzw2/15toiElT6+dW3dIVpWrCEtL8OeVLL8/0MtPm2201pxRWL5dpED
FHajGhCLaol2F1XRcAg8Jz6mXp7tR2NM/MSw1ihEl8kVfBqKldTtUcgggVmULEKRYVQWeKo/msjn
3pt5WTZ3dYDsK43Cqr5zi9iM9ja6Bv96nVb+aN06So5ZW5nPPY2jf4y5T14r8HXdFjJJfCjSaFpr
nlxuO/xSwR4ToWCcX8joK71WjuSgul8qA1qb6tjtVLse3oZgGrsnHRG2YxA2uvgo1AhUHrARCYOV
Oh7LFgrdgLFOSNB9WFzqFo+tctuAy30VFFrvqDOE97f33bsuyPndDHyNSqIMbNSxlhmk18SjWZa9
40+EVe0IrQGb4yDNbG1TqmHmPESt2nZMgD3ea91gT4c2xDWECzlugQ4YVaFskxjm9xHqm+bziBoH
HCQ7BYAegv1/Suy6pqPTFu1dp6l4aIcOxn2byh0dkW8DHW9JoRuZt595S1vHrtXAFOpx2uP8Eptu
utHzAoWOPECyYtfoipW+Wp1lHoPa7aLvhaoMn6kH1sXPSWv0r6YxKwQG2jgu+srlgFVzPwVoohja
9xy3rte4a7rgceCVLDY15Mdw2hRDa/25PauXpxlMAnrUVAfpOwBsPD/NVtOITtSa47e0y6IdBoCB
si/A8klRoS5YM6/XLsMz4wEJRTFdylEuVSba0FCUvlEtX+tgqmxxtyD5Q5ZS39SqpR6dymnmozbF
XY7/mtWLvdETre9LnEvuotjR25/o/JOBJAKHmI1s/e46QKDYlHkAcA+1k2pU9ZqctO32RF375eS2
MtMFbsq9spipvKyLEXmy1kfoyeGH5nqE6U5j+g4FU+stNCV/PxsV/b887dJ9SvfKfUGPpKg2aKIY
2j6e6vRYl9QKtoraiT7dqJnudL8UT2CkpLtF9pkZD+e17vJlFKWzTI2aTi9SQkiEnS9xmMadXYFV
8DkSM7wpEeGV5hgPjRDlpvYUb1eM1U+vV9MDV8iHO608StlcSCkBVyC1ltfXX6kIcDK3SIeu9Scu
zlfNC6KfkPKdvZTNOc5TV3+tmx6E2e3VurLN0GIEQSDhp7IXej6q0mbK3DuO8JtxEMEODlKwc0rX
uCvHJtiNbt2094TH/C4PBZjN24Nf3si8IOgIcDdKIuhycGEKCye/rPbzItPv1GoU8VZ1A9JWqpDf
i1Bd03e9cgOA1OKOAg8DBGe5NSFCCTufkt4XldH0uzEQo3afdzm2I2U04GtchrwU8vTL7e+8MsmU
PSQpD7UstKblz/pradu0mmc36gbf5Z2UfecHQERwHPDMuyFsyuZ3TdnFeipmqxCfnWBqV2LX1fHB
UkGeJuCz3Ofjg+kryMJE5yN2jMxSHUMj64wpto6YTqLhNBn2pG6UqXHjo1Asda3xc23aJUKFFaaT
ye17Pr4BT7vMtLT3Ez3Vqo3ZJrF7MN0+eDUKvd+gEqFQ/B6VeKWucWV/yRyTIgLBCJ2wRSSiz+X1
SJTx3XM13OtDbIdYLQsVsfiYaDoE3lqKcSX4IbYAokA2biE5LTW78HI1Knbv4I+uE48PBaaE/xHj
M2OXOnbanDC3S3+nsoN4hMMe/DvUTq/s6mrsg62u9DZO9YOeKkelqNFrmEIY2ZTHHIxlUc7qwmNr
uskX7GTjNenh96zgPGuQMhHUgSiES/WCRSQYdOkqOxWzn2jx8Krj/WvsyiYLaeUbQfmIwWjyEoVU
p7ezicPZXrHJb3dzjwfLqYmiWNALxWxuI0ZVSXfIS6nVZvJoCePWWZXeXVnmotlQnS2NU6EJPf1e
ovc4bEU2Ov+pc6t9m62R84f5L/1I9D5FuhnmEA7c7cN4uSkAfSOtKrHvErK0eGeNmaOVhqO0Pls1
uau5lL6EPD6f8kSPd5yKfiUdu+x6UsWSQEaEJiHYc6Wf7/4W/znFU+se1bMqxVOgK8aETrBdwbEz
3C7v7gmDZgpm053Nn1EXDyfOEkLDVlhEyU4vLFgb2OAa33ShdfGrZs/2Px+dE4mWIx5S+5Nl0sUB
xTA5ScbGnH3MATUDnVkzAtPnxVLvrjukiQpQ+faIlyGBEalL0w7mfBITzyelHktvHpQBc2ETedvB
zPSHcFTeArckQAm1U/8tiETH24NeLj11EmSHKSxS7iQjPx9UIFrn1m2r+kIX064oUnOTjnX03c3U
u2F06rfbw12mjOfDLcIPpp3gnINB9THviTYYYbc/jcjCI3HSVy6Yy8wFIBF0FQoHVDHQADn/sNQ1
Ry2rS9Uv86k5OP0QOAdKT1b2DxJ/5MOp3ow0tQyzAdg5p266jcd09D7oVMorhzoC9G8wGjwDL3q4
XZx7zhQFlu9oUz1vaNXrwABDdd+AIF05VlfWUmbihHaQeYTcxZ1mRm4likHwPOmz+QiiYjI3ppXB
N6ob+543T64dbi/ntRG5QKF/yz4Oj4DzSY6C2oQHNmq+VinFpwSn9KM3miNqfXkX7mZ0hX7dHvDK
/pGVKcnRAwEEEOB8wDpstAa0lu4X/TzOezO3evdFzUxv2gBpC8yVd6oMfOcXAGkg5p2ghUlTLhrD
QFZ1r689zRcxASZXME0/ggav9ZUi+GU2IsGENDdIROQLZ3EKlaicwQyluj+0ottqjUkfKLOGQw71
bcurSr1H8y1BWK+ljHx7Rq8sISeEBxVsFfBcS02XPjSMsaIy66dI7T9EfRzcGwHAE6jB3a5AsWMN
NSq/ZTmnGElaUuUQ3vHSYCSuqC2CwtbhkBXmdowSBCG9pnsscCF/xA3L23qwsF5b1HmelKDypOn3
tEd2LF8TxrgScFGcgqgjsS2IQ8gQ8lcOyiO7Koxk0Hyu5OzzXGvpbxjQ2Z1J2B02hZab805TdFdZ
OafXNjHFaaxhZdntoszYDeUUq1Wl+TR9jaM3uH28UWQEso3AWbnGro5lQXqSZCA6nosTSv3JTAV/
7lui6n9WmIJ8BrcNHrrX0EK5vZWujiVhFLx1gaYt691CScJIH/mu0sjH330Anxv9Ur03f4kO0bGV
M3Nt9RCQQNOEwo4H0Pt89TAs8eaaQqqPILd3Z05GtDeTojlgwj7/oNc/b6p6jr98/BMBiAAHet/C
y8KVKM2u6+pZ82HrkXaEqfqQ61WWb+m70ED9HwaTTQwA+9RLl/uzbdwSDUFL90WKMspJhVe+N1wF
OkKsZNbKdF6LA3SBqVDw6iQCLaZTDG43DGlCKLetBOEPuFcqD21P/1lVg7Lr+riPVvbLtRWUTszk
2DCeqS+cr+AcIe4hlMzwHcWtdrEjjGIjHDfZaQlNXa02nANbWlsJQFd2KSgyKklckHQWlv2wyam7
oZtN4k9c6j+4tjPtF7WU5o5LzjRfby/hlVmFG8RljAIPPrVL9Rf0W3tvnmzqq3Gd3Q9F/6dskCFF
tdHBxrBOjTXl0ytzyoAozcgjQQK7WEZ8o/Bgo6bl20apdv/2Te8Nd9Qgre7Ing6ofuvQL3YIIYXz
iqzdtaHJPRw4SuD7mdnz5YwzK+lsMzF8xVHKF8BbeXp0DARwjmDW0p+8kIZiOyOh/z/kPbbkd6Ic
wqmEk3A+sB1iBBYRw/1ZsdNdjSJIt9fiOXiaQ7fy1S4T9UpB79oekpo+yAnyMgDIcT5iiMCEajSG
7lM2Vl5iwwmcXSX6JD2k9pynKxN7pSVnO/JISrAGQI1lH2zUShhRppq/zDWvQTfycnvn5C1lA2xS
HkjQ4kOvpcVmaHOE9A0njJ+jUgkfqKdon25v6EusnKRIgj7iH/4FF+H8010jC9NGS7KXOLRZa9G3
homo9Rh/EvU8nrhV2vsmmcqnbrKHAHHusd/Z5Vj/BjZJzTrJ0M12kRJZEd67zKCoMVPY4NlEqkYI
O/9ZWg0WzrHa+iWACoIwdlCSVoDVegQARD0YRfbPKdCqTTzBg12JY++x8TylYfPxmpWMH07dUr0B
EFsaxY3ZsunLP5oyAcCPLOuxKiJ84rQ0/1TURb9v9djc2F1YPwxW0q8EmsvD5+JlBgeS7Jh/Lx+P
lMahZhXu+EJCk3TbMQYCN1IeeW01O0FYTM+NTVOheLJyR10GOPYjxVnQTHS4oM2fz3tRtlmfeOXw
MgVG/2d2vfYeSlCjfAG9zxVsmaETfvimAmAqQSOkbki6LSuW5pTXYd5Grp+H2jGqU13fNG0i9paR
u5/yuQp+3d7yl4ddPiMRbIGkzx3wfjr/ShOjOR7QgFcdn3ey+NP3vUV91A6+DXAlP98e6vJ0of8B
vof8CZslbtrFlWjmIZdtkdbPVoc7a2eOGLdV6KXvvSEPHswMtaw+6tR91KZYP1VDqH+xsFRF4d3S
4u+RMYl/41QT7coOv3gHQbgAeoqYHetMDFrcKnodVC2Il/o57/Tqz+ipI1Qnehlr2qQXu0nq8fCO
RAQFKvYFL7r1cBXWgm56htThDkeziDgxZssTHcnf4k842/bh9oyvjbiY8CCxW0Rlxum5g6jRbNF6
yu6CsG0eY+Awxzhesx1cbibOp+wASZ4yVxb1hvPzUtmNAqcpzp/KwkzvuZaNJ2EEvoZ6x1rvZhkS
34dyebVirEltb9k9yap8wignz59iJ6DHZeb4BblBJr6DoYWK6bb2L02IYtqmWmisnJllOJJj0zqx
YAvwrr1wAOkaa9SHzs2expGeVJxVNizA3N2ENp3uPfRR40/R5u6Pjy3m+6gy/LFJkdBfBqO0qEyv
VKIM7ZpZPenC/aaZTQTOZn4c8jJdOaxXv5FGIg1sXgP0Qc+XEgcIHRXpNke8aYASF9It0jcT4MBg
X2phvW3K0HyAOGx0K9nH5cC8eHg5khK48BCXNfwqCrI4Ncf8KQmi6SFMxJeuq+aGHnKg3cXpGPtQ
tse7j86tQwmfnFlDB5jscnHB5r1aBlYRFk+hK4nKIjO85pDF5jjsCiswICYMjVi5XK59qCQhUhUh
rwQqez7DfRUGeqLGxRNWcdrByBrvDuu/fBOCCn9BEiLb0hhfG/TyhGLZA8ISpD+Hhp7n+aBh1E/0
28viqUJPaN/Hs2aijNjNT0kNve2DgZWUlWQZxTEgquCArUU21VQxbn6h5e1DrRgM2dQNkk2Wq+NH
S/wM5MHYgrlq0OVD6eL8qyoDB+w+b7x9FHCbBJNpfoIm3W8k/thv3VZ8TKqefiLjyZISTSZSo+VR
xBZOU4bS8faJKJ1DU7AzC8H7dTCGcUsdbWW45aK9DyefHXyZhJUvdqdGW8uNFN3bZ25Z/YyVttqX
rR0foyypVrLx5V34PhR6qi5ALcoLy6aQhiZRQ90TKEcurJ0IdVS59DZfSXKWwVtuCNyXqKYAWUEi
SP6Kv5IOqxqQhUOmG68qrKFCU9h7MwLuoWtFfrAVXhrCG+YjCcKaNsnl9zEy5TBAuTyO2Z/nI0Ok
yPXA7hGtSQzvYGtDB70A45zb4WRtlMXG15Gy6qqu9fbEMQ3hAc0+RDYoiNujLG/391lk9ugCQKCi
znf+LUjTGGVh1N6eKrXkgQzmNhTRdHCtttvHLSoIt8e79lWUoxDqwBCEKvxiG5LUVbUJmn/fzE5y
iGfIUvqQrUk5XPsqSZZ+l4wEEr4YRQ3Usm7z0N3Xs2vfpVTjok2tF85+Fsa0t+miBR/9LtCJCJzI
nFQC8ZddItWZg25stfQw9654au2peoqUINndnr2LQwxAGKAOSiCEKrb8YrXCVLNbIwWnW816tVVt
7tCxLpK9O1XFylAXYG0JRibccpvBoOXVtth/il0qCsaB6aEJq+RLBpTwaHkdTjo5gPWfJjJAL8T/
eG80Ll5IrbACv7Ub+0+YNx1AScrC5speXV528heRE9J+ZY5pOC++vpwzoBABHoYIwuX3udEUD2MZ
FTs0aul327P2MNF/XAlm16b870HlVvsrzKT4PdQl7OgDlfb60Gp1sAsQqNr2CXTij68uRWgJPCCT
IHk5H8pCYmnGTjQ9mJGIyQnhZEEZbqfirneTovwfRgPB845Pg764rIN1QdphfJYBS2owLOd4cFS2
5FONfUC1o1or0VwcSYltJz2SbXQg7svndw8camrzIj1U6DM8q7xituoMiyjJI3HIE2dY2SzX1g1z
Er6MkhBXrAxEf61baCVBb+rcApNZ6ZROh3FvxE6xq0KystvrdnETUeFCNpS/5BMfKOv5UHpk6mHh
9cHeRH3Y/YJMl5nfWWkk6nvs1xxji0tqgJoZqSOgxL5CMnEl+lz5WBsTaArT7B/UpRaJtqq1CIYn
nbLXg8H6HdQ2HlNjbpQvGMMIsRIZrqykjTgs5WHYhyA/jPPPVcN54F5SySRSMWJzXcTAAVunjMAN
UiH3eEjVc/nR2x7tKp5oQHE5HKT1iy9EYbml8N1khwlrsS0KpO2uHPTuMNNefmHPdrs2rKPtnJZr
HorL1eU1+n+nhAcpvcdlm7wNbFCss9GdcoAn81EiXlAVMZpnJOz7aQclp/HQCMrrU5JGFHRu763l
ysq3MEw4OkYUcCHOLPaWdD1wAlhMJzV33RrrRq/6F8SVse87bU3dUf6//i7SvY9FhRACOQ9vOFHn
CxvHXpPmaCij8Nvr0b7ucxOn02Cq8HOI9XbnVWmSfHLtcLhvEc1wHkkZvPB4+4OXQZ4fAcaCRgIB
kPrpMk81IgXZbi9BRFx1xF3g6eGrl0zup6RsvNd5VNoDovQfVdJkJBhJVEfl5nIpU55/ecuvmVGw
HE9RpY71n0akXqYePJRO272SaHP7qyCMRC+3P3V5kJajyj//K0S5KUIBdJGG01Anc/pVw3nV2g0T
pYFvpg15Zcuzeni7PeblfqLTCcjiXVYe/N5ijVVFWL3eZNOpUJrZ3RdG3Pc7cNuptnHjZlgDd1z5
RMheZHvvIGhe++ef2JeoEmDPNJ3Ah9vH3mrDL6nJvY0qfIRj1ZTEaynS5f4BNYlxD0UdPMqBp56P
qKAnWrkRdgbaTKTYWFqL50rVtNq9GqqKfddzHTy3uu2tNM0uWhCsJgkZfkHvFmQ0Ps4HBs9RW0E8
Dac21JQvbh10WFnmsaPt6rl40d3KudN68GIvQRPYyQFpS+1LoFhOdp+YYbvGlrmMWlJ4SqqWw7Bi
MhZvFA9VDFH00Xiqki78AXA7fEiF+qdDHekzh8rx6cgkn7iuqpWAdRlEZMpIQ5bDBDJk6WAyJ13e
VEo1nIKxGA96bIS7EHWYr6XVao9FFCWvQ0/Vywzmxke0Pa9Xxr/64XQ6aDZIFKe3uCiCvtdqy2EZ
qGv1QBZsr6as32OzGfa1PW+xusi+VkaV/bGnRny9fbqubD54bOjdkKGDBFxK1kaU8rpg5OOzaFb2
gOPSp9obdWfTTX27G6y2gaSg1itP+6ujQgKT/T0Yt8tMfaQTQD8J34VIRPF+Mp3p5ACW2OlqWtZI
LLfFkZi5hk++6Omw4eklyr4bWkOUlxYnLdXUyGpheZzcADzB5I3qzqqSGCFcO/Je8mDEjkCMuP+l
lq/IzE8DJn/8HyZcetbgKce864vVpu9C1KQvf1KioP+FPPHPKFIjnDzrXPkURHH1qVUi73B7UJk6
nt+TfDiCVfIdIlGBi0HVKW5nrXVHLvzaPiog3EpEWKPg9+1hri0raSVypLRRmd7F/CIgKpti+KJo
ONsTvZwp3biqopZbJICdcGs0qeZP0B/LD6bOcmEpJ7oyntHNWB5hc8LTPY1zdrFTlgdcYIOXoarf
iiYvVnbutcPKOEiKkKmDc5Az/dcNyBNR7fSmH08S3fXWVNP0RRepe6eEmT4cHGfq/FCvPd5egFBX
AvaVm5C7HtKEtNSAVL1YxWCGf0PNdjrptIs3HKDhpPeJqB+MWdPWqM9XoiLVWQKCQcEUVNfiqkeg
wZ1DPHVOWt3rvEFKYxeZrX7PE7s79nH+G61v4z97TN5MIyn//fBGei+C0/QEloNG0Pks2zzi515z
5hOeKVNwIKfsCnUT46EVbsep86LHoo87decM8bzmWHJlhRETBQCAdriE7i5uxc5ImsRNR65jEHQK
3sFBND+a8xSf3NaltlAncGLVVgH3ncR9saaL8I7oXJxVwiKkKF7VMLCWE9/hrTxktcIqey4eyWrh
WcouNKy+eSr0eC62gzJhyYpOj+4U23B2QvW+mLWk3FGAsHUU0hIMlk3ZGf+poqGP31mciV2nD47a
r1xdV+IK7E/6iNCKgTQtM4i5cj3I2Pp4Ql5w+u6agbl11CpZ0xK8kpNJaw3SQM4deeBiO/TIUFio
4E8nSgsJ3mkzBtmm0Xkd4rV5UhxHq1uTMLiy/V3aa+RkQGEpBCyykTYNyyTRp/mEdJgOaaRGzmtO
HPUZoV7ht60WFuBwy6a6T9Ws/RXXKhin24fgynEHLI2N0rtnKVXj80Ng5ngWtVai8hP65tCoaRe/
BRAWqk1k9Vn2waoRI8nISd4rBVR4TZ2PlkweXFU1V0+ZLaan0uigtE7QmrT7IsxzZyWMXrkpeK+R
9f7faEtYM4CROAviQj25RjgcE4Ddn2IwHl9Vo1PvEKLtodOm08rr5dqaOlAMCdy8nnhVnH8iN+Yo
tDxSTwl4nm1Te+ZDU07RRiv1fD/aWIGPugLrHX9pPzCqcOUSvvbNMBwlLve9eL0YPhocZE0DDYvQ
yXD+zbvZeaQzFD2gJ6SJLRl2JHb2JHFAt/fRtdNDqvF/ktaXhV5X0aMwrXvtZJfGEMQbUcxZ91xz
UzcH6RCPuqmOdWbw3+1hr8VRVGy4PQgM3JSLQzsaahHrCgczUlJjp+Ft8dmdVEyVsUTZAclI9vVI
d9HIxmwFN3Qtz6P1JnVeQEADrVrsZUul24GC3XzqKV/F204enYa6ALzWt8xLcT9LemgzP9ouH6QF
hnC2mE/q2iY3Au3D4Gh5hmkESmcgUiLwNOfbzixMDlBfzqeoqOH6pCCkqwDxrUkth9001Ejoortw
HAbTu++SOt8FwlQ3DfqAKxvh2oMPC1P6oDyjYYYvCXLgApDTtPgluLJVv6bOLn/Bj1C2TRPGd/E0
GrhS2ULZuF1NFX2OJ/HgtZRRtAEJzJWr48ppoJnIQxshHkd2c85nJeIGTNxBZ43yqb2zqMztiTbz
sFOMvnzWU1VADiuiNRW0K7sSpWyinEobWGZT58MiZSwKuuvTafKURt1qNXYG25TKDtI4tovw6LZo
IFu4wVgikq1RNVz57itRnRqkxNtQswJFsfgBhkJ9u5t47UeTaqK+g8sqqmjFdzd3tJUge/VbCbPU
TmSxd0n0NQV+8bT+uMMgHp6mJhlPLiey3AwEvCe9gWa1aaYkzV9LTIeq4+3zf/UUgingGEpYDEIE
51OtFMJsUOhmhXGG2PbmZD1rGkJmCPSW8cOoiGoHqb/0rdzkiT1SW99YlQjWntfXJlyyvnjvQQsA
z3f+M7L/x9l5LMeNs2v4iljFHLYM3Wq1JMuWLcvesBzGJBgBkmC6+vP0rMZtlVX/WTuwCQL40hvM
XlneeNn0rgUDoNtEWkh4+R2eoW+88ivpEK0cZsiMx8EVX8tWO6DkcEMOzDPFlv1e+c2Y4ftnvf/7
wr4Sxn57ytXJKdQALGPiKZPfWJ+ntclfOlwwDtYQTllu6fAp6PLmFPhqSB0AQ5///vjrgwv0iC3K
fwizjWh2jcokExTeGu7buR7y6D4MGvVSq7X6bG6tQH1K2lEX6xGFvb8/9vqtAd8CRmQyQlnhgj+4
GjW1zHwGDJKCs1O2e5UUIHWiGImj7Vi3k9Tp5gtJo1WqJzWF2DpieBm9RR263kqX33BJP8HzUU3/
cWdF1jJGW20FZ9Ql5zC9zEzd1BoqUB5NPQb1G1fFnyvNNBOBSDjV/yrJXLbbf2rNJsKmXCGkgWvZ
1nxq20olLXYDZ3+PlvcbrLMsEKGV/H2dr7OFyzteesus9UVV4/peLkJdSbfrQjxFsWiKZLh58TRN
wVPvAmHcIZ2O2d+f+MprAt6/0EYvg68/BFmVHPl0pQzPW77Viakn/b5cTWyTUeIQ6WCM/ZMVLd1b
kv6vPpZrCSg/bDAywt9Xt9YeTnkYCJ2LyvZOlqOh/JKDRu91qe0U6Y4AYeNgfes6ur4jWN8L2Ooy
FmZARPD7/bEISfrmLCL2kPR1HePDFUVp67sA+f6+rK9sVh7EeAC1T+Dd13Wsi47oVBRNeG4DGjBd
HemDyj371EJe+Pz/eBTgCC4FrBFoi/z+TmOvXBEtVXj2dl3ej4Nno8ilZLLY6JT/748inv0rTULj
+jp8jrAIg0qV0VlqT91bJuKYwKC8z8scvAU/f+Uk8C6X+e8FH8GA5/e3oiiMdgOu51kbxfxu2HH4
YI6Tn5e8KB9HuUanv7/aazsDcCVwWbrLSNtcNux/jvtq9V1VBYN1rkQ9vYzTXv/Ibewj//6U17Y9
MEqGvjSgEOK4ih5YZQIzIas7hwGmesnWIp0fD8HknZDDMPOj4+XdcXZE+BY845ULHNsqukngTf5t
0/3+ekE+zoWta+cs7cnaY8gd260LDvtm9AxkhwEg2sfWN7c7DY3YSHKvLd+6UK8TosvZY1pH/ACO
zBJclSQIEAZVVPj2edHKHePdDXok1fvmMLTrrJPQbyRZQiUwJLYb5kv/+8qjjISnBr1fypOrC2fh
OlAuuoDnoBzhMKxyuMG7pc+EUQ5PmzDCeISlmP79oa9tqsvNenlp6MPX5wXsjUE7q7TOjjO1qWBs
911Mvfry96f8keuxsuCRaS2jOmIxyrq61cyuD0u8e+1zh+PebceQJvOnEbS3MdkZM/YAaJshH1QB
Q7yZEChNRxGFz3//Fa9sbZgaiB0AsuMauEbb2F4X2nsbWefVc2e3yOD2jm4y1HCkkxZJsBrpdeZX
BRLfc8cZeSNyvrK7oC/TF2b4jfLWdXUlnBmtt9F0z3opinvRhtbHop/QuOt1MyXbvrb/ONh1pyHS
mG9k+q9cVfQULs19MBWXD/H72SKe9ONWK/cshDP2N0L32kvG2o5enHH1ZJkphMbtt/ROXokwyEvw
zcHG8Njw6trPCxWZiz255xWSapZ7+/gBgZcQQLrzltnZK5cHdQy1DMxa/9J8//0Fg70p5CKlfTac
qusP02AvfjoPhXSRmAAEi+c7BYX3bnGNTjwpWKqnbpHRW7qbr5wmuFp8XJaaD329zm2IhrXErAze
ZtRE8STcJkPozN3f2EqvfE8YXnxJKFk4AV0fp3Bb7HB0hXOeRFT86mlIDfHuqTErxhBLqnIe3xgt
vHJ0SEVoeEJfIB+6vpv2cOcetDvnPC/m/q1ZasaA4/5ezDI8gi5e7vYqat9ox732kpwX9DxpEv2J
d3LtWcNYLJ1zM0L2DZfZBW8EJtbytJtRGL8FAn/1eQx42UEU4PQ/ft9DlduQvc6DcxaVK9Igx/dY
mEOXKKdtjiQw+vT36+iV+4DmBtp0F51W9Iguv+c/8bwmElR6l5hG4hXb9zE942j9UpZbqDMYsdZa
3ORjxLA3l01prIcFHfO3QJ6vXMx0/cFXRUiVXvxVrpKKqQ56WU6Nfw6VG0qZWK1Vyk9LqwNSjEFg
yOtV1Tzb2RRVXfUR4MimEe5DOARH4nyt30p//1wUyib8GGms02dGC+z3RUGaMqi3Xvnnjg57kxX9
qG9rnAyTwnHr93VQT+/DsY6eQ6f7f4R/ng28m4ESHREA81fP1jskRTbXeWn2eU2IJYj0FbqvAwTY
ejnfLeEk5oT2G3bNI1j3f/6+If68L9nsF7uLCyQ2QAn/9+fv9tRbwsjdM7zr3o33rl2Oc7v7VaxM
p3kj8P95Y14ehr32BQgLnuLyY/6z+6bKJhK6nXcOOrFlYVV2h1qVwY2zjE8kIPlz5EH17JyyO+56
rro3brBXH88a0+5EFYFW2++PF1pIr9DjRedp3O5ApDFJQ0vww1JaWwoFHnV/DRw2XYJG4kqO3J39
Rrr16mqj8nFZBW7q69lUhMdEEOwB4Rg74484DH0Y7aU/iXV966C/9iSPhwD3Y+jpX88Vhr2vlF+G
7tlQ5U1T+PmPQrjmwZ3X8o04/9rpocyCtUjvki97dYURbhGtdAYPqEo0ykf0L7oA3dNStOtjW+pi
KVO4k9ELeE6zOO8rfoT/+xYmyaCeRF8EyNH1Z3XqqvGU753rfXHOQzOuH8xSaayhgreEgv+MtZeB
H4huZiYXj5rLn/9nA9db7SCKGHlnTAt8lfQk9CIrfKf7/PdX+jMsuKwkdSPx7/IJr0+l4U7SlSo4
Uy+XBytc389jjrJ6nWPb3Of7W42s13bLxQ3l3wYAzZarg1lIYqHSPC93522Nx/HijjktXXfjz518
Y8Ncvsd/h8kAiiC5XgYh+K5zuV1VPIbCl5IyJzj3YeM/YwK5DOdo93X7cwtXd/hmL04zx0M+9e7p
f19WLhg7hK14sdO62inhpBfPrHP/PJiMzOPQM8JE9p6XGG1T1bHV19//Hw+kpc75u2hLXk9sB0fZ
YV+E/hllXjndhA1eGmjwNcW7eWijJYMu9Vav7LXVBVjD9iHtBs509SlnNYfOvBk+Gb9Uj2ru5psy
UP47T+rmZheFOSZNKLr/vYwFKgaP2IamDRLl+mbj3qwhWrKDgsGVyQQqkoJ1qJu7SkiENrxp27Il
N/anVZtv8eJfOS0WNyp3KnoUJFJXOb/d24YjShGeu9zQSbk3RibaUhwWZeYJSPrujW30ymmBPoGo
YYRgKYfm6sbTttmPlsnzaOp6JwB64d2s+/brgkPCG8JQr70aQP8LWZmV/aO7G6wUsa7a6Mz50snM
uTEzADdusjfWDLsoeItY9Orz6DySnl18sK5xw9Xc5H6Q04Dsplmd1sWIHna/ld93cxsf2np+Cxb+
2lLSS0a3GnFK9uzl9/znQhXBDGcYDxkAll2XjlhbflhwLfy0Ohs2wH8/jH+MGknviFHEfsj8Fwrv
1dGouhZRxaiIzvmsvMPUCuNjG1Z7NnZqO+DEOySu4dTcssE2p1ZDTyoOcs/6TFPWeaO2+TNo8lMu
Ez+2D0HzGljqC3Js5iAR4coQeEVU5edu86wZ3eapOfnW5jy7rir6w5DX3bc31uGyP3+/gC+krn/t
Ri4YU+cqitlDWKBTMUbnZrdNKLZddxGHjMZvoynmJl7ddj65EeImBpZxOvbwIWUMFuH6k27uHH6+
uOpctHTeOsdcU1e3l22SA3Nd/nu2LgL1V0erUFLWyGnMWW/ZAIR6r66dhPbYNCVlXaAt4be52aQz
5ovvB49CP54G3OLiRffGeJyNZehSz4j0J0yIPCfTJTiAJHI0dZXT9N6Q+tbg3ua1k3vZxevFSdbV
zT+XxkSXC97Jtj9f5jw3lmwMI1m8vHK2pCJxXaekqiJfu0nr2o2F8kWu50Ijk9la1Z6gfyPyh2o3
u/oz065h/laYtkJL3SdHuIG/UpVjjAuUlz8b2h4mO85bJ1iXJGyMrcA5PByG5Z+5vywyFrbzYvhx
PrXL8tHFWUrgko1u0qHcCWpfaC30G0I/fSdOjnSN6MVbyiC8yfE0kVs8EgKsOY7UnI9H9OTKATbn
XkTtrcSqUcdBhfHyyTelWyTjHObWoxcqEK+11LNMSlGsPnoa8LLkC/5irNBeYz+rhbk1OrZcFKJO
22DD3Yq2cBDHsVhUe7eFcnbflQUyaOcNxK442u7YhElU222A08TWtTcokZrNqYNxun4CmrG2SYdy
Yp7Z0ea7L2M9bPUNmsR5lzk697Z4KijXDsYw5mE2tY7VJox/CpUOfmGP7xdt2fvPnIaSc4/UubXe
QwNuFhFHHsIdDwZy9lg/Ij7QPGrfL/efnjHU4hBWlSjvJ/QSjcOKWfP0Pig6VAxrfJL6FCr/hU1l
tZAIzqDb5mI9AX/do2RomjV8mfqiX/9hrL1a/kU7t55uG39qxx97zmhZpsu0IO2bLfCt3QRh9oiT
ZTm7apo4LLuiRDDcUY62E+wdzCKMRQ9n65Otp5yZDuFx6u+jZpN5WpSUfVOMrWVhVHFklG54t/uo
2WVGv07LjQ1piL+2N6LHZ4uJkF+K+3yfguFeGFDQmkT6m9NYqVCdtd+szLMai5fg3D8UGCtST0cT
7PYyIVkQ6jNMMtXeWuvuGgfa5Vo1WdQYs3vEjMxeIDk7VbmKhDZrOC2xtamlXOAI7yDrUpzLa+y8
ujGX/m0XBZCJd4Yk/QmJ8TF6tKRwKj+xtNWIB8TaivFnke+1SFazqkYrK/1Wj2Oy7COgHzdSmKH7
BlKEbRwtC0uMWp1TiiWx+pJ5Xaq93eoyr7rIMnYGiNR41UYUfDNaSH/gE63+fpi3qo9zq56i+EI3
ap9r7EN0Nkk5yvuIOpcGdzvI+pmeDKp7RZtP8rArhnt24tilbz8EjDj3NJ9H177Tnq+80xYGlFJp
0wMgOdpb3qqvecuQ4LZr/XB/WppZrSV2aKO24mrZ6+InUly4f9E/ykVEPlspc8fQ3TD98Qj9vgP1
ZAS90cf7vps5d1WoC3lTmSrQJ6hhFZoW5mhvj6O3jVguqaLIo/M6FN4et30VuD/r3h4LTOyrZa5i
4UTGBY46B2b+M3dbY/vmyF4Oz1ZRrvJ2qKey/lCIQpkXKk5hfA3oOrn03fFQj1W0u9FjPpjavC1h
VO7nyvBH2z6VyKDnMh57hgepXaC/Xx9azwcvoRrZ+l9LRxnFD6HnwQMhxOgyK21d6WMtpakOtp7t
4paPO8gfEqmJ4d5fPQO5a9+tTc4CvlLl8l0XXb0foIaFVRNb2pvnm2JBkIIwE07WD/r7ZlHEA2Iw
2wcjH/hLTijy+mawNz841HTrindyVHp+sEplzCdTju36zAYJ/AQRAKUTf3BHeZx9a1U3pT2b5c02
Sau5xWRwnb9vfRBU+3mYCkZP/txY1Qn9nSU/i03ImUtKGgyE7GIQ1rcZAMN4qkLV4dI5ocvzrZME
lCQEjDQ1sd+H07xnTjFUK1IgEgvo5z3qXW9KcuXC3DCL0jW/QguV3m1Xbts2HZq1LeYX2xmQf1hC
goJ1IOy0+hhJH8+UmM4zjOsSwgUGEXKvqj6p8mWRN8RApT4ijNGPLyDlzK3PfJ2P6uu6sX0IFuvY
BRQ54JfkO9sS3naqQyBoD4Ff0tuEfp/nN8x91y5Kyqnw+1NramGceHbgP+3LtohPZcGpPiHrHqw3
0rAFEHPP6zcRo4Qq7ubJzycq0zFsvnm+4S9nzRwEo1J3qjfvmQlAjeJ6IxffTgkEKEUhFYtqEEET
aa9jrbxNL7gIw1g8aiA/0wd6zG6fkrH39CYH6UlfxsDUqFYiBVDwcaOv3WUdViaIdLZe22Mdt/Qi
eKwkWfS9qtq9zeo5NJwpBrFciLSFcm0knRH6I/Zk6MGYsUZYpL8pkfUnWCjguwnf1kaCoxWuf1Ng
voVQdA0s9Rx1Zl9mtbH15RfP76Pt1vHXwV2y1WnxEgb4HkZf9Dgb4gP6e7bOfFjbg3MzDEGO9dM4
wSiK0aSROC+ZnNPuIXCX8pM2QQzfoQ2YG8d574QoMxDDIpDxrn2xf6vHRTa/xkGZ/MKeTnf0uBWD
2p/7qnTrKpFUzHuyuW1O7rgi6b48OHrE+GqfImc7NCOaqti64C6g3IQ4ueZPObIFh7011AS8DEHi
Ywcv0X4oxFb2Z2ZnEFxTOB8Y2ETWZUUaEJQ/uZW6NZv6tknRNYCUudn7MMRY+DXqsVIGn2pbmg4N
WRbKiw0Zeb+ashZPwTCUM5HbQTZG63kkP8P29FyvW/5DiZEpvCFJG7KtRMEvsZnfffGqMBQPUnZh
fWzGcOiOuqtJwE00MOA5F7Y6QOz02oOWOeYUuZIlAq4Ele5hGXIv4GnAnY9bP6JBJOdp/ilCrb04
DAvxFRX14nlwNhNYYxHM1kG0usFNukAveW32pcoAgWhUdWoM7KIjZBe3PugtUPpurVEBu7EMDXJT
CcLobdt0yxNGofn6qFRoRF/yrrZEDGfY/+DSQDY+GKjHLT9U2/pPVm/NWIp6ef647R6fc3VmFEpN
s9U/a98lujWudJ/GqXceB2vf3Tjq7EidNyTY0+1CBDqZKBxWsQzWqUpba/LJhJXrkdrZKMLj3bRZ
/ZHbtvBupD2uOH1KZ3ySTAEEQYFl+mfoXTUk6ELvWxr6OYLJvSvLp3xmQyZWYLRPolfyZx2GU360
I91vX/c2cJqf245ZWbIFtc9uLqVlYhyHGXKelQuTy68kmDp6j4NmvzxP9uhNIHcL7Cp2ZHO6xGyN
qr0jT5J0sseaZGYgmONFh8ZX8J7wJszbheGkm0bh5up4GNbQPAi2644VZ1EFv3KwWxRnEeXhsQC7
Io84MxtbsuCbW4MJmF39aA+MEO/QelqWF9dgbBXLXi9d5hdhEd3USFD2JFF7URwr7ReOl2KJ4rN9
PGcNssktg1t33XyyZYtr8G6etSmOllsYviC9i3xsd2fP/NDUzfpPZeJul3r8ko+1Y0RTRghz7dgP
53l7t+ebFVFFuaQJ6CPuWyRSbJVohXiNUnVab/Nc3jJebsu0Ung5ogBWBPKmh18efSF8tl5WEaWM
I8O0dc/j3TQHI116CGHMqsO2O9YOpvcP6NA5xec6GIIuW6Q5Osdqcc0+2UrPGw6o1ojlftwGzURJ
dmP/ja6JbjIjqAlxhcN19kVVe2+fLhhAAUlhWaObApeI/rPjzv5R5XIA+tM6G2KGbb3WJYpwvlge
qSyCJXWmOkQyXiprP9kS4ijVIh5idX42+7AqONZOFdxyg1wcg7whHPykqhUexkD5kWdcolayovbE
7NtesTtxm2YJEqh2pTruELWm2A2Luv3cD6Yzo0rtyD0N9Kq3tA77fI63CEH807pT3Wc2qutNWkmU
MBOn9ooNT8EhMF+0bPCl7XoEyU2OEClWcUNdta3Tx50uKkAKENrRArR3tKZWx0blF404e/kaWOrR
mB1CLX4kHRUojXmfeUQzh+ZtMDWWm+ZKjeFKSYzBLgkstPM7tc8WelxcRSLp3FX+I9DMUxAG7W27
91u8oB+onTv3e8kXbVO9hiX7bbYmarjC5VFj1AEztVbtP2056NO0wmKny1bkt15CQPKcvcFwXjbX
EZhGqbxhWGOXi3OyCj0NtxKPZD8pww1hTmGO0ZMfCO9T7fjbV49c1oxXjHUm7KVxD4ebYm1NxilG
1a/2tyL81nSBWSWGZuYCIxWPBPzuaufk7I37vqXeolEyWpE6bZ2h+qOysDOJEQ7ZwlQO/TjFYjWK
KM1D/MNSY91WPO5lP7/TtQVMyCpXkA1NldvTue7djfsAilhc0Z+s0s1yhjLGzs/0blZRF05Sonv8
QscjEodehJODvLvsVIJ69iCzapdguJywDNx4RQizi7uw9bejbbSEOZyW1sM4dqYfu1jr/YrmsfjS
lbZpxnje+b/MISq++3uwt8lSIUXlRIPEE8vNt3vPuCATzMabA3KOqDIyGblFE+N37r0sDIR/levc
zhjSa7UlfjS3X+ugcctECq6BFNB4T/Ujqy4/7ZWpVRL2IIhtpxEeiE86KunkCrL9ICpcK3bQWvju
IfytYqwF/TVWKFx89AeKk1jYq19la90EBgi5oKmTBZIhnNtF45BoGNNocJcG+n23tEOU5HQx7ox5
pUczt9oaM+VuBY7SJJlG7Iybxl3Z3XKd9IiaX2xBdWclguKkTJZ+iIK4MdbyXbeaeFX5Sq/7caYG
eefX5QVynqOoeoBcr5GGycV0ZwUV7NvV1fsLRGDqviVXO90BtQ4oRSMT8lHbFS5RS+DWPyjPeljC
xrANN+vl7N3NaqisxFJCzHE+RzCJo220HkNnr5FHMKP50XDdWqdi23zNQQrDuwU1mntoEw3FKhfk
wuU7yl/2WPlmlg+6QeBvMvrj1HJHp6ClqjEJ6sYkWK55WcRNQVkcG2vE5HSPOuwJRhT1fxmiw0PX
GpFRSdhlzZDMdT99cPllVgbWqyizydzWPS3FhqReTdMiiPGnaj/Kzl6RNlwl0aEcSejTwhfWj9Yx
0Z7VvWVVaUXjkd9SVPiGoIrYP2pc/7gXfKP81ttTV0PrrU0jpqAF7e7pZsH6jdLjsFOc3AO1ogsa
LpVHQbfCeMgQr/Ln1ClrKCNhMPmfl54iewqxdqDu9adn5uSdFzve7tjczruzopVngq9cKqCB+Toi
VRaN08WMbAxJcMK9pCawnErnrPElg7NXHEfSfvJ/YswCRbW1N5HYdaD+kcvGuTGt57ocw0tl632X
orK+rnW4pNGwIatj5l31oGeaLdwmefhRFdsgDoPjE3BLED8qxvLVpwfS787LlEdWA5XCw0+zpXdw
wzHrHC5KZbXxuIyrE1eOcoO0s/et4P9e2gxxJgnL30GpLga4hIOrhS9Nw+oQJuJxtawcHlyLEm/Y
bT45KH5a3gVQ7y9xruoZHmphzSoOZGUXCAj2bZtaXWg++GKcTIKzaWN9tqnIxiq3in66To9DbcnF
9yLs0hOxn2O2FwfD3L8n/5nwbXNa7Jg3v4fkaZMNLO8BL+YABDZ+luLkqsSZnKZL22kzSHqkVEsS
iGZ13/k5iF5WxLIPsPvpcFmt6eWpJzrxnYzBhnmjtPFz6cfay9Zm8J86gnKb9LqU1NdmWP4yq6mf
MtpP29fWxhUvbTVVWzyVMNOSHWuz8QngctG+K4NpHR9601G3weyLJ1Hh8Bf3pYXdJkG6O+whMN9b
XCD5kZ0OrJ7pgs5lVmBj+WsPlqlKqlU2Hsm9w+QRPfr5pqaZGCQ1rvI1jtiRn8fsLRzyWhoS5QE4
W9MfXPpO24H+IUVL7zdmLNW4E9f7OS8T1zXqKSk8OLwZycVQnRv6zCIzmahEH815z+lr+ktDodhW
L9tiiDBT6F1S88uprTNbm9V7XxiuebI5MUsCMbbTPxrDBBndN4Or7yxFi/+UazgIN7nYq+YUkQvI
NCcrepLOXtF2QaUJkEVnK7rCVMlTorYxoEaXtnu/MU234rVD4wGste/Zx2Id/S3dZl3yV6bALU7k
IquZhK2xr7HpoJCRMDBl1mR1W1Vi34ZCXBIKbzL5MC5/2uhllofGWbb23jD2bkpn1+UE27qtzBuz
AgQoBunXRyzrq4oxCJijBMqjGSVU5Lg2MGAvx2OrdEf5FQ2L9xJ4VTAfgpF+UIIDddXGtEOn6QeG
kR4DBYPaM6mKMGjTDps3jIh3bEBDNoDZW5d28L9Jk94/7tQ09ftwt5dn4Gu4gEjp86humsrxvqzo
rh+7QhtPEx1eO1ZDOwgmUHMf9Mm8GxZkrD73f7m2JMB1qL+0sRIRJXCn0X+PLaA9RrZQFa3Jbo/2
SUaTUscO2MVzAeayTeYCOrfCHG4/5J4enoc6qqd4Y6dVaUO916I9wkAnI9LTMnT6sQwyN2iDd60R
0K/xymUyEUNvuO247mUWRMKoE0YL2wdMx8MXszDC6jYsdm092kq15Dc2yVsGO3kcYqKKcu4vXVuV
2mLb91MAIOuDgLMxpsuI0U1WtxzKg7XPuZ9wpPWCPTi17wkSSv6ozKlQmZae9YGYGxV4U5rdy7ho
T8X7RbblLEztuRndVUqfaHGcDw3dUhFLqzO+10GnuhhsrpdDoNaSdoTACZEKrrSdBI17dXIrGPZJ
4bb6F9/e+EfrqJNxTT7wC71Lipuur/YmNgd3ZRahCnHRjWKGcIiqpqiyqZ6jIqsw6wmTJhibH72z
yzGTKJ4Qf/dtfugnz/nuXgqfeNwpH44UA23BoLjpb7uQWjvdwtLO00XO+otoe/+bzzzwV26J/lsR
GSgC5rkxWLGJ08GaEVzIqqqxpRk2tgiy3NVeu2WtnMc+rekH8M5UdbH06u1dM49Dm0zV5r3n2wYb
h9ntnl0V9DWKJ+VF2bacveeWYsdKQrlrl/TVD3TCb2v7Q1HjzXPY8U3GEhSRDjwd3L1cM80NfX85
lZ8QwMqHJIRt1mY5o4z9gBu4/aTW4KKS4C2fhnAVaypqxLxvNnvVT+BYujJ1h2l/VCMRLgu7Xu9n
6OTlllFm8bkEAg5R0s4GoyCMVbuCZZ/dKvFRQhiSKVfOkkhaJF02YNg9xZEGSRZ7a1NSqoX1zjqX
nS+SfXL3i8w1cK+W3Bcf7qWKFK2CUQRpMKgwrZoZ0R0fAcYDvQS7OLjmuP6wiOl+VmxtcZqRCasx
xmQ4wmBuRBNnyUu6H5Xblwftdqxgh25tH/dKlE+69+mps3e7l95aV3KlxV/qpEXkUcaT7rvHXQml
UmUb1SdG7aZImHLv/+QzhVFaNM3gJbIW4dPaKxUcFQLoXyNsNW4XY5j0XeG75Ul45eiT3lvLp8pb
JjupQFasjJambkvhFVXLccIo/lTvKogOYY7nduIxOTKo7Kbyll7LMsUYM0W3ygUjHtvDPizJbI7l
GVBJPSSNb+cyrQk0t1TDCsWBYHCmtB1lq5JhA3CSqEGWl65b1JtwCOhr0kKde0a5daHh1Kq9+DQi
1KQyj7kT+RiZWJXWhTE9kU/3czw7M4Z6S1ljj6ihnP9y8hCKcG33+z0vvpf3nmeUy63YZkp9u/WK
byE6TEY8zDShE5ctdR/2YFMTHdn9F7mFdNBDseZhXKlGv+zDZuQxdhUqTzS9ie1QQJ57Nlc4niZT
uS956Ruf3MLMv+FrNKJl3df0qrc9gqhL+xVX53bpzdvBKfolsa3SOzvkpHPiuFv3aR+K/NfKDbzF
FNH1OxceqRPT9+91vCK0aiWFaRlfqtWou6yOKAETYNR7lRmR0zHfc/r1Yg/chU3SauMC0Ktt2k+1
jNA4mn02YrrMsAgzd9oFqd4mPT/2tUSdp4+KABu/PdBjikcJw0RKY87HWg0LkxHD63BSjJhLpsvg
UQuYQ7k5t55WhpXMeqRDJN25ewyc5cK4XScVxsiItRg6RB2YpLxdX4JZLsVh8yJjTukXzfnJKIbO
fjAAjzaHwqfZS7gWwR3C2ItNC6cVL5ZGw5DE1+5bugUXR95+Vdt8sFx8MRPkr4iUcrY4G4HaFHnn
torPjmT7HYKyxPyi37vyn1CF+87EaxL8t0VQuqnBuJR/39pLeCOoaMKD9ko6aKslMFtyy6Y8Gg3D
heMgOzk/TLBJg9juFpqAzD1m6uSBTDaDOaTChGy2EtRv3NEHcF/5cpNbk1bkIbb1sVqDcj/SuyaR
HdtyqdMA7Zr1nYAQzMn5P47OazluHAvDT4QqJjDcstlRrZws37BkW8MMJpAE+fT79d5MbdWsPa0W
CZzzx/rWO3570F9wOg1qP9fLYHNJZHld88L3uQAJpPJvIRXdX7pjoUdnTyVOrw9tN3n9bp3CropB
ECLr5Hu1/ORM5eEMAQJ4+uqFFjvXn6TggmcowZY+rHddNWgQykXoNRYgVkWsYfnA6bPSlKQI6jDa
LZZf9DunzJkfI5blOk5VROheCzL96fC20nI7OP7tFzJFZcyjxz/7zK4uTTlGrxsthP4OyRvo40xB
KwYuz5TfKxQOU41CtrDPs9WxT6U9rBtTnUy/3SYilNY19bQlViDyS0D6zqfOc1TMdjiwJ6Auiep9
6S+6Y6xHcoHOzSKAu5rngu7tkMkEc24574gvqLZkmhzvl+ozQ7hN74b3BDQyuFv2MlzhL9rsCGlo
N5cwkGl1L6gAzN5wmfXihNiEK9/evBniv7PXr6iYejixhsiFO9kXpf7kiRjplJaa4IySyQFsPnWW
cqdCf4bwcxu33Bd5F3DcB8UcHrIlheQS0n2hOjZ39sYowf+78guLaOisZUC3cKPe3wR268MCANN8
8BrmTRWn0eKs97Wyy+Z14c7/SDOnWV+JD+QrJxIrbPYwvO0fb3DH5sDHMjmmPPLWH0eNo++rMrbu
71Nk3dNxcfJxH85M96dWNVyJ3UYtfewNnv/btK4mRrrhpTu1JK67J2vplPXqIV/YknVtvHE/hv7A
oUxuzMoxqLdnq2ia9YQWCN4o3uwhl0cFcGXHvYLQua4dyEPsMbLq57Yx/LMC+d5Yyol9kmcHRj34
VQcIUnAsRbN56ozmF2r60NHgpaVsX8sxF81umymIvZtLNppD54ogetpmfxYH7bdztydFsWnv8tDa
htil4o/w0U1ZM1SzW+hdq7ylveZFjev19iUtdyrapP+2EFVvHmyesIxZBjJPvm5yXGy5R/o49OXe
K1iMGSY3ChIq061/1dpwb81cO6chdNKPBdwJ69Fs4MLcegqDuJ+GYU7SKhv+TDO03x5urPq9IRDK
93Tw1FEy+6vCb6zz+mGW/tqcMzFNO+Cgeddb+TML9cCZVj1y33ykfpjuIn8Y/tTLNFDh3stfxa3A
Pkm7pfi94bkTD/biseyOOAB4Y8LviqDcj2CRnxUpHUSP1d17NocFNbOs9C6di22d0PemjsWQ1R+2
Np5/sLpaAxXk5nfgmSjirqrT6V/t2tWDbw2AeRUTyBR7fb+JyxQVIc3qkwcWWg4DwTV6ltHPNmmo
CtzkxSnrZfSA2gLgKk2z4G/vepl34PaPvJc2WDvnkDOtmaQps4roRavyY0k1r3PKpLMdIc3dO/Au
cD2vbV4cpKgH8I1QxaLI57+eQ7r5iDSC88Yr9X4Iu3I+LKrV5uDSRUYTb0NuUC6JCNnD+Ku9JXMi
2bCPySRkK4HICUr5XaocGCCcbsdLlq3pH2js7jss10eE5pFKKkqsQLyHiIL12cFeF4+0ruSx6J1g
P2QacHQs0nWiwlLPx9ErvWHna6vRR6fmjorzKSishEcnouLXr4aaQZLVQptttnhtPZYFCiem5zld
xvNY4PBlaYqq3wwIzQNKV4sVzB/kaeCZdNnGJhdtZpdV4aGui/w/0rr8W/V2G3zR9BPZrGfh+rfN
UHrulrQrfoKcX4qUW66f8ZsGMfK5Kod8m9RDKU1QH+a5Hdxf/Rqqn6UzFWCzpUGmA52vnyTnZqwH
2w0AkrYlrlUTDdGvFQWQ+1C6av6Vb8OkQBobI05pPdUlwpyBHrFWoV6JNymWIGl6wdsfage+cEBN
fHTTLUgPvRUUw30v6sWH7svlTx621j8ksdkY48a3rJeVqQj7jlss5etaW1gnm3AOf8SW8uakpqz2
SpkxP8olgHkdGMKuSKqqCxorm7yTDDWHx+9KwGOYca9l1XYvPIIsgF1jKvtgaWtcdoVf9sN+Yfjt
E0xJrf7RXT7NaHEcLhvB+W+fbHxMQJo9IFviwpbM13Uwvc1/ro+Qj3NBZ8eiDN0ccHjROTO6kuMh
p+KKimaY4UjtaiQgVZIGNp0KdWQY4YfN51P5KdtfHSA7O0zR6rFrs3N0N1P1SEF0XnViZ5d290kL
Nn/9UngT+SL9VobxPGUp4obIBR11CbqIGG48LoNQ5MEYD2j9EYMtflVcssGmrtZ0nfwRelbjwypm
hjtvIyUSKYoVxfRb+n9dMel2N3qD0YnYMuQzS4hoNVkVRfdxupbddKm3bXUOt80A8MviKfIXEPeY
W9dL93rl9oojExSAM93W76EdUH5EuoyQHHlTweAoAFJ2avJRvJSoi1ik1x4qo6vHfLj4bb75pwDP
n6Z4bsjWMx1iXr4v+GHkYTbUnkP6SJXHvirlfW7K+rnLzfDJQpOycAtLvWSpLc/cNdpKom3q2UQ3
dYPqp1qch2bLmhindVvu02JQLys07p/SrNGD17ndwhwzFP9pRkoAZxjYdpdNEPoA3dvsnILVZfZC
3vZYWuv8Y4mimmODeM6Nmz5q7sq21OceoJEEFriu22RqD7HV1M4PS3uD8NB1mrc2aKoyGXob6q0a
s9qOKz+zgp0davNV5405c99vdwEIPdyml2d1wun0nG0W/wvqZMFSLewwqcN6JYZ5yfnig9RCzkZL
/SJj6I812uvQGy5OWS8fHinxctemaWv2xbLWFwMz115IHK09ErnFJDE19uWTky3VfDdP7EuFQkYZ
48onm9aBAHPj1bOHj9Vp/cOIywc1gUOy5kExUd+CroqS1UT0YwBkUqV1rLeIYdwxRfcuw7L54TxE
AFJldf5khVa+v131WxJObpj+hEgCD2GYQrSWtqxRi/Tp8JGSggEZy2AcHmWUyjqpGsVZwE1OSKGT
IyDipak9LjSzckcYb1gmahtwxyLGyJbDjGb/Gm2G+wW0uh53pB1vxR6JB7SxoIuufqHCUn15DQjF
bvHsxv1/5lp9DdqsgdVypq5bkyJ3ckg09JV7uB9dH0d+TiSnWsomBm1SCv6ex3gvh7zoktrvPfgF
t2RpMBsp2MeeNUI96GiylnMKWARJ2k/Hvl/LlxG6vNrrPCvr1zqt8DOVfFxmh4YfkXIiCJAsw451
0kWqK34RpF1e6KKhs0tulQe+KFApXMeMVSnh/qPjbCN2jm1bLgLJQqMc8D5f0M9dIbpn919JrNlp
h7icWJe1mpI60Pqfqaos5UOHdb0H5keuO7H8/PGDNncSKGKZ71ASutauttLgW0pDGIOBuE5M1mO2
b6soPwSNH1xrbxn+8q2KH6tbu27fs4RaJ1cFVBEHSChhpyjM6u+D0hkmFIZlO/5BYs3GjoDcuW+D
bXsbeZ3aXZGK+W5lFjd7W5XWH3LNl+tK3lZ+XIQVviyYTbzYqetpOPnTxjQrG105O16Ussa0S1rh
zm1mgrE0KlKQrD5tGRRaYppYENLgY5MrsI12ZpdC2C7t0qex9rLivCLo8HeBNy8NqVWBO+1EVUjn
UIjO4gKY7GlK+o1cXVjzOrKOq+/D8Q12PT5sxAX1NGSlY8sTijpfxqkVLNAFQxTNRy81Jj0tzoDi
iQ46NoguZCCpyrB0zyxBWNkm3na546ykRXUsgP8OW126D+SGIhCxna6wE2vcAFcBY6cgzqSxOmZx
ZfLPvChC8XtjgcqOLaBYveMJbWc7hn1Ry5kLUs4JGlXwPIP0KEiWvEWR7ZFNFRymAMxztyzSX04L
eT901FbOxpWNSi7jme64Tlq/sb4jRK0/pdROzUdIR3m0WUKC25/kbi5XXsdXuFRKBQeRhvzJPuOk
RmhjvVABuSBQxgJVxp6AWzHB2PwqU7Rl98TmZvnBXZT5rCo9FLulKH334LGbQdMoxfsyTYPhCIiC
yj6Pgvv6WBUk7l49sC9xYP8KdOxAZwVHZixQzBIQzzrhYREi6Zd5uHP1RKmDSjkHwrDi6xWi/zfX
vj8dw0KnHhNIUW0cOMIbrr7hl7dr+mJ+1g1qTnAhObhxNNxk9gJaVx1kupXZ41a7Okr8yfWmg88d
EfznBF3wgSU2NQcDhxlcyigc/7i81+AfjQMi1/mUY8UWgC05eU2GWmUbVLNjeBru7c4q70p79A6V
mJf7qMttwgW4Eh5amgzekUiO/n6rsTQgCgxH935C+rCwN7vuc0etcLYberJLL2m/eG9y6KPHxuvX
KoHrb5a9PUv1ignQbe4y5B/UTFa5BT8WpuI0RT2wim9ax9oHUI7sNF75sU6Z3t6bsvWr08ZP/IAl
tCLIzUcQc6R6u7viB0Lq0s84JG46kbLn2sapy6XuZ36CynPJYm/RHrPuJlmMA3fEbi6o7iOAmtBL
mKQo1aBoRKHuCEXN/iMhMlqPAZ6jNSnpbf6LKhYtcA62raE2vO2w4MWmtTVPL8Th6m4/u6Z4X0ef
Z+3GZr6sa8beDql6k49nubZ2ei6KLyOAfWOfexiha/q7bsbgClFtnpGirP9urcP4DIC5QWgQuZJe
kldNe50LD92LWmZvPxWy/Jg6Gxhm4SZMLES3a9zB7Lygk5n+mhnlJItBGTy5fj6nscqJKLth+t3d
lJnwMuZt9NZCGT/QDFP/jNHENjUSnXIp+0o+Fc48P7aDPf2yOjdi6Ijm5bHnwwH0d7L+LHuG+k3L
ycS6G7yfZuNNRbZF1luVyeau6TeLuQsbXuLRu3jfNxZUIndJIwNlSF9v/O2vPQG8d/NNnK9l80uH
bD9rWTPX1FBeTuZbuz70zP4GHO+Lye8PlVHdcbMD9dOZ2j3rVPrncbLU+2iP9l3mjQIa1WMlkqrL
k6iF6pOjc4+ActqzRy/PSE//5WrO+D74MKokmUjUNpMFyUwoWZp0O9V59I3/joiP8sY/df3RCjr9
iA7Of7+90MfKgdITho+9bF5xUm6mj6EKr1kHAO54qxcT5QvBLPv6CyFv9AD3e4ii+lnVoQO9yV27
ayPvUM7reJeR9aCsiZ7h8KeZFqQIar1rkSjG/FsDjOWb69iN7Vs6EJy5KzqUOMt70QnWK9I+p50O
u7lNUMr57+GtA2svg9HdKXbNe5n7ARrxTg//fH9z/ENl18H9Ntb9eRn9MQP6HXqU8GGLeKSYH/Ct
83SDGaD2DtU0HrZ2bqd9XlYrYTadHez8sJK/tLOJ5w0D6McQYgrJ22x4bIXK/i3oxRmtSHH49hvP
+pxYKH6LQXhvSjT2I2x2+2SNdXPpM7GMiZVX7iHjrrja7dzsI4DoO1h9puRpdZr/KJjMENq0Jo9D
r/P3E8oh+Hcneli1vCmNZr0HZ61/2xXaqLiO7PJSwxcfQzTSEGakrX/4ag2/Nbf+xYEu/S9qUBwF
DzY8SY+WfwKzZs7pDyglzD2pleo9szVTfNj3d0Bl2NabbOtenVRb3xLnyZ4xAPJ27sHros35EoOH
VHSrnP00Dt57yLtyqpa5gM6YATKL6jXj3n6yqZ3mZRwC508R3UwXRmbo/eR64cytYQ8dNSJ1jwr7
ALkWfETZ1lwZkVveaFTpT3bl1Z9czgHUXepcLEHoJyKINW3ppCuso1nC+s5SKLMRDgkFvWI35o/r
ifzZ+Phy6qIUD4GqzMtWDo6J3bF3DnPnFL/FnLpfxTL0BsPFsJ4Z1sSMdcRLX8kOaL4McT6Ihm2v
+Bny1OXvz9ICaKSfnd8AAvoFQ1KHWmX1eeZMW/P3lBDkTyjAKRFgxs6is914AiwywsDEMUJozRpm
2Abmhfcta/HHdKop9kvbu/eIKbs7jTzyzkHAEetAbY+G3LB8hzzPFolcFELIMOeoq9kj90CF7VPU
VSuMPgjie5qNxXMF6Y201BIGuDlrs9/TmqoJvxUSIr2J9l8+jVkyIo0LY1/LiKVBUpsa22W+0k1N
MPl9xBj50AmNLcnH//UXXgUFouuF23urIjz9EQ4vjGP+zYl1QRY6zt/WZiDC42lz8v7EJGJ7z662
CufCCgY8tEVCTD9t0y9WDLBmfbh5P/poxbGxf6UzCvhT1WdL83fIO1U+cnS57rWq18ZiywvTYc+y
ssldOInqDfmjrFGkVMpu9ohLljLpx7rb2KCUbxM/tHVDlu/MpirZ8hMtlXPB41GtZxYMjXrvVsWJ
0ce04cJ14LXo6FkxBUXEQ7/W+l34OSK7HbR9sR2KoE+DJx2moXOfNSii91Jm4RkjzPaPTOyi2eVr
M+WnnAWgfVINk8IBMZAx1iEf7CbcHlrh90F3GFkuyuw4BgB0RRz2czfjwIu6tXjte8S4M5ed3sIv
Bd/gsxfBvWNocLt1xaQgkSmPR3dAxFFgmtsoDm1XqIY9utgQ1YLe0h6TsEA5YV3rFtEiRXMwMCyz
rVU6Y4ekGy6p3xmUdSZL3MXP7QcFsRSenGbUKd8k3E3/lzPNATtdtt6e9dlJaej4bMZtFkeUZ4We
4nBGuusyr6cTLVlWOIbrSPMYK7J1CMJiyd4mquTdl3AiZfIBFcwwAWGMrlXRBYpj4N2360mdZ4x1
ARwIY/bFQyEQscGaZdl5mZMSd16jw9wXiPyqa+4FOk34uYvRgjRzQvOL30WO6t5fzPeEv9Z6WwcO
xt9jYDWGdWAtQfribMwa64s8bIegmY1BtXr2J20PDx0ErnPGOd06RwIzBoTx3gAXwzNQdfigTN0U
D34HhYcGcrTcvQdTExzrNlX6P99X1Qgxg+D4FRNDqj5bd7KhnRfHARBxTc94OhedXTyYBtMrODmV
Ms6uwHeUHjfjG0g1djJuCtcSmjm3QWyaZCHpRncWQo10w94RusVBOG7h/sp1EYh7CM6VX+8winF9
SGG0wjeMLPgJLJW3xNtubVQ+1SiF6Uon5Cc9YZ4M0pgw+XU7Nyt+vMcxKsYUcj9wWSc2wX80j/m2
wuwkwmk1CJ6sUWsnmd0OETJIYyvLR9o7OIC30EJCofxOgvnQWDYMjyKfgT7iTPRVFu00PIWUR37C
KDjZVlChTMaJPNVnrOsTbHEwQJ3H/tJmGUFObMzyl1WHk/3tldQa76tF41HZ4yTuUihOzE+3qKB0
iKZjmzH07Ds+omMntaav/eiudGq6Z87ykKl6KgawIeV0rvu7swTPSDBWwhG7m0KeYVfg1epnsrJS
5lV8NdJc0xmkNuZkE22S8vsMJtR+N/Bj5wrVob8Agk/tj9Jq3f5JohAqH1M7hAfva10P/02BlOrC
nBkMuJNypNrogbwyu9iaIPcj5IQW34hM0uG/oW/leFYOAO0eVW+e8tBma3+cgmlpriQriAh0nSr2
k+6Nmu+EStM0sQMEoLto8VzvNy5Tr9wTm78sTyX6JXEYQQDxsCps1/EahEBiuI9hrHPFEg76l/Xb
XmRO5/OUOqTsJFaVL05ilzUP/yEE4c4+mRF1r+C7hXGti4z6YloOXCcOhMFQBIW4o9h2DjkGqH6A
yK5IVee68BV6doYcs9Tscmoa7jxvjjpI1lGXXtIHnlg16Ihe7VdhoBtglVjCX/0NXwhiW9ud70W1
quAoazig98U0NLRhZODf3+hgdARmwOd1tyALmm8y5LXcUQrY91+4i8vlnLW2KznmcLG2JNHJEjND
1Olyv/KlTOspleTWvrZ9C53guK1X3rVpZ6ELdjMLxH8fggL3jzooy/J3Z5cZ7yq7vbPVSRtgjU0P
DDyNow9Tabddd1bYiprhWPOVrN2Hr8Hnvyy8Ks4KKMt7/9SGcqz9dyd18TPHOWUMfmIXU1iwQWV9
HV5Ul6n/Zo6SaCfquYwOMtMzhmW0+NZ2TI1bLVciybG+bmxQ81OwttzbBTk0z8Ey2yxAbtWY3VIT
48ObMbrO+Kclad3GnSghFfxD0dIZ8jhF7VA1OxBQUV4DWQnvK9hauj8pNZrUQXWSAoe44yzOLezp
WO7Ove9F6bUJfBsMoqZCz7sIvNb13uXA5KRFxxjdrQD+7RmpwgRh3Tuqve+drqouAVcs5M0CudHG
yAaWiIdpW+yDr0BiT7VraFbED+MO2acrKjrnwSQj4Zxme+1c+32YOXD/5oHb5p+qIrnLRX9aGl/H
8IzbiHqJrioVz2PlowYqNZogQyNDvpczeILD2riM+jK6EcDUfqG9qbsqbWOwIROpCsbdSCZq8axC
iGkV16FpERlDAdbxKoYi+h4ICRwzwHiRFzlhgWRkH7yh9BZnT0C/786PoZzUdsZR3ak/+CEgOPgp
XPHcdaCcVztEPJ0nncjYz5rFTOkLRm1NwcACSpHGeIMRNLcOXdh3PF9uBUW0ZTLDHJoKcxyYWP/J
ze/1xdMp4RNi9icYkqCPutfNyqPhVy6QEXica1XUXSCAtACChBBrB9weXspeU/E95UkeLtCbzDq9
vzNZWFVHlvMO20Mtm/pvTXBY/uQTctH8h0qyz/9zl1uHZzxq4shRtCNeWxnRCqvHqNVLPJt4Bt1E
OFkjgV+LOfvA01CX5wlZavvooz/In2sbn9VhK71AnZe11MxAG4lP9dktmKVMHOAixNIZbtKCMkZa
9z0rzaVEtJ5m5pmXsWvmQ91pUeIV19E6H3Np2VmblDPcwAnbJiR8emtpu7Omylf7vhnsn1XVdfWM
LF+OM5pU3r1Lg37rUjoAo4zm2H9/tVMUpn9RpU+LiOsJBXXSowILwsRPu6D7Y5kq3dbTmmXB9CEV
+RUqzh2CnOKMlBIyXeBwAO7DOask0b0yZL8yjvGDpG+yeT50UK39VzMAruOGtGzzicRiVpgruH/s
NxdJDTeT8Ip2SJSH3Oyhc9YQlmu1rexoEQaG+sXrFgF2ZFfpgdufg3UGLIedCnsBpThr2M5D7ZQ3
oRiUqAuBbhnnbDtmKI8pA9N0agPG+5IRsKzE1wa0gZK1KKzo05taAht2wJGpNvEUeGX9j5E+Q6hL
3CxbioR/Ta+rq4OeVA7A1Rcon8ndlWi1mbjgTNVThuBq/cjQfJFRIbiukzYUvveX+6W3jgueMqJV
0wIAe84JAChit5dpfyiiwukfsFmKYh/qtfP+pYEVzOPOsxpvOZSkdZXMJOiVDR8w84dvwCpKgj2S
rsqdLTwQoBinHd7bVdYOuu6sEOQHTCEMhrBmTZDcqOaO0ulUjfI2Lmfduwhmg8heTkXZHPSgg/w/
nXKcoRDNTL28YbcO1yNnPDnmLDwmI2CcAdG+ecYwMiIOZCVx7M5Vf9ZNpYuVdPXMLDENMy+Ir+Y1
eCPnfimviGtwcZfzTQ8wBFPRnIp2stCc0K1BOoMeK3d983SE0R9qwu/usBGzQomgXEvDEIlv6zdZ
IsNw7CW+s5OOTN1qnuROmFciJWDsDt06AsSscsZVdFRMPXlCi6pjrwexoCg+VmHGgsuvepHHRk4+
6kmES46Lj2w0KYL4ds0w1i2pU8sr3/u2Pkwmd7uDp+c5+oMHlRMrsUKt6ULJCmd962i7/UL95X11
nm24xTrERMW1nCTg3x5ZKUkM0pns/M52lMDwxXNeDuhFNJhTQlFRvV11PjjjJ+Pn2H86C/ZrOoK5
qpZrbQkMnwxiwZCsE2bx+szzrsYwWZmqcNHOAReoYIWadfhmVXgrwmMvqilDLZqWG0VUtSIjPOwi
Mx76alz1q+M2elkQky658iAbOtSa5ypHWzSeRlxhpSamaJvaRzvgzVbA+uPGI9wNhC68orkX+dPG
urz+rlCkiG9Jspz5U2UUNJ5bDtZiQ1lq2dE3X2u7HtfBR/+EWdKUWWI1nTbI6/qQFdqavXX7S14Z
1iaGtdlzeFODCE045FdeCDeWWrPw8xz2s+hjMi88EcE2osrm9ubC9fvrRmTxOOyBF4NWoWcYZ99N
PGlgqk8eo3j5TpdCi5IcdYM0/6ItG9a/QACW/gtR5zsvE47V4L98qhbnxzL9OFcxJKhXO/c1yull
3KeWmtWxt4qR93tcojkIuaSyRcvENi0JErsAkSdultrSRX2swfeJYXDwsJ9g1wvvaOZMhc9tNtvz
HZGmvX6pVBfKh6EXqXoZoFTLX32LlOuQL1vUPViwb37sCq+kc4fVvviWgP3pWSKX5h7hFrWTmdLs
YmflHlWMNpSP976B9/sv1srMStqJq25/A5z21cxr6A43yeRKQdfAFQLB2bqz19ylmbXVn1LWMnrB
w4Zfnz25clRid5zIpygtffvUg2h5+6DlBLrTPBf9kbAnF2VPZxEaHOb0USSrwWN+IbnDWm6hAhs7
iCSGwXAorb3nPqHD2byTbxPxVPCluNOkj0MYoZOB5l42nDtyDYrLzAPm+wmmgaA5Q0P1zkbutAeS
M2VbIfYNZI3U3Lmox/qEto4cuVcrQzH8IR+mqafdglmSNP61F8a76xZbGZFs8Fb/X9UM9mP0vSW+
S9y/myzXGHWmK34Wl3Gko0vST80R2eRSPMgeqw211pubH7J6zORJe0BVObET7BaX0WyYuvClt9NN
jupjvL7nt2atbMV20yEBWLLeOeO8Vt5BbaLRDB/Nhum/xbEW3jODKftpxiW3Dnvs9xb+AE7W6V6X
va8OeW8m2aEciSz/m1E9J0cM1y8r2dj4agelTVEmO+g0iS8WCGl4ohErmZ3nIWUfE6SWGWndBcaN
ubxGJi8Uy7mqtPslwKa8577iwDrnBkrjTqH9xRTInTWTTFLZdjIqP8zBDstMlZcJZrQko2jjMKN5
rQfTJh6mzw8bfzB6nnN/HY4jEVfj24Bg5Ha+tW7gfzQr6/sPQQlh9z75qsa8lTomwG6noEw/MNBY
JJf4aGc/5jZyh0NfqKj9QiKwsj0z3FvF36Wz5u4ZoaNgkMOSyGuM2sKZn8VKcjG8mZ1vCfLKunkO
m+kmWbF7m/F/CCcckrNfLyKIo7ZPe/+atzVi+iFDxnHYdDlPx5VYl2LvEXIhyWQY0FtcqyzA9Rt5
xjSvred10WNXbbCNi574WZeQ6c1OKHGbll9LztfbMftIzt5jU4IzXWqw8Gov+e6jaFeZLPKOWRAO
X+PN/I+nM1qRjsyuvXyHkya98QLMB8HELkeKC/M0pYHXoMP59zsNvQIsnh2vY+Z34BnKj400goWJ
DbFsxWDvo+BEp5ZiHEQb0YmvmixT/QYVpdU7HDF8aNxOY77cozxYttt/GMi0XSKcJo7SINiFHal1
eLTzIauC/Rq1NqBzql2qQZCv4mGZleXiYe8dvT5wb7aQUELj50Be2VbjnEOu5x47QVnJsUEv7CIb
KAG2ioc08nqxwwCqh2+zjlt3QqfdFrus8Ak8CBl3UBYV2UIAKF0zk5RhbMDiIVb6KDTDvZe7dfRu
ujZCxet1oeXFHF95z/7hkM0Tg40Zifcl7PnIIa7SpMDzFr5vCmc91soi5VjbF3ZJc9IgW419vO0D
gaFMZrbaktZK69B7yGyHyeNceT1dzX7fOmv3hOZmyuULi5VLVzUtrIH3VkaWu5zNUBM4vfD9jniB
1ygAaCoL90AonuU8140q9LNcQbzfNVkJ9i8rhPQ8pAST1Hd4h8lvna25DdPYz2XqE6UQdOHDMumq
uVTF2GIJzQqPFpdjvnoL5YmDS9J+iSR3zVHWtreGUrhwp2xY7aWqS/27jaaOLyO37csSRqJ4xAHX
sQoOLaNMojCBqKOYOwjhGDEipr7Ez3KIf5i6nFyCBtVFjqmjGgLWVmwE6bDtYXz/x9F57TiOa1H0
iwRIVH51tivHruoXoUKPEpVIURL19Xf5vg0GmOm2rcCzwzrIpwmZfeYwp4wCtYfhNKUPiLpNeeJp
gwOF4OeI5LPrOfV+WDUIZEO+PXL+FA+RxGj9esGbcSzH5Q21daJc4BfRlbGAYpe/MqNXdZ4omwa7
ivfUUG3LvEXQjFm6JJ5lRjJp3MZtla+fI+gLQHDshOrIJxDyzri0/KA10z4dyJQSBCwqT+yBA5GS
a9wp0Y8rLhR6PyGVlMiZY+BcxjYnXA6JQpYnUY5jU9xdMTdqL9VqSS5pxrD2oUYUcMuzuZ7LSg4S
lADbnZnGjkwSWc3IJPklmidmv/t+TqknkLAPR/MfkzDtyC0uzzVp1UaVXF7U7IEAO7CB3WtvmPqt
+2/VQzr4rO5ThXAOIlhqw4Ig0/GNriuew45+bmafZF+4zTNAlySaz/HqB7280DIZq3sKOdWhY/iu
/yGgozBhUxG6G6mdAg8Rnnn15sgwvvbj/LNQCON9ma/zM7pEEh/drit/i5z86WZdQuPHyK6udprN
yuPLPzgmXf8E3BS/2QSiiY1B4MQ2jJT+TR0sav6P4733mAdtiYFpitTbhYZ6EoWnQTwsGo3qIJ2s
qM9OItpDI23h08xc9NPkXWMcBJWn+K+HptpBFplByJAUIkg5U1CuXhSEwfa+4C1cf0/0OF2PqTwt
JkQnof35jedsnPgbN+oi+64mywljw6jkyUOHNHeNoQqz3uuePiINxVVNW095msEnmK4TAS4F25rp
/5CeLQbCSmKhU07Ompj8QfOKB4UR5zp+4sXjfktZkPim5ONf5jAuuiPpZgbzCRSY4BrtmGi3phY0
3gs6XxliT4mV7jd2FTs8uvbfJFqY9zGxqFeCOj7BBrCn4kM3CWs1ZEfO7BSafqgvVdL6HrTztBH7
VuvK3JYkF4enkBVo/h8Ct2PwJ28CIx6yBDHjxmGnqbopCRlAhZFRI9QfJMwgPMPDkpdeDwt6e9Sm
KVkbsK7HNCsA5/JhnfpcySwbCaHmXeR/k8xrlbtVFSC4MxmcuDoU/kpXK/Lc1LnXpZxQuxvLxLPB
4k3W96IOm/mO4BAQiPn/dHi42sVjQDQUwoQc0/WSNk40fjq8LZOR4yKiJqpKW/BnsO/GM0Tc4GtN
RE6w5vAUpiHnCuReeapdtNaVs8NYli0ibNrEy54fbkkbKhGkJLDzOtmk9TYM1pq4F/g1FFJiuVk7
/fERTAPSZgn6vVdrJ7jhGBW5NznZO3PjUH8KyIXWXW3+BGE4OBc3JZWP/B4ugtRbqid1Eoj44ZeT
DuDfWJgQzuexrmmZ9mlXPxAyXVpOXH5c771QcWDgXDPzVEnmNYLpAjSmJuMepTynSo//M1MNgeSq
WYJ+n8h2iQ4SlTp4EUAPKQ1WFFr7HbmQ8YuheZl3CVM4BdJqti+LU1UoqGL2gSvlRCPvxTCv3bWU
ET2yenya9rLJ83mvsRyrxzmbU3/n8kYv7q201/LBXP0t6efc50QRaeB5xJ33kQzt81CRqb71HQBc
NwuPSEytWomLpLvEEZlDB1L5GlORekKko70Jocn1j4OgKU3QHMX8Ufl1dpY88qgiGVLxD7x7Sr1J
eJAlp2vcJdiAl+g9roSEolhgoohCU1zO4wNh2dr/meFJ5DRFA9b7OCRZraLENQ2akDFotGIATBxI
wiQKJODYhmhiPadeFpLoStl5z7ZeFhLkLuM+T8Y5AEK7rZQ7TpArHCflfN15//E8lYSRBkpzTXvJ
S8KrwZHiWGF2HmrYuteLzQNkTdF8J4sVvd4uydB9wvCkOFzGpkmuuw1HJ+UiRcGgHUaxtSfI2BfT
haWLkh89E6BSjmvYxhHk9q5wutO6uNI+Ae2gPcVsre2bLYgUQ6Jpq8A+dF3t/zf4fvePDqgbHtMw
ye/9jCPmvioNpyq3ZUZhVGYkJA6u2ahMC6wcP0Jiq9Mh57B1jvMSYvSYORLgxFr6/N2gKFw16yYa
60OG8ftMDL6irEVr+BZkYEdbnIy2d+Bz+M9Uu9ovzxN1ear4cZqDVCpEU4DIaDcxhxTnwv98OVRO
vJYvfbj8v8LFceySuSyA3YE4wPJlaOXGRVeKMCvm4seX0fQa84T7cUSQ2NtyGGN1P3bu8MYn0sFn
3tTafIcFEhCi9li3J6+cVHcupMIZHbo+z/b4x/BQ8lTTQ/As5Xdcka7e99AliJwXZWOeBBF2e3KQ
pkGXeLLOb7m02m/WH8vosKoyezZIgf6uDzhd7xuCUBNXAVVL5IKwSHbgT4lS52wUIb2itOu2X7Ye
w3zLxc2pqGQ0HPaC9Qv1d91KIFIIW5mWFKLbUFRi5+IqE0pPyVHSMBvkFJ1AEecAN5KKYyHtgZ4b
ye7ZLNb1W5yYodktExr5X6cM+uUsBhAhj66bZ/ZKhWKhKtHtXsZAGgaPA+Y6EGDdVK7Ggduk9Oyq
valLh8QZGLjwPsdh/Ide54S/BpLph9JeWb3gA5P8iLGb7/EHAcUm6yzOeGW85fPBtc4JlTP5RXqS
l9SB0EULIyh6iutx/JQzi1eHSM/AWOh7erCWwQE3AANYHr2VCmwdYBbK0+Rm6Wc8+LRakQGzoQQ2
UK847LxXe7GdcPmHN7qi6pgheluOWDU4DaCEvXufwcmpzl0aEijO/HwNL0PK7Y8P7yUPuTu13XZc
8FcuKIaT5ETVg+WbOo9YY8+LZketc+yBD9j5XpDGnLYdyC+PmFQSv8yMY/1BccH85wBPvZIHOsuM
ShbVPaR11mTHQifuuenlENwiWdKn1PUV88JoVbzWSD4w/pgWxBboanK0GIzI+6H0aHw7rCy8G9p4
eHBZiCy3rP9qf2cuHDzZiaXhESoeiyIw2B2WlDQYtxuvbL0IRYTwx65u45q9xVOq4xMnAYzRaa5d
ImbYR+yymlf1zNOA8O5aFnrZwS5ayVbiPPvp0Y7Det/GYf84ZnMgj9HVEY8wbeJjtPQaQmtKF6C8
6VjRFfiHlh+qPmGD5AzJzFrefnB0GKtL0iO7eO9e74TjsKdMWJAFoFnS/J1N5FW3taaue+TU1ows
XI2yX4vDdpMZL+mP41xBt/MpGnwU5MAxSpmZ3yM4Hox+HJ/YiRHxnnBOCxDh8WuSVGeOnDTXdpdX
IY9CZHkq4HkdCW4xzs7BTQ630N2vCF32C/QJpv63HbqW6rSbNYUEMNhnLmtQqeEmOSGJIblx+S/j
5hXnredNEw88MoiG8AQvnzxjG+xMryi9nOxQV2SLteSW87x5lzpdT532TP4h3TUDoygAIk2HUtlW
0awgmbszcwSAQgvP8zfCn9J7iLoGN2kgJnIgdotn5DgOGKHE434jda3YnkTDtKYczetrJU6/jOaj
XDy5QAXqlnrnAwhL9/j+UHrVLMDlcIVcXOqX6jSxq/I+sWW87OLGTiyQKSZTes+sHpnq32UYBhyE
LOmB9gCX8fw/hKZYebAXjEbdWagYtNTYdunngPOS7pHkUMFL2Qtz6puRWniS5eZC8SxMfhIL5uGD
Z7wtboFMqN2SkhPHTTHLueSrRBhpEvjQ5DPKX1FHLJrmLRpa/IdhfmCGX9pXCWPuP23o+9FD7iW4
AcH+wk2pW103u6GcyRDTCLL5bUD0EzmnmkF8iIZ8zlkAkYdzUjZWHuc6XcKD7ZS0L6VgQShGapr0
lwGOaUFASGTDMVFNSLO2R9bdVCsRWrRgeK81kiSOxqmfi4X8VQJMIic6Xx0I7DBtxvMinyIs8X5X
jqLuD0shDAAUWfPuzJN0NndLX/WXnmudblm8Osemvy7PM+3gPmVD5ST7yg/N7TqsHrnvlTv7RpIk
pSHdDeZc+VTvd7kwNYF/WxIDzTIPC3TDrq+eYOEY69uF0jkT1Oqo2zYf6My1Ewe2VwWCtDiKiUFm
E9uwCv82Iw2rTY3g/8srNn9MNI37I1Wx6smZnQDuwdUsQndWiyLMhAfvbOB24E3N3hL+jaNrQ4Vr
hcmdViF0lYFm6c56Q/GoABLw309T/kezPG7e0aPw5F90duNvCAKu91CMxnyLehSTL0W5g8MlQyLj
aSwCQrwjlaKDRwG73yZ2cv5G2hkXohUeI5ypQLhRsx+/FztR0LriGUgkRexsY2McZfKmZFb22Ar4
tnTxCPTD88laQS2e/0Yoq+WDrNzcUFF2gBnyyGzU+NgpJSi50zOqjoUbcY41zkT9gEVeLT7CymoR
tWhqA0sKOJp6XVMeVef35m7gpGtOQz3n31PFQxhl1V1eczvN/t7YFXxTiXs37BCEONNAz3aHrWQD
zAlQ+IRaX1TmNc3LMDo0/jybw1zNw0+RctC+DsXjc1s5YU8b1KFcx/zgQ9IhNjvTHV6DP5JQv9zX
tfXrzVJUXMSB5MW/YZKfP9K8j9udbFu/2gF5mPC6epEc27UrKQD25W2TW/k2gpggFNm29V+Chbm8
6WHfvnsCbs4NuCL/CZ9fvoPUWXHzRK4vSTIZGuUEcci9rXamPJktqy/vyacl/3BU8/gcgHmbL+Tr
uuE+jcL2bHRPhhRARPpG0RqI+iSpUZO8qnp7HzQ5lfqyxoIrpqny95gKZk+k0NIHG4xE0mHpU3/F
dGWEeQEXpf+iaWrsfAiY56dD1Yc4D5mAv33oWVCQbYFOpJc6I8iyo5dYz6d68qMzQMTxCLJwpGww
FylJ7ZnDyT1dysbdl511aHH37K6g/EYIXRCvPZZ+waackawdk99qa549dexGB0Bk65uXVcK5KzrM
qivyXNFBhAzADZyBx57H8hP/1eWStf2UxvcyqjLnGWsK9yhZQjVe3Gjw9XkZcqkOJcFvZ1M5afp3
GTLQE5ITH7DdRVC/ivSSuyfakEy/aYsh8jrUSYjp7ixx+EG5vEp4e2gCE24NpXmnTexlHZFxS44p
8m2Mb7jGbdvs+gySNpDxfDSfnkgZNzaZLsa3iR1gaL/eqHZmdOLyWV7DwZuxTZ3hoVbsjDqOkuWE
Zyqgjj2OlRuDBZsGgjvrUDPPao12sV0J2jE4st9K3ZopadsfDeHgYR6Zum8zBSKWyCm5fISYACz4
ZtRV1N6i8AMSg2s3DaQmXB7+s6XxuOvWtXqqg1j+ZHzGF10x7NDp54tEtJymV3Cgo0JwlCv+b2yB
7MM4xx7oQ/Lfft/GSOF5X7e7Ml6T/hRZMls81urUu6g4jS+Ltv57mJTNPeuKAel4RNreC1dA4Api
AZkUEXN5sRyf4L1QKNd3pCbxzPOFBCcldON1O69w2vhrndmOcWHbYFIcS81MzpSJNrzr4dVRGnag
IIJB4XFTjVQxtiKA5bqJwd+84d3yA1e2zXguFNMyHjhdymRXh5MPyLhzqg8dRvMb2HI0xB7E2ztZ
iay+ZZWdoz+jPGY5njsV6oBmId17gMvhXetjN+BUltWPdfP2tlBSVf+08F3FThZkaQ76CXRTljpg
WnEeBlY5TXbE4ZqDdfiYqcJRXWn43U5E9au3kSUJ9ds4rsNdgvvbfCVhEA6P5KHm/0YofdVWeqv3
l9NU315gUquGLMRcf/ehUz822q0J6EUCkpyt3ZSgujfa+U6ELt0hJhqUkzF1lXpKixCzMebXvrVT
Vf4YP3Odb5dqLAXFWNn4wGWRMcswfsmdJ2J6QFiEwWnRSAFn6DZT8LRiEA8fTBpL9x9UpnC5kW4h
kqeYmry/I8C/1Beva8bfyUvd/mjmVHY37IeUODlliDvZzsTONkMyLBPandXubhYR4tJmDJ11eJF9
0KSP5G/Fwp/Yuv+6ukyDiwgT4fLHTua5G2U2X3TZTDENCM/T4F3J5j4ymsjstaeOkG0nYurLXkGD
fV5IA3Y4Dkaf0wrJ/aWDx8tqDd+Ex7rV4L853gNYoo1QEYz4JKUWhXcJoN1yMyXkPVkixo6FU50S
vKRoV6X1QbsJmbAUd2YbgIXewxhnA6cpA8d/VDNLBW8zK8iHAgI0yxYTDFWxmdPlqbA5O7w4uY/T
1vpl+FkvyuvybZd7zbxp+qwhmR2CuSOiMhQUezgTQEBUmf8v6FAM7lyCV38A7FXuMcOXiIEGifE5
nHlH7aKiEyu7RPpq/A1hoeH0pQgzoGj5svcNPzPZGl16KCur7sJdWeEy3xYDup4IGxN8xONg/O+E
w+dZsw8BFZClNPWPH1hfbznndLQKuCFIQ2RjekFp8Jjq16a/LUc2TO5owWVgVTuGqm3BXgdczUqr
zzbwCuz6ToUhxeF4+E7rFiaEWgNVYkiNZP2h966/TuYzQECBDn7XhnLGXT4bi8eV1BkWQMdEM2gj
mNSYhLsNCzw4rQHeJTQwKekwtLYTMDqomzHXkgykfmC1CnoNvm0eb8N6toBLNWsdFbFzBRipZq0I
U1Z3ZQyShTqRhsjQxAyBCa8Et4fz1Ed6y6radkDA8cQbB/YI8L7fAhKra0AsfhGajeCt9J9nCZUD
w1XdD/sBcnZUMFHwJM6Q6TbulI2PlDwNL2/ejwWcyGR+nUmZ/EB4B86QltNsmRxccGCuP5F0Dm24
nDzOxssGGYZy5wCm6UmTXiUqKEGmbAYCQ/4OBKT5LOoVhGiNcMVmlaCJqrtyjSFlxBQTSPWGU/ex
avz2a7oohiU1N89ytebIFQN/B8SB8zQQmck4r1XDxU9TlxZl6AjgwLUJ/vNTF1XD8X15KG3tfBOv
J+QVqrR6MEvPMy6D3NUj/kr1TtACHmxcsXoMKVTobd1fJWOPmsO1HQIudJf6i3jvReG+6Gbq2j1+
NPnr2jSCX2Kall90kuYtpPcXQuDCqdmIxjcs3EE4gUEFaK+B+haFtFKb9bOrB/m9RqIAHopHw268
JqDElo1jhnBXRxECOtLqxvOT5rmYY0JIciZvy0eboh8LQvXEjxbZbQG0Y6D2VpbOwS2innXg9pq1
beqifxyaXuT0OUv0BpJuI+tLbAp3lwWxq9x6TGevpo2GR96cEh5hyAOd+mLLHvuI0PV7485k5pei
W/+YJiIDyJ3ZFNt4ipKH0ps4JzBoG3qQwrFyYzxBRhSwZgdeJ6NTd8gouiRbVjg3HgNChQBO9r9/
n7RYv0AGVDH9TMLTOX4hLPlwKv67jscQ6ld3eYnjOoTeRtaKUxzfN0e2HOnTtmz1CDrjUGuz1JJd
Fmg8DCJeQOuC500217TlkS0zbUqlVtFlrxBDym3F/XwGZ5cMFytxgzcFGAvqsUVCvHWm5vI5i3om
Aw/x9WmqBbaSbLPkR9KdBVkS0fM9xH2UvHu2QTeXHGGfkTj5R4Ks1301pebGdEbTx/u1i0F7aCB7
614kmXwqc6/46s0VNEjBzjm0vHaKreo1Vxfwm+w+8hrqwxwe8Ar5IngZ2yzlLB3n6dJtl/I6iTRt
yyFJiqjL993kazS/qhzIUrAq7I1wKWY7FZhr89qm6jx5JEN2IzmDf87q5P9Y/KMERn4izlnUrH8m
noNmm2oZfyyLowo8p7J8ows8f8gmFAmtr8A8JLCR3G3nz6D2Jpe31qZkkn1JtZeh30YGVBAONjO/
X5FYR4cghUiNqg4vVay7P6lF1LpkfHk/pAjBhsCOY8Jf6yK+xKRYy4PsgCGQARjNvjVZ/BCF1jF7
HTbFrWgWHsn+klUFaI6wf5h0m/zYktvlQCEjdTasTBLNHlYk/uKES4EMjfnL9oGIMXTtFzwnEy6z
vwtDBVMVL8r79YrYI9AXLKE+lUZnT3XjQ8GYfGKXuwVUcbftunEGQqVKN5Cb2ReCi8WdgwsFM+cr
RX1KOYIv9T3fJba1ZgPkGeeLT0D/JzeHluVNjFh66W+6Crl7l6S+5d+g9L/4GV7asMHh8TgywuWn
205vmn4K+k/j3fqFk8FN6EFs/akIR8WHRMPmpwqEZKIepSIZu2GBEndvuw4wJjCZ8+QmD8vk2xWK
zLffqeG/eSJ4wEaQbh7Z8znC8fxZPUAowabxepXcX2EAhNG4rDoybyjUPkF+Ah2tOM6gvM2HpAKg
6B6zUGEBRERwiXUyWXkiWt0jJZBhmEYWv7qcdD/i0CLRHyxDZHiCjoqjiaEGbhgjm1fOUCTLCbuZ
ulU3KXuq2IPA0TCuC3Z1pVSww8IfvkoVqWSfFJ6EqTxExXfPg+krhhqMbT92acGAXaDaLe1IQVUh
T/6maR+t2bYphnjsLqvy/eSMDtxTr01J1fL1q1CZ4HbiRdT8YxuPZagdtWivG6DUdZKB2tYwUfSp
Sf/GHnmxHZpsHlIvw5E5ir4tbv2G1PH2epgD0C8XimiWDgAFTql0tV1LJAcjC4+Kv5/NX1jSAckD
r2+XWwvPPIUUL1glz5fbNTOpIRCt0/AcUrIYIpo9Mas9Sk7u9JZzJJqzWZV6q92K/47tE7Z/KBf0
kE0sneQrzYBYcSqjYrBpiVzXj3Neaxaw1Fn9HaO4picTj8mbo5LZEjeMaNP4TWf+G2xAR6wBFskP
40DiZSk0Q/0eLF+ijqkeuldSiyrcGI69UCrauGE1Tq6W+G1koeHrDKqbLIGfanvyFh+Mdc4OHXtM
6VH3+7Br3WY3xqN/j+VjRh4FyK7Jhr5WPdzMnirH7xyX1f3nEFcXvCW0BK9Dz/s4+0v0mM8Irn/6
csZ1rny3n89dnTT0vyGldXKLllXKL4PdOepdW1Av5kxhc9q3G4++n3PLbMPNRUg6/p3MCPGPj+LI
27Jd/RQOiw5xk7NqCG90QgKTHUplVm3GIOzZJAXESYsHVt1zDOzh/a/wN4uIIJxf1xUJkHm2W1y3
AhYXyZBm2feuzBSQblH78wOPlqL5F+Jzq1OAbsueD4OovwEalLcv1Nk7++xVkX22JFhRqpYp4Qbv
ImCFXKvlDAR+rcTLivhe8BpPp+INlHO6/Cl0NXW3rjcKcVew+ZvHXVUFsBOoC2Q3higf24wa6nD7
OKKdRNm4/r//VKkHhIQKwFFf1WrXs7mbo2qIwbJBas/0Q2KUtadBduqG1zuvGvp28/SLIsY2o5D4
EZkDm5EvM61Qb7mt2vhursM03LmGv/Efaaou+KBE6sVPMShXvm0SyaiugLHIDrEIyzzwEO84WlPx
JBvKpgv3MBuTHzmNl/FWzgKfncvPdJuGIK/+IhKODgrWiMhjZme0Oxg9MCNzuUzDG2UpuBd5ojJz
jyPQhfvOILF/mpV7RPKbge09EGmQ5RN4MQySIDLynczkEG3Gwc4PhZ4BGrXrtJIQBd8an3wZ9ssN
nu4g3jvdr9POCVXEYhJsbyrcc+Z61X94BYt/VlQuxkfNvrv+vfMjLhOkFFSPkEA2F/3vjK1LnChu
SGOsno6Bhxqi9mzFnEnrMJS0bFOAPR/QnME96m8YSBm7GoI+wRPLKFTy5sPmovNKEiP7TERUuM+g
DCdoXwy5Fxg0Kr43BFD0rcStPSJ9tC0hfLILZ5olMHtWD1HyG/ZmiJlD7lk453JyouqVAyM5eTj8
UrnTtqnosbwmsWqDVzpgPvRAZDgafOQgna2GV0FhkAayC9ocZMBrSRQiOnLcd08kI2TyivfHCi6P
WGW56yMrHuemLOwphHVwO8+595qlNQVEh7LAvjZteQlbF+kNyyKHplI2HJbSkUt/u/iTvF2Ga6Ek
MlhnT42DlX4Zqd/Q56UtQtVgssB4SBWOznklElnQYnRBET74OmdRpL/q2d7jIpHUZKF36f+tPUzb
T+6pKtyT8yTxwaQS8go3kgjnXxbFk7uMURRY3SZjNTXsqLcIFhxyY0oRmzjg3XwRaFzDXdth3lMM
y8a7IXVSAoEuzL2YQlpKPVXh3lNAgCJdpNjBI1mpO99Ph1cyTu0XM2ycfaV8zC8TawTNWogaI6Vc
2/+ouakEuUwKLKRlWYrivHR58UQIe813I7QDvTVQXYGV4B7cIfYqfDl+pVJuB1FdH0chZa7t4DRi
F1bB0DxnttfeIVgb5tRxIboKLWVeLeu+3PghTJowOdRpi1AQJgVGRDst0DuyZkh3AZ4SV11Zzt1u
4n3svIcoutHHODpvOYUbuhSdcwxiXhVByze8YQ+ESO5Y6LJOKDd+x2td0S8SHFnT3qnuu2BZKRmP
dYk7qQYMtcTGy+0o2ErNMQ1yOTs30sb0K+2FpLvrpKve7KD6K71t9dzHCrHYuVMQ0YNHQPl1cDTc
7eqYWO64905wvNqMHng5GHPpVB+rMUw/iyKJ/yUkiDkQrOn0WzdRw24HbXoIBPDbX9QYNezaZNVO
SxqnXd6Za4l02HLyboOWpBQLveaCw8hAU+uUIWDSvGY7SXH2+hCWEAEJWqRrybKFY0kD4ysmt2Bf
rkgD+5CSOYVsOuDp7htb5uU2IlhYHaU7lGz2bIYfmUq3Y852enKTTjr7p5zDWrcPyfjfDimu/g5h
3Z3RFHsxQ1Sl7U3MuZYPkx1CDCTAKO47ABwgdMCpGQGnuBHr7bJWsHk9P+3NqYl0Pxysi+ZONmcQ
csuSV8851XS3GdD9CiQX0IEx2rKJ0UUQjCk57TJcsKeQcyQAUVDHWpNdNSXXoXVa+yf4/3KZalhK
mraCLW93JOyXMyehoLgTous/mEwbfRReFMJA0AYeey4KvaOl1VPKAZh28KN2PjgxO0E2rM61y6HR
qSrPTUnkHfCJlyJ4ctMg8kVzvBwz7KXm3uOEsN6EYTSF+zGLxXWtRzlV3UmERfCYmSnoP8OSrdHs
CrHaHDFz4/eMnWHA1yR2J63sBAYbHHm2E5TCGWfGJSFAGsScqIJoiDhup0Ue9U+B9eQ5iGTpQLX1
9XrwEMf6x2ha9b+U2CsOhrWJ19zoLrc7I67oa9SldTc5aPU3iLW4G05Hv+FxgsbPnhv6Fo9SJH15
8DhwXBeXdFXwMZCZp3y+lM6X57vU2zB6gmZPGM/45XaCNSFPuA/r8yryIV2OgjZSwAGbir7g55h9
jHl/dZwbEk3EQ5om46iZRw42LAg9Wp+qrg48TpxHAoy9t+1GmtYpy/zqqNknURBP27bAUSBcrXwm
U9Oav1Yn9U24kNPapkjv6TEyfjQASwLlE3GUjDnhbm0TKd7gtAHiM8O0txDtj3gRzC10YhyRFezA
ip0ZFSnR1zZaaudPQQTxRhkZL9sIPI49sDiQvaeDQ2yAEyUnYThG6/hnpRPUHEjiQUQeDUQi4sPd
Ew8494WNINn6pIaYAx7WZtdyVlqonMn+ilwOw8YBhCDHD/bUkenwiBERiG2zt4wg3F+8RFHxGy4I
GGSjhH/qmqR58Iag++raKyxkHUAkD2lq/dvK0bz8x1UsYJSqzr1pes+a78Yt0/7Jpb944MDcM9Pb
MGpfvb4J80uMzy0vLkLZMSh9RaJiaYX71OMeEvnwIvEVeNcrpUzEzJq/LuzAnvgJLU8L63DeR2wi
yTiZGA/t2/Pyfrf2OVBv9kKyKwgLwS9e7DJlwa4hDRHvFn6Fen9FpwY84tnceWCCsi1v+lFVz8q6
k3sMDPs2NxAwEFmw1UBoTMKlp4NkbpzsiJcc4RvqPIvDYzb15uqFaH99Dgq1/LLYIvo3cCS6BQJZ
kE8QLKs+ahVP6xtZck4bobdkv8r0+XinPCd75IEDEIvc8ghFzIfUuvFHTvnn/68E+XBnywuSCLzK
xM8Y56x6dgf6JHvA5Dw5m75onS9HU+wVQtXJQ12U4Ttdj879xFttk+e55TlJkpJXocve5LUPt17o
ruOnv0yug2l0TT7simJIMsIgNJc3MxMAAfmm6NW5hMMbvxLRCSBh4Yk6n3oNghvIVlbBC6w82lJp
bYCOm9AHl+7yL6CnhnR1gFa1l9mL83lH0V/ekvTT+R0/kfyk0VmzY0P38cR2h07fGQ3BE6RtP003
o1ewQ25T+E3ODc1P3n7l6ELRR9BrLRgc2pqNXEiuRNWZifhZDL8vJzwIWgHPnoa12wk4gVu6f1Bi
Rnosf0EdpAnPADebzkolS3uSMXHdQwCXU10KTnjhyfXD7E4ySa6PQb+S+dDxuuTsBylEfmYKJoy9
cfEps8twXb39SKRgXY9uGfbug/Fhjjew0UgCeA0YKyUHwym15dNSf6xTET61fq0u147suu+uBgGw
DP8xglv1T1i0tN1ESIqwMGvEdxQAvQut4AgPrkvyXL/W06ynn9FpdDuS+1Kxfe6SQjp7NS/XC12I
iNGBk9RrLmoWQW9mLqQvDDlHfF4DDv4e+GHmP3pzadJz2jOs3TVNHF1WNlmEt4QrUQUTbvHxDyKm
kcdU+s6yLXQ6woGxSu9Ap8hxrxEteJsm1xbsVkZBtHzZLNPgiLl8l3HdpvE6vzlwu/2HEIoX7jPr
pJH7d7116MBfZ7Y7Qu1quEdLjPShY6gghFFIBnfyjPXyNdrWICyqfv6p5j6zj+G0DHS3xyllTw7P
W5pt4RxOTygpnkf87hqv4pVT3IO8jBsUOAQ1vHx2aG1FaOf2if2cWh6LCT9xO7My5OI2Y8R6i3nk
KVqX1f84Oo8luXEtiH4RI0DQb8ub9l7aMLolDb0DCQLk179TbzcxMRp1V5HANZkn+24HrS96vDly
aZeIY/Q3oXUb56klgmzZBN5Isso0gFs8CIMbHOAX+e87EzjZK5Ef0r0g8I34NXQ2NwcFReDNDvD0
twDTI+JS7JyzfbNzlEWHpnCdC8FJSFZkCY9nzyaUaqqfYnfYliR5YsIpUTaRx1GWbrMADc6E2q0A
dMKDx9TtRyTlkrKOSMYHxkE3bSbw2V2GGXvl07Dg+fB9UIGYXEMDY2DRtAcGMGzYgYrfQGeS2Mht
NIEW94beKoJnvN7sGOp2T1mJHXs7pCOdAgJ3RQzCLRB4ceHLbePJmQVbvSn4E/WN7t4njN/ykY2v
kNshzFyUn/AJ75EdVlcFXHHdriW+MkLRmtJcyNUr/7lAgbJDBuns6kWqyMAeeIN9b8vBQd08Jc61
JEQpvCuEtyaXogi6Gj6Wb/8lstfFJ0fZ/NwkRdRdWNVild1ELMiey8S1NzCxMEwS4xkJqUeGJbnl
tqe5MGxMGUS5lDmunjDQEls97dMu777wIK71I99m216w0JHLthTQz87sEPEU8Jh7y9+Skoc7Q4dj
s8XWJwkmkIywd1w0rOedPjWkcrckEFFQp3VA2EiFrL3Hfh9vXI21KoaTK9DYFt2lhh0Nwodp2Cka
SJwAHcgwa6eRQlX7lYXpy4owMDqxJQztez1FeFBGwA0n5asq26Jkv0VOknvTvUwZ8p0wMY3zGluc
lRxvLPueGB/4z07HXOAp4xMiHT1PGfH4+FePkVOiUe3ZeH13DQnDm94ojbQg8u3RWZrinrW99I8l
J8jFCGtylCGwNx8SP9AEpXAAlx7W1yBuH/HNimNIiA2Eyq5V42HJ0fO/sq7M3shNbftTW8XO0TQT
4SNiiNWlipk3PlvWneU3LnkN1i4O1+KvKh3yT8GA8uCzIPWGzxnFxiVyBkFEpsW0Pg9O1tyZFVPu
xqrKA2sc4avfxpie+8uigWGzBUuC+hBpxwLaWUhr4N8YwDouv+fOIdKBqcTMNo0YlSB7nCHe2Qsk
H/jrOXDP/2AdaqRM7PVe+P5zfr84KqJ95UEiQE4w1fqzrtMOO3XEzlASScwEkn1Lu+c6VP5x4tbB
mEOOk7tRSw13FKeFvmtadlVPQmGCYnaBfZgA1KLbm6EEM8gCZKX8FfVEiKUZ03WfGgMpN2AkE935
wEuf8pnIum2f59Xn1MSld4hJmS8IU1+Dx6V1p3SPTWkIMCvemNsrq5xnNDQsOJjpeqghSjf5jQcJ
3g0ckWl46BiKRxtkNf1vEHQ5k6f0BjYsKeVYjM0YaJywLsnnK2nxNsECJeE5MQIpoRRl/9xRlYkT
jYL8DEbtsh4uY3MibrRdn6xAnIUEDSk2ZupVXMse8Db5Gn2cvORRE6v9KkvFWHiS/zERNbR3PHl/
KanNBZ0oAmTBWQwZZVbiv5v2mcBJUhS9yxD2+jkGZxRsHceg/kGchm10IefrBsMeiCTSVf3XHQsE
7Fsqu/gAscVP33Q85hcXomX9D/uSB24O96tEyFeMA/xBw2SefG7PivmowU/YD59mVvxNXW8oTjFy
J4aC+Jch5Lvt25wGyGdWv8iw/2YD0Z871mXzdIWHEQOSx020X4Hv41Ro/eV1hANCpZXkS/KL6L8I
wI6EAwjYpM0fyFRYeKUXD+1R7kSygFJpC4IXC6Sk1zQuyv/GKERiFgI+mxjKxKWLR+EWrYl3naIo
mlX2atU635mFZfG2I4M23YqpWUhIxGf2KLlrxregjdNuMw5TWxzb2fEhQiQ2e2Clxi8ulSZLr3U7
eU0mEIAbla5YBgwCVs4ptC4/VNg64y/2mbtvlCby8BTVwD5OenSGY+dj0j+SSnCrDB0W7eehGaqT
VQj8t0sdrXj6Mldd4cjaH8Q9TU1eBJXWw1JoP93lYxeDKtbI33ewDwPcqCGsAzT2JDachIqXjPQB
PyWKz22q9D/GRRwZoEJ0sqNjdr6RRdM95p2A3Jj6vm4+qiVdWTMFONdf6eshpToRLeMWhQTSMVlG
8kRinl4O4dqF/cXUedDdUepZ/kPpBP9B15sAVo0yOqZJHIP3Chvktxlu+uFMfCCmuQXWWMoonQ/s
I54K7w3KesyGOMRWBZYmk+A2SnSCKyYMdWK60U9fWdxHUXj1KJOXX+1qlXO2JG/ej2GDE4lJo/8R
ImIJt8Xok6wFwmAlc8E43YgCMMx7NIFEX8IBEIkKj7w/uX80SQW1r0Sz8zYq0shOEM9zeHSq1PKW
ZOADgBUjAz0WdTTtcq5oDd1EVw5eB6tvriER7301LI+QhKSPODYZb30Xbuq9LL10PoA4IBYGAT4Y
7m4WsdqQJQuClAtX35FeeeNZIc6lN1msA6PJK9cdawStdolZ1OdsiHCihkGPtmeChfkgjqR+B507
ETNJG/BLq45lco+WmGMd0ppAx09K1SalnUlIVB6nF4hWRFHQkzq41oTsL2o0oboTNMM3uOIUmaMr
2uGB1zRfr0s1+79Lp6JrJ5RjXO+qchHfIzlE/TZd++h9NFVLV46VnyBSTtJ8i326WVjw0w7sQTaG
7zTHGbEJpecMBIqI5MFWYorvx9pwQUPNcN9zMyQPTKqrgjsvr5mTt8bctbIjCwpsynxQK2S0+8oU
xaN1TZxth04RreeUus0vXDzVY0PbSvKjGyXxvWXMilPbm7z/SuAbRzdaKuT6ICMPTEGc8AIA03JY
yDR/4jITZsMiO3T3Zi2QYOYdrDmJEobHaRicL9z88k9cD6RpYlQejqT/1P966XQ/7URWGiKklEE8
nWxZtkBmM/cpIK4SwJAvHZSY8PVohuXClGI7uhMy9NQdWeum3kRQa8f09m4mu01ueamBQE39ippv
E/HwLrtsXQK97X2gPTvXONWhY5DnbZu+8PxntuiV3luSm24r+Fml+3WF7I1Y1Wn6e4oGQv42MwGG
rzwwLUGHTC/porx0+girjlJMlKRI4fhOEI26My/Fvo3RpO+AH2AUHzH5/vPlHL9XlLWEMdu8/4Er
iVpEWrPo+950cvj02PjtI1XrgJGhw+IEZPv0SYIHfKYQKeOj6HNE60Qzo9iBrPXZEP2UbHFeAI4o
OO0DNlXzdAma2IpdJT0WJBWxzU+Lz7D7NJaTnc5mLOIXiAbMDXymFgk/uiZguOAzJ14Jms6GPAq6
/DZJiUzEEJrHp3gIIqQ8EtPlmWRwtMgwyCTJfiRGfnj0EM4PEuMULJdR6t4GJsuevTlCUs3c7guh
D4KfIMBVuWfylLNkz2q/HT+DLk3WM92aniGLdgkk9ThdxUnxSTP/JvxP3KBJQf1C8MbyuOiINiXH
b3bG4pY1h56AzO6BVVd8Bbwb8NCFeHYgLnRgpldiauprA5nNPabq/zh2G8eASTvY9xORWPtkTX11
LHyoHr8R6ctHYykKdy4JGHorFeAuqq8F1sYWAUhONok1fVSrTQ9woDpiE5zxQQaOK7m8fLcmdsBb
n2fpRUx/KzM+N+DbmBhPARauj0AQA/DdQKgIrwlYWVhiSZRpt3+Kcx9J9Y6/rV0cruvKZXTBzNNj
GcqFaEAgxTVJxyuYAR7sYma27yKueYWoYLqDsSZ+prD0u/202vbaj7WYd4HrY13vVgqSL9qiPDuy
NZgZhVdyvCQe0LwdxYaX7OspHN/bRdMe9LkwQIeWIjh1ETPnvVQy/ItHWHM4aq6PTd+28rOcZXwF
PVl+xR2ZFhsSWTTxeCocvjsl6KiHjnQFkm9RzGwCFmR0OO4UPKHlTAnHi7ox3k9qbDs8j1119hDZ
6NPSddY/Mp4hKIgSksWtrRBaHwlo6H6tRHY6X0IsRKs7QPFq+pl0PhFWap8SPL4ILJyh6r4dB5Xu
NoF6QA0bdkgJydxzGH3kqvF+Q7Fdq/NEfsD9CF/FbmS6TP8BtSjD3ep7uGXXEEP3idgJE+6ZnnXN
ZTbrzbkAfwnVKqFvCes9fOxo3YLxT+RmwU/eDzi9Y2eqV9x1pD3nc4tVApNqnZ/z1nWeMbcrPGkx
kos74hhScaU+T1FCL3IwwbEjMys7k8lb7+BLItfYAj5Km1OSwCO5Gm+BQgOOACGbz0B7S0fT5Fc2
t8tzWvCQnnBzLtzNYU7Apwq4QpH0gdE5UNkjj1sjMwSvuOJI6WwynXt73Ee4CBCqGgMZwyd4CbAa
nUsxMj8HgO7pvNhHUx0SlgGmaLG3FgJ7CZQStX4lszbB2RH1WPypqgqHotMoSdYK9H20fBvqx5XK
nj8HZu/AhrVS7q7Ez+HtSYUibi/sfBrahnZuhQOBO5CgKP7HO3xVKPbhQ0x7qv3kn0ZGOqE+HlgE
dT7twiag7WeOo+rsM/NaRpqPIWuY9JV4OGyWMBoTfJu8JAhhrks99t4/qpC1PMxcUP86om9+9ROZ
2eckHoBZGRY0K8IGydaEJ7BNLrgr1IUQgiy99MPovk5J2PBasq1wDzV2KnMhKsL+Rwiz+NMyBapv
L0wd7/HehCxBp7hfd0oA5EZL6IwP0NqM8y5nnFDpUjBlYN5YeTTKWYFki+lYpd8a+DLiPs2YZf/t
K9IBjguSRD5TKFb+Fw8g3ovtCOgpPeV8+fJHhZNwz0uBmo/5Vm+d+hRFnqjwrkr/P5roAf2+5Su6
pDYkOHbnuP6EPtJnCvfXCUoK8Jh3j2yEdFTiDAALP7GDlDc9uQsP5SXF7IqjQyIe5USSwOfTQPh9
RHArauttmDLK1TtpgcVCTgFzwibOcwKuMe1xCYk0d8L7HiSzc+XOy9d9lsBa30PdCMMX1x3YO+N2
mYuDmPmJH1BHI84yY6DOoeOE3nmNgpqZnB/i1JoBdXn0Mk4wHLIhqh94TlMCzWam9ECPK/gz0dSE
+wI4ls9HyjLZXkSOCI8ZcRBH7w0WBzhxtYo8FsSd/hJFL78HtDPJ24g5EQ4+C8JLYkZNuG5YRi+c
8w6BZoth1AqaoL2be5/czWFtkOoDsElOI0sqYuzdybtqsMH2SIlJs907ccx0EVtLswti6wcHJAZR
/emVrD7OuaEkf0tyCCYbPWV5eE+yBCJoiNJhgbqgbML8lZFsQPNeMSgIj9MAtJvRbnPjUiQBeFZI
6RG7m92aOfSsm2ggxPQVgZXfPKxgqooDk7T0p+1glGJZRI52aCYiMbeNa1hI0SIR22ej3n4562y/
8siEzqkP+si/Z6aGlQ8pZbVTMEr+trr3kTOGpQfOdXRdZ9Ng7TZoC0MGTStahWqzzALLfKm1NfuG
nJuEGCu/b09+tybxHkQn+SyguXqM4TNRSJdMV/EbabX9AwM1FibJTY2/A6A+1mQBobTm3um9X1FJ
avuGInoBFJoGCBhX7Ackk/mCzJ1YpMFvSgrOmbGlPjvKhTHGJkXmgOC2JtPo2CQ+WfO4PuGfyikw
Tyiy4/o9Yph3yxHW8sqvtXicl4hIdlWagN30PMC9Sd0v9a8E9/oCdqAvZuclHFvEL4WGvIL1FxXH
BxTfEL4gdh50+AbRQLhXuhyLa0qwM9Jcx8+r69Ibv/21hoT3ffNDqfS7D+QQud/tyEb1hEU9Sw6d
N3oPU0xXgw88z5ztXEG6uHALrSApKQz5O92wdV5KAFYMbdZ+WKdX04muQhOuwRBcNNCy8KADBmMX
9hV6+c5lNX/d8KbwZ8w6M41MU7GD3ZD7DHLcJsvPWKsjByxwH6ENnbJZXB0lwnhriSDs78J6Jl4x
YTDHWLnws9aQgMaJCtsCHF2+dSsVP9x2MWiZyqIBN6mhfG2Q+0bXUqYZQeJgbhDDEyFOp4xECurr
rafp5jUqjzZuSn9PBA6vVDhCfgGn2IXzK9PnGODQknDiwzRxzNZmKNlQwCY+d1s3ZekffC1z8twr
7uO7yq4hn0/In00ey1Av4xuBeKp8DlHt3DQ72k2pJQjLwdLMivPcAsOCzweuD8N9uRQhmCucyofI
JpImApJ9j9ivSNNjF+YQ+zeu5XPCWFGAVl13jfWUJCU88ttP2l/7LEKvdaHTFrgTGJuFF8F6yaG1
d3zk8lElX4ngXgnsMjU0jz1+xoaHncMWm03Rd0cdDkP07icFvSYryvWANxvvwwAIaEIMzv6GnZRh
t19EMnrn0EUjjp045C1TkSYTEfzW73GO5N8cxhxqIw5Q4KQJQyTEF0J85oxjyaVER0g+ueiD37ao
iK6mQCEent6TtMm0J40H4AmX6BPaIOK8PLf1HoclDIhVg0FOFdmNEafbZkjB+uBFV0AgZJUUYr8g
droln4SBOK5QW99YP7NdaVFaV8eQQQfisOz/uciQ/PCKaCXFxbcyKWHSh0Q0q4b6hrXhREzppKz/
G20KCBP2aBgPl5hpPfjVIaivSaOCg8fogmyXoQ7tjoJSct4SSIfePCwtqzitkX9xKvXQ2vFMMJLm
0k63oDayf8UkBlIXuxnedLJ6f3VBFF9Wp8UPnRGsC5SJf0HKEvDgYhw/ew0DtA0p5KXzw+mMwD8d
eQj3lI7kf9aOGyE0q0ES3nWdD6TO9/TQngqLVhZpHPTyh5wm/HfDBKvcRSoq30TvP1ptk/pRlVbe
RZGu7HZRgUdQzBLBdkwWR3inIbQ+/A+WhEzKYUEUHBEoOF/p3qfwwMZ1LaCsa4qful5K6tNmpOoC
/beaFk9mQ1cJughZIFz7tnqOejkX91qu1R937Xx33zQYHjS/mUMztKWrX3+qBWXhsVm93m7RrJK/
nWk6xYvLQHDctpFb9hunCjuEEG0jPtVcmc/BHaLh0MTGTfaqdB3v2mVJ+sUzMQ9H4KZB9jnXULq3
kTMyNo+iJbxvFjqNXYwKkKxo22dkPQ2pXLh3U/mWxIaEuj6Z1vlDDQYup0kCcdcRc9LsoJcQD8o4
zLO7zvXzj3YR+LG8CnYGBiS2jsnOJqjwtsKOY3OP46Sjzm1btDyLu4irWAISq3vsqBAz4kwLNHBl
Q0X4JrADipcZY1ZxJSWtb38zTJ+ARascA9XCk2jT+oV+OPuCycfIDYMWky4dpZm/DTLhYFDMGjTA
zW4kfADpXRcCl9uqvHOmu7WNdL9d6IaK1zkYFIeYjYJklyA8w104M/yDdYZTxSI+VkNa+xzqWmCY
Gx3Nz3hTnmBVYewKH4oHfHbH7Nh2I5bYvm76BJA6wKae5caQlUzUyh5Xz9AbRpZtEWrkv8aJXUTj
ePNoNerRcztxzEk1Mes9VuScNe3g4MFXT7IvBvdAP9Z3H0srVuK7PK+fkkNVpCPm8jDHuDyGGJ9f
mt7XfLDg5iBRID3WWDBZcSfLRa2IGw+WzJzmfojbMLwri4nz8epmfke8CvrteIZxxznnA0PoA31k
Wa/1D9spG3yl7E3LD5U3KJzJQQGgsHVHkm13perX9k4wwkdj1jDXhR0WpxMMqSHCMj8zWK+Pbssf
f81rXFBw11hgIN/tdeBcSs30+riKJi+ehhoF54YxwMB/1BiTQ7bLCBFACT+ru8m1tf1VZp0khc1Z
fMIbRN1uk94frwTS+OurAD7nXfq5hhjluMscnTXtsd0UFKZkiJJSweShDReKYH+AzXQ0LBX+0BUZ
HANV5CI9o7REX8Ul3YIGymAJ0V+BFL0oFq16m2pPrnTNcLZ3LthP8AihMO1u6lAW7xLp6PpFlAT/
qc0QkqB7rxYuLkRgExSne5YSoX4ppTe29wgOlvEjMPTETDyrLNsFjsVL6CHPBWgSdtOfKfDW/AEr
vbxrXa3eEH+L5uQNEmRYiEVEMEboyLRZPOrDupVMiDq3FeyHimG6K60Gjlyb1KJAGeYbJqyDHvWr
LdHMYg6q4p+K98vsoY2GNREtFKKbKYcuhkBVJGDR+WL86OgNCVrvAj5veFqSdWQJR61Yb9FxkYgK
vxmPUlIkZC5yD1K0sZUx/b3tJM17O0CYJm/XoiisCGFJztXk6/jLZZj72aEHRgmDNOc+r8tifXDm
WTS/4Y6o4okYBE4C9v5mRSSu6iR61XRvww4Ag/nuRodCvguoTE6o5NMvFMP9GYQZWnzUcoKXnibr
bm4GtI3TrVAj25E51BtriCG6QtnFbSCQZLpbM1jXnjRqA7kfGncKn3IeXmxiNdiPB0cT9LCzXHs/
sUJkf5RhoHN8kYwcN8qNw3Lntn2dXHiih6cA7N8ttMH0v9iX1GoXhHQI4EXG5WL5vsXWBIyb7wbU
Bmg5ANJOV9X32apPgV7d5u8axItz4W+ImtfCHewT8a9W3DlSBJ9Uhn5TE+FsSxicIBtQnGz7cozd
T9v4dqmOfBdVxnoaU2HAvJGc09997umUMJuo/ChYsJK1VvHyYea7UdVfWWMmOUvxpJ3e0zLLFL57
qbBWwser3UNAhVbfs5RO09+8vKsHIZc1P4qGIc/Ejr7zZuafGkNmMq4nFTWwAWRZfk8VFM/bWUlf
VAZS3gAoVRDJnYxrxn26TkeUlboo/OHV8I/1uQo4hTlDmUf7b9062UuelHAZBu4WMm/KDt9yHwKS
hxwc3B61qgy/ac788bPBbnrhCTNo6+cYv5bsQ9pDYtV90L8ZZOIf3FmBf4rikqD6HNx9/1mzT+mJ
neJbx+G/uMjPBriDB4l2/DMgM/4BgQN5gQCwRnMgbkxOSC/S3jIgiZqJwVXsf8CNDMltq2fHe0e5
73dHgxzJPVc3LBDlFJlGL2GAy0ebaa5PNUT0fF8Gbo8bFMnc1eR9lhCthPdi77n4ASldnPQseovz
aFzL6oeXXP02eN9BzIbC+2KrRDjdAioxOeahJLmZ3Vr/1UapS47tPGYf69DoJ9hTzLM7PBCI3kiX
xvfR+XP7Q1WWmH+V43G/9AHZmLtMq8JesJw0L22i4/9ymCSGYHZpYiSyMbisMp/aaotg3K4fkfXl
eSQkzds6Hp3fdmJO27PY4So6smZNEQi3GnRK0Qb+axerpcKDBaZKufWtYurdxmOdcctVR4leWoaI
ZI2e42lGbNP0c9McismGameozMiDBNNOrDDyY0J/bc8yOU+yDuGMKphowqxE4kht5ipiS7Q8aLLK
nX0VBMG9rByNEmT1ykeuF/bzcyIlgHkVBazzOxsO0bZwOJ0ORKvY+Jja6AYMh7hdTp9pdUMQ1SrO
FGoegT1zzMz4XbkFLLYYqhA2YCISZlwJI9NU6TVvLXId3nMKOX9jsK+AksU0LccXoxNEAhsU+Ku8
nzEY/7cW8MO3yvhOtW0WJjxgEgjIaUC9Za8uCHdUeSJZPtj3UUEDBnSgRAJrB1pauB3C3sg4/8Zy
KK5+0yXVpVuzPj85YdbetxXp2VgBh3mWG1usHgHePrOe3YzN7JfFN5ddihBM3weVQ3nVQrXlzVib
dPeGOAnxZwkkeVS4d1M4PI5UXzw2wLozrAvDlqlyAPMoLLMPz8Vycxwaif7yDO27sb9mHAOIWm2Q
1EfNPO0FbGD8d0bchzp/blz/l0knbe/J/iHPE9UsFGcA/R2hYBPW/E2cy579o9v+wXsR35OXi6zB
w/vxGhlJCDFKCl88xg6jsOHsrmJl6wmVRT+0bjARJiNU4z4Fqy28Y8BtlCAQd/xK9Qc9V7UZkKYT
paAhiiErpIJvg1gs14TKL4JT5kb+vAETXTk0Kyz2WSIOIv6LVyr2+SEIgT6h0pkjMo8R7G6aYmT8
gMvRwMgR44KJunBH6PbtEoKW8umW8OE1eGCoPO1d0hPPffCNiC/gJtKfOYKzudO16/Vf1JFzSbA9
Z8W3hJzxAdtEkxWStf8iNZtj61vvA6NG9C/nRib/wqUjwDlOXhdp5w8JigPDgAZAHnYVKAr01/Ny
sqKE4deTCvKBUptDH5sdt/GQCvYj0SCZ0uQmDNIr7OD1N1qV9Ruzpvcb1jG/jIxZ9jDXw2h3iBAW
3fJ1sOIVJLysp1VTMmxxmWBoSigFv8iJdlc++SSxJ+I59M0/SHP+yDS5DJ/QVLUC8QsV13AfFDJc
70AYOssOD2GEy5xcFYCA7g3GpVq6JN7tCFqgQm3V/Ax9aMZzD7UJ4kHklfU1BXLlQGkmK+UlEPyp
cpOi1WREjAKf47NHbnsP1bXCbDir6GXtJ6I3EO8XxFhr3G68DcQiF1yh714vnL/Y413vFAEtE882
n1JubzQGJKngVut2ymua8uGmeX/nLSFkZizrZQsbp5QsaJfqJN2hgmNdpWR2/cHhgiR0SqV/0mSl
sDYtfXsXJuXon0uSOQG1UfODuMeIRORKkbDM7z6cumxoxAq6ZgJtscnvvbkhgcfXs5yAseWm/22V
VNHOG9xpPbLOrZZLzFyLjTwY5vYv6uKED6Lk/e5+NSF0wSNuA88cbolBy0dQOfO0LasbEBTkBREj
LLuGNHnxSt5zKlc/xEmG6R/yEuFqW1X1RNZuShQsG9E5Q/KYZZRTlzBpxgE6L0r09HC7ziHE1MRr
SX+6aV49V761LNFydqPL2G490tbldiWlc36tqeTzA3At8dJl8Dg34vYtM+5spuKI6adKGHF0nKh1
Nhn0RaYRd0LEzYnsSQIsaJHW4QTNB/lASWn/q1wiLA4JJ+1pRvvK74so7QlKTZj+ACQrcNRk4UDJ
kyryAVk6LfdsNYizSPPAAYg5B+C7Yo7cdyMXpHjad9mi2tBT4BsnZ9kL6Q3eU77MK7cN/n4kQqiq
36ZcLvgT12K4nwXXcyJ7kxxy32UyxZq2XdH/1j6htyhB1Av9hMLai7voX9wM3nAleMAQYGALfcd7
30SodUX/hlyD9G9UHvQvyqlMCqVw0fled0HwWLI9XIFqYiMt1LD+dLzvGd2VBnbMsD5w8XKy/gOP
Aug2haWAH5b8guiEE4fNOHQZQHwD7R9CLC+R5dHj1GnPI13YvFfgl1t9YKVSyD3fq4sFPjcxG6da
e+t+YL6TjDvVsX8Jj2g9Js5HUcCpdF9kVdLlDSpwnOPUeYs6BnLkU5AFGwYexQzVSOks4l37galp
thz0Cb1g5rQTRZFG/+xa9ynRUER5ID8boOm1wLFRXhk78ooxWa1fkDMuy0PZY7riWYZt2+m55zIl
PuGeFalmIKo53Y5gE4JvVh8MpS199XQcWjj0Z4SU6K6KCs7CNsC/8Xazh+Xcz86AeaKdx/vSocB9
04yaT8qxcmI2nE1UjVMtkQCSfJDhH0LlMF2Mw4WxwxrD0UkIW5tdQkJwIdiPcfbIrB0wkMG9Y/ZR
7K/2fS4nglQoG3KYdRkplV9xJer7JINuQCwzfhps3AjEJ8/fMizlOE+dIf7xkZmAyRtQ9u5G5uWM
GNpcP6/ZSOwJk4f4QhwHmYx9lWZXt3Li5GMQWp9qgkGqTRjPCCaIB1vQmCVkR9EPGrX6oj0C8pTm
jp1sHr1ARALry5Q+fmhcQXpVh2Pt31rQde+QVRp/K27mhVPY5BbQUZDQhTsIWg1qK88/9fkC2lUH
RBBQALVxfKB+0eaxJyppX9OgR/sMPId3N8aJGvaKdBN/M2sgBYeqlFRcMyFr5dnCSvs3ZBbdHSZF
6JuEBf6nVkLlTnkYwfqG40LMyomVVLGeh9lAKSxKCnbeZJ90ddhZKjtO7HNY9EYDV/RDj8ok8vg2
xn4+VdU4/h5LOwXonAh9vkV9A3ng3lZ6LPo7HLVDPJ9CIvrGSyVk7aLu4Tr9coceT0JjIBEh1Boa
vhojLfvOASfjFvk7VEdFG/M9RH01o0NYhmVGrgn05Vcq6u4IY6wRHz4S8eoFqkeqHix0LCJaYfeD
HQTEGN6CU4sU851kIc1scYW/gIoNJ/FmYNBWvoZNhCYhIlw7Zp2fUxGX1O64l6psDB9wUhAOxAbg
Rm5ZSRxatp0c2TJU1Tze3CxNRdBdUTFQHFYJWWNMW+c8FLyszIJqZufE203k36Dd5fhnX14vLGzT
vV/HLW0UT6WflgeZE30JtUXDIH6pGuEmNyyLM9qXBOE+4osh6JtpUxFsuWQHGozaH3br0iW/A6eu
8t3gOuv43hPnVu1qdMoPGNHsa+GkpdnggmXQY+ni4+0Izvi+ZSD50igKZTaWo7l4sYd2M8DO/5I5
WUE3Y0hqPxClWZ4jpNTLsQdf6/9y6NZLglvQBJXb2SkzmH9rUQOrHOdx/bX6Bnnulpe7hq4rpOnR
1AIn+5kK3dxCsRITDg8e4y3uQwagKNvjoKpTlqgITZdp06Q9KhcRFUDa/JwR8YOOEJ1cY9By7Amb
FNXkjrsu8A8EdTsxERdklHcPHICpj9QzC9hKYq+HtoVuHDTK0WfIFgcncFUgQnf0b52WG8kaEpw7
6rai/hN7aNM4LTmXUecTwAVVrSLPEaEidUDu3DmDlcu9brOg/8sw0DK9SV0RYmnvZOEeW6BIaPdq
bO7Y5sFBr/G0R5RfZd+dGydy79vcZlcJgEUTd+naPF2/LNfV3xyNnKWMGkX9TOILLoVdj27EUuyO
tftQFsnNUUXz+6Ea3HsvbCM9/6v3Jge0h/Rnt7jrxKqCvbVAXvaIiCv9z6eH8FNWrTnEDDVz+QYP
bHODBoVjlwK3pdLx8seYjHQXnVNRKix49TKrBzyec7XnHKzbR7BRPgpDuHfZXREg6HhSLg32T2pH
aFB7d/RtykoZsWeOg54lTfgnoJyQN0FwWn953Gw4PzRTrEsiADF/LRj2EMY3Yy8K9m4duyJjWO31
O4mVO9lT5EPE4f8Ig/g7sXoNszcf0wNLRVYsRXTsWDjPP6Mfuwq/bt47B9Op0D3Gw0TNvMIKzOET
RQRv7EZ0YgmJWHFqBFbqhhJrKx2CVdh+51F3hzY8yUhcK1afhQtalzk7j64KBDSvITTLT0eYcHSc
/ZAVKZhe/Mq/qpK6GTmmzLPd7Hf9guTSJM2drf7H2ZnsyI2kW/pVCrW+RBtJM5qx0bcXPnuEYlbI
I7QhIiQF53nm0/fHWmVKCQm3gUIuUllw0Z00/sM536mdkvD0iA56CCCDvNujgm4zMorqkEPwEgju
IIHwdsDJZ7PK8iNhnZj92tMuAjyuD3qoQL1AazaVc1ySpZluAdNqycQNbg4yIDH5zxMjj2zf5v6s
jz3Om/ZQodhOpm2uupzYe/g34olAIeI2GU45zVm4VUvacCzTjDMPo48L1qQMBgbP8CctTXz4RG+G
xWJxYuiCSIRQ6vvUNyByoTQcQA3WRXrKQT/IElsGhyGRaoO2eWrJE0rEZmZjXr2mXdd5n70a+Swh
TI1HVtGoicLclskYuS0Gczpa9sdMwvxqpxMMJ/xLthXvRT+nxRYPXjtupjAQ8jU1UZNE1zw32sUs
naLWxzlQcKJ+417L6bAX4mduQtEEoMw8Vuobk9QeZMxGkuHANmyC+gTECMMBDXPFtTS8t18mRh/u
J9YVqfjhFcjt0edOFkhjFNTSEDCRMgyFZEyiuSfQ0oNy1PLkVmHvojuc2Shc5R6D1tMoTbxaIIXL
oU58CDlYOGoQ5nWM/LcKfcfXjDJu+I7ogakfsUaO6UlIqUGnSLAtLW+8cbQeO4IxaKrkyD0v7drz
PEzhrNVvNDhyeW9csDo9nF0oT9hDy6h/7Km+av+KYXYLPW6LFTSGyVPgAc7iWw1GaExuARaWozmU
kNfqeo8Z2MnBLhZCC7MFpY95eiYPYUTSbpJlOKRForPXgDJguDbceN1xLBryKvLQj0e26EXrn4bJ
7sZjJWxS+axWwjBiaoH7dbTnmcSllTx6ZtrfDWiDI8SdTZs7MMNGY0hVD0GA7fPem84ZrRUSUb6k
fJcjYmOPjFiBeVmSxY/IZ2vG/GpISTuq6Rq2M+aIalcUlPw7a/Q7KiPGFzRrUUFiHXJqZ9O6cxed
mNeo+aRZ/IkdGy2BniKJ/JMgaPmdQ54ZY5548lPpdgTborW41Jlw+r3I02LEK95i6ZI4SBgpqQAR
ARYExqLVFA1nYqOCH23pErFcqcC0P9CMKPVGZ2NX/CTI4rYe2hZ1InC5Hh+Q1BGF008uyIUyaXN9
YKwHFzmtW2tbErfGts8drIFdHgdSu6sw+o24T4hUfk/NWF4jGEmg7KULTZRN0U49lKkJ50fo4HAz
YEpxkddpfN22TelfQ2IYSizOGeK2kCB7Z89mikpNhyExJjqJubG0VSZIOstJLZyJ4BzR95roxerK
eDnlcBxb7m27CK45BNBOdYPpvkUsHT+LTExsfLGhIZ+3S8rhQqL+YDRFmcBMnH5tY1JTqs2Ehw7S
xOzxDFhgUIlc8j3/qw05QN3PLnXInuLGQ39CfxJdkTijhzv040l8bn3ViWs9ZbPakxYRPbeDNAZJ
MC3gDUzz+ktiUFy+eUXIUK5QMLZ2yF/c8FCltvU1NCr70WEzL/g17Pa5t5YZnxU5gPl2RP71DkEG
3z/ZvGwQqmDN5Bw8UT/iU86d80Ka27cs9KoSvhPUcUR+1RKTIhiODlu+ZLxuIXL+6AaEYRBKfX95
IEsruivBQM3HIM9VvWXBuwbalEKXe03CM8EzjS5OSI8jubOr0q8ZgaJ8fOgcVk2HriGq6m7pGOw/
sawimYPvJyo5bYlM2rAvUEc6JBB6UZt+gavgfqgyTk7orEHf4+aKP8u6D+urxHPhYZC9AyvdM5a4
ncMBOzBxo/njIORQHnJvtg2pS74kXg/8bb2RXtw+1cWUMpvmMDokKJ6Lo4nL8M5INtunwWXYRRRP
5uNVHYiP3Ftt7UGUklEgNq5m/nwXFfnogR/vJY6HtjPMY8LE2np2jC9BMGPVZ0Ys01lbNmqmftSS
LqEIcfyQC13fwuolgsfyNDZUG+0QwbX4ZYim8D3rWDQBSRkpQoGU4bNE5ITTkDU0YaPWfWkmSIXA
bhJ3g1ItRKqJ/Wk9rXG6HWqPx/gtCHG37XRgqUdkR4Ds+2IMH+pcJN+llYhPBVNy5nD/IXdZvkLL
ny7LeiBiyEepmM8dXPYuYZIGorf4pGBXIBrrWsEKE/e3Ty4SjLN0JRl21wAINBq0duFt46X5+M22
KYE16QagN3QZnwfiCdYxE5ZA9IGDJK/LWvJuJ7yqnq8RvIfVJxRr+CSmJHql6Js9gr2q8HOPAURd
jSoiBQu7Q3oprK56TwiU/56A3rSv1nTnz1aDDnPLkrG4qrmkeBfhL2daY5PB8bm0W/9LyDn6qKa0
ypB/cfgKhPmN+JyD2a3OJPQMB9Z+fMsm0IQTupUatxpFekttA0x2AggdvDO1clFzgC7LjkIlrnMS
tYm/LUIs3w27JVIY+yU5+lBtsepZmTAnKr2ZLaXP1ZNaLUL8qzw6Pj2uGPUuR/tB3Feo2k8ddEHJ
cpw7hbFJqcB5ypSRGalMy9XYDxooF+r7G5RWXXjmF3QBOdsIoneFUCl7jsqnoZusNADc3WWtfd1h
bIw3vTthtuLNW9zOTTwOeBZGG1SRYxc7dwG582lZmvpLb9L+BfMjjB3fMmm61yFl5Lbv7LVBjMPq
a80sCBBKzIzttbCG9nuzCNz4fjcSkIRWJPHMdeYU3vCOHY/pLEBi7z0cZx7K3pH1tGG3J34QhTr/
YNFa9J/qJUCjufGKIPxmo+BJgdctrXsyMenfmxIKD6cpEnnngLbcFDd9bVRxaOnq3K2ra9U8yTxg
D07UnX9wm6gn94N41/WhbbrPYwiaZc8WdeULoqEgNImynVQ1oDA0u0kRudiQ0Lltx07iogijyHn1
2AarTy0JYdPnAks1pBs3yonyRbOEA9oaYP24gWWfTe9nRLykDVWx1wWquEZVRm4oFIryW2ItDKNj
6vonU8r0BXtZ+B4Axxv3xcy7GzGHT2PaDRq7eyybu6CiSNyG0QBJveya8BXcNp4kWE4em7kyqJkF
hezwNpqxWoDQZul3SrvkYxFeleXbVGL9J/Rer0GF0pKPaH/YN3ox4cwTkd3mPrc99zsUgQH4uWzc
tyxCTnLCg0FD7JZofQgAm/XeI+KouHPxkqS8v2OR3toC997tGDdqRaMCRcBZZbCc7zJlljMk9glu
YT7BURS5X7m7eLIxwVRj2sqd09Y9vEzkhd2pHsoJ2hmIDfto+wgE+VvlBBp18El2EV5jscHyYfqH
saHj2ZgG/+pV2arkVPQ0CddzHdVAwxsGAJuF/kftI6tPaBWKej7TUUgUwsS7etbtKPFm6JMI6Hn2
uE7d4cJUNBJ3ecUa4QOvDebtfa8rCKSHAYV1HN6w+yNY+siewW27faIxmtJ+OINK+J7T8MmahIoh
NPlB33wqeuU+c4hrvVdRlLTbWWfha4uNov2+zJiu5Z5RbmdvvRFDNyHe0s3f6ijzrvsOTwGeE5QE
OcFQCI936Sz7+gYd3twe+nEu0ROiiLGmnaISC7jbHQtrZB0wuXtkxYtNQgHQrTfpnDk+4AbtNBcP
+Gt5xJpblbczdlELL2UABHoLl6uI7kkDix0G3wszG0Q3M4pi9qagHjCdk5IDiszLtqkll/F65GCM
TwsHNDIvogRDjMlojM7IRzp6SamHNXzA8zk08MFl20WJ6Tla/EZiAW7z5oCqyM73NoLERxXiPNvp
nEwhpilW9pyQGuDcBJVH8co8ArUpg/1GPjOU63/4PMDUykYNxAROHq9lDEGeYBlImO2Wu2Y9/nVZ
50evUoM+VTaTZZZacG1O7Hac8DuRX2ghYRhK71BWEepvjes3OpGqM7vszWUjimsV9V3/nRe8E99A
iuD7SnDxrWSdUj45a73+iBAiDJ5AT60LxXmREAuymdv6sNrIo8O4wP/iHRca5yRViOaSKra/6Dma
42MYIlze1O2E04yGHB07rbxgrhLZNC8eJSO4Gi8z+TYx1LzbAoGS/ajo6Vkt5MSrJ3eRwbXKGwCu
VLqAe6YoAgUJ0cEYZaAVVfM9VY9DVoABFXUD8VH9aKF2zJ+YYpj282ALguAYidfoh7Slz3kKOelh
jCl9XypsFN7JDZkNoaAqRvzo0TJs5lBZ/SWKlCmvyhE97ZbBaiWYGNWNf+eWUyv2zCkF7wYiK8sP
x2YjeEC9pgCfRkXEBNQF7vmE6H3IzkM0MjFjHOOjfApRdsoHF/3pa49JzL1pSDLuDnZAgQFYwcED
NKf8XIeBNPcVIdFMY73F8ReRqt00aE6+MSDBDE5ygPyEFnCyAcgTb4Aq1Qqq6HOVm/mNumIeHmqf
UGdii0ZbHRHAOfiIrEqafIMAvahuQtrm5JoEB53cViW7n50P1ZCNNQaQgtkO+nIXFyfeQKD8jgty
lfm3Ac6EHKuqfeIDsLC1n0qEL13zMOUqSD736RAj+udn4dCaE3bxvGb8wLqPPVs3zWc6jZE40tAO
cxZQ1tIRTlHLoPMuFa6VCbJFj5GdPzGuf+mMP7ffE582+oQ7qlcnBnV2fOGVZ1v3DMzH4FGGSd2e
KGNIGxwn7WIkd21eKblqZXE/Ic2O9uvKxz4JhRFu78UIt+ip2WazahLkkgQSD3qQK4pTypyW6Fnw
F1aD5kgeGE2PVNgOAUfmqgpx4ew9Fbf5NygFwC6mSMcvtRzDc2NVFjMSz3YcAj6C4dnxGHSgmavH
6WwPCUYxGY7etyBpl3bbMJcmkSi1eIlqf3BuPWyHAQHt3Ku79Q3mrUNX7+I78IaYdwOPYv9XwqpB
JQSRs2jt5rQMol8RVjUuK+Gj9mRjM6cVpAEDn7QpzHIVaPxNjLwmQJL1YEQNNXAko6dlLBRu0w59
SpOZ6atVxNnDHPlRhJsqUgg2UWKDcwaUd5kq3o/4JJvwWUSAYBjOj9aNhfMB+1LLA7VFj0c1j2ZN
Dmssb/wFuXX3EY8VYiQLBT4L5SpW/F/AZjBPt2I45hSA33Fj40tWiIkDVsgYAHcq6PFHov5GmVyM
i7mkXpqUuxq1/QuyfnZ7sTeNZM9iPnxFUuMQIkS+ytlTRNrtB+biX7plXfG0Tj7fNtykN4AOmWtm
aWn6C6zR7G1ZnHblrI2BtY107z7ADxofRyfoXsmxLD6cVqbvARm0V44z9pAdK3T5m4mXOd43lEVv
zEYRXjVz3VT7BjiDtffzLHnx+wIuno38+TXGvPZkIY2PUDejPtmN+Bhv84gQrY3flMivILs139qU
amWDzbd8xlDhPPvCdT7SOP5PglPf6+1i8gZxdu/VAhymnRIXiPiY5V1Y2DtuNc7FCeVpumOJnF8b
hJngkIg+rjcIGAEtjzBMCw69GlPjLGsSjfBMssdIAs41klLYG+XGwznkyITzdklmXBR1hHZtY1pB
R0C3Z2XY/GT50ciq9bYkbDY/qLPKeO+MhY4pYApQnknh6OsOzaHAXiVZhJuy4lprAm9i2grtZ1ee
m3W4jTivegKk0K0agUQFuWISDEcOg/zHONTy3Ro5b1dKeG5d9ZVXf9Ns+HwkfHlBGqzPPH4fWuCw
9v0i69vOtc0T75zQO5HOR6bDjGwWQkbB97TpOVfp3qxYN+eGCSjMvyHMnpq6JajS4X1Nym/JznZv
s3H5kG1vfR4RBJ+WunLuAC2vyB1YTS0rszRCb8KrfTv6iZMf4yDEmTZHmblussV/LkBj9NseuAPi
xrLENRI7FCmIQPD8+iwE7y00M/V5zI3zOAxd9FAHNu/CUBKqBYkgnG7tdiigdaAkdzcRxLJrnH7L
uxiozreRS/71xpvowlmw2ths5TBNX0YxA8+kGWXtycq6QZztFoyEIz8/K7ROw7ZvVPfAVq3+nIRz
eZMURGZtkMwwOFOtbh8yUJCMaUI9fdhpgnSERZh3dNMuKw+dILP8YFmk0m+RnRNqaepp+Yqnqn4y
zRBSj9gCO4lj8PgdqJtIOee5L4etsCin9oWKl3E7xgbmFVo6sWHGl96bMkxohxbCVIHmq3iHsTF5
9GlsNVVjkL/5QiIK74MQAB23AsFZFT3Zow8DiL+HjY9nzxKhvvZXm8J2CXOLUdtSpc+NP6NTya1R
fQoru3AOPqVTvdFtwgkaNkySyBLiYN34IMtemmnSWJI9bgDKhoB7gzcaAiEOB4jtfRXb9wQkclCB
6bLfEFKiLo2W0Tu2c5e9qN7JXsC5FK9d5yKs5IuQn1g4JJ+DwoMQ3RWM689DnuTHbIIBuJvYa78i
w6FFCnSNlH9cEEFRPCTUvdop4XE6qM2jE+wHluMtptfhLAv6ZxMg+Ab6NLPnangagTZVFfXAwLSe
bl4LGMc0j4RMpov+RsB7MwI3U81LTrv55HoWScwYQAx2oNp9mHELTXsLJ9bXLIqGu9Fg3aO+dhRV
25DLZRViMQYDNJc9WwKl1wZDqUATGYb+uGPc0yZ7gQgIIWfLIHjT9v4KZWfbwjin1PYXwwPMQt0r
0nnjdRFB9GM6I3cRTPtOugV7vM9S5AB71BOgoEk8Ti+KSDCxWdKRwPO0aQ3EuSEiNKJuAxqxWqY+
X0Zod/cIY6ppBxU/CV+TNnI/YqRO3gYNV8t8PeswYeRR+RYDcLgW8bhGAow2zGLajtAQtzIXF2jA
9nznBqbhgBDYSBt7dLtzE/IlbkF55ACMnBreZ0LnUp6KJlmFl5ApoEHVjQj3FkDm4RqAJctE2aDw
ZFphq1tvaf2Pzi/aJ7X+rZHYjTbc4SaE4j3nNup37Hp4MAa1Sl7TBlKhn1T1Uzrl+t1v2pHXKIcg
7lUIIftZOBLWErPQT7KXwDfp0AD4GFBqBEhCYETxzFaORY3j5BOBCGDleBIxF0LXqbMjMcblGkzC
g3bq2a6BXBop3/cxMSXlBrYCMV50xxhwbZoh0t+c1onxK4rwquAgYmpMhMyHNfDS21pAX9h3eJCB
8MEUs0TllJA656QARDfCbzEgwdOtnjtgg3DIWJ1/YinMHkuIge5O2GNxyYjMTYDul8EXlPq4PYNw
dI9Vx+aSXwebuU1a4ZqkOZnVdl3QvTlV/tpkeRFdU0LIO6OXGll4lUTvOJPL59zkDKCrQIb5VQh4
g9G8JZgRxOyS2kMzmPIpIDiHAjoN1Y3E5gSVZ/LG1zDseE+z5ZDNLrKdUO8Hj3T7jXDyCmEPM+vd
yKrLbIYEiyRK/ba5c2l9sewrq37nUScmw/OC8mPC9kPKLBoLlKqyT96Mj7Ha7eklD4WIwENhzese
fFKIGDYmZXFGwV4NTKA0YWRr2cm4Q0/OJYM9z0aEZfFqcSadBoqlKc5ZGK0LgDZFMNjjHSbGgAUs
76M6Qm7ruhO3KT9ocTvB4f4Wgi8iA2ep43obdWn4pUVPOvHkFt2tKfPJYo3B07px0h77SuY2HcEH
fvCDO5yBDgDigvF6Ip44GvOncCmaYqe6dv5q4714YOXQqS0D9hoCOJis22DpVu0CSXYXrefxTH6t
FFseArFiqgKYGnY4pCG8kml5sdE632AHxFkhevgafH2CwZtWQ4VQnwjqEdhoBPqRL4N+f55skF6C
zSplS2qpcpf5lntjczcS4RLn5ppMcLxK/JxOuXMbl93hPLmUYx2xk2JrjY3DEpv6BC+Qvfjjvkkt
r9mj0ubbB+6pv2QyZmoboe5h8lFX7qm11kurcru+eI6hgcungUlGh+L5Yc5XrxTlrdkVUPeTddSD
L7amqMU4lEkasx7XwKnBdkOOSzwMz0QdFk+03sP7FCUpvqKW9ByLYUO1LZha8jIhaFxswyW3jyC8
yPhqndCtqJWK9Aua9eZLC5Av4fW4Whlia2Zl7cP4BtOQEPPlDrH+4FQxeof5JME6nHXjWwQs67JU
LGA3nsscd0+IXOydaoOz7BhStd61pqf5Qh6eIP4as/iLK7EvQOgkrv4qaq3iEWFhhFgH3zxGraCY
XqOKamsbFcwqdyAc7TNHFy19iwol21noBcYTXoLwFjcXey2X2Qewxpj3DnlluUq2mA09H2t+HHZb
l1037PSwHN/zjJ3PAWtUu7dJFGBPWKO2YeDZNNaONf4QPTJhDim4qtLaTVghxW03JWzE/SJDaDYb
FrXnjtzRzxh62xMcQcGCcEHvyMKWJSs7bCfp90m/BBAZuCXcHYAe97W3OnCSDbmU3TkyeNwP6+2i
+Hp5ivass0Fx0IICsUQ42BDVZWmvPlj4nmmhCAmfQQySRT6VNQVWZiTICCPJPEClRBosu9VWQEb0
y/Fo7LHut5SfvDvwKdePmgiz8FDb3vS1jacVBNM4OIZZukokDOg9SPPq+vKNaauEZuDgQ9lY6I2f
Ezg3wGNskvU2dYH6cifTFESPEDHqkAbQNvS6uLTfugr29BaTvnO3gCFCJ6NGIqUGRFvEs3aSw9v4
K222jdJxOdtTEreHIveyi5nnSG0q4FsoMCgYslPXVj7Z0lj5giMRXjQizA8hmDY0Nx9Jn2CCdDrk
XOfc0i0QQ2oZpo9ylMEpZFiC430iFRsMUXazzIO0ML2FQ/HZ06Si7PBNBP5twvn8tY/GiG1RWRt7
VxfBSANLyu87owEQJP3UVoyV2Oa5DyBjqmaH4TK5j9PGHdE18Ic7QewUzwVeEpK4DVXOzlVW9LLI
HNl3GLvhfTYUbrcn9EkeBy2IWppU2t9Q8E3x0aGpjDeSF5Hg6e+B7LRWan+D+5S82T0ImG1TWUXz
GXy7echFz25xXJxGHFWPNBThckN7xxYhBusNmIopj1Mnb/hOix+4y+1ym4kA0waBlPayt6QXWVi6
sHdwrMcWUxU6FQB8VHcRWZjDjhdmQykD8OtlSA38vqbvvDfpLabBHOPaKDHDaM2s9vrhFPRKooQk
2a44GEreHy4jyHCXICSnwsTXco9fiBeuKlnc4cLqfhiGNA1DCUfDWMIWFxwHge0eWoXKvyAZYnlX
tZ3cM1JBEsJMj1YuA8DwmYlb9almLIfJKmuK8XMO51BvUOSwb0GcQ9YyOmaHwWSik5XiTyBpmKv4
1AqVa+7ifIaFz8C1/74grUr2bYPIYmdnen5JOd2/FxxHTzNk2nhbKG/ZG5pOsPllqL64fVJci5aA
k50sXfboriq/5tpFRwNaqrqHdxbdLa6ROA36bP5gTjv9EPhZXiklqyvDxDXZVZD/gFnJLt9nQEi/
RPzAj6ypkAqlPcP9OCrh2dd+IRGV5+usza/6dmKNk5NGhZsnveUJA3VEsTuMFSR4Ap/771RfTFF5
KKske0A1E3mIVE05OAwjOJ53djT3HCLCUYP/5GNGKw5dNHh649jzmOK3aYQOhk1u2ET328We5u5T
nDolG2aUVu1X4gH4mnTKlpkRdxsL9xyC7+9Z3pRzjfSIwTKb9mJxmHltbStnBxxzf67pGp0bHztS
BCe23bPgSant0E8lbz3EsOex7fEGsviDKtKlvjvdO8SoYqZQnGD1feBoh/UNcAGPWLbEy/rwi+PZ
Ijfbnt8cC2idKPIAQGdBt3xKiIqGnT9Wur8m0c6XB9nPiTp65BwW3zC1OhpghFO1I2jGqvT2kB1g
J165PsBWav/Q7mHRR5ntYeNl7Dl1N5HpdVucjE8Uk3eNYZ8VxD6OTMwXMrkVIJ59m2KPkHsIhRN0
lYg4u41gwi/WzoEeH1PfRKnmW8t9Br4/P6L5ZnkH2ZNDMpcdL3zeUK2+SogVtLaTXZSEUaB2IoYV
p9WKCBvhtydkki9wdMgL3kYRnnWYCw7HD/af6JL4gMc2SYMwlcoiLmxMtJ5y6dCp9XaSINNbhba+
ZPGPWCRrOZ82GLCtrw0jtw9PyuYL09ym3SawBiiocvJbtl0cqAtrbYJ9+tKxEeEpotB3cYmDZidC
k7nbYfCaj1UzTDTAKJOVhtIojPho2UlAT11IpHDJJf3YNH8YD6c18dj5xE4IXT+VD56GdI8RS5zQ
FDqKIUTV3FS9peYNEHD/XWfjfAAAz3yepI0O7VHfMUfT0kUWN/Zd/Dqh0f8akp8X76fCLZg8gX4m
iIzNmDrx92D7biwplhOOKap8uMEUZdVUQ3YPF9VL/mmZG5njimF2qDQyoKXDcjh5VKtbwKBBsweE
RGx8qQgbiYfCf2G2joAFL2zuXXks8dFUtikKSL/LrUfhSSY0yk3qj8gp3HmbL0r11yZpnCdqPrRb
oU9hvFkEgaL7UaJ62SgFb0kK4SZnIlEwlFQFK5Ut7kf0R7FjSHZ3paXrq269RXYJvhnrKMZpiQFL
2YSGBEGiwy25ZgnMD3sxzx7dLOtUlBQOkXqDgxMM8ScRI3VKxvo4oxCbWGRRwzmMfaoKBzjHA7Fo
NMAovMERFOSJ9FFjvFPbFN1VErSht4sHZxy2RgX2G0lWPv81uB21SYoyeEdL1F58ZKEUqbgsfmjX
ad7QOY7+ltaGO7tyOhjyEzjbTdzBNN3hbZMXXzD/PRTMqR+QjDFh4trSU4/I/gHy0vSuCre6cTxi
bg8xW5xgT4KN9Pco7VzemO5KPHIbNtc76eA83iqkzawiAq/JtoRtMFcD8eqLDQAuoAVmCGbWpUny
vcgKIluLtrBuYT1lIOG0aK6KtAC7rD1TH/OYXMezj+f+WnRN+qIjDmSiQ+EL7gAeIEJE3oyCye48
qTfBEucXVB42Rj8YXe9RnM4oATWxt/hRdLtRcxjHG0bD9D5hwLZmw9fBm79lKvrsRc746ixdeR8o
figmjAVDiMICZ0+ymAtFdx7FW5KrgkV9Hz+m9jpjjXN3HmCvG+43SRQd/ruJsQ3dHi4CilccAToc
kzdRwnK103jAtGBBcsD4tMQXf7a1t4tQE/qHihV1taEgYFcAa1nh0rN5WcM9HyNIEeRuYf3FP0eg
mx6/0fzNhCfXU3fN70hXnthBvHZdzOM2PUcRjEsQQmaFKuhX5cvVl7zk4GjovQoEccRU3NFiTeUO
Q4HqT8wmm3rbe7a6h+MzvWFgbN4SOpZvbHPDnoZvmV4yzMWPbEC7F2jezdMEurzaMHmBr2O7HlcM
G5Iv4r+wviGSp9Lf12BLq1MtdARZo/GBCR76ilXQVYywn9QqDyOBs//3v/7X//0/36b/Hf4o78ts
ZtH+r6LP78u46Nr//rf897/YK6z/9vz9v/+tXSWEVNJHV6kZeSJC5c+/vT3GRch/bP9XJOKobVpW
zZWbdzcDhPwqiIb733+I/vuHKGWwUWjte5wILhFWP30IxRJZhE5TkcxmW5gx8+HWCk27dQOw0lHQ
prChgvzw+w+1xT99KuNKDX0LNIy3/q3+cmmTQxMLwrK8KFdnZJ67FmKsuL9ORtv7JNxi+YL5yz9h
jVVXU4j8IZ7L5PX3f4l/uHJFNKwnjNDC96T7979DN+UMy7hbLk2LM8sIvADTaLJX2MjTrYvQEu2i
DO5+/6Hm1wtX2uZ/2vNcX6n1i/nLhduSKEaHVJbLUNK+jzMYM+Yu8xllyjOF1XJWWWltinwetr//
YO+XD+YDteZoQtW8XvffP9gvide223K88OWOwA/d8EwgoLWfKvGWV6Y9//7jfr1Oj3eTrXwPJZvr
a/X3j4P4Q6pIMQ0XGLvjSXsJbd5s6CY1mtDQzZKHtnPyB0zV5g8Xatu/Xql2+HBH8dhI6a5//pev
WCSLnU2Aqy9V4A9X/ULZpC0yLpI6s59FINJDxZbAYefEiDixzLxro9E5TRbK4t9/CetF/uUB5tny
KFaZHQCbEignfvqbRBCdcoI4p0swzc6PjsPrpGiGLm1dqz9ctfPrE+Vp1N4s3IWxbZ7pv181O2qI
6KqdL/6A2ZqaZQETUQ5hixp30eh1siqTbAZMEfu4IqvlHZaMTRTAMPHjo1KPnhsb/yUTY5J13Mpj
OBJXk2uB4hjzr9AGSLZLUJStL6G5Y4zRB+r5f/59ceBR/imlCWD46RogWde8eNV04TuluZorm8Vw
G8zVUQZu8/X3H/brA6GFUD46FckhpJyff5wB0Unna5thXxw8RjapD/uFeq3fDRpg9r522Noff/+Z
60P29xtC07XYDitz22YO9dNDqEIcSJ7b2xcsGcuqP8DcRVYOuEQo19cRNudjUQOQ6lIHUG6XpdMf
Tvt/uGh6UW3/5xt2uTf/fpcAqfC91iTOZUTyu0/YsX3K81lsxkp4H3FcDo+/v+Bfz1iMUkZLm7vf
GOn8dMFOgKE0Up5zsToTID1Lc5BlHpIFu/EPVliFOxO59u73H/qPF+kLo5RUjocb8u8X6UWtsQDF
OmSLNs0xKMj7yvu8u1XInfdMJ6o/PHu/PubacR2blyj/cMQvLxLCQLIFAdKFNj19adE3MDWE6Psw
T4Oy/3Cm/NMtJB1WPOtty5GyHrx/Od1wGbpADlv3oovGjk5V73eIHwe/IS7Ap/Tfl90wsoZFSr63
s1zf56QNRH+44l9+VhYsPKKAKz3DYPvn+9hxZcVU1PUu2HtZBMlmsY6z9FYeVkkwZo9Y6ZZHrrr5
/Q/7y0uFj8X0ZgsC09bS4aeXSo5BdlSqlpdiwUXvEfqwGrx9upLEUhdgBsO1bp35CF2wPf3+o3+5
p/z1U23HZbNLZeb+9N7mibasyF3UpSri5CvhccmVPwf6QVa46UdCTw//H58nbQbPKLqMZ356cMw8
GfDevrpg8EcmYPQE5AjuTXxLakx0bOps+cMV/vqb2oKiBK2a5IDwXPfvN1bSRZWNC8W7TIRXPAMB
S+5gYHoHy27qHSGkwzN+PM/6H99JtsPpoCBN+w5m8vV7/8vtnObLmDVAoC6ExD4T0IczHVn5jm7S
mbd15/7IaenSPxwQvzywHMGS0pEijErMt3+6j0ilQddDYurFQGF7qzqP9yAJQ8/DoPXz73/HX2/Z
9aM0V+cJqmv501lkUhZ4RE1alwDz13UFjufoTpF8aVw/eRqlJFy9G5imMfeY/3BS/ONHa6lI/tCS
wuCnFxzUnJ4eLgpfXNL95scsbuWjr/JwectEEdTb0LXUAVE2PoyCJPr6Dx//D0+Mi4lUaMVhxWHx
0/00k2ZiHOSWLxKR9YeBLH6FQqF+WHF8OFgR1f/hV/3HD5QuB4RB2KbFTx8oJ5/Bd+VELxMZnLj1
nOh5nKruta1AbQGqVn94YP7hLnJ5o/FJjqCD8dcH6i+3btY1br6EaPpmsIJkuAYUE1t24qqCUssR
9Ifv858+TvnQ3ukFORC8n25auBMtgYE6uLQEtO1VLRSLaCcQJ6dB0vv/SDvPHreNdu9/IgIcksPy
VnX7erXrSM4bwo4d9t756c+PfvAcWJQgYnOA3EZuJMhohlOu8i+fX0uEzrl9HE4nb+hsLePcHqoI
jtypF3oh7pq+NXZ1TXpPJ0OhtWRSDrm/fVKuzI8hSYwIxaSATnW+nCCecwLYwDvlkmISpLdWeccx
BM6KGxQ/b491ZasYEoa5sGxVYz1np9I3KTFb+QBoBgNWNJy96DUFErWv8QPYJZr+6z8MxzrajmWQ
cBqzyxz8wigHru0ThBWUSWgrGQ9YDNU7YBajAgqn7xY2y9UJGgCPLYQMMAecfb8o1JsSjRr/FGtZ
VK8p4wftQ4VwrbbB2zqMsGmL4LLenua1Lygl2Y5usrq8ludfsPWh+0TgkY84kSvqcxGUWbru8mCo
d8Do5NKTfOXB4nLj8EmeeIdU63y4HCcWP3ES/4RfGQJaJvXZdFc6Ddrv0G3z57xqnyNwfU+fnaXG
qeBZ5uzb2sXLLBJ87SvUYU92qQHAKHRfrrOy56UWw9IxvFxRxuLuFoYgu5PqbIpaJiIwREVw8lJf
w+sCTzgt7Ztnum7Zwom/PpRuS5XBNEfOhipp+Q56XjItU4psA1wKcmUTmW+OOkGR/sMaclX//8Gm
p+uPq1Ptcqx0VViZedh1xSqz2gGrDM0MlTscm82Fi/pyo7CKNHJ0ldCRhvJstFIRDWALpoZcqjEg
Z2fDG6AHltI3srOXEQunx5Tr4uPTk6QCQgVCSOIax5mdQVF4vqCaGJwCZO7vBPD4EzLs2VbF8jb6
/IJS8CDTsijtAC+evu4fCwrfQjM77EhPtHvTr5B0esrW9BNX+LcZ6/8wLyIZMd0sKqJ252MVuO4k
JaSC04Dc/pNpasozUA2Njly1lMld2ZSGUJmVCfOBO2V2cTqIL+TCmlrffp9w1qrKoPoNuRPNAoIJ
f2EVL29NXjtiJWQObRsA1GyjhOzLRgOefSqlKb6YXfaVPr5yZ4pGfGDb3BxuL+T0nzurBkyP6x/D
zWY3mJkvMWnzT+DClX6lqzrOw1rXOdgZm8UrjWA1+6i6nOo3/A6xvT36wmTnGY0CZk1DXjo8mW3Q
Ug/QwBERPYHrBZ9LdzhZ2DbXxuPa5IV3DJ3i7fTP/9iiqNTYncH7d4IZ1j1GTqi8ezZuVk40yO8l
Xfyl6tvVAQ2H68oWmsX/zgfMai1LeT6CUzs47jvSQelzZnr5urbH+H402+bl9oJe+5ymzg1jUHsw
5UWF1Wj0oq0lAS8FZeBETdCqz83gF1ACm0m4y2noHzx2AfzuNdIz9cPt8a/N1zRhGfAUkqTOq2et
YoFroaV7AgfYPSNaRPw0WMUxSdXsJ6uh3N0e79rhNG16L4YUDOvM7pw4VgLdr9zgFOdle4hBwwo6
iwHUBaB2wcLRvDqYQwQFk25KT2cRG76hbdTbqn/KFCj/r2XdFve46w35Sx+jwHl7ZpclZEej+YKg
GZIWKiWx2V5FSW3yynDCU5Ll9LhitO8xGukDubJ0Bx5k7xXx3zb6vxiBojKzQpULFq4moqeeRGwh
ML7yfEkNhTbU3Vho1ZyFVWmKS3wb5xwckZnyVfecvoLK6jq7DlSYi787Rj13lNaQuFxYh+mIzG4o
AjkeKUQzbOK62SdGXzuA1lVHJ9gQLoJSbj18NSbzaLOKHAOHgbrjTzF5olUBkrdpV6TEDjBYX4ax
aZ9rLc8WrpHpQ89/Enw8Du4UGdFgOD/Vep5YWU6L+pQiyjusWwjicLM42Pvbc79ymiRVdFo85N6U
CmbjeOgxI7Y4xidgyxDeVVUJ91CXwcXa8Bh+NUVlvd0e8cr9wa1I4kFXyBBge85npkU871ICmEb3
3H0cBjPA1zoZUWh1tfFnUDjKocLlDvFV23q8PfSVyZK/GlzOnGVbXqQLpp8CajWSk96mp6JS62GN
9Emx8WIlhURlLt7NV74iYD3K0M5UxNKtWTmtVdsqaVqH1Q0TVHQzLNaAHMkMUdtPz8zW+O/bAt0i
buZZWNvH6M6DW05OeWSoqHtUJY4aZUAXGTGLbJOZlVjYoNcuDxvio9CkTmMBxtf5d2xCXeKqPiYn
zKjQ8IRPiy3mCJQNZPYDPlvI3uk6BlvxYMj11JdbR/Bvd6FQhq+3J3/l5kBahLLTlFWbBFDnv6SF
MjtCIUlPfqk5CqXSSZc042ytzMo6BSq6l74eqdvbo843k6lRo7C5Ocl1VWmos5OTgYa3qJYOR3xj
qv3Av3MfBg13Z961v8CRYqvx+QF1VaPHxh1FIDQbcMR+L1aYKX013X7Eyqq+R9ESZRL6Lc0TUtDB
JyP7aYZk8lP/ZMoD5ewLJ0DREyXUtKOegBy885Fp+6XhM1BtKgyPF/bT9JH+vPCmwejrEf1RgLZ0
Y/YWxVQGIW426tGFYBNuKKQm1UHBMtBHrTWNx4Vb6NrXQ8mQ1iWPDRtxtpgNzH+MbYvxmA9lLZ7D
MEviJ6Mv9b9GGFfgIIZyIW6a/ovzCfLUUvOBWMXLPhuxaH2BBHo9HlFmgdBg0tUowTo+dsBJ/HU2
ksFDuEi+UbUZ903geEt3xPyYTCsMyoLq8xQ3EV6cHxMkBvO8zUNx1ChLwSYAz39IJL04lKCNHy0a
BF9aw4nfb+/a+RX4/0YlLYXRNPVSZocTQX6U/OtBHNWiwNA0T0m1VqYmjc3tca58UEPov5NQwpmL
Uh5owspGLUU9jlZnVHsIEGULCBnexT4INfUDFBZo8P8w5lSEnU6HatuzkEWpAdRA0dGO6KU6zSQt
RBce2lQehA+NS4EPTDEur99uj3qBKmFJWU8AB85UQJT67FzqY9tR+Or0I4xkfHxUI9moLuKQa4Ql
Ov7W3xoACw8CoVagSCAhETMpzYXg8cp5pTf+u9qvcenOdxPSoLh8F41BWdjCYLqyTeT2ffpZGEuZ
1cLlMI8ZphnrU94vyFeFOq/xj0YPlw22xjFyh9F5UDER3+S99lg7USm2KE5SuqkQ53kqMM9YuHav
bGDuB04M6A6Ee+f1jSCHvEKf2ji2g94kQNR7PL2c2svub3/WKxuYp9uk5mZKvu08GE9jyGvIiRtg
hWTpPARJ6O/R1XONUzeM4TfaY4Vzd3vIq8tq0Tmmc81Fb802EtwaWuGBy9QACA77ysv7gbyxBpGH
SLPyVKOGLTZtb7inGE73wke9ciGa03kFukJ7QZ1DObwe0yCLfPUIQtH8noPaKvd9mmjRLvCD7gFb
tHRAetTpDhi3kQsAlnfqhUf8yp1o0mOWgqIjV+I83/LdPm8bILpHCHRh9DhA3RArKx5E/1L6ZiTu
OdnqoygBqS3cHVdnT73OQeyBupk6uzuQISoszIq0Y44/fPSiuD3GSqodqls9buEUAn0cpyA4zSQ8
xbxAxVTxxen2Bri252h+/O+PmBKjP4oVihZ0/ihy7Vioon4FVZV8w5JI25qprNYkfvrCHr+23JJP
zTGS9JjnnW0kQkbog4521BC0XvEyx+2GDqj2gSYLVmk5Gr4FDJ/A+2wnf7pAeFQIkSncW8a80YMG
dm0LqDxHPyur7xDXNPfZT1RF2QWJjJKdO4T231oTisPnF5innoQemCMIguly+XOBu8pFGcrQj9SZ
qy1KV87ObQT6O8j3B9tR9uP+9oDXVthiL09pvUTddvbctrQhgINUxtFGKuwpcrr2ObOy0AZ7GtnJ
TklTH2o0taty4Zq8OrCGiB+DT/Xuaav9MdNIgfdolZl+hEYsdqmt/tN5ZfuiwVyHn4Pmb7nGANiP
F579q8PqZHMEc9ybcnaMcOtpheGV+pFzmn+xUJx6bxPIkCi46+2/bgSoHGPPGh7m7XW+9vyBhJmS
SG4wMKXn00UrvFRQatKP5qjTW8uHVva72Ms7ZaXnufVf7ikLpAmlGtr59PTPh0NtFgkSn89qNn58
xG93/DIOA5J7qTbmHFXkB7cYK5fZwna6dkHw8KlUiWluk5ifjztqkZ8B1TSOed3gX4zCHHwxp2rM
VRCgig+9j3LOwrtw7ZPaxKBsJVJ1ktnzMePUGHqg+MZRDYwXeHHasS4afU9KKaf+dvOY6crw7fbn
vPbIk81SgELslPh8Nib+Na7uExAfUdYIvR0QNahD6FQaC7f+tW1DrgoQhKRRUIM4n5ulhq6Rtxaw
pkKxfil+hs7T2LWARY1BrfuF0aZfPUs5phQHdBjVByCAs8PhuS6KPljoHJEydR+1vMmSTYYAZ1GW
JwXe015wJ2Kloo3waVz4FLcX9cqH5B5Cs4cHjkq4nJ0RIEQ1IjOZeayGvjdxv8ZMFqkjozuWaT+W
dybiMNHGSIIhXhj5ysTZswYLbJCgkzKfLzOy6JbZxjYjS6NbjxCqNm6oBfWqzt1/CTRMdFw8jSIX
SgPorPRZYKifv5jQLZ8KmWAgyUhmOyqEmIvjj2odM0SH99j2TDr8Pe0N34H1uML/qdrRSY0XDo95
+clpVoFHhiNAjjwHVKFYF9l1blvHAp1U8PxSh3AuUElBz72BJm12+n9Y6wnANV37qCQZ0y744+If
UKrmMwfWsVE6bxIuRPXyR96EiY+gdOMqOx0ZY2XvGCPCBk1paR9QpYd84T6+Nm+K2RNWcMImzt+B
XtMGdUDC8BiWCXo4sEJXSLv7kOJC95DE1Bv/jwNq59OWWVYr8eCa0LYtp9yqheabDy5Yk43dgiBb
idBTiu3tA3Xl9iB/p00IxhBsrTMrJ5Za1fcxQmvHIvVzvEpbpDHpNaXh2vDqZgGFeOVKhG5EQxm0
J8nmHD2ma1C3TQM6mxeVGLEoFGoNmGJtv7CQ1yZFfgVsTNBs5e49X8iUFCMkYCG3s7RihOOjp+2b
3+MIsQ16fSiPn1/DCblhcztQh55vFEONYRgi03vMBmQ2H6AlWhXewCZtzxDh9oVm1ZUMa6q0QIXg
MQM+NbuILDTOVG55eTTTzFHXQQCmqYCjdCiRDDlKp8GIC4GQB78tlyCHV4cGa+9IiiG41szOpZnG
lAc60zj2vLTg2HW1ujciIw3vNeBG5YNWtCkScWj9/VT4//F/+KyA3EHF8YdtzGErgYPCCurx1lH3
IST7bRv+rbaFsZ64rwto78t3BiiVztsNgASG5vyTIuNRdUYgtCMKz4joIMOS/0QKzRx2cazLZmur
AaZOaoFbxfvtzXR562iUflhhx6E8ShnkfO8q2tj7jhnJoxqKcA9B0ks2yFgZ2jvi4gjKe7FQf90e
8vK4MKRFPAaqE2OYeeFS6EnhdbIFoVskzZMHdStZF6SwiDfBo1r4iJd3APhrdWphENLTXJg9YmjT
2boWB+ZRa7PgH2ENWM94sYM4wu1JXVtHQ7OlQ+EXJIQ2W8deq4Xp2YyDEmuZ7qLIQnophAAJD1nP
rE2EP6y98G5d2TWAXaiF4hLO+zWvbsNRNisZlc6Rfqte7Cpoxqc4LEIIs1ZbuY853iK/KksUS5XK
y+CE/JdqC4kwjpvsnfNNwyIOdHRBjLpZJp11r7beDnmfINjZlad/Typ73AzoEARr5J4aY5P0TbTU
bL2y4H/+hnljqtDg202WTKcUvuyrV9VBuI1yVPY2Nlaja6ykavfTV+GU9oNsn8ruONHPvrHd2XXT
on194skZ/UfdN1p9XQRYo6B03qaPFfooyFwPSf2XG9bNwrV/eRtOoxskFOZUYpsDsIOBlDmjtnHS
XCk+UMyo3TWRhPlR1mhnFX0afiE6zd4DPK4XIsErJ5bTSnBE7Z8sat7YRiffjGPDVI49dZhHLLOG
hySylPcaNND+0+eIoYiBeN+QR5xDE+OoikeE4L1TJrpyhQqb98UJ3WHTjPG71jvy4/ZwV46QOfUT
bFIZx6Ytdb6TQcGoCcKVyjHGxT1FBKHpB1y+8ZlCQ14gVInWIkg0z+rNhU7ulYsJDAp9FBoaXIbq
LPqqGm9A3cX1T5TZB3MXtZ1n7WsrkP9hQan92uaUAFNXmX7HH8Ftq+dhVvgyOAksVfc8Mv1qRPVm
H9vo1eyxgaLCfntNr51MnhQ6YfRWkUiYHZMyaQMn7PXgVENZ7HYB8IB07wyl9O/gECCImGRm8XZ7
zGvfkdYQsTvdXDKW6Tf9McskcjGKMMAJa7VuIaQLJzhRXLQUstp5MxtZbisjMReW9tqxoPRLWYzV
pSs/G1QZIZdohe2dIE9bSKpzG95rgZ68VSWExdsTvDqWPUFLDOB1lNnPJxhSmFPAFIGZx8D0i4q8
BNKsSeVssqbD0+32YNf2JmEXXw/GB5j52alILeHFluMHp0irk++qQAplX8dBkW5uj3NtUtLgAXZY
PbgH05X3x1er/LGs9ChxjnFg4feSZZa71uva0+/lMFbWx+dHY2vQKZi6ExTMz0fDG0QGQlGdY2t3
qrUtcGBERq9WIY1Xoe7/vD3atTUkj6W9ztSAg0z//I+59W5u+TGRxlHS3H/BWxEAEJCoMtreHufa
s8BD/BtuxbU5D5In8hZuAbF7pOkhkztcBYNn+iT2M4IuNgrIgZ224KCwSf7u9Y5aLgx/LRSgMELG
SrnWZJ7n01TV1oYWUyjHCCX/ZDJZabe5VmSPWdVCS++dYscSB3t8y6JqmyC98PX2/K+dfLgBIMvB
glL4mMUiwkNYzQ25wf0md59dWG3PETnLUyqRqpKeSVOoTPSF03ilgQmgHJCkykqCupqjVYxUeGrm
Bs5ReEMZPWdZiYywhRD4HrUlVB/d1E2QKQ3bUdMeaZchWifdyjhh0Fb9ur0AYjqN5zUyqmNgiskf
SAcp/p1/Ao+KK1p2mXtM4phrqGS576DM5+7ki1g/qK3j7T0R1UjHYUSrgAieNBkGsUWcuxvWsYU0
XiHTJdbNtWcAMQROm5hq6vNLxKs0iTxG6EKoyhJj01dx0d3nkRpA8B685k7BDeL+9lJcHZIjbpjT
TqAjeL4SiVAa9JIN69jXI1q2il7Uz/y8zt7qSJkRmvmJ/Ov2kL9vjdnqA9r5DbwDvEoudT5mXgQx
xjONSRk9t8XRR5Ry2LEzFDG5PZTVCoYFik5ZqCQlBi9VhGPXqHVYM3oVnbpo7N0311GDeh9lfnrv
FG6fntDL7OTm9i+9clHw8yZ6G7k8scDstQosBBd19Ipp5ORhscLqqnHWA/n0sW5R1eyQJpHJVuqx
Lb/IHBnYT44PFZQ0mrBgYo0DlJltUxHqUF3aXn/LQ8dDiBWdcVOHW7AqdRJNMILA/Ec9sf5VUt+4
uz33i680DY7pzVRc467gDTj/SoaMHTxAXe1NOIibb7XWiSDWkae05f1ghLH+jv5kt++tXAcKrMj0
2UEkFzNnUBOPUMDtAXXxupuMLhSZPCOu071GUWprC4s038HT7yQZN39ndNS7Zy+iwCHSzdNavAEI
Vv9CoQ0gWITqBdGMEqeb0i6D99tLM98WpI6qqnKXgVqZmvezERMU/ATgKO1NM9XRe20odX6FcRkP
m95quT4iVxXfRDL43r1uVcbC8Zk/H9PogAunPyGZQDM8/y5DTXw63W1vjW1r2wrxzX8sV7Z4vKjG
nVIk9mbsGwe36DBBl99cotJeLjepOhBOylvoT1wwA5klnTdn1N+8PKi3Lf4NOH4mGhKaUSDWOaYU
48J7Ob2Hf14X01SlICCnnEUX15ltxDjUGhwJMuPNDTwXlyfLaL9iBkG73AgK7ZNlpd+DkSUT+E8I
znmAOgxYSFV5Kt/qwcfht7dq5V+NBsJGM3W1fx7UyP9I6rpduIavzdG0BX8RGfAiz+bIknLZsddw
DVWiH4piJ8667nTrwei0ZKlKN3//pzkS/5BDIdhAzDrbQVqqmHgeMViOiilXPKToN7N11VdsYeEQ
+GptbLIKq9bbx+YiApjGBefNgBPs/KKSrfmBWaLUaLyhlOmgPWj46Gg2jYWEZMDdmaZJ9bNSBw0T
UyXYpqP0tlbjaN/+y8+AmoJ2C8BD8AbnB4hKIfq7imW8tbointRej3am0hnJqvZS5RErQsTKwiH/
Z/AD+6WqMvcua4Kl+sAFkpbFEFyu3Owc04npd/4rTFnUaGiago9QNcW9GKys3+ctCPgt920iUKDz
zS9j1JvpVmbYLCNNggYoF4ofT4KvxbCQD1452BOBhWwJnCIlstkPQmYvjfH9MrBYi4IHtQz8XZ1N
QhqWEz3VWDwt3NuXW15DbpW7Gy2UifQ7y5j8UM2tSDbul7EQKhYQZZIf1RgR1BRI6Gdj7un6IOyc
mvYmbKv5S+q4ka/kWh69iR4Xpde6xB9nTwW53aC57idbGNuttUn9ovhmmgDjHbWVeCHc3nmX527q
qXOtEP6S/87lLWp9kEomh+wtQ0TiB7+nwa69w48hyhJ73Luupz1GqGCvbw978WG5p9ntVBXA2Gpw
V893muBRar2u0g9Rj/3UzqkEdsTdvRT15DmbNEvMisvxAA1oZFFsb4ikcxmoTE2Q3w00F39FnJHv
a71JP4w8r+Jdh0lvvY2MflwoM14dkgWFWECJ3JnzvVJ0jXN0lZ23StZ5c585MtgX5OPIicu073C4
x4xuYVl/c6zO3iUDci7dHfgT7Cyew/N1xQfJdBDX9g4x4HezQ6gwLU+T/+f40Ve9EW7KSjgVLRcn
frbSQAzbwfGGdJ2oatLfF3WBvXsLwENZOFgXAQLMYTpqKg0gWLz2PDxx/EHmQZ45b4lVN1+jsktO
loE850qtkEl4bYtI/V50fhO/pW2S4oZiBQuFuiufg+oOBgmAvkCuq7MAqRVJgYHT4B3aUOkeNC/Q
vuG9l2HHWHpINonYMxaO1kVINklBoMZAiZnW00VCh52jEguW462Fj64AFomTe4j+Nqe5R30Rf7bc
2ODojO8BEA1dX9gLF3eZMYl8ADogTCeln9+dsWjrqA+K4OAXNc7vHdrQ+wo9bH8vWxS8b5/ny7mC
CJrmSWsRHTBj9ny3eh2gu1xEh1BR6nuMfNWPURb6354hT4AEwl3skFyjeoha7MLQl0/49E2n1G2i
GlNXm42tZ5Xl4SLF2JUv/3LT0djT2EDZu1PKbyaid+8pVrfr2lVKcBZp8G9veNrCYb9y8EjIaLyR
sFIGuxB6wqJRybq0td70qvc0fEEogL0HvafIVxvf83EluozoJQAujeNO1yvunaFAAgIS0VGxBpCm
PZWTp9TCttemE39+I4BThjKIRAC8n4sAJ60zLW3tyCGK42nf1kKRxSYrc6vFMlEdgk2AIpu7z31P
RejUrJD+r+nno3Vdet6dDcALMGzYuSEWsjZ667hjJkd1gM/7QG1OgY7mDcbbZDvl7BrL6f+18Qz+
UsfYkR6w6co75NvVIt/6eR3+uL3pLuMVYB4U55ypgU7daA6aDcNoFFbdcsJMWym3gadbazMYvfua
awaVpsAz970w8jVNf/EYD0gVjVYZPVn4Bi2ctot3lJ/CD6F2S9mCv2Y1i4ZnhzYARYAh0qnfubHu
/YUXfWltK7XzJnlmG8MGzyzD99uLcGXgCS5GEIvAGdCX2Y2Pi0STuVxBb44shbpXABOdQOxG7Z6a
d7/Wo7H98D1fGReO3eX1QkQ21SAm3hUTn6EluAj0MI9771DXUiQrdRDFWnFx4wJN23+aIErkD3iV
KhRHy2IrzZbXzss6bUXkHRrc53/5rlUhHtKGev3aIUIjt4NZiXSdhqZSPyU1JvDvdR7i66OLCDX3
Si2UhXN17dYhXZmeMw0dT6qm5y+tggeIUbSmfwgwifia85q/NJlqruiUT1r9dQDjDT25+yTBmg6w
GXAVDHfr/e2v/5spODveU+eL94FzgPnA7PPj/9e3Fbbwb53SpPk9Ri8j2q0ojOLrQZ1x3CYg62Pc
ZnHFWcvWkidPVik4USMOm7s+U1L3q4v2JrgaIx5+9Z3e+XvbKaxXDV+QL6PwASzF8AcLULN9+j50
IVZ3tjHI+kWxTdTqGyPxnkfPj39ZDYEHGO9Uf0IWpG93XqSHwTuoh8ZfK+jg4aIklYHB7ShDss0w
XPNBYBC2lY0XlDsf/7th7RahLfZ0fJR9E9uoOUuXHvbdUKquswlQqAn+CYVf3JWiMfCtwQAgXFeI
tQJlRtzW3rFjMXBw7CESj43TgcAlvk2/FEPYDk+0lfQOrzPFLx5UgYzzd13GiAtXtaEN294BF7dp
fRuTWjsoxlcsBfS/cycVSDhGYfD19sf7ndXNPx5NhUmzidsLdMz5HmqbLJb41LlvQEqHnwNs3nHv
2zSINnrdBPhw0SjGf3iogc7RjU+aHxpP2W+dXoymoqou21XZFvXLVMhG0d/Omn/KLC6CdeSCPVm4
4vTpIZ39XAoQFMq56yj+zUvBAfKiaIg7yps/pkm78ZpUxxXTcweInjTU/cdWa+Pi1auhD+wVwBwl
tuwdmUyV4E69yjFvIKkqOx1TLaVvVGPL1m7umrgKgWN2uvgxuir7QI/V/LvowujdwlkbOd6ARuBG
gJ0etxn83FeZd+awVSJTMjDt+grhTQz/2OVthAuOI3oirYL1WuV+OxTbGj3fpfN/bTEQMyNHRF12
evvPv51KQUbNsaV8C9AvUr/z0HUd1js6Dym1+yGnSZAquDjZ3ZCqL1ZZOw9YuSvZA8IaaocRWVvn
DxlVn6Uc9jLQBQQ0idj8bqKSCZz/MLO2YGfjinGIfAw2X/GAHb+FRtkGLyUWbHdVkFQL7/DliFRj
KbsR2AO0AtVwPqLf67jkRk5yQJZLmwDvGgFNYmEE4FXDGwa8S+or1wbkzuO6ox1OLXr653805TAt
RBfSrfJDYnb2HS+gHq2GJg5+5i7u5Xu1cvPPih/RkgZWALQKKsOVynPsKYkDrCA/tEGHAIGRWN+q
WB+xCk1APcLHiopViUf13e0r4jJvIr4hZ+UPAGUXYUWS9YotAys9dHQUrBfM1NtsHTp98VMaVLt7
eBCjsw26VrdXo1Ra8MRSa8olksGVBefEk73BtANJN6e9tRZuhCURzCHRxmhd4cix5T70vwHLzFdZ
keUL4fSV8XRKubSU6UgiqjV7XOve6xSjSctDljj+Psncvx287p/MJgPrgDnu4fYqX3nMmZrK1YY4
LRXWedqcthi2DoNeHFyMLXAlHvDZxNQPMAJBsj5AKq8if0uMI7THlnoyj1KbxcFB9DhXLKTK1+ZO
G5jrEQ2VSSz8fHNjrBfldtGWB1Dz3d6DVvGkR0IfkTzPXnG5C5Z4hb9bRuf3usW2JobkFEu+8yyG
qMLQcKjPpweAtVW2cSFP/qBA1jt3QIqppeMrgsPAUKGriCN5lqCXW3rZq5oY4DaJd7t6rYWFLdem
miqAqDJh7TOn1/Bsqo2IFLvQjXxTeSnux2oz6jUxg2PiU2A3+je9zaIWnoOKd2VnD86wUUI8yr84
vbUkpHQZKoNUhPQM0Q3oD/jM85V1jFDRe7OOD0XZxB8q7uG7GFdGBtS7hzwfo3vevYUi+pXEkHYI
+dcUKpqX0KREi820dEfrAAYfbyxtLDeW1ut/Fzg37U2lCo+aj3mz7zSstOeZ+UMhhKKh9o9FBbIj
Yvj02Zo63rR0ebMgd+qz/TU4dWDhe2sdvEBEKcAoU26TInD7Ld4T2lMeNe24EDlcbumpnAwrnwbG
1L+bxTl+gHd92EbWIUY+RFk1Gb4ALMLwNQjVSGC9UfYLodVldsKIAJc4SJKAZa4N1PVBZsc1IyKq
OH7DXNpYx+MY4HZYpO329u2BIg4b5+wAyYnpTcnNRr0FOavZ/FwZFQR5vsMtbY3Nd9+oK0Qo7DCO
wx+UYaoesOoI8nhTZHWg7fq0g6XGt8VX/SsnO3ZONSzXSkXHMi0GFIsMpXxLkYGL75DoiNVfnLfK
/BK0YWtvsqizve/wBrEOkVhXyHU4om1/1/up99CrYRk+qYA5jJXe9/292ied8eHVume8KKaKF0su
cT9lIUTY6N8pUKE+99BriDMmq5byXbyxDVsZHhRsY541L6lks0aUQdVXuSEbjYxycLSvCjkaD0Hu
9x/kuO24i/EySdYy0d1dpptlt5Jq2eAlgQHi0Wr19mUK6KO70gzlTna9X2+KkMrvpuM8IvVTeI69
8hS194d1B9BM/doUeq2uIkJOd50jkfWGgp2D86d02h8IH4bJxpaZ+prUnfoueikGTDxTo3XvUVDI
3SfTx0yeIF7It8R2q3SFc5o4SpSch1WRCfdLmPUdkNZRr8pNptfaL+JRqf+VcgxBvXjSCFZtNBY/
sKEov5cN5bN9o4rqkfOsKAize2gRRlE2BB9lRsNV75r4VKJQ9IYKRzHg6RFB94goSFkyj6J10lKm
22RFXD2mcZWhC1L01sFsPP0viKjtR2RF7j9t5Ih4RfU9xfpV85DmdBLnF6VJ4W6tui68d8D7o75O
IvKAVZyFlb7G7rWOX1K9dbsXBNWyHxbow2E9iJDyb6HjvLVS4iq2V7DKBm8/UC/MN4GD5sy+iNLq
B7abJVLowgdMIHELDXAJDhyM1VOM4FC1ckHewT9E+VlRE/PR1obuK+VO/Ckrw0kfCdMQKS0xXcEn
pPSxKRmCoXgzxxQrPPBOiEeEoQlHRCM2tw6Wo1S4iiqN8zdM/ux7k2td9MKk/A0Ob3azHTvXf3Dj
bvIL6NSmex9sM2o3KAEN/RbJ+OIXYkSI0g2N2o3rzLWa+CtiX4r2tfAyVPiMthLWB96s7o/OIL19
byhst4+2GinF2sob19/7iQfvFYv7toSMmg3jOs8T/Eyx/pM44uZ0276XNe2QdUXzMNmGuI5Px8vL
B8iGNf6BDe32bBf2viAXc/JWXQWU4NR1qBa+j6ZEK05tWifdN5EXhvbq9UPYvOss/4kKTtb+MHzL
6dxV61Radu97cfektqLM/oZamTVvtGLHHqvQMu/wy2sr658G2bju38oPDPOlcigc7xIjSYdVjlnd
QwYUBzBoPOZAZdSi/y6jynnNcR6Uj5FXqv1jE7eTlyJUQtynh46saeNqgfsCqEkmD/yL8bbuu6I3
1yi1UZ5EM19VVngDCXGHhb0I/oKa7K9HumP1PcRo7GzHuh5w+oVLA3vawyYPB2WjsA5NFXk4uipR
ZW+wucXfsC6L7rUcx1Hck/4oe7MNpbPHDDILN7WHpTd2q0PQ7qDUR8mjVsRDt9MxRPHuzdEZxo/W
yJ3yhfm62dcwDHuyybg06ldRaOYXA5Sh2BpJnfyqFUf4C0/lRcDAqw2MYwI10HanCX4eMOiUS0A6
dcNB9TT55kZ2EK0mMSyslOBkPhijIYK9G7vREqDh4vmiUWXrEKd/677LOdsVTTPPbknwDmacKj/B
bX7UlCyCjSbcZIlacfE4T2Rl0kS6f1P+ZswTWaPpPRnr9iFN22yX5WPywye1KVbuIOVBq8thIcC9
jLZpSNCmQtEeDjwSQrMMdaSyFJvQ1N5TCaYL2Jn6EvRZ+rPxTfEiyqp/UM1K34tRthhZ4+KFx21r
nG6/2vPMiiY3kBVql9zqU9NsWpY/csiALidGz1byrg16psGVpgsmmiz4gWVauCvVkFRqjGXZP9dl
1wBvwhdvoYZwufIg44mHwB5QmEez/PwnJJkIQ9Dz8bvI8VTdqaHW/1KwKUU2CwHh6sGnKbCQT16W
zCWQMQJSZkxCS75zPqZQ8qYyuCUOlR5kq1i66SbETvy5qApiAycX+UuX5pG9Gaq4+pFnSHlT7sYl
Df3W3vtsXMj5gmowiXYRjDr27BtAQaZiiMDuAecPie+jwEZaqWtjpcraenNqxVuAe1w5V/QAye/A
CoEqmIPn0kC1/oez8+ptG2nb8C8iwF5OqWrHqbYlZ0+IlF32Ouy//rsm70lECSL8AQEW2AQYDac9
5S5z1hnTN6vKZn8AUH/MjXQ4TW0ZeP79Dba8POQGk4B9ytZYZQEgvvzSduIqQejC5AC2rofoSLXe
xkGkNv3sOUn7FHVNg1FVmf97f1i5af6ORRkW4hJdR1sql4NsvRw2Gqp+ahq9enbRiA0+B0XBfuIg
ivNsROGhCvsy3OYF+dZHw+3y8/3Rlx9Yjs7BRgudDAs1kcX2IrrDG7nK2meKQEG2yYvS+Zpmev9g
i37sVy6S5flBSgOeANYuROQoxywZaM6M7LYNRetZH1pp22d6kQ9ucXR39NH0n2ZYRdHKkFftNFr5
pOXS74eWEUyaRag/xcNQRo1Xv+SKoXM4cnVCFz63CychLKvz8Ag6ctBOpToSqxPPz94WwIzxs4Tm
TYnIDTFgHUXqzHhJA7v2wzFxk33AR3qykJ/hgTVwH0eI0B0/kmH33t7QcLTcYFs69L9VJRzPEwzW
71kHlf35/updb1kmB22HxIkuLh/3cu90SRAP5DLtCzI3+TeJVXxqyA9e0hY5HmUU9gccJqP/7g96
BepkQEnDooxKtQdd/+U1iD40ptdF+ZKrXlNt8gbM9aZz4vBDaHWO9RBZGQaxPf6g+xz6ifPowoE5
VkJpjIMxKH3l4ywPFYZ0djx6E1HOUcepdlwpEsnH/vJguUAYuKiIbmE9L4v1sQUgJq2F/owyQ6Wi
sWWK9mBk7ZrqxPURYhyPz0oOTqnRXCyC1pYh9WZDf+6hNkz7YnZ+WyDO4o3WqzQ57n/8W5PiMpTy
R8AzeQ8vV9zOU+yzTVt/Vgol3tJgK6IHZzbqaeXduTWpv8dZHJvORRx/UAP9mVygdjelBw7BL3ox
BVu6PgDJ7k/r1nAeXTlUduA8XzW9q7FxqtGdjeeY7jchWxV/sKw4+6VGabFWG73+hBS+Ib3Ie5ch
l/CDOClaJ4p1Mo0gHb4PSoUxZ09V8/W9U6Kq7zpUnzmfcEUXz0ldq3qT0EN+CfE/LQlV2plnk16b
tG3Vf94f7OoRoRbIowWkA90IQhQZPP0VHNlm2GluncYvRpl2iFbmhfeTxC9/s9zOnJ5AicUvVpxU
/83g94eVqODqFpKDA0BECJauL+/15eCABYw5pR7xQtYUF76nC5iQRex6ULPCLDi0VVo8aIE9r5Tq
bk0aCTIiYMBwxAeLgwfDxoqF0yQvUdsEtHK82twVThe+zMlcvZSpTOuHTrXxX7Jq+92PmdQHMRCy
Jt61wNwuRndmICxGVWcveUKx1BjSYoNxs/LDFHX10EVirSZ3dUTkeITWbFrAvVfEJrCdQZQDK3wx
tcJVHqNBy6v92AUZ6Jm0mLzt/R11dUqQKJXQK9RR4Vcb7uKi0e3G0Qm9+pe5Cducyklu/vbmak3D
4U91/OKWxgJa4pUJLBGSNpYhJbbMGe9sPr0gbpmIf3KgtM52ht2XbJOm7z7aGZW0o97ZHpYnNK6o
sQ52XdeHwvKmxwziJq7H9iDmYxBbrb1trWpyd2kfiCEi652a+bG266x5cV38SfGzRA0ZPHaH4W8/
Z7Hf6ApZvd8WZPTtQU+zmBJNVdivJY7sPyCOhGvyClcLiYgELwacLXpEdMIXF0NDJOe0QdS9zLbi
gMYYnTcNgehDbXfNSj58PRQak5RTLRnhXWMecK0PB4vw58XGBfklilIPF4JYfOtGQLP7+xvmOtIy
0OqhycwOBd1FqfryGgBvG5M66s1LN7sWCoQwj44oanoYYwdx2/znqW2CbWo6z9YhMrrqGcT/TN18
Hil2aIHIS2C78xwVW1U4ytdJzWvcgWuUS3DPDs1ql5jh/CsJcbbeCLvT/7OI1o70DqZqr7SpMPGq
jET9ue5iNV/RrLy6aqQgP2RJ6kdAhq6EMzniTYo8Q/eiOaLvN1pTwe0yq+7LqDfledKdamditX1I
qDqv3K5XQbNcPVTvOIlUyK8idPynalTrp+6liqjlbbQMmp9vjrnZbZpYrcUhj3AYXhn06kqXp5Hm
IcQh0DIApS7XsqtdHslKb1+0Gmr2AZGeAkxKhdjelnBt+FRgkL7Hh/vdTwnj0j7EP4ZoADLO1dmw
UC80mv5FN0QyY/Mo1Edc5R5c+Dnfe/LjmNjx3Tak9BAZklqKDY+TCG4R7PTR2CStFSgvRUdNE0No
YBy+1ysZ8n6Dk1W7+yflKqeX4wEekZICkEQ4MZdfF6wRqLZiil4nsOof4ppWtBYNyROVvo9Sic2G
Lv5ZJEJ8olBnHTum/KluhjVt1Ku6DqL5kpmOFjeJL0/Y4ncUY56z3dPkVYRi3plZjJS6iVZcgcV5
A1anmiPxNFV1FfhJBYnAx36L67O3hbfySa72G7+EqA90miST8msuv0gb/zG8GZNXg/c63UY8a4ch
nqODVs3Nm9dPxo7wfe16vOr1kYdyXYG9kOKOGC0vHjnRNnMfj072mhZx9bkuxzTxKxXxymYosdoO
FFOJ/Sjq6wrCcm0fGrdyPrrApqJNV9X1jjWkubqyO64OvCndcCm3OcguA0herEoSeNqghlX1WuVF
hOtP43ZbRxid4wthusKP6s5Bj0zJnHBbFVNTH0cMS9NdhjHyizvWye/aVNxfudLS7UUsg7asnkXd
QQzZsFKeueLA/hHE5x1jF3EzAe68XLc6BZw219H0DOKzLvwhIlYD1RODYANBIwa/j0OudRFkGsij
wbUUukVW9p/ZK2jpG6qYPkxVWZ7Qz9Tf2zeVv01K/hIW29SDl86CINSBA3be+NxOjvgQzLr3TRdW
rPp1UeUPFl90zbXpeuUYUTYxseZFC2H5AhboG/aF0o3PWRzknp92UfDkRYWW+jkO57FfjUa2FkDd
HhPOAjGhSQ4qX66/Iv8u7XO9d8bxOSY//YZP0AR9oBrO2pQmWw69+d/97Xn1EvJVqTmw3gQwhC8y
5PhrPAn/aFnH8dmcrcdQFKLcxHY2veqVg7SyR1eUqN8TX+rGrt77CDM0+HgKZdwzXNWLPMMe89gF
FTk9U+8Ux85VrK0329avslLFPu0s8wFBHPc1L8z29f6k5aQuglQ5MnwmFO1hslLCupy0nWuB6wpG
1vI5/WoOVd3Qh9e0rRLqxntjNgCGwB2AEJHbIDG8OFII9kIRRkbnOe008YaYQPshcBRcl82ZXHbl
nb+xexgMtoINooSzuXjnCcj7FIuu6RkICzXz1hUNysV511W+ULvoY5PW3hop+OaY0oUA+h5+qsua
7tD2ijf2LRMMrV9j4w7VxqU1qezLtDH1rdeKql1JZm6sH14lsjFBSEGdc/FNtdguDLJupkkg+lzp
5edCpMYpm6af9zfK9TvGqfhroMVpdBsILZ47T89czzE8a2jEXjPpm6bLndcAHMCxthLr1/1Brz4o
PAGK5KTgQK0lrO9yd1pY3booeYwvVhNbje9FKJP4QepZ9R7PmWzY2AGVyuP9Qf+Utf4+E/S7sKeT
Vz8K4Cj5LIImslxs5B2nek1GQJR+O1MBBJCLOpQfV0n+pawpkT6EeqIf60gTyt6da019KHSYuIcw
MkT9OOMtblfNGaK388WsC7Gn1z0/1Xil1a2FQkIPFTywnQge9mhP6mGqjVQBm21R+yJS9JJNB4Ig
eg7NYDy2QVhjvBOJwvbDKkEJmo6d8cUII3c4gnptTn2cwYPl0RneEi8ygt9DNOL2WiRj9bvsJ/dp
1HvD24ALjcShrnQ3XfloV5GfbBLC+6ZGQjgvzU8ul8qseieYart6bSwlzfZRmBiOr7fTGBw0st3c
rypL6baJMfc/x9bOT0pmDQ42fJbeHpsJY9OVaGO5d7jWVFyNZSURIo5xhYqtqkg4btC+agUwDj9u
SwDZQaHQTcznOd3mohlWDuNV1CXHJKUABkpxDBj1YucghzLUQ1n2r0OhdYMfT0gibJIeYz6AI/Ng
7hwt7X97sBXcTe0K9WMIa3Xcz1VvgoDXZgShJwcQ8Zow5/KWkL/LguDJIeKqB1p3uThjNbS2EQzV
q9P2+cdw7oIj6XU4ywdtem+swGAUO1FwIbeDBrVURmjonYJ6VcSraUXGzyDo3F9maAzhVrTtgOyh
4w75yu5bXk4MSbuY7w12UJO2CJfzE0YL3M2pu1dY4vOm8Yr6RMqr7gVMzl8NN2L5IbP7cljpmso7
7+KioF1K9YH3hRBRHoDLYXMRW3bZm8qLkXi5OOit7Xw2Old815xkNP2cS5/rqnDKD8mMmcrKBv9j
E3I5PBtbNiupikofiEVq0WB+yvL1zouaNSnmiKObjd+lVQvq+I3ttK/CABbj5oPFliuDV8opinWc
pihVN7rZpj/y0Ii9w2Byyx4mKxLP7pQg05DqQhO72ewBT7fTYBZb+uc68sBjU9ibWXRuczSDGjMC
cgdPDOMBZkasWzuwzp3iaykOatuxQuhm73Sq9+pOMXK/c1A0FKVCLdkpWHCnqJOwE/zI7upuN4SB
DvMLc/X244h+5PBZowXzL2mcW/07JNNkPuNK7FRfLTGZjNs3U4vQh0optPloB/ABf99/BK5uD/Yv
9WaY+LJIQABxubSx2jm1O4fei1ZERfvomEr4Akgs/1DpcWXv6A6Vaw2Qq00MXh0CIttJWkjR3Lsc
stbnEgGgunwdi7i2/TaJzM/tVGTdLg8xL/S1wBjVb1qolcH+/mRvjsxZpfclW7VLqckO7J6mBH3x
yqs3cFIq1VdbvfvsFJpKQWSixp9hQb2yf/+Aef/ev1BfiestmkuAH2TT4nLCDsgcw+X1ex0JCO19
IzTrDLLd8R5r2jHOnsR66IHszuAUE0X9QG9OKTedZ4roERSFHT96bolqstrH7Y9c6cu14Gr5XZCV
lw16TjjZNL92cb4DSPgAuUrlFTPcxvSdQq9+0Ahoyl0wmeOP0ZqC53ry3DWK8vK6/jMuhVRCOo/s
femDETU99bqxCE+KFVSvIOmMbd707te4j8rd/aW/qpT8byzaiFJsSwc7erkIiGq6Va0pymszVuJD
K9rqB1oX+U6JdfRKtDo2djlyG9ZGQL1KHsgN7IfWcoS3Eq8v71L5OyhQkYegrcCbvdj9qYl4IWyC
4HXqURk7zoAJ3zIBAbuEztL4pgjNeFOE3aw/5TFP5cpmXJ533io6ApSvaKRD3dUXSz1rblo5QZOc
xkBVE/Tn1W7Tl8FwRkhFlHR+lGDly19PWI7Ixc1zTKVmiY4IpQqI4kXpKaiH7tHEO3475MPwKc9c
pfMbg9dZRWyspIBvi8P9VZezuTh5krwIvQACPA0K5KwvFz3Oc2doASWf6jBTIakM6lOZdcHeNdvE
8tVm6HdtYlifgQg2O7APxcpiX29w5i0RXmSCKqoP8u//SrXTaArcdurTU9hPwwdFK50DcmHlLu1M
Ze2ZvPWd2dsyOSIK1N1F0Uk4cRoH2Iucxrkq9n1k5d+FYw6+YjfpASbn/J3KLRSuNkvXctDr+0NW
e1FAkqbC+pWHd1cPiq6OXnpyZzvb542XPKNeW+9qI7ceZ+HV50DRvJXL/MZOpo2GRBoMXKgky5Lv
OOZZpwgrO5mpplW+N+Jg6seaSa87jhNJ8zZH7b1eMhwfmdijzYnhCFHmIhRRNEO+7mV+yr3YfsQX
o31hZyFi49BcIOUx7Ld2VtZAWze2kexe8GGp1gAIXxzapPWCuTPm4uTq+aMTu6GxGaiu7PQBrt/K
cb1xZCSOieoMzFbgVMstS0uLPNXKT2UQ9P/kwegBF0ScAjpB9RC5tf6hoi71HQCJ9jGrwMq8+8Qy
PD13qRBIarrILPj4oVK3Nqvajfn4YYQGU/hu2VDFzbvS+VZPfedHWqBa24iEdVvTklpTDL2xnWGO
U0+R6l5Iecqd99epbeORanWQFqdA6NGJfyG2qdN4fjuqZex7aPD5I/JB76yNya0Fg4IgF8oL9cfF
Ilc5sulDFRcn/CzDo+2Nqr0DMyYOZSXscDOWbb1RC2+INjUJ1v2vfusskTr9waQ40vDscsZkrAmk
7bw4IVCtqJuhLMZwW4jx38AVXgYDdKrXrsarRFoKw3AvcnQpQpBFLuYbQZ2NnNhIzpWiTx2l5SZJ
DvHQRrvWcgnzyzgbvoShpnwaeyKFAwG09eg0+Hds2D5JtpLjXAcI8vcAhSJtVKndLzsJuhWBTm+j
+DwFoZE/VOXQB4eYo8LdYsKHBR8m4hEv7yp2durYJtW2AWbebWKqYe7KglydQm5R63+BCsqDFKQv
F2RS48DtdSMkTkzaX1NeOk/ADIPg0CXjNB6g+9I2LJqqsTadrSfJQ+Eo/6/fIOVJSXrodS0XyJig
DmlZHp8bYc3bgfjxqFRx9iNN+x+DOjuvCPYmuV8E0bwJ6zRauQmuTiGfgI4WzzZnAsmDxXtWDtWA
/VASngs1dHaclzrx6aM2275tve9ap9RPOkX595Y2gGbTS5IxA7Qi4DCLC6gEkzuLpFFOYROl2xKq
FtYNFWlcpnvxK55Tzq5wkfEOI7V9MpsyObZTCpw2VIfPAxtzpZZ8ayPgeyhL9dKMY6naNJKQNODR
wrOB2VXvR4WhbcepnFWsVeDZG/nkPIVB2hzLycXrF2+dlZ14FVbwPWRvgvo5NXu+y+VO1KwxVRJ7
js6pHYcvRZt6J8UrzKfMMbNXWwHIto3jOvs1zoB633krMTRobVx9JUzxSuFm1ie4ERY7QBtFeWwL
U7ASNcWkOp4eLUihK9HijR1HOkrPipooPNBlimDMsdZrthKfibAGWCxZSyqmq+ibWOp2RhPhSxSy
G949SfY2QoMyO5Rc/8vvm7ogPcdBT85e59ifVVvnWqk1+3lSBRwOZU016NYc/+iZE01ASHTl3//1
tk2kBragLHhOlNB9MlRl3uhUHTo/j3pvY4dqvsf1wVu5XGXQcBGHw3fgLZdMV3BCV6+6Ug3Q9kc3
PRcGkCd4p0Bsu1k9aKhmrJXlbs0Q/AGBKExemdNeztDsBI9NXimn3oFzNFKsfq60ydr0c+IcRW+l
JLVq9PX+Kt44JaCiZYtSwvdogl8OOke2YqBwo5yUTvEqP/SS9GygUoK9uNVvidaNflMUpf7BSWxn
5YTeeEmJRanComVMJ4gvfDl4UQ2qnlh2cApLMGy+Do+l8VuUSaNNJbTgH5sUANCHleW+R/zabipw
tZRhx4kOZ5sNh/vfQg53sdhUCOnJk9+yCDJCv/w5EYHjVLVGdLKFoj7YExpGfiyAfmyzFuDBexNa
ORr7igRE7mt7cX4aXQ9T0anRyVViD2HmXD3UQfrYFUVX+1E1ec/3Z3cVKi3GW7zMgV6PLfov0akL
0/jf2cGm1Xfqfsg3U2f/jCF66v+PGUqJK1I6/lBwvvyeKt4YISZJ0Smuqx+h0k37vnXSFxQ8VCZY
xG/vn6Ds7VmobVPeX3baaApD50zD5KS2Iv5mNl7+mDths1cCuuYQyIWbPNwf8XrDkD6iBMADJ5sr
1jJLt8OBMlyVnGyo6n7t9ZruJ0jF+D0kwbWveXU9SFEjmPfwNGAOg/a+/JouuFqNmmtychPuOiVR
MDtBRKyttmOTT/PWdQLjQYtadArvz/J64zAwlx98bHlVGIvAQpv01BK2FZ+isQWANlVepmyx8Em1
XZ844nXQtLla+bJX15KcLO1EmEccEHDZl5NVgW7MGKunp7Zty1ccAWHQWpPnfXKw7HwJ5mz6HRhN
rm3MLEK+6v6EryNqqlx0bCm0Yu1O7LBYV4jXsKpTIz0R3AT/5I2bfs3zyAgPSh5YP0vweAls0FH/
YjgRubuYxLjTC1Gv/I4b2wtslAXanpcdvMQikAwAauadcJITjam53zWJlYY7NR0mmnTKmlXCVbwm
50y8KiNIuATL7dXwmAqvUtIT70HAfVuM4mczUbd1uUL3sUfJAMWatvqnKMKANkFape+NmmRtkWNL
wE5p9cpaOY/R3E5nak4IJnf612quokMa0hraTDil7NU5y7T3BqlySJ4gGuOcq6u2m0ZTY1QMKz3N
ddeILcxy6te2W5XPSBOWR7cR3q9wQobyAAEeenIsgmgFx3TjWNPMppYIVMjh3V88OtmYesiLK9mp
DqhTwyh2so/4qvW/VMrK3o5mxOCe7XQoV061rN1fPnZk7dzJvL3wR+iiXJ6wtCkJ4JogO+Vmkohd
UvT6dKwR6FpZ1Rvzo+VKZiKZI9f7yu68zs7zsDh5sTDerNbNHySIHK5m777wOcLPY2ZPKy/PVZ+X
OrXcx6R/KjcmJajL2dXaaIXoEOYnUOtj+CPFwDQ79KHeUYBSjPCZULIxtyrPevdT7cwBzcW0KXD7
1fruQYw1IuAKYotrSdGNE43dm0TZkJlc+5HYpa6FuRfkJ82A/b2rRt3BELF0+w+IMDXjSoR+YzSI
GZKDRhWXAZfXmAnUoatY0TJCovlrmNUOZpb14KS/rUA345U7+9ZwJP9EMhAZoe3KnfBXhE5PrCnV
BkSd3bZ9ulcMcqwN9S7xn4Ku2ff7d/SN7cv3Y++C44EUumQ9a6JLMXesyxM2mQZKaEFXjI9BUqSv
98e5OSm0SEjmoSRwTC8nhdtPmXA1lKepSqvvmqc4fmwIuuSl1r/cH+rGmwe8m/oN5AdHnsrLocQA
BHiwm+Jku3PXb0yt7j9gp6Edszkjdxe29jLoBfKos9E93R/6xhPPO4PJOIkr/Z1lP6vQ89qIjKk4
qXVuq75pN+z/NHAOYg7j565N1hglN24Fbju5S4h+ac4vbr1xAhxqZE55cqDLf/NCO9sKsrBjOGfp
xyio6nBHPwoo5/vnCWkRrAnpPTfS4hNrbd3Gk1FXp0Kf6g0CCvGuMtJya0wCLQtlXssorr4r64ko
FzhrvNQhjy92TzaFgpJLpp1MWsMfSr0UgFtMOu9+RpV0I1CIWOsXXm1YRpFnnRIURRu8Py53kWK6
lNlhzJ/COUz2UTaJz2nU5rmfjwIw9f3veR0pcdHStAEVCaTcA110OVpmtCUwb00/Jdoknp2iHr64
A9ySfZ4DQdoMaWXVx17Tkr2WwRDV7Np5AC3wXuw+UQvRC6cUPBFthiUYwKDtmPMKGaeezO3ozeZ4
thQbCxY8+h5cYR0QoU3WzOOvEMh/RiVW4bzQlDeWVtFFNpRTmJr6aXS77JxEfXIYXeF86SaBpGY4
jvVPKEWjP6rtfC6qJtmO0DU/umqApN9c262Pzsb47/0lud5yPH3S9o2qPPWgZd2tTOEtqJ1lnJQi
i3/2Is6CrR0Pnr4j2gnzYxMjUbBSe7zec4yJRRk8YNBl+rLN05KsI5FjG6eqcJ0fCVKUn+ohHbe9
Gem7+9O7uvflyy55A8D1HUS65U/565HR+2SWD6h56pHkaTdtGBbZthmU5HB/nKsLinFk7ZYrkeAQ
BfrLcUK3U7EoCK2TmmXVE21985+wLxpfhJr4bVlRmvmdYaw9AbcWz5ZCKJQfDOlOcjmqrUxjiaOw
eWo7NbX9zkLRiKCz6Xv6687b2HkYct+f6K21o8cMLQxfG6ldcjlk09a0McIGNaO4Mp+U0DHrQzaM
zaYu8flaibevV4+OCRMjSuByYrTLwcqW1nkOE/8EX0tXULoEd7ZrG6Hav+7P6uotJWsCnCEFh6HZ
XpkzACMHMDNb1ik21DAABSXzcQyA1G8Rd9m+cCPd3g4GLI/RcZ1sZZNebx5G516UOma8cUtuPFXD
qog62zpVsTYeBNbJx2ao62NZoOgWCgArvmdP9f7+nK83z+Woi3AvS/GlynSFUdWpf45mr3goO9OE
l6Fb/yX1NK8ckVvfmCiW65YwHZm8xWI2rZYMml3aJ2Wcs13m6tGOUmLs19hcfdQGNJSSALVn4cVr
fL9bM2WuFAdwLeCxk9vsr0sg6RHUGrvZPoWqle2czFTjTVTMotmVXie+RVM4rGGhbg/JCaHrh/jN
ssTej8hahU1mn+osNY9oqgY7RCeB4QMptMHHpnb98/5y3tpENBlVIkK6e5yby0kqExDFFFWZU1vZ
7rlvRj3fo9Hf6Zsk1Ftrp2F8i7qi6MN3G30gtkN/k2FBTWJItay+jMyotibTOoHGj5BKC5ovUdrQ
PUQxVTxgDc6XB6PvHu/PWF41FymptOqSmbhFQVrnR1zOOJ0mt0haLMb7OlSPljraIzC38l+Xllrr
Z1lukToOztbWkEfPvTVvz6v9DIiQOjQuHDCrpf/55fBd36r2OCrVuYtD3Z9M0Z61WOt2/D9k5frc
eNWayfjg5E20cpKullryHxwwubQ2+OBL6IJRjha006E+JyH6/obQzF099CWKFXH8YM5V+Bjj17Xy
aN/42lLcEU4pC80lufjadVW5kO5Ec44QDzs3ZVg/WUHSHOKeprCXxdrONqJq14xT/c0cWmXltroO
Hemey+4gvUogXSz75eeuitDyitRocNHr9M5vHcX71waVO39WDQTCDg7BEqKWtqUIQpe4KI6K1qb2
QzoFysp9Lad6ufHo2CKUICvkBtfK4iarxtRkAVJxhjElOj+cDd+cp/hHog3Wygt4RVVGFhjPFTQ+
UfkBqLKspmKU5VF6N5tzlkSVtwkJaxFKdzptVxieeGqmTgl3BLPBrs2lWym+05TLa1XI8lMUQ400
RwUyc2ojfLfh7oNaMitZGKMhqThfjMhSAuS+++GxaEVDD3BgUh97pNjbjZvXqbOJynR+zkSTfL1/
fK93MbcG+vKy6yur1IsLa87KoW5FIM561lpbLG1KP7W9ZhtHSvPQdtUnwrrq4/0xr65lviaKMPSv
oJPROVtELyAiwWE6YXs2s9zZeF037seRVtI8N2KnutX7S8NyQAnUl5QFIOWLUwO0yGtwq2vP6Fua
50rQe+TuV/ahoyqP1AvBuvRdney0BN3zTeRiHoT0Xfjt/rRvfGpmTBdU9gLQ8l/8ih6r93JUq+4M
rCn6zC/9jqJ1eOjhZu/UrtGPQauvYbmur0egwGA6uJ7RtYadfXlexzCBOjaa3TmrvSDelBxpICRW
Y/jdpJqPg5O7B0NPgxDxz/zt/nz/sNwWJ5RiD6kWf3B1sJaD65VA27vPzhSno9chVfOjOzads6mL
sIAtXOPAWYZjlvptHg1Po+Y1/0StFv2nNFXfP3RC66DN4bvyG7nX8XMSBNm+s8ryaGtdiKDbl6jc
q4ruHRNofYe4A+nt35/C9XUrcVJ8uz+Mb+68y8+XTmrf5Fmcna10Sr63ULOe2qyKkK5E03iH+0+2
1Tr6ClCCI7+eDf3h/vg3TgrEF1oqVCTAkS9JH14biBID2/xcuUb0pR7U6FOkaPVDrrceONbKWSkp
6Tf2CwLgJORUBAGwLpesy1IkPFytONNDb56E7qTHsi96P7bnufeVxiw/e14YvdS6g/h+0E+qsilQ
b/iawlr9hFOseJ7mZuz8AfGFbTU79YlK/bwFeu/ha2u3W/CKyldamGnnlyLr0s0IVf/YGHr+jNp6
tnGm2UZ1y+B5i/PafEpTdHVXllWXb8NiZ8ruH9mvlMm76mGPiodqfqXnZw8Ysu2bweQM28puysJv
LTH8A1zRe/C6FM1Q2nRGuGtaFGseRjsujP2URBhd5H0V/xRzpbyhbWo2e3hppuWPFSUPiZPBNwNt
QeMRtE4NhEyP7I+VjtbjSrX4D2F6OROWiTKKhMvQ2LzcoTUtHgwhhpSoJ26wY9ATAxVU9Hw2OjXj
4+R45bSVUo2faGUkkd/Rq3jIjTB4Ca1y+ioGc/hhqPTOtnaAm+Y2yWd7r6tKtqmj/L/37WYa5jD/
cEvFBVEWnBfp+ThPqSt49d6mUSBcEHvd1gZwuTERDN3QU5vW0uTl8f0zIHcf+Qb02KtajyO0VtVH
NTh3EH7yn2ZR9W96OQTHeqpV72MytUn+LQpzy/6iJfrgbeo5XPNOX9768jfQOeDaJ7OU9cTLBUJ1
xumRqFbOcTIH0bYuPJWucx3q/e9BOoRt0sLGrcuawmZVN0JeT39vjj9j86H/iEbQJVyMTaUk0TEJ
C9+Sse93bhcmm4o61r6MEB8/Olbq/FcDUfyEgkNzUIs2Snaz3awFaje/wF+/Ql5yfyV+vRCDQOQ2
OKPDKYZjZtBBgfNvzM1XO47Hf4fZTMZNnjQ4e9zfcHJ+V/MnH0JzyULzYimplQV5Z2apoZz1KUVv
uJpM46uoNMxI4ilLD/cHW16d8mPbmtzeyHfRwpKf4a9pWsC26iYcoreeg6h+U/VCV3zeNBTQejMN
P5CauOm/FuysQ1EVQl8ZfvlU/BmekBx+w/8C1cvhnRnFy7Kpw7egaZO9V+XJ57ko6u+pVzTPSaYU
9jtTETkgdwbPEsJ+MOYW+byhYCw4lE741sSDO2xnQotdDdPB2LaKq5iH2VQcqokJ7LcNBecqBZKE
RvNKJ/bWEmPSQjOCdplHAng57bmuOq0k2XqjjB0cB8MLZF/A2tZ2sSZ/cnsoeKiyPYnI/eI0KXhT
G3zmEI79kJ7QgTKjnY6hkK+1vbPWDL01GKh4KXopQ6dlNcrQuCPtNlLOBm3RjwoE4WxfZXWlbmMt
ttbc7W6OxoUsizMUEZZfsdW8YabpEZyjutGUrZ0a0bQfFBHOO8Gedvb3j8qtvQpNB1FiiTSCw3G5
aLrA/6OcUuVs1XnjD46eblMy2y9TRAkIu6Fy5Wzcmh4tK9AJVDHlXrkcD9WjEJpVpZzNzg78ynOy
BMursHjxUBNb01+68ei4+JchJk2+cS1BawLKUJXKVc6OQPaFec6PWlOXD91cHcXUey9ICzh7eOn0
I91y7Nf8429MFnATF5HkAPGfxYlArADxCUeEb602JUfRTe0HjL40vzbrIFq5YK/AgFwCDOZCLlO5
98glLr8sEY7T5m2n8MKWTfHJCRXn95wYRbx13b7e5UPSxJs5lRXGbp7VEn62l2eo7tUOZgmCpGMl
ILqxtaS9MWQSYHoUOuXq/HULB+iajkBO2FqVNhyyxjEIJpGBRkul7R7h6wRrUpS31lvib+hwcDVc
fW98i5UGX8r8zdT7/6h+zPk2QH3B2OBU7x6dWYk/B06Q7YLAcIlz14a/tdxSxxGFP5ab+vnlhEM9
NzXkY7I33UqMfzJ3mL/M0Wz+KLj4f98/tjeHMhyqTvQoESRYLLbthB3c5yZ566gOBBvEbbPCD9tu
qOiWZfUKivfGe+py8ZGG8HjLMsHlxEx9TEYsk6O37P9Ie7PlqpEuWveJFKG+udXqbMCAocCCGwVV
RanvU+3T7y994uzfS1YsBd5ERV1wwVyZypw5mzHHYBoJoaDaKtTPNvSi47d2SRzvsHjDUPwTalp3
aa3IM3cqI1sniXecB5UCiWTmvLZfdyHayEhDB8gkMIMTW0v8nwnTyl+O0VnDubCnON85vJsbDIrV
fcb1knlemzSJY1QNAHxglvY8HezJcnIitiFfPoXppP38888JwlOWjMEyUSS/thaKqTWoTWcBlHkh
CQMaHYvzidnwQv8bFmRzp4i2tTgcIyUmKgEUD1enJ++LGqIRJw0q0xigfsJLlkfRVctd41TxHmhg
z5r8ui/9gO6FFQXINDBEkS2Pc7O04fsEjeZ/XRHPpz/fSbj8TQoEOru5XpqVJoz1K0USQDQUii9T
mqfuYelLy3gkUQ+tHa+7dTMArsoGPj7nFQ1bIZpKmYH5BbpiDIVvwWzv66WtVaTNkZ1eotH1KsPX
i6H7V827UbzhZtA6kn1WOblnrSK/eoRNndpDFnRd6/zqnNm50FXKTpXSGY9JqSp7z8zWx6RHTecY
VALtwdVJFabdJ3rjZsGotepy9DKlsH0dnrURXevG2WNU2zQn28dgkgHQrt+QAU1BUU9THtgxYpmI
xGtSE011ioNwx3ZnEE9u1ipHATYkB4Zh2KAsuopN5lB0pchT1N/70W3eq3OyGO/HsdtjaNxwZ7D2
STICyoB8vJU7pW0dDS1Td0EINU5+1hLTSic/Gdv5bDXKsryrKEtnOxdj0yiUpWBUn5Oj1eJGI6bS
04ss6KewdH0aBTGaYf00dkdRZYZ91pa2rP7ci1J1ZLwQ4BdjVevEJHKpduiNmgWK1caVFGZOe0YU
GrSKYQGKy3QP5L25St4qqrvAeGCrv/Y1s97CCtRVWWA18/gDEO7dHOlGfagbrRCnMB3FXrIn3571
odEkCQykLFRX12P9mohgDkdvJ1iKqvyCTIlqHaZksfuD1eBlHzykM5FJhG6j+PNXGXgKxTOG+SWz
xuruL5Mt3DCs86BS66I5W7WYTzRhCuMB+a2sOcSTbiR0Y+pQdQ+tUgzu9z/2tdRzoNuRQwOgBOTl
feHYc3psah7ZRaAXWfWvO3jKgz0YdniQAjd/njcACIBD9TkCAd93bctTwlQkTMQFTdRYHxKtLL+R
GoWwW6ri1+1lbbkBsAdEkIQ6TMaubopi0pL2+qUMyjBCgKiYhROdOofQ6radDd+GZBpuGwcOCmCN
IK5ahs1M4ZQBLFfW3z0Dz77d9eWxSsvxDX6Uay9PCpkQBldnpciFXfe6VwSAufK71FyqzyUoSsfn
hO3NO2yuC+8pSS5Ada3zZaBkY9+XZh40mZVp91k2dhdm+HQbnqy4/Ov2Jm5dP8m0QCwMtQtgsutz
gdRR7FVWXQTZkNp3tqJavqtG+adsLE3AutP0u6XDdX/b6OYKmbcCXUC8z0zJtdHWyZaqzzn4sBIx
ECny/t/Zagequ0JhYvC2sS2XRmYOBRN5HXrc6083mVOuqZz8NC9z59IySYc2ltYOCDxCEj2cvFLt
9xAiWyskSWfsCKF1xjBXd8DLy1hJzIXzAiI58ScPXdnKmN33deRYO35s0xbBhCRXoCawFmGg/Gfr
4RIWgWeNY8n4QJWeKmtkRgd57zckpYwswHnE0uRQ62phiQmLgo1MZGD0ncXI49AwHJfG1Os1cAnu
O3LivbnErQ/40uTqtLgpU3F1NJZB0Sl2/yHJjeGnHudtA/OP2n8Zm149/fmRATWlQj9kMw35DB14
4ZjTRgwwxooqQCgxOnSxN30MlURL/aEq7Xvk6sqvbzDIACROjISfic/rC2EtdF9gu66C2ImLC1o4
KKjaiYpgb9u953n6UzIbah304f5nb/UVR2TQcjMqq2BsePZYIR+R0qP5m9i7RGixdndqm/KSrV95
mo9UGxkuhSRjFfbOHccl6toqcNSiLY6tjYrjoavc5g0BExEC/QkAyKDZV+6sBqHYRxRwgrjtmx85
fGZ3XVRUj2L2djr/WyuiS0UTnvsN+nZlaREuLy0qZIHBtL9+ykUZ/2ryeDcE3Dr9VCkIj+CZ4J1b
nX7ay2ma4D+C1Gmjx6Jqwq/p0vV32jB9KZvW2HEme+ZWH2q0lIbx1LQKWtfKivPA1J9flZpSUf9H
R/JoO90bUk7GxqVWM6df4gmuDz9xswcCxyyDVmIpj07qGGc7LNrmK2JUqHvdvmqb340mI+B/GAtA
a19bi5US5uZ4rII+tJzPqQJbl581tbXzxG0ktoTmsjNrQD4A0ubazCi1QLvZKoO+nu0QKcpY7S95
bTeXmszlg7CAUBzaMK7Uh3JBDfH2Ire+4kvrchNeODDV6WS44hIaLYb6GDGV2oGI1yrGlh34UY5e
jdTmbZNb+yo3FNwpQoDG2oWVLdqvRaqVgISLdLzoijY253JQnTfZIfOjrS8ZjORr+GJpjSgo6JMq
BIVWKvU/XqKN9WeP8o+yY2hzD2kjwKAgCULX7ejUkWwRSc9NaJJCQYmzfYdI5znPS+djDBFf+YZH
h8MvQ1nSIFqs1wtr6yVUyAKrwJzCofHzMayOc5Qvd20jevsQW0CZbn+yzTMKXp7BFmYeadddWyxh
lAW4olSBooztO7daOgAQuvHfQlvwwm3tHus+ze8nnZfvtuWtqBPJgf9reXXlW1GOxphndQBjiHtS
pnG+yxVITbOujC+Lg66EV4d7pHmbRoGHAXKUte21n6kiu45i9GyDkAb1BAIkdP16dNEMJ5Q5qrjx
/uCO5t6TtHkxmGiVQ2moNFjyZ704sHU21nTKIxyOS+/kovSZ456WDgnWN+zpCzurr+lBkR17qU3Q
MjYnuxmSf5AY0dBCN2nKn5Iubx6ySIgdmM1W8Cn1MihpEX4y63e9usSc+1pdZP6wFAoiIEizq+fG
mGrjA5ye1rzjVjfNMRPxXLknZVkFLmQNXT+1XhaYVqYrjJdkffbAuEltD77sFqc/bm/q1sdjzk+l
/wIDn7XOMYUJWgv9mDJw85ZCnablBIRN69l7YPYtb0N/gGIWa2PYb3VKbK2xqikl6XMydD1FpUfL
XWVzH861W3egdiyjv7u9tk2TMvOj2CsnWlZPFCwxhorCehFUXV3EnzyrNor/hkoT3btIDO54yC30
SHbii1dDSzL0ZIVgMTy4LvCr1weGHnrjqImjPKXtElm/uiXWqzPRVKH91syhWtAhZIrg0g+erX7K
xxymXDRnhIHWUWOOce871eS0l7ZBYvjDTLD37faubJ0w8lKUfCD7J4VbueFO2FHfdCEnrI6Wr4hL
ARaTpLf3DM7uUWJseST6QnJCWHKXr7NEsl9RJoaSB31Vze1RjeN6/KoLMw19lUr8wcvSn667FPbX
22vcOtVyIpeJS3gcQAJff4NYUBRuDC7t0Pa59x06OaGg2adO7bRjaeuMyRAIJB4EyDSsry2VUyuU
tJ6LAGncKjyi5Dz/B9Wi+l5kYfnT6rT58udLkxMZ1DQkJca64O3kyOSKOeFQK4WYHqG6a/MLs+bl
3sjf1jmRl4d5DNolrzAjvGDWkpVkpSLLjdgftDbp71x17rtzF8/ITt9e1+ZGAnrlqkr2jbVuTlEP
STXYeRWUsB5dEhgb3sMZGbnQlieOc0jjCR712ya3Tglw12cCTjmOsboJbQawTNWVMtBSJK5PAKrp
hph9Xv2+bWdzaQC3ZUDHmVzX1rKinspckPzaikBDD8XlJj8krZmMB11MsX1EtXBXSVq6mXVCKjeT
DgzjNGTC1wezyFALnEeDcNXJxNFSU7QWkenrjs7iztlhYEjjA3C78K5Is/ozddX679ur3rr7pCG0
g0lWyVTXKb8z4d3pGARqggKPHwpVq89ZKqKfTVoDt1I7u0mPqE/Z328b3tpuT4rRArSBP2s9cJfO
Kc8kyX/gVop6IljXTd8ehGcfaQZ33zoQbMtOkLC5VgIu0MewNIKVud5sta4NiGKQvRGlM6bnzBNQ
OCvIO7e/lHSJ20PcihDEM8Sk2V6Qu20bTyCxbHiE1T43eW2NWkW+wNR68yOy0sJ57wGdAJ3j5uWP
yY07wx8MkHQ73bAtB0FTgZ6/w/y+sX7RVXvu7FnpqLinqOGeqjjrpveujeP74i0Ab/dK1FsAFim7
CVs2WDYEalcva92BrXWzlLp7O2rfrSm+N0edqruKaPqH2Gmzn206xO9S1Wm/61kZfeBhKr5q/Ww9
3j5hr7ec95PqGZsuxxDX5V0NgXRnATQYKGHXnHO4Yt67cpjEb9o0bP0aTInBWN7Ufb5t9/XJxi6l
yefnBuq7VUDDmLeVDI4bB4Yz1Bc9N8P0xMW1xCEHUS8/dZ3d3zb5aoqIHAabzNjRGOQ1XQekKgp+
g9Z4KZm2yBx/QLP7TqcoOn7zFKNtfVpLtvNuSjxokeYw+5c0ofMiX0d3Q9sJrV67NH4KCYAqUYz0
lVahuOMIoVookQRpQ2azJOX0G+j7krwrUJJQTuFkT+KijHZMhqAU7sESmelcdvZD+s1rv8qPYPKf
EQ2qxNTdr696QmmgtAoa+k5KBKsrbSX+KY3e8tEtsk9OkuQPDJ0DWuMQz0Fij/xlHhXpkSwFsoed
V/P1E2YQukO/wm7gdtaOp9YX0VbtFAfL5NoNqVCtFWdqeekedGnTEDi157apBK9fL7uSvKO5FsVB
E8MT7Y9Vlozn3MnbPVzNjqH1s9HqrW01aYMhw2vuEooU6cmprKTe+ZBbd0ny6somMBDR9byp26pq
lrlTEnQZxNA+lS5VvZiL4oznxrby8mOWq417vn165OFYHx5J6aiSCOGv1wCwhlatUkZ6EsDHV8Xv
Qd9Nf3taHn2c4OfML6Aq4sk3xmW4lCjJ7OnBbDhQ2bKhOs3cNDy269RET6weXpwmCcTQwwxiMMgz
xCKyzlNEHuPnXWyYH9F0s5dTSrXW9LVpGJnwcENX+43OtmiOt/fj9RPCD5LaArLzyH/S0b4oHQhT
ZVAI6ckgHa3yO3TZkH2lYlhOdsE9um1r62DpzDIgzyiBTetIPe5qrdOWNAvEKMLpYbEmvbxf2nby
9oo/25bgW4d5UeI3VtEAPjrMRNyxqsi05yMMHYX4LxdKvddV2do+YmWpJQinIrWO6+1Lc71rHCUD
3KPnH9Uprn4oA5zAy+y8xc8wjUcLX14EKiHXlvJQof/WW8AmHH3MT0bsMbfs0BfodpBnWz6egWzo
yXhwgIWsw1YbHHzpcC2TOHbmL1415smvVkff2q+duE4+Zm48hL4+qk1/GRQRfRKjHdqH22dl64F/
+StW+aNqoO4OZCINBHzKd4Obu/OlIHA+irE131m5pb8HWQGH0J+blc4BAgqS11eAjZQmrtXXcRo4
8VhmxyiKzPvSstW/wFm1nb8gU6J8UI1u2ZsV3jpIJpPCsjrDBMa6Z5D0Y1xZjZ4GCfj494ApiV90
Z5ztg8Ws+h6kfNMadfTnEgRw3FXE6sWzbaXjlAZDkeenZp68r15Sz5TwpmQnPd86Tnh3MFsSn/+K
XpZ5uMa06iwNJjsOAXjrE4PuOsFweoi6yNIPnWMAwq0ztKFR42TeUdVi0/1y+7tuLViyNJOQkJKA
27++Pa3W98tglnHghlZEV35KtPqxKpLR8Y2hMvYmA7eeNqQI6F2bZD+vmKF1O4zFmPOE1hR6fg+W
+n3sdeUhTYT9DUx3upP8bK/uf+akO3zhxKPGnLUF+kb22Mja09QA+IVccAFeQXKb7L1iW3fzuaQk
UeMy5rk2VzCao7daFQV2b1b5h0JXwy6jaMZg3IXZb+Wng5yIdWIm2q53nu/NlVKiANDB+/GqdMYz
CH1MNwLXt+zxyzBUceN7kI8c3VJ13xDr08ID0Ez7lTdrFeujOgX2tsVW3GjjwY00631T96oPTD8+
xs7k/HEDW45bMHpNKvcs/nm9rdCNzqWdKVGwmGY5HZGjj7yjsvTRjoPf2kOCd8rpFCZ4T1YO3hkF
eHulT4NONMmntG0LWXRRsqI5CF3v9Z1lbd0FSi8gC0HgAthaXT2vGIqwbwjXJ/pPsz8tpvVLmSsD
2vgR3s/J2H07Nhf4DGh0eZKJzK830sgohtqARIKyiIZzPsRefVCySvxHSSbc02faNEZjWXbVeDDX
g2x1GEeVA8Q/iHXYWk/2rFazrydKLvxqKsVOtrG5mUCodJBU1ATXaE27swRC8E4cQF/kPSRuVz9o
IDaPoHBS65CoSHG+wSLlR5BNODS0mVZxh8Z0zpz25DdO1ZSfrEX8Z7Vh9lg2/XjSxiE+3nbUWwt8
YW79MrW2rfRVYsZBZVXjsVwm0jg7yk7kx8l/C9WE32+xJ2fhLCDarxqU/QSHEjSOfL7Msf8FCPdg
zbaGylMPY2dYW8MbXDXtQarGBIsgt1ZOpbFRV9NoLASDXWrzoVaa+a8uE6F3IdI37m8vbivZ4QpA
uQojFZ5sddP1CmG8kYpFkGsNijTU/O5qYPbv7Vj1FN81uureROLOXxpd+XXb9NZ3pPgpdXYdkFzr
RKcavVyFjCALZmH8yJVJTX04k7L3pjbpDyJS86fb9rbeJGqdbCwehlrr6phmWdFZpTIxnuHYzW9K
q6I8FlVWnga7Mu4IZ707L2z1PQWGrdtPyYs/IDbliPy1q+kcVMlMpwdI2U/6/TRSiDq0yBR8KtNa
KXbuxqYx0gyKuTC4Uxm/NiacKukiNc5BqQ1dwAQ0N8Ryhv7UOiasILc3dNsYCEpahvRe19wGuZqU
6HDleZAh9ud3wiseXam663Uww+34mM2PJ/F3QGZA968nHIspKpah1bJgUvpmuXPgSP5l13H5Oal1
y0fDw1l8fYj0vYnnzUMK9x3gC9gdX3VEp8lxUlJiEtK0aX+Ylet+JJBdLktijPpdQWF9Tw9gc6Uv
LK7yxcVNJNmxTb5YqTMTnKV38JQmegQoYB7gBOoc3y7mPfKlLT8A/TFBBUMaRKMrqwUFRLefZ6Ym
qOA95lZqfzWMUlFOoIAT/bDMXn52c1u9GG1a1Ts3c3OT5egLHSw6s6Z+fWqdxsq6DIRckHYQglS5
UbqPrluHH0KlC8v7uiXE2sv/N7cZGhKef5bEgPm1TQ0qqdgWah6UJZmjv8CV8m8Zi+THsGSeP8fa
eC5HLdsjQNnYZ3BYXBm4bSULySrwGMqSUnCTZIHdTF+KUKmPg5s1k78Mg1acYBVAqUWrrN6fuzzf
Ey+U//iqsoVx2ZJkwJTq1srZz/o8Jikys0GuN/F9Q6Il3lWKk+/19Df2FoSzLLsT1cmBv+u9tVso
sDHDIhUbiUYlDk8jgKzGH8dBfB89IBplZo0//tgdEfDoUtyNLPJ1sbCfSoZimIfjkE+VH+cinB8U
pLAb2GVEHf95qQpzOCTm/agzr4c3oai0JvIKPEMLx4WnpdZTDChsb+5u425o+HHJY+viftazYQj/
ddNQNHkA1xEFa61KW+csptl3UnOO/aiJ9T/VWSXo12TjBDwAUCGOyvXng0/GQMiceZ9kNPXkC+Ak
lC0VLM2naKzN6qcLMx3kNU1h7VWWtk4o8HEuCAUzeicrNwQ4F1D+wPBtWM+unG+K6+aYJdFwd/us
bJ3Ql3ZWJ9RFJcpl7D+nSRM1h0k00VcGHJoTCgvZXREn2jGrouTv20Y3F2dyROWYjxziuN5X8MzL
OBsG6BqvEsOnLGv04dGO0+74FjuSQxtCU/ZxtYmu1zrMbLs5IMjZUI9jpy7Rlwp8657a3+aCaC2C
cwAN9QqcyLyuLZq+LIJEza1LVloThNUIIVmH2wva/FrUgyX7OFPx675Gnlto0kDgFti5E30rKi/W
TpIyMve1tHP0dwRdHUR9DgXqnbBj6/bRPPz/La8bHfiwAZ4DLAOSUT+hSqApPq5HU/25LNy/uz/n
BJeXT3LiQYcBqptrcH1IFBVaG3w0gyL9tPihmsQPop2KRxU+z1ORo5hm98qQ7ezwRigHipwJNMDd
QD+NldWkgV9x7MoyCLOUxmAGmO5vS0Q1KZ2b/nP7a27t6Utbq+MJf1NFEJfwNRNDfPcUuHf9rqms
uwmluMeh6Jov/28GV5cdVhW6lQMt6QL8HItTYJ06WYNbf9U63fzRlGP4hpRYYjokBIjY2FoXE2Mm
Q/Q64QpSGjcvWW9Z4sFNPWB7S44653FBSGpvvn/rNkoNK9ntphy1viWSbQosB4kGaoddA6zbsJMT
cbOys51bt/GFnfWdsMq0AYtD2K8s8S9lrOYDY6nMKbuZ5f5VZtWY3IdJ6OwFbJtH9H/LWwcvQm3R
OHO6PBiovmsHyy1Czw+bqsrQPZjM5Hz70GyZ4/l7hoowX7FupsQiHeYlAcJVA8A5Z2K27okMo3dI
RSV/3Ta1taFcelIbyvpwJcsP+6I2y3NYR1msEv7q5vRPFpvdu9LQGUTP3ehiu1DHp0m/8xG3LiHu
hVkY/kjKoWubdtHlkRXzAII+gg3TKrz6vgSF/n7s86g8C4Y6dsoaWyAFEN6SU5aqrBSUvjY5Z3Yl
UBzkWYIx4JeTT5cWUkKEP5wDVPHFIZprO/I9b54giVPcWpwtxCD2AMqb3xV2cUaPCE8h+bj+FYsn
WqswYKFQIvqrvmrm/fsIPJB7IOOo9+TNNj8to1vIqIGm59teW7MgI9WjmWZRaBvifin6Gko7e9G/
2MWiHuAfcp8mWjA7HnbLEwAy4tmT2o+6uvKwZsZY/azSsYWinfEtJKy7Y5do8XS8fXC39pJAhgjY
pRfGuPb16vK6L5vIYGraVHRIcaaw7s+wNTea7xVNuAMs2TYGpkT2oGU4fG1sqMYe4cE5DWwBG4sS
5so7FTT9NxDT/en2urYuB9O8gFhIJCSp97UpYcx2ScmPr6apLirrHv+b4mb+jOQJuEfPGpqdL7Z1
TmCmQgOE6gG4ytV1bIpKLZwyZq5ftEbmx9U0/g1yy3L9Hg4HcVRogbcXwaDsXiS8ta1cB6lSS+rN
sOH1Wt0ubHgQKawkoP7EYU5q7bRQARyPcJw4O2H3s3rLOgOlPU1VhEkrTuhqnbyIYTkjWhhY8Pkf
atOMUT9yxLlyGuOipKVyxAn0Jqq48/jV7Ht7OCSx7X7uGqgcvIV/+uDODH/6MKwu32E/s+9vf/ot
+IUkgwZQxcwsUITVjZ07lL76kF84L+74YQxt565Q2uV3BvHSf1qmZZ8UUPCPgze3tR/3mugPNXmf
fo69cee3bF1j0uf/b4KdkfnVpxHjqGqVCaorr7qi8qtYjWCcHdVuT6t38wy8MLT+Kqk+dVkN3wIC
Ad3PpV7y+qgDZNPu+6qDw/D2Fkvvsz4D8KFKtD9P3itwlsrsukhdaHJyxkOqw6J3isLYBFCcQz9B
WiZLmA/NlCYfVQhQDreNy8+3Ni6FknjyZHr7CswywQkdisV50u1SSU+wybgfZzfX/+lS1ag/iyo0
la91qs/pxWVQx/xeodaif7v9Izb2mxCfO0D9CZjWGhLS12Pcdvy2J0sXUXb08ry370wBuqau9NjY
WfLGfvMEAOHhtaM0ss6p8yFzNMpo3pNq9O3XZtIq4WtN4y1nq53G5OiUnasey2hsPyhtHsdveAPl
NAl9UoR46HSvXgl9suIoa0zvSRMAvY5OBGShPORh4z3OmlciBZTE0RcL5aw9qtAtdwOuAE1cB2od
G3jUtXMLU7SOEK5COm6gH3AYekA6FyVavM91UXf2ufUgrfuyKJ2Hu/NG5YkI2nw01LELTwhmtu3R
EMM4fYhM6gKHpZ5742GeSlBDtw/E9g+l00rxk+YuE0zXP9RoKWi1iR4+eZNuVxeqdGl2UK1h/lya
POGDMheZrw3UxQ+umJb+PlRB3Vxi6D5HP68HK7xEDU9W5Jte5lw4De5Fy9U3oAiI/CUcjycYDvfV
frZRI8awVt0noJvD2fRCBuG1ufrHCEeEEW/vycaTKDXA+CLPfnhdX8tyRUHOuAifDIiBm6OFsuns
182ovVeGMpJq4t0YmwfoKr1kBzS94STk7aQpxqtIMrxa5hIpk0TCeU9OM+T2sRdh/o4ZILJ+s1Tz
9lPXWtV/OSHIT/Bq+ZcpV7R056XcWj2cDew1aBRaViuXnKsVkCLEEJ+iIbOeslKZQTzWlfmtR/Yz
p9WRuj/ncMz2JoY3Qh+pr0p/FR00igGrpetR2be5roVPdN4hFYIkqikPKTDL4hwtWXIpKJGXO2vd
clDPEHWeAyR/1pHdYmboC9dh+JSFU5u8qwfN9NOs0r0DrBLZSXPjHkHkpQQtj1bN8OP2Odtyxs94
9Wf+HQSVVlfP00st1gZGwQpFn4+2l8D+7OtuY6R3gynavUHzjdkzINoEFhINgENc8+CNA6enURS4
Qaladb7auM79EmaV9j1KJ/XL0FTz11TMy6Gck+auQbgmvXOVslb8okHF3E/LSj0pbqjuFLS3Qh+i
Hgk8JU97/TCbTimUoYbdF/K/5HvULsMDLOSx6luJbqfHoRuKj9UCr87RKPPORFPd8j7n8ZAblySX
23X7w2wcRXCTKnMLVKGp0KzejVBqZo8zJKN5SNuAxNBKzd9Lnix+SWWKQTXHpKF62+bGUSQTh+3S
gdQHZ7w6DAWNVVckkffUN47xrip1FdYp2Cbdo2c3WX0yxyLsLhRAkFPqR1TFvt+2vxHysVxqqVS/
wYyvKXGRhytq+JWdJ8hMix9zwwDyAY7T0d5xrlt7S+dCCn4w6gR7xPWhB82sN4ZTe095UhSOX86a
+sGJBy28dF7cvfPGahgeby9tw6MZ+BTJnQ1fId3pa5OTNnhV7CrekxfV3fuU0ev4IhIk4hj7rOxD
0aZQjVQRTG3H24Y31/rcP4EkEe8iv/mL8orVD3brjaP31MVyDKEOG8fX9RBtFYAJ3wYtav+cv4yV
Un7HndFJeaW7NTDIjpRiGT7lccqIUaJHP2YDQWydwq16rPtk0s6317jhxHipSMNl74tHY/U9274q
4zgU3lOGMz0zOJu/z/TkrwzlgG+3LW2dUCJJPBdXEu7A1We0YQUQRHDu08xs3LF3yMYPyjgv+hu+
GqqKSMNIKtZXXnJADFNTCsV9MptOXEyhh4pf9Xb6xVCQATqXlfLn9J14PUD/QM9lY3b95NoTyhMV
5e+nrjIb7zjj3mxAYbVdvWsGMxF/Xs+A8sBjG6kxymrU9bGc4jhJw8SjAJQW0ZGR+WU+oNqh+hR1
2j0Kv62vxosuRY6IMgkoro2lWl2g/Jx4T6gd0aOhUVMcMitHiO326di6ay/trGp8EDFNMNEs3lOZ
OuOX3Guc7FwZXlr7VIe98ODqovj3tsmNoy87Loh2S+opYrbrpWkz6pYzKntPiq7/MsPMe1qM5Ym5
UfvxtqGtAiaWJEqZaUlC7VVsVJTTjGIf2QQTONmlEK36sIxJ5PiW0paXUhHDKbe8vPYrJXGfrNFK
j3pX579v/4yNLQbUR/QpmV2IUtdVAVK5Posnzg1E0ScjtbVv4yjiA/aKj1pdjjvL3thfEmWKpVRr
GEhZz7NVcQ3/SOgpT0WUEoAvbvSYhbH22BS61++kqhvHVMadwLCRf2S0fvX8elkDb65uhk/KUiIM
Gnoh+oAquvdv6OvB/OFqFNsIOKlFXB8aPXGENaawWptu100HXeuRT2kLVLbuLEpU3Tf4Vxd9J63Y
CC5wGfK6S40t2nvXRh2vCCN0TyKaQrZRfo3LyD1p+jQ499bYLcZRmwc9fqjjKMnviqnZOzhb8R32
maFmMozEan1+F62x22YKofZvHW046xwkzx/bIfIObhZ6j5oV6feUJUCDq2Xf+NkkR1PHNh8usQdE
d+djbxxkiHoIs7i6gLrWjHHoCWR66QBmTpTZoBQwOScaq7CL29nkHlJr0f66fXOeWRNWxR+0/OQY
LCUgJMjlL3oRCcSRUzPni8JC5SpI8FIXsYKCJKi5m0ctdkpK83CkfHbcyAiPcV2nZjDkw7C8c5Gx
Us/qRFnoLqpE7LU+0prJxx7WJOGPdMTaM6NcYwL/nBmF3YG5x3B8mnhBHxhbV7RPLirHjs/Lombf
mFwbTWj5a9M51cA6mIFNQ9H+fXu1W+6KETLUOiSrMaNsK188K1U8dH0aBSOqifdxXnZf7Mg205M5
u4V5srORkX0xh8FsuOcoLgYaLhVImT8PqUHJSJYNqJWZw1355yijhjiaMNpXNpF0BlVA402fCm0u
/5qG0nksNKe4n3Lb+TBEhXG6vQlbzos0C2Ivh4j6FeazQSVlSDz2IPW07nuIpA8jM2XZ+Rlgmx1b
0v2vTxdvg5x8ptJGEnV9upIe3CqCkeFT2RqkqjqSq+0hHPS+9qNifHDgmK1IpVytOw3RqI5+T7ia
7lyqjSibbjPeEy/KKIuzeh0MvevbWcjk0ozDAVhbbkRfwzJWv/Cg5OOxN3LxMAtr2tMi2tppYgvZ
DGIDKGterx6efhVCFRE+hVpdnezOjVCn1L3xpEL0frn9VZ8JgF9tNVP0vIGAZ8HvXxtrGstrwCgQ
YKtJYLc5igBRlN8ndRF+UJU5qhD8S6fPWpWI7Oy6AlAv7MyUqBKmsZ1zO7RTvdfelN57/Zsk2x5t
MKAUr4BaZTpbWjzo1BFsN/nQT6b5Wa+R53Rn5F9B+pVfIa0D4odq1Ke4sIzvdm41565VFlyBIDtI
0PDwdvK8rePAR4FGmYKzpBe+3qgeTpW2H9zwCW0u1z3bRleqd1U2Jqo/wGep+aqjVIeZnu0bziHT
cZac/gGLvAaURI7XaDWELk9J7sbxwemm/pMauyAfIloKh0UBAXZivrZzd27h1quCcCnCqTRdwbOs
XvY4hlZSzIb3ZGTWcnQXS4V6gANSptq9MRvjzmffNOcaspbPzBGLvd5gdansuRAxx95ri2/2REHW
r1NFP0yOvnTveImTYWdaZsvP4EiJ5GksAyZbXfGqWsbaS3u+6aC3jZ+ESLCoShZnH2vag5nfNmZh
HI2sz7+1JtRNZizcr7cv4NZlZ7UqUpeMsHEFr1ddGejct5PtPSVWudwNBG3iVPTOvz3y79Xxtq2t
qEk+GwQs1CvgoLy2lWRU9u2J5VrluNy5XqRlaM0M07+FCrQGGh/k7+xFhHxsBOfMHVezsVIAbuA/
YESVVMqrC9RpgBXaolWeYOi3vsMX6jQXaxS/BoUR7Z2Vbtqi6AAVN8E2I+jXK0VWIe4FWu6QkLfJ
feYWo+47eW6fkf0Z3wBsl90GOU0KLTHB8LWxflCn3kUuLBgaN32UcDR/Dov8YSjr8agr1V5PfePU
PjdVQV7IAeU1+gP+sHSOBsbaeyMzuoOATlQ5j61o8w92NC89Ywqz/bdaLIzuakscv5/UPu7fsMOy
KCNrFw49jFUpyB0jJetS4Bi2ItvsAOGqv0bAn4HZqcaOZ3jua60eBMS8/mdsdXTEYBlg+OARiM3c
+ydx+0m9wE3ZX9oZqmtC7j4Exauao/XBIhf/KqrBBKs8pW2a+mmYlf+HszNrkttIsvVfadPzRQ/2
ZWx6HoBckFVci4uKfIFRFIV9D6y//n4oqW8zkbDCLZnpQcVaIiPCw8PD/fg5ZKGh/PlmS+Wseore
TXtsmVsGRx1nuR4AcAD/v7YBLdWB+Ed8wknWx/kuhTpZP+eaiHOPZPguD8aGr4RZ3yEmpblmyexc
D1fGtQHozmE4WOzUU6bSSn0ac6vuvAzQT/QKWYq9IHg5MzebQCfcEvCTdFzXFoIoCkMQKeFjoTqg
rNy4McyHCpFt1c1EPJR+L/eSc4GZt31VoKaduMKxUgtdR5SPLjIxA+mtOgWYJAH2/t3u9EF5ebOl
SU5mubBI3pEwvF4WpJu6fAIvR3+Z2SVeCq7bK/Og8qWmm/SdgGBryxFvBOLAax5U0moPwkiz8pbu
o0fFDujLp0tdiNOc9bk4z3VU/PG8795a/aWQQDaUYhJN1ddTq3tjsiI0cx/zuoiyg9GCXXzI7Qlh
6+cH2ooIFxqHhcDXgOp2/aAHoQ5VRJ7DfVBLVuylpLy/FeagO0d1XgieQT8JmLwA0JJ0TsZLoCXV
EWxr6Q2GUftlpPWn5z/SlrUbALC5scga8ey+nnsmqg61Ezl5tL8mcdPf0XtWv1GCKA5cPdHbPX++
+dwjT2r8Nd6aeKfV21AzCzN+1PVE6S9TMnX5qYORtvFkM7qvybYE7wYtDT3TFIrl8wJxYqS86nKv
QXPLxkxwqCTBQb2x/9czX+4SIpcseVSLvJ5ctIqTw1z02u90pu4x0WytMilb1BDAShODrex5FoMz
I0hEI29hJLLbjlaOJmcHxM+V+9rSPUIiecfYNiISEqk4dgSgSROvbW1UBJSmMAM85rwti9dOMKbi
rNBF+bpDIik9xfUQTueuQujWoyel+DtNaUCUgGyBFV10r1cRIO0iHQKcODWUfSmNC02aY3gb+azH
uA+rxG0pwwR/w3Mswp82CVCyn2vCFAnW+0DmOD9qpdR/HqrpoS8yh4uJ7u3H54/OlgGReyGwQ4MN
X7UyIHjZY2CEdMBG9Tgnd2Yr68dYT7VTXpSd7D8/2FZaDFQMDwbaz3i+Px2sn7JCw1h19F6RC8xV
sh9kcEouh0KT57tIZJHkUoqg5lclkSSfKZqFd7lN6yaoQKPknmyZxU7ksGXTWDQUVgRnPOVXF0KM
WrpVQg+MgpFk3YUzcVFXI3lwrGB0bA9UYPJ3z6/B4ovWtyQJEs4PsS5DrwyqQhbOyZomfMzVtDE8
CUZJzZumMi5fVZIB16xk99mhndphj1xoe2TKgn+OvCY6lYNUbhRwzo+zbXfakZqu0T/UaesAYB8l
63XuoJ8Mf0M57zFdb4688FgCekRFYs0RputpJXGdIJ5MG9N78IbBHQSTpf6t51tuD+LHvoNArv7x
8qV+QnguIQlKpKvNVcAtkoIUEdhcRZx6SMTdGMftR5kTfe6rYRSeLiXpXhfy1mwhmCS1zqgE4qu3
RZ3aRjeGJFtLMWsfgla3P7TZXN/V8pBppzRPs8ANYb/ee9NsoR3wFtzri5MG4LSc9Z9OV8nA3Lcx
gpayMkz3NnI8F0WmPdkLZWE9zFWde5kdN9Y9AFvDay3rINUYA3S73TydHLlSPwmA1X+D4mKp4VAE
x+5VMqTXn0ubK4K7BsOD3JM+Oi7WpHSLMIDwpjHjPQzc1pEmJYecBzjOpc31ejRzbAB8m3r4GGaD
ontlb43IdTbJ7Fm90h2ypNrLRm5uOJzKywudvnNzteEkmOhbkjMo8NKwfBhnm+JbXI1/oPLU6+7M
C/4gw4vnPW/dm/PUyYIuXMJ48JV1j6S+RCKi6DGZ4/mRWk4nvxucWpsfAiBNzUFvld1q+9ZtQURL
7oUkAdfham31SW+00OghTEud9kuTQFlKdt6uPEvL7e7PW/C/vo//Hf4o3/3pFNv//R++/l5W1PPC
SKy+/N+31Y/ig2h+/BCvv1X/s/zq//vR61/839fx96Zsyz/E+qeufom//9f4h2/i29UXx0LEYnrf
/Wimhx9tl4mnAfiky0/+/37zHz+e/srHqfrxr1++l10BaOnhRxiXxS9/fevy+79+WTIA//Xzn//r
e2++5fyaF8VLvenPv/TvH//xrRX/+kUyzX8umAOInBG0+OUfw4+nf2Uv/gni0gZeQmhJXpS/X5SN
iPgNxfon38Hr437BWvOjv/yjLbun7xnmP7nyly5/Ba0RXIf2y78/1dX2/Ge7/lF0OajgQrT/+uXa
IEnC89RE0I14jcQ0rXUr49CsTEskZZzvlchoC8o2pZm9Fw049E9Ep6XyKQqTcu/RuVj5f67TpW+A
nDRPLDRKiH7xetenPR5RtlmkTu8s923oPvz66s2H93uECEsM9NwYq4k5EzeUaaT2Xeo+fv0Yuq8C
d+ddunLdt9NYZUsmE3a12WGI9vj+8fXHd8nh3ex9kd29qayeLrcDreK9Wm+yyZgY6N5xlcPH6MBk
8kOx45ueYNXPLNk6bA7USJGTkm1Jg+FQlWcr79xijk6mWrmWSq1Gyw+O7TvWB6UEfZvT4jwaXtBm
nkhnV9Pv0txxu2ovKbWzk+sCmT79e5nn09u3jnd+07jO4aez+tep+PkU7A2hXhtkPQElDjJmnrtf
I++jcN8Q4e4s77UbRvCLRuOn29RaGHdvePGqMJjH3LHEubT04SiBETjQ4Km5NRLWLwpX/xzqiXIE
NDleZI2Sq6RAHcGWwCNrBOXH0LDvFhYgf5DC9G5wBuGKtJZ3nj8rR0Jhi35xgB80vVDco6JxvYTp
pCdzahq5XwPaPM0ykDyj75pDrqrFXU7R/Pz8lj29p36y1qcBSTwvzoTc0A1eLpCSWm1UlQFzaBzV
RjePOvo2Xmmk1qGriMRpIA/OIomcYyRq694wGgTRlcH2UiesT2Eqhm9VJTeVJxSl84KqsA8Z9QmU
w+NxPkhjkDzAz2C7SKg5r60gNN0uj0sf1hj7XI29gOsPbAJt3/k9EWlNCc2hrtDVqFSqre1NlhxR
RdYU/g8J8qrPjdPza3CdPsJlEzFS5oDIho5BYvGVjytFbuV554QnjVDmRJtEdirLYS9RczPKExeG
how9MJdF4ep6ZyfJ0HiFzPVpMnOVdFDQnxqpa3bmsj4etPsvleFFgEBHhmBdHZ4bKVUN1K5PQjjN
58oupLusNoYPHR1hOy/ajaFgyFliPm5QAtfVsqlpkFtRGuinKbSKQ8rIn6hRdUd71vfaSLeGgmsM
ECl5NxifV6eizCe7jKn9n2YlNI51A+RJn4voRAP0y8hLMAYgcouKFbVEKjI3OK9EBWsR0Ax2QlfH
OBLfDQeR7SojL2vz86kjU7mo+j7RYRGe2MuEf3quBG0Xt+SUOt8KFPWPoqIU4TWZHv+RwRc+oJhj
VR+ctneyHQ+9GNnP48IoiloVXTKkqenGWwfOMspctdB72jhC3qCu2WfNY2akQ3oq5Dj+VRhW8yUm
1kKSiab1vfth7dxwNoRivPuXdlEwUSuLyXM1qnq9zXwllWt61MNSoR2/La3Bg7FdflB7ym47DnW9
0lDu0vBMCo0sFgJXa8CAnY9NLgrJPAN4j328bvhYmUPuIYGt3c/2XB6JYMXO0VifdWiM6frlrQC2
Gm76dbnWyIM5p/uh9PNiQoJeNsrX5D/jHST9+lQ8jfKkJAep4a1eD29Aen7ToPRr0eb3Sh6ULsV+
cYJ7X9q5dTcmRP4C4+FAcAOvg4ewN5RptJkQGOf5MFjwU1jz3B+fd8QbE0IjgnZpUkSkyNYZqaSs
R2uOisofCrUkSGqB4Z9CR4/UQ13jh3aAcrfDcaeDS6c8ASMkqObrQ9jZJSlVVDfIUeuZWxpadG9r
+cK4N2Q7xfTb9SMtQZIRO+RWhwzqeqi5k0QZGebko7LRvDGCrDnLlTPuhNJbowBhXsQTFwFYeRV/
SUAHAMi0k6/kk3QSQ9z4Ul389vwmbQxCPZ7rgs4SnuDrVForMDZHSga/KhW4wSFmKNwkjro/nh/m
xlcsZXjioAUPShFvDZMu7XGsdSUbfFiC1LdWVwevKOTVr6vJnulVGKfvz4+3il2xAsSJ2J2l/g/q
fJ3hV4ysCrupHH2z0MP3ZiqkowKFrZvkeX2onSE9iEqoRwRazYvQ4nJn6zZscaHsXJSRYGUB8nBt
IEshyYrUfvBbI0a+oIql2B0ieXSz2uw/PT/VjR0EqMfFDQSd7O+6XZEwPc+KXhn8sIjTzJ2W9LoT
yrG243q35kR/AvIYlJdNcmDXcwqqVksSzZn8cdKLb6yo1fp2AUPAuWSw8vL8rFYJdkI4zJE+J6ru
kEzSpLA6Y23coQ6kZZIP7A2oIaxBtf1OlsLycxFK0psZcGX7Jckd++MQ2PZD0ZSafawjGRAdUmtO
suOdlRsLpuQN0x2sPgsLBUK319MPRzPRk0GW/ZB16GFiHXvnLFmFlZ3UOdKbQw3bR3uMVYLeA+5d
Vk5pZPaVpyfgP850qYnilBmWNLpUyZPsECVC+qyE8fROHQstOTy/fjcHgI8LWIFXx6JQf7N8I7xG
Xa7Nk59YivV7EUjy4EVqJ9CrUY37QQ2Tk5Pb7evOGqyjKk/Djje+uaiX8cnPYzHs3g09iSWAX+sU
8vxJqyF1Lxzdg9U1Pmt53jwGdEa8Kpj7jtHcmCiDkrkBdm6Qnr/hJZ27WUD9L01+HCf919Tps84L
07YM0Lgq2nnnFt0cDcQZOFWwAqAKry2igtah6U1j8os+7i9ov7YQjUPb76mRutdmt7WcVO5wnUAv
uBFWp4FjT7Os4PAhNlC6HU8u3PSEbJdTxsOxtNTxOFpWuFf4X7UYL6eQFeV24P4G6qmsEXkRMtwz
MLzJn0vRuPUcZd1ZFdSEtRi9SS+RCz+b+lNVWemvcjhUb/XRPIaFlnpa1GhuNvbxa4VnS+ZJWSjU
ncBs60wufadIfUG2RZR2vQMoTEkZxXLZn+iD96KinT5mXSgNLviE5l6Ts72Xy9Y2LIAQQAOLcvK6
PA/eIrblIZfB+5uZl6Iw/LqG7fZTpdfhsWs0/QxKX9rp+dkcFEdIcpPy+A2bqIxouGRE6uwjzZOZ
bpHoDURUav1BjZvoIdLQ3nOTCrL5lzp8LI07jCLnwsrIe/p6dccavjFTxLIfD06le2nkIMWTBb39
O2Imza/P+6uNSS41NbhM6N8iUli9CaXRCbLUsiY/SmUJKxL0Kxux2b0ZorY48jnQOKu69qWB3HKP
ETGqRIzQa66RrmavwRvamLMvkxet3EbR69qTh8QKj89P7+aSfhroCeANuosr9HotQbNC4UdGGU02
uTvwoEr9DKzazo5tjUKPMGUU3qJEwMt5+ekdSuu3Bc6gVHwxN2V/MIKhkA+KZeT5zkDrLO/iF8DC
kU5bWm54F61OXmFmjhSkkuLXjSyPx7mZuvpQOXo4e1q4LJ9CHvhjK0LdPgyziEu3atQ29CTKmJGH
hgHiynJlpLEfQ127B1HbWgcidJpWsF4gmKt1oAOoqOK8UvwkAzp2KJPUaE+mHs176YWNK4BM4n8G
Wm0rb9UsmDQGMkBshO5c1JLsVnThPCgN9audVb957uPiaMpYkBQ820hvXW9vXYuuHFKw2IYEHTSo
LOlXMxHqpR3H/AP1aOtt3KjNwck1bU+hbSOcgFoQpBntAUu792qiC2nAlFn4gil3io+GPQvZa2jJ
eOBe0ENQcY78KpSC6Q4Clcqb+gw8yYtPEM875k4tlHfK+qFiqWVXO4A6fDNPMoquctsOd3HXVs4O
kGLDeLBs3p+8xQG9rfPExZQhjpkKy5dDQz9kWTWCYRD5y68uXihESNytMDWsNYtarRuEMwaWHxiS
Se4+H0bn0A9x/h1HFKVeOwf64/MruGGs4Ch1EmvsIwW0VbyipnTl1VFm+aU0WIcmtNqjNk3yHU/A
YOf9s3ExQ/uG+S+QH3rlVuZCZGQrmVB00tBCfM3TsHinOYHUH5w6rwq3Ka2m24n91vWgxSXRf4uB
UkcmLbvO+xplU02KEup+rs61dWrpLp7cqM7Td40S1ffzUFQPYR12f+hCG3LXnGPlfQlTxx70HC0j
zuFVWo5PwhMXOwWyxkqvnCNJeCOX58T0e9E5YDNHopGTgFXmvSSHuvlGkRutONtGJZJz3EEYQ9Oc
anwXoebIJzUVZsIJKnrjaEKP+DkJQdsdWm6Q8hLDMQSrBSzU9rFPIMIsirjpvDgO1PgQggTOPLmY
gw+lqmS/KvQ8v5Gjsa0ftTltNN9JFXqoTGuoPLsFJHzoSWyZ5yisguokZYkGfEeV9OE+Smthe7Pe
6IPn9BMyxhAnKr83Tf+kdlWXryKVrkcvG9T0cy1FuYQBC8s6xmiUP9A7j0BM0kry7FZtayEgqQr9
e+/AL4eURCByty4UlmSYJOexc3Jr9Ax9RD4zNXrJPo2cjMGT+mRsvEVZ4y31ob58QLfMCA6W1juz
K5GDM05aUrcZuMjcUWC5sNUADjJ9/KoIhOzewn7YvO4HA8S2GRnN16QiQPcycl3f2qCU7cuESs90
aBxj+iz6qvtYiaJIXCSYlI9anEg/pkbVv0c8+hpIcaT5vUmTrspmJpXmzoHqTIcg5WVHGD4a2vtM
MZvw0E9q8B4WZGlyuQvNB4QewBcqIES+R6jfIrKYBNUbIQe95TOn/lPZofz01uxCbg/DTOT6mJVN
TougUrVeTj5r9OgLk5ojKmr512Hh4DhrrZ19GgdDSY/o4XS/63I/hX7H30jdXGkXmstANr4jLDMw
n7oqivsoF3LhWfNYQ/5cppRETL1TkW7t+ECnNg/t+hQXvErfy/NQdm5e1IpKPnls0ZXPNDm4SHky
9Z5QZdoLgL2mrRfmkeqniAXI51F1ysAr1bzVDmE9yKk79qn2vTRCw3FTRRksL7WaPr+zkdT5Nubd
+J0Qcr5MVmonbqGoDT1uat1op8Yeg99CWy5/0zWRK6cSalLZswJZKo7lZEsQMMpme0jbrHlfEUYQ
RXQyHwM7C4+2LOiENyRtaLGQkTrbkI00LYZckn/8nz4dh7FNao3rs13+9ET20w3hrtuDl27c03AB
LJBiXqKQAS3f/ykMS7TKqdEP1X190JrIbeSsTo9wAEaPTTgOnRsaTeE38C4R0/Yi2Hv6b7kfurwX
sCkfgWDwevhck4JiAAHlC9zkm4Za2QE1rj287uLC104OH8f8eB5SxllNcpw6oZVarvowsfVI0xAf
cPPbcpfPrswNmnl0DVq/RdYE1OX5i2zrduF6pi4GmnW5Ra8nqHdluIQKqj9lSZ27RWxM5xbo5YNR
2dZ5bM0vz493O1UU/6gkLuxNpCfXN0tQBYWk0CLmo5Qn4Fns4Vv2nHqounspnQ3TlVpjHk/RDEnY
To7h1pRoOSYHtjRtUS9b39kUnZS4lsbkUk1h4hxLYWm/hXEqJx4YPLt289IqumMHmn5w1Shy9t6e
G2m4P/lelkcLb7P1w0VMkalPZpJfzNiMQr837aj2irgoa1cLibOPgiedAvVq3Go+dYBKOvVAqxB7
bGXxSZeL4mWs00tKYulFt+GCdAiBMYPr3U+luNbGLE4vddNSh3baxrmfWsW465vY/vb8zt9a2tL+
y9ObMht6T2s+3yo0aniTsvRS2Fp3jLQ4PcI61L2O9ME5GXYf7Wz3raUtjfaUFWTwLbekVn0f63ac
zbZvx0l6BhFku6Yx56+1ZFLOcZsqLqQVe1Q3t3Ehg9rQx9Fjg6Wtn96aPILNgPnQx3Nnb7jI0SOc
EAoNO3mPR/fWNdHmjMPAJuAsvimcNGFkWsJoHb80KvUk6V16J5Jpr2q+sWsWxRn6/zisSwb02kKU
YOaxUHWAcuRE4goJpA9thI51TPcCp1SJdrIIqnrjC4nkqadRG6SqTTb+ekBUx7Vh5NVGblgtM1Jf
Nu6PfIZW349Drb1H4WowL4NI29wbFEQYz0mkRG/bobHexZJeaq49jJQWkZiWPgaT1YYHpdXoq4Pb
uTDcQIvn7txWhnifyKIP3ljFpH9BqML5BOucvAeg2LAHgAC89ijdAZFcV7PjCZ44ja4LqNXVUQEH
EtTREb49y3Kn0BjTw/NnbHO4BeIANYm5pPKuF09qbaeaQf74Vd3Zk2sXRS4dyRo3H/UsL6UXPyOB
4ywFSQi7Fj7plW3Uk9JIVqQEvsjhkkXHzfzSmXmzgzXasHNGAX0A1Ah3ta7JOA0jZNkU+KUpQY0p
pTT1fZJH+iR2Btq4H+gjhvYLYlRS0DeFJkvva1OvAn+2Yms+EC6rRH926zVtlxtuE5jDsbLH6FU8
zfleUmBr55Z0AM9XzB7tj+udy8gXS32rBr4sifgjEZFQH9NEKz6hna1XH19uJqQGeVrxhl3g19eD
hXADDM7YSzS4Cdor6gRx37Ku5UsPlePp+bE2HAiGT34XYAVRxg3sZpyLVFcmyQ8zJz9kvRAHOVSH
ExDZ32gCfJk47NONRrEC3CeZNAq+63KyIQsxOvSS+JTGo7eqXDcHczazV22aFW5R9dKlUXJzx3Ju
MzrgVEjpc72TzqGV4Xo9BfLQI3e35KvIvMuQTcjIqKa10hrHzmxHcHj5YDquFhfDN0kN7LPatpP+
4tQ2pGALbR2zJre0TiOmxWjmBtIUPonLXPGjMgAY1ofGMJxghJrkw+yEYevZwdR8eH6Lt04o1CJ0
Ny3ZpJu2Uo5i1HdtLvlZPZv3eTJLHih7dWd+W6PQJkJldglXSZleL3IrVbPR2CU7m06RBedLIGkH
CHRaa2egLYuFR4IAjdI3BYrVDWT2jp4aQcR0LLJJiSMqDw6B33WkcL0mhAb2+dXbOvkcC2OJihbe
w9VwwomTrEL+AEQMlI66VraUn4TpTkn/Nw4HNfSl9gosDVNZOWzboMCtdlngdyhvO15nJx2yJrkO
kjHvchCpesX0ktrZ06nZWFL86cIVAtMTGIzVwHOJ6YuZOULsLXzSshnEKLP5KevJz5Bs3Wst2lhT
1pL7lm4yeuzXcS3C9Ga2PCb9TDFGVw2U5DBFtkbysd1rLNkwS4osuFH5iXlkffYp5ReaktWOXyVG
/CZTi+iuM/vk/GIjWUIwAnagi9j+yvhDoAFDSSTvh2k23tttIo4hHJg/nNDY5WzeiMCeCBCgRl1k
E9cXrppVjTJkieMnziI+SX7lNE5qsjy+zdCTAz07oOwFgXTYgdJr+96tTFj0Gm0Oz4gC2Dv5z41r
eWHnw6Etp//m2ZaR2Mibcbn/2yqlUGiX1bns6OcNyaN5sRRmx7gxifi40Paa47bsSFvah5Hm5G2/
9qkx8DFr6Q33qbU0yavBHIFD2YUOKteUxrF/uSvgdYQTYKOJGte7HGsxgg6aQbQooQYSmaNmHzCJ
4d1QTcaeWP3WmYTtdylx0baN+V770yGYncHu2ebZAkqtjKPkEvFoKLqIyW0zJEefN+GNpDKRKZVB
ErrwzpNhvB7QlPohKwzh+PS9idnNharlXqdG+nycArmRTmYZhMk9af4Wcr+w7ctjVGgx4tH5OGU7
B+rpsX2dc1lS2+QiYHPkzbZ2Ecmgt3pi64HfJkOuew5JmPquKfMyetuUDenWKEvs4BjMUj8eJGiQ
7/s8GX+Yk9k9RpUNhXvdZbAS2GOcKNwLSp6fZdFZdxNpdailgqEOjs+v4NaOLdHFU2p+qUxeL2AR
xOEoz1HgO0nT/KgcLf4ip2n5BbxcNh2KpDf2OEBvzx5PMSrlRMXwB9zgoSzOuREpuQ0oYB7qs972
ypfACGr5QBiQiWNbxU16AJSjf5jb1tmjcb31rTRqUiLj6lj6TtePz85oUwdiZpu4SmscbwxNuKPS
EYDf6fmV3R4IsSj8HU+ZNfg3AvnbidC2/DoM7bMEVdulE/q4cwJuvQnT4ZYAsEayBZu73j8Efxoz
LVtGSaPspMy9fsgbsNrgEscd896cEE8gmp+AI95otURT2UXglC0fln/Lc+gP8Cu132OL3JwQYQSJ
Q/wWUdn1hADZynM7IdARWU1xaB2FnuFe1i6W1Lw8SmLteEqTjITP6gYAq9JgGI/VQKofV+GhJD8d
KycavXkqFe95Y9icFarI1JtQn7rRLEBWzuIyki1/jsZfFcBCALGH9myn1bBztd0e6AVhBTcFMTPV
2JvrBcmFdDZHC2AXrH+xUtgnOU8Hb3QKlV4nzXixA2FOPI4AwMKnBJr/er+CSFML0EW2X5SmfFfS
++3W2dweC41uYMUc9lz+xvywdo1DZSN6Cnz0erwiLSICB4H7sBL5XUep+z3vtrp9FeS98V0OykTd
eYlt7B09EIA3AewtDVGrIxYOokk7qbL9SOomN4bfzKWCbyFqM1WHF5sJ5colOCDUhJxqNTlLlAL8
mGb7c0GjemQIiAE67opCL/qdoTZO86JhRws3IdASAl6vY0r/rim4dHytJ0srmjY9jI007Nj91m79
NMrT/f1TqUVTElEJ5Hd8jgbgS0edqPlN/ceJlmJ/zHfpGjfHA56PIBmunaDnelYD4dtENZe9glsA
YYcSORITXdVwLOFM0xP55TkWGvBJmKKBQtRzk1qEQsEix1favtUH4dFqne5kAsijyjXudZMsO3Id
XZAEpvd1KaOTBV5LyHdG0hIQFKxlI6ueqChMpToWmeaLjMmgyX5lU32u6VQ4GEmj/v68ba7YeJY0
COMDTyALAriOesv12opyTiPNZG0HVGorP4YV5YdTz52OlqttZV6umm35bqrTZjjbjWrVBEBa+wFW
qPauIkVGtXmIkj1x9I1wAl8AwpM+FzBV65iraKaka0bNIu9kTJULXkB5nTSB9a3r0BLxKDs7rWtr
ffeHUhuUgJ9flK1TRJWLRhdSbHQSruwNnlnFrB0CXrOR2gOEp7FHG7F0eX6ULQ+EcSH9toiX3JDq
QnGrQ7ZA2cFK6+lN0xXJMekn+2CP1ffnR9oIqJfmbG6qp44l3gurTeZIzSR4bB/IQ/92KABreFAI
2yakN5n5RUcmB24L1Dcvssxj21Fg9gdrvldE2ljXhSQFRkRc/G2JoNNijQabyfELBwrELq16t5+K
F0PzFxILLhOqVVAM8CK8nmxj6qk6NIrjB0UCg9OSHQGFPdliT+95WbXV0V2A6bRYUGVY0k3XA0V5
uOAqwsCnyaAMDlkrafWhyZr0c5YFZnw3JFn9WlOEvJe83/CHKq97Zkcf523lY2qovBdlhn1mqfJK
sNp3oxWFr/WwEUiR2Ob5b9jPgjcE2seqUne+nqmF1FWGoBpZEl3rv6R2UL0228imRkLtIBqC8WjE
xKi0uzrnNk3y06CIPePZmjTlA+wHeoCFifr6M4w6knptTBWra4z0y5iUrXM2oZBy3KrQdO3IP8zp
8fmJbxxRQnDoEii4c6+uLx7SHoOWO1x0trA6r5mj2NVKpzolzVT+jaEYi9TN4oaJkq+npxlTV3RG
xB0HkOFTFjs63A3lbLgQ0IZ7DGQb7hWs6n8GWw7qTxe4LA9jYUy8YswuknVPIgr/0s1ZexmBjxVu
NIfKO8AetuWWIIRH//lV3XIDPDeWwr7Ohq69kUrtUXcmyfYldSjfwBY1vKJTQN0Jmbf2jjfU4mjg
0GEPV3NMiSeqbsK9TkZz1LU49MbJ1I9RXe3xbW1NiEwpJWSAorddM3oUzrOcEXUFXVJf0gCKL7vQ
yp1H4dYoCyX6E14b+OLaiYuEHrsiXfiH8ug8p3l5mOO62rHDjZYbe9FSBMlBBxzFmJUhksAeq9nM
Tb+ss4peO6V9mDTJcTng5PT01ERlZ4rOlTrGh7YKZFei1e0V4DGKlnCHQ1UzKK5l1c2bPAlLN5gT
Y2dnV9ZL2ze1kyW9QXC2VOxXC9EaRpkUYAwvljWqnwcti+wD9Fuq9ppUm9FeYrXszUsIeWh10ACj
7eGwV35/GZ/Ks45DpNeMlMcqR80u0GsXi+oyd6l0aLt+uoB47o5DqecHsuPxMRmFtlNrWO3+Mijh
oYUcFQBPqmQr9zckZQhSri8vQyhrJy1AENcZhz2w8+rQPI1C+U1bELIbRTGNshd13KC4REqmu2lc
VedKU4nxJGmvUXUNcvlrLBpVYQTcqIWlGVAqGYG4S1tHzXjWmqBuXWAm+buFeMk8VUYZvwrNpp8O
PdaWvlJHxACOzWTVAz0wTrEXim8tMZZPSybVVciaV0s85lHYzZDdX6J+LL7X6iASNwaN773I/T3N
G6IZMrdLT99N1qBDwLOeory8pHXbvA+H1LrQ3iEdnh9l45CQql16/XHzNBKt3F8dZ2ozOnVxMXon
1dwC6VLzoOVdopxEGA13+hSRx016KTmXKg+sHTeysZaEz9zUNAOA41onEBBobEKpnZvLWJvaR8ko
hzvF6dSdpdyyIbKbMG9QfiMBuL41uzkaAATkzSWUdPmTIzXB26qRrbPUKK1XpbrkVeBSPYQhxAlo
tOOpaNp/NKQ83cGvbxwcuLWh0aQIsFA5rHxSDO5RFVHYXKy8KN7QoFZAMz7BbqWF/fn5nd1aWi4b
so9wWvLfamcTNONHBU36Szeb0bEveKphQ3t4xhsnR6URsNdyR5NHhhXu+vosKy2QQFqkF9kqyI1k
WBqzGZyeMzrOtXyixNy+C9VgeGHXDgzHC58UXNf0wFEvWyOjsgLUT1JnySWOnPBBE13iGnrb7Vwi
N6vIKMA1uUDIspLBW20YHPCisJU0ubSmBbdQNvdIq9V7Z/3WQJdhIDuDHgbm+RsDzbMwruM+iC8Q
anPGYRXpY9do0HB/06f5ALVVJGb5bhjUVjtBcBwLz87hnz3WOh0RtoumcLKnnLdmV3paYfBgIFXx
PvRSriwIeplWtaI2uRTVpI3cW3JVuZMe5pBcjxjcUc6D6VI15Wy5kZ043zV9hHSQ3ICc3EOLK72q
EpEiPdOAdndHpAq+KFMiNyegmtHHtqnSwoPgBwWP5y3/5pCxmHSMkS0BYQbyZbVnetcXESip9KLX
+nifwKh6GcsM7HeWOzvX7eZQBBekgKhC3/gvybEKqHbm9KLpaepDcKq6Y5lafjxnn14+qaXRE6Mn
F3Pzrgnzskr6UCQctNx0hdaISxaMmtvB8Xh8fqg1ZO5p4+mbor9QJiDGa14f6p58YAg8L71MxaT+
XupFJY5DrjmfpHFwJhqKsvxrzR58TRI5hc21pvPSVYAkfqmjqMm8uul0aKIIe7rXRtUb70UmDOlo
ZbFVeqNqF7/BzaArbt+O2ufSptPBVTOod70h1Ka92WxtkUlanKrPVuZMras6VJMhuVgD8L9CHdGZ
hd3A69EN3DG8LWfxJEvIQV66MleRAfjxqKA5Mrno/5ez82qOGmnb8C9SlXI4lSZ4jMEYMMEnKsDQ
Sq1WaqVf/13iO1kPU57iPdjdqqV2NWp1P/2EO+TQa1a95HfK6cTh9c9z6Slc2X98p/4QI19+nbbP
hqgKguLkF5gvF1knEpUv/u7fn7Jh1IH/RAT48/weZsg6SlvnJ08u3g4wp3Ng6vuPYIdtpxHBqWUB
yvGsc3xhbhV2pkCKn6bSFu9xZuh3QI7kvwfxzROBI0r5Bef9rFZZDB/1Wy14irl0ezmm5YEpzDVX
7gsbjREBvNttJMKs/SzsdEaklqItiQV1uwT7YCO3xylSLnVMhRkWV7bBX5kbSwczFmkfEmOgRWeH
tJTZ6NPsKE72VC83egxrGVuVXCAFReuX2cpouZuF8x3Z7ms4zW0f/6ej9eergb0jN93C3l8drT4L
/JLrqjipqHN2aHW2ODlKa3VuZtghb61snj7jPBv9pjcYPLem9/z63rz0/K0hCgUa2j3TmZcnwE+9
sq67qDyNCD4uB7K+sHsnYJSHJz8qSwE0t+0eeiSQ9J6IxSjRWcNSHV//Fdv3PF8FWjv45zHS/jt1
rijAHbAN5SkzR3l05p5A7OLL8GGwCrzgyiK3b1u3N68czAvbjGEUxFl2GR/hfJsxbpjoLXmA/uFP
LUka1q2HCxI9rqRWnv73C44iEqgxEEAed47wgrjeB5lX1ycFAN2OLXhnH3CQFs+zs/jXUroLK/ri
YfbL71q6aet5XUrFrksU6sJC7JiCoQFfPBqF+VWlnrpyiM66hdtOZuC24VbJIXnBs0Ok82HCkdct
Tx792DEuq2L61OMasfG7chMhPUPI+ZpayfYaZxvHAZPrIdnO+PSvuYHqTcMZ4ZGeZNiuD0xR0K3K
5wXdghGKll9PhxFS0m7GCBLQuhqTQrTdnvyx+9Ev9TXj4EuLzsXIfGfzusKa/OWis3vyubdDEguv
4IXNUd/OUdjcaYHIf0rddNCwU5d/vyq3QEla7YEEIX96+VQm8mXtG6o8wThcHwbVOZBmjPDH60f0
0ucF5c3QhGY0M8Ht3f/TwOzsFb7iQCKz4lN8qOF9HYaoaD92Qd19KCEh/g9nkzPCseS8cNTPtpM/
kJ73KDadTCdnaLHOau8JDQDEl9dGX5fCwLZuoBK3quH8fgavPjOWluXJRzMm9tr5R+Naa7JAnL5S
PbsXtuumBLoh1ujRnYeAos8No0rh9GS6qO+wF5tuU3prV7q9F64z2klbFg1QDUDn2aeKTEDxwUSh
BWV0He/rtBdzPEf52u5zZl4dHCfh2DusGdrgts5U9vv1rXKuprKFAmQciQSQAsitzquG1UWovF9J
5cs6hNcB2BM5IWMGfWKsXTl9daw8qL7UrYI0FQ7NOMW4XDLbiYcoUI9LXvjuDh5rh1Uktub1vgan
jrRhE1nXUH0XPgi/NAIqwB2wRa+Xu3oF+4rGB2en76lqSgy/39DcuHJ0Lj2EfQx8ItgSmvPIOKbu
6sDPFKc89OYjhU0Ze+tyzWPvwgHdaks2MTQFeqVnX71uh3ocGKKfPOg2H6x0ye97b86/Lw002pZc
/dow7tIDCQVgfxDrgahw1q8IaugsmRzFyVAKn418tY/DLJa3obF+cxagK6/vqj+p5Vms3/hUIOgZ
nW8d2ZffqkkZhmO9np0G2aoHx0eNKranJfN2ohH1R2tKR/U2TE2/O5XMZW8mvY5eDM97ufUhycOj
1tBwdzW1mve9KKQjb4aiyJadP8gRR5SlFCnWW/XsJnqGWB4LVIHE3o9yp6SrHTr0YcQAU6fGqMpI
VCfKgvukCtNDZUqF9GZhdLdtGjpD3M3QzHeyQCDyET6HwlbRmtU1/4ALgYuGOAkF99+GJzhbEWXX
bii8QpzU4i77KQSeBALH2aVDv1wJx5c+NgQCcnGO9dagern4FX800V41bsI5Wk5pbdefhkFVT26D
MX1eGvb/srvoZcL0hjDCxX62ndMWvo8UUCYmSwc7oZx3wnKpN8E53q6rcQ0xdOmMbu5bGwHwD+br
5futsjRxfXNgaJhmv8sdTyCCvdZXIvOlDwZCDa0p1hL1jbNwYzLfEah7GDeWPZjfvbG13vSy6z9M
MC4/vn5cLr3Qfx+1fdD/3NcTgRc2ZGTc9IBBcc0o5TFAJv74PzwFrC5NASC7ADdePsX31zkbl1ac
BA4pMSK+/rEQxTWE/YULDRgFinxY3jBY9s6WrcqzuWJKKk5p4DBuLy1jX3YrIpt6tG+l32VHEVbm
TlTEvNff79K2R5sYhDu24pvG7sv30+ZgN1PKCdPzkqO+KsojWhpWHJW87oSoc/L687ZdfRbjNp8G
n78YCoH4evk8VM4a6tAgO0l3MR7c3goPaIXniBWD3+z9orrxpuUafvPiQ7dRKlMh/nHeoxqaPq0K
L8xOk4W2RDmtY6K7zDthDRvsRuUNNxE91StZ64WjgMggUHN7a9aCxXr5pkHvt6lh9OLETrXeNaU/
UOwG+rMxRs7h9UW9+CjQWug4cc1zxF8+Cji0P4YV92+d5+FB+2mFNKEU78J2fP4fnkSNt02MARKf
4w6LOpKebBpxgs6DcR/+m27DgE3JbxLQ+bR//WnnIKMtz/KYGZNW0IlBCOHsBl5mkTVDmWWnftD6
zg2N8hBAJoVmGwr/Yz/habL35LrKxEWm4QkCbnvXrvK6TNZW2JxvWzxXGX5xWLZR8csVFk0btKqq
M3CyrbPLrLY8AqvTh8nG7jgbI4MasB1ZCkuFSehBR+tT3V1ZjgtndYsO3FEW1yGN3Zc/AvO3evJm
R5z6UmucIoNn6dh9HPmlR2PF/0fZuD+LT+3JiIGeBbPis2KvUpNrp2ojam79vZ2adX7TiyH7MRhG
e02U9EI0Zzcx56KLTMP6fOo2qxUMhWqMm1xOU+JYfXe7lKZ5en1DXTooZKmMD0Ha/y1Ot8jW115l
Gzdzg7r9zhsb72YpdYSu5JA7315/2MXPRR0ECh7wzV/pYzaZvlL2ZNxk49h6SY2H7KlPLaYghbI2
MTWwav/+RGSK4F/T6IJje5bDNG4wc7d03L54KLl3oSs1MIZCpO8qw1+GnVfJ4B+VAP7sEhojjPBZ
V/KZs9jTYqMVhYg1noq84BhKN0oUpfz/cG2QlpFX0HmAxnP2ZmmzUnX6pOJdbWiAGD7UnGMHJ/QQ
js7wZkMlw+pzMu/4+ope2DDbqHkzcAS/8FdWGE00l7LaZFt6hXWbZSrfl84UxCmwgSsf7xwls60k
BFbMfxlFBZRq2376T0JjiH5domLMT2MGifdoy3Rod7Ku0jXRk90Zn9PJa/0DUi0yv6l9z2iTtO5R
KrHX1Ohi5DPDjyaqHibmD466KbUcHyvZF/6h8FLPvJI4XFqZ//7as4jYGUtRITmdnxTAkZ27jBmo
3QHLYmrYf//4G3qIKMT1zTV39qiqL5jfMaOm/7OOn8x5VYmqGR07Rt/eIxDh7vph0Fe+/LajziL+
Hz3YkDIfhOB58VePumtVR84Q1FHxMEzWEvuIxyR6Y+aHfmXsgIu63/g85m5E++rh9Y13IXiAygEo
uPUat2vw5WYYVeYPE4phJ9+unXonuorBaegN0j6K2a5y9EMCfa0GupCGUh4ARSLRpSo5r+OlXEyr
1jo7RYadv7G06g8wuMt4NSqLTUSL1QJg+y0FGHpFeePSbiI5I0ti5kKT/Ox1Z2wrSxtZ6pPRpP69
CsyGgR8CWHbRBVc+7KWVhayOmKRFZGIs8nJl8Znu51VusxBUOkjpW8c6Sr+0j35D51KY7XrlpFxa
VeDDVEWbTAUy2C8fiHxz4YCULk6ZGMWXqS8bAFdtse88awlu815HKiZkRgeqd0Neefif//vZPoYL
QKINBAlI8XmrytNWylS7ZWV1VuidPRowrtEZN7Nbpw/mDlEthejxNIps5wyUvExBMtOOOyes79G8
mB5FZyjUv4Td1/czF7OXNMJKbwNHD+VDmubDQ9SF3Vs75T9LGqy+10MXeqq+ciIuZAi4OEONJ0IC
Uj7fnHOXtRhk0x1pm2K+B8JviVhnfXh4/eBdegySh1t9wsDory5TUcxlboxVdqpHY7kLNdJAtRtk
V55yYb+DJEdVkS2IGfl5PumjM6X9yZenxnPHdeeIJpL4XDYg5Fzawk+vv9MfZ/OzTRCaiHyhj7u5
NJ1fn2Ow0Ze3YUmK5pw4pD0GPzEILftjLt1JJ37WoFvHNh3s42IvaH6W5BdjPKAYXT1J2yvWA++R
V7vNWPjZSUOMsd3Z7qqbAJsQncwSpeZYRyFeqWoV88NUa3O6d81MTB8H3xdl4tbB2CUYBgjjtuVj
cmONunrjCl0/AFLGgef1l76wxBCWMJMDekeT5Xy/tGia6UA7kmy5lmuStuN0dISbNSdd8Pcrd9SZ
3zuYtAiiKmqV3FTgX/6KnWtVDyPYWZY4H60w0cVQWYmWZoeumQdbHdH2QT4NQJObO9OVtXlsBHYN
sS9QY03AlfZhbIydpenPO1YWT6ts/pFR/v+/kTQNxO9mdnReB9emJdd5XKpTXYR8f7PRB2Ne+tir
qmuW3JdWfzOVofxlWf6abgyuyrKq6qqThwDLQVfd8DOV8Pa1vV6zGb/4qE3Jn2Lb3Kh3L+Or2Kbb
TTpWJ3NQ4WEpHX83GHmY+GX96fUtdSGSE0FJCBndMyE6L1KmtNTl2svqRDfmqZJ5uI/8JYzRFVsf
3GgaE1V45W6ymuJKKXEhKKHOTNub2SMguPNkJB08YUqP1VRqaPaIvQZvF8Bf/z6/JdvZhgRgYP7m
nla9W9V917M9RF7drKXR7LN5Dd4a2vKvoCy2lO08INEAIm8DGLDRxV5+sxzlTIkdHy8Uiuw2k1Od
dD4VWa4XiwvIyJKqMdXj65/vwkaJQECwQ4Aj/I13TgeUFjx0AE750vWAofr0TWFNT6EK8iuvd2Gj
4C60cbrIMcCRbr/kP6n8kNtRRzQuT9NsjOspslVX3WYE0yZB827t3q6Fmud3I1BT/yOsbzu9Fo4u
ZDnbNIagzAXzN+xhWDppChTvToXp5j9Tg549TK2s+GT5VdViEe7LT1620qlF8brwPxhLE216vl2I
D5zn5vf2AEPuOGJM8QaMF7SNZhLCjZGNl8P+9e9yYTNQ9DCY5EZEiOa8qZQH7qjxPC5PDSnZUdqz
HyuzXNGWc9akkuT3KSYdVzLOi58IkCbVJP0lpgwvP1HYqMlMg7E8aUxCv1mRqh4XVU/U5W52LPqh
vJOsL9eb6Z1ef91LXS0yDE4x1zEV8/mj6R4tNTyJ8mQHSwZJTjZhHlsK2dakQvAc15HQrqqdXlVT
J+NYWhjJN6FjxcPYGh9e/zGXzgQUgA06Tmj7S+J0qB1q58CrTqgVt4gUUpR8zYXb2gcg0sN85Utf
iGORhzcR/y2dNGg0LxedKltm+O5WJ6B/ATSHHr1fO70mInPpnch36UYwiqSWOAsugnyFxqHmKZUV
PACidfD6Wuq94F688kKXjhnJKA1tTNS2lujLF5pRvm+Nwa9OrpeWx17KIE+cOQu+zOWUOcwLdP34
rx/MgqbCEJ/+DmPl86tgRTJp6iJ0PO2qs2iEunjF7SKnGbxYrRAtX3/ahaYEmTDTTxrLm//LOTGl
dmkDGilxJBzDViVaFb1gPuiVn6HsUcm4sg/bZBB51zxEaspEnKYR8PGl84zl6HMRw4RvxZjuUU4s
cIxs3anet7U9YPLqOa37zx8ERX2fiSFZB9z/8+oObTOIFhMITg/0ETzy2bv1ygbSUWiX90M0XHNW
9/jALy8ygOVMJze5SHDt5wQP8HQNfRdVnNKucBLSji4pwhU6qoMy9JVv8XdLYmt9bQ1SmlHQPLY/
/8+tIobW90drqE4ElaXfZXqc0hs/GymWZ+LUJ0XZ/i2t+lYd16DLdbJA15hjpwsKEZt126C4MMjM
fwMqfb6tZhE9A2LqdNxFswmPQUyT2JlgHqbdWEzcxld+/9afPlsrBiKb5D88A8AIZ4VwsKZOE7QA
qPLA6t6ntNt+TCl5Xewu9uonXeq5vygcUR9aZUQEKgO3+CjLUi53fl0Vc5zBp8mvJD1/n2AYoOxv
gDE03lAkermorKe2on67qi3VfLJyw4+dKYr2oxytx0bPX15fhAuP2zr3m98o9/LfiQ/2TVM15tWp
TalHEIQX73SxAmiKfJo67lpcY838fblydMmKN52lC1iZwiXEG6UH9icf8g9TBiZ7NhEwWVY3PKZy
0TegNosr+c/fcR5Mc0D9zEyRw3he3sIGUHDYyvHU4CiJWycmyl1tB1cuUo7YtmXOthQjU4pashz4
c+fdZ1/mqTmWVXTqRefg5QyLRbyrl8DbR8g+ZrGcoA4mUzYH36xhQt0u8+Y+2E19Oy6xDI3xGd56
bW+0NP/rgE7vfZNWmXzntf2M4J4lx/YOVsnQJ1M9L4oxc5cJID226I/pkgYTBsfDPL7vJ0jvMequ
NbVwmVbDm1WbskscFUTf0Q03vrqtJ99LbllUmzw7/RoKka0YQ5JW7YAdGr+R9ewQUlpH9c6SYvi+
LHMl76J1nn961jgWUCO8sU6cEl5HwqtkVVxYA5xoAGP95+0IZzEU3NY7tIOXLckaBUv5vnbb6pNZ
y/JrUNjqK841yOBndtV/RtvWxEwvX9c1rrppQs1fp2X5qzLaTJ00vSEjDqMqm+LGa6rh45TWg6xi
uJGle5wmn9FJhM5J813kDj3CZWm9D4apwh+4DLXePicPn4523vpoNFnl0N2VBqPSOwldSuy0N1fl
Gy2NxXwDaNxxfoxVlBsxNpfT+pOIVg6J11Y2cHVrrdMkj5bqLboRBjde1zXW+6pOW6xSjFSMsEXm
yHxGEz+q4f+2k/O2cBSz2XgEkmUTmgOjrrpT2JcAU5/tMNN+Ag6rnsl3He+ZyULtv6GAX47lsrY9
0oS0025mOk7jTRWO1XOW2vorA2MyFQmc4VGbjWXezLg3jDEoy6neFcNiz3E9NIHAz2WImoR22NQm
AIjE77BuHDeB71issa5l9aQWMbWxL8XE0KLF9K5oUqsCESazL62XNi0Us676NnS5WyV22JOTL1x2
ERg3gHt7PKBlG4PmsRAyWyugOlVXR2CuFkc+p6KLssSyAHsAxxeL2IFTw7CWdu/8GZat9Y40ZvgG
iGio91nTl91+rMTUxZ0djhqLhTStkjAaFHJK3tr/5ox7uxF4xcPSR3Ue58vg3xm1DoHaBQwepYLF
n1CJlAmWCL5OxijLH4y+CyAl9Vgpx4Hb6jdlEWL2wl/dZ9GW1ZvCwznDqGXzY3F8GR3tcrGaXW+a
YZVEUxo85IPyi9io7XFO2P5lEXM9mE7crV7wyxqd9OtqC3Grijmf97Bqqgav3MqpdoPJPXOXta0N
uaRs3NuMfrXCpGjq3+gc84O4DET6YK1m/jXiCq2SZcrFR1WmxSfTa9enzCiwmPPyzFqSwk7FTzef
MiPO7bHKMc+SSsTGMsybbUSAyEpjDfNnx26d91FTORrdH1F+npGTf4yEq6dkbRf/nZYgS3dZHk4/
lWssdqxHRf+yw7s1g8Gl8fxq+6YQiRXI3Nxlalx0HKl1NPj3OtoXoe7SZFxVcV+uprB4szxoi53u
ldfunKXPl5/Q9jjKfZR72U4x/6tujKF171D5Mu7XNIt2sjXqJlZKT0sM7NBdk2GE/rtTDPdkLP06
TGTVTx8MxFv63TJM9r0rnIq/eTVW580aymReJy9LZKTrr3nZVb/LxoCVHmGVzNfFcXpgF9b1+3Zp
syDxMLb7kokK7dJ2FvgJYGfAARk7LBST3KvbH6VnqylOCWZy17e0Dw9D5vuffbOYfvd+WH12al3O
+8Ef8YWLej977zWGL47gySECLXWrxS6rOg/rFDqWzo6EHw+RFgWNPp6EYR/dvpQ4iCuGSPEo+u4t
VhzYWuhUTo+pbdP8ql3y5lgFhfMzN3OR7ZeuXfpDWS4hrR2mL9+ctS6yXUirDPN0hAEeeyNLdSJz
3/tCf68b9oUhcL6Al7n+NpjzbjS2OVyRGTWWL2qe6g4jT0PedC5FdTK1pVXEzPKMcuezZ6LYMpr6
PRy34isACzBgYz+Mc4x+8vAkRNoueMEo87tPe/ZLBdaijbPeLp8qb/HbvXArwgO2904aBznPSooc
pwFeqPY8hMjz5jdmRH6367AlkftxxF4QsRuzukcLuH5AE3yYk2HOsiEhP3c+w+SmB2nmOmwe08H0
kRp0x/r7ugFMOI4WFiarQAXlYAeNs3MtDEl2ZWsP6KIF2fy5gaVDaurNhrcXZOKIvuCtoXdB161W
vHZ2O3P/WbM++vW6BvsQCyMwOIEBfAGcamrHrtssJ+TBvPTYq2Zj/AVuzqLYMx3/xCtL20jqxrYk
JreG/Zn2ABYGgJgA6GmlnGdscKO3sI+gGwYLHJe4lUrXu8atlgdnHps7r8z6IEbYBHATV2R5v9jd
8uiqcn1UVcteFXPu/w5T8ri9QsGiJXaUyKEUpTa5KTeLFXduUyeOGo1apbmYNStTSLe6c9rRPeVC
Z9/x0B7meCoyLKCQi2kfe9fJykMxQnIZafOr27zJ1pbxj4tERtNb39tSYCY6NvwftGH3OWFem2Jf
d8H0uxkRpo8VxB66ybInDJq9it5CckjFbtFLcLTsum8TJ/X8Omm8bPjl1WnlxWuDqeChWIZAcspE
9BsSd7fENdHEiFfFbZlIYIAZigt5W8XMoOVvnfvjSm6R4R/jqcpdYgtYwZBYohNVbE11dJ+JrL8d
zcWbE2xqZRe7Tlt8xaUz+6Uaexp3aSDDha624T8Ix1Scf89wayZOlUeC0acjACUu1rLlO8eurvv7
NbR1j21RaH1IDehwh57Yf9L+nEa7WaYkxw03kU2vcNEhcOo8CJkOTty6vp92X2xXIUAkZ1F+6pY1
qva1AgAbj7kR3jfoDYy7YE7Zkwpj6f6mhK32y6mN+n1p1HhceNKVUyLCsCmTqYgQUlvKLWoxxVge
ZqFy/6awi/wtRiYDFJO82/AcXje+L+3aX44IHq7WgShhvg+10c0kBdayV1o20TtK+OIhWsDh7ju3
DeQOlRSgbouxwSW4b5CiYmBSNXszN6shboTJtSMcH5XpCsuc/M4wRKPQXVNVk0yQLbgfkdPgiBLt
f9XrULxHBpHq30J0vEk0jTP7Zh3q+TmytDj2fu1FnJdh/qT8Rb3JFmf4ZJqSa9Dsa+YPddvj66ps
ImzSgp2aYumaXP5GWZrVTRiAO/C7yf9WhQUnzFw75zYtZDjwBrQ+47QjKCcYQuMG5hrZqGJhK/8t
tVw+xwEC9s3OLRxt7tdS2XYyZy1xsXNmz9sB0gFGVKHOYHNEovAeEFCBzkeaIQ1oTEtas/0y465H
lELGTduP/GE+RveqYm7HPRNgV5VO0TQdx4HuOfOzisSr6ET6q7E9ncPMJ4kFTikLL656m72SLrp8
1vy2NK7szPooZSMeDU9HX4Pe5JIXFTFdF6h8HqcsS7tDtw5SIxZmWx0d6sZQSdfPvsGGrw1GKH6t
vo6RiTtwxXDgxl26DCPVOXc+SQyPHOoPC/9mLBPBNEa6s+qD2RougG4PjMYO2UJsaEzUxO/dcA0o
cF0mxWCRvKyJqbCqLm4WO8PrglHNECtwV1u2G+A3afhe+UPb9drd1G5mfJDSzIu4B6j+aG0AkcTr
1pEKwQc+HoOOsG9wY0BpbunyMo+5k/THKG9aMymHcHzqTUvcZQHHLik7p2pvqJOtIoFSwU1iUOyU
pIfSxYMIAay4DDPrFs8vazpKYHd9XIWT/oRMisevNj18npzFN5/KpihuJx/HwaQOGoVbZNvMX1pA
e0OcWb0/xRFU8TnJ0FMeYvD3aZOk5VRme0uTiCdRTWWzY6tayD2Dvv2Zle6I2m2UB0XMLWOYby0D
IMgbigM0vW0s1SilRlt+aPNc9bGqK/sntHOPFCSq5V4EbSP3U1Gzydx8WKYYwY/2vQDSqGKUB9If
jraGz2sju3k3k3zUrNNWCXRylt1uXMqBxnmIv1mcMrQEfdO2+ce+WKN7Jjfc/6u/dNOhJ01yNx1z
8XNonfQ7Y09LJl7YmmPip27DY+18eaeYIz13rkeGnZn+B2lAzo1rVJPeicZkALvU3vy9miKXZbLg
QSeuavppt5B5/cAItfuCFzwePRP5yFdjtVCtcyL009NZh1uQlssQl2Qv32U18np2v4x0l+EBvEuZ
x0wH26jyn5Ro8++qqXC26IOKLerKpiupJsZ2iovMJQins8cPniYL0ZaKGkP2tJhSZ3gLosHDS7Zu
qp9OqLqfroi4NSp3wsmtzXr0iobCcL+6mtoscedg+kpBSyAjYIGTDAnPd6WQbp4sVj5maOmDLGF9
JJIiw1otT97stxi5jiu1pWevzhNEUTIfIx+HGX+5qOrgL43qa57m07OnJVCOQlI6xYBTjHsydo/y
VbdVehxbaaGJrIeZz1x5bb53Gry/d5J2w8CtOC/fZF6mtNeDzjRQUw6L2zSqFdGmK5cfxiTyN8rG
ceyhtoACKUP6nzFgFOWhmZYIMoJqIudNaLZ5swuxYDuGaTeUqNqLBgCLtYzNUY7IM8RztziCPDtV
NbATW1M5S9fmWMsZu7/U3xrGSE+3Sd4F3S/sx8MynpY1pwak91fhS5waT6uBp27sAw0qd8To9N3c
Ovlv3x/cYuf1RvVhtM28xjvUU2+UjAIS99Y32wRegX3nQNig0dYPoOcmsseP4eLrLumnaTYTICHI
801GqZ83vamReLoqrEeQrrmpi6i1YlKr7lGESzgnQYECRWx0nfG94tL4kc6+eiodsUbxVEWa2I+x
HxWxT9ZlubOFv5NujCjBbqD/ggOpl8edMXfBgXt/+ViYKv8OTKZ9QH9JPmHka+H/NVrtkERoyIm4
95eGG0PWWiXZKgPCvwQOjI5361Icl5mLjGM3vHNynhvndTo+z00pK6rudUrREcATMUaYf/ESs52n
9xV/9qHKjcg4+iiBfkuljD7g4VZEu9QAeMVJaDtuZpcGfvyHIrQpmM0nXPbWDAts7QAHC1c0r6ep
zh9Lct9jJMPoaVp9pJuzqC484t2AK17TpNEvNH9aDMcyUPX7qEPF/oAuQlgkTpgRUHFllV/IGq27
qQ5XHbuNZ/W7JrD6/qDMNvw+p8Xy5E72cOtZBWCcVvjLM+GavRIOHg+MpK6JkiAGRWzRAnjGwz68
18Ha4uPrF/kP8qPIjTHeq28hZQyb66wGcUA/oE1PWbPSR+pbc52ORTQVtOzNgtvDX7sgoqB15LGg
Mp9vumbMDEjxnmHts77q34JbWfCCHEKMgTmwtKBqQ/D1i1Z3VdzbdcV15ixT+MZoJvNRZ52+h/JN
MrS6MrsjaaZcW7JK4I/i9aOMl9GmYZevhkNeCNKvirNGjf1eerZ4MOVQ3dS2rT5Ma98bOyuq6yhO
rXBWuynNgiZew3GqEYgIwzzJsoXToaFU0C4b7WUfuln1Yx2t6Mk0hq5IsjayGMi2a6TjMVxsETch
TfJE68b55Jijeiqwdi04juE00XzuG/NE3agnMtapyxMxdKaVZDSW8XxEYvOjwMKCfTG22TvTiCoc
qCukgg4QE5l2wIP0PhSZb9W7ytYr8EUaXEvsWj6CJ0Uwq2cfg5o+FgjFctdHYf+5LOb0wzQ7abpj
yGD/6nmbd2VkwycMrCp8mPNh5jfKYmMj28FTCiRLxmVBURb3KU3t2O0i8R2bUS0SqdqGG0ZkYbtv
qNp/2c4UZruhUYprZRhxOfYaB1qoAlj8LnUkd2pLg6Y/WBvD7nZY2/Eec1GZgQccoveN32kCNOag
NDaCzhl2Bt3Wer96Cmf7mYm3FZtytW+VVr7LD079r2i5wGYLq1E+GK6VvUVrevbp6M3qS7Do3k1M
P58/TYUtWC+x+LdGp4zgFvhxaDFY0mJOuOQD/zZ1uvl3gzZbuWvAz/1u3IW2jMBBM2KsFBE4u6HS
z4036S5ehtK+IzNb9BE9ZptEMafHg05pM993pLFPdeQjjxswjH+M1kJnFOSbeinZf/jU1FH1aZQt
SUs6N7DgIJJQi5WrGt9HkcKZQqFlae1diQUrlKrA/MhA0OhO9ea3FUep7b+rvNS5DTi4dhyOQj/N
wpM/yODs345cmAVkuTsaydQ4CPk0aVBmZGyr1R3TOjffwCFtOoDVqZp34SSa77mDBCEjtEj0iDhg
pbwf/o+j89hyFMnC8BNxDt5sMZLSZ2WlrQ2nTCcELjBBBPD082k2s+rpVkoQce9vj2p+12BtLsN7
1Y4FswDQYrQeYiHssZ6+O3uyFzigsv+rKQx20g7MlkZvKm14846tf6aTrv5GocOO7U6rfj2cZXva
/dp88Xx4LyGxv39qUE4qQRfUoalDEv+vnryIh6qSlUt4oK5+70yMcTY3OzxgErGMpUfryo/K6OHr
aB37U9OH+nMmK+jT6pc5PBv0g0/49aPfQlTlWIzL3jb5BAI35IflbGd0aagKGTLd/w5U4F8LIUaf
3bD1W0bUEYsrk6r7r9/B+XOSpGgwtFdekjX2WoLzbKd9DX06dYvWLRGV+Nz/dprUaknSve+SOQvs
bdvOyQzCwtgi1TvEtfujiRL5k+hMeedMImovqrftOm/JBvEzw2WypaqmpxJ+1zmWdDd+9Vpa07UG
JHKbD5PUFsfmZmyvkHIO/husaAdOhfL5PMRKcUjdidEH2m7tsYDzMbdjaDaSMe1IvTuVW08capUX
nSnl0XHKc4nkmb+OqIF9te85iDjeRClLmNfR0d9ICTlVbJqJnAxySVonvq8r28dj/rqP0ca+oNhy
bryRutl0l/CI6ZhQ7pwyeuhfE66BIcX2QvkkatFwTjtYgSGdRuGv+ao4YdIeAbaAMll5sLzK7f5b
ABjAsx0bMea8eKRmoy10Ml+tHutzPWPHxSbC0ThZHSvxMZKqkgYAhXsuQU/pGqdZ7Xltp5Lvw/Sh
5M6VSZJVzTTfGpd4Nz5io5u8jyrvoZv6JMy6urXfy20Ov4mKHX4OlWbGUC3P54rSdwYnDKTP8bRY
Se513fDhKkNb2iYi8aZXT3tvZjb+y4SUbBxO8Qjp/QFnvfy3Tq7FGb/EqydZmrnrgnMomvGhdZOV
fWbq53tHoOe4EMCn+2LXsvy1cnbcMBlu/akZ0VBkXajkP1+UzVHIsovnlMIOoOfW6hNWZ6nXN5Km
a1BWzuz6rCO1PiRK4QUXUaW/68lcNzYWxB/B3o7Pu3CigaSD2TMM/03/YEbHfW71ZotiwqAl0lgu
+3fTh96drKP9NRid9qPnKQ3yI5rM875582/ZTOH7ANEOgiZC1s3hWmHXIbeW99EyxDQSN51hrZxc
hmfdOw2QkNYBuwQHqZgeR9DV2bl0kmzsFhAm2ANa6QN7l1THT17k9iFgwUxtL6zAEDHlNDuTu40w
uC3q2SnZuRxP3I5TB/psD1U0pFa8OXY+c76+NXTqPccgp4wbSHH+M4QAfaztYn3OfBaHfvik3OGF
Fgd7Itv6v0h5PvQKK7KXoThobhWY1pjXy3jFATllqGV2O4kLyzVT0ZR8HFiNLbzFGjH4J7vGIPSv
c3Ar0zg9r4rUuVIzySQMlCRysdFzOCBDI543JXK5fAw2394yvffJz8FM23RxqXvfzzSyNGy2bW+P
F9ewxBWB22+66Lyh+hgsdLLAFzOQTneYOsxsmQRNXu/1oe7ssGrKYvOOKMmHIYxVKpYxMrm8Vtcy
lqjhBcfG3kDM7xNS7MjwRbTJbH4CRMgla5LOjv/VdhfACsb1bN8uq0Oub8TtWWfL6DGeqZjeSl4m
xvQzxNBxcZeVxWEKx6nPp76fdvBTrBuF5ww2C6CobNK4kh2Bx0l2zuY8e1GikW5yx324exkD/g/X
9vBi9L3eLkIKad51tKokN16kcDCHUFkk6RtzPPHzTSTPhzBuudLxeMel3X/q2XjUx3TT35YbrL5o
lLntiTLxvjmF05Q89Xrp25yXBQihcaOpZs0IW9pyHdyiqVgDBkQBwD6ertejc1MZIaOHhkXhb9n5
x3c3ae9LKgpI8qZzhiHdSGeRGQU1HEZIjJ3vYPCZbFLgMBWenWh01fMeiPX4BPTYlocDCDwsfMaY
Oi07U/2Hi6/azw7UXX/XHzGwDN0mUf8uySB1T85EFEYOKOhPN0iLm+qko7mWj/4+lltamSMabgxw
+swm6u9RxnvBEAwaLfbb3vMX55Nji40mGXEhiFSYeQ3TTnAHP252J4JnKyH4xEutZN9UgXm0e2Wq
KsMbFxi/egonzWLXxsHu5r0tj39SAAX+Xq/mzbPiQVO88jbEXS1sp/A48ppCUDTjZVrVXcmpO1Cf
PcXVym7K8wOV6hhC3ETpa8U/KUv/ljSqUN1RCeLKN+PW8fa36ayVJkyYq4Wu6HDl+yJDe3ske3Xl
aJN2M2fsrJ73EG0bkeVsu32bYY9oANKNqUkOLbnxw78yDMbkDJTfV1kXL/AjdVAluoCbSN7rPbHQ
Ak6H+9fb/WV7If58WQtp2jaBVR3U8mB8TW5BnfiTfe5qwqkfCJi1nLPVCEg9a+boPXHOTd+bZ832
iUokYhsUXOipOxzzb6wacJC23DfD8JI435p/ub4HgpvakweIqd7IGRu6tF1Wa7uvg0Z7GWVjEF1Q
jruX8UdP+pN4nvXeGThq/3GRxCaDaRqcZ6ucYi+r4zGxnn0GtpFwhmPVj0lpYihJ3nfzw5HrbB7A
piP/0yEAJCqWbfFhVuTumttmj4164Jl3VMZWOZLLqXgBcl/iik+1XgL7rwOvPeexAIq/8UzXjTfA
uKQJoLfn0lD4DxbOKS6Hyxyosc6DUFAm467Ih1KcKrv72gEHLSm9L2R2tzbQeTbtchsehmjh7O/Y
W5fczAOC9I2smj7txoOTGmGEfWc7ugFkEt68Z+7oJ4pViEDU2wSg7d8x7nDKaNEXVbColt6pmkqS
/yrOB30/JBPPDZT2seWKUUf+bK5mCe4mQQzOtm6EPsuw9Vs+5lrSl40GINyyUir9y20PTWUWRugj
5QFTIeWeUaNOC202bA2J3VWFO+hBZbPfrG2+uFBBRUminJvXyp/2jzbuXRty0l/D12AZneg2gUtl
KSTHMPOsgQ9eNYN6m6etxNEiEbNnGlPpli1q3I5cdFqHzOi7UtvtUs5iz7fDF02Bi8blzwoP/DO1
NZNEnpgheOFfzoUo+ePeF2UWJz/UmhBnAY//j81peST0qNovMy/7eyha9vu6M7F9b9cbPcdjYpgk
AsN8CUNnMdbVYdWPt02luAfb2jrCHMXHAdutIm/cM2DTybtNLOX/9FlnUds1ikC7FHCyHVgTyvV4
l7tN4TrJ8XEJnTDA9MpkLcuTrW1/fIN4WPhhdNNXdwAXsP6LUApMGT4rLLqtRniIzmyBuq46R78D
u9fV6dhoy4KsC8IpH2OMwvTSxGp7HNbIegiQU8Q3wAfhmFqjLZy7AKzjjduo1LkCV+B8B0P66fIt
gMT5rb/fqwihYdbtXgLu6vYjgJzTl/VJRVVIL7lgebyll5MI4KEVzgtALBuFu1MuC15EAH3KL9H8
qn1HHrk0hyizPjzGhZI56Yu8GZDrfI19z6DrwUY1aeR1Q3eZpVjsp6TFMnnqqbyxH2zi7TiwNQgB
FCa0CEMOTgAakshWbUiphOzqingbMJGt84KTp246MF0Hoa/16NF5uvyg/Lu1P2i+rGu4Xw05W4xN
yZrrI7QOfo6hsHW+avKE/zWqjCe4AY7NjnEcuAYs1uY5n2x2rrM/g1A+Hq7TiNxC5+oVKjCJugyV
v6ynBDlg/ZOik5npARPccNosgsNHSljlxZhFvfbET99RKBjPuSvUAYmIrCP3aicY7iOvkeMNl1qP
sHATICJCLfCCs/D0diLEo/8E3irDTExxWadxGazf5Mkg9/FbW093YzWTwaRxfvwbR2d5MnBdn1jZ
aZ8GJrHB/ZXavRPIsOXeCBCg+jWuEgofzOJHU+6OjVUSHcQEvJF5DMeFmMA7DQNJga9E1aBQj6Q3
/Nesy3bcDpyBprCMiBF9cOLdDOUIS2N429wX5BZS2lnfgnb/JzsqJc8YTNs+m6Gto9wdolCfJh9W
HhfZZq2TTKOjaUWY2rbW40NFirgmnRhE5h6Jq9CnsJHTL55UJjqyAgVAYmIPpGWQ5FlyIFZVlS3u
gR+/08f8wfLQ66c5SOp7TMRzda7nXXsnCSYMKKBbaNolOZwBVc3glfnotm2YzkbFiHnCGQxwmWw/
SgNMaH26WZ55EFD0yVkYzpLMWWAIs6Df3P3iTjPL22otYj0N7TSeFdqqKvM676jvXTiynmooDMKX
mDwsRLf70O45TanrmEl3d45cVYFcMygFLmhudeFBY/urle1BVD1s4+SRmz6YGCAvaetHhWIT4VC9
BvxhwjmKUDjKO+/JMH81w1w9akzKSF8En9sh/7c/HaxN73U9hY87n3vIkjJeWbYrIT/M1rm/yTxo
X/ygG39VpdMjtNCHfzxfhTbxg+NpMFakSguZNWDcYwYWJY/UEBj7y2vdqD3NXYtMy0ZfeD42a/jP
EbzRp24r1XAaZhEEZ95CFRduHenuREIEYigl9308u1bYbucQ5cCSLaKKghPGn6V81StLcT77/vUi
GJT9wb/Mme8Vg6nz24wqCc5SWo6by9oc9WmMwyU57Y1zjC9rqcWb3/i8s4K+enpNkgWkYvO9X9A6
6LUa4sF+qh1gsNgqE/yaK6wi6cQiByfMcMK7zon0voCt1VlZz9O38X27zwUc0CPIX4t8JlTRMxEA
MyKGONDNCRZ94xVya5oTbE8KdEVytQdCAasQBLy3h7dabslbs4fjN+pgv3vwd1sgUu5xOLhadn0W
yRosLbDFiHdt4pP9VMEk6wsSLcndr0GoX9foSk4wUa8/QjPtfxw0Nz2hkjG7aWzJ6R9EXCPuvUFx
0ZdhuPh33q6W5dOgi4xOZesu/nmuOVhu90FO4owxT2z5tHgabYxreqymJQtMA3S03awiUj+J4OXZ
tKxw/NXjWftjUFj/sBISm7OhIkyGV5HSo0uzEQuQh5EZzZtXDRodlbeK/VLvlpZnS0/bi94MzA+g
PuEvCiY+yd14hyOqrE4By9WCToBxZI1FtGH25YJgaTU5/1f7GSsRqJjEskh+KHstpYmsff9JHW+Q
UHsE6TxXPHp/qcGeq9Rzt8MFrdTbdIO4jy+BAWJMl2HY+5NXK4dKbhq7v9gjkAYAlu39+yqV4eZe
NZfRGkvY6xQPiCQHeXSXulgBW5uHVjbivTZt1+aTTBy7aKN1lp/RVA4hP5oHW+K18GMX21G+IUGo
t/+o0iDQQXQfHEinjP6zKOsgNWESq7qgCKIagXKekoooozkLIrcNnuyons2/blrBUlYPGi4z9oJT
uBusWqLkmkNxqv2GDNmEbD1S+LxxfDcuidan2cyzuXAYtV7B/3bwI6xqA/exw/O8TL0y+E7F8enU
TTmcSfIl4wx5nq+KkgcVeBdF/VvTVXb0MIVlhSahUk5VbLUCK7cTK7zdrXUEFKqjqYOrma+TKeGX
QRZEAcKQCoM5IGpllyiPIFqGm6FLSG/TQ1xtORq3ukZOMgJX6bFSR1qOMSigIyPrfR96Nia+ri/b
ihegrRG7GAw+NG++6Ro6CE2ljdiBo9lKt4pfOT/WLpovAhL9N01CwGQRGLFmfqtaJgxRT69ai0Tf
bPXm/BcudVgWMzj3j+ZYEBNxR9Y4KMYovNKQ/Vpgvw6xjmy1n8MbBq8TspmwwLpQ/kfmIBqca1jO
8xG6fXNOyt6Objk3dZszZnsud8M4sfkGh41WiL29PlWMi/E54If/tvm+JuZaFYlzhyC5+73MJOKn
zBpwz6mIBvcC/F/d4oC31hs8bUl71bscYxb2G3u8C9Q4vcgQ1Dx1hxgwb2liZ7vj3GxMFiRjXMRX
j1iqYA6cS0BAa39mIapx9VV0jt6iUG43xJfBggE9AlE78YQP7YODkLTnDQTNKDDml7dUtc0PteLn
Px3hav+EJNMvVJkkv2aUFuD5JAJJGxza5uFBkGh/izmx2lRBYNY5hI/jndpkg8QAbe9Qfm0A3usk
5pfI+LbJS75srJvrMMapQiBnECgvxi1A11vIPUe46MTB4sVdS3fJjC3OURWEPfjVZ0QJj3UvPCaA
PJmgezOfGlyTubVrHT/QZoCwqalMwtx0dvDQofWqX3bJJ25SdfTLmqE+EQ+d2pzhyTvMDJm37HVy
9iwhron5i/Ni47ckhM8S7vZjSmSFSdge1X+bpK7nbgPrlU/MIjT4wRCXDMKDLe0zFCtziB+qyX0G
gZKqsNiYR07XuPmQi2n91CvdYH49wHmZo9oKDLhkhLA+nGmy9P3eObBwByaS4BGYq9MnWgMC/82S
3eHlyLc2IOJQePF1OzF4NBAn1fnCRCvS1jTK4msak+eGxQyYGgLUviBcTr48VN7NSa0+z02SdBuS
Rc/b/6462bkD2wmKuUIxc21KV9W3Nc6JfqloB+IELKkhffbreEctCihkng9v1b8QzrYz0lUUeumk
6RU6+wrRU1GphGo979iXJZNbpJ+PtXE1E2wpvxQTUIXPRFpf+2gxJXaBi3sp8XptXmP8HupvCPiL
ZNw3ChOMPMbt50FBiP2sAIaQRrir708XYTQXVIXy7Ycb7b4P3hEkH4PT2b+nZI7eqWZT63W/m776
ihrzn27ZIBJ3D0rF7o09Vt3zdnhXZCoW8XR2kdei5fXQDGejC6n74xAgSPfzPE3JvTNG8Ai+0u3P
AD9p+Gip1W3OjD6lW7gthAmNRIm2wLOscmajDSux3TcBuFNh6IH/m3DV6mypx5GjepH2cOq5t/HC
O84Cxk/O21OD9rBPQzGuyCwGNuDnHaBI5mR6DWXKpNGrkz8enU6Rv86kYAbQ+ygkr6kFLFyaqWU8
XH57FSPRU/5RqiyiygzIS7qrl1V870RUrZORTBdhPGY2B+51dsUfmMsdjhsAH63kbckrmGS7AKvM
2qmPJfPLOA0Zccd8wjgZ7fn72BrPra866HUvZkrr3cwB/v4SrelMitfTc4s1qiP/YZklv6O/ENL8
QH4FUukxccfltQOLPU47XSTXpzEBfMOB0XTZES5Dd/KRpOxILq9rDYkdaJ+4r7kEdRh8OiOAUsaI
6/Tn1lrG+c7oVrw689gvmV6a3crXDTUuzKuHNtkHp346aNqwTnHg9V4xjFU13hpnauo7Px41k6qn
0WLy1TB/DsLsjwPhCER5TZ0kRZU6uoZtcxkWZu5kv8X30XSfOJupWDvq9WXyamRC2zSOv00Qdd9w
jvErLTRA36tbIrM/3OOBVsP2qcPh/GwGqeZig5FAybnu7kvHIAy3Da394msuIbhLoo6YjQyNf2Xn
InO210WfzLB4yT1wpBPla1wvv3gbJq5SVn8ocMfQ3iCZQr/6WGtMEfuM7G2nGPK72hK3KhqxtFuG
AG4ZL0k9ed+9hYy1CDvEE2yQsSuIyJ2aMYR3brc/K1L/j23hjrhy1+Fy8o+ptZ+cnXM+g65w5xtP
rOVxbpGmf6GGwuzg7n386kQqnJ9GxHgKqCpyDPhKXMqnNd45pJdYE1entzj4XYu2ic5AHLBislrE
rRftCeYFkuq7C5e6QmIaVXYRBdHcF2hXEckteC3vjvGAiWjIiqxve+pyf0i1SBohJcIldyr5o3Zh
SgYZafu3cdRzynqzXL50b7n2KaobzncWdg5ZPiTbUSu6cPrtcKG8bXW4zFlNDI5X2EHtxZdeMOAX
uJ78kSlnCMiAKisZ4W8ZUZA1oen/bl28fuy7Na23VmSbm1ZV2n8ZnWDc/bTsV/dfFUWwaP7gAvkb
MsO+9OGC9k1kNFung+MrR07eDHhwxyk5HWvA+gVSu9X9ybE2R2BYMOtzbVnDP/I9WId3255/SdE1
8oQwC3UyRZgA+XIYZcCUPtgfFKUt9SuuG/PGnoKDbov3JN8Pbk80Ep6Nl2bmNt4Z2P90/myot5cr
xxnFgIixbC9G7NyzYT42KCzfiBCAXPOnevoboUxTadwm413kSekXcbmC5VDQKO5APniKyLfdliyu
3eDX5lTN+y5iEaUL9EidzjuiDpzW4tCp39UC1dWVKryPaZrZCqdcmC4j5aALx2KNcMN4lguAsuxk
fSlyM179o69gKVBF/I1WvM03kTYHrmn7COdT5CILz0p786azx7BWXln8RGQa2qKYrJoZjLx6+Vfw
Ota3asCkBpToul1uGY9jdrWkD1rFH9Tc9z0EBrr9CSUJ+kHk8oPLWlB0S2wtxZhU2yM5SSb8c/BN
kqrC3GjfjZHf44lqVlefapGsXhEab28vXbT5E99XwEnRHZ3C36NrSvZYbkirTzfGSR4HG+YDSH6U
v0jawuLFT+GJHCb0Ki8a7eSPPaKzStGJd+LxsJduKqwwRsnFXOL7fLmUvaJLn3S5nmasMcsltoDY
IW4PNLKzcnjmFpSuS05/iEzQ1+wIegVDODa9itKwgvxuFyFLrR5bdriHKFJLlUe1qqL70NudP95G
UjE8qjb+GVxp28+LSMz4u12ixc2ERhF/e9WGjTklGEAgIHyxzkOrwtPFgBHHl8UxTfNwTI78y4q8
v3CqteKMb0Y8WEu4jmezVSK4QxKevBJGJf4Oat2JNEPT7CMCHmbKvuQgatZ6ArvTPtJc0GioBsFu
gsg0w1qA+QiytgJjkiyLJ/LRKO+bhMcFjewuOM6m0cp/xkbliFPpquae0OVDFQsDb/u4sGechtUj
ZSuxppkzU1jzN5U9fnOLzFB/Jn4pHn32DVbmqlX/VaEdfY4eJqvHODGzvByzrX5E3ea1XzY4xPF2
VNr0FI3uleIZxTOSD9GkEwaFNlpumirihuEIdN42h4zbrPM7zjpGfg5f7sGVFFF2p4XsWWfwz5ZZ
fSvHmTC8AF+Lb2lp6++IaI/tboU7RCi49r+tfmBOpAlwOi4wRKEogrprGaKarS5c0VwJrvhanNkz
097P4ApDPtmIcnGye61ftE5kBWD2R/Rn2GqoOkfjC2KGmdoj3wY8pUUXCdSDmtA17xJa6EXOzXq4
X9GKfip3kGF3ZzuMyj+h4aPOa7mSbwT79oRHBGHVuiGCuWbfoNxR/bCrmwDk+9SG+zahb+BZ6rG/
DfNH3WjLvSBaJG9w9gKznSegz4lDoY9/4xj2fiCmcP9wtuvwqpxqqxNY41T/dGp7HVHyc1OrH3Vr
JPwNmtKyaPptN1xCgWgvjlu5TNvhzoqJqH2QuQU4/imn2l/P3s7CBYNVyf6hdqlMwclXyvXZroNx
yfW06/tWtwPqUqSQLFAevN8DNgtpI4IVB1R/7430SPpKrNvFckC3UwBW5+KOXWij6trw8mDRWJqc
+J/hLmiGyX+iYaKeT6F1BWMWnYhnPtDwC1Ux3096wIoxte1ODbAwuNX40ys3KI/10ApRLwH2eGCM
3JfbJpJJXyQ2erQWdx3Ke6LJ4zNnnK0vVo1cFSlEsnA6gpW/IkffmaKDya0eqnkd1KNJjmPF9Rgd
aBVszA8QFwqHy7JirD/3c1lGL3yoAfgWo06ZmdL23qiADkQ2OoKlN6rrpER6N3AYJzUCwd1eMZlr
xAL3pWsF0WnA4nDXtjz0PyKbnKQL2zpyfDYtJHPh5FjlZ9duK3DoIM13gOzguGH5mrezBanr3SKO
Z9wMh9Y7IWzveJAa0T6s0jFoUVHEv+KVQuvFcyq7F0bQ5C8CxxaXcFStU4aBy2VvJQ60fg2nuvqN
qijaTyPBnQH7BE18+LP8yD1N/f+XT3LxPN47IPe/rhlnk6KebR5AimZxS69Dr7Otb5fvjULl5gwk
hMp/IiKQB2ga+LUF4/txsoN1PG4lr3KVd74Qz6LqG/wYEa/yO7fzgPIfHUD1UKONjm+RkQsvX1vM
p0gjIW3zclfTXd95TZmB48UfExFT7RmnIPPM2rfNeBPNTlvfOq6QdGkyYmDHgWAiK7MCFUyrEpY7
mzt/GT+MbHnLXLchwpJwNEoPgsFWqgDsjrsnZLlk64fbjhdld8fqiaI4ya2ru62AA/DLom8MCPdo
efHbUKFm4i/dTfnAS4ag4rrS/bQr31kv3REzuZRRzBERBtiSQqy9cb44C1d/4o0yvF+3CJNBBBjA
4euY6MG04fEp6IPmnwOTT7LeK+HckpZebgxHen/u+e/wreBLELzAI/sIOPRAnztigaDw6NkwRe/h
AiwGx7dsTljQvXSd0VVlYeX67RnxTRufXBH3/nmzoEpJ4Brmsx0LxLTTsnvi4oel8E9a1N5VLRY0
T0qZUqJoa8Px6ehnMfzg/ZXhTelYZrvBNgFo3PnrUx3hm83kWGvkoXyJTOSEVbn26KwP5AFt8W0y
zsNjtWNfv0l2MkYQu7QHm4TYY7QuZfN94GudbyA3WaIAphJhP/dWEI8pgWqtz9PWHF3eqzqQ+QyJ
+mfpIe6LaLHknE0RSBIj1lH9WHABbL8n5VFzIZjY2qJEChKeRw3ZdRn1HDE5UobwTYc7CFQT0caU
26HbDGe9+to8K0e2IVa+bn+PDKn9/CfCPsae4M13sdwq+2wrVK7pelSwEwQ8cLAPFe5E0KiJm6dv
Eb6kWxs6fNCygfYAousQJ9tW+C+po2rOKnerRRbP++QUPQHWN1vC8ZmhrSTUNGBanrm/tnl5W3R1
hNBUdClJhiYfQ1a17m9LW8Y/Khgeh9EBAX9u+6psMgcZEupmWWNyHghrxsPRBYtJgzKafsOEQNon
Q+Kxyfo1wkK+HAFywVzYXpCOO23hetEBYBOuvoAEw0JcEJZTRSdnhgK42RHOAF0NiE0ZwVp7ARJE
TJdPkRFW1rQLd1tJzqN/sx3Ixy/B1sf/YB6wXgEKNVXhbdPmFYfs9zfeYthErJd7Gju7dM7eQPIs
8Qnaf51QG8p7mZhd3VZToN95wa99fHqtij6R8p+nvP0bca7ALzZZOwqwmOE5XNF3cmnEuJ3GpheF
nUgF342FLjlb23LM2VaV5VHMnscWxeP+LFFEfUOhJzmKv6vzCHx6/jx2fTR8uJBZ2LBuYCTR1fQE
RzUxHm4oXG6Y3E3MXD7PcSrLg1PPSwh0yDDaDLKgsiNA7XJdePKtJgServVl/9BJoH56k7N8bX20
X+i+luJ2Aq2+i8hFu1pWDVabjtoUVLsRaf8gW2VzP6F4+3TrOR4YLaUzIrrm4OaRj6atIMGqBNek
XCW6xMaK23z3aoxAiSFno46ROpxHZH0EOFhTjB4hroZnasGmL8Jt6xext9aXsw7QO33EbXJPElbn
FcCVOsiQucf3UbNhG6Ffx0f2ZFPh57UR8oi+dM3lyoHC7CGxB11HT/ew+Nv4x6bs2BTr5hM7QHwC
DvEollV43mjrSMAFERi9qD1MWPC4e1KWpeR9QXkncMmUa0ioUBm8BmiXmzNYwvYa9cf0EfotJVOe
I+vfilNvKzpQ6D+Thb4rRVJcbWcy6O3fPBLkhLKm2OxFkdmeiJPwr/l4R+DTGjK3bbEk67I80+oy
I6H2DudvOB0D2whs3JDLiOzsvDqi8acg68crpnGtngWBUf+4zKMwt9Zud1mnHQ8d7dB1fwb4ug3B
+RSx1xzGR1PntRBbs5aIhw6PYf4YcaiihI3b4BK5LGdZjcoeCMklcTkNZ9IoMtep4TX8rUpIpBCE
FylomvXcVlKXXPMm/Ixtx+Bm8frgqYoqdiGnSbxPXUYu7L+Mth+N6KruLkS28h1GWnwu1si73PNu
/R8oPdacfLs+yghCqt8jKRt9mcSBOyOqouRiJZ5rHnGD0eqlk21FPekKb7+NQzSmDI8aTES2NJam
rdrCr91sqAS2NVHluYWVvnOw6InTSFeKzWi0XMFj7I/++bCO/X6dlFlvXAx3SR62LK34C03yP87O
q0dOZV3Df+ggQVGk244wY49zvEFeXl7knPn158FHOpqhUSN7h3Wxre3qKip84Q3WI73SJuMQVvwK
pSsoR8PKjBM6oShInAytjcunPPARtGD3qp8Sbov8CkALZydFT6bmfWJ28dukmeafGtwGb9TgUC5t
8gnyYV9UwQUMnjFDRbIpWzu+6YijLIkCvNyspAoQRUFhTkZhElwNlBjoyRuyCE6jJL68UpcPte9j
Mw4fC9krzQUKo/l6boOsvpoIQHyLOjILiqxl9h74Zj4cBoOFYxugS3DkxURbY/DN+X2RdsZ0oJAw
gdWtFVTXAs0Ey9IpEykP2f4UuAGVyrNQRxr8cZRpksClr/5thU2S0IIsaA/tYI6SbGf232VdpisX
HbrATzVNddOTg9B/dXNpZJRWTPWtPycZAPvC7r4uhtEN6LC6JFSQuWM8zMAqMXZHI+RNjlKVhNYf
sLUWCZQ3lQNg/zyVvTFfYJnnQGSh0RwMpEd/DDDnqaLbRvPDMbNQ8TrqbR8qiAnxAS509NQCH45p
CpXyrUZtnA036TQHxFRE/muIhxEEz6R23jRamo5XCJm474qlRQOWpvqgaC2VKjUXTng22rTiJCl1
271xhmAMztOQ4iHWIPleuNxUBF9OpuHky85M8Qwa7SRla1mIiEQ5KJIwoF3GpdTa+rUU0gDJ87tY
lC2UUMocvFjHCWL3o1GMPZsvA85EDBXSmkG8pQMTqNHE+iepQ+dNzEuHLAxvyncTXlf9EIV+IM7K
aFGKoDYx6GcLcZHoBOfWei/8WQPrrpdhhk9Fbb1tw4oLv+mI95SsghaLFk7JVY5AokObwEkD/TQn
fknBTZTWRaVRBdgpD3Xj2NGMoSCpqsV74jViuqFQNThuDTfWdTb06U2qcZ0e+om+2mDE0RJN1xSg
596MKZIVUXiMRgDAh97HRelRL9W0WXgoRJX/kN5YFlIghnjDOvOsGIaKVRhE+umdRIjri19UDaoL
oQ4Af464TC7IdbX1g0oy8z4YrAT+vVFGgIVgUvWHIgaH/poKBDWxoGjkZ99O/LdtMPuvVVo3/qMs
zNk6IrahDGfHGbTsME+aOYHekQinja2a/YftYPlNCTv/8wRqdPYWKa7/6IZEOJnlYCIOdjv3yIFX
IWUyzXeyV+hCc//qsg//QcgotK6oyeGSOE3pZJIJoYfgKVZZvfHDSqMkb5KDnY2a3h+fIcwhMBmm
r7uWAnoeIj7Ms5NdVzVNicLWTjLPALriMmi49MnoXYCTif2TnC0bFBsQZ0w3krTL30N26N5Ocde/
07Oi4cYGyd4Aww/HL7VcUhWII/0DIgwAyOwks4ZHrjtf/cBuhEFhTnreg10zDO0c+NRNYIACZDuQ
oy6K+2o7PPr2CGjSUAxkMunmZUfTDjQ1OCR4K/2qaLkv4DUoxgeq+P23TrOBfpOy1O/DtgSrjwzO
Y9GakXH2J3pyCDYFENF8PYj+DapOG09gxdF8WcQyxGEGA+JfDEowLUoBuvPF8EX4GY324kMyRhyc
SOatO5mFqtKXCeUjzJxAHGI2DZr/hD7x2Uh05CSmSHWuhRPrr2jTtjk23NS93+RdCjqHyrXxsXXs
vjmUnV5zEAAC+VQWAh5PSSTZPM1+VDmHAJUq49ho+ULfDghxzkqgxV/NJq7mS0XnpXvLTx3f17xT
KPIrlUMx1TT09jzDMwBYyTNmslwGLc9Mzs1ntJ5oB6WpXf5snN6qD1pg2rwaaQdlA1QHIBJZt0p7
CBZXhGOs+1l0rdWxpG3Q1Xh2UBjSmycxO9FHav+m8cRGTBELFWbnn7XK4HmjG0AvPeiAWVO/NKrg
rCYDUjD8X/vqjO4xggWxNaOBB5ERdX/WFrIVlSRqsGg6WPGp7oc2vjRo2YbkWmH/JESvLuoBdvh6
nnXF/hD4cvqYLYeRSkVMwlsWjvlRBRKCroFRJo9Bbac60jpO87WnCzpeM8j1TxlvAz5qOX6wAX2o
gleiG763aEL/QipBvpJKJtE0smzfPgYS9PQDFDYV6eayGD1kiYyHusZr8QCjBZjETJDFfiXlN75r
1Ea/aEA1iaAAIVHbBF9pfTBFqpfnvu5NJG54m48N7CIPBYq+uvJnYXJohpF+QSrMUj3pUIqyiy27
6XtqDRS55z50gpMgGc6+U5+1z3B7l+qOXhNCk+kpugu0sHvo9Z6SkmJXBiGKZTg/aKeJFPa9Fi7v
A7LQECXSQf+IBJv6YWxE+lNhn3xrsrF4HcpgWvgiPjeo4U/5Txj66kJN1qicOajX/QozBRc7GjLm
eJh4vx4ddvr0mMosfaskcWIcZwDC8cGwwB58RRIjgOaGATG0NHSZKeHPJI28M3SfT+1YDu/HOJ7b
9wX9OwhTTt1+zihPAhJFgf4rkIvBvoIn0ytgQTk3JW6QlnGoKnJQd1ALpflOp1zNj2KIqvIVJY7i
oSDUmq81OBlxDtVAgcsApgt1nmwM3xGSiO9a4BOI5jM4EsDbLWi4WY2rFh0dLB8OFY2mggqzXsbX
eXYmqGR5ShxdmqrDngtzScTMBTheMrI5boGi0co3Ti6TJ1g0dfxqKFMDbJCagcJKAj0HNhzL4GxQ
Vi6JJvulMVohv/gO+TM464YW2bkHbMbUjwC1/B9IbwXx27Iz6viCB4bIz7VwBuCZtqiecG6uqoMW
qfxqGDZCPAgbHDhwbTu9plqWhg/USgtCOHyJQMznzaR+be1S+ZfEPGd1h8J6N5mZBIQ5xbV5QC+y
iz5Uwdxc9GCcunMqRpL/WfQNUFjdLy7A7OK3GhJHaEQVRTk/RVWl4zcLxwbnN3C4Qfb0P2AETaWN
2sEz7T58QJeztF73IvKdw2xNo3b6H+HrtQQem3mz32ORpWV5maO1I/P0PCAHPF6Ao6sFf9UMSqGI
y8kt6ym3zmnHizV1fDgYE8mwI+u5oSBqEuCgq4msK+nK8ufPVD3phk70fMrOQylaxd6w0AGKgOQV
pJx7qtBbcokW/me2iQYl/16JXcaLTChUns7r0Ec4+agdnSNT2E8TqjBHikXWd8WfSS0c4kCa3IDR
CgJzGICxviO7uaUQael4xtMhsvBjWmmBKmxpKmdq5zXW3F46hDDRx4766321zQ3xS9NCFc4W+mLn
oC9//nxtAyq6ExmJ1/n1Bz5g8EUPSRv5PygepQTyqSqFiX1/UG1zlVG+10A24xq0NjPJ4T4OPvVH
b+h77S24BvsqhaYcJb2ZC1EXkkUAbs5ZY86nckiqA66mzrEcij033q2thV7X//+QRYz02fSRWaqt
2mSR+yxDdg/clW1r0SM80f7V/Tlvfk7wGzhBLYruN9Ku5mimlqw7z6SVfNVt3Xgy0YvbEaveHMWS
Fqul6yDdVp+zB7DSaY1OBostK4UqabjFUBvn+3PZ3DTPRlmUw5+tmt4GJrCssfNK2NAe1hTB2aZR
9AUJrvwhrkFWEvP1O+dh41Ph9aPiXqqpFobCq6nhHO9Qc5SdZyGEeKaF3z51yeCj2gbf7/78NlYR
cCgwGxP8EjL1K+XzDpUlACJx5+FQJyDOtqZ9ATtJH/1PxxHsBlXH9kZDg3Z92YQ51zmoFnZf3OhP
xSzAjs5jsLMnbgV1GYUwUpcW5MgbqVlUGkGIG+w8H53Fi11U4pPvjMr4MEex8CgJ+mLHk/1WOR4j
KlViIaBaKMev97rA48RCiKjxCBG6z6FBmqHEaXIeczNAS3kR+U/MAtk3X4gdxdvfxgEv9W7Rftb+
zxVK2vjhvNybaAbpMMKi2Wt7xdS8BOQvmktScUiAy1wUXm8BRPTqjnjMpUFgVqQpmvHQdfAULonq
VORVPmRi2vUIthipNWVHyBG+4ebwaMETZAiA0nS1neAhswwa8iV470MKFz874wMFZDZD7AToYDrL
j1Y96+XO9Xm7PZkiD4MEQiMxrVnZDmpOWkRRJCYvtBPzIwpRQBrmUH13f3PenrdllGW/cEPjirQ6
b3WiJJL2xkTXCn2BUBnao9KHwhvKubneH2pzQljW2Y5EOxE9ppffTIWjOtuBxVAYZZ8TSZF2wRLu
nOqtCeFugXWcbkqTmvvLUVCOcurakbgLgi46To2B5sFMUgeJYc9mcOMAUORUKbOS9Vg06F4OBdg5
h8Boj15AglQc0mxAGKobFi0jlAtF+Ap91fDH4HTgcEWqTOHOxbL8/atDYDO8Ji24qrQIVhcYhdU4
62Q1epRLFKqJGa3bYgC3R8XhsarU+GTqxZ77+Mb62hQDDSzKuGawbH456dIvo9hq68mLlQgvD3NI
z1bdDWcdvZs//5QMtRgkSKw7cJB8OVRgxqjHJ+zNWI5fpRg7eF60fU1dZjsjba7ks5FWm6atFLRj
umzyWoLQ98C4zKfcKSa4MqL3KuRNaM/a5uX+edgc1KGxqOOgoxJxvJwezDgSaBuGRwOO4x9OTPAz
K0le7BwKb6Z14sdEE/af+4NufT7JmydZVGmra6FwCGwB/Z1k8AJILw9VBttKkVAgqFbXO4u6NZRt
Cgk4z9EEUoQv54foNCnqUI7eIFEDH2QFGynqf3Xj4Oy8RKuVxKnHFtwrwA1YRRV068uR/B6rIBPi
HqR60aEwAHZLO53VHC2CESDUzsX8++Z9du5uhltdZGFeok0cBCa921774bdS/xe98z67dEU9mMes
lokbl2EByDaV5YOtW708Oz50vp0LYLXCv38I7RQdRzuH/beOLFDlgslk9iaNr7j96oRIQxiiCt4k
Rh6e7++b1eX9eyjiZ0qujmkQg62WGD/zEF3kySLZV3RAoup8ChCx2tkyqyDm9ygOVwvGtxqv+vpD
mnG7sBhr20WzyvLCxhYnnfrRhQ4/WsrUVHcWcGPj6GwAi9fI4qVd+xMRsJVtSRvGxdm3e/Sp7Jzr
OVOeWIHxOCIGc2mmpthZyo2vhpA0L5NKTKiK9cMuEscPbCoWrt5StkI5cBFPUwyOoBHtpCMb66mz
PxaLGSyQpFjv1BBUUoICtTtEpXM0Nei+fYmwS4gG/FEJivZ0f5dsTu3ZeMufP0sZUrRY6VvHlhuY
UQRwT4gnq4D454xV7P7FULy5OjELa7ne+yXNji6ixOlmtNYPGHXBsq2U4VNh+juT2lpEsjl0JDVL
M/V1nuDoOlVSem/eUCAGiMxida4bG2eDAeG62DLE9f7MluLD6nqhIIAtok1YxrCr4kQfZYo+k315
VBSt1Gv9HiZYrmnFMSl0bLpQ+U/PXLdgPeh/isc26eOd+HrjtFMksNkQaGRwtyzn5tl3bCHca7mw
A69DkZksDCMblZ7VzmlfxU/LaefqIi/CAESo9votovoZpVSwAlotbfmKBlX/2kT+9TW5uvkq8NvC
ObFCbQAi2dlLl7TNwbEkI7IWSwazfPXnU7TmACFYnMwBCjnVcZxiXT9HdYZfdNcMJd3wqqAQgbMR
5XOjb0L/AYpZhuKEglI09d8ODueI+MLFxHloPlSArrorgAcQD2CEwEHPGqWdI1SrSn69v0O2fjuZ
nmDtlv+uyzkd2rR6SRnTDbByCZGMVWCVdmH4NkVh7wE6tkFTpwG6DyHgLy4vHgFJ4QFayU3M61uL
oFNLUqVmMMgcAKeYpxgokSKlu7MJt84BLp0cOezBCDhXT47FoVOzfI68vAsTOvGT6GHELMTz77TI
xHccr7VvoyIdWHuhtF8lWpE6O7axWxcaHkOCOiFWgDclLKRe4chGOAHD8IugIdT+ebKCnzDV5p1b
ZuMpkhrKSrhsUNGRawMlOmKBKqcIl3nk1M1DGCEheow6pZ6PISwLJLxNpx3OUTV0e+XQjQtO4hj5
21lRkFOvLhyEJtlsfaO4Oilt9zrrbRjw4EUQrS/4s/eNDLtq52XaWFiSQJPr1DBs7aZ4ANpMoGqW
KC5WCJ/oreef1DT7lLV2v/MFt9aV1SQARE7/NkkDI9opmih8F+nkMTyogNDDOdX7h2rAh/XQz4Cc
z9SDEVy6f0i3ZggMYRFFhchzU16iPdl2LW1mt6CJZp8wiMgBeJharEOOrecdp6GNK0HCdYeIyrPB
tbAKtq1OSXlKJt+tRwh0V6cF/YsRRW+3LmacdXFFqcn8BbUn+IAyaTP9+VUuDUktEvqphtbZagvB
SEBE1LZ9l1BL+aQ5yNidAquZYIERZoyvOluCkZF2XNReNQ+98vn+Ym/cFRKddKyzKYBxhlbTd2yz
0Gg6hh5qE1b/b0cnJnwo2H/9aRbDYB1L24rzI1AxVC27wIDErDkNEIf7P2Prm7P6kqWm/aWuD3FR
VRWQk4xDPDbBI7ykGKsXZK9Qasl2DpC2OZbk/idgZmev+yUFEMNkVizFrSsIHq+dUg/UC4J+Ibyq
iW53YUHuw6hDQdL6Eppq1nxx4O6MR1UgFHSp+qyOrxaN9wdjVJTucVCUCZnYvNjzON38oUt6ZtHU
uc1SjGwoVacOFNeGRWVAJ0+C70rf1xKV8xpq/f1PsHWZsQkFd4q95NarVyODE5r48JXdMDdJjBBv
QEDXDmfdC5C7RjQUmZXL/SE3oiVeRKr+gtyTdugqWiLGaUcRqJEnJy27oGBXXObBFOf7o4jll6/i
QgIVWgtLPYTNvtrjoFYRhbINIpa6DbN/4b7Qw2gMDTeWGr2/EaCfCJyHqUUP6NqpkI48OukoKPj0
tmMvEHoaf6kgKi0SSHoNhiPvu6dwiGBCtnpfGsdpji1MMSKzmx5EDNPsfeTPsfkLrsCiCJCVeIGB
0g6Knctr3SlaIsHfh8Y2F5G4m+M7SG1MdFWLPMVJdcfTwOWMB4UKhjhU0+QEr7tYBY8gfAfsazc3
rHBmyGYx51TSJxQ8cUC4v9pb3xQpLM4y1pmkacumfhYemkDZ1EE3I0+z/NLDvasEft7uuWVvHA3i
GmqVqnDw6VznuxW6eX1t2pFHiTl+UAmH3ybtXF6tKNe+/cWEDBorKo0p/rU6FxCv6wg0TeThFjVe
xxiPDM1u9J1l23htl7+bY460LhHiao8ir5uoOXms13YQORUL9A/AjMZyi9JEyRuRp9eBFpbXv5kb
i0iDhXx3nQumc6+Dn+UAIkwVQPGepBKfispOd9Zw45E1lqKyQTNR4OW9/PmzTYFkHUwD6OxeAuNN
nphjLh4iS+hQApLcRz/Xt6PyScH+5hPC6ZgD3Z/nxt1GwVUIA4NY21HXF00AImKEmr1cNDVpGbXF
Y5VVQFJr1adv0YbuX4zHu0oOSK+RosfL+Q7gMEtdAvjJDLA/cwEwTaJfe4qmcPqijnG3s3s25gfK
YemCU1Q3zPUN11Klccq5Cjx4POU5DbErGeIov1JzHl0VFs/OvbNx/MzlAaUeShJq2atDbulDkNp+
GXhTD89wbvFOw9BMXCZM63ZslreH4gWU4JZvm41c3fEAlDnwoAIi1V6Z4rGCi+KVQ1R797/a5lAw
gtmqlENvMgm0AbS0EGSH/QAgZ46b9NGvAvtBybphZ1Ybx92keUR912b5buoEM4KkQ98loTdPKJQ9
9lD+sWohIdRPZTWjwT6Fcex/NbJ2Dr/cn+XvJvfqOTTBpDrOkosS+642p4bjsDAiLfDo4ybVFQY9
XccRYu2/TdiKx2Qk8Lx0MwZVp0FXQTq3DjCbi2VGYQoSCPLtUQEZ/KVvdAPlwK6zXnUm/8PZBLf6
FKiGDD/f/8lbH4ZWDT1niwePCuDL45SMJrI7U++4Q2XgrqUHjksVKH0g81GO94faqlFTXTHwYqbO
aFC4fTmWIhfeGJBAN9UM8YRRkyQQLoZzL4LiCOo3PA9ZM57RooQFDZ7uWLVRtxMNb1yXpo3O0JLV
8iKsr6sG4Fkdq7WDNkDZ/1cAbH5oxhFgoj3L44Sb4HvbyH75cdXv7I2Nx5uAgvqECQyc9tzqFZph
ZEXRqDlu0vut6+Os+Nai67C3xoI1XO9AUg7OGQhN+6Z+RYO700dVd1zC7SQ/lI0i/dMEji28CCiL
3xAWjb+0kE6/GGiXwAaLw5xcMyyK4qLMYWJerXZ2wj9/JCjaqZq+2Kqz/qtzAQC7gfrO3mrqOnmN
ovb8n+kE85XOIDzuyS+/3t9qG1/Zooi2NCCoBwFiernTwgFZctMsbXeo6bs45n+WFr0Ja/M15hxf
sOb+UeRwHe6PuXHvAA7hvqHzYTg32W6DAmNeJ6PjzoFefGv8DGtAu0X6ZrQo087lv5Ad5M5dt3F6
ObokFhxcJrsOMpA8QPY/KBw3c+JvVJpaZLgh1ZY1EO37s1u+0GpfEQpyrUlQYbQKVtvXrA0TSVTp
uB1+CNFRaQWCBQ28lxHAJacNzQYUcFHd06p/EJpskC7NauXt/R+xNV1qb4bDJ6V9tr6sUOxW+qii
oKCVisjQSVLNp8YyfO2IngUO6H8xGu+IQewvbxs/BjqWPTqDPo2KLl3Af8Hn2giRZdH76m8m9myo
5fJ4FsThhNcHY9b7boRAMSJCyjcApsNl0pLhL04iBR0BQkYHPbiGaWUDCUaM5qTboS7lLTC/VyCs
w4s9QYW3kTi+/sUiEnOzN4E1aesXsdR1imlp5btwGWGvwWpUu7No2uwXdibC+YszSG5ExkZj5LZ3
FuWLlUZrOi6UYtQC2xHZNxR8DSM5CVQlKbDEkMgORmBE5fnPJ0oY7tjAplnd9UQdHfEvJA05/nbc
n1UW5CkvMuwJCln9xVBU8Ggrw4DnOK7OogJ3GIn21HdxKIeBRJ/12MhAdbXO3qsAb504JKupkCwQ
Li6alxuzXQzsMdyz3KQY0rcZVnScPdTS+7nEzej+Cm5dMQROtAWXdutNpD1YTo5/Lo3BUnbWW2iL
M9BQqb6TyKWiNdEOzWvSrAYsbjN8G2jN7OXXW68Gcs6GpmFoRxC3ejUCCap2yNBwKsBZqR7si7y7
zJRNfqFb7f9XhWXfnIIh1b8QLaTBzg27tdQOpQaAqcz9plzp0MOj7eBYQMOm7E2bmeOltCEiUdwx
dmKRzaGAQRgEI8atM7uFkkWEO6ntFl3vX+pYn09VHyUPaiP2AJsb6ZNF6xzpdYN/3pS+dHTMdUqB
iLw49vyqxCf32NptipECJMQ+qfc27MYmYvFoQUnNMm+bIwFyGV00IyoTtyWGTb5uzJ/QcYDBEuEe
8m0yEl4v9GiNnyQRxcMkmujX/W28EegBSuBJ5pal/rw+nei5ALwDmo2gh2Ed66bFODaz9rAPG59w
aVQu54TXlYDy5cHU7bHFJBMxqm60rctQyfAIRme8Qt81d87l79B09fYTtoOqRBBVGLfRFMYy+N06
jtsjcdC7xoAgRw7LwdD+qSCtOV+0MkWlNO26tP4VKK3xah5l9AQvWy8/z7KkRST70hqeBn2AGTG0
1ZR+VhDartHFQmUOdF8RZMCLwuxDUdJ3QYm3np/MHnH/4zTUyfyqx9T9Aw1gZNKgFM7ddUYj4V8n
RgYFs51GAGYbpuoEGaDJj1Diw8jDKCNYWH86pja1sGT4gA7FoXZS56tmDdP4zshHTHuEHknNzaMm
/aDNTWAeGs2J+pNocK5qJEzmAyjLsj3GWS5UCF1R+wPJOgH6N+jYSnbVhO/NxJ5GRGUSJE3Ttq96
+gyyROo0d2pIrl3cqgdFpU121rLSmA92acunGEHe5AsC9rp6vr8DN86czT36+xSwAdc97Aljxrhb
zhxVLayrBvQ/FB2XkgypMq/HFffPAyXGW4BOoMYgfK/uzYgQ1Deg0rMzVOsd6rfZQ1uiZNWrzs7Z
2tr13IGod5uU0snyX+56gLXQS+Yw8EIDrvvF6nKUvbUksBsUOxDK2dn5GyE9Lx/xNQUZwHDroHeq
ADuQOytuBzDowvMYfDSmsTnESWieYolGG5XjYWfQzTnyt4JlpPpz00hHgKJqNNWgC9kPjcfH85+E
U5hvOhwEz/c3ytZlaS5tSCpc/GedJi28/2loavoSAFZ6OkIioGhh1Cit1woq9Pg0TYU8RimieaLv
rPEYh5Zeufd/xdaEwR0tLVfN0G7efT9UsskcqRaW4RB8Mq0sP8q5tj8jzbcHr/8dha2vMnYptfMF
qH3zxMN+tfQWPVS3JhCcPnRYiX6nH2qVhzKNZHhJMQSaLkDw8/RxjpT4VdDSQDvgVWF+TSzdfsrS
0mk9HZZpfrLmEasJZOPm3s0LRcbvosB00EMdDQv/TbxzP+GrlNjHoWlV9WC0mE0dc3ojP8BuxJ8J
VXPlAnFXe8ALFKWiwc7zRxySo+TPtxR4FryT0FbE4mG9j0dqcopmCsV11OxTkujOtZxMPDcRxdv5
lhuPH/B7kMf0lvmcNyCdPhaOj7Gz2yVtushGc/cWkOrv75itShKlZonsGGNR6VvdOEVZSqfOJJ8x
kiPaH3p9QjIQorujscRxjh8eSjbxeTSTr0MfRueg037d/w0blyw/gSqSs9T5yKReXkVaRyEzdxSO
KUQ9V5EJqlMFBPAzQCHtoiV5sAMa2DgmXHsU+HnsAauv775mNhFSbSbFTaTeH3BRTY/SUSLEu3h7
789t8ysSA3Pt/a6TrZYXJogeG52uuAaGYG5khpM7OLWxA3TcGoXEegF0WeK2KBTllQjLwVfcJpDT
salnpHVaRHXvz2VzrywgORPxT7qUazxlYSNLP04U8FXULT2nCgIXRyD5pjepfBvOiDUVaYd5kL1j
YsJrzCHyEJX57v7P2HhKHI37nO8GFAGw+svtMjoD/qhKRFkfBXF3QlZh0ViLEc2yZqo3I8JyCC3t
fMetQResEvADyXOybv1XdKbwnBzocoeBeQ5UxX/QtSZ/DZ+4cvsgr94LVEd2Kgwbjwoq1WxQLgKD
o7mKTOumisxxLACChVH5WQsxQQlavNEhL0anUamzxzG2kXcZeTm1HG/b+wu9dS7JwiWAclPcVm3U
aJElMyrOJU3O1/iR5SfNKX/5NpVG0v5xZ4lvNzF1DcAdqHFa8rb9FWuIQghcjNxwtsRHCykbnNnz
aefs32SmZKX4W9CoobLAf5Zf8aw+NIkKv2K6Gq5TNva7uq/LN50jmlOXdtYTUnTWccb7IjiAX/rj
RIOhYQ2SlVJfXPBKL4fOOsePDWF1LjL7nYqoWlh9b/x5Rn8hR/Pgj08rVwElDbgAOu1a2hIvhwsm
W84TCrUuaAw2DT4HSnpApG4O3vTWWJknraQQepzzMpkOFYmHgBOP6MqBUCqOd/AsG8tOggy/bzk9
BErLVn+27HHcopEU5z1zzx0cRQHuY1XPanyJq87+aqtVJy9Bo1uI4YUGycT9rbwx/EI35IEhPOI1
XV3DHaoi/UCHH8HhWj8WGFYToyGGfcBSqX+F4DIGu2lqPYgu+/LnIwuC+YXGRkV7fVs52FxQZKkH
HgC/PiZ2mT6qOawebEDz4aqh6YZLUYX96Bz73v2htZsThawc2EYCblpEhCurHeDbUGNhigxuPFv9
Q1LjN3Wacl+cUIKakdJvEMSJO/2bM3U9XaOoucSq7mOeiC0EPcz60JRG+LPzc2fnYru5Tflhy3PI
P0AO4c/0cjdgboTJYCx6txsU87Odm84hL2frCgdh/lg7of6pk+nw6f5y3FxnFN8w2aGgwIhU4FZ7
oMIwVAON37lD3Fk9vgFO7E3qFH8ccXPUz7XImnznDG58ANuUSGjTsUG6xFrv+iHhAAZl76LQhKSP
iKazShn8fH9im6OAHVKXaj7vxRLuPDtbDYrOUWE3nC0y8n8WMdCnFmGTnW+2NQo5Gq8QeIGlR/Jy
lEqmNlKcFC3qwTauTT8WFxqQe52CrVFo2FsqKNkNmYAG2wKEvCaygLJQjojymMfJrq2d6+AWkcRe
AJYDso63gFh+tWRlRaXC9LPelYOFaKsogvqE9x7i0jp6iScrHqgzUAAxnmY0Hd9WWVfYJ2JSHVEr
9I6H0/0veLM1YW+AI8GHl4CGjsJyfT37goXVhqWloSUcKoiRHrAWwm2iTVU8iUynwHdgJO769/6Y
Nyu9jEl5DQtPC8zLTT26LMK+AQDmKoSnbzvZNk9Z6Q87e3NzZnBPYcLwrvMgvZwZGoYGRF45E8IE
eK5Lp3PjLqre074VVy0KcbG5P62bm55+OEeNvhpBGlHT6pQH6DrlfPXJnVGUPjvA2V4h8xl/GPER
OIxaYF2FVlRu0EbBn3YQl5HpJfBv3hhqyS+nihWa34ECUV0FAZKLRF/lnZzoJZh4FIY7s1z+rhfJ
9zIW7xlfbwHFrpNDW0dIvkUczAXaLM81xgmv2toMPww1Duo7Y92G/QymGdyZPN3kvMbyjZ/tzpEO
Ia4DYnaHVKm+6DhwPRKP2hE2G3Xv4CXSRMhBNUb7c0C39slGz+9NHFMR3Ikhbnfs0qBduqagbzVa
Ni9/BxJVZR8gY+SKSuRvIWvg2aHEONHc30FbwyxkQ0cI/glz5eUwfdYWRmyxZdlgfnwIqqmxj44G
y3/nFtobaPU6JJrIlAr/OhflavkY10g14Wvxx6grmlvPpvMbd/rs60kmqZvxNLtIPDQHNMjmd6WM
f/pi7k+VJsadSd087ctwOjUwOD+Chu8y6WfDISpDVdFSZxcLDvzBM6PxIimR34tRIMmRD/OwKu9P
f/HJng26WkksxzRjxqvFtY1Ru+IOnCHkOoid/Xd76LRFSGL5L/cZTfOXU0MPOpAmdiOuL8bpbSim
6tzCDHcDqA47Q91uDQJ2h6eAM8fLsH5sMWIOW2SrdDdXkvAkQxA8smv2qG+3E1pGWY40FWeDrP7l
hJaKJZjDSndbdDiPYkqH46CPaJF2VN/vf6HbdwDAChsDBgHQ0ZtUNpYi9ZNI1d1pntXF8kg9TzPq
Wm2WRQiFNuqX++PdbkMY1cDntYUzAaNJvJwa8U+fml0oKQik/XXI1Oo7EqRIcwZlgBhl6gQV2o+d
ulOI2VrRpU9gAcwBNbQuAxdQhK0wC6QLkDPEbyvtj6lGs7xQdHVnz2+tKLWYBU7BsgLBejlDFMHj
Ss1j6VZpUnlh2yWfgsqcX82xmH4hp0VMfX9Jl0P08s0Ba0bQxGvAywOd/uWABgKYURnC/kSptf6R
RolVPcyxASFBL7NCEN42inFNazRfBZV+L5ei+Hn/J2ws79LPJUoinCDSXb1EiAA3aRnlljujB37o
HKs8ysTXzngzjtf7Q22cQKrbIP6Z8kZjd5pCulRBZrpzoYdXSHHmaWZtzvdH2fiIUGM4FABUqaWv
YdtQQI2s5xolWqksWnNGdhlKoztBHEXPLh2VvfBoNS06sTxstmUSY4L8oQDy8iNaoAByOkypR2XF
fmWgNYiQY7iX322MAgWalwUECQDj9VZJ6053piZN4esk+ZMWRPVpLuw9kufqjC9zESquLkvDhS7W
zVxklSQl0E9Papjopl2i4dOQ/mPh8Fge5IS77wGp4b2cbnUMfo8KIIakjhoyfdxVRNu1rQbLok69
wYjyjzFNrIfex6vmMOQxntZFggrfwcdXAIiMEehvE7yf4j87iv/3G2BFszcXDsMaeqnochp5VFMP
bUH7vaETcI0+6qpVgJiaGc31a0XBTdqc4uwr9kPlp/u7dmvhgefRziOZJt9c/vzZG1+mtH77oi48
2szasZ4G/ZtvocFDfIZ5gCLy15DDuPX+eFQdSj3yAb/1LdacDUwEx8aZqsKbIZu9C1pVXCtzbD43
6mi/jsvkVwQG4+v9MTc2MvuLjr1Fk+u2eqOhud3OdZ97TlHpb6pCqXA8V1P3/igbWwr4AQ+woFYD
4n5Vp+mDBSBXKbmn2Y79HZuwODkP1ZCULpFNHZwyEeTFoY+D2Dzgm27U53LxY393/1esLtdlU4Fj
o7RPpE8ba93aGlobKRsjLTCY9puvvux/TjnC1gqy0x/vj7S1qr9Bh0SIXOTrVzLUsOpoo6zwKt9v
0cwOjMusj8nODb45H+64308FpeXVe4XOXlj/L2nn0Rs3Eq7rX0SAOWxJdkuULGfLYUM4jFnMqRh/
/X3ouzgWu9GEz5nNGDOAq6tY4QtvMPE0ivqM1JMWZIcAe4zRVa8cwZ0uDgS6ZeSbFhrtlPmsPcW2
Xcy6GjV7irJ+lG+TrDDOy7DWn/ChaF+5cYLjWqoevIVXxyTUIIsHT0J17+UhTBc0j7XNy2HEybAM
O+7bxwJMRZjO6lifGlMtMCDDANM82K27N4vdsYVyNnuRQhCl3N3AGHdVeZ7h+ot3vHjtIdaLpdJY
/KopkvxnZA2uR/+4XbYBza1JyV0DDW83YIc00CT0vo0w++lRtdQm+Dhpf6Ayc7Ep/4wCEQYOHlty
X6mgmVMryizbqKxnOsjerLnvvMzWDyZzsSu3YXi3/tB4Lz+bhrizCWy9i7pJrAlWQ/16Z1P9n0Jh
JOPv2yt3ZTCg2xq4F0qfwMZ2K4cU/+K0qZCRJ6TyKEU2nMUcl68XtUkPyDYXd9h2eZAtsxU3LOy+
7uJNloXkedxHTdO38leVCeQV9GEpXlfNZvQ4pp01PuBLHL8taLiixakhRnZ7ulc+IWAWjh+lNIqI
e0Su3dUrnNOkj6xYDK9UOeDNg0Xy8+1Rri3qRtCidkaCBvj35cFz07WW+P8NkSh1cY7X8jv4jvIE
TGk8mM+Vk7adbeI1h1qlvp/PrCIFrM1gu+xsVe+ApyUZKtvmuBlkjMOd9DTpHDyyVyZH9u7aMFA1
kot9dIN6jJyNzpKR2inzW/SqqjM5r/eot+ZRQXlfV9ouElpJRFAcaVA6+/am2XoC0x4LF2bs6ssH
sxai80sFR2EfI1jzoYfY/l+VL9P3Jgf9v4mZfNQTHOD++XuyYYDt8BNQltuHkdgwzhSUNpMVDAg/
AhrBU8FN0UtYShxBb4915Ysy6a0FRbWedGH3JjlOSVaapkOUYkX1qBDrf4rbocSjvLddPeinqj0i
rV8OSYnH4OokGwZ4vJ8etkJVVaRZHxUdlg+zZZ8wiuhDtcHgtoJ/F96e4eUZZDjbIzKmmUto6L48
HetEYUhIt4uEJoZIWi7G9Mz1YJTLbcooCPNt2kdwYS4SDEwQzXiKuyiV3vq6QZ/8rkg8nCA16Pi3
J7Qfii+FfAxqwrw8hGd7EKrSmrHwBgW3Dwp0D31t9NjqwVCmA/6vkmp/huKwG2AAQVTtr2sk4rG8
6go1mlVR3SOr9gWv82kzkj5CSO+/0n6kbdP8FcFri+HluaxVdF+b6TwNsR2airkeLN3+TdhGoeWG
CNaWdBI/vxxlzBbw4QSVkUY0Um3eB89bYylCVdA5jVLLTjXJ79NcWf1p1pYjLcMrk/xTi9xEZtiR
+4ZfrqHVsGWIkY5DzEOluMN9ujmj3t4f+/PFJLdaNGBNdAkoeu6OdGVktplys0RVDmunK1VgtOo6
hUjbYEFZWe3BQ3ttVv8/RoEpTBihv1zUYVWIhmJFjbAuUGnbrnn2pesc96g6fWXfcysSB0Fa4Fnf
vwQj1kSLUtk6wOIB0kAcU8CN0K2awNhpnVUdvHVXpgUwgwX8g3C/eAysGpmLhQYbwp4WvsnkQK/4
uE50+2MZ2+r8VcQi66AJBaEN6iTciIsili7tDBwqlmGc+N57Tmsom5Ew6/5j2ygYVrmqoCQSF4k4
V2a/PMM813WeW/CJPmZ7o46uWqqJs3QHJz0nntrBsVC1PugQvYtR/hWIosAjIQiucRx4V3eVVMIY
z4e3K8ZCiMsWZO9ne8pT7+vsqUv/TTT6iFkk5qc6sv2TUB7mWM2HQFprBQSmyFWMLrGnO9K1uPaB
qQRRr99aSRcsiTlB5GrNCz0SqptFKxbpfqaQ/sHgP/q4V84IlWyWHSI2GNk/kcBf102WdRnibcsa
qbMYPzspdqQ4aE/hYA7Nf/Myfrv9lbc3ZveRyaOpihKKQjbfJwxuNw3VqjJch2KkGiAF9jt2RvdT
0ph1oIlZf6PneRk1pWmEt0f+E/xdDA3AiNAQ78sL0mhZJFnftnhDgRtPrMemMtMvOLZ470fFtSJq
YC6CHWJI3qyD0n7Ry6E9Y0Jqf2zjWv88ybF8Mw7rfLr9q658aUqZyDbQ8DW4rnb3cDlrlOBycyUN
6K37pJP9w4I55Cfsvo5wcteHQquBFh0clf0T5iEggPyPzZeWqvFU1B1+QtTJnmrKCAcX79WhmBeo
KtI1b5+wUTdtMxvLiEiIFqNlMc4yLBQh3ntKLg9YhVc28KYkCeAX2WFQ89tv+WsDt1CAvax3oVHV
9Zo/J8R2n2bsTp4GUBHlT11flH+MFLmoDNg3yPqDVOFfuxFBcqcJ0Nc10qbGeQ+Ixgqx6FJD7IFQ
ii6S9mDn7ssJ23gALhD3IKMHqrTLavpRaZwWDkmUi0QPZx19j7HB6wkDmRJbu+SnSgL4j5H3nzHZ
k1zERDwXbBhPCKcsE4sLuHLq98ngYkGPXyFc5iL9Pw61PT9/fUBJ5adORneJVt3N0lMll+ldmW/6
JUqh6svB1ry6mNB7EIraSqT7mIAevO0KjGoir5+0x6loijsATcXvzenzPlmb5lklODnYo9fOA40V
hJQJidWLovtmG9ZMA3rKFg7Jr2cpijvZdOndltIdxCDXLlgoFS6DgeACi/tyNTMQxjWX2hzxZiGj
ngCowFNdw9s910kqiH6Gvk5AVjv/qkr/Z8v8NfIucJW2tWQKdcktcHWRR3HwZ0IQ5qzOlXdvztrw
axQ9riedXVcHBaK9puQWOyBFutVgwdQBm9nNurWaEYuQnK86dl3NS452J55rC+3sqjczyAkAWuaw
Ii2aAhs/xGgxUTnxKzv2HppMcTVfRS1yo5eZifA1fSmlry9z7Pqd1fazPyFmVr8ZprEuTv/+AlAF
Ivihl2xeROKlKGNtKXM1agu3OE+e4oTNWhREj+qRfvK1q5KAgtIur/2lb4A6mnZhTiv0qK5dzkkt
+nsPsFioJsv6Soh6ubs9tWtnDaY17R+CfOCdu/gb70IjSQwso0Yv9vSzORhoHE4487wdjVp3ozJW
tA5mUy/f3x74j6L9/q0HsYVXKk89kfJuZDvhnVNljmm2MutNSEnb/N55appF0mnd7g5xVMc9V5hm
pyeod2I9Ly1evTjBzdaXyWvU6o2NiIMeZmqK93Jcm5MbNks6JIG75n1+7rUSOFHdjtmnclNBCccq
boaz2oguecAwdP2EuIaKi9Ji2Zjc4a9lfpNJ7jUB7EL5c5XrWoepi4lRiNVv+3GZwLX4q9vOWIgO
o1M9qqowmqMO2ZUdQLWWzp/Ha0KUvXtK5qzqbWW7HTgv9RBYjVYojxC9pm9Go2bFuR9AgJ1vf4xr
Y9IZ3prDJqLk+ypHo7ZEllKhAl+rzRS2TbWw7bgZTljyoWrQi5Gix/9mTLD5G8yMku6uE9jRjtHn
jjEX04n5CBqWi5K74Wwp8/wByt7BhtveqN1+wxKGp1I1iKFBUr+8dQGJG2McY4uWlKtJRkYHDEXw
qaTzdntiV44UIG2QLrT5kYfaJ86eyA1csss5Mq2+Fa/UQqXbLvpSVU7LjPutn4h1fZX1S/b99sBX
njDYBii7wEfamuLbD/vrlV6nrLdVC/cBXZD1BMJOF+9kx7B0ULax9AOwxrU9wx7dIKCg6C70tsxy
bpYW1+eolevwgJFljwVjquhziHCLoZ9sozi6h688nLQwEMOD1LwVeXZbxq1FIg3RrngmdV71JPNa
7XwbrRhM2crvtqI8OZVjzEHlyvjgzd52x373YOiwhf8A8S+4gcviVGpPehpxp7TgDZhbKbEQ61wz
i4rcNO/tUi9DsJLK6jdj2x2s9rVvu+nYOzYRNLW73e6lBFwSnGvcCrJ6585TGfW59gNVrvLgQdhL
Z27vNLGk96f2Q7dlH53kmtVMFbC9qCVM0t+gM0ZRFboiPMNBz+iI+N5aNk+GM0zYWwqt+tb2bXWP
jZT7jCSxgU8aTIYfnILWfkhx1pFRYbrUkW5v9ivHmecKbB6oSvqte4wXLjrS8cp5jUyB0bw+yOFk
9PqRYKa53ba77w79A4m3TUgdSOMualGAu/IepxThePWLu3gsh+axbzG+gYo+jwEudFAislTLHh2z
XmefZvP6lTpuvQZyzjHfxeKzulOdFFtSx+m0X72KMHsgcCOTfr+CDQ3MmO71XdGAJ+OesKryhGYP
hrSZ52XOD1vp3ThIqevrj+SHxXLv9u2UhGCb8snv0tKJ/biRCx8pzZvCR9x1LF6Ny5L9mE3RvDPT
JPmtN3Ypw3jSEhUHdEcdAhRpJy0okRp9QBvVoU2u2Et13zWT/mCoqPd8vf299nSKbV8BtgW/tik9
XAoiFNZapltWH9lzXsefsdLr8HzNx4Vrw/Sa6b8BjPFnPSXkeauavWk8taXw5nssSu37dphXzBD5
UiKgsrb8dvC1LA9epCtbihI/Z4uCHVHqvr3gao1rF61mRkatghpPLO2TSIr5H4lh20KQINL8Qjob
OsBeKBG512qqG8uMUoWLJhxi2ZoPCKRD1U0kjvfv6TmIf89uqKlQkEQZhiH3N2eypnpqzaYBz7BE
+ZUYwkvPkz4k85cF9uxR6+3KE4jEDtgaipJXoJGiX+g0rpoRlUZtRwYq8XcdcBq/0vXyM26T07lU
mwMAxpXHYaNXUDUCNgVGcvv/f71+5JHOKCth0uJ2sMtDzRnW9uSW09uu9Qil0fSNmmTNH70VKuL9
7d19Zeu4FqQ4XnsiZuQvXw4+lWtfm0lhY6JXYB+bpOVdns7Lv995vOqoetE23fCR26/4a4pTqttr
vlR2lA/W5Ce6U4SZ0LKDp+7KUwOgDtI/dU36+fsSeSYtLzaJzqK5xiXJ09oMNqpUTkZNG/H2sl00
MTkLJIQgIjVMTVi93YywDV2KVMETvRsdI1Tt0nplujI9pYq13jsLgruJWcov5jAaoVDcLFyN0ThY
1SuBzAY/4ctRxd2I6S9X1cYyNRnNzIksXJI/F5kl3zutFp9rd7I+L72XHHWJr80awOKGw6d3yxO7
/aK/vqPbF3bT4ayyhb7VRxgXuPuuiEZ0ntWENJYUUGGQ+PJpFucySacgblcnvL30V2eNOgw33oae
3B+XHO7WLArViczSM8+5oTNKZs8hbsGopxlOdpT/b8u4e0k3dWaaxYSMvAM7mBbWJ4UNx8OJsGjO
XH+WXn5qO7MKpYtpiIPWUpDmbvoeFEQRKq7aB55D8X+xMoToqf+G06i7d6ntts+3V+LaD6MICq0R
fiUqdruwWasnSt6qYnF2XfO9Q7zrW8OYHMz/ypXISv/PKLsbAhQ575+a2pGaa8nJE8M315P653ky
v4/o5Tz0kzQODvIfCMB+ycFwA02j/Yok4G5nD45C/O7y5DZdOSh+4yhDd66ruXlrOMUmSwYaDlvh
ou6XN1UveqyVmzgfnvRsqIxXuSrHr1LWyz3k+3j8mhaKqbw19cpEI7swst4fgW11WLsJJQm6acrf
x/Zk/+5zfbQDiqVIKVdKMT/T0FGcuzlJeisSjdU7aORq053IYd6FBrY4GKS3mZzCusu0OITcaMXv
3XgGpISgAkXGBOfQJOwnG+PjHo7wUT/36oEEpkiwi0AcXWr95YF05gQJ2qS3qYvVi3fOMiK5u651
VHGv5TEW7H2HxIGPYoZzr9nDogexnnA5WY6I7YMA/Mr1u/V5NolodPI1Z3dOvHTQaikWO1ppO5wy
O3FPbaZ3AS/3EQh+23P7/cHdCx9jE4mlffhy2rmV44qMe1g0Jqn4lVvT7Ltl05/KpFue8Ome71FS
Wh7o71sHOfK1M7dBHKilcSnQid2NXKLVCKvGjvp1XE+VpY+BOadHjbNrS0lDlJSRKAvs627/28W6
5CnsOlQv5+LHmmglN1tmfM6F+HT7Drk2EjcbDG2oC1v0+HI+cpEF5gslL7MX42iep/V3HAKNp1SC
rbg91LWLhMLxH0MHYhp193goFeoRDbIpUTk7xkNiKe1Huyz1VykZ+Ct9nqxvjt0dxFZXp0eqRbGG
w8EV+HJ6GCMYeZaykI6RDM5JIQgrg9QamxNqitlBpnB9MJIEdK4JWvXdYTQ7ry2tZLSitDK2m6Em
FFe07N4aGjO8vZaXQ5HDAn7nHd7U0Y3dNlzSFCnRkUvZ04v1se0WFYFma/3QrOKosHu547d02YCt
TXWXUGM3lGXWOZeqbkXWVKtBjDBbUBa9e749oT9c15dHGtYFaEUYCqDQLip53ihioQ8ZPDG0J7y7
mRaG/s4a6kk8lnNZFX6tesPjtq9+VYqi3yNDPKIHTb30Y48L9EfPBGQYdGXWauMmUkkP3VhmR0HR
LGvLMO6l1oVZLN3n2bGTyteEXv1esWL9MDbYiZ7j2jYpV85x/NMusF7HqEAknzC2rstXLgRoFwkj
CpE+0nSKFrhjbP+EemAZd2m35D8da3Zz3xWK9V8nRuNnt67Vm6w03R/SG9BVJZ8d0UEb9Ub1vdbp
74TXDM5HrLGpd+Xr2o7v+7nIqkd04Jd3a2VN+Tkem/WXa+RdeR/XqbeEywQ+KFCXVv842YsBIKkF
8hsA86q0MwW6HspYAafdTyBQ/yzyWIynesnkEnKXmk941dioaZZo6j/osVJ+VzTsnvzBceH9F7Yx
HAmxX3md6MLzhEMZIIGj4PHy9KVSVReJWlJEFLz2fEH4Vz/UVvAaUnZLXeHLPNNzX9he4d5Z1Dgz
yuHumFKsbrzuIFy6kshzKLccEnIP5bB9LjnKcaorQDrES+KD25r9KaNdf18Y1Oa7J2wQ5WnoYhO/
Y5pYqFF5ocBWIyw6PMQUusvhQn354+19r21rsNv3G5ANgVcSCVqxuwt4Leu2m1F2j8xiGfLMt12l
epVWGYj1bvWSz84KmuV+rlJT9fsxTbOg9NRVecBHWBYPZVPO2dlMcXc6eOi07Tre/7BN/BkReFB9
1EpffjwaYSBOES+LNmnrMfLQmM5OxTK13tPiqcP3VfEQEBn73K2DeBhUGbS0tHQ8eXulfNZLOUOJ
TlfdCLHIKJrAzaX8TqN+edOk2vjr9jJeuaQA/AM+BF9N6LFPhSxnaXtF7wza5qX6AekodQ4Ww16O
ymre5aJQigdjDAiY0ezdGzYOjiVdAZtVnSrvazEmagjCpXljEKeWPrqKWRkM+lS0p7kvnMRvM1zW
DyACl+8oTwv4f+iNFBJBDb78MIqrt3ZetFzI/OEDn9T1W7XUR6SBUcc/tcqCPjwAyYM84NoS8wrQ
3wEmjy7Zbti0Kbm35GpF3jrq58wqsweyBv3gkF552HREOalhQXGio71b4BjxAwX/XDOiH9CiOlb3
3s/Ba5J3ECLV7PzPu4YsgziS0jSU+v39REg/zlVXGFHdlFa0IN75bpVZclABv7JwZI4O1V66sMAe
dlNqEaXLcmcyImLK5CFWvdGHdNQeyBBsf8vuuILhALcHJcVGuHLXYqhW6cQG7KGoSuPY++1Nup2H
MAxM2196DuBTRff6YMwrO3GT0cDxjcjgsjNerTbSqXU7R1pr9N8mdcOp9HClnLFOwyZz8ldL3eYH
H83YZrKbqUnkswk9XBPE7tF6EelsjNGYT133VOotqDmnE3RRADZ1b1keRY9cgS5Xbi8J3W7bGS1U
h3rRoGzH94ZsKdo2TMsy08Jk7rvkzQxN/tOUrhu/FMjGk1O0FcrzuWi0j9RSe/J+0oHU13Iu3O+G
qEX+tSG1+o7Ig1bf51wYPZAuPUVKtshz3BgIrZP3hTuW2P7Vx0by19aePQVCk9oP1Nxdt9URHkTZ
Vsooy4zlQ6z0hZ8STbQAW6R+nqlkt+GstdP720fmyjbbmnTg9unUIT6znd+/KkCiao28wDsx0rBe
eAuFaw2s2sWJDWPRd1xW8uAZ2m6V/cemQElXkuyWGuK2DH+NR/1rIHoGUp7Owno3VVr/s6pdEUzC
mk9YZq0/gdy0qFn11cE+u3JsSSy5g1Cj2k7v9hT8NbLV6H0Td3RDB7N3fLPV5Z2VWEd842vPLCNw
irbbAUmaXXjdInY+tY2Nn3Y65PWDtGK1v7czTY/sZrITNmydbz6krqKgD9yI9dHq2RMfBi2mezgO
Rix/dUlTl2cuulF9G+udDgKoxjRXVxdxpEZ/ZdtxW8IVgX6LLdq+yVZMk5Ghukc7D3MhGsV283Yp
iphAQBr54KddXEQ1yspeeHvfXRuXKxpkAeBnNGV211uTGenorvESKbXT3BeDRGWlq+dgHHPtDc9k
j5FXlz7fHvTKZv9TGKfsd029dhxnm6+D17nhrk1YZmoetu7onuahfo7r0T2o517ZcTaOxLwVwBvp
T++OdFflqjl26RL1/WDk3KIeNrBmUxwBNfYySDRyQMZTqCGU8fhnz8BZrZbGYONNEYInCN5PiZF+
rygvIcJGXTvGzKQzI01plxHQRp5+UBVh6nej2VqvZlqVy/fby3zl22IgSdfF5RWB0bg743NcKaZb
qCiGTAR4yE6nzruGfXwnUWh6zJW0109aIep/r7JskSLHYqNUsyK7u2zNczWlHwG3cMziUxzHwi/y
pL8fCQtOt6d4JW50uMB4tyjq0G7Zbd/FW0hU06bH1khogZXYmt92qheoWSrPs9HEd1qsynPKWToL
t14/3h7+WibGpqKVxF1KgWIP7chWUO6p3shoNaY1DlEjLF2/6ufybao0eCwgFWhl59bh1TgZaWFS
Ys205LMqbP2IxH4lwsMwa4tgYQ6CS9jdqzMpdr4UcHjmfFhCG7QOyqHKPHRhD7n8qNt+5Qhzg8Nl
4FyhJL9/Jkl2AXHJHpbXVIPdk2K4J80afK+u4rAf1OqgdH1tdjirYPLNcMxvd4YFcouN4WUykrDW
66DtDLe9m6sl+Tq6otf/TdVyO8h0ZEnPNs8D5Ed2o9Hab/rB7iS8skEGWOJ6AdaRdTRkmnJ25kU+
zICN37UFBcTbO8q6zFuptWxhM9PcGrS7zwjQJYvrAioRXL+cozoSqoeaNZSoPMJ6pv8FieT1WrjT
By8THiRs010+F6urTCFoPmz1Kpxl0VRd8RoIu7hRDV65eFJDOckeT6O1nVN/8aZOC92VctCpn4oq
C/pks1hycaZWfQTGUgvLrVj7XXoGSPMxThbHx9vR+aBh3FT4a1/Or+NBs37naJOIszXTMojwGdI+
1klcmv7YVQOQj3744E1Op54RfLKzIJaWYvDxFumeRmfyxoCyQg6sV+un0IKfGNm6iKfftbCHOIK+
J53AxviiCrtOJnGg2Skitb5VDr0eJK2wrYNtdhkWcZRBdVIrQ5324hlG2AnKn6otUYqctvkhzrzM
+70u/SDu8twGVyLKDtZJxn2LsKOBhtHB97/+A4iLKFuo2gXYr02ExGhE4T22TZm9X3tQNtjT9O1T
QjR3R8Moew3Mo3+zwC39cnvvXZ7pTS2PfgfxB5fan8vur8gs7Wm0rbmxRgn1nEB18jRUzdnxJwsH
3GUiLLo93uWZJuAgCGSpSXeQi3wZCRa5I1pU9WAcmH11SsvcOlmd+p8chym4PdLlS/hypO3Q/TWz
Wder1Goglcl6yk9y9gbsEcb2XPEmnnUhSjbw0t7dHvQy7GBQTrGLdvwVGQqZLTDTBdPDH5HAOjXc
h3HOj/wL6Q/z41+G8ozj/SlYc2tdXPxVuUyS+snWMs+q6dkYJzf95rV1bnzHXBd8g2oKfbqDd+bo
vky7csHjNs7qsCvixDphDOu12P3CaIlmYGyZ39iLXEMFR7z8rq7L1fINTTatXwgsIYJ1aJrsMfMK
KuKJnTeDP5SgbEMumqGN+sYsxrfEFqse0KkafzVmDEdWpK3U4QrFq+JbhaZVfpvPDoppoudu1XpN
WoFWxFV+lxjrMsKnWYzhrSIcolDg3WL+CCBI+YQoYINYcpEMyaM1Ikrve/GU/I5tJ3dCs3F67GKG
lLajaYveXyfc5bB0rNLsjqJ/85p2dlqcturSetaL1H5j0ihBE9KQ1c+aIPFs4tj1zgUG/7bjxz/q
k6eJEKlF1fbjbur6cMUZygyVIcvaV1CbLarOWZk+a1Jz80DocTczPam/nqS2Zl9QRk9Sn7K4pMwe
L47H81h2zTc3G9zuhyxqiqLjWHji0UqQJnm9qkr2LNFKisO27af6bAnTu8MXw5A/PWNMPxRDWeZ3
tt3P072bzGv9Vq05Mj8ragId81WaJNCF3YPpkqv+Ye56c+J+H7Li1MzNUL/NWkhqgTpbbvpd7ymP
PvRux9OCc1NhBFrZ6YnvWdXo3demGqcRh3ftgnXWBXzyRrpnO++05WFsKRgGlYCM9wZbEXsCIY2d
QOg6yRB/tZvMfpBSN5uQyji1fYNy7xfF6vqReriWzx+LtdG90IUHY7yJ08xsTvAfyjxwljp1n6cE
KOGrtQVP+GwbSlt/T/Jc0Xzd6eS90elsRa9V8Tw2Mz1OXikyTiZ/ngeiq5V+tfnYramZ3Sdl3ZFP
9WDKfZwUFC0kCLdT36It0J+XWePVK9yOBoCaWUbzGflOZ/rcW0qPcnOr69+T1hD9Y413F9uyF2Yb
zNy/WK20yjAHs7OFc5406je4GXFNomDmqGfh1Gp9ru1hfDeXwH1DPkTVhZJafNpztDRkNGUXY/KX
yRU3y7osUVNpLP3bmKfoI3ZrRvHELOTyLjdjs/DdRPV+eGseG/zRnp/qMl+Q/oPMOAQ56IofcdzZ
1IbyMmseK9ebf3m9k/JGTQ2fnULVbDw2wrGUyJGQFvwiS0V6XpHR3ExjHXxlyCCKHn6kohdBP7pS
C4zCNX50FiCIE20f2vtI2HhqgKdfX4aJ3qlpWM1KWiK1OOCp4hKyVH6Kbt9zPdfDo20Jg464Gxfv
VEva1snNQK0/wPAZl4fG01BGdlYnjriD8+kNmUT6lCG9VN8Vky27oFwqDpYjFjqLs1jK5JWqycm4
Lwp1+oDflfgJDV5OvlnMnR6sFsJ04TSNSeMjd5tZYWx3Qx7EfVNYd54q1qelc9tHVo1Fp31NH6ul
/4TdqqtW2mnNvK4NQaLYw/Osys75BfFjsE9uP5iEGvMSd+QUOm/vYlV5kPXgQSB08WT9wqjT1n7O
ujo+z6ms3mqFrn2yIMwkd9imptE096UW4l/XGo/t0HbdHX+FEY0umZdfdxb9mhHw50HweqUfs8nn
EDxu+TWC87vXzs0bK82K1I1iVFlbojnhop+qm9/NdrE/5Eh5fWssq3jqGqN7StPEPfeJbk++g4ng
t2Ss5vg0ycR1aCaZ2kFOeiXGQAQUqQHo/5hT7Pv8ip3q7jwokNbjuA3Y9s159rz5sVK75VEdK+vf
X370JTl4VL9BS+vb7/nr5ZeJrFTZsBYZeeG7zpnF7POKFfcxe1ls7u3ex6WOh+d/fvsBjmokpBa1
xIue/Fr3qwIyD1cH5ClCktTxVUzT7nx7lMvsd/P3AITOlgMgsm8dDMCUpRdrTqTgA1/4JIXxHCBR
b7yu8Fh97lpRPZpWM75qoXS+X7u1/Xn7B1yJ4DwGoeCBaBxJy251bV3NdNmxuqtuyxBr4MlvEsga
szIdyYpsf9UuymGoDZtCz/wScaBCTlXnQWeuFMf8WHUEKRmPglr0HpJ4y5Fd29WpUbygeIgUwYWI
mJ71fUV47kSaLr6biY04Y+HZ74t4Ve9vL+KVOBFNTboYmP9u9dgtJfhri9If13OuE4B3iSA5Kibt
tTVOy/vbo1yGwH9ULREsod0CVWJ3KcSLrbejNruR1SvqY5YlytlEWZZFlM09HYE6mHR2z+1BLxcR
4viGlt8oEhtJ4+XU7NUtkTinoKeXwvKrdm1PZN4W8PRRO/1vhqJnyw6hh7c/CzJr2lidOspcSyrO
dTIbvjCt5a7M4iPP4MsPRskJnBI9Uc72BerW7JtUENi5USuA2m9I9Cei3vbgGr/c8IxCKwChGpB6
VFlert1agKzJJtOJuMlj9QRiMyl8I7GcR7dWSvwW2lQr/X9fxM1agWop1WhekZdjqlnPaSgyL8It
aYupOAVawEOsBLZsp4Nce295RZVlk9Ha6t3bDqHR9XK00nFqBLVcO5paN1ECb4it13RILTOgK+B9
HFI9+w0tz8JiE8B242/EiS7ou6nCC68CIehTyHea85j1Sn1nx+OkhWOTZPl5dAd8hpu26tww8eym
e4vJjT4Qyi9J9SFRoFE8oZyLRAocP7s7geMw5P2CMs0UAAxwo3Ht8BJtstz4CYZk0A/uzcsdRIUB
xSsOO3LjF69gW4/rghaVE8m2yu5FZySPK/K54e2veeV5QNpxo0YhVoA30259PdwCG0/hCqubqX4/
LF3+tR29uvENXWqG3w+OeKhKgUS23rX1XeqW7ed//QXA0m0NaVSwGBTfd+9D32Mub0y5FQ1zORN2
mXEi8HMvMqDNE3D1cJ4N992MK8/gL0i5xSFN3fnIIfqPIMPLtwP9ek4S7Whq4ReQC7VPsy5G3y8y
JqfSQ3AndvVhyptueHQrSqQBuGqvDApSpI9jDd/kDimRkuylcVL5VaheO4VSmevqHmpbGZ9UDNPb
xzabHOO0KJPdn7XSbY8I0pebhJ1B45k65NYH3i9esTpKw9Y1KVpo6ynNtDKYE+3IJujKFb2dKeSf
qHtx7HfXzKQMttelnhVVeDAGMqdJ4KMJTNLXFvqRgtG243YfwkCtj1uTsvHGKXh54rMmMWWiwopQ
yImDwZuXL+M6OZnvAnB9axKktsGA3Pmr1JCHAhdX1hNNc4fGjEq1hCV9ObihjomR24DsW4eyXbLY
eSAX6+hxuEJjBtiJeBrMWaQfgLa/HAZ1lN7p2sGNPGqWTzDzmN7SlP27XldQpyMvWRQKa6rUW7J0
jibUl5ysIK8UY4LyryaaD6Js/Q6dC1QbldeEs1pnWu0jtSBLv3PXKqX33anFyc2z7qGR4LqDEjDb
U0svHRRyPnRf7ZGII4GQ5w4jAsh6q56g5Xk/XU2iu1U5rfHaK8nySf90pQ5Q8mmMk7FWXu7PzeT9
842H7AbdWKytCBNh/b9clXIsY/5j5kbu0Ben/8fZefXIbaRr+BcRYA63ZIfpHmkkjSQr3BCSLDFn
Fovkrz8PdXHgYRNNzO6usYZtuLqKFb7wBqzGjAcDGM7r3y/0ZemBcOtQPdVXQU7lqaEdjWQXCQz9
YOydDFui0nuXNtPe67W1m6AzIS+m/lX6WBUvBz3nFdUJAjS9Uw/UwK1DTLB+uX+Bbp3O/46ymhAF
vRR15Ixl05MZ1E5dnKIxHD6lGA/sDLURIBKFIrCxYLCJPFZfKJRJXmdR7F6EqsknUHNh4fOCtMDP
kvyN19CshzS/Zx2zEeVAX+I4Lvj2Rf345b4I515XMa+yYW326cnC5PKkSiMOaCiMxzZutPf3F3Tr
s9HWwfCCbAJ8wGqWhdqOgymlc8lYy6e5G6cA8Jm7E9psreXSguNmJXRjH7+clZeDGEoGpNmoQHrf
qr6LPB/Zs8AYZ/1ad1K5JMBZ9xSdNzbL4oK88OwISm8eDJcSH1Lhpn3JRzmeklrB02+KUl/34lcK
rRO6LcI2NOJIcuGerbMJbndweqXqoTsVl+ScmaX/UgxlfKLLk7+FS1nsgPM2Oq2A5BADBrTPy0HT
9+WSjlHDIqJBfqH6G71Facv5F6Ck8YX6lPdpBP94KBdjT5QevEOmF/aHJq3C8XR/99xGVIB/sCFA
88MGNLF+v4h0KrThquha2ZTWDwXGRo8zmuUolqBW8E9MWOcF1FuyOPD0MiJIxyJrT3N+48gsOjiL
4SaPGFSGlyuBIQKkahDYl15TMbvzVFxqQYEq059yDrlSYzuudm7vZb+u3m1KNjoKYAAKEABb7WfT
Qko0Hj3l4npzchnBb7yvZARKJJnahyTGfq304tkfyCjO91d847zCcF9QmXBfjJvPLqPCqr2Z4qXl
9M57aZeD75VevnNe/15u6wk6hECc2EWRav1op7BIo9lrlEtojar2YCtoUw1aoTp+JsEY+GC51d+q
4mTvUxjSvU/VOHmnmun8Q9dma/5UxFka+jbBYUzWZM3jU4Ugd4HvqofIbK01thZ4ytDrvhopiXZC
9d4Jg1bDIC4oReRR6Cwwuz8OMFnfdBArUS4RuSZhN+VKzyedXBkMUyKzN0NOn8EfAK1bD3UUaZ+g
MXjyQQNdTW8jGoznTnbhFxR7kue+LXP9kCVW1R1ppcT9eYIE+2FGCQuMuJQa7yO5OzD1qTEnX2Zh
p/n4S40f7Qwmf5Ahxjcexklo77xRsV3Ex4r8eSjjwj6Ewi4/DURreHi5NZFGHyo27Y8EWGnQjkUL
HLPpne5QDF5dBL0iKtvvIy3qiU+U5JlnZgDaj/iK8GMxNvRyqrH8YFWYIR20ESk3hH3yUX+PaVlV
Ahk3ysXf2p2uJcnon8Lq9T8iAuBdT6zxUUai+I48Zeb5I+XsLlBpXP+EaGx8aouk+ElLM/wm2qj9
5eaJPl1Tkc6fIVZp5cFlqi0iHMJ9A48WFlfqKPkJK1Iyz5D6kOkjHQaRPoemaH4uFMeOd97ejZt7
ib4BYNF4XjjgL4/0JNzO0IRQIJonX6ZRxyswbTX3aJplsvMAbg2FojRyGcThREmriKKpPMnPIFDB
JHj8gBBL9b4ssF9NIic6vvrsLpBGneIP5ICbt5YGXxrqLhFFT8fkIRP99DSlg7FTY9q4Dt2FCoHp
zoI4Wof1dlWLspKOezEHTfnKB2yw0/LUBJqK4ZIyVThGHl4/MXAoIH9AVakEL6vPlXZRSoOPMsGE
AIfiDMPbXIe4en+UrS9F7Me6UR5cqlovR3FjqTUJePGL7LT5kA3FeDCF/AWcLNvZfhuX7IJfgij5
l5BrLM/efyqQpq3kth0zHyeFVmUoSX6w63CvH749n/8fxVzNR4EFWuYlQDSKnXmQoYNxpnGUBD0E
2If7S7c1Id4ryv6L7A0aBy8nJMrGzYbYo46lCevYUe76t1Oc9OerR+H95V2yFmbaTRVHVI6bK23s
XaJuKI6GqKaTVlXl608RBEKVRwlMHSHlatlStB+KMIs8/AESVyNDk6H3UKSt7HcWbeP7kDFR6lrE
SxctipeL1qtzWBTd4kRdC/EpkylAAd1AR40uehP599duazCcdNH4xfMF7OnqC+nhQPmlJ7GBjBEe
oNiDwsUE0w9NLd25IDaCFw8osOHRiiGCXMeqkV0Suej0YnLKH0rQaSX98TBzU8OfKqXuAQQM7s8y
riceUXv+cH+iG9cTWsl8OlKcxTtjNdHYQMuqmKm7T3IsfGVS3BqQdW1Csa2nT6iaRDufcWu6nGY4
uLSE+O9qQHwaDS0FnHFBDSL7Be43JWDDF/lAuy9/UnIwmDAy1KduaFHKuz/Zra8KTYIGKZJTVPzX
Y6NTlogluwLeO197e7AIdazWeQv8w9R37seNQw69Cx/4paKHutZqsI4LJJydygGVh4d4a3jFk1vo
+c4ot1NCkoKuCQ2MpVK7Xs7BELMzdV2IwxMi4iAbOl90cfVudHadQDY4awAPUSLDDt7Bk309FgBT
jS51HF7KhkLPgSx9ig9L2QhXqdlwP5NStDLAmN2Wh64vujGoihDavlmbZaT7pkl8eHTGzt6D2d7u
qeWHUaqGiwFnba0AoqI1ZHdlssQncxSdqHtmP5EaNU9VF2o1gntdbwb6FLWJn1eNlR3vb6vN4Rcg
FZ0JLtv1GRrdCusNVQsviRBWEcS0+waEjkB/+krUVY+DVI0v4CLz5NhLNM52LpBlI71MDuhUgN5A
ghFpjhuJ8KqNZYnrRohEOKwfU/G8Q6nWw7EMPeO5iLK9Vt1GrsuDQl6NyfRCUl+nW23bNHRWq/Ci
GnUSDGYPnRSpA/s8CaMMhNarR0tL8QOpXfk+jbv+JExZP99f9K2NT8IFgoSCKa54y/H7T1CA58LQ
dV6rXOJRGsHkjTBn87486qVj7Zyx25O8PKCUTLkzFh776uVxss6OKlkpF33ErMJMyacdvTD+h11E
jxrFtMXC/aYn78y9qMvSXVY1nU6qljdngF/pcczQkBKYqBzyTBqHxEHO8f5Sbm0g+ruU1sASE6uu
ljIWEPPC2QwvKADbQWMb5ttINGXgqkr5TqEDsfe6buhm4+tKa40bAwziTbc3MzsTe7zeu8zAQ5a8
rcj072iFRc2zNcx2cSoLUX5x+t743A2lmQeOnTlOUIZuUvkxOtN/Bqh7H4yqo7pzfzG2bjnwkICq
F1ELkNzLaf/PxrIyd87VtgaSkVtZcRpkln1U7VRHthWdvi9yUrX6BHe8/K4qXmT6iOSXH4zE0duD
FE46B41Sa9nOFryt7ABBJRzh1FlLnWn1o7pskUJpHeeSJurzJIo3FYLk58TrrOsUafmR8OBf4erz
Icqb/Ov9FbmtFrIO/IccBrWIGzl3u9Rjwy6oFkaa/VaU2SGL2wAgUv6UVzGwN3Q3H+6PuHG2QQdh
Ksuz6dINMV5+gigaMsVoGu/ihTEAcE8djnGuqf/W2vR6dAOVXYJKnjP0jXlBXg4l6gm+F/3bS+IU
emAorThA+ep3Pt/mhGCaLP1ORLfWgUeWGASplGAuwPSiI7D+ggwDquHHWRokG69fPQuaO/8aOoWE
5S+nhACVboYjKXRkAyoEe1oe0MOxfFsP93LAZdutnh7A2FxYvHs0MNflarWCte4qwrsUliWSh36A
QuaHIyYZPvZTYxWodgISXR/c6KPaZsreYd24uRifMIucgP9bA3yofbiEWNwjqqvMBxdiwHE2+uZQ
OUMeQFrbU/pelm49X74iUoU0bKGzrGI6+Ke6Ni3JvOgs+ZZkyERfP9nreW7NimILJC0Cch641Xsz
DQp9ABKTS4Sva3K1Iq36WCQG17BaO6E4ojT0eqw7t7BLMxdJgg1khcx6t9MjsjhHGr91tWvf1MUc
vqUSl+9RO7fOAkqzKqMxt5uzMCmF8CR79DLWqkToFeXjlppkoCJzvFOd3RiK7iD63YAMFoXQ1edS
ZxAwxmQbl9gBRX+cJZ0PSmaW8qeOu6w43j93Wy8HpVloVsvFhbTGaris0WY5I1t0AdnZ/JGFgRIY
uGM189OcHPk8zVU1PhutnNHdj1rUYQYP9vQhy/SWKmwHm/U4qrWa77zvG7sWH1jyWA4Kx2R9x6F+
0mRFBIU/N5X2y6xGX0arVJ7vz35jEG9J60jfUKa66ZSpcWhodYjWn1brUaBRKbwoE+j++6PcHo2l
oAVUYzGb5X/rdzBsNGEuwEXhVvUHxRbehHtXYgPBmdMfyRSZO5fp7Q3HgIuaKoUUC+2L1VnMkLl0
Og2xPXh84YfeNovTmHj1xwrciD9P8fAVrlEZeKnV7RT9N6e6PPjU8IBmr6/xTgt7I1UHB5D7OJ1B
jdU0kww70CHc0ok0Xq+KgI47dqvIPPES0qZ++WxMmWfT4W+A5YbDeK7GUHtoB+m8+mkHUrUUo3Sk
iYkB1++tjsomNSLnAnkZnpdqRG/Kdv7p6UP1+vVDspRC0bLr6bivnkHTEUOmSxCZ6GfrT7rwgEX3
HQq0raKdZjWxdqqUt2ESnUaINIjm0TFGe/fl+rXOkMY2zCsgBMigp3bSHkeUJoJBCcerkppTgGrP
sHMebm840jDyfpvXiGd43fEDmOHpc1fTU209+5BUGIWwoerjogX/+f7Ruz3goBaBLywdNo88ZVWF
BewjGH8MH0Y7iT8MnWwvbq3JPYOtjRkxDE8scmss4poVPBk9Apdw+x4q11TqQNG06gAlcRQHVc/2
WgCbg1H3AkK7nPC1WjJiybhKF0X4MKl2fu5EjTOT3YQPsdbsIb3/9j1fxA5oVtLWJyahWG7d0Nc0
bM/cwm7jqzK54DJj5DmcoyoyhJDayex/TUUtx0OFBrvtq22OFpGw+vJHOXtpeYwcq0TLfxybL6VV
Fb9lSdHpJGYxVVQa8upnzLhwxRrZhIFpCScP0rkB7zwaruK8MyK+me5HEc61fj6npoPQUSLyoCor
5HULHWm0wyyyKDzwmE5fjCZsfsspS0E1AuwSyEcB6OBmnxA1XhitgYEaF39zLmV5LIXTD0Etw+ad
pcyUuIo5wie+m43iC/8ACllzWw5/5jRqH8AVWdohLj1NgLETOYQPdc6ex9mFBvPKDbss+GKnQ2eW
SuM6Z4KBWJQhXkjXcOyiA62e8lLqABzuj3KzhQDZcgI5g2RcIAlX14waK0gU9KNy6cCEfTbV2jjk
syae4pA3/f5QNyfw71B/1SIY6Qau7MbIQFgW6Ayn7ZKjMbT641wWeyCCzVF4B6gnUda/QSPOuRA2
+h4U02TunZGQVI4l/LWdudy8bsi1IF+yiHxCtLipetez16aDa4UXmov6MXT6PNAUPfkaeiK9mu2Y
7LkcbHwnqtyI5i7ANx701cNDK6yzZ9yKr0O26NV2qnMOweL5cTzsZUW3gE4mZ0LoWMQVCePXO6/S
Jr0Blqlc5jhsPpNZGv1hKaa90fp0HnyKG8NwSHKRS6iOs+SoxHZ/xTwwek71dHzWy1H9OFpGH+NN
NyrCryo9dY8c3PInred2r/W18cm5ldBZWe5bPsdqbbTZTsceKtvFKcr0g9qK5DvkSnVHNsjY+gQM
QbeDNijwnNULqUWZkje2B7HKVRKa8HEkPd5kgxRjauHKPWTD6M5+Fybos074XykPEU37/kHXevdH
kXhG/MEoI2VA+32wvuIJBGMqRirKeMjKrJ18+o+9c5Qql+fjgGJPFlix1cYftHDMLMRiCjtFQ1bv
rbOSJEoXwDrIfpSjOUxBN1jgFZHFLLnhkBc0jpYjmuYUG+jTUepWwVqAM5r/UAVu4L6Fob7nFb31
FQg1df4gL0Jm+mUAoVipZuFjQB03NWMu22a6GmEDofT+LbL1FRZwN+pBeOjc3CJDp0urFGV4aUyl
/CUsI35ba/lo+nYy2K/GfHESAJgtTytCnN46JdIGRD4oz4eXPB0yaIez7lt6XrwBSTcc78/rJlJf
hoIKQ6WKmuFN1xsVdREaId2JKRnNQNroPhRZ7h4ndR7edBS2zkqJqU4z2vbv+yPfFOcYeRGg43Kh
gHtTHx5ilCoVV3qXxgOi6NdTZj0kBWUBhBubQHHRY9TtHHhdYc1HuADVTuS5tXFAS5C4IwrFlbPa
OFKbVZ7TzrtYZRhfZWzPAWoAxen+LLfWFwSDStEW6QEYci+3J2KZ82CFincxnRaJO1Qbh3Nuxfm3
hcv3oCjyRyudLgCU9+qKAetLx2l5juhyEBu+HFmpAG/huR1eLDkb57o11PMIygl0cV2+tmJA/M5Z
5mTQS6P2siz1f4q/nTmg8Lfs19BtszelrpaPZSOcU1sPe5nlxldjq4IIWZSMb8t001KiQ3MluiIn
3v3TGNHC+CyGHfm+ja8GG23JS2gvkyus1s6u4JSMJgJ0xuBmfyJ9kOdygGF7rFvpfZ+1wuBes8r4
XGR1uLNjtma4EHX+wnWXTtHLxXQyxXV7umDXuhLWGf69IVFsgHF1uL8zlzm8jKwBOlMLIEGnJ0Wt
+uU4Xj9nJW2D6DrD7juCM3+Yi+HoJf34gLvJnsP2xoouVDVoopQ62M2rFZ2MKTH1OEqusVE3xzx3
vFMtJht7HTv9bDR6c9Hdov3aQyDZ2Zw3GeZCUoEnw/HjmqPp93Ke2JB4iFC2yTW3wfiN2mCd+zzP
PsGYNR7zuf0DPz7cSTD/3tCrxQXMiQAXDhU0ptY3+FTYwAydPL9CTajDI7VlBQkht4o635GuGI99
VxXpqU/SyngIR60brgWINmBrQxx9yXH2Hf0JlbhfMPl1yx/MpKyPlP2xDdE9Yfl5V3W9bwxsU78z
leisKaNt+K3XWi7XmKW+G2NDy6/tYPf1tYvbsPcrp8c+PUH98l+3mOASKF5yGWrR6n5deckT2Nro
q40D79cwUuWfJFIx7IoasF5+3Hv6L/AW+bcSp4LoaCMGFD9ZFs68fWaZzzRo5yeHDQtZf1btKUBo
ufl0f79ufkfOPfntIuSz3q+NV2pC5mgWUCOn71XMWq/5he5Jy++KqLbPcsLGLRjhBBs7R3LjqSKp
ZmAcVKlR/GWH/Od+Q68lQce8iK+pI/L+nA9ZBI6xi0zrucq69i0bXv5UwEu/IywW+hu0Xelr3Z/+
bZ2Uffx3Ty3xOJfT6r1KNCMX0kiS65RmffYht3i2wTPSsYdIwrXkCxRV50DBR/knDPXx/YhzkXqA
49vFgdY4w8d5MFJlJyO5bWvzs1A3BHeP9B8UmdV1ZY8yjLqeq7Iqu244MlBXB0NTw2wZaUJqvldo
iXXWtKHug25qrNy3OtssfTc3tZ2scus7ASlGUMqgk3ODVDEFgAnKAdFVhwt4WNqcx7Sewqc8B2MV
FjZOrUpZHpIRNlpG0/jX/U+0THV96AEs0vdD7/E2gQmnoZKtV0TX0mwb31Um601IUL1zDjYiUdTF
cTEBpcamXPfVJ5cMEKIVo0RkmsCe0ERhlJNs5r2rc3uopXlKaxe09ip4IQ3tnNDLeCIy3Tv2YjQ/
GKkmD2hYNDtx6PZQFNuZFhzcdU+sjgRRTBpF17SQPR5Xqnkoynn2xSD2usKbW5Z0Fu8tzDAXsNHL
F6GVeVxWGCFe8jKzH9GdKY9KaFifDKXsnsakQiFMLfNARSH01I8aTC8jzP+5v1c2jzOI/4XIuTAC
19lug8dYEmsEMkKbnG+0ORNi4Kat33VqnqJkgnlscR4zM150v7ne3mKmUc2HKjLkt8rUFM/X7dLY
s6beumTZwYsrBTZLN/BUNStmh1skuvK2DT/RYR+BsueR+tkJ++4RSU14vbrEEu7+avytT66ODqJR
ZCLE47iSm8bLT4L75EAHUUmudF0QoG9wTflZgUv/UY2T+q3URfM8TE5ePuvpUKFc0qhC9WH7pejr
5C1Jqdf3zjMKOOnnGRnd3C+cWfmBS+BQBuUstE9G7U2xn5RNM/iqIRUzQMVGEwfXjieqCkrdnobK
1OF8ezysjaw72HgidT5iiJBbVwPuHz5TcYuDbTzH3XfaF2X+WGB/+C/mvwOZf+7UR7zh/kLVkbkJ
UACKga1PefqcTk3zr5ImlQwqeAAA5NE7QRupiFPjmJVV2HEzTtWPztUqzUe9vkGXLTWK96SGSvW1
c63qEYBoZ3yM5jE7FmY3d49NN6a/mji3fidRLP/d+SC3V9mL77E6InU0uVNmsDullf3Qh8Q5Tq3T
BKWZzQ+vHgnSPZB1WJw0ONd3jJhInCRx0HUyAb1ZA6ZdpRycQ5mM1vv7Qy0/erXJlr7G4ppJe8hZ
pyll1yDArPTJdai86rGfUUawq7Y63B9l4yZD/ZNciL4XAtbrB9EBBIvfwJheKYmLL2aYJU+lFyan
EuucnTDzVpsUoCRBJsgWwAT82eqCpjqLnq8VpVepeM2PTqrz9wlm4T8q2i8fRd3Ld7Ktix9aMyT1
Q6LGEpMlaYj6KE03/H5/3htXB+8uK0taj7TGunMUWyCMh4b4BOxb++T2MxpE+LKc6Pg6R6tK9a+e
lds7n3QjiXFdyjHcGiBUbwQ9Wi9XyqbS4muD1tYRMgLkDgSQnyLR9gEGJtHn/2GSSyOOMuUGVwxh
LjFHzPKaJgk1pkWt/GOklQ5/mifhN7r/4+ybVKGMnRtya++6yFfSAwE0coO44S5E2ome7TUm3U18
o3RnjKlj9/n+/G4xZuwo8pUFl25hkbh+hyccyntHn+JrG4dQlAEIDp9UM0e0uw9NZM/qKH+vwMH8
1ZTheOmGOkdqrcOn9SgL2QR9r6baqZmHZudDb52qhZuIdjeb/aZPGOlQJVoRE/3rWvYkFUeeZeh6
b7I52+ulbSz1IrhHskgcslSnXr5FeTzYZVU38VWPB/W70+rGqZ9hQd5f6Y3j4iEwC4+BywLDsNXR
xc668WbPjK6NzoMzGvMhEWEwqekUhBmUK4GOxutvJuAcPLOU/Cixr69aOZaobvaYmpZWnh9MO1LP
tkZD3kbIZedW3ziXYGsRnsdzgRHXyRpiYqmi5jK51lOnPA6pK57mJFWmICfq70+lUuli54RsVBhI
CheB4gX9Q1P55WerQfRqkcYJUY28fdsQeX/sHHd6RFZUvcZJLB4tu3MVOnypIo73P+bG7lwODf2s
5ejc9OcHfbadQrUpI9ZGcTad5NvQKNV7vWl+3x9oa2/iKgE3BfQ6UIDV3pwyUEbDcjwrtIbfARf6
oQI32EmjtgYh6AetDCGYKuJqJTGVkcZMIeKqdZjsjCiIxsfYMNs9GujWEeAxWAAwoNBuNoliaWUS
90xG9MPHhjL0md61czL7PGkhMqp1kLRwq3f2yda3IlcFKUbf8RaHbZfowWDTx02imOH7tpZF4Gr4
wtjVtGfn/Pe2XEUcC/+dUh40LC7WVc4OY8PoIrvOr5B4x/Cki65J3yGTL/60poXyI/QRFNrGPjIP
BvVGx6eH0b+vUZsAPDvH39J0QE3SScL6RwdU6JcaReJjmfdoLhalVTe+9GpnLxi//fwWfZklmkCu
GFiG/vIgcYTMbiqm/FobLj5EItSOaA3XO4WDrVGWvpm6VMhu+zauJwh2nYgKmSyTQ4ouynFqsvrV
B5NtbFC14VND5L65FEQ8xn3fIMk42/mJDZ+f21arL1kL2+K1R5NmDXSSpQlM0+YmoWvdVO+kTK+O
Apa+zrv62FbFnoDU7ZmBO0UFiOOiUWxfdwOLqRdF1KfpVe3Rf/X1vpn7AH0M513Y05n19XrU2uMA
5GQPivE3B3u5melIERYsfSJIkutesE0yhbJkUlzBBxlLINLpbjDooh0PNbYgsZ9qs+lJkqyo6s7U
Y23bV9RR/VHnuvhcIg86HGQqoFTymto0m4au+NUUvYaJVBOhaRiDCYjeeFUSA34FJv6bMuT4zkI/
1Q4gRZjvTC9OnhvNRi+l0b228N2qMMbD3Gs5nn9979pHtEoNIOVxpE9nvlc5BUk+o9xuhYObw2Du
zBaGtlb0gdsu0ix5V5hJUNWq+c9sVNClB8/iykmriQTQzFsXMSGLv3x/r9zeQSylRdxO7Qwlw3V/
AVg8eEpD53ks+/ScY/h91Ks6Cyon83Yu860Ns3Dt4f+C1bkRyKnDKZaKMSbXEYFTH8Sq/dPMWnC+
ztB+hJOCPdvYvRqLyyNIP5Y7liocStCrK2QQvWY0GWEyyBHtoZsgvKiVhx/cqCsH4JzNztm7LfwB
VyGhs0nuwDTfVHS6tkfpqEyvmltZ+SHJYvNX2tqhtpABM5RieYFOzuSV8gjixfmlRw0y5fe/6W38
sZhtEO5gmLYl/5XGmdKFA/FHnZZhMIRT9IladP7YTbJ4Y/dqczH1ViArw+/fGXtrP5Fu0uZg2W8R
5S1ArEmXjF3muRcs+MdFQ9lEFTffK/hu3duL05lNHkIlfr3UmdKQ4hTspxAR4ePolvVD5RX9zr19
Gz8ir00wheoJFSGUnV6+QflkzJxbO7vqShFUeVGcQ+rvvtog7QLsYicW1zbWD8+hJWllSrdSGFGa
Z4pVgaGJdKGjDDBF9kMK+u2TG5ddeFxug/FgRR28Y3egmuO3Taa8GQpQRW2S5EGp4Fv4YEtkw4IQ
ovpjqkZ7Yil/YXWr+5fK8tLBAgLKw7lakzHixkPXjLcswhngPAN/AQlDRwBbph558Dca6oLqsRG1
eBeFo9kH4LyG6piIOv+k4r/4Bx/gYn601aS6WLraL7LWrYlDcZI6RxuKXXpQh8SFgJirdXXJqX8p
V3xy8iFw3cUPKkSIZTwWod1lYDPTodvZxht7C6ARiiDOknqiT/nyq9tUMpJJ8Bk01EA+mYXp+QY6
0jsajM6i4rReSNqrOHXCdAAxuVrI2Uhq3nGARp7bjtM1QS9e8yub/piP4krZPgLoRHNbJI2lfbDq
ylQCI6N94XfWQmXTgeUVqHlNMgxSRy0/htFsIuoBI330R6H2lHQ7U6B6N7iVr2N7UJw8ATgxSKMy
b4NonNy35CNAGCe7VudAqFnyK+tNQStytn8WYjaerWqShq8BkUt8tYuT9Jjpo2sfIqFY3aHLoXQd
NdHY+kEOtHepsjjjP1VrFGYwyCl6qCpL9n6RaOr3pk7C30Ud2k+aPeHi4ACK/ZTI3PgJhR6hxr70
au8xLBFv9msKn+FpyubhWzvHheJziaO0kEdKKo+FgFD7xomoDvqVlEp78PBR/kyEpWSnGaOxy5Tl
6r9uWDrSV8y2/1k0w8T5BbsZoYWCKrpPZSPR3qZmM/6jtdiun1wI8BZxwWTspbsb1TGyGCBazIIi
+80rO9kxTkRogV/abkSamVrpITXbKIjUYny31AmfvC6t6Jj15dtC6cWhp4cSOI7Qd26zv5n1eseB
dloSKnBctwD8SDeKTE7uBdESwzx60RDXhybtmvZp9saGk6XHSfSYeZ5Mz0VPdIDCvZIlD106tpbf
9570zsC0wulkGBIN+sJBWiVDB9nyLUrz7hvaJpP4rWpt0gcIJVH2Ltgun1VhdTn2r3OMZHzUwu8Z
lUGtnmvhDvWp6jP5s8gd7AHQPdeqt647e2/tebLNQxvb7fvUUtKvbo27K2QMMyv4x8aOX94X0xQo
nSNTX0FN4FtSzWp2Khy1By4+JSQmc2wW8hlSOQdmQhi9vA6TqK6ySwSewlww4yH3Ju2daszYxTke
+2znMtkIfEguFmgPx5zAYHli/tO0HRrEc+ax8i66ikVuoxeNh0i04xykxh5Qsq45xES6O6NubTqG
RaACbjkNpnV7LqwWwG6ruJcYeQI/tUFvyKyoDkkt6GaJKg/coguDviMcVfVaPqK61Z6NbtqD2G7E
IzzPpCP8Fpi+NzgSNNZTWh/8EKhlB9lk85Oij/2RXpT11At1RNW+cE6WtVcI3nhM9UXbAjFIddFC
Xd3iDrgBz6iXza565SnsUjVIG888LVKN5/sx10a5koeKniGVED71TaliLGm1mvgAXNxs7D8grIPn
b+qCwfY7Y6YHbBfZ/CFNBiT3nUalkwkhTCSfhFTm74aOeEKDOCNsJz9KQrV8NcIM3D9RzMKQJJO+
KdaMWK7IRUrEVdr8mCXFfDVGWeyMsrXPl84Z9xskkRucF3+jKCZI9ngbpgrNLYCzn6CltMvrIbzr
KDIHO2YrTvYiQW0j6l6YDfTaLdCvNwg6kPnS6ZtYuURh3o1Ho40W0cTCs8Cu8LdMEPp9jS60NUw/
RysZf3MX9c/sG5qrZTZpmPbGRu8dbS20mgeizUw/hE49fJkAmtHMc1Ll5I4t/fuUnPR5Z+ts/vol
myXcBlK97tNQTpaaHsFPr2duKnCk9LStNO8ACWiF+WYysLGA/Bmd6kpTH8cw0lufvNgK4IOZTxKv
lKBTBuWdZ4zKaXaF+jGaOvkAFkX5apjdeI5zZU/TZyMsRjCPF43cGRjqOvsX3ux0XgzkmHskv6Rz
EZ9lbRa/03HMPiWFou0s0sZRhiCzKDFRPbktN8ZZA6ekZzzoU/mvHIZJE1SDaN9HPPp7zIPNwSiI
O5hgo8iwLk/3iPdjXGcrl2kU6YESFC4tqEU/IMVmne5//I1AE646V+OC0LqVcqzQf0MkhnnRSB4D
bUZFuposYycr3fpaC8aZHc10+G4vXyBmSDgVl+QIOdCTupnzo0mJ6BwRCB3iSt/D2G0tIK8dVXAo
aRv1VKgoLfYg4WUsbHGwiKyOCibqPmoary+icrMvImB0YzSsuFeFTTMMnTGPlqklU/8GZqqK9LKL
6Vc+JDv32+asAOpSvlt4YjfQgF7SZhWZcjHrIXkrFG+8ULXsvhda7Pj3t8XeUKsPhtmMFo9RyvFC
lOXkqC6lNbjEn6MwebWyPZV1ngWbP+iWgm14uTccMIASmm94SbHkiX0xGW2A2Yt8GB0ukfvT2ngh
KIughLAk1PTPlpvwP5GQ0vZ6CqYEvnkmomNnzulTXAzpwbHm742If5udJnce5o2V/O+Q7ioGkOVs
ZaM1exfNTqCH4W43fqzQTh0ITrs9CMHW/CgXgFn5i3Zeh1zNArFR8fu41K5dPik41DxmTWc+lnaH
+qyMJI/g7OzU1bZmuNhjLFUX6mprQCt/ce47Ebp4rKrZ1Y4Ftddq1k+RJaudbblxj+CFuQhr0dxC
53a1LSf8W7WuJ6SsBqU/zMgyHqTRY5xnJklAqm4f7++XrfEWUdYFw4ZxwLoHDDs4FEOJukMmhvSU
9HL+V3bWN7Pv9WtiD95OPr6xkmRnVHpogxKurvnmiZaUSt4uWJM4RpPYwrWiwHjnjLTknt/I5lB8
q7/v5y2PdqwSeIuwDa5cvvKNUVrTE1Uf+71w4RrdX8QNgJeFDhqCXShx0FJf9wMsO8f1zA4X9VFP
O41ToQT1WJqHEVzGWdGciURkhlgLQe2pNer+n0JmZaBr/8fZee3Ibazt+ooIMIdTNjsMZ0bZtrRO
CFteq5gzi+Hq/4faB1vDJpqQTmwDElzNil94Q608C0HF+/HP2fty2r42uAX20l0nymgYv/J0yFWo
np5nCHA3YjrlLKjUHqBSdo4j+jPsnPXZ4/nT3143spXR6Ei4fXihzS91V4mblijqpV1Efm4768Ok
VOkB+GQ9ApsEG1QA7xDteuqnP0o+P11xalfkCNvPylPaleLszWX2kV5Ee6BXvDuJP42y+bJaLSob
FwrlSdppQj6OraWfek3iowsNeOnxiu1lkuDz4b6yWqub9+aJGKJ8MXvs356geTh/Y4puPY1IUQQy
giFAKOoZHxoc2577aPL+1JrMdE7JYgAla6JfZrmTXUC4WLsVpBl3ubTRkrynBqFZPat52NtOHnrC
O7K22J1eJO5W+Rqo+9uMVVFTR6RFLcLOsKbQzQHRuFbcv/O84jeadcwplADCpJUvvZnbEURh2jSA
aN0pBoKpe+Utl8Xnxyu4exBW1TfKDxTmt08EQgRe60ZAoyO8QPzZmfEksTOcBlNkcGWedKchiw+s
uPbm8MfFDXyH52mrmQM4SZscBHJDcxYdtUG9whyW2cwiSMOPP293qFVUgvuNf22TkYrrM0e/DP1o
GHinec4w2+jU4ilCvu0gXl+XY3u8AXUg0g2B5B7YTQetrdSGXA2B1vw6DK6K5MqQXRBRTYNiGNNv
JGDWH72YfqMkDTjRJvgEybKyOd5eZuOEgA5i0dzice1dKyS3AicZ5oMGxN71RYJFuYRweu2dvR0F
hX5ttFyOOsBjtEBaRX3KdD07eAO0vQ1J4rgqEeC2Bevv7TDOoNFu9ZAsU1prET4SVQ0o2l7Omm9j
UdXeImcx/kuDjEZqu2hTHbTdLNtrkS/WWreaZO3TCei9wPEc4LTr3oj9Kl+Kf9Vyabsz5U39qBW0
t81WEWXyGiophLBvf7SuL/GEIZvyVEp1Dhe3zb97pW6cbWfSfuPAOkD36eIhSniHJkQnqx3VOqeg
URVusMKo/MRWh2vdl/KSZXPpF1WVHnDN9hblh7Mf2m1U6d3NDgPZ6MWtCtxMiUaJ9qOGBSZGEOfM
Uj7a7gxdAUrWbxzdlQxvk55SpNtWpjwdHo2OZ3noaML8nFVtckKJu/0+O8u3x5fEzsn1fhS9GYWs
dLuzi3TR6i4F5qaUKCXRTjDbZyMR2ju87zzsJS1RfLZ7s16uQEuPEp+dY0VuygVPJZJKz/aGclL8
rXCAFaE1Ab71tVYFs4kCrnownbvjUAOjErbiTLaVC7OK7LjpLFjybVaPvrRG5zJi2/7Pr8/l6gAJ
dk8lvtrOZVygJLGYkiImSkkhzWZErWbAoPR7oxDZ+f7kCWiCWH4cpft7H0hpkXjWA+d2V5rRaXbZ
XUSZtR0K+YmGVgPdpD16lPciHvJh9MsRoHE4g5trMMIXxZkbKKtxvEqyLknTuQFkhVVjt54Xyphj
WTvnIvWKyIeaMk5Ub+ORZsliDM7JaEujPghm9758JdKCYQCteVfMrtxJWGkF+74w1fldR/UBRsB0
FJ3vfjkJHsnCCgbl+99eclaOQGINWeUJdoR2m6hMh3hmVYGwoXgYuaKDBy3EO9A3k+/Fg3xSe68J
htFtDqotu79k7b1jmwDE8I5mN1qDIjm07lOuoGQSFDEQBnjhVtIEpT079g0JogERR7XBcVonUTnX
iLS0FwOogetnij2mBz9p5wHwQNMDXVlz0TtFEgtoZTtbWfSUzUl+aUHpvBjppF1W8OBvrDaYtFXt
AgD/nS5wsVQR4mIJ+9xR47PVN+lZmZojAtJOfo10InrKhBMIG25ftGkuI6Nr8KWwMxBUcVOLm1S1
DAhQGwX1kn5/fG3szR/IN6ZOp1p/x9DzSKarvFqdeW0o/mqLNERdShxkZJb/+lu2WjWuMKOVXLyt
HFCfaNCmEgoiZkl07YwuVXzTbusX2S2WQSQaa4afWfHy5+NP3HlDCbO5FQlNUFra4iwrxNR7DHJJ
lfBhuLaD0oauM4vnKHWxvkCCIJw64ygwMXZwBB6EEi4GrnzSrc3LHdfQ2zESJb6vldI8JzXiS6ck
RouF/kdJOgaRcwgHPL0NPzXi9vvQulh1OQ0gOaiYEQ+9mplKAAnFmW89VI3MH2BBV6embefh7Mb5
+HFePAXsSZuBFNWSYUp9rDjSvykvTnTWi6VILj3yR19x38zECb5v+03tYZ586DwpcZkDBHVL69Z1
TpIrTByElHvPO1cWurOIWYJA2txbjhLXSVPXlJyVuEJUfnKyl2auvUvjpFSei7irnmIv8+j/1Mn1
8aLvXc1A6F34+VzPdwqruQWJvNQaRLx1PTkPjdFfiyQ6QhHsHVbPoBYCtmodat16P1UWqoL+ujry
9ClNmt8stVXBqWL6HNUWFieVkR3UFX+gqze5Do/s/x9ws6vaGu9GiAeonjqVTX29K06rQPd7MQEQ
5L8835wxRsoBvPl6hM6Xk9ApeTy1ux9NCZBbinojyevbj8ZZHB0VeGlcGXXzflK89pIsQj8pjWH5
wquOOqX3VxT8HZoJxKMukoE/Oo0/TbLSdKmM0YzBv0RiIC1NlH9gJZztKD9Kgu6vijdD6ZtPq1IA
Rl66yja7TvnPUizjyUNN6UTvznjX0admjosjqaC1wv52TfmoVbqZlt1qYbFZ04YIm+4mazqlOvMZ
eeAhAaGc3STKpZ/bXfUxE1T/PKXDgCq3f9n3eGUMgyjVOKKQx7eJX9ZZ7jLpQxwaRhG/j6elfHGH
pl6eUsCt0cEO3ltMzgnyB+jL3kthdbIbdQUn+zATIn9nRF2Pm0o0fcirPj14r/eGIitEsfcH+WJb
apxMMZtpmwNutb066FMXkyGkCs5dhvr14yOxNxT1L6zKXBhnd/Q2tS1rVfQwY5M5UZ5nTcn/7QzZ
B85sTF8eD3V/+qiBUWsgBFuF77Z1o3wolJlnB4g1uafS8VpYxiguWTRmAUWS5fx4uJ2Qj/FW+7XV
BI3Yb/09P52+tkvnRIxo5iKV6H6RbRn50xKBRlYK7SyHYQaBZhsXHBnmAKOr7KXGxuo0ZZpxUAa5
f00otcA8oBICwBx3lLc/xM7HWNaSHxKNffrBqyzvZNjkpsgWOCdzmi0/aRSw36W0Dgw9dqr1b4de
H5uf5gCRo9ySw5yFzaKqHUidru6ts2pl2eviotHn1+2SSJ/SMwTiQmuNcMBUoA6HPFIvHQ9zz+w1
xtHFsfMaYEWD5gXihxzhO0mDaaCJJcnPQ73ENqIsO/vaK0tySeVEulfk9bMhuzTopXRZtDa+ptWo
/sbWX9UXccgjx73L4TtTw66CPRJmveWcorJVv2nD0J9s3M0O1mFv61PrWd2xKcveQUqkKhpKSBCp
snr5CymFUj25qNEESlc7n0sqCQcXyO78EsAQrCI7jcfr5jkwYhOtCkuJwygd8osea1S4krkw/EGL
7KAyIvNstdxbla7F762Gmi0WRO1B/WDvq4lkVkwv8Ss59tvNh069W3YCtpzWpO5/1La338s5Ky/I
anTPJhHckcDY7oDMLwad4IPuqByOlqZR7nFvai5byyrU/NOspMWzMyrxxxxt6INQbe/RJdFBbgGF
B27QzQ1TxUNm1BjdhsWAUoUzjrgMlhNGdeWQzqS2Mgra1DQ+Pb7Ydr8SdMeK//xR5n87rbEg8k8l
mkOtJ6dvUx33fqnE6bvRimjWiuSoSr33ytOq+cGNgdq0fWX1pi3UvnTj0Gls3PdGpGK0Qn6b7chC
k79YMA6Ms9NMtuyX+fzv44/d28moOCEpD7OE+3xb07NkRZnew8Yyok+Fu6DQELnUNNSGrkpvL5cC
26xQb3XnglHA+Eq5zPhUyiV2DtL19abcxDoa9VjYdYiCIf68WWu7saY4nwYR5vSz/RyBhc/1qKgH
QcbuKGSZwLgNDs0WveUyw27u0iuak8b4l8rcHw2ShH8dzOnOg0SejnMWbX7qiNt9a1D3aIbVIkct
lcXyKRNRRkyWpH8d1Bof55kKQai6sfOVk5tnYF8RTfVLCbrUzwcwv74SR0vrzx6b0cc2dBCnxcZz
HDeIxuqDoZSrt2SVZcrRo76+ldtlWEt1XKJ7xl85cbaXFBqpuG023kkZ4+UlneLOvSZDYqq3lBin
IvTU+6+iUKUVOO6kPmtRVv8t+iF6savcLQJigeqX7QdW+3OiKATfAZbdlTFHeBh5aSmAyhQxXqam
Ny4xWPp/9bxSP07lciSEt7dViFwoKKKTsPK6314DbBVHkYg8hzq89NDSI8SHBji0Hx5vlh1+HNr8
BFCglMgW7/ph6P0oMVUwERZ5mrs+JLn47ziyzT+6RW/YCUWEmiHUJPG3Pjja9KrMRnFDs6iVpwX2
a/fOmKvMOevFmpNA75y+xY4NQqB2dcW9OVbutogKyfkrKH/nn1amvXrVJk58YLtpg/DBUhSfKzfC
UNSnp+P2txFFMe9cDRV+bxY0VNdfMJ8YL+OERMNt7t158Wezqp5B93nCH6WWfS7nWrdf1Tgdasqw
g2ivOliJ/zj8T7L/9TH8dKC1rXDOXU2IdIYv04jPBzO5s3WJf3W8GIHN3d1kjr5k1TL3MHTV2QhB
b9vvxq4rb49H2XmT6BtyYXJbURzb3lPSSyoEAOi71GmlPrf12DzbZdKF+ZIV72Af/uFVkfb18Zg7
SQRpEVcJuBDaidsOdy/rTi8qtj46C/VpKsziqaEHHMAgSQ4ugJ3HD+gApGN66UgGb68uHv00bxZA
Q3NTfa89V7Km2fwZsw/vfSS8cjgIEnfGg7dDzWB9AGl6r1fpTwH0HLkCUEkBRCAyZgiUK2Tg0uQK
BSuhGO10gm6ppn88ns+9QWlKrCETCeddbxCX3ryZBxk99YminZdR/8eJl8635xppxno5soTYWT74
G8wlzFEu1m2VvnGSDoIS/YmhrUbibbHe3vxtyzxViZEerODOvQWYk8ot7+SP2PDtjArTqIXarPiP
qkEhQsUUD8ygcfCQ7kwhkp3gYFEXWcHc2wDYhIRd27RXW5UmyqXRqU58tkcvBgLttUt1rttK2MHj
dduZyB8IIXJNyrVgI95+GoaxVoeaoPLUjGaD5uGiXLI6pT1IsnswiztD0VcBCrFyIWiwbL4v7+Y0
RrQMwEojq4tD+voqayMuTk1+eHHpO0u2hrkkL6u42F39GwqoreiLkYcOusvlWUYadEx7US3pW5Zs
bT8hjfzeDk7yn6QohsI3NTll0LRy879Zljav3Lj1EhgtzOVzneloPE8idi/m7Gp/wuVx7VPs1boH
8WqAI6SMffePJnX1X8MVNoYpVTp+dnHTOnIn3/sugiydyj4lnbtSqzkNVAgmJQvrxGsRu5/rIMJK
5OBG3hvlR22FqgfWq9vjZfISWZMgB7fMJb/VIxI3njEf1cL2RgHVCCuMAJXwY30Xfr6ohCYS15B5
CBKwf0ngZZ26qj8yVzwaZXMdDg3DjHqXh4kFlMCY7Pii2436G5t7vY5W3gEhzvY9AZ4Pkx1ySVgX
qnIaDepF9N+qiwk49eCeWH/w23gSrACXBGK4/0/c6u20gRqZum5Js1CLRNKeyCbac2QX7iep2YUI
jNFyLij/3gwniw+S9PsjTJRP2fRH5RK7lc0R9ogLbXUys3ApzRJjp0T1DVPOYawM80HysveVoBZp
YDkr0HaLC4sRnyvJuvPQiCG5XeMu7YZL60yuOOUlBPrvuiPRKzALIwr7aYaA+/hi3B2fPjOkZyJJ
yGtvZzlps5FONLPc11b5bC6jeEf9VPXdzopvRTyl76CxqRcYZd3ByLuTjKgVmH6Shjted687fQJO
nJEXVVtOeMS7/1gwPoXv6vXRvr0/HagCcfwwmGHIuzioHOt86FDyDxPI2HjMz/ELzLzh+ngy7yM8
GANAkLi34PffeYekRjnS5y0hTCOpV6LeN1lFgA5BV/kyarhbm7iPXm0KL0dNo52S6kpWQA8E9TqC
y+0+alVRDp2RFWGFBMUfUdVOr3me2uq5QC3se9xb8mPflU6Awv7wnBmKyE5ZmVe5b7u4iv3G0lK2
g1UNhuaeTC9AVKdoauTUNusvTVw4T7EV6wGs4/jLr884YIkVJbrGgVvZJ1DGej/YcRGCTM/RFvbU
jzOUdd/L6+5L6w3lxQEFedB03ql8ILCD8tPaCEBGcHs/dLKhdluIIixlVV9mW6AxoVnTh5FKczA4
+r9zM3jXrO0RZcy78kzN46gXvLehWWl2GnWTNW/ZnFtljNArcLKwpUB+HRrXOKXgeg+u+90vBZUA
lBQkyn3HWTFdoamRlYWT1+YfMTqVnq/qk5f6uVbHK8p8nF+qXsRn106Kyi9re/xjwcHwCJx8HzWu
gNbVxh7AtXt3W0T6CF0dm7sQT5Vs8WvDGf+pM2ifSGdO4lxq2e8cZrpnXMoaUOg7GlA7oCU8EBes
FGKsmlwe1+exo+l/ysbIbvwhS2R2anXZWgfHZ29tfx55/fOfAgbK3/gadWkeupWyvDPHxg4xL24P
Kt+7o5DtUqKgTwf6+e0oEwVSUTQRS9t5VhlCAozQOU3E4AWPz+ju0gE6QeQJ8N+dqG+sjmQbHk9c
ZOrNxTL+RYnqH4y+9FPpId38eLCdK5jbgHuQGuyaGupvv2ro1Uk4mZGG2ajr6Rf6JNlfOo4Z+vvM
dqIrRgjVk6oO0+3xsDvfCLWPlhb3ArzgbcmnN2eTLrWF5ns3gICWC9nBKUopgSV61j3r5SAPqj/3
tV/ESxGGRMEW7cA7wXdgnbJOWmrNdjlSXffHZtSbF1fpFVCxbiU/LaoujUtTJnn8vw5Fqv5SjKI3
v/z6hwOWXYULKe/fLS6KSnrG0EnoAoh+hdJaBbXeSmBylXiJneFIFGqnb8Z3A6RHjxq++x1XSHIh
0hpBecY1Bkyy4qgOZDKbL6279NfWsbEOiTMkl2a9O+GV056wwn3OFKF9I6yTB8u+t9vWdxd01Qre
2r66iLQPpklhJ6zijIpmPphKcbE6b/6zad0kkIPZPXm1Jn5dehC8M3wp8Asr0Gpb+xCouEVZQddK
iKgIzKXMg9a9aAVw/0S+yN77YKROefDs7VwYBKkY0qy1gfuGNEAhEAzSo1WmRsi31L3zzluqIy7Y
TljIKKgArhIKq2re2wMce3rhkSgheGopyQlyRntZtDkK5gLP2sd7d28oiHrrLlqxyduSfgmgpXIW
RJy8ZYT/1PQtrk9Z70WoOUscJB+PtndFQFGCYEOBf0W0v/2wRoFl3MVKGhbqhFNbArqlB0Bw85bk
nwVc1a/fuuRnlMcAI1Ed2MYoIl0qM2n1NNS7onmize0G5Wh0T6SI2TmNrO4g9t2bTIpwazmajP0O
EVciIjLoCuPJsYvDeIyWc4+qTlAhL3R+PJO7Q63ITDr2O5STXJtmJUEmPVQKgpJ6KfVzNnXaXz0+
TAezeL/nIZTpa20dlU9uuc1u7DrheWk9ZSGq9MSXZJ5nvYcO+fiDdsIshjGxl+EF2akZAcG32fg6
wyAwfMJmNruu6cy59oQLrd9wPyAf1lwdJE19RZvMwDbb9uDlvH9Q1t/g4PhFZo/q3iainNIeKaGZ
iNKyBjYMt/htksr8krLep7H2JsvnPq98XL/Q1pnTIy70+v9/m+8zPlqDqNOyY+/K42ovbBQGXeIR
vWtT37bb58zt2rOgv3caQP74sl7mj72TJQcnc3eROZiU0PBuZz++PZm91g3IrBfMfhH35wXZ9GtX
msYv79ofhXG6pSvQBLbH21GAk5ZJkyFkNcVKdKr4W6ex1ZxAdK1ycLHtTaWGxCX9UCLXO3D3yqNX
vL5mqKivbqPj9JfemmrfURcP3tSkXkBRjher76wjjtaOQAqfSZ6tk5XB+NlmZF1j9ppCGSNsZOl8
nCoz/V5IC/Tv2omQV0qTmHPksZK80nmrm5vXO8mZh2AI7KlLvnRLDNYEccdfLunws2i7ADgitL7D
eQhDylIxLOJCYTczyK00+rQgC9kFStsCGn58oPd2FKwC4OPoMEAw3OyoSdS5g110GkaIZxs++lju
l8btu1+XAOSrOKwAYleS1XZPJQ6N9yWpUrL+oZWXFEnHP1zEgSV6He70XPUFuT3k5FygSGhEBxmE
ru0cWZSH0JsFsnkvpe+YMq97r0jDZVma7JNe9BOaZYZYRKCtyoN/FVMtkXIqtQRtsTEd9TkwQLIZ
vq4h/uYnrlnH+CKkZeUrCcjAYLI6t7vly9J97Se9hpIx1BI9xzmyL3UxT8lNVaUR+ctsxsbBBXj/
rKDMtnIuSIfYu9vapoXqbVGVWRq2ql6ERTZNQe9a+a1fjKP9sXvhgx3nmKCkQwlsc9nqkac1nZRp
GAOmel9J00CpDJWq84w+2zlpkunVtUbknCC4/dftYxB5GrZJv75L0TBCkg6OHn2mzY2U9skgLAsB
WXCG/btpkcrJKQrn4N7bOwvEqHjR0YUnbtwUU5EkjsveBbZQZI18spxWuaEZ5h4VCPZWjzEQwmTx
0OPYzOgiXVkhN0d3tdXsIFYT+9T1MDa9XDgHrOz7SI4CBMg4dL6Aod8pbnFpjxBTRqKcpe5fNQTi
sWynZDlJTQaL4c7B43Xa3S1gJemaUeeiirOZwiGb0F5cnZjyxVD/QQ1olufeKaX5nGtOqQUtxfDG
z1EXzH2vzCrnQzKU7ns166EwPf4te9OMJu9a5iQguss8qNkKxZ2RdI8hCQWu2UZhnHrOJcWh7uCz
d4cih6fHyzm5U000QZFABgXWW4EVlIGWq532OqLzdcK8hb7v4w/bW1TySkqnLOg9SCTGGkV1lIyU
qrfK0wSk6VmkYA+8JDK/A8I8gvfuLir4EJhG5DtIUm/eCL1GUZ2SG8430ajnPhqH+bPRm2Z9Q+d4
yU5jRfUAdSrxZS7jtDnXUStu2VQbR/WZnXlGXHkt/qNnZhJ/vQ1MOmZlNNDromSyTKdCW3CUAW6V
3mQ5NgdPxu5YXK7kB7RiYTi8HUvPB5YaL5oQeLN+s720PXsOfLpMg4TyeEF37h1avdSbGIUW+nZ+
xdiaMTRitg9agdei6OpLpEZHfJS9N5BYB2NRqjE8hT+W+adinTFP0HYhUIQ2aq2mjyDl9B1fKe0/
AJvcd4ZWVlh1jJFePg+VrHkM8R6c/kZrPfXOqLXXf/TerA5nE/n+W9X2Qg3GOh0zzTe0GVtUzUS1
+pSSebc+5ibZCuBxnbM517n360cbCAzJMLk3uijbyA3PcTrMqBeHim1gydu4mp8XIrtldm4dHO2d
w8ZQXJ08O2BQt7lGIRND6mOShxX64q+aMvTuqYWO9C0ZlOlimNGsHRzvvY0HxQXSECExmO91t/y0
THG/oNZREH3jUjG/Dp3pXhtF9IgmDt5BOrETfePiAeiU+BdM5vbj6rlaJLQ+ukCuSD4opZc+LW1m
V1cm33yFMueE9DUb7CjhGR6s4d6mJ4khjgFlROy/TvxPn4mWFNCNgrETdDzOM2DMc28l/cEX7k3m
qozFk851yXv7dpTKkFrUr900ryka2wfWZKHRrqT/sxczPagr7G0VcKRg28mZ7klXaGqmyNz3OT5t
dnpO9Lh+nhTxqdZlFZSOOx5oA+0NB4xiDd0hBbBj3n7aiPhQPQKnC8uqMIOO1+ZPMUBvVkyZXQvD
Ompg7U0lJWNiMDSjaKxvwhYryZzWNIs8XNClDzJ9jAK2ZBmUhvLrLSN8AigHUTqE43+HgSFfQUsF
lFaoRjJ61mrZnFNRHDWUdz8IsQeaJoCk7lQOgVcPg+lS5upn4ZwmarPvqtoz/QV93j8e3/D31Vc+
CCoOBG5q7nelwkxWoKPqPAvdtl8uCvciPbDYfQ90trh2XZc95U2k/nIVlEGRsyBe5p68Q+iWIPia
RmRcJA2hsiU0yVtW//v4y/Z2IaQU6pJEWrS91i//+RgXWKbrUGZDAxQvFPTWr7xmvohZNoGilQfz
eDTaZg+aTdnxLKCCLavEeqnz4u+0ybIPPUfvVHdzdn78cXs7BDAbsTplHrTWN8N5+gyvohRZOEt4
BgOQg5MSwz4VFSfg8VC7XwYoGageCrF3ISQ+vAuCxmxGU1G8S2Lo+U3vRH9K0kQ9t/EkL4/H27t+
2few2UEZ39PuDH3xnNKl8OJlWn4hlK/DaFVVfjzK3gQSOyFuwTN93+OqTax8vaFCBM6V3tmChnue
qVTexKC3v7FWdBjIUGm3ECRu1sqlZJyPNtehSPXkUkVJbATKtExnxJ9lcTDY3mo5SOrS2KFKdlds
rcTitMLgLlRiFZKiFo+nxEHIWV3o1zlVd4RA2bs/QN2ATIU0CIBu/T0/nTJQJzBPSp6x2SvKP9qi
73wEdJNLUnfqH+jLLGc9UY5gqzuDEiTywpAJs3rbKIt9WLTZWidnArqwylFN9vPe7k+z3YuTrRSY
GQ9t9/XxltkdlTtyVYbi4d6qNCmODsfUWdKwK7E6TMigrzktokvexs4zMj3lZVkq7df36SrYSW/S
0tZa/SbDqaW3yDptGXTusndDucSfUi3JgkKfzAOw2M6RIO+nGAa/iNxiu5S6E5uejPAlnJxYcy+R
nTfvRQZy8qmySW0OUoudjcp9smI/YEWuKhpvN86Em0duxBH5eJY7/2niJrrKoemuVjIqnU+vdTx4
dPaWjyYEKdoqr30HO2YSl1JKLB6hxSmnJMFLRDdjcTNiXV5K4PEnU8UK+/GeWc/2piC/pgNrW/dH
QLRZPr1xB2lj0x42pVZ/cLTpHWmsfUkcfDmduEmusyin64RZ15fHA+8tJmOSHiB9d1+X0sp2yACe
UIhD2Cs94deD9G8xwmKSth39xlquoHXK/tzbd+WpWSdkQB0+CQ27ivsTGvl1d6qNOqYYVkGp+uCW
PPQH79LOO8EDyLuOYjtohW3Uh+dssUa80OHWXovtlfmriwfXwQLujYKOGAkWER93+GYBU7uBFtVT
824Kqw6yeS031rI8uLV3oGecN1p+DsQfEqvtx6QiH2ukswHyaQQRJ0ne99VrauVDyzFMTxmqFaXf
lU1Z+xpMoEAI04qDJQFoojpGf1Bh2P85Kzh1JU2vVmhvDyfkhKoAwUh4YYD1ELIqTiX+GS/aUtp/
4RJefy3RKcc7SiluOX23YMia/lVMqEY+3sb7v4TK6qrmtkMZi70p5+RqJNR5ZrWneTKTFytVEra0
nXthF4n+Xau15mWurPk9ys3qa9ziKY+LTv/rPFdAGqrHdqD/jObRZlawBraXsqLW22bx9xzNGbK2
tPMRXdWvY6o0v7H1iLq4+bn273HCIu+AoFg2IaWWLp8sp8nex0AVDs7uzkVhEPlruDqsYnnbAjbi
G/Ys0E0PAZ+N585wv89d3F8IleuD92XnLoTxzyXBMVp52+tR+zlUkJE7OaUKGb+t6r/NuEqnp8Lt
8ncq7IXa7+KiBPPSYHoxuJOtXB/vpL3RKfwi74pWE4D1TaAiFrfucsoVoULtlQYwcJu06aqL1k7x
LWtM+9riO3DWucgO1nFvhilD0tPnIuZtXX/ZT989CKHNc15Q6laz+Zw6ihvETpRdqVRVB/fITv8Z
8ADwCKj4XInbHYqSC7dwN4owW7o+VNW+xUakKE5FJ6YvDhr+fold2tWJ8Yr0abL+OkuQBHx9BHhx
uJi3rX5sI0bMu1niWWZnGCrLZekXeDZ9lwSs7MHE7rzo3Jj8TKgHlHm3aBA8zys0GNvoqUw91JgU
S764TjyfWrWdg4y+7TkeVfHl8T7aYQyuDEg0nUEPkFZui5UdkXclcl4EFdeQ6bwIh66wvdhFcV6a
CocXCVoM9WojqzR4w6P9KbX6GAq+ZUfyNDm19pemCWwLXHf8nzrGeRPoGVYMp7YplJesjkQOz1pH
oLbF/cq5ymUSHxNt6k3chPr6OaqyRfWR5RDppW+76qvZVtp8JZfKcp8mfP837aImvtDsav/EojYx
WXQUU4M59xL3Vlr2nASFJqoPJfTAIRiQhsy/Ux4nuUPLYTkv/WCK29RUQvtL1/v5C/6z3RFSYuc4
ohgLNYX2LpO57bpmSCZCcEzi0Mqj5lrg1HCRAzp4uVKn/01rGjJzVMaQcRL19ngBd3YNdAQKOCjW
EXlu24ZxpDVtOdLk0uu4CvGVhL05xcNHqh7oY0jRIoiaHWHndw4m8Ts8emxFQDtvY+smxzJn8GBH
FoOoz96Sq0GGXPZfjW7kqPTk9XUSpTx1DvgzOVXDt8ffvBPFUC1YTQuBMa3gibdXUOXINIMWSoCG
EPlTlzjJRc2X9kAJZG8UKi2A+IhjcGrYXPB1gUeWN2dri01WwsfHVwZVXk4H5cX9YWhHrOUIGKfb
kKxbeB5i0IvWuJSFX8yi+LuMqyNni50EBW0jLmwutB8R5ts5E6tODTsfu8fYs15rFz+ipDN0v0Mw
IajG5aifvftZBLPox0DaYZO8Hc8YcYrySoLoslfqMHX7/POUy6Ney/4oHn1Qj7eYf7wdBWF/axA8
9dT7UPkPxKxaJ5Hlif7rYQV+x8A6ee+IwrfoDSeFxg4SCfGi0eyFL7WKfKtyOmjLowLI/df3NyNR
LYJWpQJOeftVcaXpadGAmctL7M/aGkR23B4KDe7dWbBsYAETloFK2Yxi98NQNyCQQlMYyjuOkxOk
iLu9LG7WoWw5OQE3SnnStOnXRbZ/WFPBu9FR4rgrIS2KB1csAzaqLTQw50rFlm5Rho+wBr8+nsmd
YIUO+YoKhpNBK3OzC8fYNaa2KJJQ2LX8Vlllw5cl3ZcJoPTBou0dsFVpHyowTaU7Z/PUk4ab9Hg6
4/9JH6L1wl7P85NdLn/2cf/X4+/aHYw1ox68bvttrADh3lWMzMTsexD9q2clsV8Mqnupcec+T8zF
Qa9s55ytn4W4ACV8itybvZIspp6PRoVETZHOFwKJ+WmBSxo8/qqd1WIU4lliN+h229Ay6fNxmrUJ
M249Wd5PHW44Nt3Al6Ebj1CcO5vfBmNDZMkJuw+2bBXvIAxQ4pBGi2eGqZrlaWAvQ3urXMWz8Ba0
02vLJv3Taxb74Mrf+06go5A26CmRl27er9Ko8I3BZyicxrzNgmgstM9ROqZ1oMb6fHk8qXs5J3gC
kCl0OSlqbs+AkouotBu7DHM0DM/abERBpk65nzq9cpGOHt0SzftCoogHslV6kJK1OHCH7OAo7mzZ
1Y0N/weeH1qF65//lDegNd9EbSqLMNcr8VSihHOawKpfrMIjSJPpUYyys8IriXC94FaM0fazdbVS
zCZxynA0JrVFWiSJv6qToneBo0UzkUtiv++yOAlmCIn/Pp7zneMCyA/oCFgV2mvb56JxRx7zyCzC
rgDixwJH1gehOv2RhtJO8Ac4jbgP4D/GJVsOu14svaXA0gzzUQqUiSXUWN7jc9kB8muQ9D51bVfc
fuPjqDiC+UHo9C7xFWmNHlqrlaEZqd1zYbbFUzumzUF6vfdp5CSwYCnDgfdZl/en7QIO1awzZS5D
OkPW904u+i3SnOybV1cGbBqBlBPaw9kRZn1v5daWMoURC/DxVhcXmArwxSguqYpnwzlrnQTRTX08
gIvtXAB0eqAZ0BFCwmFbH4sofEM9yqtQNepK9YHxGN/atKsktpTi0NRs5yRQkObkUZvWMF7ZXN5N
T4QmlYiTENnecHOdsXul2yK/dp4Wl4FjAJ084bM7aOAv56myro83zB4AmB8AEYrWJQnDNkcxo//j
7Dya5ES6NfyLiMAmsIXybeWl3hAyI7x3Cb/+Puhu1FVEE/pmImY3nQVknjzmNVrKrnGY4swScsrc
m6nqgRNrvreRm2DEV1vVfBoIG5Fnp2H+y8C1/vMctfJH3elOQm+5CzVPgWsdbNzaK1+CG5sjpAHy
WoFc4R+PhqDgp4VoqaqhMx1sIzNPVD7qxmtYCYCkIEzA/0SlG0KYAoRf0APLyOXqamfN5XCPOWKP
NdpivQ7leiMIrb52Ii1BCOjHrSO5YmUh7GKQH70bdI9tIqxncv/aOeC2OjmHWKrKjH+gTNVdi+Sz
uBiZaD6gtoqKu90riXqe89Q4gcFHzvLtLbH22ql2lnYgtDQMtl+fbqWKxlKT7IgysfKfSjzBbVeQ
+AhGy/x3mDdvfLkAFhvBm+avojuZJN9An8CIf1uB6d47TT8cDJoPn/79oZhtQUOhBblYV71+KAlj
KIh1K7ukU1ruJjWOqa4QmMv1yd6oR/6UuFeTGCblC9iUIvw2hcZl05qiuM4vXRYkL2PRzO+6MZsD
b0zd9KyNrnkUdGCEZyY52jtOae3HjvbNPx8fl8DCiM2hQL7FqiRaobhJaeSX2tBG04dZ2Kc7sG4L
qG3Smy2Z0Ntt49KsJ4NYyr2F7Pf6DZdpPzhqBLrcXsJmmU7Z50mI7wi9Gv98ybESE0ryUYiwN83x
gVu9CBCfv+g4aHmWGsznusy28De3lxyroMOEqiUOuTeBkTb5aAxOzGAC/d1P7BP1RBKX/jTA29me
Gol+P6hozG98tdtIBBwMVycCH7i+m55Ryp2d1IlElHAW2QeUgHUYzWX7KCazDo+DEWv64e2jcXut
siLFLD15eAE3cGW7bCjQLDO+jHGI0/bY5TulsrWNCLv2OtkVsCwWHMRN2mWUBLuWcf2lrbPw1JSl
tp/y3nmM8VY7UAp0HxY5z38/ioztEcr9U/jxn6tMJYopVLSZajZOCt1LA47e7PaRT6Nw+tCgbPt7
ZFp61vomOyBCGHoVnPFi45OuvWCiHECkZZpDUvj6ZFSOOfJOGObQSc+PQeQGdyQvW22Q274fQ0N4
kXSqBAjl67ANvmPSsH5ILpWiTP1xik33pHB5fwx1tPwOejeoKvz3KHsPADfufSapzfO/7yQQhnRa
dXYScef1gyLbF3a5HsEdCIbwbBiKthsRy93o/a2dEI4mmE36Vxb50etVel5y32FQc9GdcPanXPbP
aaOjhx6GP5IMsMvbD7UW1wjmgh4WwOEbhFyBigvOPNAHVI3gpjSGgStN5Jw7ZMc2NsraGcHFUVsQ
cks5drVRhlw32H420O4oq3a9awExR4sUhoktokVluQtPczH1n99+whWSNl0RyLsLR5lr/7rm7Sel
GtWSgju0ahn4DkAbX8pAvQ+BvP628rbpfDjz2tEK08n1qBXNYF/Ps/OE55bCeKcInZ9v/6a1M7N8
3IWBS1Z8XZHmKCA6zTREl3aMjR9p6BTP5vA/GLou1zRdKCCWQKiva0HFUWBqNIwGHKsLLvaIDIur
D9ODaNQtyfw/A7HXWQEfFgk8AiDjqhs8J7UwklMugT1J4wwzV9Qc7ut8zCdvNuoWjEYaYpMW2sh6
HRKu0I+4CebhjyYsI9gjevtlEFX/pHZd3uw6UQ/G0bHZ8rToull4c1SamoeEo8EMRoKKPTida+1x
zKnao9Kr1b5qHTOjnVDHXzvDHSffaAfmAJqcQW+5Wlza/gxe1/CkprTDRvRf+ZyLZBf9UpSoboVS
EZ0m11NAUMjS/aj1mXjIEGbfKEtXTiqLsIfx+SAWXkfA0Mj0Lu2M+AK5qNvhF85MQJ/rO2sY1Y07
cyUGAc4FE7J8ytuqSY/SaqoXzIs5qhqa8vP4NHZ69GDPs/69UOWwERlW11tmnezTFSGvwS6QzLe5
o5UMkcQ4Fl/R4cxOA93LJxR8nY17c+1zoctBXUgtdcuSUCp3QB0jQqeuUXvmc5rcw1DvNlZZ+148
D1rEdNpum9x1OGttCfPyIqcsudN6Ue1KRdd8qGHVRlG/RM6rw7dIhpMALNLh3FCv74wSPUZcSAA4
RI01/UzRmvR75vcn2We9XylOcm/jFPXcJZumVSsPiWoi9dQylaedr79eWes0hosG4mQubSDrgK5n
+hjnSfMtS5Tu5e2gubJLACnRR4DxxSu9VhkSjTEhrbzQCdQpPmDjUHZ+bzIzLtJWabymMPWNAm5l
o2DMS1XF3AWC3XUATQ1jLmRc5Zc5UkpfDIVxXDxn9m8/19o7hE5Ae2LpPN84FAnFgpM4x/mlaU06
3GEUXzDqFT6gtC2pjrWlyKGAcZNf0Cu/2ijoXvUuRqP5BR2u+TuOgmHgM5ATX2M4er/efqyV6x5B
GEA3FtNSLvyrtQaCs5lYGKaW+pg9aHKcGj/IW/1DHOhx4UldK1FLLbONWLy+LE00rOI0ZjzLN/2r
e9cv7ORqAkfbOLLovZ6wUnlDlFn7SJqK5Teoll0mdXS37PbW3i1TGFCf4MjJUq+ed+KU/D+NaJS9
2MX4C34sDJxPc6nq799+tWtLLU1X+uoLG/E6k1JSS5dpbnMVdIWF4gwC855dmdk+Hw3gDm8vthZc
uG9A4YK9uVWdGLFInnKBH4c6WuJLm0kNfVujtc8ia6xzMlfGSYM99JAUiblFCl57UFrM0LN4qaat
G68/pglydjI7sgrLgfZS1ua8V+u4PsSxE26c9bXo8vdSV/sm68csrKTG1NjJk0OROO1h5Pb4PRsx
nkN1FPz7qBUENK6Cf5p/C7ni9bMZSltXcYELQa+Nv2NzCO6zNt4Ca3HP8Geu7oblomO70BqiF3cV
oRFCiRkzAJoKqsgyP+aUN3PpwZZX4OX2unrI5ri1vSDQ085HTMfq/QgFf8pliCVYrxRF7ttar0xH
UTui8qfQUt/hcmN8sds8tD2YNUmDn0AurZ1qZq14nua0+Z1CUUo8x2ncj2FqFcXJFchNHA2n1sJ9
GxVl6ykIdF8yTcPV3c3TQPWjQo6/hVo4OLCUjvpVE4Wr70JQku+GYQzep4OY2/2Y60W1E7pEwN1N
wuFekW7bHWo3Mb46hSKHnZn2Ye0XmTHnu4wxjbtrrXroPUx0FQWj0Xl+lLpRiXM19mDdRwXIve9C
c/1ptRSW7wM6bcSMQKTaUa+aFvrjNNOnHZCc86e4TDO/CxRbepPVMZKfgS3iiTjlRfsI4Qin4Tpz
sorsopQ/cgQHUbimtwQypQjlZxnK9BNRyp6fWtdmLuWB9c+sX4hNSqQgWi361iZ1PJ7zynSP+QBn
5KzoYxvuyea1xDdS1cn2gZqlYq/moYmLhBnqBnEtNhS/NJL4cQYvkO3wemr/I3pIcadnMtb3oaI0
4KLGpBg+JRNFzm52zLx4nsu6/VAltXhAXi/MvVmMsnmeRBVVXtaI+atjpe7PUczTwZV4WHl9jNDP
SdFEYx8Ltc5ROByH4bFPCz19GNtxGD34p6Gzo64cSe9zKw13cz7AHU3d0ZxPKt54oReq3Hp7ZPrt
bKdNvdn41ShwNqzoTbWnVB203AuzqjZ3TefGd8U0tj3G36n7FQ2y0fE7WVifatdqC88GrOM86Mo4
XqxKGzOUheH8+ioXjTwNUTnVyD44uRljb9Lmmte5MKcg+lRjt8vAR9VnLY0E3ltcFrXnDGH3qzaR
+fOCTBE1dnVMnP0WF3n1rupm63OvBBEAMCsp/KwvEFUUKTNqbwLlFj4PFJOtlzuiVj4XstGFH0Kv
vihVO38wEkTunwtsdmePnC0Z2JTuNJxlXDefhqm1Os+sOuNLVeuzdkBoVZS/saTUc1/HTGOrgbRy
V1IX0v9jkkfecV0ZV6kMYfxBxLD63HgGiBt8dGvX+ZlTm3+oW+1XI6tp4zq5CekLAQMJKC5Ikp0b
pfQ2dUa7hkGAnc4U++2CtatiJdlPivXj7YvrpmVEhx+1ZkpStDFZ6+pClrT1VWu084to9eybI938
XWh0AsyRm3RfK/Q5j33alpy8SX4Gr5tU+7d/wM2jMnKijqL9SLrKKPEqwstEtnM21uhG1275TkZy
wqExGCnbmvTwvyyFdgbQbq6Ua5REMhRF6KoQAYMRvmZehDP0hMo66EqwZVO1/OrrC4VsjtEhCja3
HIU4mgE7OgXz3nqsfy1uXT+1nknZvz/Qoo3LDbloBl13FcMYbTfA/FRPxsCxbWaZuL7jJNb3RT52
3tiUa5ckBS/Gp0DuFnDx67vY7CpjcgsKqBSm/r0bG+NxYEAsj8KQpK21G8uzORTavlQ1uXUK17YJ
zte0xZg2A0K56vgVNeA7WkScwhbryLwzG9XTWfdcKF3372q4gGjABaDLC3TtBk5TiFjtopk+qq7B
+U91QpTTyWOLGcnGO/2DPH21URboIlclbxTf2pu6RheKKJFkZaCdZMm4Wxqmd1Pjtj9ms3D+E5HJ
faXmTqp7edMUD6loIudhMitD2XWR4mSHQGbxNzUoVEa2I4Xt2zvs5psvPw+7NZgIzEZvdhiWnZOJ
XWl+iYKm8PFU5x5p59HYZZX7fQhtY+84MvODoNgiUN2kmqxMpQC6fIGQItP5ereVWhyNYd3nlCGB
3CtGke+zqhqOVmrP93psTVv9lZsdtixIxbfQd6kariMh0sN1UEcsWOBqfCknVXKsqvdQUrKNJtWf
QHP90WHRUpgwiKQluLz1v8ovXG8mELo2k0h9DgZPH0MQ21IfrXBnGl3DvRjUTumRsSysyrqokbSd
kuZFT5PynYqJ00fdis1pN08w4k9Dj1i2V8RWG50Mt7Y/5W0rRowgqvQFuED2LdMDsEuT5PH2g15q
836sjflnIRXEPqshANyA4KqWYZ3XNPpn9nzfeUk7y+FdE9Gp29stpFKmbDDsPdIeQVMNlN63Ogwt
6VEO2LGPw2jielyFQ+eFJe4vj4St9EODDFTgaZMzfnl7Y94EWL4WvEF61ijgwY/UX7/CooiEjApk
7WOedS/moPtkxUr6r7i6ZRW6YIwzYeDcBALVTnC/UrP8omadTpyLlYcmr7dULW8hYCzDfIr4RRFy
Ox2KkyQTGZjSy2wH8THLgnFPvqPuZJz0fH8t8KNMN5+iuItxmbPml6ixjaeRufXu7bd6k+ssP4Qx
IJkfJEJYUK/fqhgDlU4Wc/84Nac9ZkQEe6VlNq0acpc6CnuS4LhxHNZiDMtxFEz8R2+odZw0d16A
J/RAwuK/0MqHc6KEju1RX9qHwCzNF/hhyUOAKPcW4W7t0KPnsyC7wR+QAb9+YLZWxSGriovop/Gu
UbMBvFmANdrgbsn/ri6FyDEtVVa7UbdJlIpyb4EuIUbt0OBUQpgqiAXIdHY2Ep2Vz+ioDFhRZaUp
R7//9VNRRYTGhF7PZWrd8jiZaXWpUlvsNUYNflVH5Z1qB8XGoivPR0MJdRhwk0yQrpORxqgFmfmc
X5Da7l4MHCmPcdN3vRfrs72FrNNWrgf6ZUgF0Q5fMb2kcUYFMbBpGspGrxks7SyaJvfKNkOcMJ5U
D7h+sm/S3vk9MircVTGYu1So7SmBRHNUitk60wXrFrXK2QtqdUvNaCWzZtxLNwihJhWs4dUFtigH
aVJyn8SWDXwKgcecYIlI3QFrh/IjZkDt1xn88EGmaEShtpFNp7dP8+o7WsakHNll4nQVI2sHuEtD
qX2Z9VTcqb31jEEFypxjDlMKh5ONXGZtOeY6NIMZW95KG1aiLmYmTvmlcjTlk1O2CA9YOcqj1ZDt
Z3vq5MaCtygb2pDQWzCbBKN0O7Rsh6pws7wDsxqI6hEcUbjPuypCd8lKk294E42HrO4q2zcKd/oY
dMlwhutUbuRIaxufljsUfaqoW39QXSpZk5uAbHLRxnc57Cd0e4fa65Q83ojPq68Y5yzqNHIxwGOv
D3aeqXPtpGN+cTLR7e0wdo/opWQntwrtu25u7G9v76C1R6O3bwKMA5HCM75eT49kNY6ihw8bRu0L
K1mzj/Ky+ckahsbc+JxrD8f24dAxcUJv9erA9JhNh1hYpWgt4a6daul81Gq9PpYIk/i9LaP/4eGo
snHEpKXJrl0e/q8sLNOK1A5mnBIqTspxDor3gyvlPsYS9fO/v8a/V1qe/K+VQJVo4Uw6dOkYMu+A
haX0vei74R+71TBd+2LUE1gjLYRI6/rM6y0uMK5GSTi1VemV4PgesrbDVQr226f/4akWzCjdUPht
18nCBO8VM17QUYladJfY5rDvSof4NmLDpmyUustOu0qZF8i2wdTgj97Z1StMaZWpdImSSx+FvT86
xnQXVc68kYqsvb1FWJPU3Fop/MZWxGYHHBad6tn4lMxRupedNR+qud1q8aw9EAUO5QaV1TIbfL0n
hsyln1QzqGvDDFUi2skXwDtbCLaV3IqNQPLKNcC0+3oIggG3SGSN2xiETXRR1TbyTGdqz9Ygon3k
0J6N66E9khBuhaq1V0mGDoUDHOAtnzwXGagCLjVkuZIYvoY6nehCpX4m0/Lw9kZcfZXccKBEGNje
UBdaITGZikR2Ib2G7Tx1aGoO9ha4cfW2IZuC8UVNzHzw6jpFXzuSrb2UHIHb75M2mWmUqtGHyZiT
A8lllnjoI3V7I53p1I19i2GxXW5wU25Rw9x5CysF+gIX303GGvToeVL8ZHiJd3q4T/RASHrpiXkY
EqQIAJU4OaxgBaK9VxZu0x/LMkfROE1xbKXaznMPKEF/JufeanqtbTZiDr+MnsktWLsZwqQIdIYA
BXDpu1HUDDGErTzncfljDKT63UWs7WVg5LBxc6xtAEIDxQN12i29Vw8coRhulV2kOogHuxvjL0iV
bElTrWXV3PKAd+CrYeRx9f0xo9CLtMrzix3b4c+8l+FXV+kmT5OQ3IEQSc+V6Za7+9ox4pEWTZ4F
EHodZDsTCx2nQ87Jyi31IdemvPIC1+5MD0iW/uPtg7T2ARcFOJxBHPrd1whp0bTOrOYsxo+BUmvE
Y3VELyIgP24i84gmUPQoa3Xc0Z1uN0rtJYBfBfgFq0x9Ccmdjs+iXP3XHRlVWYgoJ/GQgZL5vtaU
X6nM3N9YcUXUwP3QbIwyV/bMq/WuvmYTBfrgLiPwLtOGzCv0bvrhznqye/uVri4DFxoeCSnNTQ5O
+IfeGBkp/P1SeVBq+MoMcTcymbXQhADDwqQE+mHeaKXzNVXmltiYDZE+DCeEhmglYdcudiLOhLZT
hIg1zyp6oXtR0zWFh8tOnO1y/Mb+eRyNYBXyrQB8KT85KFc3tWqnDcGPnLEu8xfDSnERdnrhgzot
//22xtoECwRiMq4g16MDNTAbI+kQmuz7vPzclQ5dq6KEHZhN4n/IDJaPiKDlMqi4AfAODPeNPqMR
56Az8aGyU+spSqpgZ8vB3ijb1tpBS1OQUENTgpN/lRpgA1IookVVzWrNHu7JpPe/87QqfzRqXd3L
RAsOWtbWkPjxUNtDoRzOulH0moeXnbGxf1fiDzsKt16QZ6hQuO7rYzm1TeUoGkmyLqLwS99Mmm+N
ZXPJsnDav31U3l4KoNTrpUpsjofZBSYVTUHsl31f7xCtyh8Vg8L57aVWQjm8AZQM6cO4C/7m9VKt
gRlwuyTkUaqBWbLhJ8goic+u7NJjjTL6aYq2sBO3kQDkEnBB9isFHDf46zWlHtddUjS00mWAA1sQ
Wh+pG9UtTeDbOMoybEYaQEtefl2yGVFoW7NLL3EYnGkfh7Hx0I5KsQuUQtzHbbslJLC2no60IZRg
Ni0d2dePpad1acwabZ84qjSvrbTgQR+j9FE3BgF+CeOctz/d2muE8QlQg6Hs0gN+vV4hpNu1NTzV
NhjsD72ipY+dqtUbq9zuRUyiMJ5gJGmQ0VyXUbFJLS8QRbiMpP4/0cwNDmkfyQdDTTeE4m7vXFai
AF3Y21Q313VAajLPmiLgc1BKqp+zi2uSb3eqdXQCyVAA3dKzZTF7jR0MIzeOwdq7ZM2F+kHFgy/F
63cJjgO2sQGorsRW6dxKqd3HstpCkq7tkL9W0a++mBlEUT7pBTvS6tTnUJ/SQxVN00Fo/TcF4PPx
7Q2ythz+iot5ARnhDQIy6UnMYckjdTxVnV+Mip14GFiEd7Ho22PL/7OhX7b2BZmLkvFqwM1uJtii
NbRghJV4abRaeiKygdigoYDUnww+KGC3aUoOyTeM3d2tOPbH8u911kTPCVwU+2cp+m/qO/D8PQVV
fhmTqQMbYpNBeR1u4Jo/MB/5WNWpRhRVQaIYQX9JZa/cg9rHyAozyC/kc+I7Eqtp4zkyT3KEqoJh
Y3/fMgsg5TJM5cSSUi4WBK83maOn1siwAYIfWJD3YVqmh7EZgo9oGA33eEbPJyBemFhnWIrUuaN6
aDYbfji0zkNW2tHGwf6zp6/fGIAefhFFMdH46udYKmiouBtg20LoL7xe5EHjJ6lhXsZ8dBqvj6wi
3mF+mE8HZSyrcudIFEC9WDMyxwfWZOaeEzTC8QHz4jwdal0UPydJ09p+NyT4kdn5DPYqjhw6/LJr
dHXjEZZTef0E3MnkIIQEYKPLAfg7U66dqIxdkV9car+9SRPp0KMwBCfUaR70AHUfN0MobqrGAg3W
ZkvLduV8WRhsos+/AGRvKhJMeF380vXi4gyN8jSqQ3fQrMw6NuXk+vSEtuQeV5JbDrOB+iKFCZ30
6wjJ4VKKMMTgpU5c9Tzh0+fXlvHFlG5Z+9Y0z9gkVSUIBMjaw2NdW/lneFDyX986CF1O2SLSgwLG
zb1aFgKfeKaZZ5xkv9aNmT9DfxfL2NU6NVWTPxlzAwpMnbMFj2Wd3w5qNwkL86mFIgwld9GIvx6u
8GACqxApzq4CF6QEN/bE7Gh4YPQgD7mOxSnN0y3y9Z/o8WqnIZi9AGi5oGyoiNZVTSYdd3YSNXHP
rons4L2hC0gq7Zia6Z1pSfczctMOIk9ZH3uicernoa9U4eFan0S7FFmvJ3p5qnIK3InJ4Ryk4YeC
zfuoCnRRZ7Od78ge9K3642Z/8qMRJUBsmc4uoltLuP7reNColjIrFec81NGXBIO5o2mH6aGF6u93
rVlvZK0ry5EXCwingN9vOT2YArbBYph6Rq1Rvg/stvWZEOP/PYXKD6duPv7rRoCMCjiBptoi3Hm9
ERw7VAcT/9dzaRQGA6006O+NQf+qZIH5nCNaeQIJ2m1cqTfZEI4c+M7i+Urn1qRn+fqVyryqB2oj
9wzYaDo7Zu345oS64Dgibvj2892kJCxFmw6WHcNEgEZXwW3oSxkGrWTLCXT8dg7qcuHJBAPy6+11
bj8bVAVoQgsZhBd6rQg3WJwmelX2uR4zZ5eYmXK2e+A9wRzHh66qtY1tchO00afisyGoxEyZdurV
ruz00alzvXXOVh8279y07E41gIpTaFXlRZPu4Cl2WT46Eq3zyci32ue38QOZDoodtOjoa9+AW2oz
c9W50+xzbqjBE9IO2TfGlj2rWoX1grAhl7Jr1+Hu7bd8u3FYFjkuLgsSpJtkvW86VOPhWJwjW5mP
KfhiH3lR94CWeLKxcVY+KARNkjCaR4w+rjdOmIeoDhqDwrFXPwHQ1s9jrNoH7LiL3VDJ7PPbT7ay
3GL+gVwPcHFO/lUagVphXi666OdENGPuQfdqv41OGj/KMkeIf5z+GQ8FOgLmHB+Rsf4y0X19BqcW
Ah2dAPfsjIXzQakr1UvQfPwK7Jzpjtb8fvv5VjbMIji5lP6ENfbN6+V6/P6oVTX3HCwV3QjX9nFK
e+3JUOzaa1ytP8+q0R/eXvQmk16eEaECJj0LW/s6VYSGAjxlbtxzl5tueAxxOqs8N19gHzMoo/SM
iKPyYmWF9r3Mm27Lqfg29rA88IxF1W0JQ1ffFC3WfhSCUN7w0IfJMdJTwENudK3WVuGvI8/KPc5h
XHbWX/eTkxhGH3SOe66b2vxSoyF6KePwn/uOFpuFgY8FqAVu/3U7NQ9bGboK5Fk7LmjDK62+76t0
K5teOd+vVrl6Y05jmiF9fkTVJrfd124FbjgwVI+uw9a1vvLawAmzJ7kT+DrXATss2fZmiKKu3c31
Tusn/Wz0TrARsFZX4dMA9dbpf19zv2RUuaNCRs98Np/PmkzByofzP/sW8nGYVtnMcSBWcCG83gJa
qGl53SD2aCTF57kLsmPeaLFf22LcyFpp/vK3Xudw5OkLJgPtO+LiNWRAz+tRlzGWye3o2E92WYdf
B/QrnrRZjRKvN1IkhuIiNqU3ljkia+BC9OxzMVhQ6oOhFyAhowhcrznGJwQ9cFwwaUo+RUqW/E71
EA4IRxq478IkSx9igXrYLkp69adaRqL3oGro7+3OBiRa0NbDWTIZzIfIybPJy036z15KSouJs4K/
hw3qNvbdLh70Q6Z1tf6RpDxXPQsNnmGP/LhNopnlarIra1wCfYxfmXVNdimexZwWKjWPYmd7ZTS5
2dxec36ZTqpWsBdC7pu0keazM/XURm04u7MXjfU8PZLkWndW26AYOUhH/V5KN/kdRYb9DopvGOxG
Bb15T+B88p/ZZMX7LENy7lgQ/Z/QSArK3Shs8Jdqr6SGP+D68iVRivKlHfrc9UfLyp1dNlTBiAOm
HX1MHZg1uw763d4InLE/Bb0UDzjCF8M7MTvGh8pyJYV4Gxhfkw4iBv16YwHuRKmyH3tDhp5AjFE5
pFpc3+dybGN/TJX0JUa1Kj4VaH9Jz261xj1gjh0VvuMqNSDSGMUHSDASzbFet+onTM60ehfITq98
M8tr8zy3KDsh6pR8KRGHr7FhjOC5KPHc157Vdo7wRBoNyg5amd37Sck/nqNY1RPKxUq6qwMYwztB
7qbypYRCG6LjFn6cGoBQDIwm487Obdk8KHo+te/a0FD/K8pZM/y0RnrBG+p6rp/1IE2PiSix2Ahp
XCkegJfmZ8XHHvxxToPEr9sC4ojpyPLdbMvR9qzErZuTouv1b+QIsujcsCTfQ4dR41mxk7jPIql0
9WkYBP0ZqpP2noCLjgJwuApIlp3Z33FIiVKYUkOevA8gl5YbghW3p3AZ9S9MRMLyrSxG4ACMMlFS
PnO7W9+GMOg+c7UMu7fvz5tVIB+CvMJgifz5Fq5TRbPCJBzLNOyB0scEFakXO7bcjVR2dRUCGOkc
cx4Q/q+jVz6kSmArIr0MxF/gMk1/AdKTnf7xWYiR9BcYuIMGYvR5le+IuNZUOHnxZerC8U4z2mBv
iaLZqKvXLjCH25hSkfz0htwzcXlJzF0Qh+nHeAcpamZ83ye7Jhi3nIbWlqJtQL9mUXpjSv76teFs
iPxonCEJPyuYKFGwgS2J0yPFY7tBdV9ZiswUDjgNrpXxhqq35WgltXIOks7wk7rJD1UtwnujG9wt
wNHyta/uF8hKWAZwJWN4en2/dJbATA4kOMYYZr8Xk5rurdLKvit5mN2PmCE2G4n+zfYjZaJlzbdi
RQZTV5lpBl9YL4ciOM92K3c5NhW7msC01bZcXWYZDS0y/rcKXh0Q6wzPWNI0EtBdVveu7zZYuDso
hHhi1M2f1tCkJzHlxi4XYXk31NMPDme2C2dRnMZK7/2uKYeNY7GSl9O8RqaOkgMkwnX2yGAJH5s5
dM6tqPAvCN0IeH+t7jvbKV/MSVhH0tgtgM3KfmJRgOGLd+4tPTYghM8ZaOxzT6t5FyAgchjmEGxA
r9gbgfJ2O9HJXqYh9NIXBfPls/yVHU+zg7agVelnLQyz3otCGcSfGxX+9FhEbfy9HIMtYYjbp2M7
MZpnYMDMlQbf6yXDAkKubAftHMvR2TWIZ+4DHdB7UtRbARpU+/VxYREqKv5dHvIGRFKh6Tw5NYOl
xByceo9ttDjoahgIv4tQbvAmWdm/0wJH9kOadYnjqWZuOwejDKrER9Lf/qQz0wt3dADjYCfHEGIp
gCHJPVvapZcaelvvoh4vc+xoS/0phmMvMVcuSfPQCDbTg9KO1rPb4Dp8zIqpe8nAbf+nJWn+2XKn
UD+6tOjdsxpiKXBvELJMP2cizYXqSv2X6BqrPWCjMX61UQicThXSQPY+oB34rcABKIa8nLXzoTOy
7DBr48BIsCkt+7xQx6uD5iaTsxMDiiB3St+SqoQo7pg7y8xi11eVsUetAiuYYB+VErywRor4ksMc
LrHKyOvE02EQWLvYUTrda0y3+dC2sJ5JNRwwDSj82ZpfBj0dBrThDRsJ8KGJPEV2ZeAprph0z8zC
VPsm81KUIOHbDLZKaiQ/rLiJA58sIP0ZMhIzD0Xsul+VyoHI4oZFdtdqbtAcGzKd0s9M0UaHHtL9
jzTXguzQW7J7r6VVn2B+EJfSK2CmZV5p9Mb9OM/jfGdUbhQ+uKniDH4AqOurNcaCZDay0aDO3XS+
i9RpzHYOmi6dP6gNBuZmH5S/Okxp8fQr0QncaXGQKpC1jerecbN08FGZmUwvkaHx35zl+UvadcYd
BivluNezULaebSdhfUrSVj3hvKl2Xu/mAEHGQvmlC/QPHa2xXqbRVU7poGc/+qatvzYFFg0QIN4j
oFP2QWyessBwP0ypMSX7Niz7eL9EQ+jLIk8KL5qT4T8+ev2QGP2sPaP0L8Te0Yc+e4cFFk6mAxTI
ZlfryvRxiCWUozwbhqOSTLGxN4O8Q5yhit0ntJ6UGhL6GDNIEXO3zx09ic5FbwSlT8pTvWQZzGjP
jBurO7TurKYnWwTmf6Ws3HpH6agAbYvIfHZZP0NjlakVHGo1rApf78w+3hVtH7IFVEU2kzdqsn0f
wOVfDMBLo75XQ6oHrytay96NamCkHp6DMM/lrHQnMWSze2I+gXqjxAX2qVYik9MgxvdzGbgPbWmq
H6aIAeepCrss9vJBZJ8YxGUTX9MMm33dOU54bG2jfYHbArurgtM4fA/1edR2uVtrlB/pZNXHKIYd
kMdtk3pzV5eRH2lONe6cashPMtaqZkcQ1t93WmTNj64i229NKdwfNqYEyh2W8Gp3F0UhNYYSxuXd
GInI2YddMoL5kUameTAiuqf/4+y8dtxG1nZ9RQSYwylJSS3Z7e623faMTwh72WbOmVf/P+UNbFgU
IaIHCxgsTHCpihW+8IYm1TIIjXDJpdMsIasFyThwXnFem8ZPaEqxlGrCDud8csk/lYQQ3ScUQeP2
ZVGLNvT6jAT3wldRwdUv3dcAuTLjpBdL9bkqm3rx70eDN88eka2AFNGvA4NzEw3aOXLd0Mzo+tex
N8F5RJG11w9Z3EDQX1rzMJRvJtGIIblNgBsLra41w8wqaRACZABrn4/jsYvxyqjaJvIpUjRna7Fi
f9CTeSdfv4k6xKBADIVqJ929dZBYVOUfZWqYgVMbfOnVVH8hudsTIrt58f6MIjx6wWtQ41u9eIOi
xfgbh/Ampjr36IgqHjz8+mOvl3uqXyKqvQoP/wxFlVUIfyHztHrPSXcohqOlfOFZGWJ37CscT5oU
/CJKC4HbYQ4EwKnMjqkWh//8h03zp29Fc5wSyGrsMqaW1/bgqHDQsry26iyK7Pp0yKwOZYUpTiWP
h0D+dn/UjcUFwEibkp4JRZc1eivPI0Q3RiGFUcX2+wynbLe2pOQbKqh7Vf2toWiU8AHxJOJjrspv
8H+7YhKLuyx66g0zctuKlhd+jy/FW6uW1IKRQkUEgZjztu+k2UGrTxlOF2qhPMVEvu8a1Bd2gu6b
4I/gCEyPOHQOep+3OR/A5EKotyG6BlsrlJPhYBs0ZOK60F2HVH4nl7hdQKrMstA/oJ1OSXaVS4xy
hN18B00/TNgRnSRr71BfXbwQuvPOAm7MTeTKLB6h7a2ksjUEErRYTO7ysM4f6rRID03Wdae6lCsP
hZLd5q12c/KYGxcXGTTJJpjl67AWiIVhdvGYXvQuzma/RuBRwq5ay15yKVmaX6qSEhtFmjrSm02j
+bmYsH4aollR3HlO0L8x2FwPvSWsmu8fkdtbjiscxhZnU6gjry+FQI/yIdLxE5Yyu8XNSgle2qDv
P/6XUYDJ84Hpvq1FfRytoRyS2lQ+e7XyJcS2PxCxDD/vj3K7hTgYArwl9MLoP60uGaOD7cbrgdJD
GwVYJwahi7B39Lnrp2YH+781FCaJXKTU9dHuWg0VpJgWpPAnLkGnJo/zlBkvQb6Mk9ul0xjvHI3b
byS8Uqnx0GYGhbpGmUCF1ZxwRO5UNVPZG7UoPmpKs8dP2ZgS74+QPuMlQnx4VRSZzXQpKeUn2OpK
39K2yP1JytUzQqTjzm64HQl7UgGLpAeL3MK6sj/0tdFXBbJxulEu74N6/plZM67tsfZmt2yx46D5
ivebHta6Ra8n49KiU5qi1w6TeCio0EJok1w1qvawMTddZTEUk6EYByz5BpTSAeyS0YTmdS0RaQz7
xvrXgXZ6zJDa/FqWpvnKlIdzFYcwcCWwaDvZ+i0bRfwAUIvU6uhq4+N7fckMg2WUZcULNHdWPZ3y
IjYdV6tlpzpYVVAErkazznppsFz8ZXeVkvqdQ8sBf88AnYIstRG26SLTckNFMt5M7ubH0WABtMMF
cOuEgeKVo7UGhUo9TJRLtZj6iaq8dCpx+dy50bbiU8ojKp1ZlNjY0NfrgLzTTFjHh8B+F4JvrmQf
zMJM3XEEB+JGAa2Asl32cBlbnx/UKPAT0TS9oRh3WAaguY52PmbpxgGtBW7ysTZPGvn4qaM194rw
9eKlY3RSoj3vptsHjZAOmxFKZGCNby5xSxsx/quIc2rJKF8xTpPcED1LN8i1NHWx0JF3qppbawyk
GYIXGBTqf2I1/ioNYV4oB1IHyWEyjODLEIWSh21O4KbdmD/2VbKIuke1E5DfXhvM8v8PSkB3PSgM
fa7IJCbEQq/8ZCAS/m6sBZ283pVH37hxwT2AkRQXL0Ti1R4CCFz3NvTeyzCpFEOo7T7JQbr3iIg/
ZR2QC0MNodgpxDTFZ/1rFbWohywdMCG6ZOpH3G7zYzsYhYeAlq645ZSbpyQa/5GUdq9vsLFbESsC
bMMrCU72JqGqgVPW8xxe6lQdfoTIXy2M1yg091VAuy7CYU79UhWW9T9tLuTmHTqmyR46eGORVegp
1MaFA+2NwoUyaDX86SLECNycAW9G4VGXyj3y48Yo8FEEuogLSLmJK7ulnIh0qfUnyBS8c8YpMjwr
qey93bk5DmVExIMcYRiw2jLAMqbOROAOynSs4KmbhU8ZtMCdM7CxZUA94kxEjd8UPZnrLaPYqamO
uSSd1T4vPBq1Dt7eykLNqFY/2FWiehHC8s8h8LG3Rzxkh+Yf2g14jPWjrRqRPMQoHF/iMECvzpCC
A/Lstt+HS7Rzu2wsJSVZDjsKJNi7rrEnoTaMKpc3vrmoFzw3o6V8hyGX7IyycYdRxeAnMtQfhvb1
Ui5xHfdSH4SX0sZU8qDUofrLSE0HyZ8pa+wjrJVqOpchuc5ObrVxkf0/ShZ9LnBSawBaVgxNaatA
NbqRapkTpY0fz0vlT4UUnd8cEhMH21wuiMsCIlpdMaPSxhlgNrTkqxjPU/KHAqBiGB8xOVL/w7R4
EERTDezXTT09HVL0zgMrRNIw7LFXySLzYYaISls5LsY9l86tRaTpQjoFEBnmu9hEf12eY2M4jRS3
8SWtedwtRJr8sQ4M346lvUbP1n4USSmAPYuIdV2jsVWlszN1IRcugvCR8uJ8krTx9/0vdYutxgYe
NDMRC8gamkerCZVOY4wmUduF7Kg6JFravCAbhf96M2qHKelqn14vVqSJZB6CeDSQ55zfjIbhNwh1
BETd0ODhdr5e1Ci2+kQOiMxHOa/PmVYrJ21EUr0O23lnt2wtKqdbCPIpPAA3O1OKHTkpUFRNs6h7
sKdkPk2pHe9QSzdXFTIyEDJ6WUi4rGZEQZEOKDSCi1wpqh+VqnUsl3xxLbjwXi/3mT+iKuaVKNG4
zdznL3Wgv5nBJFYVSgiIe7TbbvCQ8TwPWShXMXzasjzGFEBAXZajC/Il21nVrVNBHs/dCSke9PXq
vEdYYVd922DqPoV4hvWz5TbT1Hyb212Ew+ZQUL3BzZFb3UQvtaVFugHR/ALzPjmoSKP52hRDho61
N2NXkVgBacnhoHgAQWVVPxEKY5qTKTlE+775BHDG+oI6CYoJjhmZO8mpWKFVUCbgFAxHDx0xjdUL
K3G6Lb1A10XKuuEoy3LvLoKHrTaJdJKLyv5x/9xvLCPjMdwfINrNsZelPglVGeGcvlryCAVitXuv
kY49g9kKdnbHxpOHgowYSqDHb1i6g16NEBcE75E2eeIbxHo+MglOgXpCmvM39DQ5oXJrfbo/x42o
BZIKLwJ4GNir6/qXbJRahYIskbtaLodGrWLuNzl70oZWRug2aWlM9fJTkeXj26MWCpkouMJaEZWa
1XmY8lzilBjoIHTj5BthFPkYJGaHKd81Cd66atijeCEKhUayh9VV05ozcl4Z1uJ0ePXatWJzOlSq
Mh2TwjSh8GtqfezN0rqoEsArv5zq3nxXO1r/9c2rLUJDSo4UVG+fq0oy4jBTJTwOgr55jKS09ai9
0etNg1+piqWvjH2NP01Qze4PvHGlM7AJO0aIn99sZezptbkyyZqiXHUe4Yvrj12VxIf7o2wcGIrf
3OgIPfF02GKT//XwF2FW80ZRvVVpzHxW5H48quEsBDV2lU43J/TXUKu7AMPQwZpoP166qTJ9R1ky
35L7vcrRxukQ9sQ6GZkQGf5DLPxrQsBco6oVyXQ6jvl3uLvhqwqH51QRc5z1pIgTaIRGQd/W7IvX
+4u5cdtdjb06H6o2D41ManvR07w4oM1l0X6ieMrtobgxa7uzRW4J9YK0T3mG4owI7deItbJO2rmV
UJYC/RlGgAjC7Jx0qf2V4hVWgGOPppXbAvnx5TkImbmTae+NsFwekQ7M90AgW3tJ6BZQmkeIGLWU
672U6AtfH1++C08/gv0WXdVHEyxD5era2H9++1rDc4forhmAhv7cH399ZwqBk+YAa0BcqPpW0GM7
RgnqyjAdYz9TpjcjhVhp5ErEu8JVf9O/dJAxAp06Uw2PneoS6XrrJZYu+VFoGju1x60dTEZK1EiC
bd14bKtRHYyRhqWu1oCuAC4aRC+jVCKcHvVAXkYrpIXRxGYw+SCN0rfvYaIPUXTlWriNecAjzJOB
puBFjhcTqE79S57RuzHUqn9JrCTb2cIbewZVFjxdeEO5g9ZPijJq9pwBP74MzdA9Ix2l/67Dsf63
GqR+70bdHEvQSykom7cQM9ugG9SbqOl0ljG9LwLTOCtA0c69Acfy/u7cGgrCBwG5QQPg5qUsApne
g8K1GnVD9GGRxuVohvnwOZFq9XR/qI1rlRiXmxsyCxXzdTiXFqMplwF9mmwykucJYPADgI//8J0I
S1k5FfrUxncKaDrXtix6TnX079x2tdcB2Hkc+lbbmZC6cQBo8PHcks7Ai1kfbQkduSRA6uEy2osl
AV6urOaAMbruHCcgNrGnNXnSexDOwFmphWX+CAodld+k0eRv3YI7M6lJOYPXNJT0c5tP/CdRN5o4
pEhDi5hvFvL/O2M24HSOBMJWntsoW/UIiGFiPyeD50SOFPtYDrHhwzLXfmFqPSZH2QhwIYg7G+TO
/a+4sWForIjYHyaUaLtd352guXrg8bAZ0FKtD9C65oOD6uRT1I7P90faWl1cI4EDIqdBIiX++V8X
p2SnQdugaY4Ii4q8MXjMkz2Z6QmjhhKjtjz3tD6cMOTDB+/+yBvPIzBhPip9fUGEXM2xt7omyNUS
Y7EhyQ8J6+HWaTqeki7s3LyQh52ZbpwMEK6023VepFvMCb3uGecmMNC9qYeHsgyWf0DWOzvh+NaX
+0MaFwX8DViEGkULGMb4EiyQ9JJBHT9KI+pkqO/uRf5bQ4F9xsQIBCl5/vrTUSc0wlCmoNCYpV/H
YXOEKJK5KYz9nW8l4r5V4kZXUaDgIVvxmIu1/XuXzDDvZTXAokVPpPFkdlr9jyqhZOU5ZRAf8ynJ
X+CaVuF/OAcCS4AoGAHcTW+7HhVrCRObcSOAgZCmpn/zYPrQB1b98f5u3FxMXh1gSUQQN3UE+rIA
Yg0jvlhSmCA3F+oekqO6NyvlXpC9tfHFFqSWTcXi5pHrxj/tjzlGAGjOPRPC7PcsyGTPcML5vVVT
QLk/tT/OSOuvh8A/gRGkarbL6qRhKGaC7UQGyBoj4x+aDurXGuTsiwyq9atR5dHnKatx6ImtJhqQ
Yw/U3yXYiU82xBrZk3tLmj3iHYw6raEuzggS9LNrt5jmjbigdsc+sYbvg9HaFW3PeoLrNBl17jdq
abzTl0Lfc9Pb6LBQO2AiiBrxl3V5krdi0JGNSS5Fbw80uqX8Z0Xe+6O0kmbw9EW3qf806uQvdIhe
tdFul51HaesuQQtIlJ0EfXR9HlrDnqymtqD3L0b5VTNBlpVpOO1gabZOHagnett8OSEDfX3qIAl1
gyGQHVIzFwAV4/Y0xfmr40z1A2DhxnPwTH64v1m2zgFFV4ETp4N1k2gvZJ5toAO+GCzpB5Qj5bFK
k+hBzbp+p2CydQxsQSomBKP4tM4PlpACBQEX6JhFlr7Zkq5819osDRE3W8r3Y1vsCY5tPXUOcJw/
gENogqvljBxMO0xD2HZHTfXEkZg9J8ZwqpJs3ZWrsfuitdJ8yDL27v1Fvf2QGsUs2JZA/jdAUa0G
UaUsuak7Z8wO2DCPgKbt6WDjL+tNPaaWdW5EO7vndroMSh4PJxI5txuA3lITwSQJxp1S0BUPqqT/
GM1U97IlVHE7yoynNigNX8X/cqcutIGWYGROplCspmexPh32bGhNPOIropdV+g8N18xwx3hZoCLi
LXCAlwzpOWlSFAg6Rxq5dwznS9C25YcaYyfVbQlhVa8dsmjv6r1V6aHvBR1BMCG0DUgWIuiqSlJI
PmMk1hewHAU4JrTUA99QhuIXLmOlAbtASp7auSt+5OFCQKR3qvZvCmh0cekc5tnOI3d7mfCbELmB
70NWSUXt+pgr5VRKWU8wLed996ANaJyaDZzE+3vw9mBTVgC9hUbBlkKjVSS0vkvCLSfIjcsgpXbk
VVksqW6vO/metczW5iOFA5FHMUJIb13PqVfy2O4lrug0iqV3eWbIriNn04FkUj7lsjYf+7DU3+lo
/OyEKpvzJJkCn4x66Y2DDrQTmI89UCswKdABBpDTTc0zJikIL91f0q1JClFtKI+g+27qLbXWJjlM
SmK9MMrPEQSQ2CsCR9J9O5MKLOHmwP5SB231LlnQbd3ZNrf3J60XwhWk/QQeZx0/h0loJjpf8FJr
c+vNWZy+WKEVuUs5JiddTaOdN8/ausXoqlLdRiFFyPNcf1MgT3Ncl8KoetCSx1jtxhIicFV0EC0a
NODxZswbPi7MCm8pbcipGR3L71bqtPbBsvupPEPRmJuPKLzBGFk0G/ZsNMbjh0FbOvvrEI9Sd6Bm
luSPi6WW3Io9KBuf/M6QHhoznYIT9sNx6rbBrDh+pOOBd5xqp9UO+QDGFT3XoGhdShW9BqlgqB9H
c0g6DKMCE+kvVQne5ekA1aC0F/Mr3Wg7dOWoLgRdptQfg6qPZA9c7FDB7O/Kj5kVIy06TpJWHhBh
yuNDs8CPcK2soWYW8i5ia6FngwAhaYiNDTT+JCYdl5BuANHju9XP2oR4kzn8MEDdqv5oTBYdzmbI
OOSxPVte0S74yapG18Bza6Vi9Be57WBlTENqutViDKqftYFpH9U+jhQ3q+R84vxGenWREizhjz2K
+PUDcZz2mheV3D/m0D0qv54G+Vmmwx+7fWAOkb90o6J9vH8ENjYhaQESnqIMwJ4Qe+avxGCqMEpR
K97UFF8zN6fX4s31qH9I+N0/zdAaPt8fb2MP4oRgiBKno6LJsAJH5Uq5dFIdJ5es7FXJ0533ObKW
mRvIofZzKOT2Yz7Y1c5LunWlCH1SoepGp3q98XtULHiewRTMSaj51K7wXyQGPtVj1+1ECptDCYMW
Lk3EndaHuqMjX8dmBqbAWfIjt3TjoSwTvGtxSb+/khtfDgUZkhDUGcTLIF6lv76cAU1/yeOB5i1y
FprbN2bykUzLPHWT3f0wankPxS/+wOssBMkRysEUMinl3ESWnbUMAKNqmM65VRiuFIQ13pUS98XO
tbw1M7jnFMIFifNGGUs2e5NeCQ7ii5w03kjP2e+VunMpOw5kMPOeZNrWN6P/BpeFIjexxepenAId
xXQbvyBNXqoTxlG1X6ZD+7GngXu4/9E2h0L2i9QRcwxKQ9cfLeQ1HeQiSi6m3A/vQoTQL0qltYd5
NvX/sBPJAkhyNMiwyto2opiBUmbJxCoWhX6Q2lR36zBqDpEOZeHtsxKVLvqvpigxrGbVmeakRRWS
0XM+ITgojVPygGBaEJBkIul+f7CNGwTOLTp71ID+SG9dL2GsKzPSGsLeT7NTT1scu3eBLfcuMhTV
qUMq+wN1jD3wx23KSs8QJpIGeJasdX1vVVmJtqpMPJRPevyDtlR9SHWltt3GmDARp3sR0I8xoVpB
c3XM11Dqnd3g95aUCyaL/xypZLoWiFReT92SG94d3s8LLDOLklRRSx8kZ0RvtYrq7D2KM3b+MYSw
3KDwDzrfw8unes1lOSe+iFGm2fkUGwcVVLxwihIFXprY179nUnJ1MOMSqfCpRPIPmUm3SUrVNaIm
PZhdsMfH2GiQCW8IaOVsMmov8moBHF4mcHiETJGaqG43O9ND3S+2m1SR5adGnT6YVlkd9XAJD+my
JBSb++Cy2Lii3t+EG3ch9vUUPwHrCyLc6ocogyHHuc2zmWRZ/2AFRvzi5HpwvD/K5nwpI9M8om2O
pOLqYDW0O5F/xiUlsQXews6dI+7VOjbvaMG0g12cLaeCv08e5DUG+ilhC5BHp8B+uv9LNu4tAFiU
1eiA8FPW80W0rywttBou0zyFPpqGXCZGunhYie9VuzYnDWSF5aULInq+17sqb+MgzqHZXfSg1gZX
LlvbgOmqNj+JEasnGJTJaxn3xoMRze9H5PFJ9Qr13Ebtntb/xlUj2oRMm7sa4Pp6f6smwclSMWuj
leDWRtnwju5W/2z2cX8iGW++UHWY9m7ujWERMIBbxnMEp3NdHgu7jgodFdWzUky4EpaLHSmehpTp
sYGuVHgw2dEQaisbDcf7n3ljZPhzdAtFbYw/a4XSqKywNYcudc660VlHtSqKszNa00nSoegmaP3g
MFPsiXNtnCUgs8J7RTBDbqqBGnojVlQwaIyZwxGMTHYwB2oc96e2sYOx/KIlQ3WC2uOaZQVA3aZP
iHx0AnTVl+ok9BtdO7ZQqN9+N2DVRxmau4ji2DqcCJclAqrIhViBunAnrVGfuzBRd0bZQNSgC8xs
BBiRgdYZOj6sRoezCkKvOJaN3tjV0sdEsVsipjGMJXfpK1N/lEHOC0ZUVaM+G7Vl+L6msJO8Pazh
03FDOYhFsGlX+waB2cAK5C68BCSLxxLVgtcxtQw3spY9fcGNeQvWMahkHgARCIik/q+4l6g3A/MG
ytsscFgtnGCZeecU5Uer5kvtJYpTd4eqWoJPsdCG8IqkHZ6crtF+3t9Q2z+EaJEHCXbJTV/Trodo
6LmhL2g0BDhKlbGH9a0WuxTKAhiMrXJso2r21Fid/TyeVFcNdPPX/V9xu61ZDZQ6/jA2b53W5ro0
KtyvpXMvV4g883sQirJNlIeNfOcEbU6YjcYNwQvMllOvV74qcz0aQkM6p8KtzNPCOtHcuNSwhs1A
TzwgK6B2pzKSpcS1gsGIjrkRNheEkOE13p/2xiMB2JH5UhiF+Icw6vVvYTgn7QwjpHfWRsC2y8r8
lCD29iEPq+F/iaTF2Dgt+sc5a+ZzX6J1fcAhVNfcYonQ6Lr/a26Dw+sfs14YRSZ5XmCMqIVcfIwM
C0WvUZmt93VSjV42KzaCQ1DIHDt8rtAFe/tVQCgEsJUTiIgi4kbXi1G3ldYPyN9dkPVGgUEnwv+D
jP6BgwOhX5ZWzod5KIMjgn5C5U5yLqyFVOzcArcXuYCaEw1BK7SE4dr1z0h0NmNo9uElNazuITfM
WfKWLG77nXFuw07+bNJ4gVuktbL+9mVnOZE0KrBJ9Akyl5WAyzTK/rgYZuQiiia93P+8W2dMmIpQ
WnZ0XuVVzSJCKW3RnYnbLa8kv52q6dQsQ+8iNeLs8C62hhK8PMAzTI/8/noJC3sIC3vkTkkMKXZD
mnp+aC+o9BWIc+xE75tjgckEKShMXPTV57ISo8iLIg0vXRK1kIEBRRqtPIEtM/babZtDCXqATUZK
E0XsnL/u7CIFQDBFJqK3mRy9ICajv+bmOHzA8cv55/7H2tqEAg9tCbyOSTn+eqg2kLBgNxPYW/ow
HvQqkI5WmuU7kbm9NYxgxwAlJZigJnI9jJaHRhmMc3B24n6Kj1asy93jDCk9fO4Mpf8aN2mmeLm1
0H0eqrr7HsPcSU4o6hWpF5VOaXg8EHMMhs9JPufz1CbHcKBW7NbdLP+cGp5OtwqmskUcqIlTzF+6
TD81RBaLPywzlcs2MsPfsZ40lctbhBVNpMVT4pVNZg1+10pwHBfLiCNPpdjyu4BoT2pgGNMzHkVT
4FIhyqanOijZzjKimJ03OmpBzpg0lvUQ2nKte0MUmQVPaqYd0dzIa6TterPxh26anAM5fzpgyACW
6FFWF/s1UdIpf4+Xb4daNbKYh1lP8FpsMcp6yKwiBx9iVVHysKSm9s3McARwg6IPg0M6DflysrJR
ag9KVyLbWclVZr8n3J8fwhDBTldov3zQpBJM9DxK/ZfGzvLgHGlN85P01okOklylj2rd1agsjTnC
OdAhu/7QgSFH9ymIUYdskDQo3VZuw08kTOhPRCHGs26r4vfmFoUyIx7VNtTNYkkvv1P7j5Odh2Lj
HIAGEk1TWTGogK5ilyCmHayif3NO9DF7x7uOpW8WAvlYqDZHO+f7trtBLizcYXiqkd1wxI/569AF
TVNqYdHEF8cM4wP9hMlFNHzx80XuDigM+EWeoSVoRXsD32YRIGeoQIhamgGBcnWx9GrZa41lRxdd
TtMvCfYLX0dlTBBjV+3ujLUwb3FXhebOfDdeYSzZDIo0QpQdqs71fG0tCvo61anyRmX7ZLMoD0jP
P426vbxLHP1/tDWlUzMNFOLLvt65uDd6ppTzKC9DDAJWgC7I9eiOsSh63vXxBRnRwkFfa6hOmDNR
l+o7OIhtow/lBXVItXURJMm/gTPqn3vNIZlEszV1J6XRTnHUjw/378ONLUelQjSabN6vGwC1lYf5
EjcyqKkSK02eTvLHpJ/8iabYzu7e+u5YG3LpkgXwrKw2XIz8mrokTYQSUWxCKV16L3PyX7IWlm7S
O86BnvFeZ35relzBugIjRcCbVg9mlMx5NtoQFWHuq0cuEOUcIEr2PpGUPdXvraGQEyWJJDsXmgnX
XzjtgJ8RYLGtFdqtBr0ff2iUAV/sYj7d/2gbEQ75MJ1kIV8q/F+uhwpGxwacovOIJXOguWXmhO/H
vhw62u5Jd4qhhsk7p2djSNqRoh8pzCkpGF8PGWLVgu2eHWI1VkUHjAaMz/SfwqMTIYqWGpO0c2A2
Noto8tK8gJB1W9oqE22kgoFOduyoPNH99KlosvIbuGzTW7gmXWOc5/9wMwFOZmUFWQqa6epmyoCD
W+bkkDvGde81g2o+SXNB8jy1mYf4cudNVfVmB0e+omJSq0bDCrl4czWoiYShPZjEdJNRIpQYUpK0
vIADYf2HTyiiEWJUclJgcNefUAnbEqW3RTprOFO7NDQiT0tK2xc6cqcyzqTD/V26EQNRFIfSI5DE
1IFX4wVpkCdWN0nnJm2qb5Zd9J6dGnsbRfwp120nwUSm8k43jarY+thJ8bAkVmpL56wt1NM494VX
LoXttWVjvP3Y0SGEn2OyKUnpVyd8nmanzxyG0tWwfBwlCB+55vyTJLV9wOBzT9Vp68j9NdyaUJqA
YTbpD5O7R07sRpGhnGat6HwjytQD6LS9cv3WSgJG43E0KP5ba52xTova2Qom5zzry+giTFde0C3V
vX6Quh2s7tZQgn0M2VmI4a+LU3MFjUNB+PLczqmYS1k96NXEKvawye/vwj+NrNUGYYcIABr93ds6
TNtwtlIrwhiuUIsHE6nxHlBBMp5tmvePkxwQ141p46QHvKyTn43eN6M7UnoGqNTPnEhdm+3loSs0
1Lwzkmfzkxw7S/cZ3V69O+iYycge+vRB7eflIhvPOKepJ7tIja+J3pWjZ4DNeRdlhfnJKhfjK2qo
xO6muWTaB4pyVnDkmS9/VpmWI6o52N1jQC4U/rAJPGcX3gf2XvEEsMybVCWKfQsMu+yOUmA7bqUD
kXfR+u/sH+0ydPIBFmv4LcaxZHYzY5T1s90U8ugFsTz8k6rJ2J8QwjG+UI/jkSJDQSpfixCv0yUl
TN3BamewB7OV/M4pndM5uv8xNmJOyhD8T+SvPCRiX/wVcy6mmZhxhaJzpKbmu2xMA39WUFoXDSKS
D5JmCZDIrwyK787Z3dhxFF1hDkGwR2pmfU20CgGUjB0vphhGeRz5N/wsaqn3zMb08f4ktwphAkZA
iIuSJuOJt+2vWXaV1IEz06SzhIPfw0xuC0VMSmfia3aglM2Sy+M1ek1k6k96oX1H+6Z+uf8jbueL
owv4dNoTOk2ZdZMgxw6xNwogiXlXOZ4JjNcLGmv5rHXpsvNU397zQrxHNPkQV4YstboW81wvrNCk
VT3SGHogupUesrTuf9+f0NYoNuJMNkNsVFmMBQxPVRC+4+yovC/nUT+jYqvuYb6U21sXuSWUeQCf
mAIguwp0uqlGiwicFWg9u39RgLh8T4dpMT1k5LLBA2JNCR1ljO6JbLZ7xV1gOc0xtNh4UczvkFfj
/yVj4wBWlqPPMzYCDyPb+fX+YvxBb1xfapRZaTmhwkdwe1PfpFyTqXYxRhcErNtLSa1mduU+yn8P
kh0+kFYgNKhCDXw/F+FA3psvn/MlHQ9VIlm+MVjycbB682mIzOV8/6dtbDy6NUhz0K6hx2GsdkPU
L/GEOQxC6nY7nLAZbB6MAI+bwlQy/+1DwRoA8quSLyNUdn3ObMmmDZYhq9JJvezLWY/nQlEHh0xL
d2XkNrYfcHSYGDwjYDnXDf6CsABEHPFoCOn7+0AJNXdLyozpKdD68buJ/mLl9SSvoVsbQf8E/GUY
XNA+3XeTskb3vguRvpj0dtCBhFHt8afFUX9UQLywYLYhy7jIsC7TMQrljtKeVNapWw9a+xkLx/ir
3eRj5Gq0eR9mdUoyPwkDRZReyumbYwDG9WWj758rgcX2NXNBVL2VFFRR83xCp0wJjcqAPCVr3zt6
MJR/s9Jo3IE35Pc0lpHtdgjrmzQk5qT2VAxEAqrRZfypjhZnD7+zsUMEpJIMm2o0LSHxz/+6HiU6
XmkboauS2/HgqdNSHFRg2y+TVu5Bd8RmWx0T0YTHFYGOA9Ygq83YO5mhBQ7p31Ik35Rei06LZHSe
nWuNr9qt/OzAhvCxpJfduOjmnf15m8PAB6TgQLsPMR4amNcTVUAc2H1GYbjRUtnPG6fzoSHXXug4
uAvDCwHWWO9J82xNWSPCFxauCB+uD0U4WnkqIQ9+meTEPjT0X86d2QosXT8GH4sgmAGlBHlwiqqS
ukLdN0CE75/LrTtUkJZEnEy/gRro9cSRyhlnJ1ADVK+7lH3nZPmZNlDg/J5xblD+51Bo6t2Bxse5
AzUZP+DwxKO40EaXDk2hq89jmthf1KUwfutjOSKnaA0U75dR2kMubC0XzQig+9SGNuoytQ6Ky2qC
c45tTQ1yAjwZItUxMWBF8cp0uzhWLbg7y9Q8VGYYya9K3Or2zpJtXC9gqdmpwGXAVcurkKGIZTKj
tCE80ZzZG1Uze9aLrnozJYMEie0IY0AwVdcZWZemVoteu3Seq1gefUNyoo9TiCKoV85lox7R164+
398LG88pm9+CnASZ5rYqEmbEmGnbBWctxfrTb6TKPLX5MDsHcDrOJ5vm/uv9ETeuF+Cq7H+BvoEW
tdp8rRIAPW/D4NxwIdYE1YdOo14wZWm+Uzv7U49dXS/E8iiKIWMqmk2rB8hI6yCN5046j5MpPeqR
k1kuyegie3E1TT/YcAvGAWCRQCBXRT6f00SJf4zUbgpfKqrmOxr9Wu3CtnN+BSb60a4umcqjkY7G
M/4g0+i2Sp0o3qLIE8KXuSS3x2aQCuMyqxVVM6ulgv5LadFz8dRwnIgBgip0cDOYmo/9GGNoqs5T
AOwtVatXI24pqpIkRTlmKqSSh2GoByAIQd/9oN2CVJI6SfrnQVloLjWVUzxLdErPDvUsEpZO0p2P
RCXyOxzMFMXXB90sH7m+p+6FThUoa7tP8sUPlAzc96DXy4tOyC15duGk0HDzQmoe4rRAx94uaiXy
JbXR8VjDWvHkQEfNXgj9AfSo5YxWRGM7k+HhEWB1Xtyrco8FdtU/1XLX5FRPLZqnUSa/9nBJPvXI
OjWuFEnDY5zVVYjoDFeyt0ygG8vcsT9pGgkVwO3B+qCBBftiK21pA5xBdNqPS6vWjxFdU3DuSzIt
frEsU+3mzUCzC4fLsPE61mVwlxBHJrcugsj27ci0uY/yIOt97GiS3ocNIWcIsiwOBJPp/zg7j+a2
kTQM/yJUIYcrQFKCsuUgWxeUbI+RY3cj/fp94NOIZIk1u1s7l91VEx2/8Ia2gndippoeemXX/IAp
gS8TkqrFt483++kTg/EnFHcfphvyqcc5+zhIx6f358Q6xeS91Mz8e4U680GvRxQlZ2c+YE9wKe46
k+BsdqPsevI4OMXHb0wmSWYcZ3DjBXUxVJLs3kbnym4Xh54kAP/QtYb0n2qwMDyjOumzJGY2LNUt
hKVSXJiC0/P+/sdsV+u/wglkiFgczYPdX9bprsGTcN+6vbmf9Yu2emdmG4wzdG3qWrSYj4mWnltz
sCbTjg1uzgh4v36jnDarsbBcg8PKQbmXFupiH6/xmQ8EV0oQwyWzNUy2K/ZfHwgzT+aqHq145Nq8
Sly93yFtADdjuqQ0f2YkEnOgAvyLrzyWf82li0p5gYWMAru966VTPEs902975WTfP/6ok3fhr6oe
QB1ng7HxPhx91KTl3WimQdyZ2vPKtN4Yk/gSiBwNwdVKLz0K54YzaazxIPCFJ21fo7FbYEkFPqd4
1OzXTNoRwYQRBUViRXa9XvLgPJnJrbO2ZSbEnSAij0VecQrJnERfweglXv01GWUCvkrD57RrVu2S
/MRJDLMNRsEOSQReo5NCKy6BqVMhKxg7ZZ4n1w04IieqGrPe96YrVLQuPX57I+4cKbdkVj0KtTYX
xOLOTTDx3l8WpMPDe7Seq0k7Am9TL/ZpW9+ni+1VVyNo057YvmpuO67QC5HFX22fd68vn004Y6Gx
T8Z5kpLZ3N41wJ4gzkrfFde9Iap1Z9FDgxgMTWEEVIVnSGPkDhy4QDXWzpBj8ls0kxlLT0Fezvwy
/drl2QS+oROlgFpfyUs1r5PQjp9JAYa2LghZav1Hx1fzV54fDTfYHhjjFxPV5n+80frPCuTbKEgf
QhUD+knU/f48BSZsNXw2MH1t+vm1qxcXjNVCjz9FIenrx2f33BdtNDEgfZQfTg5TawVTstLPiFE7
mffExOo273Jz9/Eo544QQicBfJtNZuj4CBHd1TXJCru6mMqoxAvnivpqFyYBNdWPhzp3gEjqwYVA
W+ElPYrj3EnguAiAPRZGo6eh54zW9453+5NSdfJSgUrIsDtKB0LXZAbB59I2WS5kAOcOEEA9lMc2
Gj8f/X4BDUytMMpa/HgBH7h5glI2gAwmxoJCbqPpMY6kl777zEJSSuPUkhLYm+L3+zEXRM0JzU03
JqXxd01T99cWov/xx7P7F3J5dFDJsIhTuJy4EI/bavZg+FqhY/aWQrDqxK5dxTTsiS+KzzWCAnJf
kMj6O0P0QmId5SLhiedWNTyhYAqEZs2dto9wQNGc1wFjpCeVYIQSAhFP00g3Vrk8BMjiZA+Jl7Xf
ZetI7XZVCGNFS+Clv0fbromxtWY9ILcbiEh3sAezEw2TLYV/BWZXwrCquJva5JtsvOK3r8ryM1bY
lr9D2Wfxr00bn6BoGvrxVfcWMCazPU2/Jmm3l9DtZzb9JoAM9GMTdKBm8H5F9Gn0vXLCuMzzh+HK
0FNxaEZLO7SybA4fL8tJMEM9hNYcrzyqhjyMR0M11ZINroYT90KsHQEGCUJhZ8UOUsh65Zg1KRMy
YvuPBz0tXG6jUrGk10k//gSFQQm37BxkE2MkerQDeXlDOkD/5nNrGMZNTiiZRg09vft57J3HVZT1
vUZB41G6ZRG7YwCHRNqm+xogx5tdyOfOHAeHWUevBho/v+7oGuDhctaioxZgam77K9Gc9dOSzv3/
M++kE3BUTBLi4+C5sIQn894PYq1Fo65AIKiNkiqzhzsPQoOKC020v/qiRFD847k/c8sRimwPBAnB
Rp5+v7cGsxq6oRiTGGAyrZ5ABrt1DpJocYtmPxWtfiPnKthLI52fMer9zyhYVp7yA8ElG9w+2W/4
8i4lyvoBwaWj4k4GeaQVVX1dDapDzcqo7oagVnuhJvPQVY55oUtx7usB5NGPCQjJIES+//rFcIvK
6HMiQN8fvm1yDo+O1epMvYdanyGaXW9UIiSBnKLZ0y+io8/c71hC8pxtojD8gu3k/yuK53sXP2mq
JLY39i5yeaJ5KvyqMHZSrebTvJpaQ4Y49P8U65Sx8UrvR+9k9i2IjslANHm15mtJI/M1SWyClMbO
06cZdnR3YZucu4ICOOcbr/+vKND7H7oMJS7XI6Frkw/962wWHmCBYiEPn6x0uvDInzlyYN0gt9N1
3HLYoyPnpfOsDSlpgAmqlU6pdP64s65+fLzzz8w9+RMAAWC6FGuO577JjErXtJYHqFzda5S3jK/Z
IuVBT2xNj2T/n+lfEHvph22IDhR3T6L/0pJDNw1ZEE9lk1wJhMSLvVerob6QGZ7KXTAQGFPLBLxF
a+KvTee/NtVqIsWRFAQujSFxzaiMxfWpQSjrFU8trf0cJMv4U5g24rg8BPLNrHIbB5fApvbsNXl3
U3hdPv73DfTuR5nvNxC+nh5Ol72PWeawHNCKTz6ZGAbvez1ZLwRup5WIbQJAK/CSgYYiuHg/Vm81
3tB2uh/PdqKupgzcUw45N/TaoLuuuW0iiBZWyJHJcSadKVKppiovbOIzJ4aLzabKv1VFeNje/4iu
6NdS6wQRPs/tve1q8NGGNrlBtfeSm9+5oTa2GR1KdIhPwvxGrcPi1Oys1pbpHyFHtceqXH7z3PbL
x2fmzMlk44LV3wjk3NhH4YHhUEnLwc7FwhH2vk7S9nkVmXdBS+bMyWSMDRAJdvm0PLz6NC6dgagX
Kar1m57J4nrCr+kpZ6rTqAyU+/PjzzrzDGwUpI3nz1NISfr9Wsmill6qN37cCmDKoTf1+Ws1e8X8
PTNqIFd2G2Rv61Cp57mCohuNaKheOiDndu1GisXRByEAdPmOfgSizZ7om8mLUf6cXunNJVcD5sQi
9EerKcKEFCALIfM1Kw2JYbgFI7DeLD5WJxfOzwkeg0RjKy3xHm9dquPrd1kTtK+U7sRBRvkzVb4V
Gs5U7gsDleO6q+SnRa1a5CAldOE5/vveHiUFsCU4s5u+CQqBR4fGw3LHm9LejX2v89a9PQv70OOR
6ofmaFrjHSKX3RBaiEFct4GVfMmkl3wpAm99WESZXDrCZ4JhvGo2RDKXyEZufL8tElKsrKoSJzbr
QWB0xPqEE8SHnYssysHohm7v18P69vFmPHPGkEj0UBIEGHxKkOZCByTf125cK/e1X/vmFi5CdqEy
c+bKQFEazDOcaCyHjnugpJUVBG8+TeZY3Nf63KMbvqjlJ351br//+IvODgZIg+4LAG+MVo7msUg3
h+2FenRRt3GDdMvNZhC7C8Rk//donQo0OE1a2lu/52jJBr12k8qdnZgqDuiMupOHRXfKCyfk7D4l
aIVNzrOISOFR1DzrtTUlS+HEqz335d7Xmxrln7oqnpPeKGTUr0Zxp/K2KCMcIbMH1QFtCpt5whG5
0WsUmf/7DEP33vxG6Z6ftLQDrxWiWkp2qtlmtyOFpTac4N2VO330bXXhaTu3Q2GvAK8A8HZaWqRW
ac+rL9xYo70XSXpJET7A1YWU6NyugXQL4BZiMU/p0VLauAyNTcsotPEh61nOFJV2vxxA36j/Y/og
qPOebbgopC7fb1CkDDunaxgKPkAZVsE0x0ExB7skHYwLQ52bO7YmN+hf0PRx1Jnlg7Z2EERj3dPq
m5HxQDrOlyzbzjwm6K1sxT/6Azg0HpcMAkolPnxwjlxeB78lVtpJlKxSTuHqLkgdG0BTfxMjuWgc
1WuFWXfblDvLnihqfbw1Tx9zfskG7ttkZIm2j+ZWpHTM/dxwYg8Q1f1YliPISummIybRXn1nLtK8
lD+cG3KDP20nYasvHe0cF8RqnhIixiZMtWt4S5siDJSrQ4oF2M1sqUvV3NOtSnkAWDqL+teW4ejp
pog+1pafezEEgnFX1EN6oJ7k7JsBROHH03l2KAoSCMdtxePj7rI16xYISceNK82tYU3reLYhWXro
RaFfoIhu0/T+Mear6PkQTXvEsMdCEkRgNJoxVIutbvD2ejKPh0WOb0Y+2/uy8CiJZn6CdFaPQcNS
XAbdbXS4k/HJ/zZ+v+uC5n5/KvXC0jLgP14840wEBiIdPuOYZdzqY4IXcG9MV6s1tCoscV7KQ6vJ
pgdkay5hFc5NOHcd1TAgK6dp4ghVrnDs1It1YdQHE3JFZFtLdW2Y9Os/XtszdbANXMjq8rZsHNXt
t/w7c2tBGMP5dmNA1wioIgBm/qqKbCFp8bUvFQiGK82pg8/DMLvxPDfY3StomndrpU+3g2/1Vyof
i2dPlfOfj3+a7Zmnq8H2RkAGOUGEh4/PsV34fDqYzzgp02B8I/zq7E+TUxlaZGmW1x/s1UXBzEO0
zLyD1SNBSi/asoSbwppxmDMMPLuwcXrkuvISNKD7qeu0RnR3Tmk75RMRv8j3fc2fD8dhbvNw9Mr+
D1g2v/1naVyZHnoDBOud1JvCvOsDurtfnJyMIFQYu/s3ZjumwIUWvV1/ZFUgmsgVNrpxmhMs2Om4
Vlq8Afrpp91oLcq60jyrNq6lb0grCrrEtSP0vVXyx8NmqwZxMCPGFtHJTot7MU4DEqXQ0+fdiGY8
z5HdqrfKzYryACIfDFdWI0wXpRr6IlHjq1ruiG/pSQjkdZfHrDBHCvdaIKpQDEV/o5Z8SsIcTsIc
IuOPgB1ySOaTn7d0UAbRIz5TlotRR6aVC2JP4NE+SKN5/Dk47ehGuZmpbKf3iv/nkCfZE9J5vbop
895IrtOk1809LnbgtkUaTOJbqazadHcexXHvbZ0GIz00tvCSfWcB7N7Pfr5gDQGGdq1egGf43d1c
5EZzOxXO0h6GipTg59TWsx4Bb3fHqJlNu93njUIgqkX2c/ikV51WoTO6Lq9D7zT2DqZH9VmiQq/9
xLe7fUjb0tJ3sOobZ4rFKoxOhspNdfu+WvCqiXrbmu82bhRoilE6Pz1lOsmT4Qqq3Sjc9S+O24/l
DnlhwGOGzEBhwaw29RClNFR/0R3RRwyvEvMbtP7sH8NSARGXOc93dQ9Z88rt2D7PEHDrN1ocXh9S
rS+zEHkY4/uSmJp4hKw1G+Fg4NJ9R5/HenBGd51Qi7KL3wr50u5bllbVckW9ebpDN6qtn1aehGyf
p45ZhMVYLiKUjjvfYJIzJodpbcdvSMGYwW4xtenZSBznVtdL7Vuw8G80i5eFNzj36kgtWfKjJa1z
Qn1IynE3yWVFESEwGi8IVe5lawTNpH2r6eWmkW131tNAkWO8dZHfQ9Bw4RtDq1bWEnVWj/VWxv3y
1Zsa+SaFr8xdUBd0LnTwOuq2TIbauiq13FLX+aiaf6BaddOuwSz8Zx2osg/LwBmssCMdPazSzd9y
ZENeaw8f29DVKyS0Um0KvuYi0w36XqWhwnRU8yet04gFi6LLRRg4NOdC1bu5cbABdgYHZA7xfNFI
w3dzktBjzUbPIMfL6yaWeJQv16VVdwk/0s7vCxxff8vJN/qdYXTzV5UubrbDocd/ctGPa8adO8yW
92k2ktqOrDxRzoHuOnSFwe4ySXamDP3FEgjrxVXlpu3tACMi0aLBld6ys6BNA+zLHJBWTbfhEQfb
I7+eRBYkSGJMDpGfsizt2bO72rul3ia/1pI+35u/lBWGnkIl2b0xFIb7bS6W8ppgFTh93mYCpG5f
zZO8ncvUSh49M8+H+8LpvDZCYTK4pVMui32qBct9F+jzz7FYqYFBHMB0oDB6+1OXlVJ/WpFpCrgK
0YbhJq3sXwYtkDKCrxrMN5Yv7PGKRqS4mykEuGGFk1Yatui+oCIJlFs+5cUMkjIZexwRV0giYWIZ
I8izoWheJrwaITzYap2gl1Obe1KdqB40dN2T6zHpynGvqCilbLp6cZB/y9vnrm0McMcLM9Y7a/9Z
9GU7fTMylVT7lOvlcVWy8KC7aPqr2/n9I4K60kbeUugG3O5WwmqlLLWEqFuvXuhL6T15CKPZ8H1Q
JrszOlQ2PsHgk9/XQeN8WKk/3A8ue/uQ8R4AFh1KP9JdeDoRauD9ErkW7lu7BlnD5QX7q3I5pBZw
ttt2NXJ8YNI5b18yTUjjyoah/jlTS+MdWFs/eOCxX1SE29n42CVtOkdgAqfpvls8oGiownhyZ+XD
WiIVgQJgWOWLqEO717Mq8tpq7A9VabrpoWsIp3niDFXtLRNBfAISoz04Ne5mUZ6OoL/G0nR+KXuW
Rtgos0IAniwupJDH5l2wDQu9pWqfZ5AvPw1N5f943mA9VTXaMdAZm+J3Lobpt156brHrxlR44QSz
QN9NarE/UykvQKYaqw5Jhv33woMs6l2g2uVHYPTJ59GdxW07N8uf2XdnusbVor6O5N3cE80sZYj7
Yf8ymWuFaW6lrcOhqo3mq2eJ7keXGPlnaskZhjdl1e1RvjQwxMhH/9UpqRljcNvk5a5BuueP69MX
uEn0bGxjQzVttpvGTH9sfa3sY/Sd84dV+ZMblSDKk1CO+MxFCEplXxHe7jySEnZ1VOhe3cUS+Gex
o+/tLneydZ2XDEhQgjmE8vQQEe/5z+TTsUFJC+MoHzLh/YAAsh06g4PKcOU66Z1dNV0ZwmrJ0Glf
5LBLRsF95pTeSilYSsGSAQ/8VNNvocsp03mNtKbIf61dstp7kgq8hGxpi9cxbY3uZZ79+hu9xUmD
itQiytM4GTctzkqaF6uly2Ifp4mWe8MKXqdx6X7ZuNjYe66iWv+xjHPvHJIhMfBqyBbd3su+ax5M
rx5+WKjv8chPprxX2mB+p54g18ixhJpDayR/CVuTv3fVtUvu7noxA3sJZbV2/o0HV9qCGybGISyH
KkcWAtk3RM3dtvk0rensUPquKxUlQk9iQknvu0uyV0aU2JIvfoOQbeQvvRieCCFN3pcq72DtBkXQ
7hZNW3813qg7YaswWdkNQBTIHT13sW5mafrFDq7+YuxnrZr1K3N0hmthSM/ZaW0xZneV6a3Pw9j2
9hUekuxxYE/zt6ECTxkpaXoqyvygrFiRnoS7HIDmAkVyMMsjXugeMHJbl2sH9VBy/jRZv8o04ysD
cLXPdZtPRmS7E9qJ82LVWgYnN1nd340U/fDycdh7WgoFa7LVx5D53PRZj5LXceQ02FlpxLVX23Gp
FWraSb0EzGgtpEBhqifprUAS+q5QntFfSMDOpB7IRCGQRZQJQu04iYctrle8aEYcVMEWpKX5E2zg
Ouzc4pI2yZmhAC9S60UhnW7Yca7HhVxXmuQuRrh62qXEUZGXJOJ6kd1/VvzhgxDEp6hjG1SXjzPY
1tLTNpt6J26E5ewTtNUP6VSnnz5euTM1gE1QjcKtSZXqpLPbylrpqp2cGAyxtoYQYbpvM3fSZyuZ
hoOLdPCvjwc8N4MAW0nfIIpDqD7KVkd7aOupCgBkElfujVGad1PjoeRVlZd0Rc/syk3QHT4H1gW4
WB3VU+cRoiC2gzZXT2v0+xVN6X3SLUlzLRNNXKHG5+NzJKeGt7EzsktOHKdTu7Unth1JZQDthqMv
rUuRN2nbAgiVqX3w9Dy5NSuwtXYw6jvE9JYLNV3S3zO5JybIVANRQgE0d3QMa8L8dfRNE4nBTHvr
EDhM8G7gV4TuOlhVNAxKLyPZjOMYubWvr2EphLjrE0sHl9XgArhfUmi3uJhgDs3vLvw3U+CBFBb0
OIrQTvWx3w06bypPhdViRdTrwdtiDSv6bJtE1a7yyhRDW9uUL3Y6avPL1PRmGXV243wf9dLmotLy
EmDz2rkINycEbTqq4gUO7DWMmnWQHXHTiKgMyUCXa/vSDGRyw19J1tvO3m56Intj2GUdnZkSEdzJ
f0zAnSzPovf8fK+NdedfzX2VPQ2dvtivg2HNFkZWJjrpBJRGGnUU/FCEyXjg0l3VBVod6hDUkis3
HSaSo8QQz0Eg2k1fenPLeihqQ83XQC1MBD7yZqbN0teaG+m6TNTOzi0ENf1C14wryshzuRu11HEP
eTAbzY4gqFEItbh9e93PHiF3appF9zC6BkIesBn64quHzpwW+mis5rfwlvtu73V2h+gQNuFYc1nQ
P77apPCP6wzGPipcaamoU8W6RqmFgnzoCvAN1HwW/Wmu/bG6B87tfF6doGijLIC1uh+z1Kj3RpC2
2H0j/A6onOaAfd2N7fo2z6vxLUHZh6e47rr0TjM80YT0t3h77Lqt0VXJ63y4AsfXP6lgg26hSFIH
xEnmvP0PUWLcm1jhwPGk2J2FS6KtPl3AtNP2chxyGXlIRlGrUE4hoqYLxCfN8mteBt4xedBkzxxE
ZbtYX5rOrVQa1oE7yVCWquof6iTvhz/FOjQvrp67pA+Ovfi3ueGnd8iIYhtJLlWqCOROctMPJTav
QaP5KFDqVSvu6skUzvWiuSQuULXrb0FT9S40DtPhHAACeBkn5d503WwGV2IxCsjVdbrcyMoZ2rDL
nWS8murCWHfS9avvKof1hxDhaGdhNZfWZ+V0wQ/SnOLzHPTmbUojUotU5tTVXeeDkg2HttGCaxjy
6r6yF+iWU7l6xTVy+SKJREmj4CCrgsChBozc7vDcVF3IUdXRW+pN/6HM0DQClNygJSb6tOkid6zb
N9vGLY8jWAW/7LTOJs7N2tl7gi2dfmSaQk9Bl8BYIxMijINqYjs+K72xyzu9QqIBHuOSvNh1vdao
8Pv5d2JEr4rcylm/BJTF/4xrr6/7Pq3mL+U6d+pKg24ukSW3tr9ZzHl5KIfRfU5XuTE2dE9SCGqc
5qEbq76l8elYv0kBVu1+mQL1eWpQdg1HKM76vvLzvoTGs3jeVeKrnHJPjTXFoQWr8Y9Wud0CwwWg
YDhatVVjKuAsz0je9U2UUWM0QwsbgzoOuma4ykUdBJFEkbuN9CVI9YgQvm5u5xygGrpbes5iKQnx
eA2U1YaZZiX7vOySINQ1ty8PZHQW2R1u0iyq5hysKVN0N4xkvlXmqIqIxsNcwwjuaGl7rZy+jPng
0+IMTPGlGFrP3AErcN3IcMi+6DxVODdjGvU9FaltXjl9Ou+SYuyQH6OLk0UyFXpcDtY87uth0FRU
LqCb4tlMcSMwxqR4Iud2X2tTZcOFJ+K0q4KoH9x6KtVAuXgl3hdOKwOWOcIsVrxuJRRawWJnjmlw
qT67/Zn3FWmGAbDFo0ft/UQKxvAakpK+sGOQsaoIJ0eIx6ApmoHzPDX/0FVvHhfROFdlhrhoGLhF
524cUhPpRKv48XHAcRoFAJ5FzFRH8o/Q9Pib/RWDaY8aSIzFUXsXJOSnmmmqG+p+3idKfAU6ioEK
fbsurz4e+VwAAGTuL+LkTGdOVr0wPSGsWAym/2lWs0GOsdQHW/nNw2Qk2oWe2dkv3TyggWmhInoc
WtkZ6oZT11vxFuqFbSDbnd9b+aFK2tckqN3vpEg1tcphPHz8oacxHdLpBHQb0ByqzXEArhUjpETL
NWO3SlcksBy1m83Sp6qlLxeGOg1xGIryFQJo8DawK3y/gyltlEXhpFYM3GHdVbVI7yWX2SPi3MWh
tGh5jq7nRh9/35ljs1lNEq1S1weyv038v/oNo7uIVq2FHku77+NAJb+cRb9kX3Bmt0BDYfqwYcR9
6biP241ZmyOwr8ezId0+8tVU/8RmV96j9R70e+HnzgVG65llY7dA3eE/YIiOMa25qxBAT601Xkpu
UN3JcmSUmvygNL++gFg57ZFtxs0gNQLiYIq9R8uG9aI5to4yYrxB1v06uObPTVrsCk6bfTOgyBCR
3w2IDyiyfORTL9xIZ+YWmSgX9QtUH8BXHA2fZ2XlVbRr4hEVuP0wAuEt3SIhLF2LSE32/3EgwKVs
YfhfwY1jfE5d0gmrpb7GoznoUbeWLTKQ+Rg7zlhdAIGdiuMBHmBzbtAbJphr/f3mHBx3ahzl6nGd
tJxsXfPE2yZf34fGlA2/ggqvHISxrKYLiyLQioiUb5YwRQfjQcm+hOro6SM2yXPQ/Ofkkp9GVolw
4NZiP54Gu5fCVcReSJPmzvNgWctPY5yLcjf5nf2rMyicXDipZ64HbnpwUQif4XBy3BnsK1h+rldC
ygBtEY+6mHfLamHI6HTqZjM/jBS01Y9vh9NjRGVzI5FteZ6DUt77BWiDZjacdbViJ2nl3pgaekoT
bYYAUcD/PhQjgSym2oKT8fEND47SzZOKF8VonITu2qSqK9Ri3GVfKoQCLkzm6bXHlQf1jWydiwle
2vsPQ1cdIzjNN+N1BE9P7dC9X6XtXLgaTpcMFBsYVDhoAK0As70fpcCUs6/6VEfWSM/vB4cYNzdr
985ZoBOPut5Fi1UZbx+v2blPg/AHhhDTLrRmjwZFRzLx7FzXYwwC61th92XcBuqSaNy5T+N0glGk
wrIBu95/mg+NxrRxjYwhEfmPJjAHmmxSPJVlan/p+0BPwiUDqXohDjg3LJccAB12iIelx/thJVdP
vuZKjw2r0z9peYFgTeXkh5EmmB0ZJfQEooNi7C+MewZNAymFCeUwIE7Gpnk/MBvJtEd4TDHla2+j
wAx0ZqvBX19Q1AdT00+Dk+wEIeihy2dkwQxZ17uyEd4lO5fTM8kvgZxDf37zoj9+bzQJ/8SoeyLQ
ZS0PCQXt2NSFszd6cQlDdGYohEqo0m2RwenT1nhS5vXWnrH77iHJfflQGhLFkkYz9/910/59UlwQ
WJgH8rS8n17oZqIVGJnEJn2BfqclDv0wp62NCyfy9HBAut0sZDdQC5fN0bY156zKa4xdYmcu2juw
/s1uGU39wl12JlolGIAICakNBOvx11DLbDSns/XYnXkIYNNArznMS1GYB7/ouzFypCp+LlTQaCWL
prx0OP/CKY+yFKx1tuqgyT1wskcgZ9gqdReDqI4yZCiQS4a9Ujbk/HQeq46Mdpn0EEi6+YyABW1y
eKL2LzTigu+B21m/9HKevifYomPNQ6/1QfWU7KM52+TEJ7qXr6U1meObaSjqSQPt+1BXwGhjC4GD
R4uE6K3MfOdHZ+ZZv8NoXRORJzz1OjjFemuJUmpo18Hx2HULFZsLh/VMSARod3uwNiHjE/sbp/Bb
UQL2iy2MDai1zYiTayl9X1LtCJ6Zuv548x4fEyhh/tYg0Fn0Df61/ff/iqFFbZmN70LOU2M20Dij
U29rVRdpddbFF4Y6HusvvxZoMABCUOpcOu/HQlCs9ilKztxDBR0/QUHvodK82XxYS4D0UTDM8hbF
BcwKtDTPfvDkam3ojIH9SLTi380rmJcQLhnqepIWuBkVUzu03ws7WbyHHkhwNIBNfpsTzOF/D04V
3OmTFPoc+n3muhSOJgdBw9Exyh1CFk72KLLZoWs+dKqN5s1jK0orN0mhm3v6j3UJVtwMURGVh7nS
UUo1u36Yd5pwKxFpG/sqxG8MirW+Dn16rWZ9fnE0MwM1W7t8oKx9P91lxdQ1T9M0iYMzy3F5sJOa
QoZA6jW4tqcgt556My14XtOxRPOEILWLKfHl6VVLfcS9Bqez4N7nU/b9+vGKHL9ILAjvgkFvBrfa
U7okEiuVxrlQce53PgIQqK1dWUmiqtuR7vt4TdXR/B602ZxeYgafvEkMvSHTN6o7ERNgsfd7AfMU
09Y0d4wtf0jLyM86XJWyqU1f9bb0xijDQUS7cSUK07EhNeMbpxWF87paQcv/51kgcOOo6bR2gLZu
R/JfR8BTBah4qu+xEMm4a5FUCAujcH8FNogGt6u7yPZEeuEy//uB/77mmADaOyDlwMyB9T5G0mIc
QOGva1U8gZMbSdHd4NGoqcsh+jYhclbYM9XgbEla/b6eU4gUfdpLd6cVnQCzY6TFJZnA0+MJf4P3
hf4WQRH/fD8PWZMXOeqVS2w3bfCYKq2IfX2ydmsvygu33PFT5sFqQq+JDUBGYJ7geytYpCS/00oL
SBXXtqyrmw743dXHC3tuFPRjgLmj14Uc+FF9oC6DNdHMUY/XStW7bC1hHw/VJb7Jma1sUcf6683D
5J2A9h1Enya/5MrOMUTflMZ1dAJ9sfd6ZezMcrOqh27T5v1toPXug9E004VL/PQc8wuooVE9RC+D
ju/7lWsnAW7HXvRYTVVyDeIuv+4h5B5yL/Hi0hqWqHXT9UKgcJLhbotI3YUTjPop6eRR3GONCN5V
E2KL2FqCzzETD5taDY5zdlDNrMdjV/Y2PQvKvYa5CKT5bL2/BW+XSVT/6M1kXqp54CTRTbnw207o
+X9/G0oLkBx4a06etSoN0O7I5BpXRmXetsXkbs0kv//prbjWAGoZ6xm1OBo3O7E1LcAEBWsT6+Ng
ZxGQ67SJQIUiEbV0U5OHcJtq83qQRBuRJrHODF1Ev4bIkuQpUZJN7otlCXcOhw4pmp0ye/HkkmTP
kQ6I4wcew6JDZ7sfaaBQ2X+bOP2Pc50VQ5hs4Uw4yL5uQj3Vpz/YWuTUQqVX5KEjaReEFTj7JxtV
+x+6kt0lI6vjgG+bKngDKMiwTKfioLbbJXkgxRoPjpE86E7j3dVFiquGvZbB7wZU3h88jdVw8NrB
/fLxCT1zC1KGpiaDPACl2JPYGUaZKTg/awx4N2/33mI6f8oUrYrQLmtv3sBWyWNfqKKKBJdjs9uC
iJdKzng5GLakWv7xD9py5/e3smWiWEGtdguIyNXenyTclVCs66Uec2H/j7oza24cybL0X0nLd1Rj
X9q62mxAAKQoUrtCIb3ApAgF4FgdcOy/fj5mZXdnZNdUTc/bPFSZpSlEUCTg7vfec74zawxZ1mIC
j0U+m2EBkg6HvGQ2ZKD4qqPVtgQnSl2z/kkV/HcWYnj0HMBZvOjT/3lrWGytydK1n69k2xdIGvQ1
1rUyfeQgKP/JEvl3Vg4IoJzHaO5zWP6zzdNWacphf1uuNmY0t91QMmquO7mbM6kfG1b+qC6L6m8f
8r98W/41+2zv/vZ5qn//N/77WyvXXvCk/ek///12+uyHsf/85fwu1S8sCN/fB9E2/3Z5kf/8pZ9f
4t/P4htSmvbH8Od/9dMvcaXf30n0Prz/9B9xM4hhvR8/+/XhU43V8NsFeM+Xf/l/+8NfPn97ladV
fv7112/t2AyXV8t487/+/qOr73/9lSX4X/746r//6Oa95rf+148sf2+EGt7//Duf72r466+e/Ref
Uo+z2W+oJZohv/4yf15+4up/YXRB/QeEnmMTN+uvvzRtP+Rc0f/L5Yukq0evi+3o11/ofl9+YAZ/
wYXKbc16CKDi8qP/eGc/fVf/9d390oz1XctkR/31V2Cff3pIMG4AP2SoYKC2IUjnz2qbUWbU7JqW
xkYzFycGxp+A2giZ3uaTLXJ3B6T72GE0PKZo2o9wMF9Lm2aHPwG/M1czNohpObfuBfPN2cdBWWuM
qCuzkeNvixukCUe/D+5QbqVZrCbB/G0esrm6KwtHTXGX28jweRWsySUaiKVszW+Oknb/HYDbcr0t
o9JeZABc5kUWQ/11GrzpPNgeomxjvK8a0mFDAy17E/p5Pdc7Vy/jbHTxOrtBNNkDTkweNf8+txlO
G+gEEaeeOZoypAopOBivD/48nAJfwFAXNvrnVlaR5dPLBFYLpbavjOOUD+PO6eZlN2jiztsWPXJS
RbanYHCu8adrnXVNfMvb2rttNNa2KUNjEf3RnuqTot9PQk5mQPReWmJrTDg9boOe0zCaGMb3NcLV
Yl+VeqeSqRvIpqZrRRGjBQ16ggke+BdE6ngizUgpYBwcF3EXTPYl72ez6pPhMvvvkMSjLAgihteV
e1sPvo/qw/gxauu5qNX8mHX1TT+uKruR9Qwpnlly/6XvESvaA7YCXnJEwuIi8Ur9kuuuep7fmiWF
M+n0ef2p1glqV9eVck56k5ZauORI36PaRbe9y5XzRet7X7HaQLHZWfq87Rba/41pzn6Ccm+dv6xk
Oj+OgTVc9/n8pRMzykh3tOvEkHqRjLotrx0+tju9kFcjpsxsknctiNZ4NTpC6FEBRTCOEmNS72VL
te4YSt87F8uYGZQqyfHz76eAAoDJchDCJDBuG28cHQQu7Uz1xy0zHefBye8yRJJ6qNE8YGHOq/XZ
UwicolXIG+V4h3QojtCMtjzxssweCWyoZBrn/VahRx+bHBk80YFF4c/nNK2u+qEcMEbY7Szvqzrf
8qPMDVFHvuUj8HKq2esjB817Tzmuh3qFg9cm/jLsUEtccrQ8sVdadjUuc/oWMCzeiVxNu6kfJzcC
PRfzWBe7xda3x6VyakiSy4x9oRqfjHTzbgvwaphdcF18X6QrEoXrJRwgyt1aODrGFICNgRAIGeYY
DdLXsVuAj+zF+iam+geBj3tptMcMBDSJw2wRwYdbWktSSg8Afx+cPEOkXzDjocCezTIsnNSJRDkY
3ELNUCoeJuBaUUGIJOGJ06LVnyZPVMKNvS7HsSzkstu28ohVpUnysmkebZwZAsDIOJ6RPASUiqw/
5bGduuWOPgpHJaad8Kusopk2lMv4qpbM1gFSF+qI/qp+aHrPe8wm/eSa6IXQPGvrceyn6zSbi+vW
ajBHt11QIUQYXdywwp0cK5lb29utyuqqZGuxL6HtnZqdAINe7ReEL++wQAd7jxVd1btN4YGJbbE4
x9Ecy3t9rNCFKtXLM90ygaFIX5s7c+xG1CuLzLU9ilPjY8pIKUi8fkbMUHmt5+xccLl2ZvtJodXZ
jw3fEovdOkR1bZFnNZfuvbZmuRV2WvUjmO3iK4PyMd0zRJvCMR+xm2p9MaNRT8sl1ppcPMweailz
ME4mlMVzV9Ki0DLLesKZPR89bVJ7XZnWvhZZHxGoOmu7thNNGWuoj6me2kA/AGV5Q9iijgihzGtP
rvQEEJXRPraXqtgPMiX51e47a046Oi8sfUO/hCZtJD7rXttV8/xO987cWQovFJ8pt5mo4rZFGQsj
HC+IJntOmVpJgRTOaL62EHvWdmxHr74h/FIihFFoZ/tA7Us0GAjkRX9wW/8JNwG9ssV50tyUyEn0
HfUuSJf+GZ3HbSWdItQm/+AWnd+EpN7viR/6yvraH5XwplOAM9fWp1IdslWe6dw4eocfAakkviV9
0VYO51nqR3VXDAnONfqFyjHRHDnjKd+8/lrT5lvnkhkEUobJ9261sUzsasp/9yCFcO9LIsnJwRLN
61QW+fM2kjoddqb5agXdPbppEKu5RDHUy2ducD+cJu+ec2EWkiJ37/bIx8It785p4Hxi1fhuejOW
cE/T/ajIU/2mKgrXDYOMmovlGwUfyR39CNsLksih8O0Htij/KJrKi/rMXs6dLuunpmbuEdp+HVua
3p2kEazcwVXDrkOmQk54lbm9tyiqp6GOaG+PkSMJFx/6hi1X1OoI0KsJTdGtMVPsOuzLaYpk31vd
TrOzBnustrlRddGj18GlzFHzqTWtM9Dfh5R0sCGZlY2j5mIfS1+6htj7SBQ1i0UDnCDVmn2FTm7X
mVp2QBxeggoWxvi2GVPzNAjyasRgNrdbZ7baDqDvSKpIL3oBVzeoyOjum6fUEwVfJB06NsemVO29
ZmxLWOgWitY0w3F6zNnG3tEIo2GvkWT1e1t466OJd6zGWeCir0OR8m3yeGYTuwscsF5up3/BCyCO
VuM28cog7kVOhtUdGTfc4L9kY9lUOoce6UomWp/TIrIiRrt0WnxPC0Inp/pFKtFooeup4ZXI4NzY
0ZA3/EQFaX3nrqNlx2mlV2dO4+5wrRtqWUIiOE9BZ06vXlb25mlR5o3Rl8Wdqtp9MWJ+LqrmW1Po
kZgmJKVpXnblzmy64WkTJR1QxognN21rlKccEcvYWqCOkYiX7RGCF0dTWcGTNS7wif2M1ELXrJqk
YKts5LQIuMTWg0hNfwy5TfIuzhB33eU6X04iUo6rYVrN1UdmoAsMafYRVC822SMIpMCQO1+meRuJ
oObvYPLWl5GLExOC8+KOJLkz7Bx2hp432VM2rN5n1Uz3aaEPF/fg4NGOkpysIr7BwcQfucr2C2nv
kJWKRbV9EtS+926KWT/LcQHrZHMoTW9yy9f7nXALpG0gPwJawKNm0eo1g9Q9kA99EVWPQpuTpXdV
t59sbf5RoJDCcNlrX0RNhtTKrXTQlG4mLgeUhZIcbF2inNa9RT9Qhb5VRjlNutPatv5RFQgmRTu9
9HneJ9IwQ21lMc3HHenMaRQI0isW7rSoXPA4VYUseFDcAn9D3mLRAKCVQS3TFyDUtn4H8fvUtOaa
yNZJr1NkGgnhOFoeYc4sl/0mR02PsrzWm5A2wrDLU7HKaFqcrAq7ftuuXJIOjnORm7Cq0+4wjOac
ODqPvCGqT9wvLnxfy7wReu+dASrN3Y4wX9Viw5Hmjc4u+sGoq4+trVJnve78neuqCNBAcZ8vtaN4
EMj+tS372ikNE4QkgT6YNO3zajn5Phi1x37RRRZNnlBHobVLXBT9M9Hd/Y5TbP5twxWsl+RR6otS
XzD6LXgZC9/6GM10Pox+a/zgi5WHrCrcPc63e0qOJUCMJhqfM3j6MkhvId4Yw0rXGfqExUoJcixm
f35m5fbH45Cn5hFX7hwjbPefc7ZozEy6VG5UlNn8MWm6eLbSqn6bt5k+b2sN+5R5bBZmkpiboLWq
99wq0WXrK6pkUxny24aHrIhtw/nhWBxg4gYrbKkRExquWS/kfluctTqNlsdKWXSZCyNkLqqv2zLV
3yvLm8gh2oiZ2zfzCIvMx28YIzfDIyi3URBd2o7lk+FuUxCuGDaqvW/WRH/Ns4E4zsMrlp19c3Oc
c+4wIovbshHWoS8yoOcBYPXd2nR2c2P3WbfsipXlKszdtiURyYdByb+brEckfSwanlE3nw0Lo8HR
O5gtM1wrs9vQEgzmusf5K1Gj4GhqNLbnnZbORWT6i/txEZTdVUwjgIvPHPjmOOMRI6YlKzGbPQaT
cuQbWawcr+2uv2IhYJoYBp0c37dmMIzDKADmndSG9nOEZLXTR2iuXo+P5r7SxfIdFBxe+KoLOIWu
EH+f0DUIzpUjMuRYdhD0IhLLzkyQbfXENlKP7NRZn8ZaWz0awqzaI16bbUpcE7kWF1nFusRpP6jv
Xa4HYzLP8jaY5Z5BV/2sgwj4SleqrXaayv0Xx5xY2IseXB7bhOpv8TyW12jenQ/C7S1alcFgv07Y
s4Y4n9EEJ2XdNUNSK85TaEbvEJ3yEFt58C4qqqMd5+H7ZeuMkCPcMMQqY0WJppFJJX7/clGXgzHg
gTzQJicGv4KhV+Ko1RKdvSsPDZ2vfq/PZbZL2VRzvF9lkR3aLSXdwMTZ6iXdXBQzxjz6knhaSzsZ
KBrdt2VSHZSDqqtkpMvB/sIc1KWRVcEZilcTbH/owOW+hzXM1kYimhhPImcOg/kic7GpicuDWtf1
D6Kl3CpBlmA8c4Dp+52yp8spKSsP+BWam7TO2o9l9RDeGprQX1xtriizprxh+GaX7V0ZSKfaiyJt
OMRZbdIYujUlaYEV6IygGmpmgfqffV9JV/8aBFXehdKQ2rkSmXuY2im96XWNRpuXi/a5yfJVJGs2
TPdVagwfPTI6hFxW+kM13ZSUwOJCfHl6w92ycJgFD2ndViBIZbIYXZvx/5Bv4YVkxY2+WN384AAT
2mUohTAMb44+RQxcwK0PIm2K8xisouNI6nGG7HLVLmGKSLTZWRMtwBh+hJ/FJAHZ5J116/hySVJ8
YOgwuuG0zeJgTawBX9sg1dNjQ2GnONH7VRvlaOn6XeGYZ08jsN0up2OV6eUeUzmlidst5t0U4Jbk
GVhHtc8dDgXhulblcm5IfgmNzULKAN9RvBQbvdBjMAmthPSr65x583WLymrLspNP0DInNVS2NS0U
ECBrtNF+f/SrtV2jpYMcdWvZgowGcBTufKVNurccaJzI4ZxD623vVFYERaQFhdkfR+qsb6Trzm1S
5nqacMxlJ1OzHF4DOy21cBg193opfJMszYxTTV8V2v2aE2IYLj6+DM6YD25PWTX6uohSG59IUQgb
K2EBLmqu1V1PyFboaw3YP81tvnrWmJ04gfhXAeXKI5aR/K3KiO/DIeQb4WWCxlYKLbDmhpsggfvt
MImdby4zsvraPE0SG6pb123smo066qBWb4XN95Av4mbIyQsJtJ6vnOUgWpp0zW88i4C7g2loxvpY
ycr+kVtLYV2XHV66Q1Bo5SETQK/pU024kUdu8z5qiBlq7nzUPQH2RDyfWNoHb2mCD82aax0rZ9CV
b9NcyxNwAde99SQcjMMstACFs96MBzv1Yx0mU0QT67GQ7SOyxJcicL7jNNFf5srjmTS6p6WV9G+0
/q5xeCm9up/17IDVlj88LdbbkePeo+SkHQKXOKeyPpCyoHUcdr8MJdseGRvdVH9wZn3Xiu4+UPKh
N43PGtiTOererizquFXLu5kzkLG94Qrv4kNQVEE4qOqdAcUaMch80S5t78lp73q/vfeN+tXp7Ueh
a7dzhQqtzdKcjprFYSZvb7Go3tK4uZ4DbrLe2N6dtn1tSbmIQIU4Ca4WFS4s1WFeO986tzS/M7Ch
KBiCnFoje0evHIP2OWmBpEMT0EapvGWHpfOSIq46ekbm5YYhGbCkmA7BpYN0sYpDLcWTXvcdbRgO
ndztn7PFXWJM5kNetF96RUHkEOSwuhIhgo4ZMxOl6q80SZlz0Au9dQR3E4KB56CRWxc3ch15C57b
29lzuVldzND/xP58Q6eePQ6fbkiezq3TBYd8cx/o6Zxbo7nCxRb7BR2Pi9ILIgZU9rWN0q08SFAi
V7M2WVFqFvjQlmtNNWR56LAnChdP8aSFoD0xfuSn2dXqcyMLksC99lafKo4l7vBaLdaG10OMSXmh
wOL94J0s8pbzFgIFugG508xxPfpurA/Dc7B6d70RtLfSyk4thZTO+hQuXrB0zx2UUrNyrRMLm3+c
J6rcbJ67awzQ243hLjcctcyQjJKDjzafwZSO3yn9xIjl4Pza3iHyvRpumcdzhWZPaOKk2uxuWtr9
jL5jGlb7warcmepj7UOpj8Gx4W6+Uq3WHOyGvcmVNKi8C62Pskdem6APrkgP+xrkWiIlb5DdP+Tc
igF9IvsRi83O6Lz9UlU3veEsV8BMHlpH4eA3cX+ubidOreYoK8aH/MBZsCbZZPpIl4EQOQYe4Yr+
jhyPTUZ1UaWhWS0DQ6jm1tCKx62uaCBNcr0Nymn9ULZ/he/7y2htb6KFN4daaG+VcFEWtj2rtWBj
QO3epDisUyH2dUPFJw3nUCAPPuWGrYCrOdZOVxukCUDQt85iysPsyb1oYbWwDXE7sXrvKrNWj1wG
Mh+E8ORSTx+83ngHyBCEmBrnsJT4zRut1g+uMghy781zY87jLRqeNBxl+dS7YEKK9HVEUgE2o/7B
aYO+gJ6SXaJBn9TPWLNItBFi4HMVbENjcK9I1Dy2ud1wGqnyHsmqGFU8e2sWqdxyvmarviQ0QG6H
3H+zUqa4hvPWetMco4eD8hDQ6yaweQ79xnpVWo1DT2w3vneJrjfUKXPL4S2A0BzbtrjqKvuoD52P
uKEcgts6g5mYUG6b+H86O9cOaswq50Cbnz5pA7mk+WY1Zld974MLNCkvg5OQxvao2lYPO5mb933u
W0/uVmynqcnMHQbDl4AqK86dqt2NRatF2aoV+W5W60x0YaVeFodvv5lWL/ZED1TBHDAqpvl2tGRa
83guWjKCCwp1s/c+RngdnLHoq19mvnkh2WkwxT8WKUil3l6ynV/n1x7G2auMFKDEK4omHKR4SAvC
esr2ya+3e8uznjKO+WE3dt711NfroVjHQ8WB1MSOxGnu3FgLMYw8VlEuINgC/nETt8BARu3wZJRD
R2RXDiVZmMY1oUH+wa+xJOo5/lUaQCWNudDaOgg4W3GFy7U+1EO2UbkUCHalh81QbAerHs6eRXOi
LsXtWOjPa+cedCVlZNM9uy5z2X0S8bkcsnEBS07tFPm9fRKNchDFLuAPUax4yxFfWPqYyXE9ZVmB
79MrravMpYBMrVJ9lcR0HqAA3UDHOxR5XZ7Bfg1xb07lSUyD+yq66hsh9Q7JByZ5Qv7wDPItf2IS
pEd5J8tk9vsjrsp+n+XqqfdqHGa9eYRug/EPjYxv1c2LKZgQL2P7kWnZh4R2PacU9OTZDFFQzT9K
HhKoPTiZtKqtE2Gz0m4UjVSTFu0NKlJetTQnHqVRZUmV2X04z54dUhR/L2btzVuHu6o39g7ryJWw
q+8UOGzwGsSArga9lH8lU3DnGOtzVncU0Nn47NrSfc22zILmUvHmfYWSIJjKs697H5s/O99nZ9vn
i/eWiuZl5ANFLc977jpzv6wSkDZkrDI9gwT4NPUp39XdXPvRLCyvicxlzK6Yh9U7NQZMkmiX2wmG
vTbpllVETtu0WcRwLT3Cbhy/WPr4tRicIfY7/4uXFq9UJz+sbSTkU2xJZw43nAvX3WQ5NHRgMSBY
SqMmp2HDaz767kDBQxrJuYcRatssQGPReXedVyZda58nghvpJhi2+V4VQBJgJFhLmmTEOYLW6DIO
fdMkmrAePRXZWE0RTboDC0vZBpd2m3c75yC/pU+1YKrcOaEX9uNl0PY0YLw4y4P2a+W37jngW/7u
6Kl6h9/zVd/UTCp174GOjegOqFuHMZTGvNHBm8xoL7jhxNVYhw2zsnmV2v1Sx3LmI9iBdOq/LF1G
C6MoEmSG83HCtOmEG+HFzyi3Vzxx1WwABc80V4y7BRNyzcZXTe3tRFMh4zN2yMciPrlth+Jh2rrF
iUejH4uESmrOH7B6OxUKWaY1qzP5x56l40dJ8/6sj3PxaYIBQxY4w6B7hkEy6awIXnPADaaOZb/N
VTga8+KUZ/46L7/NO1s4x4oGbVLT2kINVg7WnqbZyl1YNpHMhEMKsv+21vW5tBc6ra7NRlrlYSBN
RD8F/BaAWwn2bD+ZhU7TfeqUvNF851ynjfZNcK/dGfBEfIv2Tm+uU0IOCp1mFDrthgJgUCnESu07
y81Ns1lxBc08Un4G8yTvoImh+CF+sbBpIBA2XYAN+O6Ycx7x6NgRwOz2a0dlE67jfNulRd6GbQYN
dwv8vQSWxPmbO2yQiUnuhcOwpHdg5tU/clcHH3UaKJ1Nl2LTamfOFFaWlAVo+zKU06Y4DUBgKCce
blOHsl5uyUhXFKaNPaVf8faUH4XW2BP8YQcuVt60bjy6FaCi340m/yM5w/9RmvCTnOFWfjaPQ//5
OaB6+P9AxICG4B+IGLbP/uNdFD9rGPiVv2kYHB0NA8RcGNiXoBRwwP+hYbDtv5AQ4VyC0rGwmKic
/1PDYBt/uUTRw+i++N7w0yBv+F3FgLwBTTonK2SDOAyRP/xPVAwIKP6g8/EsfEg4Z5AvoHMkhMy8
wBv/oPnccj1n98312Ntaojq7VHulj1f/E2Wp8bO85rfL2OD5fSKSfPNCJ/n5Mk0wGdhZHSMG8uhd
rQyxYrehOiQXcX5ZLfv7bM7yMPXEWrF/rXcuWTKHpTTKd3ephjOtwKyIhkbQCIH+E27VMDFfTf8Z
qeVnCdhvb/O36EwERz5+qd8AFn/4NAReH2WWGKTw5aj90uZg+eotyK7HYfnM8io9C5/xDrl8/0xv
9ScR4e+XpqNIfMbF2GD9SXDVFMYsVr80yS8rq4e5UsPLUM96DNytT7bRY1tth/QdVjv1X64PL22R
qxd7pKSq3T42cJb9E5n637k1LprUizUOURRCm5+/syJHVaiPjRGvvTk64aIRPVh5df3tDw/L77qa
P+po/t5lQLyQa3UJweMD+PkyncJkY6thicna6+mB0YFHctYn/w9X4XnBboSv/L/pu1oXUrXtd0ss
oBrsqlxqia+nH//4In/nLncdS0dpefGjQeb7+U9JuxIsAXCjuBKpdbZdfcWY0rQPpnKzyNrSgdrA
ruJ/fNGfRUjcOKwgaJCInMEswWN8+Xz/cM+alkqbYUox9VXzmyxbcbf5EC6KoMnezLZJQ28t6wR/
g+T81Tpf/vHV/9u3d7n6xXuHmZRB7p9TEwESMHDoAjN2p+rOCVoPrN80Pvzji1h/krHyR4LJATyM
GvAi7QVx9PMfmUmOA0h7i7hrtTWanXw+F24GXHOzKpoXHL1f02ClrGKYe+5nK9tvZm2zxpA2Wo3q
MzCX4Q3cCmOMTmdAHNrTBc4/UpsChp+vc8Lhjkwz8WiLcjIvp/HY45CMZMVfi3uSPyl10m10X9Pu
wgnRSh0RRK2cC3ltEvHkuLRkmOlNdDwzfXwe+1XE/WCZ16on/fTSYd0Vee++lmW77TG6ervUroof
XmdrT/SA12Qa5yla+ZrXXcmiHBedOx3tymvOVV+4O2tdrcQh44cqufpkRCU/YZVQTiycchkYrfGs
p21MDlh6Uy94Z0L6dd61DsvoaHVuZUBrs7bvm11Rt/Pbx5xpxjPxIRYNDg0s3k5mLtnkfFJEwkhp
vI5uMaMVbF4mAsx3yLYxe8jF9k5FLcC2uBcQoJdd5nErDSRJ2HaSKSUjnxFHElTr9OJaIBoZZgeR
tlX2DSlhik60mrb3zCAS2u6VmndTbTOnlbbY4n4e24eVGd9XZVV+XHVChkTUOGhm3OXguxfsSlvR
6Vxld0U5R09gaAq6FVq571tH647Qm4udKwh8wGscu1Zv7x25ZAfJIh6ySxtXvda6VwgFjGib/elq
tEeGILzRB7nqbzlfzp3vWQl22SBqXW24K2gL0AEa3HjQ2+nQkvATmfMcplP6uI7aQzYO61Wn67Sf
vJWatiUURTWn0THe7YlSO9VrOq+ptA+9Npm0IMvxNIBL3OVONzGZcA7DWi7HokBGqHWtevPG4WC5
qbGTI3eQ/I2Yd8rRDmMEFy8VJaYq9etRmJTj9Asz27mjY/dQuAXG9UxIJnZZcOf2fn3VarZ51bTV
dd6WyO0LJ/Y8azqggX7zi0NbtN8GqzopbfzSZNQw2TqA/mu+OtKaIOHxiUHhYzJXO1NEmucMij5d
d45rMpoqjQmBSe+MsehX8D2LQmpFC9LZZNgOEApbm9gvxw4OSHD0QzAGWVTa25i4uUYGxnDvr04a
2tBrozK3bnW/uBHbbAJvsuu48AjKkCWj4BD+osIoxBRZGcEVkAErGhtze1DaYl7lgJjuQC58QFRR
e+gE09nM8ykGF74cN3vUwouoJJoaLxZ1vZ5pZFUh4z+OyWTvHVRrXa/dfOjs5VXpenvwRfO1mSAR
t4tzW2zNvcaw4jlg9ndnVnrwOiGsu6KWuGXYFdw1NU40MXcNqWr9Fpv99N3ptHC1kEebjrxzs2Xf
lOJ7Om5pqBD4RZSUCviSQ+jwlj23pn1qnaW6Tks+tMB4m2BHhp65vlPTwJdpfApleTCUMdEaI2UF
rJMwh8cBBRuF19bHkz/zaNl2/S1z1j3Nkeuskzq9rfargfzlRWOSqGG9iinJgFFUGjYrXENq0b5p
uZVC7AnyCqmYtd6uHPpCOa/WjrsKLKrOrTWAIUsWV32kK511OEb7OcjfUA/ctm3/4uMKPLsenjCt
Vjygl0WQbAjTYXoWlEuxXwUikM4L9iVZFKF0NRix6z1o4iuj25yk1cxqN62/PU7V3aK3Pswey2E9
QCiRByzgyturfjjOXfFRFIjUvNE6Otm42WG9vk8dkVqbzTxK8hW3ckRvkEFQVOvrGHg3hDs2kC4D
Eel4emPbauwP7MWK9xEYV0LPnxtVfF1n0qz/8V6Ft5a96L+k85e9irQPk+OuxQnAYGf+ea+qVKXT
hfZkHEBfXJNqxPaWmIxveSicNGCGaRE/Q1ir03c3aH3RYcz96o5XgQuJKpbMUulTtWaXJpA98wdc
ENwXZFMa0MDqtv2Y6Xq8pxjAnAQRJ/FuE8yfcW7VjwzGGSYTTdP0g6o64KudGte3VQT5hwZtNIPm
tF7aZ+jqwfUBhjoHCIPfiR3VxnhpXOdbs3L8FrKiyp5rgErR5vk1MG2tfB/p6WQM5/2BCxebxKGl
Fy0VfuYpLZnEUn9w+5m3g6b3d4DzmdGYcL2cZGWOcte2Ywt8JesYiqY62B2jNlV9FEC5nd265QxA
fH+Besqop7xBn+U/MLHdir2vzEleLWBg33MN5pblje72DlqA3Fvm4WK7z3UrHWO9o98ZtZga/Ciw
585jRjCjvck4lsGlqhvPo5uWEv5Xe51MgkkztWjuGxY2Ox3qW98uMHvQIXOeHTwWSEXNobyjTLbY
XZxJ8WFqPmy1rDKDk1bmIFyZri908W0bH7kiTnKOumH2MeIG+vRguS3mCOR1Niwm00OvSw3G3KPW
c1qrZdnXZ2EWkC00t0eRM5jWMhxhg8xB3Fuzu+xqXdCfkSCs0QE2RfmyeJgqIzFOAWyqgZhSSOAF
0LA0q5mc+CPj7OvAWwKasc6QHjw3Q9hgwpylswi5Fmxr0QXroRpHeFiBWcH5RKklAfB6afbd8Zop
R6mWdUjmprUNIvp94tNWFUt9PVX03SSdoNCvKpxAaG5s79L/05FO67Os2cKRVYdDgWzqwP+mN9oz
pnst6qXr/jd7Z7Idt7Ft23+5fZyBGoFuFgRIUSVJUXIHQ5It1ECgLr7+zdS5zyLDTOYw2rdpeiiA
DES599pzHQeTbeOdu+L3eOs5rYjmXWnjzXlTAFyuUtxUZrwZGRY1eLpuXsaDFpvpdTaa4/rZF6N2
ylA20SP+iSmqNTQMzhE9vH2TuY3dHuYCih4RbrBDe/IztnXsy3l4aCud5bn2ovluGpscmRI7A2By
ZzKRWzAOPjZmoheHOI9LazfnIPf20snRxa2YJhxlu5oxHRjrMxIst2VxpxDGIIkhYsnoyts7t057
3KUM7aOLqI5qay8GmAVP/sfAxe1bsxSkEZfG+cCQJws3aqkzhIvpzfVBj7Px/WI1J9+ylazv3hha
n5w/6MWvcQMjCSGQ32LmOHlkwFlEU1JNPTpjPgZyuHSYZj5X3k0/utRhodOiAWFYZyVTciwdozUY
r6PzKY29Fq60htIYorQuEBUunLGRMcbZo0Yansgt5kEp98t1vBWogL9p3dhFYPhMtjMbUfnCHOq0
z0Yk6IhFGpDBsFscxa5GckVUOa7NG8RAff7eMwZzP8eaibyOY/YtZfHSYm+bonrfTH2y7krhd/1O
s+LobevrC7mdqbdRr8Sd+GOyqoahDpQKT1cvH9/XcT61Oy/1cyfo+pKsMk5wFAS0ueV/WXUvK94g
EwKWhbwM77thdRNCfqJGd5cP+nzNIUV8cwh9PixtbaJ+xyuwY8+urP6KZcL5XC4ZmqmxLmUekBlZ
WcCG/sRSQ81PWG3x/iwW8if4GC7Nm3mttXfTokePqw/T6QYcd5we0YfDgTMdpNA3s50hyV7neODi
kM4sRAvjcAoro/Wdg7O2xP5lZS/v58nsuj15n+gjBYpRgbhqtDNOKswZ0jEeyLulLVodyYUGgrLi
4/3J+mqbOym5Qh56o9HFrvNT+85yxjg5LuQyPqyU+qfvoc4YTYC3SPSOiB9IGavIU33XmRnlHnrF
WRTBwEnULIly3PtOat8Xk6Vhh1Y3Ij0kECJhC3jN9N5tlva7j7yYLGHsNgV8+n79yI0j+xLFiSx2
9ehY7207MtuDsRrxd5chcl0imCC7AyRBoHqfCKEgOWuhcZ8WK5QcwmgIsbftZzTeuI80jj1XcA3S
vCWZM1F0rCPG/p7UEu5l0mq2c/Ck2R18t4rRhGiz/6mqV8vaS5dycUKoLoTWQjYfha8lP6Stybtx
4RKzj0TVfTuZQF6XubARJulVJ/Zz5Yw9yLyl/UrJ92ruvT4DrU7CXD5AY+2T42gURbqrJl7jmqpH
wP1WNjhOYGCn/MNsZvsv3cQSYgdVfvzQi1r7y3e0oeD2h6D0gA5yCkQds3NW0nL+0NEF9ccGAcdj
ycqf7xK9Gesj5R4IqisRrfVtabTuH+sQy0/D1KftrnBqQsXuIhqC2GiIJfByf0VKuxhsTVg7Eqmf
DE6R8BFZxyarW8eA7Fv+ANawm0iazTKmcC/33lMFln1s9aRhH0CviZap0kndAKOkUHWE8G3vYo4y
63Vuj8U3K+4w15nwGtqZsWBjAr+BHNtLkwfSJzHHLDcv+iNrSF0wRyyjxOFEo9AiH5Cm7vNVkNdY
JaGkHVEW0IxLMt2bqUaUvO7W+hNSsdPAOt1roDHco3CcPvXuYM2HTJTlh6nHsemwsrFi1edplIVM
cCXY8NKi+J6MPmJyjHKy4dB2LV4Y1Gq8t+BzWfvWqxEqC7gx6S71J6ot1jEpPppt7mH7Pp9S3T56
C+4zcYQBSD4ny3c5miTpSm/NH/ux514zez07uqaN0DE0iNFNgMNZk9y7ZYHWbciSrxBgqWyNM218
U3qYRr+ZdNG8ywlcfGpxn8ScxIQVyfXHHpJ9MdhFdFWOJ24o1ruYXFM2Je7YLlA85SLurD0kUt2/
St0Jr0JNG7odpcUQcQ1TZiBPJ2SaFZUT4pFLUtodIjGv60MXwam4dtIuvvFA9H0dzZM5mcWGNINj
baLlSOQS8UvmkEIdhqx3H4UYbAHXdq3WCQnGuOy6FUEdsmGv7a56w4y+OL3NTl2Sm/xYDJSaHj0O
EMOOlASMPrPpR4Y0h7jAGv1GO6b10nxFxZn6V0u2LP5bicc6fFgNH6cdmZ+T1AiswdtucFbnQEXT
nLLswzq9svhDsJbEea6w9Gju0GJG3BHSKfnLS002wqk84YbqJCEj6nKeQxWstUg8/c4u/kLKzQJi
5ghKT6cXZOuQhOR7m0Ia3INwtL1EzvoFzlOP8hbQKlOnaNCkzu/5UR6iznzyWkGxaDvVvWnHPnp4
J82p+KDS7QouunEvHQA3GQVlVAr17XEo5dAgOB+ZLrjXiOvGH+frVqJx3Tnkn5AGYKRgQUGdjT+z
VMyHX/eP/0vC/M8JgnU+C/N2+VaV39qnpaenf/DfHIyhG//hTAPMh64llH1Kp/y3jtQ3+R8OACy+
roO/gA704n/rSE3xH9yb4IGQnvlv5ubvHIz/H4KtBuQmXefYSgTU3Z6DYT7YDDGfd3w+uta1mikT
GWTYukV9G4nev7V70VxyxXue1PjdvJLaqTLJzUfPZeix0l1H2XxLoiUPF7S09b7uvAQWkECdR1l3
dQHq8TwQ/v8fCW3z+S9KTKQwsvNk6JgNAU8Wr/7LzLTl/OnWjRUOOI44H3p2hEtWjs/j0L+fePrx
T6PfM7FTt1nrMNH8CJyuacg3STFUFyEPp4/xeyn4/QBlCaB8t01sZKKh3Q3jcE3NXGwEUyvixyI2
3elN26b2d6c233NNam45T4oPUhu1Hz07o34hjfY8svD7HRQwi1bYBHnsoQlde2b3mAA46cdsKoYH
whr/zq/x90NOD3/Sk8nYO23Re3VoxdZ4V2HZ8zMrGmHv3RgZ3YUoybnPdfr7k4fMMqvwaklkSFWd
Y3N0Gep79DrwRJ/M/YtJpd8/Qom99P0gABnV9BST6109u9NHZ63Mf+W6+rt18/nbcwjnqEAAGelf
aj/kC2TqIKsESpnFW6n+2PYblGVBj31MsYhThMT96qOGfP/KRQt6YSyd+wLKqkCcuTJSL5NhzdLz
cRxbfCLKsnHaC2kpJQz2dycJZQ0wKnIEi1bL0M2XeXqPNAMeC+cQQeWcOzpizxWLIGVMNP1TboKU
v0ZyXcgbjl+yuXVKzN6OU9TXwJhT39W4lbuYDXl5ZRiXXvHMnD7tBk9H4ZLWUw0YVYbRimSWqnUd
klBOpWl5lehZpn+lvmD9y5BjbhxHyvZvyN3jplJ5suwDzJ29cdvHUBlzjk31BAD2Juw0AO67wW68
TxpFDN83jSR2qWe/c0DUmWdT1oRxHVefLD2PxW5pccHeNtuEsmSQbFhzHEhlWDhIxHeRUZUPXpmI
f5Vj/D2SlMUCQ75htrKkCUu9yB60pM1+TEtzyTLlzEQQylIxGHFb6FgThhh4dTZSXGLNpOg8b9s0
FspiUayth0ybAL7QexIZvhE3j2ZGtcqFzj918gsbk1CWCTbYNQKb0IRL2xPonbxptdHeTqLbaVGs
/Xx9CJ2GyktPUZYLE2HLQpyQArSpmd8Netr9NWmDId50DN3i3Yx9WnphbzhzeFBBwZSY4AKOK2Ro
e9OMtt2w8/7OM+bZQ/pGjdMBC4NIo6LAbJLpwlJwZhB4ykqAt1VjoHSVoV+4mX/l9XPjY+0QJ/8O
Z/j3GPaU4wOQP2531lSHMVaE1E4uplVrx0nDIetQFkaKVNVw++WP17/WuZ+jTPiRSjozItwaDp0U
FWYynR0dV4ozHra1r0z4WXq6ZddIttsciv8BAlv9p03hmbgwBM69/+nvT44HWjZjJUrWN0x9PyWQ
B0WUveGSYkIBlf3+GMqUpxiAgnBSFqGPK31gTVTP/MB3JJ1PWKHE/Eo0lKKcxANjtatKeAtvCyea
yFTLXvcuLPlnpu0vf9YnP7Ey49E2DD6RJkefeLFl/jnpRAxRggrt47bPpCwNrqZ5XJ4XjuFtPVEf
vE72zRR53oU14bny5Hc3KmtCVYy5DoCyIV+65N3eHjrbP2KU0kW7GEhksqPEv4F2QKSPDE2+5F9x
k7V+vP7bzixIqlyIWEK+NDbHC52kcEmdUOxm14uZ9Nr7VGqTduclfV1/ev1hZ8ajqywP+JLGkVcV
XKE64VynOdxVjD3nNbqwhp9rX1kdCGBqaTP3lCUXi3awSrKxsm/G8PW3P7OguspqUPoSp8TT9py4
dqUden8YPehCY3UzNNKd9r2Vej8plYYp9voDz/0cZXnAZaRx7XZk+updSm6ueWgHMmOvN37uwytr
g1VEWdc0p3PlNNbDVRLF852FYXcSrNpKzVCNaeXrTzozvv/BFyY7XaMbpzDFKcrqwViFfmdio+ns
ikpPv4yVFA+9VkbeFerNqNwLXVz0BjvXhcqpoRSpWVsGx3PqG+1rxNci2+uYzHQXevHM8qNK1HyJ
t2enc4WBW3LKLeWGR1BQkiTcrXgCOx9e78JzP0NZIuLCkmYfGZLKT/L6fudSKsqgu/AjzrT+D6J9
CY8VjyQUokBa71ZsO++0YW2uN727o0z6yO0BRVA0FMq4nW6cfrrTOmqEtjWuzHhqoERDXpnGQUmj
3rf1K5C5xsbWlRk/NrWJRVNLt3eW9YZaZNxX62LjiVnF8SWa2fgl2NUwzZPmW0YFMrVhhttt7PfT
136yMwpyFySWZxlm5VK/R861HBEWXjyJnRs01vPmST0b0lxL3n6ZflqYHeP01l5iSJ5rXJm2S5UX
vldX3ITasg5gNZCC0P8lx/XvDVc1CszgcBI38esQN+8buE4UPkv3YduAVGYq5qh9NJMdDhPPHo4x
9idUVFKUu6l1+7TEPvmmwzwWkWkMdahB5Ljqrc6FhtoW37e1rszUvtYw7tDpl0pLSBbBJdlRR9gc
trWuTFWPWvLWkhzdfcqiP6668YYcaHvB4+bMgFF1s1RKj+NMmATW0tok1DGd4M8UfQHE3vb2yl5M
5r/ojMUhiiSwvpvAZ7gc37ctwCcs49PP2liSspzOrMO+bT7YrTxmJGi3vbcyTZOqt3EPmLiRIfov
dnPP6L+tSre9xAo+1/PKVBVOk8mpaesw711rPchIy/KdM3Tz47YfoBy+nXlBe1HVddj1cmEhrrtP
AzzACxH2c2+vTFcD8ttINXYdwiXrirfgfCP7QAWsvHRAOPOAX8zLJzN2SQZ/tRLEkGZuYM2NSRhU
XnswHPe4qX9+Sb2fPMBpvXg1TktCaVGdRj7UuAX2PwXbWlcmLQUbKWUa5AMsalEOXlNncCniZuO7
K/tr78i8zaAHnQZndgeX5Rajm0uOSed6Xpmx2Dt6+oS+KTSThfLerC9+uFKAQnm9Z06L4guRHOv0
2Cf9Xtt6QjHoTM+YkcnEbVuoMPWXyk444/gf12bpw5zqwQvT4PTWLz1OmcdlB6sZB3r2lVRmsANn
I0PvMIMl0po+6jZ+bmUyrxoA6wxcUzhrM57yMraBcNvett3rVJ/1tMv6zk70MmcwMaE9hHhA6jF7
zbcd1ixlKustFrU+heahFG4bUL7b3nhi3nhYM5Wd19SwM7MMForFTg1cSJvkQ0TvX2LlnxmsJ/zu
064xUc0AgoYLhn8gmggDI87Zq7pLXXOueWUaS2G61DR2VWgsp7Jf/rP5otluPxzHRm+anSfncbiZ
a1DruN/GLRUa3SfNyfIbGRWgUowYOGhNTUF+olObUCSAzyJBwqyFaE7nZ3/lSEQ+9mYbZW+JkhNo
gmcDsGOlQhRc1JA7bMptZKd/NLrjpii4jDl/yKe1eMjmAqRc08G5PQh7JYvhuD7F3dLRrryxTvW3
lgedL5jjoh0Dd+6XBCinnTs/QNZYuC16vftzlHMnYCItFKbbbgvLY4Ga/zlJTIRrF2a8cZoFL8xB
Uxm/lY94bEJ3ETaLVWfUtnogjJKuqxEQrR4KF6gVCyzi3o4l5BO7jYJMoJA51FAl5tCcFgNFDfnr
qr1wcDiNvpfeSFlAJWRQeDRlxd1q7e/7ykzfEaj6hpc3IrfVogQ663KLumLZ+O+iFqvdC31xbkAp
iyseIyDTwKFCvyz1IOqnI5XvxYVV6PT2L/0qZWmFLULtVZ7W4dr1jbf3YnMBMgNeAkJbcT1Q0Hz/
+hp+7lcoi2rX6sLFUbkKC4hoD4Yhkzerr4lLEfhzzSur6dwhg1htSUm/Y68UIHj2QT9ZoW97eWW9
K4zcoQLGLsLEhnS7X3GL8vfeIOTXTe2r9Yp9vaZot5aC+haRB1i/9vseyvK2AaR6bC7RCBJhMfMw
K1qqwGLdf98YrXez7d2V9Q6VYtpPXV6EEhTNFRqtNnAq3720nL48Pg1l1g3TqrmNMXRhHnvVECxd
Y/45JoulXWj/zF7/KxX85GihRc1cWObahTb4RiT08qQNttNc+ORWy+Lztj5SZpnhYMpiUwQY5kj0
3xS6XOB3peuF1k998cIc/lWf++Q3JIU9O8JP+lA6sQsewGip2ilAQ6Ikph5pX8usHS6sgmfm2a/1
+smzQLk4SPMKDdPNIb/NOu3P1F/zbTeEX04TTxpfDUqCk3qOggrteYDupr0eWxBIr3+Ec59amcS5
g+Y4gsIe6jq1GjvYlLFzFFHp23tAKKi8X3+M4ovxd8hDV44vPXSfwk9lG3YAPcfrPB4WM8AWPP8K
bzGBdW53cC79UWb8Rgjm1QETisHBINYxqnfwRNr1wqu8+LGoHlZ2DulW5UBupg6dOYH0AMq2fmQH
1+wLm8e59pVh7YDadXUf+pOYi8cRv6mgxjF122BQnX80TmkY0ndJGDeNfQ/4Dzyuv3FCqr43EZUY
3FQaGq/EHC442VAC2C9b+t1HaMdEfTKOnY7P6bVWHOYrkxOHmQTOV9545ZZ+p33lu4p+cExuuH4g
Wl0/opBvcCuz68PrA/jFr0rrylc1phL7kN72gyh17S/TbPgB6L/18fXWzyxWajn0XEbmqeiV4xo1
qrfxnDfzjqKHHufaugb/aMGNlBt/iXIo8ClDzgWM7aABv3CYx4Xv7UOufP2XnDa4F5ZdVQNpWCTB
eznF4axHFBt5Y97IG6OW1RRouE30R+J7U3Xj6Tifvf7Ec32nrGAdxE6qoMYoSDVU8eCcALdZEuAW
ijpDnBiF7njJO/vFUcDaoaxi4yySIgEzGExRtsL58qcW4JQF4uzCcnzuAco1LGnnSJ9zTQuodIIY
B6uQIicKrsp14wNO3+3JLESvYraS2uRgdKP0CxTb5aPe6v7x9W9x7vVP3+hJ642Den1eSg1RVc3t
bFwMKgHMS/n+c61bz1tfAXZPpr1UoaYvw3tMNPwrcN2XfDrPta7MC6o0czePuKI6hhNdt5zF3/b9
RY3audaVq5sfFyWop9IMDISSMxcWmLNUsTb2FinjiYnxvG+sBjE0yzbwzXXyHew9ouk7J54V+0dk
XJvWDox8lPEPXhVGVRsXYbRkaejpWO/qURpt+w2qjK+KNV9D1pCHpY0u39a1/raYdPMeE5Xu56YB
qgr05Ool1siiROF0Km96z62uSlwQvm1rXRn+kUkBiSncLAT7PQ5XVTFThM0RPTa3zV5VoFe2g9PI
mQfonTd8NoE3w+oy4GFve//T4H0yfbN0NZm8EWXumJW+M+dl7o4Vmrrsalv7ygSuTai/LtSPEKLh
BLFqqdY3wikr98L7v3iYZXgqU3icV+m6RZSehmd1hYcOpaDatFDWX9eue+Ejn3uIMpO9NvZglER8
A6NOyIXbQxntzaJx0r0VE5I5bOsrZUKjHO2gO81ZaA3SpuC/MTHHMf6dk+T/Hsf/aZCau3YR1zgg
h5WgTHLnRKW8KyCUfNn08qoMzxz9OZ8qmp9b81uTENCIG3tLpo1XV3aw4sTuML2SSdYl8gMUnixc
GkxoXn/zM19X9Uyd5tVeu5YAYZw03ro3qgWvwyr3h3tI4VRMvv6UM7uBd3r604kW22sjpZaGrp70
VBrCdIiB0uP3sm30eMpMxhTJSzJHJGHWwzttIOZM42xuOcnzBZRpLL1EUD3mJqEBYSSwmqjdzd6y
KdBN68oklvk4IQKy0hDHJ0TIIBmcN1VCTefGvlfnr+6YAGOdhOIL7X4pfe3WwDH+etuHVWYtHt/w
+SmwDc3a0EKj4rpD+tC6f731lwWPwlfFcrHmGbFbxEnorVg6HWMpknrv5dxgx0b6Aq+swf7eUfye
3s8aNOylNHT4DIsgRr0lh8IrKCfUPtcmOeIbEq750Hxzpj5/V8WZ9/D6LzwzMVSbSsNq4cGR/Qcf
C+rG6/BptBdKmra1ruzPLvio2SHCcfKW8N9YE0XAQKYuCp7Pvbwyq+tCg/ZQ8Mk1ysbfODHZaEBe
9fttL69Maby/nbiRdRwafvTTwYEOszrKHLY1rk5pshp2n3D1bwZC6XrE1X+eMCx4vfVTB/zjUsiY
UaZ0OSw4G0FqDvBfw7fD9UuMbBrNpsSgHmB3vv6Uc92vTOzWtuGKtB0jcwIlEmSwObr9sBTdhY3/
XPvK3Kbq0M2seNUCL3Y00kvG3m4xENn08qoEjmIZ4kbVoIGBhqFVlMADsiXaNqtUBVwzspRm+AQF
FA4mh7aW+Zt6sZ1tY0eFLLaFnEYj0/wgSWGTW/OqX8Py2aRfEIAFn2+VOIQXay2FH8BxcK88B3R0
1Lflxm4/jdgnG3GKKVph9VUcWn39Eyx+jf+PsTHS6JwG0pPGYcFQiqJ1dDtcptuTW89urqs0eH3E
nJlUjjJlrQZm9BCtxLtwDFp2ttnG/aEeiz6Q0VJPGztImbok2daJ0gNu9Hi2huM4AZ/qpmHbWU4V
wkGHaSw/q/0Asnh2jHo/Dib82y4kYc71kDJhDTH3ax9FLDtt41d7Z8z6eY+IEh5gUhnTpug/lFfl
UhyvJlQkSoICFzDZvpgTSMZbFzVb2W490L/Uk6WnLSvHJLWfCjiGYpPAm1dXztJplYHdkuQWWkzr
v7QexcVrYvUfXh+hp3H+wrKvauK8lXoMvEGjYJKTvaOS+LFbemPbIdRWZm4tnblq8ccJZi0xd3YZ
fbYz7fu2F1cmLn6ziFD84oQZjPJry4qTW61GIbFto7KVmYtjSA8d24wCW69+6EtzXUiy+dteXZmv
vWhz10pTH2+xDEOqtoKqpqcG2uRt7SubbGPFI7L9RQuafHY+R6ntQ7fLL13gz40YZcZWtj35c+IC
i0Ouf1sQKQuTwdy4x6pSuFIs0zLPbIMTiCkgMhCGltnsLqw2pw3phdGu6uCgXdjwz2UUWHNpHRaU
ISzKRgcQKcdroEgA4G/6BJYyac08qZBctKdthWLbKM3fTmuabgvRWMp2m850twlBPcDRdA763PuE
y8qlW+m5LlLmrClFpmUItxk8ev9V9IuRH81xsfq9jUVVfes0c7KpFEdAYX6++WYF0MtpSKOgaIx4
b9v+ePDQv2z8BsoUdv1xsSmC4Jd4rTnvOEFUPxpDRNvO+pYyix3AUHjaIN+pMku/dp0s/UFQIt52
hVNlcEvF+mb3JeuP437KWr3eR+O8MUSsquBOsN/cL0llmSJtjulgpIfCGZZtw1NVwVlp5RYZVirB
2C/WIet872AVvbUluypAFj0fM/UUNdaIsoz4p9W8j9wx2rVghraFt080k6fHQdBErRQNySPIWhH4
/qk62V6v2HruKZT1sm1D01RmcEzBfeLBUg/whIr2VhJP1zOA6wsj8/SyL6xypjKFMfSp/ZWy3SDF
Fazkklia/Zse3h4mmmViJ0DW8BHBYi/Pswv9dmZTMJWZ3PuaAyl+0oLEHPsPvj9OIVqv6dPrq+m5
H6TMZKtPrdWmtDvQUpH9rNfFuZeda3zUOczpe9hh8rNeFPOX15/2S6LzUv8pM7sREQvsyt5f642b
fIoSq8YcjYdFH6TelB8MtyQYhRW0Y9xC2UQt3E+r6V+J2lofi7n0031croV/XPIKJmU8pHZ/KNwk
1Q/oKKB7vf6e5/pc2ebbbiHEF9tagNOO/Ufbn0x3da+vP29rXtnnfQOemlHPnFL02NotfeGHng9z
cVPrqnDMlgUHcruJePnxp29nf00NBLxtbStLhAVvq4QawWVXn8tQn9r42oyLjQEqlU8FfBNfHWS4
AcCy926hfcRMZ2PMWRWNdXCPpsUb/QAnmB9x4T44UfNzW6coi8KU9qK0RM6J5OQQCUdguZ4buTHp
rgLxKQ9N577mxYXR/YCwep+57YUz25lhrorEFhjfY06JfdD0uApbOb4tZmXp2263qiysHj3hwt9m
n01r+9HCJfsDARg32NbpyhSN+qWfas/xg1+s79IAXJu02I9va12ZofPSY14bdX6AM9hfvez+WMZ4
W7eoUjAWPIwzJQIUg0vWY2VUbmjGw8btT1VIiSSJON1LLTB6kT6kSdQ9Nlh5bzshqBKpLMJON8VO
KiiE278lXlcHq1tYx02drkqkfC+ukB5HItDbyrlb+xZLRMIv2waMKpDCE7WaKkiuQdvXAA01WOFv
e6lXG9NCqkQKUOCQlyOrQOy6S9DOcn7nFnZ9oW9+Odi8sHOqGinM0bxuigt0V3Nf/vDQIhRv16G2
/ki0pZNBFi8fTF0e0UGU36LRxyq5WNPqaMK41/azD1IgoMrnRwoXqD269pADNGKHvUKnX+HbxV/6
w7q2zn3adcK+8NZnFhhd2e6zYnYGOZciwD6cuG6t+Xhqut1cbTvKq3KredYG/O48trrUHq7IRTu7
rp7yjTNVWQQKC0+xaR1FEE+wOjEQeBcNybbYE5KV58dhEK7c+RYjCrzlRJ6VSJxK3AY2rV9oAZTW
R2ONREYkAYNOvCmNKDrqqbMJSyZIUj5vfey9zMBGIQqIJ8h3rkzEXWKty6ctywD5kuetk2iuvEgO
vLuxmDvcor1d12nbRBhE1J+37onYAuHN8uvBVfyGl31/Zcokutv27sphHcv4SXPFySQgFp8js5mo
1FmKw7bGlbO6HDHrKA1OApCPS7w53Lspsrcp47j9Pe+XztVqTSyc7DTKAq48iDtv53VwHra9urJb
W2NimnrGyY5IRR6UVBftpIwu6e5O3+6fa6NQ1V/zigmFLQc0kNHYP1ow7b6Z66C9aVqt2VQwAT5V
ma9aWq9uN2FwNxdtcY0RZofbBTDcTf2jar/yMlqqunJEkA7uH7ZRfPXKTUWevLgyWSdI5jDJJQff
1cVRo+iL60jm+qbrtlCZbILCAuydOeTJctKu1tkEaq1burWphoe3V6brlDlW72klxzwq3g6art9S
LnFJbnpGUCDwnnsWkxgKNEaukXO21tvi6E9iZsI6c4QZq7G6U4BHoz3sWy3Jh2uvxijg6OCyNoEY
ldz1t316ZVaDXOFO3E4imDRfP5K0qXaYLW3LCkP9ff4LtcFtjUhbRUD0pf029Qsu2Ou4bLpACBXa
Vs7Q9D3BsLW14tr1pXVo3Glb6hPTweevvmBoUdo5sfw6sToK2837oRiybRNOpbNpiTv6Zkt81C59
7BwwMAhnV0YXqFgvn3uEKgBba3c12qjjjN/EM8nV0jwmbvp504BRFWDUP1Amb/ZeME4l8POlTIsM
JUHZtdtGpCoCi3HLKEd7EEHdY7+Czqz8hNVvf7/t9ZUZLTXKSFezEYEj2iRE4pIEw2K1m24osEqf
DxoicYDjcc0LpqROr7J0LI5TBz1/27src3WNWrxqXL6r07Z54HaSIh7KIS8EF8+NGmWudtUJaS9i
+t0TH2Yfh7vK1TchXdgFlB0YT0K24AJn9Sbqskfk3dbHaZBy00FceMpcbS3QBDJzXfTda/rRE3X0
1bfqftPVTai6L1MfcGTRE3ZH3DZqIBrz+NUtcfXZNuBVURf+uVyubMsNxIQV8zHlDhrvAYvGnzYN
G1XWZUWJ4dkxEblKDM7Xwjbaezmv8aZ4n1C5aH3cN3ZvplxT2JXuTK8QH5JRrtumq6tM19qz/RQP
ZRFEZt3ssqnrdvEot8VZYFg8n65utNqOMSdeUMOhPvrlot2WMmo/bOt3Zbo2kW/lWWJ7wUlRf2hi
zTqsWm5sG/OqrGusWH670/6E8cgBOzH8rh192TgklelqW8tcZDM326ns8QnEYCK5Ltuu1ja2r0zY
EaOuVZenzTWTn/Ef/OqX1vfXe/3MaVzVcuXRXBYAh6Ogb9P6Ecowpld+rhdG4LfJxlOtqunq1qqY
tIxY0ZRzHusl/l52Bufy9Z9wZiVWNV1E5lqEkq4XxLqVc9XysRnZJWMWjds2ElXW5WEymZY1t4lm
NprdmJRB52+9yqlgM3u2qmlYPBH0tsjyA+xt1wJTfTKN2dY9yqwd8lYUfSs49nkjvH2pe/vEH8qN
na/M2txCHiJiVhwJxXQ/iPyLia/dtsCIYz5fcDpryGQzc9peJqMFf49iD4TqpoCRUPVcTd5DBegJ
GPUYg+3KSnOxC2kvFhGfgjcvXHMdZc6CbnWLMpr8IM39JA67rCj7m8505/eakHl0Iwx8F6D7N5/j
ZVyHfbZ0WbWLtFL/4kuyTcZg9f0DRE7jSzxBLQ8jW8jrDP3cjzmqfQdBezH/eH2InFkEVJVGOWXa
ilcc28ZUjA/OqBn4nKaN3+7wFdO+vP6QM9NUlZ415WCN5TqLoKopETyQyliSfdxGkbVtoKvyM0fy
subEWXWuxu7BXJzqm92P29TeQpWfiZbQaBybTKMmedc4c0cFzfptW9coQbRuWTQX63ERmLjWXDle
6j12AHq23ftU9Zkw2K11tCxBQgkfUMZqwcW89yUqk22vr6wwREHMQgJNCVY4GF8d23W+iMoaH7a1
rqwwRQZcHJYc1/55Tb+PWZlfd5HYJlAStrLERPBSEMAnxLqiPMbRNkMSvMMYAAe8ba+vnA2w22tn
v2Z30krK9lOrNcE742G8rXVllYmxOM2jAT1nnff7nPy0hISxqWlVgeYDPBg8vXKCqJHlldc2N3g3
uNuGjCpAs5JqjsdIcwJKlCcSDkZz3zlrc2HInMJ8L6y9qjCs6FbPSpIJi0hZOdcYy9p/mX3b6XvL
qa8q6jTqdbpLBiOCkVNujFVbp8X1iYKauniY3mvjBEKb1hu/tMW8m+Zp2payEqpIbMltd22tzCEW
jpkxhtKL83UojFI/bvveyjyD3I4yQ9BpOvGVvWU1/d7S5LbstVBVYo2N0bF5klpZeu3ukqn+0Rrz
JdjUma1FFYkVi8nuWdO4jY2q3M1DPuPT23j2tiCOqhNbhxajjJmqgcwT8j3AwHXnSHP6Y1PHqzox
QRrVHgnWBnhCv4WXvx6MpEu2HaFUmVi5chucMs8N6mUxAviKRdDDFtvYuhKudpe0kK2w3QAWNk6B
tvVnlPuXeF1nvqoqDkt7q6mt3rCDoSyaY1nEaN2scdttU9WGybm2lx4YTuAsw//j7EqWJMWx4Bdh
hoSE4CqIJSP3rKrMyrxgtXQhJBAgENvXj8ecpmO6uszi2IeOIkF6iz9/7g9FFHZy6NSfGEn/5cD8
QwC6pIHZHhW3ckV8mDpWt0cMPcfTGMOQQ1JYF79Az2kcJVcMLsUVNUEhkxg2qPl5AsIg9N2ZXqba
tJ0UYtnuYdRgA7l1QfHYJDacpZkSra7DsejFta+BGDRBvwGgjEFb0xqCsOgHr1uQTOhFeuXg/4P7
peJDP7s90t6rYcOVD36RWHUJmuzGgazOW0EPqer9obH8T7Dqf//+f/qEF5k1Dm2/sg012RTBPmiX
rKYp3yHiNpRZAuHQXvoqIE8V7Lbh0lvzUp2myqK7Hc5mY3KEV3i4i4lf4jwAn3rJJ5iafqJ0DMed
mWECDMvIcpl3bluX72GUiDyg8dPiUfZJYoPmm7BN6K5iJYrL8TUJBOB5EcYHeKirPmsIxAqljRz7
698j2LlO/f93JS4H2MHUW9XNABQ3iCcGUlGViIxtW/ozFi37vGKmcVUkFpfDbOY1NBmV44fJWL2P
lXcf6UjcdQMscTnNhpiiQLVDgS0G8ETnkNkHTnflIru4nGbbpBvWJqTI4DMOamZG0j4kPkT3+e+f
4TcB85JL6Cpw/cAMRVHVwtu2WhYlW8qvxF0vReiqFgco1YwfWud/EFxqCUjqur2k5JJMaM6YbrnF
/BCXRSmbrfyUkuTHda/lfGr/pzCrxRiFqQPCMiV8uLUQ1seVDJPrKvBL/TlgxZQI52LoqanxkY4B
/7XAReb9umc/f+r/eXZ4rWqxcYFPOjH6fTZ47rwEUexPKzK/C3OXrEKsofoG+EOMgbOo7yIzT++m
hnntzqpCpZKATvsZFPDkoVnqld0CxLDjW8MthFcX7L5/qjdqH3ScdC4HdjE/Na5UYb6tZtmkKtck
yDBzHDCoDf38AMtJvmVTMbU6j86a9fnoIBv0h+P/mwGxSC9eFtjFVQzXK44wpwXIyHG5/VItZUyC
q7OKm3Ir6+JeQSzsFZOh7Q40mBZ7ahVpruPEorP+++fCdldZsQKr2jQMYEeLYzwiFl550i4S3lIW
G0hiVBxM5IJNkrrxJCOqus7/A/Phi5TXwmEXjF5MVoaRsUMLiZidTpy4rla8pFKmZirh8RHCgzeB
hF8D+eETTCz1lZP5Sy7lChlAFF1nlCPU5Y+5c4A4Mf8I/7QP9JvgesmmFKV3sCJeOEokJiQyONCa
RvVXvpyLGNWBW16t8RgfCoWiF96UpX1XXWGuG3Ff0ilX4TF8Hsaz/3HZ30SKj5mIR3tVeZFckik7
2O6EyzggeMOw/kAwMju1/ZXLk8kllxIOZTVKoYShcxxB74CeqITDS5n/e4A9d+f/X7okl6THZIBv
yWhxbNgQOpYtykIxmWLzuTwZ7uNf//6v/O7wXF5dWNf3w4x5rqf99GmZlIqgEE3Un+bFvwE8woub
C5VIvtUGacI58c21Sw3l0LAN12zD5mC2For/JcK2/W44EEysjaM8u+YPE2n094BXJzpCLbnyQ6eH
77pIv7nmOhFG0PAugqkPSJ0k3cwPYMEWjxBttliOHsKrbhw2Nv7+5CljDWpWlDObJ+ouYSU5esXN
VWAKdDn//utqaJbJWhIdEp9OD7PS7lOaFPr139/6Px9aECT+/usRi/VqyyoCqaSr10ypql1y7I2M
7z2EvJerAEBxSXODGJVXaVvib0BhKYu++sS2jl93cC6JbjUr+abLKToUui12pa7WI+nYdbkGqwt/
f0FFXSzEE8sORazJvpnCFguV4XXBGpSpv/96B4XqNqhrdhinoenlsgXuOBFz5ThZXBLdYqDFY1Di
97s0cPcrD8EGh9PcH8qkf45F4tJ7FGpCA1GlZofATTEISeyv4exB+u8n83c/fnFn8eRQlnFINHO1
6VtiqkpGro3/MLI7w0r/H6zFJYNtapeF2AmQdDi0zZa51gxxBh2jFdpgNOnYfqDefVUTHb//+5/z
GyBHXNLaigIuaBtJIlD2CVCAah34IFdsgPw6Q1P3vk0ac+5XxtrvyVLEnYYOJgDCPCrCaJAbMCay
G7ilk9xsa9oXn/TNrSl0WEtUi2I+YZsO4/B/f9zfxIVLnpzSaju7HUaH2ZJxkTFoN19CUBK+d315
lVo4jIrP887/6UiGWmxpE86ICnAnz3sysCywdvlDOv7N+bmky1HNgnbjW3TYZjodXeSbZ471zOti
/iVXrp5BQRtVSA/QOulz6MyPJ9u76qoySFwKpc1dVLq+Zfj1qd5kVNPqPgquJNqLS65c5MEcioWN
DtBSiW4ik9LnZEv/tG9zDoz/cLMuZdImjXmJg7b2wXZpA+zGmu7Nbq42Eqsxvs1ZGA9XeVvhBF3E
iAHKKYNvInLotxZHH1bgzfdkitYrj9BFYo/LsdBLIeghUdAV2zHF4UTXjfXwJxny353Ri9xumhZx
/3yK5jTVR5gKFLkCteK6x7+kzzU+7EU5RCHmhUmSKRaLHB/jOiatuCTPBZWzwDNhFz8rMe7WIuR5
3fTXTeDFJXWuHpZyiDGEP3Ck9wwjMEhyNuyqMba4ZM7VQS2GDZa1h6g19l3Drk+KImq//Hvo/M1H
vWTOrYkyrGlDcoidnr4Atdf3Zmn+5Az1z/W5uGTOTTYBHtIO5FB2PfjqSz/YL6JkxQfUMfpAjkNQ
eBkMZfg5VP00HUoom17FsRWXhqJVRPmqp5mALjlj2gEF0AxD4/Hmutd2cZdnzho265Ec2NjqQ1/z
PdberqyzLv1C17FMknrpyME4P39mleb7ifJxd92jX1xj1wqaigaPXpei+hm2ZG2w3Q2Rhqt+/pJY
t3FmFziAIBsA8n8d9eCxnkrpt+t+/SILK59MHSqQ8AA35HrfADPA0NBcJSCfiEtGXYT0ThA7wsNQ
gYwpYeM7wFdy41dG0EtCXb0mULQiPjzMNSlysagZKivpdZQOccmoE9yVA9hL5AAaQPW9UzHH3OZa
oElcKqXBxoq3U1sQSOst/WmGZ9JhIDq8CqkRl0ppgmt0oXbGhw068cW5qP6xmWpSfziVv8nzl4w6
EdRlVzUIc1UD0UoZBmm9yCkAs0k6Peh3ILTxct0FuyTYKTYEJRSjkMnWaL2BHsb6UPbTnzhT55P+
DxXLJb9uqzSBf1QQHlCfL/NdRLV4jDe2QlY/4lOZFV7YfhdiCYXm/X9r1atu3iWNzUyNmTprw0MF
q7yHMNrKu9Erd12Feslh24SYkrCE9Dq01MrHdoDzQL2u83WH65LD5qumhFpYBWF34d2u5+o7jPe2
Pxyt32TQSwU13vfQfN5wLwo2TT+GdWs+87H+k1fD73793PL8T9vR2yQaaFPSg2tYKGEY2GZpbP9E
o4J92Dns/8N5urQVDTBYb6DeSg8KfpwObICpXbmE7pOuvQTLau53Swk/lptwZVCv5YuZljPHJKjz
daPx9slDjxnUWgiO/UzqLRplxVaAD3wGspWtzjbTruhtXEg40VZg+fEtru62tPWVBKde8Dwd+yLM
BoFNpwxonU+zuE+Eh3FcX+ksGQ1ds3LR4XwYtG7HTLdDux54NEX+mJY05Ts/c59IDoM8Dxlib9v9
GjUgq6zrFroTVlInd+vqofOZ0ZjmPLkSRtxHXgER2Cm/wfvM0JjHsgo0pbd+U1CzVeW0KUwse+Of
KhiLvIWo8saPzsOYGj/MJ5VRPwdL1ugtND+iiW1LNjRTNckG+oLVS1oNYSXDlcTsYND+znIG2eUd
bFboOMVjX0eyCM24nsS64YDCrg7rKZ8KS6BEZsat6o9cBGFxG3XBRrMGQ5ztnsNPTedruK3FN2u7
M2sCIX6hcjEwAoBrknHmGzThzV/4cEmxSyPqyHdCi7F4iJI6Rk7jejGyD8aAyAYWKujPi6GvT34E
EpgtEHIOj5Dfj/obAsnQFo8YuiQjYmwsypyYfIMZI1uzAC6HItNlQF4oD1j61MB66gaGkI4fV4ii
l7APjJbidaMsnO4dpRpDWaCBFT9FweCLrGrLkOWwG7I/q27WdlcGnU6hMVaR8WEwoP9m4ZpOZjei
lngsZwPvLzJu0Xrcti2ZpJmLYtxBrcxt+7Hs6VdiVNyfyplBao0OffOwdIV6xRNW4HOVkA1979iy
vlZq/MZRlH4zAfSP8r5bcaO6lbrPtvXrSzPW7HVeh1Hv6MpAVvGRblrZ1TqAlDOBSpysm5jmXsTB
cwq52WM9opsAyJH2LutHur5QcEnosahGICYDj2d+rJW1NCeOAxWCIlk1yEqtFebIaxt3x5g4dQ8z
6Np+ZpBrTndpr8Y3cCWbKl/XWI9fddQV1T6ahV33fUIS+qKLZqL7pdOF3hvMMXFoh3C2LwktObmJ
4Gy1wD2xdkO+YGURvHoeLFXOsDsdyGZYBr1Lk8itx9aNS30TxRxHEme3rKBDPZIizRLEd4zSA7N2
slYCKGWvBzhNLWOq+6xiHWEggtQzzQN0/g9q80PyMtten3psJZufq5uo2LeiCfUtUzAcQTmoBgy+
XPxLA0j8TvuYP5Iuapad2PB1j4lv/H3J1hjfc1t0v3Mr66bnaWPUv3OOV5MZBwovrBGdX+/sSoN3
L8wGQQgoy8ePcHSuGtlC0qqVzdy1IZ4eyhYPaoRjZs5n3PN9mng739duTMMcH7NIdmRQ4mfR2tq/
rxRIdQ6mWyL2JHXdnUg9sEgwI4JvWIAgcabKpQaqVVVdmtOOpGYXBmq6g9sTRr9BA/3/26Z1Jn08
+/k2TrouOptnlj22J1bmhk8cr1DlLAnrIBtKsExvV7+tdTbFywKZKRJE373DFceOTn+OJi2J1e6s
5tjvZ4U3/1xs1cyOESxxh9uYda/KBLummtZvYdnju1gIg855UsI5QMuYt2fVzXYWNNkxHzDYL9ol
bk4QYC4NPlmCjSAPeY3lLvGEYPpT0Gm77+GH/T1ZEj/eVqCVT2/aU+vvdVPp5aYOCJ+Hc3YQFZGs
tQ4wcKJAKA23om6yRYxTk8VjEb8lHKDlLggb9zMszJz7AMgHvv+ZGjPubF2k+VKN40HQDr7tI/Tp
4639OFMIpPZRnylnfqkQDEEJmwWw/hP+tYDG3j5asPNpsY+VV9OEFjLp0ixsfJWtZnIS3Rh/BkwR
5HYGrXlJY/99HbmF3sn85mBfRqXAZX6YSdJnUKCyeYmpbFarGeVgEvAdjowq8SqYQpvdiPJWq2Ca
M+/i4BEupaBHD8mG1zq32PqWQ8gUlINAIZCgsPujI3NWwhAXKcCVO+F8lMO37QsymDotrqVZCFXF
UpZler8tdiwlLC9IzjGtnaAyF3yavfpGGSm+wU2IPsd1DIf1KehkGyLdqJkiooeqylgzrC/9MA7v
MG3yt52m4de6U8N7JLoic1W1ZSET7YtzDf7AOkiPEVm+2kW8eLiOyka4JmOxinMowVCJQ0lPNbhR
oOEvAiLCWn+BeIN4JFP7ETQVINu1gYODnueXpcECQJwGQ64KaLH0XYHh1JgezQQolNegHERR8dzq
+jmqzZIlJRsPQTu+9tX2wV1Idwu2AA8W+pIyMONwinWAE9411V/BWHBpbPmsY/bNjfEjjKhu0zQe
926xj9u2pKPcprD6ATEcuu24N+kXnbISKBF0ZLZp2vGmT471AKNl3WFeE/V9nW3z1vyFmx2TbDPu
R9tu0EgLk+aE4sTtauXuwjVBsoJNxTuDYexH4bubiC6PdeOWjNQhe4jn+tCz7dlEIrpBogjvRKy2
/cSpk6FP5he/rNO7M2aVOhiTDHfM3xcR3pNC9SFtZYp9G6OTCZUXGYoN9VY06/piMeY+iQDHt4JG
dN4XbS3DEorf0+TWw9jRj62M8dJmJXlaD7KNmv3aQgkogrjiIeqi9YEEaYTVpmIoJeh4Y1ZSQj8g
qeS/Kx99h2ZWlIGsMhzCTryB66iPAwkgtAJj+qOCe6qMBNuO8dp1RgoG1WhcNLyekb6rKoXhCCwX
cOiG6lEUehUSAi7luymR0MZ4GKXqrEt3OCO7pGxdrhpFH8ZQ6W+sH/r7LQ5oPjXhnomyf2AUxeQ4
1ieOQi0jsel2YaxD2HI1KJHoxN4GDLmPzqpF1n1zg86Y3xXz/FCp4LNRlB1xeXak5GK3zmMlm4Js
cuEhzUyvTm4sPhelmbIINu2ZIcsga3gUYkqhq9MMl7sMr+Mrs/5bBAmbrAPtsJYzWfodZgbjN+xy
NnmbBFUp/VwNR2EQaYM1CR8gNiYeI6IYEsU2v21guueTagd440SpHKvSddm2+llnK6XDXxV4F1Ue
+qGtsrkWKofRhJUjpAARWyz/KNmSlIcFE7MazJwyYgfug7HPHAnqI3XJlK2qWGREOJcLyoKMbtMH
esmRgWNEkli2WEavQX2hiYNry3LL9cBs3hhvtyydhM6oQ0gkCylPHn5MywPWhSsJUmKchzAJzf2Z
vwlJMoplwehUFUQd5rZwmbLVBzSXjITmSQkZQ0HyRfjocw/tsqxaYTGEf4SK7dhFBfWQ1WdsnzrT
3/LGP0xr+qXa6oe+aU4ebkfHOK1G/Ypd0/QO9SBrny30MZDkknn8Cgvmec3CJWo8bksHYug0P3el
WXVOih7JgUddCkneRJNdA0itupu2Id3b0ZH7WluuJLyJ4iSL5oW1kgU2RaeRRqgvGsQaWY2QOXZ4
FXcFHLW+lm4hWY/K/4WniZbRHAZ3dkt2qhK3KID6+yBqBiXZNMw7FSZffTmc2nqEqUWNIs2g9nuE
5jzb9cF66IameYTUw/sYgbecdk0qh2kTvYTpfZJNoUHzYiuWAVUacDT4gCopDE9pKXpy3FgTCNkv
YXtCd0IbUGn5+quC2MxhKRrb58at5Q42Ob0MqF2j/WSiCsXrWRI9SUqzrxjrMm/YQ48RmgxKVUtB
e7N3ohevFENB2FnBc7SHqJasC4b/C52urFeLd9d0Y3ijqmrIC2RQn4XcbEdHcU4hShlxbOA19q86
qhzNKlK2L8WmgZBw9GCym9ImzYsFQgI3jgvztJnF71K/FHltoWPXr1X73rLG33Vz4mEWZUq4OWxd
bsk07F2tUQRhi2BPANp9sbQbjogadpcOnd0Z5OtdoJbqxZCUPBPUFCgV18BmgRDpTbW0zRd4jYOo
Bu9cuJ7WXXXj2eie0KNN94wQ5MVkS+wIE1QbZcxMeMVTlbBPkxv7v+YRmq29aemRmqgOZWE7cVOh
EL+DgGyUVUsfvgzNbA6RIViQ8Tj4BFxMyJR3fS+HhRNJoMXoZGW79mdI0NKm2/SZLynPtdMdMB1b
n8Dd1NhateVrXUDaE9t9rQp3XpAglrE2+sdQzu0njCGbOzdPqI7FMJyosC2OWKlGmSYkuEm3SOWz
XoJTVIz6xpJW7IDQJubJzb3XO2MxckDEFgt4QJBPK1ZWqhzatMXrzHWbSFzL8T1dFQxhWULae1BT
qi9zMYZfeVTi3SlX29coGgga6cAFKP5jgikprd9ia10+pefqemjqeJPCjvFNWA7xbT+V3QcvMehH
n4O6CV1lsitS6HMNDTToA6jr3XWr5eOxGLyV1OpmvF8iKKRKyEsF2ZiMk8nUGGzITrop0O/ERGAG
UKB/ipYU/cs8TKdltckD0ADy7WyJI2F82eMwl2aGrZArT9NCWi6djd0rkk7SZXE8gGIJncxSSAt5
4EMzj+1hwWboDUJc8kkrYd5ITWeYOQT3xQASvnRsgxv9QhABi24WuRlSREzWL3aPVDx3ma78QwDe
ZI4iPP0LW7d9u8OpHPSDcRH2ps77TNncAzAASV0g5dL0AefkO1Y6Z1jJp0/d6nFuV73seOzTVuq1
Q4RTYtOfYSZ4uzUw8CzH9s1HABHkMoWhhV6Y7qIdYYY+ExF10/tUc7vs4X/MsM5mCOyB2i2b5yp8
WuoGkTimfeVzM4cce0rzSD+61K1f56CcjFzbNg0Q2Ap4Lc5Vic6kCMrPilcrYJAoAA9/6spgn0Rx
uslh48ODooPy+ZwwdIPAQ3goRQlhYjkBANqzNYAvPCho3WvRb0MudAFTGA7Kwe1Ka5QxNOI/WxQi
WVcXdqcQWR7MRA2+zxDBZa0gpTgmrFhPBRYMXydMl3YqYtMtd+oVDKTktlMAjAxigsT6mNkgLgcg
B1o3fd5CqPuGidngFVW0PDatKQ/II/p+2poxj+lq84GVbK/DJsauVshKWcyB342Nsw89hkwZimTz
6mLa7R3+OwP8ovMZdrznZOiAMoS0+QBMOn2AcOgOcd+UeTTMzW5FwMyibixvgLGhvVuBowJ6ASG4
W88actw9ayhB5ELF5lNVdL2RoM6rLlNh9zrBSUFG07S1EtKt8R42fdu+N4jIExm63JM42jXQ6r2Z
vKdyRER55IlXEsxhnPChnrWEGmJkcoIgmw+0IDcFc/wXuKP8iEIpvTEdGkf84DMzeCTo2LscFSDf
EV+9om+le2e8eI5F8ihsV74Fm/3qmcb8pTY5b+IB4lF18RluY/oGOlH1KOsFJqlSQ74YZR+rMqxh
oNlhIUlu1RjpTAs4n7V0RhScoV0K5M7eQ/2lkVToKRs9yI6LqVZskXvzfeKkzQZ4A9wGdKR7E7Bi
H2tsfPRj0b2Xg0ZBvcC9pQpKnm9E+R3EHYdn2wz8qUMO/gKbQch+9dF87CmAim0ujsKp6kE71WBH
HcJNSz193hgJJQPTDDGc1acKxvZvXV/tLIrPczVm5FYN8Y5YdOwjZgmI/iZH28TRbFXPdSdcButk
tVsU+RnHZXwYLY5IRfujXmgqaYQSjGz1tIO86q8N4rPfEjQVp5jBPY0ZU8uOh3aHaYJ7JE4ctOFL
5kTzvvbBdOZe93tOaJTVLa9k4Nd5V+toyosRf1aoo/UAZJ7cmHR9WlFyHdygEHSj9lYw9mNtZn9o
q+QxFDP+grJ78hV/EAyN4swnwEZx8F6mPDywVANVhUTgw9THDYARQNzSuPJQBBRLOInHPg52WD/P
Nnog0bmA4ppkUG9udmApfY2DCiVlYj6iKRkzMorvlW6nnMJM/IGFZsYtGQaph81/rSElthMrNrAq
Q7N5bXk2YwPpsFprsrIdIWi7JFASjbb6HvUJvimSA4zot7DZAQZA1dVy9BKQBMTHGQMI/IflvliX
JGsc9s46qFafcVEi28bRNx2E/SmckyqHf6CVqB9WcFb0u+tLIE2L4bvBssduMihLtf1Mlu4tbUWL
iqHX2VTSGpzA0u4nV7udNcVHHRqQimO2m6A0+VBSWDUGE3l2sJ15Lljsd2qaUMEpo6WtYdMWuWQf
lEuaw5A+OVZ9TaQi+l0XHd+LeF6ijKdF8BbjIwCqntRniAffeHxumQagAOPIx3vCCsSDrm2ygVb9
HurkLwnG3oMuG7mpabXI4XVy8vBMewpTk2a1DRGS+IQNqEW1/c0A//jbPu35TvES7VHrILQ2Dxgb
FoQOGTe9v9OB8Z2Mof7zFdXOB2pWcxoivT50kQ+yOFjXW2w7qSfS9wPy37jhjwNS3DoZzDx6AMhq
7n0Zvbk5qR/HqBTLGSu2y9cefIBsprbAg5voAZpvs5zAhJFgekwfi66w/yJ0j1c1YpVnngFWD42e
o1NTpMjLE8jKASAvJZ54CY+BwwK9CWxRj15roODF9BypbWj3izYD/VlWm8uCFluzJ8tnTzNdANuT
BUWtI+OKpO1DM1ezumPBQCW6vybHl3W4gsi55uPsQqJuxkjAZBhC5ZZ8msJUf18LO4k3lp7LCznX
PHloLVlvVi3KCWUKEuDH2NQTPQFHn0SGlaTzBQbpcx/ATXXD8rIXDLVsG3Y5IxPa0TMc9xq3Xrgc
+YuBgccDfqdI6PSnQojavkQQilz2S1l2xRMshLuDDzR65GgwaDV9M/XRfbVxdyoSkK5xEfhTGPrQ
yxSjIvW8YBXRAqmbm/ueMecPKyWjy4feteUprLax+2RDjzxbm9W7wxCxUEuz0KV4HwpG3A4QKOYr
9dh/AdGFoqM5V1ly0QROaz0qgfY5HCjHhiP28h4h8gSJTomZzrwXAmDrz2GE7/vtUgXDlpcrfI+l
CjY//SJmQxLGHYnnfVJV7suQpuXRF3X7YqJ2a28TMejHElkJFyPmqr8ZA1d99m2J5p+lK/ucNE38
ydG53Q7ldK4uykpA2he3EZhoH/czfHEhLc/Q0S0pe2rikTzqs/T83sVFC/h9XNoVen3g2d8IxbS5
R+7uzZF2UDG+aWhFjjhfyF52AhNJV830WAMv+NGSUd9hLbHDRKsmWFyAQ3uSwKJ1NTA+QL+kpI8t
1XB4qLXOm5YX9hghWgAkBVf8iH+Wf5rRyUQ3Hrqu0SGI4/aJ8gFSMq0vViy6n5WLEaGK/ieUYMfP
GuthL25p6JKXHb4QZvzO/Ry5D4McbTcNnmC7Lo6NIQIYUcv4J8dKq3/NtoX+CUpH+OgUUZoOssCr
r7NCzBGMaxfMIHrdlDMqta74WvnWqnsDD2CWp67qcU1U4OytDYw+pX1v7mroQIY7uKh0XsIFrIif
RDxMWR2OXfTQBcyN+aps2mVdoH5GGHqYLCKF7nZwZVcv8HaLsC3dm/WIRpYS6TkF4ONdCg39GslN
YlZjfpWEYiqi0m7OgWtvc17MZvnlVyc+YQmSrnuNYdyJE1UHvxoC/Hin0sFhSbrS1UFgEftk0OX2
ZyJT8hpazBrv1mpc56yLFjL+aNcqpqVMtJ7dQ+C3NriJtziMng3fuNrNFmp5+6bp6AmxWkynroQG
nUzJ7Gy2QquSZ0sciSd8DG4wawl7FCJ1gk1ciGgkLm80f4HvjDMIdIoAYSAbA7xGx/bo436ymUEt
BmJSPxeVvh1ZEYc/Q2DK8b5dfZmcdTchsvqDY+hhbjE86aPnIAAClKuR1vWTrTeMCBfknkNs43E9
/x1qzzcrIPPHQsRO7Uxksxhu5q+glK5v0Ilv7pNpTva+2aYvICQAwB6QvG9XwYc2wxpfNcvAFhZW
P2yi3y1KxpcOs7LP3eSb9KauugntPQlF+OK4G+6DlXdNjjur/sI32L7OOuHiyOMggNKjXWxGA8Me
/aLX53rBnF016C5l0Gi0ErSJouomMAWwJmD7qkGFCsAmb4gWrykZ/COK/+gJY6HCSFVpr6EFOqX9
W9QtVZK5dLNFFgPCPRcb5fQf5s6rN45r2/NfxfD79q0cBtcHmErdzWbO1EtBpKhKu3KuTz+/tn3P
sQnLmtHTAIYMqcnu6gp7r/VPq39X1WUSka5mjDl1B829SfNx29l0BgzeTvErlXIuLi3XhEBQtzZS
ZnPVWTUXB2g/VdXGV3JTisOg2moGbdv2WgHE0hTiqbImjWtXE4fKbN7Ric9hk8vxeu1UG9R+Gy3l
LTPr7JML4Hs+xJMtfJfwC+PYVNqCuh/cOvcXICQoxdzRHunj+i5cZW7eD8LqDysd8Lqzrdx91OuZ
tpbspOawJltZvufEchL7XHUnshdWYK8sykaPtW4FhbBjJvdZq3derAolDTfrFIPcTDDz3jTH/R3x
Wttnlz9jb0vMUfd0fN1f1iJVqt0wcNeGE2XqbQMKQa9WZJ23igKf92ourXqWsIaxBKwOkFjDOp2H
RF1LxZf52uoeosE621eTud7Nc+K+lnlB+V5p83BHHZreqbHkRMTjUmFIhIh9K1GNZF7BdtDDxyuO
G5ICSHdnGlAuMonrQzzj6fcMudbXdPTbsTM3+zhLnaw6xp8UphbIVo83v26k+o4XykwibW7SgokN
q2SwH0LyL2lZDW9a3WjtiV6vxsMGmvreVnEeh2oJJB31Kh0sSHPJ3lv3hcJWayzqraxagGvVbrom
gE+vC79yLZaLUhdsTRuMfQxSnbmTl4jYfQKYS5JjUrB+AEfVItmjp2vRfWazSmPfJvLraOXta1Fv
bAGwgcuXqYWy9E2lmW+0bJ2dczZP2Ax1KGED9UzVqWOH+SBEaV50c52OZ12n5oafipIRO/2wwh2p
uZU/NDB0Gnc0yscdDhZ1C2tF9l9MkM83Udp6eXTJf46DtU/BjUVWsYYDsCbpTtEJJvZdCant88yq
RpBU0GGUkVv2UEqj/DxUU6OcbWVcOFEsnfoLTP1ke9voSl8vHO3Lqf1wfST45eQ3dTxfKcMQF35v
4gz1IdJZ65V4eLRK9BdRK52x3MWjYFs2zLghE3mzAIEFZDfVlo2XNEiUuSzCjiA4PVwqALCQ6rx8
WaCZPVYXA1a7L5vIMYuZlTZfqksWYXFUZgGj60zLK7ixW/uqMW4Ak0rc3DF2lDum7RXBKZ0nS9l1
ao+fejaFnQDGyd65z4geMA8ssrrpqZYYUGOrWf5gz6Py2Akxyje7RcmBIWHbemCLIq6Cbekxf49l
41xsfTLNgdrGw6WZutPrBnaw+WtWrWpUdzMdYrXIAYJ4Nsk/3xjm4+MhU8X5MioL7S84UjRU43qc
O371CuwK2B7bWu7sq1zW1XnB4a+sijlPRGo3DWyGbBB7tBV3Bn35sjByYhZMr5yoMyv6bGKK3nNH
0IS1vbGUnlhc1Ywqx62+jLEJHKCQcWMExlZO95DHsx4paTFN0SlbJwnEZo8oZPSqeSTKONl2MZbV
t2RSqtErLLfTwmmgePMJqqzkjVSzHl6iyED+RA4owW1dVGAyskXcy6W46As1O2+MEpm7Uljx6vUq
NrNDvzX9AD3SUrdv06y3oZNW8pHnQ1HuJ2fVas6T0znBQvut+aam1QhKaDOenGpT3f0wK4RIZQ4V
jRdjy+tul3UzBqrRYm6+qk25uhEf0T2zuDEZO80lnFVbtgayDDuZ7ZBU+rr0SAnIbBQ8Zm5EKgz0
6INf1G+9PmtL2HMnTB5YLtMxlBkmKzSSwaqDVFic1sHeJEW7va1viZro5oVsadpoP5thO0FT1jJe
2sDuR7eCBfMXXSuGUCYQHjtljZurGW/2gxOnpyyQYTBeCtrTPupRhUxBKxuzDka6EOWJpLqhv1Hr
dbaPaTsb2JIBaQ0zEkOy0ntXrVE+QI9X/EtjOeUXYae1cgkL4MzRKvCh1lSk+Kc8cAE2Jt3SK+cp
KygjUJwQjHomV3aXgCFtBo2+g97DtxI2mssSIlzAh2Ri8E1kgMnFmgsWTl2K9s6QlfFSa8v4CSHo
vHeLOrX5eluNlkDTyukwq6Uh/XUt7RMxtzraW5qXk84OP1DRbVR7nKGdnhVqt3mDsjllWG2F5gTs
kyc+QrbXzMVs77MqhfIWutZediLjoK06S1Mw4Wl8bEVCXmG7dI+rpelZwDiTbjs4Sdk8L4lt1H6i
LOnmc8FZShnEbi2U6KU2+0SZICpTpjGh3JsNw7ixVVtprjKzcqb9ygruhmLIatVnB2gunCp3HM/C
2vkFLGaOfZuSHAAg79r+NCvI6ANtXJrhfKzy7CrfbFN4c6fR/M4stwFLVLUd2fe5n02axcHLLQBj
5Hzu7Yw6vfDHxlYyP5M4Hbx62YCvap1a9cytcgVgep3K9kzrR9pBWk+WXWdrFumBIRFXWDfc2qUq
DPyJspcXxrTKdZeQl1o9Dzlc3gH2kE3FRo+0eiCxahU6Tjwpp0kbkww2Q6rq5cS5IJ471nLXU5x2
mB7GkcyBystcsqrYNnIrvWaUSIIWLxmGe5Km1JvG0Yvrwknnz5wqymIT28B4cMY1LagUGuszIkId
mYJlDiu+6L6xQrhQlzFiqx6/y85aFX9e0tT0AQ3sT6qbrNCjRbXw2BViO++NqT1fzRz6xBqnLKy1
QvvUaXK9U+wyrx7VDtpu37sxbwnGaHf7WWGE+FdnzCVG45jLFvbKWFnHRKnU5crJlO7raHbrm1PU
U4zC6dSnC9aCJBprTVuQ2ymFDAZb14JYKZMqFITNfHVUA97b6o1GeGy0ygvSwY1jLHOL8eVjPCY+
QxSN/ZrHzOey7GLn6ObXapmZJDNZQmkYxyzY9PSePBJPJ+ZBDwq0Hs11PPROfqHxeFuhdLXkiZk0
dXvvjDEIesVQRjMoFEM/UoG1yi1SGapcL17N9OscN/VlYmuuEWxdwj5XbfJJmQy99tN1KUVYdel6
Z6MdmPgSCd1JktR5GRqMwkwCTd9M22+sbGNFaPW0ZlyfWXXeXFlAnir7VOqp8KMmkLRVx4dhEMWL
Amm5eGPfFirw1TwSETPk7RJ2qQKpM/M0HjNFcZcwHxz9wkpb+dQ1GkW90kPTa4odbwj+VlihedM1
xTdpWe7ivF/1Qy76NIbdaeN4j9Blo2qzVQ0aOoGTfMNfUYMju9zOvtFtpn5W1KdvQZsvb8tFWDet
W4A5mjrXR4nzoM61DIa9n5xDkyMaI/VpaDkNoKshA9X7mT1ctztQrkUv9oUYiwtKrmGOJpK6HQ7S
Vd/02Mzum66OwS8W0QHsKb2I2HeyKpKuIREsNBiIQnhq5ymdkg6a3rZbSjFyPlsIUVN+Eo0yPsrm
BCkh+y6rfZVuVcowlAZoMu+drItcdeq6KB2FnQU6XEKCbkWXbHyD1d3jP0BbmuZ9dzrvtPn30knb
u3VkmP1NbOo81o7F8CwvN3DdeSlykiqw3DZ7p24bmL2mt5z+wUwp1x0rpdUGMdTWkDUCVD91ihxE
uBfGJypXAxorzkxi7xypPsaUXRnwoTroIKyNJqNtsJfLioHrud9PWv95Rg/5FI+6WoJv6ENgMGjS
8NupZUJErcXFEBRZRY2yLvUI+UULyUo0q/qDLQZA46RoxovTiOx8R6+U9Iz7hm+OYOa2+iytunEJ
4HgMyEfZGMpepXbMA3MVpxT4TbZf0zG1byeLZhQpgkMKelltvK3QO07+psnU9c04Nw6C6QDt0S1W
y3cTPFPh0NagcDOG6zLonUR7F4Vc7rY+7dEzdWq9BSPq03dpTGXtt5bJ1EPdTAHQxm2JGVDrirFH
BLv1QCmqzK5ShMSnU2/Jt0IU/ae4sXmQlMlEfEUkyhGRWyXD3rGWr1nf9ROVV0MgS7/G9UURS13z
xdgKNXAZpjRFumbXbZhMoqZQo2ixIgCupY+yyZUVTf5mN7tZWdoFelXvXOz6dWVfxk4fZ+dpNrAq
aVVpLtCGRpPAURdlwdDSebutiUHKLkenajSIJENbIqXI3YEd+lRql+aYGP5AwEf9WKIeXb5jl/2W
pvxDeEE8mirfyD2ZIZqFChvN+qvhVP37jzkFPnijVrEty6LAUgzqVp7imKbzcqn17zivfkvo+TvB
+gefI455BmqumbKzYgrWg0h4SneDixTAY7RZ2galblCX0gKvrzTTzZvaSqMLspKhpFFKi1WG7O+V
fVhMYf2Y2ew3cf2fVPqwiFlto7plEUEWnaVyDdT8e3M6vuFd+RhISvGvFY4JYtJWRvmcl3P7ugCZ
b54xtA15OGoL3PRDl+5jPGmStnZRufq2U+clOa5C8twZnXb3Y+/+ITVRVfSZiL9u22krJkxTn5SD
otTZj/kwPoafulWmJBqTq3dr3iihMqhVxAAw9cdMPR9TTmXn1oojOfZadUsiHy3D1pjCk6ffsfh/
45n8mHIqTiMWO3tedxD2r4qcvLGtbn7stH943Okz9Jp5qNuOR/Eld92QSdL1D94wH571ph1HpLEn
ArCwJHM5NTXka9Q/lsTxMd90QVVhNkq+7Zj+lx/rpO2idjN+bESN/THdtNgamVFgrLu277IvVtPJ
q06v0z+GI/zX2/K/kvf6+vclqf/Xf/P3t7pZuwzdzoe//uu+Lvnvv0+/8++f+etv/Gv3Xl9+Lt/7
jz/0l9/hff/43ODz8Pkvf4HfBiG/Gd+79fa9H+Xw2/tzhKef/L998af3397lfm3ef/35jRJgOL0b
i1f18x8vHb78+jPP7X/9+d3/eOl0+L/+/L+78r3KsHP+/lZ//Pz753749WfD+gVFpU5okapYhkEp
9PNP8/tvr+i/GAaWRdQKluW4vPTzTxXug5RfUn/RFVXVHMIgmbOhnnzzfT2eXtKdXxxDQS9P9pJh
6Dpm0/85rr9cl/9cp5+qsbyus2rof/1ZVZTT7fqfPYUgPyRIEEiGa+P+dK2PCSQdEqNV2EiuHGT4
UUI0amBY6hQ2W0o4gGElPmA/bHxmDw/6zMhIrWQSGsBNnhUXqShI5bAfyy0/JGvzpK/WWZ8mRxsG
q+jU/dDp+7pp9yh6DDQ5ixEtBsPLk6p8LKi0j0XeHApamr50Y0r5zgpUN5Of9NIdLlFkRbbcbkja
iE/jb7WzpVAvlCX5TNaIFppdTd2zoDgyq9xb7OUVyJYGRyRw4y1Uip6Wdy1ddJYD7cJbPIo1S3Db
zPOhNXPtOgWEQ32y3Q5kmMDU5ReZUTm3Vl6ON3O+5QjXBxkuU68iPG0HT1hd2MMrXo31HfrxB8Wg
kTKEcqOd0sTxgYwe6PLkLbELHJKVhwFfRpTHyJWrznIfevr65MSqg3BcNkT+75ld2zCaTZev/aRE
yOLzw2SP1Nnl2PtqBYpZiuww5+tLq2mmr+qyJ+VpOZ80rAuj2rPYF24E7DHsFhKHKAyT8YgZw2ti
56E3aG+Q1HlFnz8siLjJYUMHQPduwXsnKHSo3dCc3PbxS01n73VQsh6WQc9ScEYrw3pg3sMTPcO7
ro0TVAPeNhdXSoD2L5iJP62VYWfO+jN2t8RT0+1TbONrKKVMSZKAhazM8U7LqhmBXZ8wHajuHmwF
8tMUErzbRqonqNepxZQH17kiU/FyHabAKvpnkiluO8s6c9V43ndWcm4NwHsU9h3NY9x5OYTysCqd
b8wZRbaYh8dJOu4lGXBVpGzNp1Id5lej1vp9JeTD1Nm3YnBBYMx8uy7zdQlrZ0P6a6V0l0uOuU9o
51q/rIFug46PtukNG8N5ZXmCqzT03kklrqEM3ytX7op1KfymtM7YYzCG5MPmtV1xGSvS12Y8AXkx
vubKY93lj4RJIxPMx+k1rWaol6xACdcxDsWAaLvSklj6pVIKhEMzIuwlnR6nddXPDFdZQ8SIOeqm
4hadqfBbRybX7AkorCd0ca2CHmS05vg9k9wxWbw8OLCFYZZ3+qWuy4XQN7f1N8moC5BKbZ/MXRo2
qNNuHRMuIlHKJUpkUal+bKEi1hxoPxfh2Fuh2cXFpGqhgTDLGydEJvHBblf3QuLj4iGVD5uOzoj1
y5eDsUvtZLjZlrHBbOEsvjQU+cD0ajoRyoZIqjlKcclgrhmqq9KTMjDFeAsC1V6YSVIFq92S+6Kt
rwgy5wvHqDHrLH0VoD7NQsFMjMY3GY2IJcLapOWhPAcvq+z2gqmpiLBirX9g1nyKQkdLz2zbrJ7g
ZdxrNJDY6da0s6KZHQxhjzm+CaiM/ZouDXoU2LWLpZ62G1bMPEAcAh4PiJo/qCJWrwooiiko11gb
SPwZAWFr+qbbIs2Xq6Gy5qPEmXZrw2aT27w6reEVmOHAwefkpCiz0g4lAuUrA9XMkDC4+cFF5z+i
UIqNTwKr5NnYtF1DuvMpRxjhuhuAejCNztU7/XOWOMlTh2lHj9SVScW9M2yhuualv+ZFuofH5K4n
c748gO5CAFW1gith6dPHcuTLbAwZ85BbinNC+lbLA0BAOJZn5kXutPP1guUJZNlewPkW+CgzG15R
t0CFVUMMVDtW7kGteYhH0RavBsJeH0Rru1QZ6osWPTnRcg3U3gVAQhpt5uiuKLit6RH1WXLemx1n
MtniIsBpYXs6iFGEFlrlMOdtC3S9U4/d2JfBxPc9KG263OjbYt0iTu4QQ5vze+taHeoie07DtWss
T3Gr9cHOGkG8v8bIOHsAmuO5w1oCs/IFVqndK/Y4nHcwPVGpEsOP7c+NRJq3x4pE5KBkKb7UTOE8
JzC8oaiGeZfNFXY/MucYjCkwPJLsXMaf2zZhti2I8fQpny3nStOSYQ/O1N8k6Guj1JzkLmaJ87U2
SfxkVJsotVL5oPDuIfb08WCZ83K2MfYlKthXd51pQD0vqzqB6ZWD+V66uXo+pkX1aWCtYbiwmmVB
Kc32AWV/j9RRcwBHcQcnI8gIGYUg+ZV1PjhLj7RXoIIv3RWdHVIO57CWFlBsvSFJ08Z+Z6bDtks1
C9LCzVAEGPj/PXKKUqxoiRZiBWI4aoH6rplS66jU9vjkpNl2gxK2uMni5POAGDhiSE1D5KiDaHCp
q2gZcyPoG6GGjLu3n1sEjK+ryPL7RHfWM33EPuwqFu9uYBwGZZmbaLTM5pCqY8KznxX1vlXMJuqb
Rl7TujpRDdNyabbzg2llw97VTNNv7Nj0VssobyiJ7GDAeLVbUAEG9UkFLBvw12JcpRejJQnSebP3
CjBL0JWO2DuprUVJwcjtdau59xL4dKEPToRr4al1kvWrUarl+aiVTQhUcSOWcnqgEVaQI/fRgv5F
rYeXWLBtN6ubcjGiE0d+mGLl0OnTHel7IcqNNAIXmjzLee2qIdxwWBYxumq1eq0X+2yBb8YGLgNj
AGQzYjVoGlR6bpn3gZEgmylbDfqg05zISsxdOlnPyUSyLjap+IKD92l3n/u1DmIDJaw7WsveAe16
n/qtuK008gSHZa0B37L+ObaATG1RXZWrJXaAkfpFsc5KJG0je3KWyb1d88H0gEDNsLZmlHYZukOz
zpUzaohbA4wSL7GvZ6a+s5YqVG1EiguhCqWRRiXe542HEdE1Cvg6tSJpiVur7GJ07MZtKoyXVRHD
s5nkL6VY1HNTttk+o9Bqxj0YZOCYfYR8czxIvKWNDtNYrbA1Q4kqZEsbHBvJV9GWQZqyIbcVbgfw
XN0jhHgIyh6NiJHvGeZTRr01K15ttC3meDMLnbK9h5Vr9rZAjm4WcVggLJxhP712bd/h6iDl29ul
vBvtGSG29YLTGgW2fqlMiBoXC3fithKgYqL2+YLG6haLRxm2s2shZeSCYWhhI0cY4jSXI0XXmMEF
zcp03bOTFvkko6TqCftadsRzhY6uL6E1anaQGY59zGQZEQs48uy6D2LbVF+z16+E1w3hZEnptRO8
iCaThQo1z6Bf7BeHeHBnsohfFsUZORaBmpVfT6pP05jvYET6k+GlwUmma1FjLl8Xa30YFXMLiKFG
jKU2HmvQDllef26RX445tAGTnPpxr1kW3lIU+ztcDCmW7FE8gw5kOyNB2zj2yW6rTmMi0CS7yE6M
BHeMUDbz1sEl1PTj7PcGlkYNvp0IAwVYC3mKNxrTTZyp9VViOtUZDk6w/iarvYyw6LYbIH9SFnQn
RZo6BxrBL3UIDnW/CWDJIa7Xu1UbJm54ZsUOaXJOxpPPqLht5yrZ1wGha5BoE9BslQtvlbXjQ4oa
KPrUma3D2p4SFwWtq9vjBf3xOHobfQik+dGF8N0TNGYfzamsKq9wRP0EI8+En6WcD1j6sPobEw4L
/F2Huus6olMr4XPvxg9KjIB7kq59NaYpOQvwMWcd1tXA1RYB3Y+3rGl14ZtNbeyY0VyznKZXIK3K
3kKBeq26YrrQbXd678aRaQ/YtZ5RM/YR6f8bEdpEGICMO+V5LRT2tGpZ72NHtk2owRn4jQuHZgMP
wYDYE9xsjPwCe9ClMU/OWb+iSzU6ilFcLPDWFgL09xmRyi4fq4WUzu263dA1BqhY1UtYCSeEmM/P
SEFQj7Uex37TVqMPRa09jdpWnKNmy68raqxArYbhEsdoEw4Cc1VDbtSNXec2UnApnlkCnE9jUaCP
XKnoXdsYj87A6Zk1fQSoLT7j9SwQc4lqb9it2CctUghz+AJRtUcePMIjqo9OU+3yNAttbUfaw1Od
WWfO9jWeW193tK+akp3GA7bI7bQmJLT4HEvjXsuTi1hjIS4QJZAWunMwEhbCuR/K6Z1quz/Uaqqe
nJsvnUFAQJcPV2lxvarbXrWop/Bx7Mo2PT2ma5EHXZxPO0xIlR+DlR5iV6KN7NhXp7mYrqyxpPzf
Jl8b2ms5TIMeJgxNAc1J5r3ZLMlzLbPhbCbbO5zwHIVyMa9xGqMGNnC+KkpKMZ7W4n6K0USyMVjJ
FyXD5zn2JK0U1lTXVOH4hjqrtEMdw+BNNqbWVSame7OqCcPoMIgbHgRt+zJqjKj3ymFpTqKF9nXU
R7wLBJX4dda3zz0zqLFJ1niPm37JdrIn1WUgN+NdKwX9M85a7oN17tENc2xFY8YXpEssUQ48+9gU
BL5rbf2AzGO404oWilYVhfCYS9EzaM9ls0hqBNr9TP+HaSPHOxSTEI6H314XL2lxcMvEUD5naLJV
1mp92LVq4wSlo9QRmlbn6+IY6MBGQ1P4Wla2L+yy3wHvuSHW/XzXxbI7xxg842Ftxl1aztXBHtL6
UdDfempe23ekV0BHYGvGWj1M4NtDw6BgiDhcZ/arICPsmFRKd6uBlHizZqjHSbZpdzbhodgRcZ0j
n8n1PfkN7aGdrWd9IhhQgULQyee0yUOQTH4RnRO2bj4/T7VV3yKj2MKxhOiisel7DE/wO3TMRBdt
idN3QVfY+iWCAepz3V5ZmYvpqWeliESHv2XIIW/jeO0p49CKR5k1kO02UEzi3HPOa+ovOva56Xw7
lU+j5U6nJ1R9EQ51LJwiTlUREzTqd5qBNDSJ5/yBhJLmbDXkeJY6pfLFjkfGquMUds+Q8tsQsGZf
eDFM6+UExxzGHdkkYZdb8Rmx/RfWajfvWivfjabLva0z9ajgRV+XdnWRtdZ01ndVHqICsUiMZuJz
gFRwjSqtE/dwifnXLHdtXzkJbqrYYSZuXbIZiEHekBehHTWlz8IxUcaHXDMm6ySeqE4hJ3DiXG6T
DrdQ+p3bTnPmuSgRX0rEjayAc5XfMFN2wVjnaiHI0USRjeeBsm2WZ0Vszsd6GbD8TPr8CU6S5Y1I
66LwOVHDp1Rr3gtl1K5bWIedYbjtheuuBSE91CD5phPByYTdjBshnS+QUa2IBNfPWrK9TGZ8nYAB
M2yxPpILGayo/n7Hgf8AHf8Cqv0byPwIdl5kbx0RPF+Hj1DmX9DPq+a9uhu69/fh4nPz8Sf/fwQ9
yTT8NuoZfZaF/Fx9+Ql3Bv/r/wJ/8pu/45/CtH9BswIA+j94JfD/7wCosIA5DVtxXV0xVC78aYrJ
HwioMNVfQBAcA1+1a6PhPeGmf0CgwtR+cfHHKq4OBOpoBqOG/l8w0L8lmUz944wW+lQZE/El98Vi
XqHPaU/WHNQvZqZHC8jlJ6UvxINNwffMql6wEG9zVDZgH2u8kAckV3cH2JRByMfqY9FN30tN/W2K
y3+wWUFklc0ERd09MSZ/4tZS9uSpZyzsXgJiHjVjbc4Rs7aUJ65zoeHy8RXW7LBNbDQSyGxQuG4P
k6B300hFQSQYmxNDeSSSH0b7RTGmnEA/ZVLatbOE0tT02z9d+T8egb/iyH9Bkf9zpB+IFvQnFikt
RYFDQsXQ0J0c2KJhbbOL9E2RRnq0jKXGi5TiIjNjA5dT29ffoSDVvw3y4jydsO0/nScdttmdSE3Z
K61mRpaNNp9IAzN0WlPzu3Qo9z3aXGSycxMgKp6OVhtn/j9/9b8NpeOzuT///Nl1xYZuuFqx36oE
N0NjTdkNypb+QD1u+qhPldtMz9bfxBg/FPrMZ37IsZwg5DShavm+KcYymsvxlI9QyYs6Vr7887f6
bcTP39x6H/PmaZsYS0s6ESnnSXpkghmuwaKq70sLdV2+xWmYswciYUAyZTcoSVDvD5GTbJc4CAKX
0KXAJQ7zwi3616q1jKjOtNFXhfq9kFPtdIL/7gg/5GEKdN4VrSFxvAX6tKrP8hANZR9JRyf0ZVOq
s9mUxVniukBFQHH3FmM/CbJCSlePSsLDm5Dr3Ukb5e2SYr1TtctmG5ejTjLWQeldUpfwrHvlsg7f
CeM7Jdf93SF/YIHLfs4G6ZjVfmMGt59jKA+WhdIUTefdP1+335jxv/uI0yL3p0cBQIkU+Xyu93JS
5FlqU06kFeCIKZvliGxv8ciaq3eid+tgq9buMHYtUGsJLqcso3rjdNkapl1qXtXFSUSbTsXTUCXG
PmnScW/n6+BDO1BIb0mLDkWKEMXvBOKEyRF/hBoWTCdokXOEOCq1aBq26mhMY3sgVDrHW8hX7np1
OWJiJmqAeXfIStkmLN290E6Y0Jx0+nemxX3rbJ/+/U+nIl8ZN2AZVr2v4k3x6yazAyK2kMKggvlO
duO3Vp6PrFnb2ZbmoijaSztHFCPBSybWah8N9WWTlE9z3L2ghIIo0cnLcEp9/c6FVv/K2/17xf2Y
6d8QH2wbWMP3RWaNBL+buWH5s6Eaj0qSTu/l5ICOOLkkAMWxTx0kvZi7610S43CfESCz3waVPvaf
77tvHs6HJbhZnAZXnMnJbkr9fN6KSXou7NeevEAsaJVxVjmJJIBS18mLqueQgdOFL/t22U8G7NR3
DuNbi8KH1ZhBATzuilrvEzfBBUIfCba+dn6XxA+4q/Ugq8o2XJWBkXVz64Rbx4x3x2EY9z8fwDdq
iY/DA0xiBUkPINPGmfFXqopgdlctgZ9RUJALCPb0z5/zjXv7Y+x/vDo8Wbju91O+MJt+taBEYreF
Lmnv//kT/nbwAk3Nh+W1k667xY2LGhEDaxBrKtkfhXC5goDbrU5ITa6t6tM/f5j+rfvH/rg0QpNU
HMQJN1DWLzZRyonX2vZ6ZpmbcKPeXGjmi96Stjd2Uh5lohBsMIwxbEpjMAeKtExibAu0DBYau+Ii
J7xqP2UYsX05OcXFgryXQJV8Vd5MbQDhJ0hpJJhKz1+KtR9fUgXkrUyHOmIGEJQiayDkFTxnTnrl
QGKCt1api68tzuxrBeFr7tdurLaE1NiTAt6tXfTjtF7qMUOUw02OWNPW3qH+yFSxhZAKtuMp5Lov
gUWJhnRO29Qg0/XxWoDuIXW1K/sEqYGP4lPKjxkZfGQMWEy49KpeE0+rQS6c6whyAwcmqZXna7sk
L4zDBHUc88W5nBBjh8jYDd3PzRJqt9E7bP1jPtP5uakNWkkGTUKOXJ0MOy2trXt9zGF81qrevoo4
F2/0/W6oxcIx9+1a6Tets0HZNq4wzmkf3fu1d02V4I44a/jQtYqDZCqxocl67J4xiM/Cc1O+nte3
7taF/4e6M9uNG8u27a+cD7gskJvtfg1Gw1Avy1LafiEsN+z7nl9/BpUFXJmliEAlcB/uW8GoFIPk
5m7WmnPMDNSieTPNAawK9KCNKEKv09OrFLNYihWFHLZNa9FjczXRxd9jfECf9ShL7jl6l0fO+3SW
A0EJr61N3nza61R5e3hvCMctmr4eOSYRwDsh64EH3RPtQyvzi6UujvKhTBx8jiC37q3YlspV2JrN
r8Iy099DXMrrurIxiuLKgMApJUVKB9AAtqQaLlVFD6x3sadkiavVo/MZBTJvWeOY+imnupgtacBU
Ra0os74oc0SoXN3QudxUukzoBfZa9mXIotzfUPMytJ1RJrQIQxHQeQQToX+JJ6v3dCepn2lix0gZ
LOtHRkm4oQtYTPlz1arWD2n2mOo4G4wt7V4xBo9WpOeVq5XUUilFO2w4kaAXn4wsy14CMqzgCaYC
pCRGeTqmutaquKWS3DhWfSOOiRIo3T7C2wONo7FoRoxFRKtukljwlD6BdVFGvb+1nIEnMyIyfTTa
nD1D3qnV4DpRI546QwFxGrUoScAT5el2KE1rm0nKcVYtJZSTotvG+oytja59u3HqTNs6MaenjR/E
M6wefAZuKGcLJ6Y/tk9VaVKtNcGuxHu1K6kuOgtZcBy6yjVC2T4GGuOabioINlrAwW8zhI+HbYtk
NjfQYtApUFLMDYqJylOklu3Hpirj+6HVrKeWbuuXWqWBjMOmYBwydIKtiTGm2dMnjx8p4kQpuhNL
0r7Blrqx09p+AoWX/1b0xvrhBL3WbsOpN3/hHaDxrVUdtKi+6jCroqOGFGPb8rXtmxbLID6lX0Vg
xM9R0cChDNRJ77apMZJNremAqjeV1uXfqaJ1dx1C1L+msev2Qqm7z1YdlUBT/UA/tmi+IR2Z9CJc
H7Kc0zi7YCwt3I5dF/3GgFbu4syBVBya5VWQTuNnKoDB0mrOKkJkYzpQIUmylSeWqPNkCPV0SyFd
/0pPAPpHHhQUM9XwCJykpqkba1XpOeBJKP6B8fFaI7UFDkltfiXZuUSf0sTTvBNBrNygOx3QOsxB
9smv0pFZsy2/qpo9ZVcqpcfbqNPnY9WFLR1f+l4vEHZ48bSGnRutmnEcJXW1NxwFrEoX+NGdVvH5
8iIh/mJXQiCOYbVzJaZOOo/2TJ0mommSt1Pk9UBpceuMUv4yCzXyd1hn1R8Zxpxyw4HSTI65HLvX
ii1rvndKJs9NaWtU1y1DSW8niXtnk1q1RVG5JbOnzu3w4JeBQw1RKY2vqmyz731KTOsmbQS+IJnh
QMRkkzCem773feZw5kw3qiQdfoq+5o0cQWZe2DmcWNGt1W6VklZndsj7PW622ZO2GRxT35o2xaz7
2/Or7FI2+OBssI6kGEkEzKqsAFOXTPVhaCfdC+JpuqBYfMvR/ujP63/ut7FuFBLBbu6NWZECoUkW
WAs2wc4MJpyFRfOUmimWVSrcG87FiyFGt67QUNJ3w0O1TzTTp2vYabgHAF/Bcw33xhxHL2WPSQ2w
TgYEp4m82LRxrpYxq+yQzFeV4TR34Cgu5VlpJ/aQ1morO8ZDD8J4Tr0YvOEN7bBmY8ZKBNLQoLQ7
T3BwoT7ytcnmCGFPHlK/Gm+0shcXNneUvT58T6tNrB2aNWZ9uqm0Y9T7uDf8W7rp8RelwmxHGHKz
jQI98JQO60Y8B9OFw4w4seWzVmWFyZ7SPuyMyPPhOP+M4WyZ+wjvgBbaQ3nT6Zllbgi59is0Y9nw
3JpGgy83gxlXdhP+LatM8JLPsrHlxp7HbEfPLopc1egj/sHvqxeOpnRnNMvsp93YpMFnhdYYJ88w
LeTOohn+VWnHflHVFKzBhu4zgRj5pQyKE891nc+RGyUMdYctSNiN+HGmcKlklGm76+ClwJ2sfIwK
kLPQQeWqn/8Mm7j4R6GTpm6uttMztojWgiztydzKvlrBOO0mpUYkVsblBR31ibOHvfz7u/Muuj27
rpwmZucm3DFWMsLRIWmGSvRz1Kd/l7v/kPa+L/WdmKfWkVeBPQOxqsrEi3rduMGA1aO+YPs9WGwy
z89Tp75Ae5nA3t1Jns+WkmJL88gODvdgYA03jXQKs1OB7MNm+YFbEE8PeS7RIHWFPA7OHB8Qwfu/
LvyEZdL6YDJbp2PZJULBnhIKX1lbHEt/mg4C7dYDDIToEeAsfBYqjs9o1zvO3tht4yozH2nDVu7U
MKeWMKEP53/Lic9yHZ6V10HEwGwTPKYqbijgGogFTXSXaQGTISvinS2n/p8VTezV3EO5xk7iNgAH
4uCUBBLmYP0sFAQzfvHp/P2cGkGraaadgDziPluqYLHYV0GSs9lJeoQmWP3OX+LUSrfMAO8GEPKd
uU+owlL2GsVGj5piC1hfuxBLdeJDWydqOf4Qzplt5V5VAYKypfxc1Jm8BmM3bYYpGC58BiemK2t1
JM6BouSVpgEsHssZV4c63KWBcouJa77JFJNqz8TnbXWo+hAPiQuPTj8x3NahWzmcay1sgNlmvlq9
JE7EDVlKzMkEqPz8JdItOFgaicscepE5IhhO/QI7b5JBtPIrJblpoe+DskLl+jt3iuKlMDgIbxqr
r5VDXEC5ZEO3HKiVibl4zlNmfN2sisNUZsNDSYzqF3uMAKzAtFGPKO8K+C62EfooGNluHtSk4Wxm
KwshVjhT/aglJd6yDL4PWre26ZGwdclLvli9N0ZeQZI8P6pOVfvM1RvpcuySWcUkTjFC30+JlTzi
9Vcoj1MbTTQL27Wjh0fFKH93mIe21hjnT+evLZaF4oMJaR2gRCnEmaaqVQ4ID/IrdHi6q6Je/gom
R78tGSa4iko5uzjs8ZGWIhgpBiGE2dDiNV/Vlr4RtnatAvc4RPIun3xf39bm1HmROWR7hYLLQlqE
ODOya3tNVCf7gl6sPMhORfKh4AtHvcRhED8Z/DZ09UM53VetJdvD+Vs8MfDMZb5499FKBCq1TJPY
8wv+fIpJZQ+UYb7BfdqAKU1iCG1pcOEbPvU4V0uMpQ16WTgl+gQx/9J1pMuz1nA6jO9SMHmHBjjW
NyNAlHb+3k4taYvJ4/3NgfyekI7Qosq78IZc0e5RLTKVCzo+6q4IrWQTIpOWaGpmW/kizURFeNuO
D+evf2LONcWfl0+g3pRESySe0TBGYqx6u4h+4l5kcKb/2SVWKwcYRBXNYR56tOK6ox9hqG6zqLhO
Qa5sz1/i1AhZrRwQj5OsRMLqtXqmA3Ov+h1TcHJT1lp5HKsebpVmKD/OX+zEI1unPuVSoiCA++5x
NG9cZ1CtowRSBiBAtXfnL3FiIVlHP4V2Ps4zJ0wPmFLxoM3Y+Z1cByrUJoBOYAhfGH1vf/CDycNY
TVyAoUws40xcmm/l13E56S4cAX+rFeDMc0VXbjunAaOodvca8+qDbWXZztaK8qXD1/a9GDIA/aH2
K+cEh8wcaIDTqp8DgGgeSljFLwl6qRrIRslfcxRZeLPTYKlBoMsEu4VaH4439M1DWGQU/MoM0r+j
AjHu+uR+0swfMZMbBQRUwLFJZENPBPVGtcNq0xXsL0crzB5B1nY7HxHLzo6H5DohscltGmFtkaB/
s1twkzZH/AsD7dTnuk62Av6L51GFwKs4JASE8cJ1AYpqwWMpLLgWdA3CWqherQzgIqsUOGlTdS6c
O/XCcfrEWDdWs2HRWxlwbC3wGqI4vkGgz59mBD2uQHjl9kpC1aMujP7X+ZEolnnooxGymg/tCod3
C8OcUB9bvYWbVwASyMHeN3V9HEYRHkg+EBzKG/CGdr+Ymym5ZqI3cLNYvkt3/1mGilwI2bUL0wLK
CqD6XZMZ8zeLVsvSIsQwL1KxpcqBwwhs84XP6NSjWs2tspcNtIIuwDkzNjtUkCqY6Xy6mzPzrzZK
osc5pX50/kGdHBmrmXSaYGtlUM09kVHqMPSJjAmCkF5tvFPXERlYVz3WpeswDcOngeBYUCJIv6so
unS3yxv56E2t5tkYSX+kqC13C6VtO0W14mZRoLoX7m+ZSz/686s5tmrIEBABmwEoQlTHBdi5Yh5q
NNOswnIcEQYro9iBzInh4kPwwlVoXTjBLmP7g2uv7d6qNgPzK9klqiYen6IDHgEUINoO6NIu3N+J
KXdt86amFxszGCLPnibxBZ36eKs2/g+SbfIetDcOogvP8cSgfNtev9vNOFOOnAhANgJIxB+VHKdH
nUQWwFptuxWFjybRTNX9kAbaFsBO9JiLTtlFVsSOmkxxukS0TjbNqEwwZW39ajIF7G8bv835H3jq
Wa+qBXoQ6O3ksFynCAEfybagrQCmgo6Uqb38s0ssl373CKLJKbqy7yKvDRN5aBXcg6HqmPdGZ5gX
VrYT27i1dxwEiTraesQlAEde2YOGDkfBDCnMTB5IVCMlJdC6HS258sIVTz231WSjZHo1l04beby+
1rVG6MMM2cY1rDK7sJM6Jb7RV3OMPrZBbxAQ55m2En6mwp0delBnD2BVS3cCtLGdqqJ/4rrVkSY7
VrAxrFy4zfO+tvMOSJmW7Ex7NNxZjlhRcguUe8q4q2v01Odf7qkPaTUNAUptycdRIk6nJsXygfgc
MMPTkvfTuHY0V4d/dp3VfORblSLsgPm71vApwH6crueC6JOQaqUbZlN6Yck/8V7FqmQgsxyNGP4S
iuPdfEz7MUaTS65APRDudf5WTszcb0e7d99DQbMVLgjiBEjz/m5upXHbVvm0O//XT93AMhG9++ua
1Y85oz5HZh5hLHUcc+eLxfY50bX/Z5dYzRlJVbR6R1KDF5NTQCSCY9815XzvWHK4sLyeuonl39/d
RCCnzqmBZnp1iBe4hIqFra2eH/o+u/QWTgxcsdrpKBjdpDRkhlsBHqTvkypS4ig/WmpTbpCCXsrJ
PrEAvO203t0KP70eu0SPPXSWT1ZDakoMj1wrAL31JalxFuTnf/ZaVtPFbLGwQHfmcIf8Gd5ONG9i
uyLERQU6dP4Sp/QZbyq8d3fTBiIngqQnCi1Gxzcoo3+lQs1245781GEAnlgtHTFB9WYHQ6/d1Joh
rvDlQeGznYv78lMvbzUbOCEBPoRvJR60+HLcDNJpscibmvbNr4qy3IgpJgtI+CSphnX3PWsK7ZvZ
NSXmns7Qf4A4GK5kgvncSDhzII1LOUY4gUZ96vyDettIfLCHedPyvntQhRKZHO/R7OpdBVd3Vp8m
o0MagQdD1AlmjZFqNtJDRL0W5qZGn6RLm77bywBclJGa5hbp1nQXpbzGISXkKkY69lcXaM6hNXFx
9Zk/7tBeztvMJ7gsDkh9JMvwusb0UfU40YtmpuVKMohKM/amnwLrLyt0+kMW6Mm+C+pr3mAFKk2R
WyMKxN2oNluNPLPzD+DEivy2pr27/7SsYlFqDBTkFeJIZAjnFBmju1VrDouz+K1AFt8EdS0vTNyn
LrgaEuSAWphRLHmIHZWMmkj7YQxpcy8JbD5mgW9Qy+E39EknLyzPJ+YodbVS1Io95uFyQby+5WOC
rOg307p1JDnrx/lneKrQqC73+u4hDqrRhAbIkIPdswnM4YpggA2TPcEAzWtLjOS2aUEllllTexHi
hW2bFuPrhYufWKbU1UKiojmxFDath14bPoNdU92pD9FuJlDZRaASltFjw1QCAhqErqRHQKPq9YD3
B65AkpMmkwIyUPvv53/OiderrtaccRZlVvaDdVDJa9uIoLf29Zw3dzIKiwMyCHDxatRhydSsC1c8
MceoqzWIXiRRanCnDkBrkxeBLHZLVmtwFcWWOFL+Hf/hOFotRFoxqLoQg30wWwODairSW1Xr+m0p
ouTx/MODDMOI+Wg6Wr1MVMxhAks79oZZqpgBusK5ho6rFpuUA8q8HTHdHswlH9ktfSW71aIC6myo
0FrYkWYUbSmtoIZzUKvULtC3GtfdSICRCxol3+Arklf0/fHOgWbt6yCgUkteg+4qQTp8ywBLEkxW
KP6hTZzmKCLOzJuM9s/PsPdrwlbY0T6YpMfcU0zXn1JdGx86GHc/wyoPtW2DY7dx2yaybgcUMHiJ
2gb4bawLQlmkApO2x639KUDV0RM9QEwFESY/EGiQEr5AG+5yzK7IzrKE9qeYib7URRlv5dxiRiIf
bNzak8pAj1AujDsN2CF4QMdOPdB6CBIUW5lTPERaYu/8BvfYxlGc7BeQwJCQQKDN22jUm6810Zzf
ndZBZKxUNQg7UqrUiZ82+995oeNLoWY4zMLhypyQdjSavC8DAludeQJPY9RhV7o9Dm6amo0tbooh
V1WA0aEBWVM2SIG4v+hnl6bajR8HEP4tHcTnFn1ejeWuIDbVruENQhdExmpGWUqsaG5oX8y2Itw0
zKtdSKhNdVCznDKeJmyowMkw1JpLrELl6Qq3Ew0d9DaHbV34kLFSam7ud7Hu0qYbf5EG0vafUBVX
n2K8p6h0HJn6i75O/iCBM9XdmZhOD5i6XhB/h/FzIQ0ufkQipoa7Virpz7yszS/pRIUGgE5ig6yd
jfjFIVQlwsMXJn8NUQgBdBwcAva6eXCe26KFTw/OvHyNu4kpfE7SuUDJO/VHYC16B8C5pVsRmJXY
ow4kqCWdSWWnr99DPWVADl8mjTyNq0jrnWciQaPfCqrL6JA3GfnXGNV8b8QuaLp44VAEGRMKsI0x
6DFKKwekPJCLtjMOJI8MnzmN58gnO0D+e07ruK/nPDPGQzIYJF/hVxO7Mg4MwzWJjL4dAJnCVTYH
9XEIQjLiC6t1NpGQ4XOga/wfHA0LsKuWo6of+3nGS5lMQZrvikwiHK0aJX+NWsOq3LFr5bfBlnvf
oeXmlmM+PTjY2pJNglv50KsMSzeIDGyyZF1AgNHS5gaH45TsqfhWX6c+Cr43QEL3Sp/GS4U3JCvT
alR51dPJhyjp2Pz0gVnvaog0QZIoVcDHzg5Kx+PoQ9PdYcVLd11d8kLZ2RivMg67Z8VvsnHDV2Ff
xUIbRzdhwcVva6vxvVUAMfC7qgc2bQEMILTTjF0a2RKIQqMsfGGkGKhqZB1/ogtTHDB7mz968li3
jAUFgqefAeYBQR09d7lv/yw6M2FDG2cjj0Q2TbCLWhLokJnSpNy3spwDdjR+eRsMY5RAfEghdZi5
OrkONUF4von0ma4c3NnQAQbahUVIngZbpCH5rFQjOlQqm4CrLcCj0DRD5xXfOlWYxDIqeEHDIg1s
TMO8n53F4FIkuPlJzG79AzpdkDqK9E0izyi036XZmIB/YgaBpSJnjamm7BWcVykGSk4YkwJGQim1
barjqNkVs9PuDfjwn7GTYYXoVfsm0Qc496HM2p99r5lyM2v2vJ8ieECbQSMWF0A/WIDZwJoPV4jR
INueHhJ41tvegOO64e85Lik5gVf7TSyuum4ujR23jmK5JBTxp4QJ2W0zjK4QOTLzqzRqlakraWEX
tFUPqVY3kGZusHNyBwzf/nqck8ABODWb96oKB3cja3IBMp1oJHILIvORrx4Yjx5KIqkyRvIEm9kZ
3GLOu/oQ0OF6Nc3+FoDDS6BaUb3VCEy/HoUS/Mr47xkJ6Ag3lpZH9wZxAT/8MFjS+4g0BvVkCfMY
YD2x93rIPLWTc4T4I1dN+7EcmyTaF+rSERiBX4A8YLNJSm/Xk41Qt/TUmjzBDSpj9ixTBjZyQ+VS
/eJPg0g9qMb3VaSDvQCM9TkqEDrMiRpi8RelxVCMU9g6KoVRH9lnbtwAZEADqZeD/zCqqUkyRIuX
1y5kV+zMBpUjMs7qvoEZdDtG0zNa6UWxJQntUpJZIXKDHNef6WgVk9ugKS3wQyTZt1Sm/LgiSiaN
LCiDvKR8Jt1HY8hup7JQMExHDoE6ok26T4hhh09hLMdvAbDv6eC0uiLIlDPr1gXDQc4smAp4PCzp
Kp3xIlC9nEewWaCtr2NUEyVX5BmJWZCbUKkSMLfJc0IetyOJSb1rMXA8tQCETKp8MQQYgcewc6Oo
i/RDiVnzR8i3+5WNQY1/ly53icK3Ic0Dkhn0dLrESU5yi09utUaI/NHocgrhiEm6GyQ1JvF2DVE7
uVA2aGVvor6GRT2aovn0f2TPwGDX4Bx6QjX/QirITwuVvPzr/Ibo1N5d/3NjPac+FM7Sdg7zPFF9
kdY9GTAoiP35knjp1BVWh/EmzjRdoXl0sBzluY11/SFOtRyN0KQez9/Dqf3pqvJWZXlKz8ygARBV
Yjc4TYZputD2uEKLg9Y5l1i5JwoY6upg5ZPK0JThqByCJPzCIfaoaANS7iz8WUXFdEys1r4gOnrr
Q/7nLlXI1ZHKqtNaxfMQegB6hVsVMM5sWff3dJogELSN5elQGpDYx/ktHjTdLepA24kwHLc6H8iL
TOXvbKiZl4lBvun9UXsBFqvj8dFBkLD72zkB4hCjUKZt0LXZDsm5tRNpZD3ooBb2EaSyjUVdGkEg
eFxwJDVgOYMUH7qQ+0qbcAdIkd4HM/AUkuaTW9+26KGScXhDSP24C201OxIqQXs4BYXCNDHv8gG8
eYITYGt3KFHYbbfINZvpUklmed8fPbTVIZEolxiFYqocKitvjhpr6a4Y03CLiRHWkG/E29yZMNom
iXLVRK36iTwhFh0H2N35gXhiqGuro1mXEMI++gxEEz+CCypMsqme2j173ksdf6zcH92krq0OYx1e
15DcvMSrdV1uub9pXwKPXwAwwQ+/RglMwMmAzbQibSb3g6+dhbY5HkmJE2KerlLBPs53yIechxZT
InD+Wx+K8p6zCfbEQD4URpo+Jm3xozZltD//ZLQT3462OtuFhR/kXUrrY/bndjcgEHRJbSNK7s2R
DLr8odatH6NT6TfpZJiejOhSiEg1ONM78kHX5HiHGJdR6BvyCRyauQCFtOvzP+/EDPLGl35XXnCC
cTZmyUP1ndJ+lBasC4eyoSvkjNWrtg3v/HVOPYXVXJhAF0wCS9iHkMxPaYjikMim29iWSfyVmRzm
AP/E+UuduqXVpJg5fafVYN4Pag10e0KB5rI1HPbCUbHgYSu58Oje3uBHX91yr++eXSKCStR+5h/6
oZH61iEv9Z7OuE7cNwatg63BW9o6bSrJuzGa5nsv+gwhmNUdnKLsORlMiUbitWneyZiezIXb//iY
L+TqU9TDoGkNZQi9Oq20Qx5RmEIeLrZvD/f/BeIC0FHb1b/+B8JF8z/7Lv/5nXiS/P8D2MVSpz8N
u9h8z4P0+89fTfgec7H8N39jLqT4l2XrlqUKGw65+uZv/Jty4Tj/UoWDb942VFugueMV/RtyIax/
4RIWYNgAXSDHW2aRfzMuhPov0zaQGjkm5T7V+a8IF39+G9jEJIgNrmwwCPkhb7X9d0M3C8RkIdFg
UooLYw/mND4EoW67FhrMA8VhY//u0Tz8/TG8l4j/+dnbID04fXImgihMfchZYxlyXcPGlyMlmHyI
oIbW+J+NPsyO09zHt5MTqpCoqCOcv+ifi9HfFwWxDDNE5/RgrOc2gXKv6wsWJY5iyk1DJCaUK0vf
ELaRXLi/ZVfyf6eAt0tBTNbBZBiqzktfLcB5X5OSaYnIm7osvpGzoWxJd0IQoybJvmaLtolaG/jR
8r9CRx2ez9/p6vION4kECUux5mjafxKbzcSYl4jXenHodrQKMn3fFrPyIMKGWCJSJRCLt6FxF0cO
ce1AMg7nr/+29r67f36AYEFe4CS2DfR9jf5PBrA6naVV7NqWl0wq63PXKNG3pI/A+k1gUgAUheQN
impLE7s7sHU1WzcYBT66vm20Jxvr+sHRuuHLMOlgSs7/wNV4f/t9QqgaK4upC5jXf07VEbF18BbU
yqucsNukWd5v8RFbJOL1WGgXlO/56600QfZyQcdUHc20+WBVY62yROHmgA/rGo+6oQqaVeuEhiIc
Ot0ORpPxiaZV/CmuEzJ0QvxrDj7kTdLZ081YJHjjzv+alY3HdkyD2s/bhKPpmgaD5M/bh3BU1Ern
g/AQzZK/SPml2PS2aK4qjtHgsOowvulLWRCtWv4k37w9kE0y7xp2JMCPfSf8hI1T/QY/uabGNdYB
JFA9Ml6oipXHegHoUuezNYB1rYYXdiCeC76djG4yMguPJN0PyNXgpYLRLPxbW8vUb+dv8Y1T/34E
LrcoIXzxlpfvcP0Fli35RVEOZcAEjqxt5rxq9G3bluPz4vZ2C7uk+ko1Aql6p8k7ouoSsv+y4Kbu
jOYAb6o9FpnfvFJjUR7mdkyxqHXqt1FOFlTuOH2KE6386hCRe7SbLv6pa2g+irkV3ztc6cFmhCCr
upXodYxKjQpVLp+b2yHrEaYGMn06f7t/Lu5/v1BpmwDALV1TbWc13xDQRIoO5FeP1EeKHDQZ3WYy
lQvnifVXwzPV1AUQr+mWBOy+OouRZ2iTHVakHkDC4IuyUGJJhTr25Bz9chLoc+dvajVfL6NUU01H
WyYyeNHrxrKNWTfEHYXXhzLFbVJEV/ywkf09ws/zV1otR39fiYVPZ61lGX7zLb5f/kaRB3rTpN7Q
B8FtCoTxObbU9GlWquaq06P0iaT26NP5i64n6eX2iOW0DKYhpqC1rESXxHOlmORw1bbBKzxbopjt
pOJLjM1CwzYRWvrLJMeSwL0Fs1mbyqUX+tETpgPOvsQ0pMVK8ec8oAwLMFJd+IOFTSCzqZIh2nR5
NNG0yS7JyT4YPbxJh1cqLSHk+kzYUzxHvRzUXknR+MkgcG7XRvS4CnYbtHva9sf557vSSL19FDrb
LILmyUPgAa8+isJUYxo+WQH7qZpn14CK3nIcL1qSPduiz1z0YPODZsMYh6flB1u/cKIbOPiYzvsw
csjxMoW8zf2oee2sunvNRImoNRx8fT9EFpZnyntfz//oD9+IZVmGZGamVLp86O9GIskJNBhDp/RI
IjDhWrIz8YlSv5ZAcT6fv9RHgx7i5LJ11LiPtec3d4gMrrgltkO1f6uJRrvtmnG4UkTlXBkUoK8J
UrW88xf94P50XgdBSgLkM2nZf97fPBhVInKooCONqL2t5/4tSErLy01fudA8/eD7gv5GNjcX09kq
r19/OFXpTH3U89shzPeZFcc3mT47u96omseu1aaj0NuW9IquMG8IcA3+K/3k3+OPq6MYAl+nOZKj
wPt32amzPSh2CwDLQC+btdyhNpXyvosKeQEbtdzLarXTCekwHAmPxf6PrS0bdGuZLDPPYM26GnO9
uWoAGlF8V2cd/ENjx1sHtveVUl18pR88Z43Qc2HZXJyRuxqyFV2PmS5I6UWV2h90itqfQorXdGPs
1L+NZ7SeUO8FKZATwDUCNQJ2W+dH1UdD2WbDaZuObWr/8arnhpDI3jFLzwhVywuEZR2H1ld3gFEf
s0DRMO6L9NKe7oOhzIxpCnYY0lLttfnS0UEaVg2TZxAb8o7iODs6W1TkL6B6j/fn73B5iKsXvPAP
QSE6DtiI9eRZckJyksEBlM5e7Y5oz+e+ubhL/eAiYjmYaexXHeGI1a44I1rAnLOQGSEYCQuBJSKR
OiJI+u8XdqGy7ghGLHe1fnIpBFelVIbSG63KeEkiIOubslRHtycBvrwwNj74NARrKScp7JYcSVY3
RaJc0o/AGj126OKQhTISW6myo52BLl+HOOcf/K7oI5Rrl2QiHz1Pg/wdc7lZmxngzwlAidkCtGNe
e2liKdu6N16VmFXv/Mj4YOzrlikZ/Jq0/3MNl4pa2fiOMq9STIYhkr+XGWbvVdAO0b5JKjirEcSr
C5uXDxZzvnUJe5IDpgbg+89bm41wDKfUzzylzY0XWmjKgwO89bOjFwgBrezSF/6miVx9ADonWUiX
rB6S7eCfFwxMS8vSGWQbfZPM8sapBzYQR0r4m4/BfmZikAo0ETk8o8H2H2Q+SFxHSFZIPzfj6ndp
aOnTEAtOAXU+2Qe4L7qznQYaj0bE3j8h9Ep32RZAIncqqe/0sOq9ohLNZzYu/12T6W1pMJB6OOay
9qraem3CKEtRLlcLT5SK0m/K1NK3duUrf4Fc+e/82m/XWiZGFgbBu+Ls+eeTs4VTQr4HYjogJNm2
2jDv51qBwbvUIs6PxQ+mRFPqrEAaEQzs3Fcr3kQeUj6JKfXeKh4NvUFX9R2FlgMyo/OXWtXPl9sC
FC0oMzDjW4AuV8s7xhZlUEefj2sMOFG3SF2pF1jlQatT9VveitncGrVZzPctHJx0002O9ZP88PSp
UYYcwBzj7AFY2nzTQql8NuaRSCteSeQC7C5ez/9aIXjIfw5fgzmInbYqoNyCsfjzJVT4nM0ppCAC
1Tq4LrGYfk/tVLkB1R02G1gYwStm2vpza1YBGBrNV2hkCXI3sLoR02wEbqip7WONAM3NbM4iRYoe
LLTa5sqKeucRQ/h4AJhO4IVvYSWxou7CpL1SHC4PnAMmKzwbGo7W/7Gd0cpZWXr7uWcKUjxS2Aql
GxuNv8GswsGe6ecOvRAVjDYcXDXQXqc0no/nn6PGQ/vjSVK0YD8nLNU0Od6bvPrVpEqO+lSSEl14
dgu33yXYOgjvyQFAtFTHJfFGSndvMzvRHBxe7JgM+w2BMypkpzD6LZLiZayLGMwUVJ+nblQiPoa4
3ZKvQZzGBLrNVEPr2mjT+z6vyZgH9EMk8UEZzNcB1YYf9tcUb7ako36qwuB7PoXPlr0ML308BjhL
lm7+Bqu7vbH8PHf15FrNU0QmILNlR6+/9HqAqUaY35dafRNY8aEpp2cV6Gcvv4lR3aJP8fIkfpyA
0aLumY8FSrM5BGdfVttezvcTRYx4a+XW0YltewP2mlLKdJzr6sVRSvJqLLc0nZtGRG4gayK1VVeP
xa5tqz1Z5ce+yX51vrJTs/oAg+lIHgGGkP6rjlwaR79rUrxA8kP9JgEApewUAOlYrhVvHqprDB2e
OqCxMdDuNLLHhRW3dDsN81tHHi2pP/IzgpVtkj/oAZh0jktzOiZIapq7qMWymM8KMdnhJ6OW0SZP
8695TDp4B4vK9F9RMz9OE0IpU36hpIHcUd3b5k3S+j+jTOEhBp8rJF4hMcklohetug8Ccd079ddx
osBiEXzrp8OmHpKDEssdhCiwss7OD3yCd6brWhmT7dxXm6E1r8q8PETVp6G8blTzS2/9NGZUdcI2
7x1C7urpJx1hcFaUpl2rFFdWqf5yut+z0EHgE1MyiS0JFYcUDe7smEcb1hitVsh8+NPRKLxgu8f6
QokXg9ytSAubw2VypVXa/zJ3Zr2VK1eW/isFv9PgFByAth9InvkczUOmXggppeRMBscg+ev7O3mr
y7eyql1VDw00bCR8nbqSDoeIHXuv9a2Hchz26IHbDVbWJ7NFs+qR+pLaMOgBpestYiTdWsOkmLiu
wDvK0XlOeJzBiD6PzK6GSkZOXByqdSX/xPgxJOVWaJMXGXN84yJuWXvnWRb9p5kSxYzaPyy1xN65
SJosB6571X/XdDPArweGf9HfRNXcWKgzojjW8EXd9N1JkcF1NWz6iC+0XDvQ9glTS5xXtBlrzTZ7
jSkfnIs1+1h+1RySS3eEdwRPg8J38p9JbgtJNH70Zk3AhqgvPmj0qChmEkCQGLpZtrEs8KdF84NZ
xGWS6amWPVJln/goszpl6OBEY3dhUqkNCqwMt1v6nK/to66qe8Pvf6xGu0P5BKMs/oLAH+Lz3hgD
7/aPzChOtigiHAkvuf6tvkbZ8Jpk+bxbsunF7+u95vcfUOdILLTbkDCInz0K1LgxIN01yE+dsxl3
UdVxEeYs0qduo00TnJnUO43LeE7HaZ848aEpui5kdtCdpjzdltZwsR2TFC83mhvxVIrJCoCO8mFZ
QXwivckayCGWQdN7gCHkBdWYYHhWBxQhkamqoLa9g05PFh3ew8oFlG1xgiERjB6MJC9vVTRNk/xu
LVCrdyWz7wpNE21HqmY5ttsOiVuZiu9m7UCqyze1jbu6lg+ZXaC8cnIPWSjJUIm16R05kD/YXKff
1B7MKQLfRzU4OM5j6WZV2C7NTdXJj0lX5Qv60A0n+m2r+xDkpjPZJQ8Auu/pZjr4TBle28CShkTy
67m7msAiUsLO9bJWYTKwBGljclujhcTyYH9WmvEE9f9GpPzCMtmvYj+2LbmudQF0mDQJ6uUgk+m9
XnwiskOGOn3rfW0Pne5+GYatrNxvOctqTB5FvDQ/mpUCoCFLLEIF14WmlYpXsbrGYTGJD2euepJd
V6LkEfUWW5obFlWPG92qRLzRy75/Qm3bQucDJXmbI8ckP613UfWhIx/UrlVD80Eiea5FTeygl3DJ
HfEW/BPjmrvH2C/cZ4MgIgCDfLyVgOUNgsE9RNR+M7dGPISECpSPGWyWTwS1FlVKXk5fbr8iI6t/
AqM1o35x1006G2TkFHClpZOYdFXH9V2fO+0gct1G69i4N6UJKrRZJvkk1u7Tj3lDgHroe3rLfRXY
DKKeeUXxxlpl6hxMv58uraet4640VnJNWGZvCTIuiYZbZBmoOtae2mbJvi1mawqiFDJnn0IC+InW
Sm48f2Ax1ItsGc4iK/2nrLXiWxwxJaWLjTIR2aYnQzmQVTnIXqwbbSUCLB8lAZGxOw2Xq+SDBLIx
nt791ir07UT0QjhL9dY3s/hYVn44ae/V8r0jg+zQ5602bmhIFbsxttIy8DpHIJPp8wcaKCVRn+X0
nTK6+mHMw3xg3II6oirli59MY7CIcbg4tR+D9CWJnXuk0vfKjh97lxe+KivFy7X69ta0vcYJckJB
b3tVuUE+lygF12Udp8D2r0P7MiubbarrPYFsWRGZ+H5Dr9GbO62t+3PGYe41g5EX6V2cHT0yiw6a
VetbBL8eIMGqhg8GSOw7YMHusPbXtUdz2E/V9M2VQGYJxEmPuSU+824S23iYrX3lWPRmhPeIT/7d
HSDS1xwKHkE8dE8id619v9KPHM1mRnLXVdNNNep2gTTPSjc91r426Frzg+5Vf59aAHSWyQbXYK/m
IWmdnLBCQ9sgJ+/OOmR2p8qf1njKo5FI0COju440LY3AxDonOtsxVrVpfM/ZZH28pmFTzLi4gbui
eO/Iu9oCtXVIT8oReCYpk80gGaZx3Az6LMntcEFwht6iD3Ho+X2JykLbGYPmfcxtVtD1sgk2A5MT
FjNKdYmKP5SrV0UFKQTncYWP7brpdEnJ4xqCNSvR7Tu+cYC+gkR/aXXvZNmmFtaZPRJpILy3CRXV
M4GsY1SDv+xDnnHjUFEEagGLr/biLemFkM71tSOkaIfq1vjKSP75GSciedZ0p/lY2/tYc3FODRTR
O8Mfk20s7fx2hm98duss1VkwhsxFFk1Sm0A8yl6iyOYiU2znZUreEBivf8gum/d1msxHRY380Ntl
QjmE7PIKjTwscl6PRKG4iGJx3oYKD9RDO0zmF8I1PaRejbEzzANkR/O11y0GphpcfLJ/5mEliCjV
l1NBnhEGhERyuZpGjtQkrfsMU3d8tQs6fkkNOG8jFlFXWzop034ezOWHhx2JdJmZg22h9LbcuBJt
clDl7DykGFq3i/BseLWo1e/r2F9fx8w09qKeTUwM4yTvQMoC4x3bWfsAj0ymkG5C98+m6kViHDjN
OmLOtuNZi0jPmqPairsi1JWy+nCqC6AeNej9mCJ7b3OuPUIB7p80AYYoaAXCJx5iU94BtEw1gjgn
YySrPra3iT4U7Ob9eg1xU+2UbTka++e58qutPpLplyXSehLyqtvmPhcHbp7Zbq+OcgSJVfXp0Ld6
nIhG/ujrnzMkSMXiXH4xprI2LvllhToPLJCRn9vivrdYfGc3dsOUHLKwLHX3sTWAdg3D6AVu4iCO
FXAfB0qgNn7Hw+zfgpgkQ6CZ2uMgbQ1Mj9DHb46q5otRDU4opvQkuqTcV3Ouh7WBuc7q2KgX31VQ
Yrt2x2s7bl3tioNeYQDTn8eaXU7a1qgc+9Auw3UH4Tj5phCUFIRYKueRYCW/+FbC29oWrjnsDVtV
Gx58sjTaYfnCcTZetLm0D0u5yO8ABpifp2N+b0qwT73nysfSFGpTYRz/XOx6fZEqB7ve1rvBNEt0
/fZL36VUn5pS0aqu9WFqzgurVxNTBY9FzieN6bR+t0vbBgsjkmNljU64JoWSwWwu6UEslk5GIuO8
PNRWazhJu8uewCIbVwoyALBrtXDbLk7XHMdBCBO9uy4ikFQTNwGG0z3ej2uELBHEldawswkfIZiu
iewJPxTI4gQOdNdo3i7GuLjxMLVERODdaPZkQJJEAHhdIQbvcXUbZ4mYb8UabFfpPaXuXN03GAFQ
uZtYfaGcGjQqetf6SvUu2dql1etRvbTZvWOINCqrtIUTmzYJlYYvD0JQonD1y7Ota/uFyfOHRef/
QFQkALTSFtPOiZXfRenUlXgr1/4zjXG+hqsUyQrqt5WMwxWduihxSaeeqYNCGLX1z1IbjRsgvuIZ
TLcgo9CYkvME1rCkFDJLFlOMV1E/OtJByOiM94RCm/sVftrBJD6O2OTMPMEjcoMEFc8NCJ/roz2u
p67iY2p9Q6cMSLDBCckgrNi23ntaQqFHYR4uWo8K0rP0IlIOZJ6lFdWDTiG7sUUqkebIdj2xYH2l
ll9vkKi6p75O2n2Du/d9mhMeeDeJEKFPh2Hwfczl7XTGdFJw5rRKIGBusmEkeDVbNBgFbesjn1T3
qnfwNDElGd+yngiKIXZfDGmsoVe0ZsBAQR+CVHetQzb7VLENqG2AjvneWZt0k0xqiIjR0/ao2f0I
vpl1jikRTKWu8Bi6iBSe5hIQ+qUCjSE+CaNt+oiiotrlSZde1oHIM/4aGDB8ceu2KFLrwSrUeqPJ
hdaFwqglRpeAaRn3jx3SjCEsTHK7wXKhptEX78Cz37ymVqdFg+rilzlv+3tNNWiDs8ZtttX1EvVu
sdArycfIzZxu73ZYcq3iG7sfq3htJsYTLIaVDtDCwZVZIE0EI6mzS9I7B4OLfNT79d1LzQ7/CVGl
Zg+826gx1BGQR/au1undAwXOT+JYmrdprTmHpN0r2Pvuu9v5H7QVpnBxWQMN1l9VCDJkO8zQumju
LNYFYM/V+uAWA/lqcbzNTS27T8e1zALcSssuafHw4MnDZzA6KhrJ3qMIoceKja266E7vb2xnaDdx
W3Unz0/ENm1Kf0tAWVj1OK1tDnkX+lE7Im5N4sisxdheAXmvnaclpNLSArCqp3JJOTf0gzxyrlzg
y8X12bcqfCbGNERtbH+MBGJT281Ekpv8QbG5qSuZfc9qxzlywrUjo3Pife6tTdSuqbcBlK5tIRDR
VoCTxGIA+Mes6muh2V2WfMQZ0g0vOB45qFhiPOo+qR+BbsReaBgZgGzDwUyzdWPiMm3Nec6XCjuj
1Fq8X66Bix5BPSyjIvE39ag5l7wE722szbSbKk3bEYlNHvVUuUQpz9XtnAv5QyIp30H0ehybWGwN
nN9b7GLV66iSaQcKad6YjXoCBGMy75fipcyy4oJjUm36QhWXRPP9SCdB1a5RLesS8iF865tuJAIv
bZpxD7rPC4bKy6JWk/1x5ZD3Q2WWvh2cvA+T1qU4Q/z/bNs4yrn+klweOz2i9xmJFrXeMg6rESHz
ZBEMiifciDu6w82+q3KIcCJjVzRKWhCDltU3vhokrG6BKFm19q3XWO7BSMsfBkLylyFu7T0r+nSM
u4EJEvHzG3sUyYdaBDx0rJtIYqzihV7N+E4IYHPvw7X5ZgLQt1tR70ZiAU6DinvE+1TmpvCnI9C9
2t9nNW3lxp7lZpFWz70rcdNU+Pl+kg6WRdYCI52k0HRk4pjpe93s0hvfwY0Kqo93GvPKRkvH9tgt
VNNYTKctEDM94pbBCpFaRwk+GMBKvJ3FNaVFZHio9YitbwEYaFkhNiLHa1R4JsUnMfAaQuJtpYo8
tHpfPsxFmezJkUkiBeVqIxFKkYrJ2uNwhonysmouTjGTQqF7nJn9rKi3xtCSQozWDP5ZYsWBTWGP
4zEvpsuCUwfS2uScaNd32wU8MM+pc+xAPdaRb6nm1siEcVtTAe41qrqDV4zkbg5WvO2JfH0oOTMF
/AAVDZ5H0Cus5jTwZm9faj2DWV3S6+hbPfDi9Vw22Ye+6M5N2RLfCrzpZiKQJcCk+mm3Qx66VXHx
stoPTGWaP5t0SsMRNsn96oqSNLGUGMVs0U4l2dEmYRcjydO6Mz7Hk1mf8aAuUSrqm2Ga3hgPy8Du
9de6KKZbbWzKaExx+uClGsJeJ1KzNLCu2fiY7iXWYIa2mCP0wXi3S2nR14vt8WhM2DRb1SLnNjPM
dflcbFI79l8Iaco3ZZ79KIRaz23P6CrEAOBCnGEObk/DsgMZXH1O1FbbAYHbwcDxe6fypolMkzXX
1SlWAtoF5NS2VWu/2ROkRfh22iY2MABqfR+fvN7xtkVMNGKyGFhCBxytpC8st6gHP7xELjhUMyMN
utT9KFrgEpybjL2f2vbTKDjy1pUjI4PeOe2WKreCjNgSto98fXNH7pYhQdEnsBeeG98/G8VIU9pV
zU7183BTQqJ6ruqhZkOB0DdJqzgqZFE0dBaSdkvTeYL2ulsa1R98OyW+15+692FMhg3S9xvCZuZQ
q3m4CWSX905SCfLX2hfTVvWZlHkZZsvchas3Z0e/ip1t7pKJWTgZqeYzIIUznN/+cSkGFY4V50f8
LDOtS4mr8mTFS0GsdvoTv6oIRgy+G6N09HBdJvD/MSM2emFy3g5Wam71ChNIXuX7xqinjfQYaZia
5QfYAOmy5WOxN4W9/pypSM9a7BobtRJVmlnDo+UUdNpWmjeV5elRb7jNpxUnTWi1Wk91wJvnpx7Q
IZdZ+V2OUgxxJ6vjq5vNaidseQSH0d4MiaJtXM5vftF9pVnubt2OgYIS3bLVMcPvfKWq4zw1DvEl
0pm+GHwQbKUlDckO/pK+ll7efYr2Z965nDXJHNibMdMCWm8EiuEm/540OOZMyxmP3aTsI3Gq090K
gSQNlEM0uIl7G5S64dHuHBIABpUB8/56lpdp0tDKc+KHRLF4xQmwefys+SO76xyakliVPCmSELPa
3GCptZstUALepEJb8XoiSKBgbAr5Fldqprc2xHSiinQzjFcWlDCWo+X6Hx350MdO+fGuIEn2hSGl
e7vUs1/BM9TPOPeTs2rKnHwEvfG3XUaEMCf0LiXenhOGEVBGa+yjRB4TVr10xbTBbY7eQtiLXYZG
0ukJv1BL2F5vLvTbStQYfdSoNeg4gjzRMq63DUPLg1sUd5i7rU2TUIKnKwMdeymY6hQktOvNWhyQ
j+psHJ58WauGoFmK2TkJOeAVICdKCPfO0BVzIIzRWGhWp8ZmzLIHelYMhwtaTHKhHHTdQlJGz05k
OasRJoxkYPSW6iYmH3Bn5Nl4M8elHprpapPlcI1ninEltsXFHbP3iRz5wLZBUDJ7yrYEOm/a1WkD
I9ZpT7T+eFKWH+9LZd91Cvw/AdKUn0SSPuuTjY1an02ycsdM2zQqnl+Zk2dhBa9l0+hO+1OheXgn
aDu/z7VpoeeOl7uhBboznMS6jAwyv9WOW7AsUGlbQVWZ+ZdMEpIaY/vNl5IAcr82gxEPwcHQi/Lg
asYpacRr3XsE6FaE0Gbt+NwY9MVL25r2PiHJkWixoVUwcr5Pzuh4u4VAlo38ZR3ua1vslBuLR9qm
BVZkkDCWLMfLjD75KEmj3abQ8N7o9SdXEnNKZ7mfJFOOuIc33jNl87LsRpsgO3LSmsiM0ZLjyFN6
ojJo9o10/X1vJ1rYDY59rKpVp4YdrGdaCrSYvcY8danTX8Q0u3e+nzC7Vz5PYeNRhxMsJLdOzyvL
ccrcJuUMnxfM5N28QEddiei8F0k3XmsxcYJAb1O0Fdb4XjDNI6mcWA4vmLmGj/pgZVqgg8D5hEdL
r5L6pburzZkNo2PINFA3HOMx6S9s1gzvvNg9gTSGNFEbmrsfzaI61JpvmoHb0t9pRR9/W920OeTu
pB+8JjFeDHpM24K8M59KIh1ZWgm5PKA8V29djNg8zySOOB2+ROaSCIwPQdnkobn5q0440qPR2e1N
MnbU3GWurmB7VrKG0FytIxYjKZiVECuZvSfNwveGc1El0YKB6+IgiIgs5m4/hpSkdAc28g7vMAOp
GF7j7app3X0TF+apjGv5lBtJQTVRL5wFmSRs2tSZToWj9DxM8mGEhrD6zE/WwjA+VUZEc56o6kOv
nAaQkjPnd9OS0pHXiTl1ztVQUwR4bZOfe7gXTUDakJdG7pyZr3Y2tT/7scCIvBhTfTJzEgXJynA9
LdBqM76rVTZeYVFNctZHhOIXiHWaGRpKOPDUdfdzyTBTrKyLP5OlSbwTdZizJz2HfXXWjDQOR9+Y
9FAUXX2STi3oFPVa+6QlqY0PtBp+6LWUdAtJG/JYw5DLkCmov4095Jq1mvh1R9I8zsmI9LewXesF
6HL7k4RZ/Y2b7BJShbF8o0w4ALASpCTH0oOC7ztDOQa9paEIRWfubXuOdPTvC3Mfp5b5KLGc3Syp
TnLMWGVLHRDHZF/SvkK2oHQYJoFOYLEVpePVIeIn83O9emjn26bCsmH/+r2seAJGIXM931Jgtt/7
Zcb7nxUTf8qBFU/VM5/EcP1bC6XhRYxpR3vET+P9MrvzM1TJUt+pavGPebeuLSFZY9FektqFXYLs
M+sfcybH+yTWk2TnVihmsmlK+0c89oWxtavc3lb5lQcyNVb5yKwyKQ6lF6dZODCAtaBxdl0WrlVt
XePmbDobmPd5gXKri/qeaSsbQop+vloMUu69uDq5qi8fWy8fdnKsZrEZ3JEL0i89l9RAeZpQ/kvD
3vKU5kD9mJ1ekQOoeApGV0S7JXQ3wthdy0daGsk32vCcoH0Ce7ajofS3pnf7I/3zfOtXefmik6YJ
C0HYM/PQZtjF9TL86NU43BjLfM2Sy8fs5KP8uaEhy7cvejSb61W84g0+zyknerJWGh5MjPc2mmx/
lN+dmsrEz4mkd7FpbOMWuJUXOyh6andJPgwtyc8ktfR9MGEPmTadQ+MpzFMOSJuCpuUUSmQIDTPG
pXl0K+b6YdYXSxUN2cjTCNEFyUrv8T87K87OI63xFzoCJKd0mexYLMp+fm8IC33KVT38IGvcdGnR
Wdq7ZqLQF43VPtHV1DjcLcCJM68AuoPZRT13utW9knLehYVRey+cGZwbF+wNQUiFf2k6h/qgLaHS
1aLWGCj2rFcoaKjHiQpGQFfKZNzmaY5wuMeXrc8adeXAQnrDezBU4UxztgjzsUTObhlLAv8eogxx
4JZHQPfoKv2bLIvMC4EKl490sHiyuim3Xzw69HUQtxY3os0FQ4lOL7mZRS5PU4ZTw1q6Pn5AbMe+
SzO4us0wOkTt5KUXH1LCnT/Ucbk1YvqqgTbz0q/cbxqg1TJvELMt6RGtsHix2oqHgFHo99IcnE/H
SvNzKhOTNuSiWB502A+XQbPdKig5mTNWX7J8Ycag8/KUzVWymMvVHiNRCv8pTTUeeRekZqDJlptQ
j0yOtr09IrydcmGRP04AwEsykUK2p0elnjUvy/c6Wrdbi4EB9BN0HKXiwWVbiC+p65SP5GO2T4Xv
pf0xE737yWFHVVEzDbwb2YAbhYJg1fAraA2V2YCyekcdneTbxo5N8ML0EQHrrOAx3EaaQJZcK31g
K2pBP3ZFnB+cZYTG5rkJShTej4qollZ/S0se7YLp1Q06lGG3iKbYEpLMqguJ5hvTKS6na5hLfat6
b6HoSBNCKJgY5dtfGqYRLfJPqSeNuWniieXekRaPcJtf3+9BctC58a6On3rpi+1V1yg4ZNe1uSFD
j/WeH8I39Rf1Wlo+bWHlmx3x1YtiFBXnwza/rsw1G8DWX+f5rIs4CcE6yYc6q2cmRwZmbop6dqDC
4a/pOOs7M6+Xi6N7HdcAC8hd78aNeCvKrgRXlqeggWb66tcOFTdpxny7a+qUw1BXVY4XLmbulLcp
+UO7dmibA6FxzcFvNP04rCn3gk1OOiE3mCa325H/IGb+jPCms7YrAsluS+GwRmarxTon4oZFRG81
64Ujpb4rc4Q9ItHSh47n+7adi/iicCpuhlRMey0xGJbN1NRhBS2FhjmorOHkTjA4Ireu6bTWmhdr
x6XSSzLBGh44cxKWDTiK/GDTZOYa1cQVC8QFfK6UcQ0KnHH1gtwqWElq10PliyELp8swtk+zNHgX
687xbyc5TRHXwdnHra+FhVV1baS6pmMi0otjwzyBib2HwtQ0pHiyebp3Ra9VCXVZI95LNhSqZIPw
PZmoS14hmjozCmXLGhz8JjX5TRHFQ07uYW7tCaoUKJQEj8rEhDaUHpMPhF3sF3q6qGdbHxzqxo5N
SngWUndrKR8ptDT462Txkayb+8woU+mZaajckg2T6tAkY7gYb5d2Is1Npogi0r7H0ZXPxh09qtsR
GCVofTBLDoqJECY9bhg5a2BxVH+8Yl6SrUituA9pjWv7mUy5LKjciTV+Yvm/HzkcTbSo514/QV0p
4ps1NjDQaIoeGwnIRqZdUB40JWcWyaQ9b1fxh/j//4H3evfV3LxXX/3vZmuinX40cumyJB3+/tRU
/Pf3L7n+Nv/2Nf3ff/118tVE78P7v/uHTY1zcrkfv7rl4asfy+Hv/+uP4KjrV/53//Jfvn59l6dF
fv3tLz8aDjnX75ZgE/+zt/qKdP4nfux0HN7/w9f/mxfbwOhlo4ZF12hg0vjLv6ivfvjbX/BiI1zV
TWRHlm472An+4cX2/gp0j1GIyWkfq8PVJN0345D+7S9XmzaKSP7jIDGFav4/MmNbv8TM/1CLauji
8TBArfhd5BzXsT2D8twLhvLHhrcY6LZfmGGmtdU+9bLuaF4L4a7mKQ+R/LLi2LgClyCzKmN4zkqv
eNF08Qoiknxj1IaDH5QDEKSt26deTjPXTe/xnE1l6PMQ0yR3NJK96WpKDMql/302ZPqmzM558DQs
Qy7nXjTF1GOjQROtkQzWVC8U/XnNTc4M28WxZwz0cHV7yoAVaDCCWmMoWOQ6XDPmGbYbCWOWRwE7
/qX1zHjZW7W4avWcNEYzYrbd1rDl8uB0YsnuNGgTZqhZbdkx4nB9ibRkyWtCKZZBRGPZkyGAkqB+
KiojvxcSBxeCFHW0fHSTsVV2hMoRR2OtTn1Jjbl8o5BcjoiJ/TP9y2zvzKMKWZm0MK37rgmNDB1A
PPb1dpEtNXe3ql1hpM2lT6v5lFyReYNh7iR+SMS4Ir20bgXRwRgYvQWWhcBGtLO5VyyCiJg4Emji
pbPZFFpwdWGB+XS/CAG8qoS9/L2Eq7Ynfso+U5S3JzIX+/vBFY9tixsihj4S2tiGdj6kEhr1PrQ8
W1zwqM8/aKfSjDKX5cYu+umI1mLZoMq0nyRp3reraGmuKA8Vg8X0OwJ60b5icBbHtuTUHhhqcA9L
oxEFKqVbH6rCnlkEJgO1Y2I+I1SnB7aOiFabYr1fLUJmyLcs+43N5HWOFj3vH+QqzWCC31qwXSPo
i7Q5XXfM3xs2z9Lm+dHbU5sPe7p/dGha5hQyh+9LrJN9ShPdfnUtZO5sx69aok8n4In21RCbvMbT
iJAU6rVEMdqCFpQt/VUqhZCJVgq7GDHEFbwG1Nt5JZWY469K7T0W8RE2X+PD9eJ4hnIf0ahidldp
pPNoQlmMblsyuSKmpgU6hrWxP0lcN9mUk0UeGNhlmyXzjJ3f2TniVcdeLnFOL9saCxuG2ojeMiAQ
8wrpgmRq7mk3UAkmeTXeIaaPH7JV0I5YhRHz+8YlTbw1ba1bmIRJt0lS0q8OA01sjx5hbmURUwF1
qtPKuDCTWF9cOJEebdlqkvuRjs4ZNan+lPmOtu6y2lMbZ5B0doSr28ZDR5XvstHgYB22DKMMphL9
ZGr8m21yJCkGdVGVClB9cp63dYIgKLKIvLk3E5fOpAlqRbd+vXaq1S+LJobXBPjuJQOLgFB3aaD8
C4Pxh+s5w86KYdbvJSq1jaHs/KKNKg1dXdWncuKwGjVahc8Y+6PL3mm36bZaGUEp1NDDhrhb7Vk3
rPpSTowNGaXoD7ZoTBalFuFJWtujCqzaVwc0K+JgxdL4CVM2Js03rjqIZoP5NDDyJFy7HEwjSg3O
HdfQ27nhaBl3ty3OAyh9sYFD0kmlidoXX/KPEVvpwfFQegT9oJV3aT4sxxEN+kQrUAE7m/vepVtv
ieZ2NQ3tvkFpvtVqkvkCASUFjOxInp9zzbIccwVqUOYlBx7Ko1mxDifG2+ARExm2vqqPy6KYyYCY
KoOBKfUY4N+173i4lrPJwC0OAC4AFC2cTmsDvcv9qGV3qYMym9J9P2XpyWos824oc545p6VrW9aN
ZQTxOJnnhckD0lavYEorPU/t/L5yDzGDWjvoVVHeiNhwz/rULlVYVoZz6P3FjqpENBsipCnKzHas
kAn0wxD4JNofDG3q6Iji+TwhmejPladx/KOgBUZqT1MdZPHy0PTms4v09tHxq/m79Jz2w5sULSeu
vbkHnaW+fm3I/6PC5T+vNv5cbPz9/1a1/P9YkuDO+iclSTfWX9m/K2H4+j9KEsMQf8UqZmP9sX5V
JBQef5QkABr+qlOU4ArGAYiz5h8lifgrZhLB/40QznWpaDBL/GtJwr+Dkw+sC7STK9fFE3/5P5XY
3R+lBkXcH5XZv/7zn3ktv5w7/6hIULEBjMBsYyFpoQTyfjd5rlKDOmuo6rBmkFCt5FnrimWTxDWx
qP7yopBmBn5+LqaDhOx0QD0GS2aVN4uf/xdkh9+cZ3/8JpRapmMJDmv2bzgnUJGIxAAnHqBOH1h3
ka+YdvZd+Mw0/3Rz/rsfmmuIdtZ08bz87pxq+9zS02qsDoMes3rVG3M2z3PsWHsAGcZWxjFz6ESV
N9r1eEbU+7KBV5dvV5NCwxiRSPzzX+g3K+P1o4MP8bmv1JjUqL9ZnnC4NYuv6yVadeVvElwSuJaz
TSftQ+ooN6oakDaD7jz/8x/L8/Vn79J/+LG/OW6A8tLBQTx+UJBjwlog3wPfY9EH8+7/+U/6T+7t
nz+g+5urkBFOWhYo5Q5pqj60JNvFOf69cXU/4fH9V59K/81JZHlsep7u/LqY3N7fae1x53d6T3Pj
oJUxfS23cCNlx2XUUlXITrxQbO0q3/jZxQdBzmnC8APryWawvW/m0qe7asZV4YHflQyd7MgHKHxA
NV4O2bKpqrq4SRv6aTasLZm0ETVCEyldax5Q+xl3I0CSoNfsD5Gnt+1K8dLkxreYm88dRHOGEDNN
p+ditdtt7/QkynuQcaYRUB2d3eh/s3deO7IbabZ+lfMCFBhBf8tkelNZ3twQZfam955Pfz5KjYFU
o+4NHczNAOeuoe5WVibJYMT61/qWMOzBdSL/lQWivzXZyBuOZa9iDtveKO0L2xi5HjS/eKpbym7c
rs9fZaNcEHyKw6SFDypDg40R988K0QZ9iqx1LeU9PT8T6mwQnovROTMtQTfDjeOHE8kBtv1iJMTS
KRubncIuFljuyjEzIS/zIDagf82ULs62ILWB70rcO1p51IM8ucF+tK41XEwcEBrEcwg4wNhcCkM2
2EZ+sAn9qsQImqhJty3Wc56vedUp4as9W5u57zYQ0XnXB4NXa+PajhitDdmLyBtgJ+h8gbotmk9T
Doo7KxFuoDop9h2tD16gNsSMGwZOhdyxTrz0U3sTJfIHJQ/DqjbMYmuzW2MyMq2ws0CONtln6123
K/MIiWTQHgMxbrlRPhQ/VKAK0xnapW+Y7zjdVOx5WoIozcyWu8NHTKtA6taM1k9GF7zghFa3fcPz
UrcJvfJNynbV1u/rejklRdUFqRvznWqo6z5pg0VDu0rs/e6k8z8ozCdLcF9QfJKt1Sizn1qUtTVT
5DdZkOBhRM9+OZ+2HJJYc3BbevzoCQZwCx28kPIw2lTBspo/KXL+0EFBPCfx8GjMYuSMxqFxygxI
xZh1cwr0bNJcbmmNu1nT1qPJaScmi8Hwcp1XDLWqzzFeYzKkUGK6TYWKm4a9nBXSt45j21PC9oDw
g2Gyio6hyANavVVvtoc7X5G3IyBzpgzWTdbYtzYnA9osFFTvFiVZZPTdRHdzLFbTGA0eKv7OSeWT
GagPsV8eWJ1XWq+WbtWtx/jZxucGHorG5X0wfgWhPKUSrWhMtylegs7AoolRKf9Q9dkz+npv++Sv
CKVM6VsZJKtItm6PfzMQ9wELejHo6xz1zyCnZMMCGq2XUSwrABGHyj/gyFlNabdueswzpGSM8nlk
ebVVMNU8fkFxjfINxkrVMA8Z2QVt9KRytherU7fV9OTSpfmpTGwKzJnkbQP7LoiSvVYjl86e2nJW
BdPbbLuWb5d0p666Scp+U5Dbmqs3w57e9fC97L6UCfvtQIEr0an4q1XUdSqugXicSY1lozeW3Lby
CmOb/wgfRyl3ZugNwVecc4oMf44zztBoU7ZfMFeYMjHrUo6t7Dd2eRizO2ARnu/gskDRotFwyAxo
/i7mvkteG2sNlv1YgwFAhQjDeoOpAaL1S9i9pTDyQRQTLTgAH1pFz/y8TjPejTrI3ooawOFSFjj/
Uh1CKvdKsobC6GEV28/TPdDrQqpHfbEGJr7rVPohUh3CjyXxCAKwAbdwn22Kpl91RYi/49PIZszC
xKGarYLh3A70DcDZG9n39ArwCw+O19bdevktsyL3ooFkXYtlouWpzFSXynheJI7nVDndKxstk3dG
Zbh1cF9axbq3bc8syy2HPGYlcF2rfrP4Jymid3P/JRMzCcL17MSYHgkehtlhIl4umIQkND+Wcjra
8j2qj7gsPELpBNHVUxuKHbTpJ9PHwpvrZxmmrzVCQG5ilFBPE/lLg9ZuxazRE6OVwkkiV9cdLuOm
VnbhksNadEpMFeYdh1yEZKK/BDnl3G30AWOb8T4P99iGlzXlnGO7MvWbWL7hYgSxTUUCN36R3MUR
Rrj6fchvghwffPBpFPbGMWtPx+cUF4wqRscz1MiDIbWy/AuzzK2kRZzUrKEtJ30fUYQ/uzJSZ8sG
lwsWG46n1elOxOp+QOzfFCJ6g+EO1c6PS+I4WrMp04Z+msB+YZ5orrIWd4YWTpukB3S51EEzy/Jm
htKbMSuesjr4yTyGKodwPkTpcD/qgXP0RUvkJU2yQ9kjT/RQ0O2fmuyvtfDAGW0VPbC9SKmPhaq4
Y4vbYAC+0SvpD8awgRvXFCsZw1GP0y8al8QuirtbosunWktPoiEO0arB9j9vYID8/WWzxGIqIc7o
jgbMkdfff4sn08LCgN8gstZWijdEU3UX+zvbEfl9n+GTScKZgtI29mo0RnxP0jJ0r7BV9eiYQ7UV
epQdp7EaGKaN+Q0FXYBjqj1dFxvRUBAR9Wvfid8nzsUpLwho4f5c6YxzWH1cpXvKekt7qBTzufXj
cA331xXlV5nam2KK2Re0OAkexhaPTpUr44Ui+npeFfKsx3tnUqKfAo/91ezm7H0Ji1Svc3lTK7Q2
tTB81YI/pXHoR2oU6XXBfJpL1LPgOdAcgpqc6UPnotA93Qv1NOgWZklRrcvZeZ7zJKSehdcp+o/b
D0/MllZY2vfkB/0P4s28stL+XhDtOpK6ra42XWUuZfDmNaxqeJBmSKqkx5MYzoxKiMlPHyGdyc/R
VGwGfAJtg/tbs5LbFquJN03Zy2D4khvaJjrAapKFY+YWs7PGcTC6Ack1daAQAT3oQxJ2EnHaXX2r
fBy0UCdEQ8vYKkbsWBF5ScJFKGWFl9ONZCaFgQ8DZT2E9doIR3uVd45/JHULNt52FLzTTjIzqKl4
7/Z0OPbp/AZZymAATLAXlVAxmAwMvEpg7eWdOpFIEM+FLIxVV6uHWi+VM2283K92cLH8skBFcr4s
mi3Qs8hb5VUJJR4jtBtPbEuyPCowq032gY2Xjl+6yFd0MgRIAazILCGsTU4l90XR77JCq2+atC+9
Ki+24Ok+Y6e8sA6extl4nGZxyFV9r9EwQ3A6e9Ms9Qlcz0vAQH3VzNOSeTabPSnx3EukrLZAFzqP
jKbADE6GG8Z2C+Anqt98bGYUAIyCKzAyBuRKzspt6gzdJ0nG/j7XnGc9w/dZIFK7pf4SwIoCjxRc
k1acRiPVCIb377MZC+61Mj6OBZM4q/dv5qBd4URYT7PGDZUYW5X+Lo/Kgn4ViYCdiAwrDyCJ1zbW
85jW7DC0/sWO0yp/K3ybPMg8FhXUe6KWh4avbLnUvvTJ2lbU1O31xQ8dSqNlD+VUDo7+hNA8NZHD
Z9KYvNGklQ0/UqmdzS4P7+eSQuQV4TssedwxqvEeq4c42Yoq/EywDDjUEQcPzNTK91xt342xvKFU
DBN16aB80adL5rF1q6yP+Fadvjeat3xgfVhNnTa5g9EWl1p047M1igNpMeuaCAoYCKXMcLwZd3Ud
Kmt6TCpCIQVOrHLal30eHXL/xKSeSRVHBUU/C8V4wWyVUG8QGXhYdLRR2Q+VZ+tvso1rxqImu6Zu
Wivoz+tUX3oCzgQD89XyQpudbUeAf2hmUso8RjzYe2I5SJsHfM/nZURQ8L4EZrF2tGPGs+8YP0W8
ITlNFzTIG60DnkBOzKmee/FRNPzzEQ9dRr4038qxWOfkr3Aw6MlAwl88l8xJNYJdRXmPRXCVpOHe
ia7VzGwz0I7NXF1lTRmRdRrKZ2pEzGkinMEYRL7bw5Xh/Ca1+41Dls5tonfMqtxZ2N26z27IKRwi
lDZXRF95YPOuOQU21QQY0r1AfkRzfijw5bsiBLfBmzHHJFMyciQGVIXaKh7xNaixM++KSK2w5usb
FcekXaprLGJMUDkjpS/d8CNrjhrOq3VUp5jvW1dZ3NRqdwzsjioUc12ZA7pkvTPqwtkueyq20R5j
J0IG+wqHK1b+2PKULDu2UbrT9adMgA+I9A0pX3eRAJUKCt2S8TbnrPXmeZtODxRholrexKV+RPZ3
0/4hDaMPzf7Rjac4jydcDHq6Lfuo9ICxXOrxrPhswwh4rk1aeFaWUK6hbLyZTOZ5bHihLgTuws9+
lFatsWAOAzE47VLn4kgx0R9kyf9pJfAcfdaQAn6236eT/1v1woVG9e/1wtV79lF8Re9/VgyX/8e/
FEPVAg5tmYYBOxJ+3wL9/JdiqMrfmB4iC8LiQS9axpv/AkqjJcL847/TDYfNCiyx/1IMhfqbTtgF
ittCVQEyZv0TxVB+h1/ZC44OF46GaKXCQF5UpT+TDLk/GbL37Y5i9mBPKUIO5bGhADabjSPmzQG/
nxHgAB7oWTH4Z1Zc2LdNG9v3wMc4yHdDeq2UQLJZNppPhSb1XbW0wCRtAyInSpt4XZGovSX7yfM7
UlxiUVnf1Xr6C+iM5Df5swBm81UYTalQxCRvcec7tLDrHXx7VdjsKqePvrS6MTeTIH2nDcSoBszN
65T0PnbeyThqfOsXqLAmfAHTusX5E23HSRUXRJfiYmfaTg9qDBGyKV+ZUIh15DPuqZei4t/XXIqy
6tehUYdPezSibRGbWE3GcLxVuyL6BSHxu6r7+xdDbOIycQtp8juVuKuLiuooq97RlpB5fjtm7+qU
jLSeYofHFlfsfanWW9WHwBENTbih4gsVLBDmwTSHaNvFQfcrXtt//7GNZfaNbAOUdBlJ/fW+SdUu
prNYNIz3+ITacWIv8MvmPDiD3Mxmhw8Fs9gv9u1/86GGYcI0cizufjy3f/3QVnZda4EE22Vc6Neo
LYk9RzM7Ugo4K/OaTHm3AwFExPJPz/PfSMx/97mmxjOMyIxt8DvMyMfyEuQzn0uxCXe2MTO/U4rH
eKy5O6jZeYuU9Bcaq4Bv/Zf7GfGeZka4e6qO19+CSrU8un96NM2S7lBnTocdmbRDwTx5KToN1MMU
he0XhxPt06p98Tr4RbFpYZVsw16WD3Wthyfcyhw3spa2KY3JYLcdOnAzCiwtCoo6f3LnGI/stiy5
xN4MPsl+7ENAHkYQjfe0FFUHXsefjRmODEKZBrORTjxjJh/JBBffHoao5rmjVakd+mo/1um0jeIw
f/B1e15rcTu80RRHWYQZWO8LHKUu2dgkADaBejQYDForbxAXs57CWUZnD2pbhawYpW0giVl249Ix
Wq4bxdAOYUZvvatoASEGrbDpQwkIAqCFGeO2YD1jUmak7zx1+lorHdKIdd23e9r6JmWXTv3wpsik
MTxb1WtOx5lV3eUiy98FEYnS5QekY5uQIipZkY/RjdOjptXd2N5AGWgflFLTllhWeKSmEIU3Znox
BYiEfjbKdZz51mGK/fSohnM3rWBEGOMqak35VVgVKeic7UODlSpel3IxDvj1c6LWL3plShNyUxVh
oYzK7LaCgfDsoy09pMx5j0WtFbucYO7o2g1PrhZiJc8RLm/7LhwaDi6T1awozVw1OCURRLHNkyrL
f5AqKc86/JAtNjxK/Ti5uEQL5AEPV3vTRLnfupmtA41si5g8z2wU/orqZOMQ4BH94tSiP9AhaRwd
gg9eM45418Ia/31qJqfY0ok6wjECLR6K5KEIYhR4pzHpjvSxMLtWrr2JNpIcKxFclvC0YwTWGord
tTfVdkd//HyOxmCb95ZxzQ2mnrneTwepV4MbFFBPx/CDGsnTnFZfjNfDjROkN5rGwgvHJVn3SiPc
buiLO/IJ2SYwcAYXs863tmyvk8O9Bq8m2JSItRavgJpxeZI/oAQE97A8wqsgS7cba7s/511JTrKM
QrmiStL2uMzhxsr0grNR6Hc+Mp/ebPBeTrd6LHVk+m68FhyqNlyj9oEOBgsINBejcwEXjxHXkmdw
1p1FnnYmfx90Zov0OturqilhUNUJcRFDkro0xlm5t2ZV+xhj5AeG4WiEoO5ual1Dyi9HcshLiq4L
ymmr1XFhbh1FxNfcL62NJP1wYw61vjXC/MvvlZBuJED0CSvEzcSp9C2X0An6ZO7Rspjt1SWMFG+c
Jmg2U7wiJ/AWOUy99fza+u1ebwrSNJb+XKnVTVMpT3K0J290yLH7HOcfsrSuDnFetfdOPaFkhfln
xaFsp2a8kGgqsdgyl5MT/ujToLrpOgvnqEF27IxYheAmrLrcaZ0Fj40+Tzzktps30WHK/drtgDmm
ZX6NBflxYSvEQqJsHu9hABC6rxqenqY3yW/OxkbKOH2pege/nsmzCYXUzFLOSCOJU5eGapXim6BV
vF4btNSrJadmKAWwGVj1lh7RPCQSlIx3oQ+6S3a24/IAcVZVO6KNOgcxChaIltS6c6g75oYnwgrz
8yhiE2Ra9NGPtXqFZALPsqcukX8rYLJ2CI9MYsnTiYp8mBIFqtvMqXPpRdzeNlGKVcb2YSp1TFJ6
mCN0uz8SJx+veIFPUqkX27Ey3QD8GA+6lX+0/QuMCnuF0/GYTBEisq0XEWZe5aHJNI2krzS3Nlbr
Nb5oyoh42XpBVd6UA5oOnB7jQStHnxhvLlfkwS82ZAVmf2m4kb3ItoK31udUFNmNqXU5bgk9XPW+
n+QZhKt0qshSGXn8wI1rgbLO5h2NjwFneFG1l8SeA8+hPUDZltB0D5GGk39FZwPTZFHADfKYUrUu
0df4buQrPqqlX5wgt1BoruQOseSGBsnQOrKuma6K+sphNAdyAIWG2cgSAq+1LFxzKYtnSn/MW4J3
2VpbtGS8tFbr4nKr7+g3xKSWGN0+7HnoO39txzjWhmJqTqLXAWTMmX6ZC3/aNgTninZ+zqbugWJF
JsFTfmgJ+UTunNHWOo1ZVHiM4fZawFQmNqpoHTcg+Mx8aLkcSo0/pgDmV/eKZ1aTsnfQHbDT4U9W
crQXrZbXkoM11YxPURfeZi0I6bVdZ+HFTvJgmwlp7MIuX3WxI+7iRiUkqLTE2SreW6uUt2feWC2E
KoWrhPeXLYuh9M06UHzxmSYpXX1a1NzZqpLdsWF9RCM3PPLN/jaYA+NWzg6ebKthStLW9jq3CaWq
dV/uC1k6p7ivsi2+OIhX9hL3C82W94y6sjQtOpB3eQqyfD8oCerUqxMPjDFylk2NLMlgG545U33l
Ch3BmtKlYBp/dn50m2TKuasYWelWqhNItu2VoSnA1rFvrdoUM9Jki+Q6L8vR1H0MFBfuObH26645
6A5h1Cq1P2QBwE7rq2GvKRFcALMyjiy3w7HsaM+qul1l/PQz07wWZtU/ZLxNvbhlKDGIwEcEQBMC
shS5lRwQgxrtVgUG/ILtp/AUrN87nNjqKijb+JLSJraqEhuLMv8oGXvNBchGs+wUKNvcFvkuCh2k
N8W5lrbyQhnd1gzBOKR9fKzwF0c9p/AmRVuA12HfRinktmB0gM/EsvVMpxAIDVY4vLXdQPmqj3l7
1qzHCBgUrbeEKOp3S/bsSOb5qxzqe5JCwa0dYOe0pHGuqqJZ9+QxgNmh89lFdc7q2vR6BPZVRUMF
q/qMZoXPfDcHFphWnwxzz2gnMMglhCUuQZI+4bua+u3GV8cG0prNPGwwn6jseeXHpTkjNp9SVetQ
c41jjb2O/VcqV1Y1xSytAxg8n1Aau6tVk5UGDbTqXWIajzIbVYLU9K+bhlJsJnV8bk14Vb4MbxpB
H8hQm/U2MsuffSA2DvEW8oHhQfHLo7pk0UB0KSabLEJHXKd9g9+twd8Y29GLqua3tT4OqM0ovpZF
jC6YgmyjDc5riwAjFDKKxOMoezULLyqnj8mE8gUhZ2Op7DmH9tnup7Mu7YPOk07/ZGiBFAnMHTz+
FmjndAXMlZycROuTFcG3t7hx7hunqV7G1Id+Yr3WSvkcN7m1C+vGuZVOuWUKTHDPEE8Cj9pKQ/it
+0h/LEiDgohpgfA64cAjFOYrPaHdrWowvxWS6KHTWSHZPBPaC3G+J79C5CuRpIQBvEv47swwgxvb
stx0mZAMpfNFjr5nQFSTo5UfUDrUI0GQhHhrLreONe5VO5jPMc4KL0lL5uyo/8GhRinbUTp2U3Ac
P/bTqN8arbhZyA3bcIruHXb07txa+l3Jxd8TYK22sp33ZjZcI//DSpjW8gRskiLxvUCEFhZQWhRs
m2OAYcNsmOdoulXqEnKKjjNFbbsMWclaYdJcO6qCAK61e6nmG16s53Sk/1AR8DXtyN6K8lNHaX0I
fDZEA2Hxa4JRbVU2xTUcCybwbIobwo8VP4wX6DyF1eTcdxw41pQvRbvCiKM3zNo8v3XtlfXc5LQM
C39bTT9HJyRh+tRyZgiMcJsqI+jThujXujf7yxx29qosa7aF5SYfyh95foWZfEYyiTbMietDF4dk
rEP4FoDFzVNhLiU95nZQ2IBJpQel2IjuktQOZrwxINxXaqi+ShiS8+4FNdAi2BROOrzrcaPzVwFQ
5c5WLqHJnJJ69b05TmuSSWxqhty5Z0exgEBMjxq76C53aO7hmifFay6bbFviwXYl4Y/YnSEw7GNp
Loh9cZ9YZJA7DdwmHcZPqA/w+NWNHJaKy0ZFDtUOxDLTF1HD23SI/kUaj3vDHiZX0+6rdrq9hbcg
fySlTizww6Czl8JjdcWbV/dUMV3KYMyWDT3+D/BWbj5BrkrYwinbuEhLVrTySuyMZlmzPNTzEXLW
I+zd7WByHlT6RyyfR/wmh94weUda4YMSYxAps8VRXXg6Dpetr5LfHYd5IKsSKhLDBUovuW2F0DsG
WRdHNz4ojYhOHBPvtfIqu+kzxlvQxC5NfOdTUAtP2etpA1WYRUtnNznpZ6EOHjEUzkja/eBUTzNj
7NY+xGkeM4KMSPrcSYpru/G9hDyxwhjHHHkk5GSL+4Z63l0/wUSqkEfxxQgmMqTxN0agPrF21qtB
HJLY5HIYu9bJ9hxmPUN/xDZOut4M2PraVz96BO9Hb3mv782uvtNKVp6s3isOFLr4gYdMelX2PNdW
sY8m7T3QwwtRaWjk6dou38xRFTtbey1jw3D7Otma+nVcYOLcnV9N1zTPfZabF7i3ex3IwKqdE88e
4vIe0t89yx+jYjh8+t7yAztZExyHBBrZE4eNtmvBMFgZkRiZsDA4aFYzk5cuTEpA60zf44m+Joe0
qFarG8MiWpo2mQf7khQj0SN1HEBzdjZ+D3pEZlfKkPP3pGgn4G8WzYNWiBZuhg5xGtwArSjK0zAF
4Zet53hRJqHsQ78NTlBaPFj22SHri1HB/Y+dI0SS9qzWLtdE9hpi3OBki2xx6VjqraoCFst11b4J
qgS7LqNRY1AEBAUuhTbnw5YsqO+13WMDIHfnZ5LDSq3AiuW08Yo9OOJxnuwSHV/0L2mqKTsg3M59
Nr5U1PC9qkUIosdkp+CD9lslet3ellpfsi8O240a0ymlNG2Kt2BU7ZWV6Noem6d6HBauUdz5N1o4
sEmkFMG6q8PM2GdFc2KgpN/y6NeeJhMAKyod0NCR2/2AVf9czWW60azwLZbZfJ85Q0w/XjTfZvZi
NaL4U74b/kRcagYpzQQkH6a1USvyM0KAMECDn4cW/tfEINoPKZAhKjIQxwQiMewzv8rvVbUzDwBB
mTLCtOSVwdS8sQYK28I+wAvQnDP4b1iuRH21ZpgnIsEsRHKGFYPO+QucL+cofZnshDnuB78SJyr/
MLNbc3kbKfyROo78yMWS2EaAcMf+vYUPgrmd1JowY4MDcpUn+4rz9yZpqjfsZYRa+7A6wosKTpoR
gKI0yu7HZDfOpyx76InMitnzMcPWQaLTuV3ZAXAEAuWdWysTI6BAxI+jLiNzJcXEVkAWwn6JYI3w
Bk2M5BrTV8YETJTPspjVB0q/R0wbdZheNKlk10ia2buT5xh0IpL7s6bo1yhR0wP0D801MguPRJJr
ikb8MIt4G/tDw0RIuS+h3B6txpEcPHDP7fyp7NVNURl+4hWszR7+UM5MXSb3ne/bAOaiD6tuLY/7
sb/Emny2tNp6zzjnA2RL9B+qSiIY11vaX2j88jEdKX2+Z9dBNhwNdOC9lxqsN6qevZN0Q4aZB2wS
LdloLSkI5fJzvMlMkc4KZzlxoJljQlYO93RivBgZ/pXWyKEa5lbg2l3dERhNmHIW5fgc4cg7a3as
bZROkm6dtE3BnPXZ11oIVGwy+fmfAo2UQ8YsGhKFgzW/746ZOse7tOT0zn7d2HdT5af7rAc9DsAy
3hppD6YFrL1JXA5nWyZu57h56qh9vrCjnW5rAbhuHSrJXc/5b9NbXJU51pxt5YTWGdzHMcnJPQMR
zPfLcdwzplm/4Sad1qEZKYT7lDm4OmHiXATvZ3WyJjrtdeODq1iseit54wQOeBRYNcbSUVjJRaml
thV1EF+sih0qSudkkJcJ6WqlAnNV9VNypriq2WlRl1/rPlXuYEbpz7wHqvsBbsGKVwYi9dRoJOf7
QRZAXVQKXN2CZOkXht3GBi6hD6cSyvINZ/dkxSFH/zEO6nCv1xr0Tl20ru4oTDsZ4a/0qLJ3QBrU
k0qy824YfAsUUKJtVJpAOSj75PdYZalLRO3bkIg6wwIXmauO7Ndy20KU5G2TVtumiad9TLPB16xT
fcW5IWHLEw/ZW+Sz0+/zQByUOUyekj5oH39X9Pupbx+reVD2Q+jUz20QQq/WG4QNUXQXY1Q7sqFV
XHhoAsZRAYW4Uaepf/XHJDrCF5s3nJfOrZ2Vr93ciotZ9lDYyWL6q3TOjGe7YCyvDwqlK6OCrTHo
SdFbvn3mQE1cQkCXOwklneo1F7pgJJq182etU4TFQaGbUEJG+zgktnGtqAABaxbl60qUaD+tL85V
FNBaRUQPvSnW30hFpOc+jHOclZq+GPby4TNLYh/MZiswqw7lK2ljGwisPe3o85OnGWJq6Pp+21+c
2UJPmOsMaXamK5p1bC7aR6dNwG8TomjcNlYHPBiYGXDVhc4PReEIweYrZecZ4n3v9OFzCnxoYuaU
U7nZWXdhAEYVbFx5JdSib7HhfIzMiQNAhZpxRH/VLtUk6k2gFaRbJN0E69kIrZ8iYZwfi3LIPToL
iysGr+RcTmyF2SskH2PNkxw1mX1bNkLuh8aUH6JSAzJOwlhPupw3ILDFxch5Cf/eKafA5LyoMQ5f
1W+7y9TauhdkZfsIKcg/NYVxE1tt+qiBzThlajtZK19VQYZ3RmrfpjAI9n7V5VtjoeS6CHkFre9O
tgbgl22ikniWC4UUIZij/mMXG6T51GrGHBt1enAeND0jW63o91nD63bbdg18mxzrFvuOdN4akdaB
5kznVR8P1mc7sS64ndWWr+UE7ukatXELWN7KrI3a59atbzkYZpM2L18Jdtnrsdbsd0INcgFfNgWs
0BznqpH15gaah3HJSZw+6iMKuRc05IsV/Lb7LpyKlSJ1A56YmHaAV+llAH6cuMT1IagHsfpHQdj/
n3r/IrirM4/+91Pv+zr6P6f3PPnr2Jv/yx9jb1v8RrmMRqESvhSduTezuj/G3pbzmyE1G8uJbqq0
vDNx/tfU2/nN1mjAYUoOocJUicP819Tb+M2RBH2pTlKRJi3sdv9k6v0tKqETueWvWrI6pGRwin8b
eoPnMiXvwXEt6t64dUwynq0pqsJt4mzY/OlX+ZvZ4bewxB+fxQCfxIfOYPp7WDga0ySP0OcpjUzp
HNOU/MxsK9v5fYmVKpbiD4/Gv80A/d13Y1JpC8bo5E/0bzNSa+RRgBI3rpuiCbx+gBydZUnGoRDA
4n/+at+CLr9/NYqDkTLxUTq6/DYD1iNLaSR2/rXu+M5VKE39wWyxe7AGKo7cKvX9cx3bYH843TfW
+p9/OKFwS/DRkqH4t2sIrdpp2DPDajTyfKdZjQ28Y1ZzvLVRcabqq7mqsIv2cerHn//5o795Jn7/
3iSaVGbyAlbK8pz8eTALExadyJLj2lfi7MxGNNlpZRd5//lTvpcRLx/DMQOvh2Fy7yCn//VjrHRK
jakAk5EueQ54It3JBl6LllDJ+3q5pYIoLwvXTKfkajacCTHnTniRe0S4//y3/M03FpLBt+7Q1Mgs
+lvix2/1Nh4zQgaVgosDzVpZDfA3f9HE+Pu/5k/xtd+/saby8Au+OfaXbx8TSGZpsc01lfZAbwov
T3GaqzTCJcys5A03MWdbku15uGkZRpuuqdnBA0OOVvzix/828f/9L6H+nMpXlQEhxIC//vaYP/CQ
tPwlTscx1EaVfNLbQT8q3Rh8RkPP9sqSzt0//5UXC4skS8Jd/T04ZqPiK+WcTnRNx1xcJ/ghJueX
3mf+8u+/MRdQg0rgEMz7/iEOYeDEhiS7HkqORcli2mU9+n+4YZi6mqz+SxKHhf6vv1/d6SUH6eWG
0ZDxuixg+Oib6eEf/2AYYqjFpaeW+9NeruKfHBLSHHyzF9W4HhO0zYbd3KqWmfOLFfxv7gW0IxY5
28J4AlPir59SL4wSXfjMvhtbWwsR9PiLaQd9BPi6FFa1yta09PYXd+Dyb/12nTTJi07oGsuM+t3N
pCVsbqO64RccpmyjEzteBT1rDrlN7Rfr+HeD0XK3cyfowuah41ot+dQ//47AUnQM0zPDmgiUkuvk
kfYOzkqn8WIGQeUK4m35dhR9glCR9jRlFdYU/xBN2dyEIvarBV0TjPD0RPIrz8/f/A5Y9fHoL5wP
U3y/X+d40qJAau26RvU+cOwGyVt0zgGTQfiLC/036w8XUl/qGXUVl5D67Uq3vdrTe4I+YwNFVbRy
y/vlIVL6g1CDkzF0oUvVxzqjBylRoLX/w5uZZli6L9kr/V/mzmw3ciTLtr+SuM+XBc7DQz+002fX
LIWk0AsRoVBwnmd+/V2MzKqQmKJ7pwMXaHRXoqsaZTI3mh0bzj5rQ9KkJH0ScprakXoS4WStDc21
ucrEJBZ4Nj/+V/52HNElDbUW80lRVHwjJguzITFvVBANV4OgBHYKwmFBjYO4iAa33SimsDr+51Cp
TecxJ3DeJk1D1pG/sFI/zi2K9QfcNgIqtaCcI1ruyKXZImeKZlF6laPYHqi0HxnwL3WBqC1CeIy7
kb8VEbRSoNWKnrJwR7jaWuao7+5lkQw3lUt6jbUMbOAt+d301SGTJS1rs4f8GfFAjG9TWIbKAjNr
VV1VmoM8x+nGm4vvl2jQDbgEPgIdz8g3aqAaEJi1DPCu4sYKBi3FAFDZjEWc6UwtXYwEvWfS5BKp
dZ/NeAkA23PX+H1zfONmUksrXsmoyy8wL7NQJmtmsDSS1FeWeiMH3g3IkbQ/DEmqm9yIdUehRq9n
BIA2eK9yQQBdGXrofM+CRngsB8/f52IcPCOjqO+ROQT3oenAU5WpvYDUIBhWfJ80gV9SU1XLykuJ
H46KLhkxJ+nEhlCRAXckRe9KvHVWpe6SiNba6BqUYwh7Kw0z6tDGNKFZ6/m3yIF+YeOpmGBnZfDX
Ui93PNvRjOCbU1GMANPZ799KNw5SO8CQ6c2RRJlaK4KvCPpK9bydY+X+RVBbJAFivrm2EhR5WI7p
bl5MQzPkXSfEPUa9kuvBTQ85xUfpBa+Q6KYWutlbPl8Z1lZ0BWJWFZd1oxWkY6wG+B7ZwgyAQs0G
sjRgDZJLIwKEu0ZwSiDrjpC86EoF/Z2qPYrbsgSsPnIiydvxVBAaq5QHwDVkPpHMvinJ1KB0xlNV
IbLGrN1wghX+KIF511hwAfdGJQu3phDqEmZSYIUWSpeYzdIsOYyMUgUSVKFUwXHukGY166rIec0h
AWh9y3SrjjZFB30UMzWzaCFPVb6wb8JcNeh+DzUzqSTnEp5W7xyo/xQtOwd7t88Z5MxO20CFggir
GgJrI8DmlQk/GI70jnoDjEYpRs9vLVsojOZDH1EksTeRl/RkmcOiOqSGWl/HiHTGFwIqfjCHIdvJ
Q3cv22bkeiJWAp187TcgCuFjQZeFtJ785CzQPxH0vGTja17JzTwBzZFnDjh6BJeKvvZCJ3c3iDOC
mOKw1H+tTCMgnQya8RuJF02yh/GQvXCGuPgZEQmsZRllpDD0jjbwHKIazgs8nhwN6Hdr0lq5ft/B
4eTZzjSDfikDKtZXhVoZ3c3QDeR2qRNIJYrklVqlSCDLBFJ9WkkWtRLLsgbzWgoaZSNqHNsyCQqM
CFQxMnepSX091Zq53lJ+E+XCVdVHWf1quLkXfyk7C0irpdfZl0xP9e7Zc5Pytmso6yLxp4wxw1N8
5m/mDM5awNQrspPOIwniQNZh/uqauFPqWhsgqZH+uEDX4DwppaInVBQHlG/Vlitf/wqg/+jx4X+m
p78mx3lfFW9v1eW3bKq8/18I4eBU824vGbljf/HERvbZf/2f+29+Uv2xfYvekm//94//Ll/f0Ial
yR/fkh9/PBR+CTXsjx/f/rDJ8n94gvjV7J9vEIL6LwylNSxdNQ4PPDmMFtZ/PkIIKOy5ohkQOfhq
3DTeie8FBPuqyF1n1NiPJz+dTfQvXgdPpf/i3YCniT+BZP8M1zFutr/PeLoGTVTm0iKNGEzk/lM9
80BuzI9Tby+GXoPAwaBeHI+vgaTPlgKOBtssDXj3dxcMVObwaK4UzXdFwmRsFcgG9dwnTiAjGu19
fzgaqDo3aX40t035b/a33OX70LRQz0WeQfG5mdeFw9seyWvF1kkS+69olMzKgwoeN7XCM68GIb0r
yb5ES589NRGoSR9kfQG1wTglgx9Poe9Gi3sEL0PcJ1ApczEzp682LhZxFkYwhNsK7flgk4PO5X1Y
kX3Y9FXfkHBPPNTPJHoNVVYHu+IRNL8JkqizyIFSIn0rua4pnurXxxPOWNgxXowp1BBNzi0UeXw8
4chKjv+W7u+LRItgiwxirXYXAuRZMAB5GwlouwqyKSI4Ynaa/BGjL7XZhZLlg4IA1OWQGFdalI4G
tZlJTtWs3pfBQ8w56Ikjd9Q1lC9TH4zSptFq1I8cFAlN/7/izP8ABTQbsP4XhiHuFcfC0DZN3D8O
4z/u//vufYXPr//eXyU+BBOOaPwPd0SNucUM+KvER1L+xRlbUgHhjO8m4xvOX4+dsvwvDHJ5n+O+
pfCANb4i/ZtTKP9LoriHywD4HGP8753/2PknpRBC4vTgLXIiRrbfiAdXK+1w2Ftc22ThxHXi4+3s
d+PTy0pfQv6WWxLnOg9QdfmI2fOuseQT1wc+xbsl/7v5ycW+MchkhGFJuTVChFwAzO4v3n3Fmz/D
xntU0sdF+7vl8X707snAFLNARrctHnKEIjApEAeNjjTppu8uZVzJ/Obt+B+a+wnjyL37Q4kiUXKK
Ah/t3SUW0oZ66r44N/TjH3zXcFrLg+zLqnioKc7tML6UBTLH5vCP3lZ+D5DysXlfMRuhzccB6mAt
fDEydt//ZAk+GfhxMXz6Tcf//F2/hQB4mZhl0kFShzUC4j1gjgUGAOvWSLcaVjN1iEFExx2sw1pR
zm+MIrdNyJgcAC86S7sGPLfiYH0w8+qSYhN0GJQ3IRfqgDIe7+PHF5/fv33cgd51Mc00s2ETFjHQ
Dp57aENZ4C2H8KelxnsJ57jjf2VuZkyu4FLUSJzxGWEpeUHhD1v/xKqZmRnS5KqNRxHsmpIVb4iP
fQgaslvH5ok32pl18+ua/25oXKq7K12k03GtrDIMGgeugtKr4V2LBQD99MRPGE9mn80SabLy3SqV
jTQaxIOmvCE/OPD6i2IHAGTUYmGPNxz76V7BqFtKo30qamtXqr/EABCpS7Bdk9eTXly6AgQix0Eh
mq0FY7jOAa1w88XiyF3HrrDCousyADhpmjjMOW2x7biKNai2mkxYy9SPDKqwKVwLok1E4fpj1z9l
dbX2yKVj35xgtkhR0egfedWTcEDDjZfCsE6hA4Z1d9V2mOxQyaTAXk7ldZSHK8mtyP8U+F6JS5Qr
u1JM8SZrr4T6pUF4phc/wKwsGohUKq/ajvGjG3hAcAJ7AGxuqnfBwNVHKW6PT8C5eTKJgUkbaJ45
BOKhT+7z4kUNLiRsnI63LY9x4vdp7T9rSBr/6LuJEgRNwUsJawhflkU8UIpekZOPuZcNZbDt+h1o
qZWLWIcCBARS6yyBXtObQDi8Q0YJu0ZVvRkJD0rhbs2q3ocWFEf2siWUfmrumxMTbVwTn3VzEkWT
0s3rrGA+N4jDWvkZ24NF0b+MTOi0eB7gbmMtcWJMtI8n2N9jMompLMtukIRKPCim89QDMC9NEjYF
uXplMVgCVqBvUmCwtLTrSq9ibrkSrrrGQfGxUHQpS8exN6rFJzdCguChXHGZ8IWkYZ+RI0Ki0inK
tghObBlLh8YfYSGj1nJvKfnCUL9qzC2vFqCpyLaW/ZRopGiwONXR5CHtDkPK6eKUKn+OzJxFXfG+
lR7J7mDxvNCdBzN8S6ngiBHxH58jMwHw1zXk3RRBxlG3eFOJB7kGFi8it3dOtDwpa/490tMILvEs
gns5nxUZuYcAeHwsJA3hFfxOadUJgi0V7Ps4oUgvqEmMIcTmRF0iWoHBZC106n6g/PQSqg5RojDo
NtFdanL0VTIiis77/ZMNAGGtknMz7Q9+1W9dld1MeD3e8swGNr1QWrBzHGC0bC0eSk5lhd2Br/yI
860USyfOBzPBQ5yc/LKW8kurZZOpBHbsx6b9pghvx3s/My/ESewPs7gJy555gUNp3gBkPrHhzo3K
JN5l1JlRuEm7OmHEqbHxxJkwBzpWQS0u7o93fm5cxv/83aTWo6RspJI/0jqUr+CK8aoHf74Fzab2
58ZlEqtSvcVR1e3Fg1dg3kwZ/vJ4l9WZuCQqH/ucWzlJkKYTkUl7QKuKDQWiK73nDUK0SHWYO8P/
WpTZQi6++MGulBx4G+pDW1XUKLrQzsulhIoblN+iLcJtgwW0heGAr8ZLTUYc5SjrZsg3QowSNJQW
VLHu/Pqm9LvbxriSNW9Rxt9K8G5Cv6twT6iyne9ScbDO3CfVDU6c6eYGbzxovPsuQoOhcO8YHIoK
Ya3ka4yazmx5Emv0rC8L34/HS8pd0F8oyK6Of5e5+TqJD5kH8UmV9OEQU+DVtuFabDyEk7edYy6M
SDz19T/dAaHTfhyYvCIvIzshodLbCPKuUE8shM97D3D/Y7swGAJWHAeA0MdQzb0Ygqeh/9nj0wML
/sQIff5RkQV9/BsqlbqaHzjDIXJfa+nAg5l9fOjnGp6GCmhkrUzdPJUnqwY6fHaiw59HB32aQ24p
R0WRLFNeUWKMJrVLilKvcV46r9fjr3k3x0m7FaXiMxxx5S+rZq1g+nW85bl+TyKEG+KwJ4bWcEid
eww5FiogHg3s2fHW56aK/LHfqF5ctegLDvsWNdvhQyfeeCrOS+zZcvvj+N+Y+wWTVUpdRlwbVPAe
tGJbqV8MtLVU6J/4AXPTZbJSfWSy5HVYqaAMc9boqTv+TLvmZG16QxMjzqXd+hv+juqp49Fcs5Ol
mVWm4OeWNhxacev1K2dYHh/juXYny5GcsgsDgu5WFAK1VN/oJ3a+mY9nTpajIJP2qceGXfe6EW8l
7mDKn7Ys/3BT1QFvf1gz5OOQ8bSMRYLFQLP00rvzxmIco3drUbbKAFUYXba41wxbSrXPa3e6EuPB
cqts7K+3Me7SenVes5MliHCzLPKcZkP/0ocKOGzOa3ey7MKcQ2JR0m7s3nbKS/4XlP4ff7bJiqtC
VEvsZUR+41uH5B9rtLM6bEyWHBVRuRqlxFCzW6K68MLzBsKYrDkSr+ipG3U4qPq9PNxXpy6wM7HT
mKw5z2/7xKgYiCC71cPqtgb31rUuZeDmrkuMM0dlsgDdynP8IOWveBSC9MI+pVLyvPGerL+sKfNm
KDPxMGDd0u+67ry90JisP9wGQ/5XYUJjRK7ZwSm6+0yMMybrrxayoIZOOxx6Lg21XblnnSJ/pSjf
xwtlkJA9hMSLNgbTsnbOuzToxmQBUkAqobewukPcLrVk2wsnZsTnDye6MVmAppfg8JoyDoP1rS1+
qmge+rq0sd4CEfGguvnar27OmiJT7FIoUQncFMbAPZmnpPpBSr4fb3hmW5lqymJsfIwqY02KMNfx
kdpABk4ybX289ZmZMrLb3n9RfA+sSHQ563UyBI6xAO7lvIYnixGbAyVLDIa+KVa6sXXqMzs8WYpV
oueJ05kcTvHAGZCInNvhyVrsFVmnhIeGVWqMqbGtD+cNxGQtFkoNetHj+wFmilDlgZk9MbvnZsZk
OyxUt6QinyG2MJk3uNjWELuphT/e74ko7t/PU/pUaCkacuua4wFMCl7K3rvxrMj26nUP051KCnhJ
GEDnizwsbVdIFj3kHFe6i6RNr64VAY5vL2593z3Vm3HJ/v0NFJ3ex4nqo2FFUkBvyoa6oZjaVBDl
YEzrSl1YrIwq8G2KoVDInBfztcke2wDpyuo46g9O5N3kWXpdnAj6M59Nm2yyXVNoXhbxS4x6EyDU
Sp1rqH0nej3X+GQ9VyWpq3qcbZVCSWIUrk3xnrLZE19hgnv7z5z4G0nP0EEVUiV5kAGRCk23qIFY
JXpte+mLA4dVgLKMS+9e7usDtRiLWAuWGTZVrQqzF2cnTZZHsvdVmgjLKNAXoSHuUUOc6N5MMJuW
WQy6VAKSYAl7ImynYAdt8MSwzrU8CQ7g7vOIwwpRh4rldJcYJ6LZ3OdSPs5qFQAQ9tW060t7OMIg
8vvRmfLEeExok78/1yRC5EHRJ/oY0/BFXvhBtA57FGcaHnKoSuVhg0fmTyt4Ehs41s33xHhQ5Y3W
8pkSnZLMHxFFBI2Ki90TDJNVWYZLykcwYNeXwaDZVqTssvJRE+6OB5xxZ/hkhf9KSLy7jBQYwlkl
dtKHEfAc+rdlC3YfTzKojmd+xUkMId1T50Cx+kOqposg+tlX58X4aR1ThPLJ88WkP4jk9riYnHm1
ViehYpDSkOJDXu1a8iQCsO4ens3x0Z6Z0WP52vuN34fZInUBo92nBw3D1+bEV5xrd7LvKxJmI0Ut
EYAMncxii5zzzIe0qaYqj2KoqjnaZJ2kJ1S2p/NGYrK2gWUJpY6w9DDgKH1D/fl5zU6WtkDOF4m8
2oNrWGpXZzc7WdJWEFaIdJ3uAJzWb77jifB6vL8zoejXu/u75ZdpmVuB6eGJtdgGwtfO9Fd4X553
cZgq+esgQ6/bdgAhIpucYXHeIVOZ7tE9R2NQmP0BrCEPuPl5vVUmy66DFsLno1kQI3dBd170USYr
Dp8mHwIVEyLxbqCcvEQChL8T327mdKRMVl2hK3+tOgeIoNR8tdiaqebPU2etDzvsTilLcG/FYDRA
xYYjpXyhslae+VY6iV2l2Sp07gUhW6cphvW3TFwbM0tffgiLJx3aaV9RABHg7pNi6zcAUaXkKwle
20KASNLjT7/V6ruq3evmFhK9g0XngpdGagGzBT6YcFnwW9ZXYFoXwyAuYrFYWBATBA/P+OfjIzAT
dpRxVr+bvZVmxMAy2/6AfL3UbadYHm93Unb0ny10NAh+37Bh+X7euyK+rehqdOPe9VxE9eI6bp8d
4Vb0f0TRmxDf5+2T1ry4HH+O/9253zOJHl6H0VOSc9OmyoWSUbU/IQSda3cSPuBriQlYCF4cvjXw
mM/cTZTJBR6X+tDF0pFmf+IXSq3B8VGYORIokw2bHU/qo/GrOsGTzmEuGu50/dVpz0vu61PZoYLF
qG7CbCVj8KjoC1898RQ8LulPjjLyJIDoapbocjF0pLaxHRAd/qUs1OBOS7428anD+Myn/HXoezfl
rahSOIHzCAjtwG0WTrY8PugzG8G0Ujo3xLIp1PFbxhvKpbD4tCjOOZVcmuv1ZKGGvVnHVA8x5Ag4
0l2b7Y73WhlXxmdjPv7Bd8PhRBmasqrmcOdcSK5yK/d7t1Vhwz6I3hcPMdagwp1sNDhfwY1Pzbcg
XUmWsPahSQXAdjUP+wS1x+sCUxk3XOVZvRRTZNhUbwgCt5QM6vJbjZW7/yBS75FIpd2SABrcYhmF
nX38Z1A0OfM7JitfxQ7ZlHGBJqGqLyl0W9WZujTJObf5j8CR7JT3JQpsSA/Htieaq1jLFwO4obDD
0wciRW3sOk77ZXHVZC2StARXjnotgJwM2dgLfSWLA2IeF5WaulSQbmVycqEnuKSodpoSsENsNyRw
Rz8UOUBz82xkwr0qNWtNjq/T8LtYPRq1vCqxzvVGt1xBXytJASIPNxD1NfMvPE9A0aKvK7h63hPe
laaaX0rNsOzw+jC1XSKyJobbJhpNddNFamFjp0kL0/yiAM8oum8RRNFG/BoBhy3FilS8yJ2ysIVe
xUyttE3Mhd34y6DdGBCJnNDYaECuE9NZthGC9i/wq+zYVVehqF3p5qOpXIRYXfU9Rl09BirtZiTX
eoF4Y8LM7XRhVcjSIo1/QmGg9OdFqcKbUqltJS/Pi7niZHMeVPgiuTZmWRSbDFmTnporY3T9ZMpP
S0BJKpuR0XLWzrKH1Lwwf6QXBdwl3/aHdSZt3RBXzxPLa2ZWjjr096vL11wPRSE3SSfaU/1JOeRG
z09mJmfi5VTb0UhCnVomP0QUpIUOj5RjRv8zUi6y6CHCrKDeOcptFbkgSV9L9z7N2n1U3gvhOtba
Re5h6q0XtpbnC0u95NK0NaP8XsRw0ZN4ejA828yyhWPeFW76iDdKFEW2juFCLEsw+OC1W5TJhhs0
aC3yunolJznitHapynsPYq5xCyO3MjZCdkp3OBMDxckmXKlG5/SCyISgNs8RyILfHo8ecw1PtmEn
wiwJQh2xw7L9HrLUw/F2Z77+L5n0u9g6eLqEWzlf3ywvgmLfBVuhO6HVHY/qn8zhXy9N75uW/Rwr
e7bKBk6bG/7IMWSi8pDqmGANk2vZ6/keE/rl8R8yc6CQJwcKB4hZ3zp9dwidG618KMJLFbZl1Zz4
MTPNT0XNpuRjo5SyBzk+ZH7BX2U9xCjf1tvgxLlwZqVMpc2UcYphPZ5YxORAHTzI351T7pm6enji
N8zMoamoWU5A30cVGzRXNaVeR+3q+NDPtTuJghJlv0pIteIh1Nadt46rE1Fwrt1xzr6bQK0i1yBf
ePHUw10HUlk7cQmc+5bj33vXbpJlhYQBYX/gQXWJHRvy6RjE+k3NO9qJjzkz93/dOd79CairjWqO
6dY2f4zyF1W4KkJ87EUI5DyBiaD9suTUwWJumCYxJ9XDWkgCnqi6KrHhym8Qmp0XdcZSyfcjBZEv
TVSvxLCyB818CE5lG+fm+mSxwidTem/MCvpwJ6W2x3POt/NaYnSivSioy+MTUxmH4JMQNBWi6qlf
NZFMdDOUi0SgTkW5sIzcHsQb4GyYtaabzPoOrEZAS2/6W0XtFmJ5rUHWaMGRBuZoLLh2CmmBVdiy
FXCY8S046cNDln9JVNzB4ICayVsYXwomlop+sc5xR9HN9fH+z73yTlWund4lilmwspLqOepL4Lz4
l9bcseNmlXjfgzjkmIOZCkmGPLvNnOtIvzXM70VW4NmY2wFoVhGcqxzmh4F3NcGylk2wrvB/K71b
KXyM+yVuoidGe2Yrmepmu04wAfKRcFTDZVstm40SnPcIK06miwncQ6jHTcoF7UQtelDUJ9bp52tH
m6oPnYq6OC8fJ4j5mqQ3Qvv1+JeTZiTglGV+XDpDJXrY4XHBLUiWyPCG3eIubF9i6bpIeCfr3ReX
jECUvdziK4sTsaHuo+xRcl9gU1OREGDZods4dGyAk9pu/7PtmZvBc4SXK1UDyNS+SgDno2hV5psA
Ur6KVUNrYIJSaavGwOnalcBnU1jS9W+OcBEVBy+4EOM7KbvU4kOWXIrDZaQdqv6tKraZupaEr3p4
7w83QlkCr6geSuCrC6igl6bk3hkFrHSzkJ5CNeR+ty/0r317jQXNUjNfquICbLzbPCVR7tvQY1dD
Vq7i4adR3alVsai8y0HH8VPlgqKieNfsXDGWgIEWnlKCyxSRwj0Y/YOf3cjtQ97eDXWNZ+iNmNwP
yUXu7EQBiOoWn+wsv+7z+0A96Moet6ClhyME+PMAurLVXocyJNHiS6geMuVHCT5Al/Z+7+AJNJIT
fkRVuxJV49rMy6eeoidPf8IUxy6FW7qu1j+Of/m5GTWGvHeRv3EVjO9FDmoUlgTVlS+ctQb+BnBT
Y4CJaUe7LcXG1uVwKhT/ern4e4zUpprQnGIQz/U6GhadNWnRhVBbS8+5dWMBbPCXSFoq4XPw9NVZ
a8OFYHwVtFcHhu5g7izzSfffNFyhsyK61YSt1oRbz7iXAsziuZ2mLgV25wmjNGsc73fjCjYDUpSE
CsPJ4oVmHET3xFIdF+Rnv39yK88HXwkCKmMOQ6SRa196+abpvijdvhGXcMDODDSTTdrHnqQuyorz
Ox4nsCZO8fbmpttkhzb1JFFx6uHCMVojLaNmeXwaa2Ns/WxYJjE3jHQK70eBDbSnRQEV1TK+ec1a
ZktJBNAz0h0IMsV4zft95pO1Ketlm+7jpF8XxdbA1yiHkGEoJCcbB3LT96K/4kkjMrtFlYtUNS3V
5EoorzAIL6QVXqwL0YlWvvxTtoJtEr8JZrark+QqK5xFBCMdrLdjDmsXs/Eh+1IW15GzqupLw73W
lCtNA8+hnfelpqJXHJ96KXa40+f5HeA30FhnNjzZEYKmk0LVZQZL8kp/rf0Th4SZGTClj0FZUvDK
or+iUMCMf3Z4uTo+B+ZanpzrezPKhBrjz4PyKrjSVWcUJ0Svn58UYG1+XMsJ9DqxxVL3UMIjT7gp
e/pDg0/M8W7/us98MnXN8fe8CxVe4imip6lcBYV8UWD4o7YUU0V4ppZVBSz3zSSB6SQYGIx0nziM
OK6IWNDnwVWVyWzNwgug2rfRGON4j+YGchJiBqTrgLUZSAxCfihPnqL+OK/hSVRxWyfEvq8dUK7D
1V7Kp45ycx2eRBXXlP1MKWi35jjrLb2387o7iSm+QLoqwAHqIOtPGFifKUrWpqLZVIn1XEjpbqwD
RMLVc3OivzNBcKqabcSgzjxIOwcc0rGKGcD2fMGVc5ElF6HRLNzmZ9JzsaiWuDPbqnfLQ6YdqFSO
dneJ+eoFGmW9PfW+8nUaUIUSPWd9c99SRlnhBMMug8vQKpE2nSktxCrdliMX6XmQcY+6cfNNFG1r
aTM03Nar67Z8Vlxxd+KHfR7cp6rdQMaSJ88YMPVFyfb5KdjszLQxJgGj7LsAywGGSwiv3WYjlifW
z+fXRW1k9X5Y0I0SSJWkkMdXr1uth4CV8j7iBaR1MD2rvPNW01Sz67ZKX1OMR1iSk2VjVKBwHs4b
70kASCHUAJIb11O3rcvlSQTu3IBP1r+QOu6QAik94KRdP7en6h3mxnuy/DtFqd3BaFC3Fw86tb1J
So70S+2u0vL+vAGZRAIFgzBddGveBqv4si55gq1PHOdm9papWlcDiG5pMn3Xla85HHVZuShM68TW
MjPeU8WuoiUqfD0aH7RV3a9L8US7c52eXBpkfImq3OcMqgVfdetnRDqlMLzVWWM9YqTerx7fSbWu
lZkkOdXYjq2e6vTcYExWJT7OQWCkqB6qtdptk+xU0P08Nunjn3u3e3dg+EW9pruG883FI8Q9K1fD
qehju4NQFFYO9u/AxRD7xDo/s7+TNWhiAqBC4iPoSUu5XGj/jC77b3kC7NGP/e0NCjsVI+DFeePc
NF/OmwuTdefXWiEOOo02F8XqFPBjZiJM9bQttOYhUv/sKc8+x3v667T2ySluKqZ1yoQ7gNR1h1bL
7CA0UZjE+vdWqu1ULfdRXNqJM/LS10Gk2CEQGow7OdW5ZBFvMmBIi1JPNyk3jOBWQKyWJJd58hhn
z5HqbtvEXfrasPTd9hWx3CoHEmFEoBec2taqcrAjRd6XIA80/4vp3wRUnBQ7rcHzhSeU61RuNjVm
dUbxFDX5LlZ4ng6+ohCxE3FQdniZIH/VI8kWKY2xO9FYCG62c8J412Av6+G+o3V9dllWV62c7M1q
Uzl3XceDysFzt2Ukb2RsmRZShyGBprlLHi6XmePfDG168IVVr7dbmR1lUfYt3sXDzkrbnWUlGzCb
G7y7sSGzHixf1xaZhyldqvzF6PqHNU8wpj5OyNQdfMNpU1JF4RKbikw9L/hN1VO5yCzvDG4DfnVR
ys+6EUKeOE+UQLrgY6ctt/azRGF1ZtqPWr7v44fj03MmYk9VSWUWikEVDVRX9OvGlDB2ei6YVMcb
n1lQU2US3n5tr8ku2wx1jMHSV7fH253r9CQEFnGPvZ7ESHvNhpM4RP71eIo63rg0DuknC/bXI/y7
wF34UVEBUGKf6QSckKRlhS+uIj4WHqZTSWPjmYvXnbuMcUCpzZ94ZmboXsPS2ahNc6ue5JzMjd4k
cAYmuNlAJ9CL5rOQPsZnnlmmkiVfxAjTRe1wkLPH0rxW6vO+9hSxLdVlFwct4VNZu1/678e/xswg
TOX8KTx/xcOq+NCt3cv+xPyZ+cLaZMdXy8zK68brD8ZgLVXetIcKhYygo/07EfWNz+cQ/hofNn8N
EnPe5pRmKI6+TsAgiZivRpz2/fIh6p/PG5vJMvCRlapdwIBHu/zyvBwFhOmPPQ8lR1fDUQMK6OFL
zr/c847KU/G8gG8pnFCBbKVarWLlLqO44vg4zISDX09/7xZsXrdFh3sjB7hiV3cqKSRk+cGpEoWZ
GThVzqPvkzuppt9JiSjnXqQK7axuT6XzsjH0novB4iEwXnJhuDUjWJxyFJ8Ylbl+j1Pz3ajgdVe2
ic/syIfrEt/KU5oe6/OprU52IozzOnDt5FId07EzVGokheyQKpoYjy9BFHEM91fFqfrvGXWrNpXU
uwDP8dAkK6x4myGzllX60vHSpondpo3KjRo3NijJVVbkPMqSlalv8C44/oHmRnD8z9+NoKKnbVv6
xJ7wjpTNicjwa8f+ZHtRJ6u2CBCZWRnBJzHdg1evqjDFOlK7TnhRx29rmffFNsGPKePs1MfpShQF
Xqp3mYrqJEnwhQasLH2lBbtNNqH5GIvXQ7oPXeqVm8fArHcuVSkOCkJHar63zbewvA/LrTjs6rxZ
dzBSC+uHYJxCS0pzgzSJF0GMF7ii4XSqSLz17FUU42kWr/ByxJo8OaDCUcMddrtUL8TliHe/9eW7
499nJshO6wECT6PkOeC2GXuXtetDzN6V8lNkHVrzzLzqtCqgB15cMQ+QhDwOd+H6eL9nhmxaE1AU
QYnVptkdIiy1Y2PV9KfWPFTlcdw/mV5TwbDaornBJ5bTLUD8qrbl9LveXrjis1m+tqgLY2XrNtdh
ZtmJ8a3xXJLuezQkMEELuw6NRdNsPffCHD0YnafWeDL1fSs9M2MXo8etKaXLUqCWEdyaJd5I5YWh
7BT+K/VN4qCo1+xaKTZDWm8EBH6pvoXvusWLDNrX3uJfkX7Xqc4er/eDVLwaVrPw8UvTFWnhdLBW
1LdUK3ey8SAU5lVaoaJUr3hiX5nY4nZitpF9KBCpv2zS/m7AUjrM9pVz00q4aZj60kmcpSg4diFs
HYOrlZ5R/20uaiW5TK186bblipSzTan8sgjuYh4m4iGDbJ7YjdveeRnWrsJjkr1lhkRCm39nbVpM
yiMzWsnOfeLuAfsfnNZfd8rNMFwgbLaTfAmudWEIl2m6b1TJ9lrFrpqfvXAhe9iGS1s1cNcFrlE6
luFpmq5y501sv7WducC+YtFLwc+MIdKbGrPvdiWIV1a8FdtgVeQp5nx4K/RFt8hE2J69uOuGctOL
IA2Ftzbubnqibp78zEWwzVg1mi/tqLz1MVP01hopr0B+irOD1b754q70H2UsiHHX5KHRW/bCVWc2
mzLQHkvnLkTDXxTxnYZbb88Ctkhlu+0aHsKyxYNZq3+2abZMKhxWA3kjajcYVi585SqPhoVAWFq0
/VpyrXXk4uBiFKPvw0JwCruyKvr9GgaXaiZtcA+zM6ofpC5bmv6wVI17Xs14MVqUHbbHfWXXPp7u
5Olk+VAU4aIJ34zcv1IH8FlUc7bKFTT7hVlqNlpMDOowAN2gP15ior4ZPGlh1PGKjRQ1SCkucbZW
V4F6r8k3pfXgdg9NcNFEN02/7vi31fh/a1gq56Gd55Alv2ThFf9M+GfzYG3q1YATJ5uZtbJx8Q54
N4/birfzTSkXC5l7dtNcNehQPPJ3+lVcHHL5uepzVDUEYnwA5K9l+KqUL6a5aZyvvfNVqn9G/P8M
aROCvvMNPBgi4TIKVkF06QwvjrwNNHTCMb40N110nUVXcrTjOG0LDKhkOdQuo8ZcOu1lHF8W/qoV
7yxfxO0BzYxw5aClCLxsJfbXvOOsXSHf4hG7LOPnJkjYX6iU4nRRvMTBLqmLSyfqARV2a1FO1hX2
vh1FL/+Ps/NYbhzbtu2/3PZDBLxp3A4sPUXZlDoIpZSC9x5ffwdP6wRfqTJCrYoqqUAIxN57rbmm
iQVrY5bzplDPEIKdXjhp43HSe6fvvalAUl28m9pjuVSu0eXu0g6PxGe4ZEs5uOQdqZM8ctSLiBvu
SL4WnCJ7Waut1s/+GO0Hco/1qLETDWPv0VZ5SfH0tmd2HYF0d+s6mG18mY3IQOuXGuRvZlCyeeRT
mtlDZwGNQDBZZ8eUO1I5AiXM7IQ1FefD0UruNPVsiHeEBDujCyGdmZg0xHgnvBvtRZLnQ6TK93MO
C0VRbSF7TsFVV5hOJbNd+nSzfMj6ZGO1got9hIdBaknwdgkLNx/ui/qznYkEMzXCsivis9NAUe5D
s7DzrCXvFJMQBiRzp8A0J5270OhHB9eaHi1rsetO9YzmVW8zlK3wz+vI7SPiowFThqp1U+kBX15b
I6eztZ6GDg4Ua8+MVNeKZzJTThlPwCreE2JTosZwMI/fMON3BJw+iEgTFO2gw/Sv2idVgpfXJZs5
35IdbBuji94AolVGkvGzpT+E8vOQtCcZ68kIvaMFrUNWah9qvVd3b9EI7lJ2v1px/i3B6DMs4Th3
HALlml+9M51KL3ChHzbXFIeIAPuWjmnM0CCI9WsFBT6fG1uEJDHkmlubV++mzFe7x6UpiSsN/XkZ
3HZNSHHRfOJZu7zfE/N8DX0RgIj1oJwf1hFZauqVwz7vfk3qeWiedRkB/0UoX4BQhXqnUfDwG7NF
cIbwVsaXiTeoCYkrhqRvEuKbQqnPlLPEGyMPD1HFTF6OfH0M4tYzq3M6AVQ9p8mDymKJ8eUXw10o
W3uGY05JmK2evc1VTSa5baE5EwiPr1QR/rXk1SLRvHKQcvKNypNi3K8dZMvczSeUZ81LFaL1tDI+
aTtFx6qsPLVRgdVij1i7x0R5K9sd+a7EfdRuIYDGIS+DpYUDrTC9dfWnJm+VjqKv3lbapY4+pLVj
RRww0dmkzabPf0v9LuWWqmgHWWqrjz0V4X7UZDtMH6clEMbBXcJnGERSJbmWSoJs7RNM7jTJx4zI
zpouWudG3YPV/GpNv5jPhDANpJn2/T1gD0dovkwfqyqRq556siAE+cpb9KqX7x29VCy1gHTGbmSL
TWsMFdKtnKKqPpalhKtCRfHVbiKCCYvKz5dTNaR2U7J7xW4n3UlZFZS4wTbd6odGapMZQLr1HWLA
bR6dVhDsvNtMwh8dD0NIO2LF6pcAPol4rq6dkYZDH3kjdlkSalwQF85+s1adE3b948Ah312KzF+i
s6q4c3aIkVkaSSAqAYcx3DEio2s7yV1RehfFzSzvCaVfh7OkPkv5nZIPjMcujQCBCwHzoJK2ex5N
05eYQeGDkXIcTjFxwG5LJOIQYepwn4xPAmdfa+Kk3tf4H68t4C2fgfTDKqNzFMGlToV9279Ho8DC
VO1pbLfyELopxLKKrGWLgmzcGNVwNPPObvvCUU3qgrU5yy1ZsU14ygvmEFQtRZa52As7Ub9lez4Z
9X5gd6rq2kmiyImtLhAmzZGNiVILW9Vy9GSk8UP9YAmRn43HdOoCqxRwyBtsK/HRkd3FgFdxBzzL
2DeJv8TlmMkk8P7BKlKQ7vJ41w8PYTHYWvPar6EXdXdJwx48H+vkeU2wxF1bl9i2HthaTV674iWV
/WzCbm7wB/Q1ZsYOFnG8D6lv4NVSTSIb+FebbhAqOUmZ8BIZRMthjMIOML9Y1mNubNb+1GiV2yRa
kA/7yipOZP6esgieFsZAZFMeGjzFevj2QsL5QhAOndEflMvBXHX3ddM4dRi6JH0H8Vh/9HOzmQfP
4I8OrdapwuZQTBPOuBeKQ7YC04dto+fvclERX5W4Sy+4pHv6kvwI+8cuCT1azcOo/ZYlEuOvz1W5
60LZHllDXZ/tex6BToeREFSXjvhJB6VY+2X2sXK+FVQvKzW9YoJB8BIrVNiNEvtTprny8lvggNNx
Ax7a0xK9E4/eiThUGPFm5SmXTefE2noeNMKFVPW6AKx42ESddewROinap9F2fmaYXiSgCgvLbb+I
ttKSe8R7k9bVJpfe5rJ29bynEHCko0TGT6jJXtsnvpTo3tht2rZx5xwxoXD1wthlwzHTh4dU/9LV
u1C/z4o7CtC+6wLy0r0121sR9BKpcap0g0mMow/EHqyklcPWJK0zlzSX0C270LWjWmVu11AbVvKm
qK+p1UVQ5RxsTR50DXIwoo10gn9ktmdixAKytpBVqcGofU4WXn8Lg4fRqF8U46TMT/Xyi5phM4rT
G2EQfLyyj6TMQZfC5jbB3/pY6kCMNPKhI3fVT/No2OSXOfPAy0hZXjfjXVLkTidfyqlzTZKehrp3
BAqqQZ8haZMkP82BZLzEheKvQ3kYS81e4hl7p+bS4lYZt9KdqnHkTIPdNdleVkp6AcOL0n3SuCFY
hJVbTjeaTlNgEqarIMKVba1UN63pdInhGOK2aakWMy5Q8FDaztUyfzVmXKXru2U4N3Xp11l3JNHW
IQNtA43cEXC/MLmoAT8jrTGK1okGIxtdqbPDiOG3wmNehfVglfDHVO01Z0Nt1daWKIpW+atH6KeH
pA5WxbabttqcOw0KotmiwseIRtZyTynm+2ydgpLFaVYjJiyDPVLJz1l8Z0rzce0x31A00enLT92o
znKyb6v3Tgk93ZQ5vCaXRJWNQXaXHJ+6Co2Tua8zwcaE2sNJj94WnVsVYG1sh1/kY7lh/zzo1kZs
Sh/78r1i7fg7cukl1uIgXnxr9hSF+Fdsh0YlWArzTzpilWOVXmbMbhy59VUxfRim3q8WvzfOBP7Z
Jqq+coKoPgynpjY8fbqX5SUg0dupRNPGic+fE/nS1sWhITYbzlcimDSOtSvrMcOxp54WMdKfo7hy
GsjxVI5pFHpmVHnJaiBXnbaj2XwZeIPbE9mR7HDdsa4fcG+xdfkyVMnvQo3vFnYaVJBlEyRr4kBf
KAp8kecDeUMUd9iBS+zaSTeX2wJjmV6pTpa519CJYbBDQnqJZquCnWxuwvq+a49TpLM7/kqs3xjz
1XaNkWdG1LiR0AElPRR+dnE8gZVBOk0mOM/aRg6Jnb4kVqTaKMcJjwFDUlzWVlCvTyVqyYiDV5se
sFH0ahOr8rB6nLT5UcS/e8gzh6EPwsagk4Jc5QNXwc7m5WAJkzdOhk9WBEQBZ5hCr4kHW08fpSh3
SUdxloV+gkZySldnYgnOYekN67PRURIUqlPo+sZKJQ50SwhKSJAFW2XW473fzneWwukqSb3baOHz
2mZOocWnVbVcWdyKWXZnNV9mQ2oZAs5Omd0VefIK13yeVYfEN3sxu5O6PK7KuZzC/drLnlyzHrW9
FV5WmvI47oPQoguOGlfuVYecmYBoQuInxkNdqV8qrvS49DfVXa/4RnmKpB2e0LYlvcrJ8xhfRiu2
rf7AvgWbvU2OTQqs0QwwoX0da31dXB6FayxSKDtZld8x5qJ+IKXOrAN9sS5KGm/Cxdr2WXRUCcDW
Ivkzo0LVx/gwGc/L2DCtomKwCiCY1U5axbeKxCmRxpYZm4cuBKS87kSoWN240JADMODbhjm0bCsK
DjxFZNf0Egx5fT0U9qF+Uug0OoNh8vQ4GCv5NLT9xqoEkXIcdQS4Vy/7arZzvfVkq7I1s3YydjtZ
lc6JEB8nRsaT6KpIwQQqnSJCoyS7gkzQwKK/zeaXlcf7pstsKfndl8kTU5kzqAjmDdKujDnh8sE4
mWr72PVhAN2ObuHOrKpzHV/S+f7amDoFxXDSK046HfOSAbMhH/VpcUy1pzxb6Yv2kd6eamJAl/Ud
W0THKBVbJgBrNd9SMMWJVQRuBB83jxmRj6udMyEu36oc2foVyYnv+/Y9Ba7RVZXKLHeb6Iv0C3Ct
yOlYax1G9YvyPkOMlJn66tZHaMQPJtHDFNDaYG70gValUQ5xpri1TqDNVUrTenGhBYXltdyZMX1V
hm4LnbHR6hOIoyPx1WMlHkTmJi4NoqNHxxISXwd6U0eVBp81QSxAb6LRnq8bz1aJug1uRVr/Euot
m+zXysbZI/lMw+hUCOMmomjNySAYpAwGckpCZv41150DNZ3wgcsVFpE4xya1f0jljdmcGLqhgsHa
rPyTNO9WF+4TsQ+khnNHWu5I6vOM/EtYA63QfDnc5qYSzITwxWsbiLy1qUL9OWsbjeqB3lhSVi9e
SH+cRGXbGCZ9beWmRbQp8vGutN5KaThVoFGkntnDSK0eiaeVW+uRt3ZEMSTGr2LdicYLQVy4rv2p
ljtgjcV80NzMm5LPVjYPFqhQZpyWzvIzaqpyylB5v8naexHuJpD2djP1ZdCpfocWWciOGZXc2P1K
y20FiKEOniYew6QnZbChPv9dYqScxrpds5jaRPXX9WumYFnpLmfMuJXukEmT1wAQp5gqacidwNeg
bU/nYhJeWowth6w8pezTTU54QpFvY2Jcc2u1pRQ6Wn0px9nNSNSs6EvX2S3otOF+H6LRPBixsiHI
m0M6sq35reiHvRie6yRBiX+uItMVmsHtrXe1U3HNSo4powuR+41Enac/bns1OwtaQ2X8VZgjoc6j
NzZUf1XnZuPojlFCrk8IXPlEiOLGMgOTGZdOqk9i5Puifa7L0LFWaqtK2w8mkhoRJLe/9pHasYmX
ndU56AKc1oCbrheOkEMt6QpngaduZeqhntnErdbW486rqhmoSUL8MDkFVcHcqCB2EFEJXGlGXsBG
QveCUpnKqa3+dEP5bERXa/r0HC2GJ5KyG+mWqzWhW9QTvzq4cdo4sTwdJpMXpcgO0XIiR/I+bea7
di5R2rOJpYKvSkkwViE4ANr+ctpkbFWt8UaEq93AfyEXEj0dZQgBq7HMvqG/9OiyJEG6NKr1rOHq
AjrxhErXwev92KzWU1ZOW7WTjr06HpdwDjqotCLItixsixzbfQDI66+nqkA1XnrGnNr5KGw5DuWl
jekxKcei8dgvv+d7s1f2fd+/yhNUFJkudAgnPyJP2NYrDT2w8BAPQGzErNoS4IgWy3dia1L9tisH
PJ4MxphspqX9EK06KEhxbUQke4W6KyTB6ytNCKbibQ3VvQbdYNGILsk8mehVFFCI/8ktXarXuYMU
3SwnOZTccjxUmHTMrwqhgln4qEW/otbaDXW2x9vuNV7Zua0paNfF0VIWiP5ijsTdSF/N+NKQz6HG
BmnFhOj0oRdntVfI07lr89k29PiepgR2gDuWNOrWr7g3dySZvs8T1F29Oi6NtpWyFkcJUcjs1OgZ
STGHohGa2IiyFB78xPu1eJMqOEZzEKTpoLQ84+UhWg6mcJ5TvrJNFxexI0ZPhD9XOmW+1RNTYOJV
IVe6q2otYS6r6DTtRcPDbRDSiCJKc9bwdN8k61etBnVbE6UigL519BlW2/sTfX9sPYntvZFWF6Fp
PCuTd2W3gF83foetT6TAhpofLMrVrrF2bS3Tm/GGmaOFYVBt68nb1D0UABehJe/E3gDZbCq7bzVq
prVyBfWUZtuIHMUrWudHbbWR5Yu6nmK4+OY0uRUhDZ6SNzl06nstQsYylu/mVdmYDX5syQzBBv/6
74TF+AqzqoZ/9gwJrv9+1YqG1eqtFIOTZNo1MrU+Ka99D25JXLgYJErEHE9J9crH3orYtSjNoadg
IOD4YhDaKmgxWKr2NYcV7kJY0XSF6egkFq/6HXJGN2Osk+2nAhCmpZSelfahq4xgnlp7YuoczqIf
DeBP1jkiaVmE9DKIjdMvwwNRLu+1hf6gJfi4eAsZuc5fWvtohB/rwDEpGD55z0GjAgfj9THWn0b9
2Bi7who5czuvnY5zXPrdkHjKcNZNwTf49Xr9Q3fsjVq9G7oh6CzVxewVDYVlUwDs+4EcqWPTpkG0
vJXLNtb2hVzYRXmw9OdG7Lx6kuxoFV0B1CAVPVNEqynJTqIbSPPfO979GohXYsYmW9ThFYDxgpZC
gvUlxUEitL+SUX6uJy1nOU4B0Nd9Ye6EepMZkTf120Vb30XKTjKIMZpCABltw2kTNs1mIBtzLkU/
TkCphsEPJc0XWQgLD3uIP+esfE+6ghWWu4I+cdR+msvsVLP5nCjYTFpG9mCmkiNlkOkF+GdrKh8x
hPGjTKK23o3TnmNjywse9K24bSX2gWz80tmlqq7erNJjRHSJzv03PP0lGYAYQ8NdTPW970eYcsnF
inRbGTmjtRI3rQoAaV3LTTmahWuIqjuvF4KCJMcC7pvnxSuV5IBry4XMmMPUZQdTXzdxIm9DQdyI
pUlXpx7ipLxIELn6vgtCeoKxUP0mGzfqSPIIYwspP0bKU0b6cfphpR/p9B5xBEh4m2SHXnmvJqD2
/hxpp0m/jPRsJV7BEUgkgIkg5F62fqTdi7W8ZMPXjNyqXE7quAHDhyYomj4IqhJrnp4hUzhex9et
FCHBvGOgKLUlV7iL5IsJKmOJW6HfzdMla49RfVLzoxQfE+koLh+zfPXzfuA1dMc68wdBuGAKWrI1
rWLq5CHC5GxafsUIOzvjNGrn/HoCPjZxdr/oNKRN4eXN6PAwPqvqo9X8WoHe2HHizt4cWt6cOOxE
Jg4u8YNOvasBwpcxHp+R2yi1s0JNwSBwZ6g0YGhllR353Nf2crHuMuHcDqBH5VEIlftVaQ8aR1qk
MgrcYEvO6C3oNGTDVP/rnTZtw+ILk1LoFodB/JCEaKMoLKjpmKZeJzzPyVM7E2++AyoocY3KpqtP
TbeXtaBWLLeolh3tf25ev+/9YCgnITl1/VlTsS5h2sswLQK93E/ZrhxM5TVd5QB10T6v3uTZOijD
vdrNeDGXIm401vtQDWeNpEHXGt818bmPJZ9Oy4+shMRD4q56r+x/s+df1sjaqIJyvNrj5MPFjF+K
AWL78CQkzwXzov7BrN20NndqvDMpzTeq8SlMD9prmW6FtvO6RQ068SQVZ6T8jDWcLjBH6KaRF4UY
9nTK41JITs5+PIUN7+1JycdLkp2MLvYwSA9yOXzV40vMjiBqGPxQIzIwoPEzE7s0gnZLO1PoqjOY
D4OQbwWF/kfkg2qSmR5hSnriACopPNTRZxEVH1ZTeetoHUQl2hNIe5BrRs9dRwy3AbcXA9acOtxK
TE9j+04aX2f4SBJKAgrwkNGSqmXqTyR4t705eG0MbylWXHl8IhcQn+COmfNe7D/kdvLhTdky0EcO
kKEVottLwsNcfyK/ajqwjJqflOnTMFUP5vAgiYL3I57CrUeYGkddO0wQBXPCzUvm93/xHvuG//Af
l4CP9/ukjLr//R/p/6VzUXH+cV2z8xvrWP8t2vi7694wk8QkEStt4bopg8xhI/6QMHlNnf1vHlBJ
hJlcmzDAlhYzab6ivxDAvhP4/Udz/18PIioaZe4LgUNJ0bdp8jYKoyfpEmcsE1lZDeascaJc9gvr
jxnOD3lMWjH4a2S1boTkvfytZ9lf7uW7Z3fDSkLlr+Xp9W9sNEZTbvbDr/qGHTRmk25mFV+JWJwW
RlkMwH/2bt6QY81Vt8akKFAMSe6QesnfCD/fUENv7XcSpTWzUEbfzGFTakWgmCfadjvM17+Qf74x
qNZuHXgSMeqFMREmXEyB6xpnWPsgqqmxGY6P0tZIRXsWyCBUlC0d4z7RNE+VX8Ilpww9lxazlZF9
GGRECquT2I7nvviL7fe3t3bDjM/HbBXjCMZxAepNXCxa9Q3eA1FdH7Lhkxn0thk2Zf8E20fVjzUW
6jouFkJjYOOQ2Tk9BJ0QqYCHsHiUtR/Kd2/tfvg6KsAEC5vawgVzJin1R6+QdLNdNGYxdJ0I07Vn
NLvIf4af+bJrt5mdU9VWRrtyYTUQepsMn5/d73Xp/tduYUyZpAqWjmWj7IgKbaj7s+veLH2jVbNm
Slpud5HdCPahBgzys0vfLH8S8eRyHVAilv1ezP1k/pkG6tbPJyZOoIzGZdlLH+tL9fnvN6t8wyeU
bkRFUiILhrYYbMcq7CxoHqN2daMFPpnXhMF1fk4KhRIwvFjCdWaNMUjLfHHKD7X6yghCEA5qukuo
JuqUWCxZ3TKJ8DOScpv1sxyxlZ3m03U6n4hWMEq/xPB9bO4tWQx04TGORghRO2nVsR9mMRXS/b//
WdfF+w+EwFvvIENOY0kG8d/n08OCV8nUjmQxdNOrUjfvSc2fGIfzz17RW5+fJdMKPW94lYz0vLa+
YT7/+9/wzel0a8mjlOpQSmrCbh8dqvTaK/z7db/Z7W99D3V1qPHa5NmMQsVGTAqjEAIsmSSA/80g
9j9a5H96/jfVw5iKithorIFUjp21vJTVQVQfq/Gtzy1QxpAB8nZUDl11MPK3sjtzrFflSyMIEN0y
GxQT6Dp3quajGN8s4SE0XhL5lXh1fQGwJVGDJPTuOrUUsNmJgHaq3K+aPwpzUpKwdbnmOH9Ksmct
ceEy2yYjm9QKJMyXjCZ2euMoD4Ex3YngiOLvJL1o0oe1voI+O2N8lua7Vb9msd0VrXUS2v2cnpIK
2kHVMGR8q8F39Ka9i0oFXiQMnugeO0OzXcnYrR5mVXTr4nkMdw38bGsXDX9RfX/HCb+1etQRhfXp
gCfR1ZuDZhDiE6MavDWXGaBfh/xoOVokkbhRuTWdsAr4bkXxj+znNPFmv+xmqxImhF77uTlG4Wb6
G5X6u5f8ZrOUq0iNBfgD++HLfKz/cqZ/t6mJN4XSkgiVOTbQ9cvxRSNeFCoo8JiD65YaofztgOOG
1p8jyZUW3RbFlYRpJhKR4dbdNs62dPtTH2j5AmjIw2aqYWjyMarWX2LSnS21hG2gX8wydnEWDCTA
5TnRt9G6KSLFiYvksIAnZ8qhIJslUf6m7P7uWd1s1b2aT+WaSdQEOxwIpp+50Ki3NlpjxzS7jbls
cmIal/zNMeWfBSrqrYfWNWwgKwremFBjLPeJcGKjtz87C9Xb8M6km4a2wXtun6x4MHhF+pdC9bub
vimPJKFAcV1z3TgqHGsE6YBMMv0sO1G9dWsSiesoxAHTcumD6eiPug311lupE+Syy2e0Isav8FH/
/e9nxD+/aqp1s9wzPeqEEZrO1ZukS93uZx2Xat0sd33qqnC6PoH113r6m9PHPx9oqnWz2ovBtCw1
LKjlrCZoLfjocJAMEZqE2bs/ex43S09N2VCmXJn31dvgln9+dNFbs6IUN2YxMXnZ2l+N4YHi/Oyy
Nw1N0SaGJVbUibAYGXNZf/Fm+OYp31oVyVrUCpMs08Ipw8aAAFxEtWN0SqDkfzPg/e4jblZfJuOt
acLExVeeocSfUb+kBNVb2V+ci/651FXNm6JkENNYEaSe/XOZDnM02lY+7U3gzEW+Q8zzozJdvTUw
SnN10ucM51y5gGa+sfrI/9n3erMm5UYdh6WT0NQ/R4/Cz15s83ZBqhUDW5ERgSaFW0B9NO3/frff
7KTmzaLUwwjrzWu3kmSbDJIT9VUVl96/X/yb7cm8WY6yRaRwgdrxitZO43ZRfvY0br2I6iXVQMZ5
xF3nL1e+uP3v9/vNm3drRYSFQSPjH7YQCQcpuMe4PoMzd2mW1AvV9S8f8s3qufUFkvXMjPqUDwEW
vfI6mC+osL6U7mcHza1BkKKRFxJ1eDroTZfYuiq5FXTDf39A33yhxs3SjDRTygaTL1QLcYPD+eEv
VfN3173+9/+CD0z8xItl4Z5lzZ0+hDT499v9z9/8//c36m2Sp9pPmpVZ07wX0YQteAKmcNLm6JDi
zirMn2s0wnhEV9Sh1VgaV5hFJFxbHc6lKNs646y8gs111mUTAjAyjyYO0lph6FkE0/qklst10r+P
TdmBLHl1B1Xq+MkqVM9c9KBaQWWVQNJHF8DMUbHQCMvfV3WEkIlQFd5WmizSHA46hn3zmu9VsYeq
+dBB7U505ue4yRbGOyN6T6LLioD6dEYucV4Gaz5v5b71evz9zNIVVv2QR8vWSvnx8EdjmNo/rVLk
xyiTxuKuw88/VO9NGWZCIaNHfcLADnbB739/zJpx3S3+6TnfbE9IhSWJ2nTCubtHa/sczk8afCMB
AmVlPlQLzyd8m1IhkC1lu1i932ftbul0Zhg7o1+Yy0+bwjiWIc7l8FNVnMtni1F5bY/m5xWVyKpd
ayAmkqvgakEyK14GDSASd1AFg0hFsMNPl/XcZJ+p/I70AYXDY8ngsFQ3K7PnefBnFR7LGmFv6E5N
4SbwvJPpo0L3hYWRo3adnUMWNuYZHdBGlVI/Y7qxQkrKGdRrn6RG69NeGV7H3AoKcwq0GJAEhvby
u5J/pySVzNM2hZchnfvcFyx4N8xsG8lp6+0sfwHTO5M+PGVdea6Ffr9kDJVGJpWIlDulclooZSEc
k0zBA3Z6XjqY0uPdAmU+KngS6clgJodADY4ULmgJtvvCcN/FDRwwdZPHqjMvwn3Vw/l8l6TFHmg2
67jyszV7nsn/zpPnap29qt0rul+JzOrxcxyk1jX44VQ8r0QhT9p0EVCQNyr/s5yMMGQF0VUgjA+L
bLMMav2ED5Y91xu97u22uxCg4ZTJ4CnqR94ctEVzU710lEl6KbsGmSKcdO5qTJTfOjbuRE1tEgvX
9WkcfHEl2RpNShF393NTX9lfitbdL2PvmigpBllw4W0Ec3IHb9ooSi/HoNwQJGdKxu0ICz8ycodY
ybUmdiJetwICK/VEwJ6bQ0e3tIygDNORuAWNj25gsowRVKzrgNGT1dBVw3YrhZ0/TjpOp9ZOQupp
hTOaqsKLjX4zMGvrk9jLIStk7Rw0+lc/hn6SWJsSb005Vj7KCOo0Aq2IAa1ZiJ6eyG6ZPyytcrWI
cXQBa982P+XyZ2LcLUgZAEkd4BCoqRb5eYVjGsO2jzVnueoO1xAy0a/cqi/miicTExTNFtAjCMLR
SvtjzeC3mb1C/bUQv7smBwP7u2FDI3QHXnY21+kgWfdS/GeOUGtKUBJqmO1a5czqozhNOysLQJSY
i4aBBt+Cj7bnyGdKZ1i6Y8FBhxZkdUQ4HCdJhC5WQsJsvClfHwcTQVADbVRU7ZJvTC1f2vlF5E2E
GjUzJAjH0CnCCqpUYXeR4LQLHiTEvqyWYSvTC77HXRI72YzEpICZuhb+pOxEaA56H0NnY2pZw/bN
EQG8V5mCrHDbpIodGwo5idj8FSgb20OyzD4uUFgPemn2kBUmxIE/o2LaJNRI3U4oEaeDE80jX/io
Owp+QYp4r6G6RriDfbiMfVanvXVV4cdMM8z0sVjuOxGCeWQ5fBlwrPYyimGrhG9v8R4DRvbZi1C0
OBMpaDHkTT6Zl0izHkZjD32rgPZcJ7sJR/N69vVWPw5s0Eb3S8jRBGZoRZPOFWvMmlNKKxy3GJvA
ns3jzMv7X7PG+hyg6ZA4Mip/cGx0ZBEB1qK6tfbewG7t5+d+LgMxMZi9XjIT20xzAzlI6jNniMmO
vIofx2xXrWeJI0xKXroBVnz6bunqpq516IbtxjJE0LnRrpBy5tpoCyKLDsHPWS8uVcZrPGu2Ca9f
tDaLdQwN4to6A8foyhn7J1OCvQnH3q2y+I+Y5rsofiiYr7OWrgfipEGAMl7UqWSLLL21j15Cpl09
tODCKo569GZGUOF54Xr4cxP5MPYCaahmiYrmcwrToyRCp8rWO70Rnwo48UuBvHgu2ZdT660Q2BHj
OWuDfNZdvZ+dVgN71trqtR317SgeIKXGuMXg8YB0GAdSvfSVZN+Pv6X2mORHWXw1p9lPK07lmaFk
d7XMnfayyrH/ufTNtquVIEvv4Rp6S1ge6QAcle+NNJg2e9Dq/+PszJbjRrJs+ytt/Y5qjA6HWXc9
xDwwKA4iJeoFJkoUBscMx/j1vUDmvZVipVLX7kumJJLBCADufoa914HJjA1QB+hrNc2jMD9YfnBp
7EvfPNd05KNhrYHXCw3HMKq2kzx6zbiq/Qctv1Bb2qRJv6nFo5f/cMR9nz4xN2zjYiWJCDq64tnH
xzAzecdu/dsmvalaxqVE92nzmCc7VtR+CHk1L0sukZpuBmaCJcZJDT5aOnZgNLiwVdd0XDDioWpS
aYsnWJ7awlwPOeKBvE23XXoXlvrcF/g00OIIZN412k1BZEIyJYLgKZzuTFWgw0XAEsUfo/met7Ex
ER2Zsn92+vCqMW8N92FI9pqaMFaqMRmOmXHyQ2rCwUXRQqoQsS+4lHzyv3UlJ07/UuLNS6Zsl3fj
lfaxugWs3/pzGFjHMabL2qLsNHhYM9PELxOuPJp0y0hbIxkJhQcCtTuv+x1B7xdMC/c94y1meGKI
IWY4B9O1bq1Nwt7cNjjD6x/ukO4LQiuN0CVpCoZAYWfHP8D0320kjPUQ431Lfsx2fqdCDrfwvsnz
Te5FxHn2pmR5piV1R3nUXY/oCsN7otdNbByarkQVHuDVvA8ylKFFuRMaURXC4L8PudxXWs9fhVzv
ErdSx52q4p5Kb49eMcP1Drymvo3t7tAa9SZhM8ZpfBicfV3NV9J6auR3NLArOxMbv+xX8Yz3EiNW
hcpjTD0c2R+YMLKasUUMMwZSY1u73RlZYTLeplW2rUDOC3XTFZhWU/vcLlrCigCVVp92ccX71Tor
PirrVgM+mPWwkaWzNcNpQ676PceEGqh5l0RQqWgaTLcMTN+VGDmT44BPLNE3HiomZ2IGkfnQg2b0
MZOk4SWLvyGl9ar+NIi7lHMqHYptRC4pO/+SKhRpVPNDIisMbPQZSsWYxAHrdHuCFGSt8jrBUr5r
sNwPdKcbREFsB3PzZa7PMH+IhLAr++Un0wB9TSlxwdB2xpVXR3eajWvCCTC2u6C+BN5102x0cmuX
88FMjxP3vcXNFUaoio3y4NjRGnEaccEprPZhdrSHdi1EvJnZzjwfPSdmC+kizraqrSs/FGzKZt2t
bF2yiyP5xEjkfHW7uyG/i/GfUYUtl1J1clshlIOYETTBLlEEoHJvCHxqjnmVZNez8YUjA0XmsHGI
nKr+bkrpk0Y7M7zMHJ5NfS9nuYnsvTGuhju/vdTjvAqXXot5juZbu/joWzeearYMO165NMmT7tL5
n1t8mdlxZFsThMvoBFavunh4Aor7PidfJLAJhe2/vQ+HR9O8jaPnvjkn6acQb3XCs5Dz/DnedRU9
Bw1eKl44/Vg2yTLxmliDDVdi3aelxXyFMJI3MS6c0Ue3zCC0bYcRscnNj2N2W9JX95k8gNB2K3P7
GNjWTorwjqHcWxWcGYQhVbOrKuT3tn2ly/hYkP2ESMTLTKCc4vYEE+2C+rFsv+ThfZs8WHlwwiQE
END5GI7dZ8OszhlLuvS/zWK87Zn9yeQFxrxtCgaftdSfuvKjq9khTIwMcXkKUX86CRcAt3RiRPcI
vNYtNtHe5BCYbss8ZFTZuOrD64npnRVKt/praN31drlqMGIEPvwC98EDUJsnuGVNdeVWD32278bP
qZo2ZXcCV7YMCiVsRYXlsjFazqVgKTrVLVOHVywyPPD4mBndwGL/aqV3HeGFyd0PHvB3MXdED1+b
8OzQFbZvKJcQ7m9thMR6vnjuVdKPeymDDQQQbZ4nzo/c/ZLidBiDR1e+WIz0E0m5jfryznejhwKz
dgJmBAaKBgO/6UKk8TEnkCL/jGB77/lHKwPqMMX73PoW6mkrR8IAVOHrxj248X4aapzsZ4smZibI
fdtPKi0xRCt0cx2mdjAMffsgjfZslgyNqWNNzizCw0x4XXbt5xhAtgg6PFjx3g0AGdAlEngQe43O
M9fbCNdB69YfRRccYepfD7j6/QlVa7bJBfg0C+OdFawHRuykSyo+EArh/u/EjYf5Pw6vFxcN8JRQ
7vQY0JtjG49wKwMWyOd4h6GpJgcYlmCOsXqBMe5i5L5FNG4kpgm/PSXmlV0+jhTQnGzCKDKvVUhE
jpfDEvKumpkTstzPYNoX/aHtj8shZGf1j8TNDmnorLGcr2WDIcK9nygh5FSbDCxZcxZtMHyArDgm
HTJocRjHU5vKD76bY6xNLo4DJDdDVFjrbRztU6Arss3vQsvda5wwUdNdh65zgpu2n2KkUwPD3prx
MLvy6Hfmuc14HtmRJCDmwXsysP2EBRtUexch8G+aL30T7vwcffNHZvZUU3g1Ff59poaDJVEeAsL5
zXH2i/rBu0IhziUuBp7p84SxEF903Lz8/Qu/Kpf+4ph8jyoerF4Mrl2PZ9npBzaz6xBMzyiIQx3A
EMyImoj/ZY7oU76AayAGEWvMZefZsD6oUR7Ndn6M5Y80iK6D8Mffv6lf1FzfE46bOajRzwuwYZm7
UgRBi0R5qMrfVEdftTx/9ZmX8uafqmmukn1fZ7T0KtPZ6Nl8GKJTYTOqaPiRGPdRZ9GYP1oDSmN9
GjgTuym9zvzr+rfjd1/nqf3VO3jXIQBQXgqeQT4hdZQZh7095fhB6i1KslM4BLgumDJZfhiZo5Dg
dG45q3KbU6a40tUZqesIVUHa5v9frV+8K1vGGMESRWP8HBt7a3iYk9/UFzld//rBFe8Kl74o8G9w
Xp0x369qZuxSjcOXeEAacU/yjDmkOBMAMcojWxd0/YvkW50Bqrc25tzel5woc+xuakxqnAVbF6v0
iG8hK0h/b/vqyYncnSe6nTu7p7jqt7Hx5KIQLx35ISg/D1W/nqJkm+eP9eyvB4Ubrjq27VU4PRa6
3kA3CnDEWvpDk6brHKhIQ6G5Dm8ceZLspuxp60pc4fyr60/K7CivwbbRvAcMZezubYkhSM1rv3oC
FZKFuNlOuofIbW5QgXS5T/CITd7Qn2I2yhHH0VjmSyVhHRrtaqEM1F1FVPFVxQSLCqEuAI1M4wyN
5UWL8Wi4KPoXUsdWZleBucXE6s7YFevruDy2U7j2KBHa1CFGJz+kgLgUaUGpMdNbR7dSK4BueFTL
6SHV5abp4qMfSEhbT75D2J4cVX2qKLExaimJvs7jj6KMzhVGnzpGP42LEUKL7ey94SoAV10y14AW
2dU8J9dNknAaE7dzqg5WylrJN9GIA3zAzhjtw13kWdCmfG411tfxKXXtS1H+cMr6kMlpk3WLu/9U
xR+TZn5SA8GPwDcorC0p57pKOHGw6bXFx15dbHVBKArcKUx3wfTs5NZ2MtM7X78E8TfXjjfVADwu
9yl8pORaatXY5nosDkZ1p/1qMzvVj6EtDtqYydmefPeMkBy7q77KHWcLz4RE3l1DVVr1Ir+ZMZMP
+I2aftwNZUgBKbvC8PY6YTyKsyeJsCDOSmbmflYUiLvFXglI0Z9Tykj+Obeu4/miiR6bKXrwjE9T
2pyD4sWPcdV6+WZ06u2Er6Abgms3dk46cp4ThwoEwo3AfDF6B+8xY7VaD2xtxaD1Tym+LehiXbUL
4GsUuXuT+uZv+iC/aOaId2dKrdKeRyYciDp6qob3YxRvDImEJMYdN/9O4fCLvfw9lxtaa2EDERrO
Wj3kjBn22qsAW+vfHxS/aIu8x3MHc0GSQiR1Ls1DGjEwb5x+lz/+9b7lvTsi/MhKXCq7w3lsL11/
zwnwmxf+RXfrPRNXBE45FD6V8g48RB/OkMGAyDHsuDB/d7z9otngvdvNPb/IWjV73FicHJXSzBAU
lMtOKciSJH2Izf1USPaZZB248jfN+l/d5nf7fDFbpj8tH6uJvzr+Ehni6QMB8Pf3+VcX7V3LWKo4
zueO+xx5JpPIz6OtMaACoRu+//0vsH/1G+yfQ4I01ChpPYcTUEzLTn1MmuRaVe6zFVGkZzRvws6q
rW9+P5LeZtd5+Fk2pCTLJDwMd1CWNl0FOCyaDqoiozXL50DkR43fkubdrumtbZpm54Jo+jfv+Bd3
Wby7JqaYIjOsRlqNOAxFTFtBlFdDdq/ip6H6HI0aylr0NIPkcoF+BAqmj2+ANNMrY0DVVWHtbDEj
ydKkpfS1ML6lQOD//r0tN/2vopt3F7MNUwu6nKSWiO6QQ2SiPvj3r+wtn+4vXvo9iLgmD7Y6lydB
F+lN7k37Oo+2gR6Otpj2JbY0w6pWbZltANdD+YHGUZSPAQYhi6J2VBxkOqxT8cVKUVKWzolu0yqM
0aSm69J/jlJ2bnVfL6ASypqWRZjBTFATh/AACypqwWmZIN1CdWil3jrxkwq/Kq/a4o87VJN6LKfx
oJAbZ8mNQzO/YMxqF3wJQ3fdBvsiAf0wj8/u6N4xNZoqgfObq/Krh/fdTj6pII5qkPxnKyspgmTr
EWAww97o5P6hX/+vn8D77T//m79/K6upSaJYv/vrPy/Jt6Zsyx/6v5cf+7/f9vMP/fP6a4/xvXz/
PT/9CK/8x2/efNVff/oLvrJET7fdSzPd4UfP9OvLRy/l8p3/r1/8j5fXV/k4VS//85/fyq7Qy6sB
0Sz+848vHb/jWlok6P/159f/44vXX3N+7lh8L4uXNvn6bz/z8rXV/Lhr/cO0AsexpYSIai+p1fCy
fCXw/mGbrm1Kx3dN23GXaQVF2ej4f/7T+4eQphMEMnB9y3W8ZZNuy275kmGZ/whMzzUZSW4Htm9D
af4/b+7mbQ283REuxh9//4+iy2/KpNB4sJx3TWchbNuzHF5I+o6U0n5/luWOZRZenYqLmzpTC43R
CJoOWOLUIBYtRcR5X9KPYt1ULqPtuqRzNGCawUYumrui3U52aYiTHfY9jXeNJItCsIwYyeNOPQMu
W4E925AgUFegoUwG5MVu+BzPbRtvlN1Gz2nI/PXV0LYeJs1yzBesWt7U/lE6A2r7easBaRhfuqA0
q2efplWzZeKdba+GJF5QA5MkrhspUcf32dyFOPCl7dC2EpIm7Hr5/PMhsbou+7h8DnNlCJCqNqx/
o5D3kQzTx3CZ3vRcDX5RzpdeKys/R2OZkbrCoTbu00DBdMhh0d52QVqF6dZFKMv3eE4QMT/LtBuo
RcXQmzkkqdQUJRxKqxBgwSoEChdQIp1x7zkd+UEyjhh8zdpcfkQlYsrPTRYUJlNZ0hR7ZmjErv00
+OlQ3vI2+RdRZ0wTVW5Nf9hVDRFvY/PjnwctKwm9yY/c+1DHwVPXGmC6laj6pMEX7XtA7/wuVTGp
oxq6FwdzaEn8WVjQrpyK+V5HXzgOoyo5h8ytaaRmtKXsq8ZbB69k/RzXGtKLM7mquoRDZql9n8yh
9alrvOhT7WYK5pzZuvqgQeO2OENHr92FpmeybO0ip3rLX3Cd2SI9Cz+ahmMyAKN6zPMpGz4Y85ym
L0wGMd3LbLUFYuTGKce9arl0T7WRDMb9ELqifi4814IynWYF1N6SO3ke/DlqV0NXpfmO2SZDSIco
rB/jqIzzY9Y7AGFKVRlqFytlK5LkMvGKz47VQdByTK/yrj2znrqXLKm41wXIDvXdMZsWREznuulX
rnM837ax0K83tjUpqmSV9N3HDuU+VSC/zrP2qXGjTsCcKCYeNEXMT4CphElfPU+r2f5AsyCID4Ud
BogBpsAP9lGiY/KymDZutrJY5fk5k9BaGYwct86mtOMsvonajIvXFyXKa3QggGj06AcfJoqpxVlF
QdiTwfniKjHBKn4y+4XSZgdFFhy6TDiYjg2lWVAyNfRR1B7i/Hgy+LS9TPl9PXdb31XSw3JYtIQe
G4Phf59AvIN2Ltw+2FmVI+OLWQ6lvWdMZlwdYm/oratBoZbYW3rmNuOj479JUuXzI3Iy7X6fTDzZ
Y+N66vL2pot25vHthAPu1Y9H/gxJdDYfZWdDbBoyGnOuwGl2G1omd8EkqzBgTTHQdN3TsOTC9ebc
vVivT2Rkd0NxnkM/rJ/KRqXj7VRkSbgFdamMQ+EPkzgxNGgwvrQqTr6XGSAcOEKRm94VURY68arz
EgrBK1HQRj1HRs9L8Kts7zjVfQXW3jToLsaVAxqxctS4cqxEjdRs7YnKbjg5GYRsFZn0z4eSZixy
HD86liJJ58e3T6pGKrG3nauc+rkCk8zzLyxtnspJm9s8SlvzSw8b2b6yDG8Y9rA0uVSkEXz2kDJW
fk7BYqOIKdzQ2QeRywWTk6vNz6OmuttEAXw7zxTtuQhdW539JAOe5JcFO5Gsorg7JlHnkA87uqTK
mbk6+FhGTbGQSnukUXXk9LdIbsDVtLnA8qw9jwfPsmafq9NOEegLcnpJjDCiY9nPHRvyzghnixWY
VDxFnaGqkIXfq31IN7JcpZ0xk6wP3fe5ssv4LqnLdD51vYmPtuntuj0EpPkrIHS1sx9gFlF6zliQ
FyuYjfpucqMk/trNTmztGcwXhfxO2/oaJVVGjStWTTHeZimf6liMJc+yMebso+4QTCweDKK+cyK6
TssTVpi44LWHBXhTUChSGWbqyWIjtqbaiB/p0I1iR55QjNe9H6YAoHrDh9K/mt0uim7Spu/6K08y
HHAAZWbTtMvg1vWIDPO2WGrFwsqhISrDu6Kh7Ih90mXcn94QI+H1aHtoSwx/dJANTAgHV4Ny2AUS
X/PfKDMS9vfJmex637YRbBgeSRFQr2lbatWJa2DMQAH39u31NLgQK1/X19Qw6PVsDWGW3TN7TYvz
27rTbIDTwQ+tBNoczpjgtqhqn9qA4+n5Ia1tagRVVunuehobZd52WQGyVTlh7VyVbcLrsYOgj1Cr
MNRohDdVkLBKI4mtz9igXO/lbdAFUfdEzOTnH2a0BupiDpKio0VnSFK7ctwkPMRuL33sSH7N/Xlb
/L2qeo6+8vUV67niwXz7c6ur3rifONU5UpWD7HROSnhdSSlUdWWha4svb9tV9nrwZYFUMzzNZZlE
fcgRPApykmkHeXhZ0KNijg6V59avNawjsH6wmf8Uyv1FdGS/Gtb/lUkAPaRl7AjP9xiP7lnme4td
MUdhliqITHEbJs4+NodKPWQRw1nuXMT386l0vYVFC78WKnKmeDTimNGV3goQj/uYmE3jbEDLqGTL
PDCMggYcX9RB9BuzZl0rwcnBDIzcZ2iwX6JJrNIAIHQzgLaYp7BjaHnj6u65sl30TUaqc+oYHVoE
sP1ZcuLpme/dkl0s7f3vEPCwA3jZdeIE+XYKyhoulrobk/mz1y9IInbaNY+/pp3irQvtXVtl+Smb
F3G4MMCJWjtbxbsSVRQraT36inm0S1VL1vo6q43briI2UHRoWsxnWk/eOo+CW3NM5cXpQJvmAbCa
Srg9SJ9JnSwv2A1zBxC/SwhPD6lpteMW09xdGPr4kMFt0A4EQOUVY7gu7KFAbKT6W4puxznvj0Uh
vohqeER2NELigGbC4KQ7C/KT4Ul/hRKLdFUIqooCOZvpAsGMLdG+eJbPVNIh8hKxGew5usnCotff
TL/00uuY8mm7fgtZrEhKfZ9X9XVTwHiehHcoxuwy+v6Nj/QxcowLRdIPkYlqMHGMel9V03PXqLMY
UQkmATjLMfjaFqK5rbGn7L3GTTZOOrgrrwNMEzl0IuMJRh6/rlpZqILMemBakG1uekfdxH1zb8wJ
bN7yuzNR8I1qv13pzPnYxEirLAJwMcS0Q6MT2uobI0RiJrLuZFtA0Mc+/RY7aPxqYPxZinonaCj3
tvU1BxNETIZVTcq/icbpizDEPT7X9lz5PQPnolmuCUadR9W1LxJx+SxcuZ2iBTKceY8yaH+YbYYk
Ju6+R1HzYDsdRUbHqMA0Dj/scL4VPiK1EMqIM+dwZoMtZc/wvkoICI3ps6/p01YVog7K36fBm+1N
Wte93hoByLt923NyrYfaMlYs6GsrlHszRRTmmd8dYfdXxCCgd9MUyJ4eLnjWd7mbXmI4yKu0DeeN
rwFH5h5zI1rf/5q61sucVbe1cu49FX6eBq4StMUQHjPD2LfMr2M2Su6tTYOBSlT5O3bCwa2TZxoq
dsJD3pRMaWmdud3XlOw52V1BUMe8Fh1elbUxgjSFPeF/yJoQzhCzDJIrxEgtGGyLfX+ThJYFo4Wt
emvkKv1OUR9dTxN5OhkI8RaQKc0y/cVP8/SSRzMMYhlqEf4muyeN/FPJQwpIua7pejarR7iu/X44
yABwtYmrqTxFRNHztbLHOT0OALRYE7X1PYhQO62jXA3Ooascj4e70rK/+91++dO78KU02UIDYXmk
k5ZvvTf7sMqsqtPMBVBJz+yL1AoYMoKNGkwUDPQpPtRm5GA7nQRgddBghl0/zzM2CnDXiW0fBqRa
4Q5Vm0dRRIyxf2e4RfeZZoamFdIbDvY6N4XzZ2BMVZd+HuHnWZzFVPeDSgzXuBeRkv3mU/3sr14+
lW865ImM7SB15DjgU/+pI2iiBdS+ZGoGUmcCpzn1UIzkTZiaG4vjoX4aYmOJhqdkjO/6NEt9PKqV
FX5NszmN0DKozLCA8gsrEId8SizGkYmRiE/7A+dq/Brv+7iMXqYgY7QOXDmMnVdT0nA0S4bh8D0V
1K67Hg1sfbDmeWbOg9FZ0acKX2P7gZCrR1LtGpzCf//ZrZ9bc3x2y7JNxncE0rUc13o/I0vPsrSs
npb97BbkI0qZgQ9iaEJK73oaOQuwTPQCoS95pixfEWIPbW+jMJ1KH7P937+df7sTQkrXMXmwXBNd
cfCulgWoN6jRTdlExp1ZPjqOg8zRyFzmEJgeeeAuznQaH1WeGj2dKwEv7e/fwCsl5F8BgR/Yju9g
vqNm4jmm77+3EpFnzJbHLTy9ZWnKMJeY2xzy5uLaMP1wQMx1cprGgE5R1XSgJ0SYWfJYaSQS4MsG
IrrZZqu4JtCV1A2sxjtXdQgJW6BjAAQG9pmZPJyORvmDuBd5ka1QB2e/uZbW67jDf32WZc8gIDQD
fIMS52rw/t4KD+ZTLrPh1NF7vRoCR7o31Vz7rE9jmJDS230GFjqKJ7TScZ/o7rM1NZFj7wLSJfve
z+3KPryl6lSPKpQveRo8BR415Ee6b654cEzkbbtehOaHDmMvfMFxmNuDE5DWURqoibTniMLkB3ME
/f/UW33TXY2+QKs2DMVSXuniOl/C57InKXGHGrlHDUw/OHcEXp+1P5KTYQ9V004ZTWquoymt+29l
Voj6BI+uL1alXJZO7jMoqGd5EzoJGe1k6UXFAz5YADNTOTEFJYnNYvquK3O0EfWHk0GlvlJzvI6a
zHCOhWyIQSlbzPnZrz0qHm/Ltx0dAva6ESQELUruH0aQBulXmfi4WDqyYrVVg0nmIryqnreu5TXJ
idY9RnuzsMZ8I+bZn/YxSQGfM+vI6NZTMTMkyHC9BFJ2VFv2rud9mUfaqAbdQNtQJzlWk7HTXcCa
H1CWB+eE8e/Azd+yOyMec39fGnkY45vxFC/tsOX3Jwelj3i0nXmIrm1i32TtWQL+piRD56kz0wht
FoF2sUoZWedubSegQi2jKYNBWCLKAzVv1cigvCa3yK+SqSH/NLJDn7qIhHVQzQja/YLetpBshcfa
Q7OE8CfMANwbdI8l4Gjc+68pshU0xbyZSWZvgzzNNaxt4ZSnKtIQGl2RTLdT3RTpoZp1kR/KqY3R
pwG8VhTndeDsTTmR/9qzzKtraYXMIc1MuljTYDHdhI4T4fXggX+4DZthxP6AVYaRUfZYZF8YA98l
92nloYQq8rKUH0Z/7H/TPn0laf28xiSnqWOydjzkRO8TCI10gUM76E8hJ5Y8ZWVb33pm5H80Xgtl
MALRwI9KZ8YTeugaPR+G75F7UlGUgKPM0Km0IoXcJJQv6P37M7WZSUc8nEWe43Mp3AayvzlO5Y1Y
zo2jHVkIOSvb7IEwVwhvw7QQt+5geLtW2iXkfn7dQ9gxUXjbSHaZ+7/fIl8RLf/6yBwZIrBcSsmm
4OjwyJp+Pi5prLeKGgYGt8mPxOcJN08KmJKAr0E4yT6yHsO6eprtks4jly3Xl7d4IElj0zjNeBPL
4Xeb3c+NMN6UT62cgxxnjs9u9/4MT3P2Et9qkv3bvo12iXWT5pKlG6clJ6z0Cs5wq8p19C0spiFf
1bOe6x9U9lsIcJRnWUK/uVI/96mWN0VrwLcIa4HWC/u9mVEbU5Jalkr2DU0a/Q00XdF8r+NhKbZA
VYj2UUPav3a80DZvQqf30wNOSqe4yovMhJjHiB8GK7sdb7xRDKf5zcP774e/b3tCCp5cYjnbtpb3
/6fAx+oteMpjpPZmHjDyR/vF3FJfLQvgzX7kIdGWgbDbj97keCAVIqUlQ1cEwuiz741+p35zwRz5
8xWTQgbSkb40LWFT6/LfdytaTsV+LJLwWMLLJBSzrLQA956l6VU3qrx9CjKZUz16iw/fio+NV1Gk
G0mM+YIzNEtNxinK8jJOttk91uyOlFsjO6H4I1JJUazwZU4HwyVKm65R6iwFJyNzWqrBlT0ztmV+
Lcx4fluJYzZElssM76V8377ehc7qqP4ZuaDS8VbIcwNKmahSeTYTF3xnFvUvVQwd+Y7iPq64sne7
/pT3eZ1uzbmkNNv3GXf1bXsr24GaYhRGA7Vskec8ucze4naD9DYmPqzXBy1Q0YHfyiCy5d126Jfd
G4s8qP7WuLHZXcyi7WjohE7WMOOmIu4UIWZdRhZNiW6/KOkb5QdXlEl+roTp9ndh07jyiyL5adAV
8fBy+kqueYArEONwlNO5ropBLO2OouOfukUUcc6ylDde9zbxrf+6pmJfcrRHAaWTraQB0r0YsjSq
j14gmM+S8xCwg+vUMo5UzWPUnFmY0HuhN4xsFbdbypDAZW1OYRalG9W2Uwq7eIm40cRwJL/FVHhU
WTYusTTrVAfkWMcucpZ/en3X6WstrlT005CZTQjosSAWrn1tV74BpTjTXNW3m+UAeuZCV68neuS5
LaqwzsfWMU+9PR7Q8nQ+ZJ7XIqoSadU+UZ7M8omRf7mBEBynHp9XJWS1+3QYgpGSzWvaOaYCvXiS
gSHaWRxZ8eaPWicdWqLItm2opvs9QwoAp86Jkbw4VUg3pZgnC86/dOwh3GQ+ArcRzOUwJ+O6aFKK
ZHzdUjxQ3dCSR0c8iG+bQu77XEnlh8ttc1IoNIB/e5o6GrB+8MGJh6C4z18bEKKh9HcyaW+V20qw
9vb0lFT71CVet5Rbi2zgf7RmKhZBN0XL3ybb4le5ry2KqUmJiywl+UlkY9z82p5HvmlsGyLeghKX
u26yoZXHKMohEq+gSeWWXuMv1SAESqRfaqXiFutn3BqqjVdxtGRSbxXj2ZtrfrFhAnbm+BNl/iRL
ndq3uM75cPFbzdhI7eW7shKnzlPXVTb3WldwCh4ZPxebp5HWkHeRTezmZzfzJVVEs5t8dRntkC2i
xIrMT0xZKGS/sVLbndeNUzvpya07vKixUTE0KBe2Ue/yKrXRDXS2zg9jpOGeasOvs8vb4/+WtImA
oJPOUVIZ0Xc779z5jgWjs71o9eSv3DKpAibSGVN7O4gKDCCEQGeCVaqzFotqHA3lcxnlcJKNsukz
DGd2V9IOcpKZdzupaukiUSZ3m/vAzIc75URJfoldgx7Q6/LUgMDKD6rtrEdlGon/HMaA8G+HvLLs
uxilEeMKIxBKHYDZYmGUL5Poz7Vifa4nx5gdJND+1MOaWuxdXNxkPnSB5EZT/CvlpirsLjlG3nIA
4biyyzNE3am77ei7rJpyxCBDKZkpN4ySTZGY2ILc4W0ttAHzd+qsUJy/joA52/mBh8LTqV3cKDpd
NtlgZFBZxwiLjYvNhN3eKXj3hPldDd+YfOf67d/f2qJ+CosnWas0saL7VnY9OUtKz5pBCBXt2nXh
BMaMeJNSH1iCcaRJoCJRfRaeTK2PwWua/fZ6MP6WJmhVhvKpcaY+RvdI3f42K6U1M1tnafRS9+V9
Fb3L/WCAAinj8qjo8RhTztBHR0ZVeUxTCrZo2TPKpcFsm9MTCTY9rUB3c/gQMMJOUxWMogtjhvRG
JElKZ9YKsDG89QYr4fS0a7IuzfYO6ZSBIWapxC8fdH4MCKTLQ4E/xjqZSZgMa5E0tgbLtBwdZdao
iOkLYbpYcKf+E1uEDI5/rNnX6/n2Z2p5bIYxfVd7J7XNXHDuTR3ubJte3DaqhsA4vW20mVYMYCDr
qdCiunLAPZ0Y3blt2q7bqCIj2C6VxSTVMpe2XPWvx2BmTgpWPQUy5pPBVmDX+1/Kzms3bqSL1k9U
QJEsssjbjlIrWZLldEOMxzZzznz685H0wT+SDyycm4ExM5a6yQp7r72CK9UyJFe5u+D48docpb3J
aNgNdM9JVww9p/FWvs+Fucwug8J00GH1fn9jlw1spt20jiN6XfBAdaz527GauRTBcZYLkqlrex3I
meAQji3AsUu89uqOOzDFmHj42Y0lo1o8uznzX+zIlwaOsSE/YtvEbTEIl2m7bh2CPWbuTS/lZLz0
JeauxEGZRe2g007r3v8sAoMresPzTWgEfIlOZk119MGsoju7sN3uwzZx82c8ru4cciWs9mhLlyWd
uZHDk8CKi2ocTV8iMUoQCLtJnllvTXvw2OqV27RcWz7BusffvQ2AXryH9cmHA61nLQ5TErUfe58p
wy4WKW/2nZr1NW1rqcC8pYYG6PNobOy3rmNtIYQ04iK9TEvxwdjL54BQWZKFMIqNmvPd8jkWHpiq
jt0vyhCwmWqEajzQTWe8/aQDhUZw70K1Hv0e0CawRsCjv39O/fZzeiwiUm40/BXHs9VbQFTWReJY
jlVftnHmSGZPd12lYPII05LSucQ04o9FYIWkWEGUsK7nSVv1Ga6HgcdwTBTcVhSkTbccogwNazzf
zSw46cSb48MyQg6PmFFwGoxjFA7nVsh0OgWz2ZpXRV2TlwT8YeVn5tv+yYodmZwZA0/gzwUjhUsB
pOexo01eUk+gEmGfjsQ5CipZV1Qn2eTJBPnY4e5Ix5gEgmQom5c4K32WdJUq5Pipm5P0W7pd/hQH
VM6XzFJAy5HRYFeA6avHqpogudHpycKFiia0T6CEM7JbIpfcsaNqHA4LtTEStrJ2sj2W4XaKlK2/
HKpw6fh4zF+53beJXG64BBt0hhcNUK6DuTkwFq2qsylhl37q55yfvY0FK99YajHyVIBDooL1Wq31
hUvlx79XOdsubTz+faS8Eg+BLOqmdwZ5q73b/3pSOlI4VBSStgIit8FZF2DxP51MBe2qZdBc4YpU
Zz+okOLxOTKh1hxAU6svzEcZ6Lhu5VRnZ53icU9jC2IyPervxnWaO0hB8KTrp1V8LUe3Z7a0gjsZ
lvnO2SjUcuxzzsAHcAtwbctMRHIzlqVUSFin2r9uI06da8gOVfoi+LvnepLmdA9zCmQ+ll9wYxhE
sSsFLCYCCRYdVYQ8jmDc1uLx1xXmVM8mkEHZ7EyDbivab0ykpuxyD5OnsTPQNk6BdTLGCPcdYiwR
gxa9ZecXRXF5HflB5RJFPKUOcYjjEA6H7TghbJ0qHOyMIyT0fbZp2yq7+h75U+7tQVzs5s6dJ+sn
gVORd7SsDlEu8U4YpcceRATItktvIP2Eee9GZxj4okt+7XKsFqXDn60y4NCt4ZTkX2MPQ3UEHQux
wJIxT9BkegjtwJ7zmYiS2h06SkiKbEiSfThfofYIP+te1chf5iDqkLtK+jaghX76zsVXlxAXUGig
rMjTLz2kciJL116kdkUo9oEuZXXjBC0JmniExJK13+Jg+7R9Tr8p1wrDSePzKIRGsttPDZYbY7yU
lA00Sjs/GN2IJb5TT2Zz/Pt59f/otS0gCtvz2KGeVm+xgChRwvQTuBXIUxzzXksdDtft0IGNVgMg
11FJq0KIsRYAFf8LT2xbc1vL887Hed1oL9AE28VayYmWXhCA1xuG4i2knjPi83ZMTAHTpRNVonXH
pLxGNA0nqCmZI6a+1uxokxXvzDZtzO/9vvZe29x+dhUX7N8/oPX6A7qOzfXjScM0SLWg0lmV3f/Z
0SWQJ0YJCSMlg6LhaTB4qnsOucA6RhZoHhGxMmMuFDAdJA84ELl5DpsEpIccAqt/cgtYHZd47DRp
X0VUa/h4MHPUld0YXFl8X2Lv2QJL580S93fahlR924VAc8QeBk25M7uUVJPaYbGdVAsot3OZJhIB
M1ipf8yzkRlXnadCXOukCZL7DRdwWe4NxCWnNZ8DzhH7nbPOWi3e/nvYORAVpKUgdpqsJwlD9NVh
NzdaKCtMUGC3JceRWeIme2YwJz5vTXLlpmzzalChujLLKA7ut9pBTkQNIVNH/H3XDVHmMwVHm/Qh
rywHPD5P27u898oIA5CiQu+txnDx0oSlQKby6M7p9Vbf2b412FedPzLQasyg+d7PnSLd1vbdx43E
U8wlgMHWOUaDwe+bI3e5YdRkT09USCQN8cegOdqlLL4ue///NvJJ51OcE93MRy2ER8e8YeAJz6k5
5W3JC4N8RAmo/DIbv5uNHCii8azKA4gVUdIhet3QibFavE3HdrntGDzSccRBm3w1sqGp7gxn5GeU
Q0NaNP4VvaS8k67mV6wjnDYfKMHJloTInkm/ce9TapHmNK6n3jatAEXkvNPrr2kjxcdjOLXUazF8
vGG3XRxhoaESbuOPrV/bercNZgEb4YB0nGD5bmUXhvBNV2qYF3pLetc6kCzaeQFVVhpdV9hV89U3
W/7aUIYw0uKVqpSGIZeKZMRJQNgU4gl0s/3muaSTFYdQYSBGibmSODc+2bZcO+HxtTRzzuaSuX5Z
JftJKNTczDhb0zj3reZiH3RFGbSBYzRsfDTD6kMAoiSa2lO6UuO8tMphnrv5ED4y39ew3F0P+RX2
JsQhE2ikWvD3FOi/fOzNPK7IRnE8RRrQpFv2mVUsi9kkOVMeuO0NWDBBMs7mr8wo04ng9dDRh1AH
nXPtbDXydh7ZLq9TJhhYN4dRF6n+XNq+DxYGfR+wQYge3m1J+3Lg7XfOrSUsB0mbBQW7Ie23T81+
Rx6aUX0vkor3kFT+UlCtOIvbFeA/25Pq11LGD5OZ4j/rFzomFOOvkbCs9nvoavuL6pq4u6StwY3C
IIkXUpkTP4tQOFZzs4JWjhEtXdFWFnqZkbPAhyYEPXRHpjZPlaNrdH1plA3H3GGqgiQe9ueVxKUE
RFu0DfzQYurpPWA8sM8bZ2LD6DIrvwbjUF4hwJHhh221UFyQRM/4uPxXUnfVD23VDv45Nie/f14g
n+arEu4C42RpvMB0Pt/lZgYuqdn+axPZ0w6IH3lMXHVi1kn0iSJFAp6XciB1Ufjo0AffiYnYHgYt
rw1LdPlF9wSBkdKb1fYRXi0OKXk6swF/n5CM6ZYOx27SFI1FCMRSmoE2P44glqyplRI25nXCbmiq
kJsQh1FOD+3XywbZ1jB0Z758MAx8+ZAIRlDBrooj9Skz7AZ6om98AF1v5p0GrJk+DoRDj48B/QGI
je1ak3OgY0hfHEC/4NEYhh4lvEUHPXzXElh4zyqx1S+jc/nYkOhs3L7zCa6Dk+LN0Lg0nxkUvGXE
shy2cOpTm+dq6/02R/yNXNA2BPsoDIyRs6GCAlmoBqqAF/QLK5MRHt5k6Ywnit9X0XSnE5vDqp5K
y78HXhv14zBCOEWXpDCzH31uyxCNvleM36BQEESO2gXNwedsPbN0bSNRN3q4VQNAuANI5hAiPt9b
/FyLe9Es50/bXI5wdVC7qOsM9w4qZPHvxBVf3ElIVjb/u9vRMxkjsXuFsazWwayJfC6VRyLaPjF6
DK8ctoO94LSWsnelkTRqSVRqJnRlK9bKUJUQDlgrnbzVSS1coKKuGs+QaJ3m7DD6y29KS2fFlTe1
OAmSvRMuwX4RZql1ZfawerSy6sN25qQdtjg/hW3xNjY4yNcMne/sqKoR6Cs9FWebq+CbYRgTIYpp
580Yi2WZgdsWjNvxqnN1i+ESZyxWTfWcVVe1C3dyN7YkvZ6THjjwrOKRtrBwZaGwHIMjdxihQlkM
PRdMLFJkdxCFW+ZZf6voTaOzpdgLeET43HAbzmKYcdxdm6pCYzRFVZzCUY1lCYtUjJM8S4Zl5AUp
3kq2963ayj/3DXcjPVZRf82sGNWEYYOOXMEyi8KFJ9r3qAbaeNyDytqs+Lgv8acBWc53TMiXTRvj
h3fsK2aULtXKcho4EUDbd9bxek3yD9gfRkFOc56Z311vWrbRcsaPj9AOreIzw0e7O8/CWsD1QXc2
eVtp7wr9SHes/Px+zFs4/TIL5+ID84dKP3nbu/BnxgReYrhceFWB58N0cqHCgt+YmU7cXxp7tZkM
wjatpud4PVlDA+usfai7DE7ERCuL21fFSrBO40oC2AacW5mylRBbD7MxxQfi2vj0HOTy3p+ntn8M
Eg6vU1bZiXrquTbVuXLr+p169I1dALgIp6zJtFPbDBkdCPiviy6jb3QphpwwJQfbytKwkvSC1CD+
2EhjSF+0gkeuhmIIj7OXR9EVpPTAuFdMZfC9KeMof9rAkNLoY/MJyc7woLzuXVxkVf79tzj0kA15
HqNQy3Gk7b2doHVVbWXZmFmXwYwwipy8AXLjNoDw6pHqJKCkca86S3cEUHm0nneMH8t/yrWF26ql
Dea3WrM0Fl2Mqj6pSdTuScqcANQVDh6ZNEGMGeyJeICSedu+A2ur0ClFAbm+fbmc194kxxsv7Izp
czzPNW7yyFY4Tsokdvpn0xXRR59j2SIZeKleUI9w/ca6z5Njb1RldEbEEmS3iWwXfkPkm5D6h3Xe
gDMIXyVfgVw9wuR/bBJtWU8Ol9yPsIHpvRd1LtMHURjzs9lN3tfK6citbnp/uEzIte4NL0eVblBF
wqngsP2X9T4Hx6yaaWXDVcniUGhO12XCKXZGjUC0W7JYybgTxdBVMdje9I1B4vzl762PsaYgvH6H
NHsLCCcRGi3MgtdrrbWqspnrEnIlaEDzlWOMLbzN/7aKMKmbpYVP6jn/V2uvDE5GR/H1EBcN4Gcw
Ke5MreAdX9vQjn+JpA+WGE7Pn48gciT7RrGPD8ZOlthrj6WZNp/TOBttmPiOFZ8UfhAelgNOro9x
ievfTmR2Q15lp+D1bk1fIWJ7OMYD32MHS075D4A7Fsh850k4HAHSsr2nE4fEm85piqt+LDB7CldQ
aoPYwTa47XPR1uV3pj/ZdAls0gck+CJesGlBQKZK57anFJtjdS9TUOVrfMQWqtQGWG2gRNRXRgSh
eJqHj1vZ3uWhxeAcuvuDLvBXPbtJ6yUc7KFJYu5abA+Bdsm29qPsB8urI6R9VWowAB9pI2wBLcgP
FZndwgy5s3d13TnHbeyYMIj4h9XECa+quUK25Tp1BvcopoTU8wicHVHMMpLzLd5S0Az8eVOkbAVm
QyT1r9gaUvve6UfnWvsCKB9DUNJAa/JSzukGOdmNnYEaWwHZoshecEpgSra8WWQYPiIp2QzEOoxD
vpcUWsYpromCMFP5pddB5RPh4JnNyQGhuRZzbcZnFxIpNhIGszJMMCp6h78vXPWaTAgKB4/A9BSC
RxPWg/vWTK42B6vTiW9cBoG44Hpuk7I4V1oQyFzxPj+PLkwpfD/LcdntU1b3O3iZ811dDl1H8PIM
KgTOvfSnUJ2624x5ntyFVk7+Kl6pAc56qTsfS9vFd4Fkgujb9ohxh+GxbPOIeoUqGuVKpAQ215J7
nmE0fdkqOXI0+eEeahhaUknThtdjH3/kMrcK+PNTWcDjbsGCcXQbm3YftF33TaTh5P+AkKRn+MdD
2zxgSVOI/d+f3poZ92rXO54jl0ObmwY88y25Ns4tNanCTm+CcGRokIYmYMYmCHGC3CN+thNGRMVc
Ss1U3C/R8NGuG93PQQX8hWL2sGNVjp3/O1SZY5x/j2bXGVbSGswUgaEXbeRGbJNmwhGuSi90j15Z
S/9mg28zHGOpKqyGX//3r/ia3sn6gJ4DzQRKopQwT703d2iIls0B/urRbxuhQA6n0sewj6PmTPA5
VKKAOY5xpbPOUte5Ulh1/v33G29BJa4Xk+PUNlkcpqPfPmLDdjKfh0wCQqUYTOjQF9HOHn1gnlIo
/tnEWUfL0oUCHTXUNKrH0PYeylmEyaOrIdNcIP4icepKgz+/8/H+IHlDeOHudgwgOWnKt6Cc79eA
EZYhLv2Ko/c+I5/Fwo0GfFH8F8+tKINr0fvxcKDtI7c7s2V8v4kdAK6oFP1ZZZcs7/Px1rKRMRyn
KZoZeMg8JquC/kRepqSgf9/e9d+/wBujn+UFL5wwwzVgTdFnvmVhjdPoDsLswhsrsNP00JgiAFs1
F7FollInneoyJbS0XOd/tqEo33ZKDdiluUXa/Ng6qiBNeobgdupfsqSo7Q/bkCxwUm44IeAxPG99
JIRVHHj9rEVVEQny1c9qHSzDpqUsFoVl3zTM0rEqzuYofkB0TNzx9r1n9JDOpW1G/f3vj2BZwq82
Mbei61ksNMbZdNoLT+0/sKWZRW6nXCi/sZmxP2Ve4v5qmJSlDeZFyzSs60WmHoNyNJp3Znd/LB9q
P2V5Dk9+YXa+XT4doplqrrVAaVio4Vcb1Wn7kHqBhJ5nsbCbfZOMbKooiAj/CVP+2aBjmiP7HSep
PymCbHTNTBzoFpDyDzYeFbyA35Wn56Rr82pvzgvrHx95+ZCz2xlZUII2F3ed/W+COK93TCwdvN5/
YtTC+fP31/JG6LXg3WDIVO4Qy2CY//FstN+FYIBhdZ5qrbmace6BH6CaJb9AdsREcpM3iy1KcAtT
RUFu3EYXNCDpWRWywErXt7P0RA7wFO5QfAhwlLUMW0QXQAJxJI6j2xqaGqWlBZ1iKc95aWCLF7ij
Ja9KNTJPNpIWJ45EZkV9blo/PNVBWr8XKWGYb5chUKUFfE6+LKkDxup08p9luFBjaBB87MSMYPRP
i6giwzwM3i8+XM7ongpR+e2pyeKWe3eER7KDIdKGJzcaSCwu3MJrD3OtqOL//iL+rBE8LgAmD9Il
4ALpwZsNEpdGXrS1CG7F7Kb1fR7qPLjF0pp0d8R30sfOyXb7b7biCHvs43ABp8iHjcWPKq9gvqSC
xDeixuvEfhQIJtBWryOojeCRpvBqCVAO42jamyPG0lc5YHqxOOg+d05R2F/9FlBImrbAxzGbfYzD
e8qZY5QqJc5ZX4bEeM+Gh+RQC51cx3hBxqdGFdMX6SoZnIgqEuZhqLsPvdFoZji2kIQMjDklBXcp
+I09xQDPcmWA/f3p/flel84OyB+1IlxjDprXx0vpgqs57ewRX+Etl3eEI/stfX+dXBujE6El7rwn
bAVc42DSbX+sWlwr9jlAU3FL7Hd+NWmDW/Ad3uYfzTGXFhsdsQ9Np16sK15/rGSybVRHGk9NgXPz
r4bGpthDwcRKYgJ3hKuQxl37Ha11GjzmonSQLsel9dHqRq4GFeiuCFAuJrq9480QT94NM5esW9mt
rt/5sH92yHxUaQAgL8MT4w8RUx+NPYSZpLodMDiNPzVz12uob30eFvtgoPy83XrhTea+zR1WrhLj
Ru4VZ5Xc/0YyV/j+NzVmPTC23stYOdrbpFng8jedA0WzeramMEnv8XHA0LIfRt8nJj0asKf1goqU
hZT0632mUHWdAxsVwL5ojMsmMQgrmLHXNp+uvG0A7MITjLCwWyCHfvo5yCqhckbd8jNHt9odZtMF
6pN+7d8y2wFqp6ChRIYzg1sOaTmi3Xe5HbXXUzLjnTOP3mK2R8+JGkKqYdjF+bDkHAgdJnuapCY9
4difYB3v5SF3m8K3uY/ZhDsVhELe4TKOKGhnyqrpbu3BxOh+m/jAYwWyi2KbGubve2ENb/7fVbse
6XwX1Gim6ToaBvPrRRebzTAO2Bqc86TP8N5b4fXMjAGkwqIYoWflAu/UbdDirEScrf/qkUQD81Vd
gckIXVd0yLzY7I6G9CGqFeYwXzVj5aBh0BOECC8rPAITMgdzZyFyB5LAWpIFVasxBwohQ86ABNSP
P4ogt/r3qsK3XRXBcMQ8QVyltfJQ3b2pmn3UH12fzdMpdCpub4Rp+PLljV9HTx1kKHLTI1wJ7rQT
EvGX0gQ2N72TRteljlw8kf7+1N/WGHwYy1SanW44jJCd5eL5z8Xi+Gz0wPHGE/eEqI8MhHuzOVgo
D05mYxn3IkuRlk45hLCriEo3f6LX6gCP//4x/miWbCagzMh57SYcYNjrrz9HV5IjDYfbPg1ZLn5J
X49YckNAejCHoOBMn0Q3nZ0ODvCDpdqBQp4+Pm9Q8HuQY27adbrjy4ZGdKP66ZVerceSNx7DMcS1
oZmt+w7iZnfng1g29/Vkd/BptQlnFPpoaE/33lRW5XdsHPLyHXK+9YbgpD0OYk9rxlAKtgC35etv
SCpEHlWdMG+2cwgvdSe+BOhGugflkrp20MKOEmy0Fww4aOwIWY03pOTmJFlyNBktuZhXJV3O9Hth
YWAJgnWZEzV2+UjxWT8nTs31jl8AF4lOZAJ7Hg/xYdqxr8rvVgflgojGhfySrV2z1UQBbjJzPo6Y
wdjyn43avfnCOEOQzw9zNsJsqiErms9t6vjOTWbJfnrn0axf/X873+XRwKWg0AaOpcxEd/P60VSj
TfmVEGpQWUJkZ0a51nmeGhdeNZxay7gyoj4xHrYhcjb4hr5vdNgHBBxN0jhtLH4rVqU+ILUtUfJZ
rmBKy5pxnVvwCvciRyvPvD23VKi+ClP11W7qx4pnn7uzcahThiDYcRecEplvwKpl9NsHt5OuzIs0
ZGveqCAbBA/TZvLwDlSwbvn/PQCOPioNtWhVQQxo2bxl7fxnF6ooCBgK1/EVNt1YFQwC4fRti253
cR+rup7UPMfzMUdurPab30DiYtgwlen9xFgo/TjW5hT/U9VdRl4ItjPcsbDeaX/Duio+iYBj8Nxl
XVq9d5QtdcD/PjekDmiFNF8op5Ha8u7evLiubAXumrF/oqXNo6eygmOHIRU2ey9lL+3qBDbuDy8m
4r3+N16epA2Ex7gp6+qhbp1p/PbOSbKcFK8+k8GHcm0X7IUCjsrg9bPshdt3MM5jVnlMqbzhAEiv
xHCEf1I/MlHOYZ4wjfvp4P9gmhisKZmcCkxOzC/Qjqzgl9ckbXa3VXzBSkKZNIA0zSbcnn1hJWCZ
XQUL7rdwxVBMWI8DIBW1WI+gEPbk37/WHyWZzcMGReAHMLVA4Pvm1mjhJ1qCyvfs5R0ogqNF+XXT
DlSrOqTty7K5FDqJzN/YWIz4HILDiq/z7t2H2PXK6TKF+GecpxF6+I50M5Dodz7p2yuFT2oiK1+Y
PjD4uF9ev4A6pDlijFycs2LOsmOLMgTGjov9x1fhdVQkEVd6ix/7XOhzEzGwR4nfy+bRh7aDq16v
jJsmoyXn42GucG5SxwRFTM2CmSs2Sw/YLqGJiLsR2MNMbJhMf/8Gb2EtWi3IVBSSfA2+ytui3LG9
zITABweP2Ed6bfiVzHWMuPaiY2RaUba3iCWbHtq6cvqnCL+r94A18+0idjUmc3rp9Vy2lqfeLOI6
NmQt0iK/7uJauy9STHnLIT1P4wuwODs7bTKvf6JH6fmAVVlxd0f4cKircEYs8GOZ2nxqIG04l5SO
1f0CfXlQJabYBn5IN/ZgcC9UXjTLc8IEprlrUti0+2E9NTZWUFVa4aTeOelemxouUzdOewaXABsU
P3/IK3PchBxrXOyNFKFFd1Ssvb442VA7l6ZmIvLi915rvnO/qLdPkxeJWs+jkVG8VEz9Xq9IOCcD
0nwzumzAKulSMD2zpd4+VcyI3EebWfAjA04QfPDkbjxWnC7jF5nZOoZZpMkGHxchYnuISgEoa8J0
VGcIqrIi1qYr5sftJ7tG5WR3wVBhy9StUt/AtheZMJpSSAbE1zt9+mnumRnu5xW2m1Rk4sM+ldMh
6G3z6zYet6BydKfEM4g/SnO71tdK9tad7NLAuDM9Uc0NnAML5KyKxAijKYvMnKwdAXdzo6VYaSEN
cmdG+50y/Q3xEUyQV2dZ3NnEerkSsvbrh7m2i4Wsm4v0QladqKKlAUVIwHvbdKFxFxjykLQlGcVw
IOc6320sBRkxWvn/voMY3/J6WU600cxZ3xyMWYb8R6DXO286oZzY++QYVfCzr+HwVNG333MpZ0Il
g0uA0k+tKsR8kqEinkNDIvrn7+fH6oP+6gpiRoc1I7W6QjL6ByZSV7IswybmlB1i+uGttJZFq4MP
Ps1y8lKkWUwaUj9w8xx7NpqNPwGMED8iuqpDb2BdVWPX00QXFDJgKHh/+Kd+xajtvsIIBIH10jt4
6fJ0q6CLxpfNUWHMx4Dbx4XNXJMUAZ3jal5PDGLkoG6tM2P4uisVUlPXE20JGaaGvrf4Vmy/KAgX
t462i/gVNeUG9nwrOXKjxjkBivxLmwGfXwYsJaABmlNLrlgSSv+w3fVUBROrgkFOML7Y61/Q2DKh
22w6cnVsv/GtW0y+SG0qzNgNP+C64+MpVDZVeTenaOl22+0rfDCxK2yhWV0b3hqKLOQU7ILF28MO
Zz+4IYAo9m9L/GeAxiwsZU6pF8IW/ftrXY+JV6/VVTgvUL3je8ld7L7haULkw9uJqfgZ7VeffyzK
cbaeVSIh5zty4omJdQi3od4bYciprMgj87Bijnhsq4H/aU6xNXxselGjU+o9wtg5gGlPspoa4jQm
gSINpB9deUQ2n9Qfw0TDSal9410QFZrpsjn++5XATrmi6biwBTBcuVJT/1N4Nu04MRETwTV4hptO
+yozit6AAynThICwxejqiSwnniUX8kBdueGPQ6yXhbOaiFBSs8YbK23Mh8G0eDdb0VfntIkPIojr
+Fc51yyZzM7q7wnjfbT/Xuk+K8uoKjwSKutrgkUPSZj5MsFKZqtPrk2IZzh3rldv4qPIeB7jvm7v
t4OmWKdJXq/KbxHkDucI3TnpDttnCR1vWfsF/fX3rceebYG9DQWbsL/Q7Kr7Rs6BZhMtHytyPa7x
BGVgSXQOFl1HN8T57zDbHoOMYZBW+yj8AnIr8CBXPcWiQm677ho5hyxMrW1MZ7XvWOIXxIjJPir+
GT1DNsR8cvs4SeJM/ovTBsvqTDK2s+85yxOdI4ro47Y7J7Lu2ITCmhG2KE10SaAqb8DFSNrFJ6ds
xuRJixGnO5m3yPWPtoPn6i+cTCiCNscXGhY9HOuZL3xqZCuML7JzCQNNwmV4vb2yDQiubehUwAxM
WBdiZutdvBjXoUvfC3/4mFWj/7IVFttwPqfpNB/CCguIYzMxFl/yHeBToVeV7nyX9jJKv8k2g3hb
qzlGkRhEP8sg1/kHg2Eg0Q5SfMGx0POut5OqUsxkX7ZbBDTIa2/szCQ4ylonldsBthU7dsiEmVxF
JcUdRgg+lNg2ivk0G2o3iHmpvrOWQVWIPcmPNpF9dvasAQ9+hxjGEn9xPEfynaUraFYWVKhr3Naa
6ntrAsE8odQBWM6sUGNd1+qSr+auR2OWh1N2NSet7D9lwoE33rMxiBUgDa3BUFEHQQy0Ngb2SUed
Gz0HdesC7Eg88u4qVaEzxog0jJ0vZjxwpjWr+Y4Ve+QFiQQvjuvUbxdHz4HJObEwn5EsOtdGHhNF
NZvmc+qqCs7+rHajLs194CtNxB+qcdQe0Df9+4T8yn2dedbPwBThvuEqOQ6lEAfyKPR+xjnqmCci
vMmiqbyFFDPvWzPg1SQKj9gS/9M2tVsc79pk/AAfx42g0DfBNYTJ4Jh6tX9vR/rnjDvWKXPrFhbP
+JT0g/pexGK6TavGfZ6DsbuqUU1fKtvxb8JglHciciGLYHmAPr/GYmfO5nsmoeGpanT3WDbTsJdy
moDkRUG0GAQzfUevi+u6T7jYUHbHkR92SXNCBVuvkzgzzh3J10EafmvibL5o9CMHC+niMZ9UfWeE
c+gwKS/VF7OP5Hd4f8RNSe3tJZMIKCkivCuHSl01VWuRUjyqc2ywlXc9pNdPnZqma7uqPkKSIaCS
MiI/wJuOb6CkEUYASfHUc1/d11wLmO37GbISQo9HEZineowDk6ys7tvAdblv5OQ++pWIv6g57K+h
7RhLel7V7f0J4nlndfJQGcX00NQiSXaoqPxzI8ZLYsTjMZzT8AjTbzjA+fLk0lPLK1mjRZu9KbUO
jGiJK4RV8C+HMNrbGm+zizDj7gQU0DyK1gyvPYtWX6YjmSW9+bnKiuDBDUsMgCyQQ47b20JEH3Df
JwSMeczRjydY2TpSM/qxOT/JicneISzIKt01TdAd687Hli2yXiRK8T089OjEPDv4Pg8Yk4vBSF+6
Yvwp/XTER49JZOzm/xhRJwkR1tQSz5iSh9jj+PbnRPfBlW2QtknuDacNz7kh/nPM5l3dDB9myDa7
AGL0DvM/8+AFMZ7sdJLzuZuK1jlC0I7rwzSSMUxAnJvua1X7H43MxLvPTGbvVASldd3xn5iZE14d
2kDFXUvm9BBxvs2Ng/7L4prt57C+wiFLf7MFQXm2kXlXXiF+1pYMCJuynb2vq+kuF2TWmUKJb0Wi
4hfEYvjM9lV7i4o9/hyLTpcIz838RvmE4SHJ/idroTkFVuGec/quA2aEbrVr2w5YSXPy5oVFplVp
osDdz4UvD9qt9WMBYX44hGPXPdHPBvtq8Hjyqekd4TMZAQURiSNGNwQ/hkg9xonh/8hiPX6wS+ye
is4Yv3R9kIu95QzesTDsofzcycT87M8eJJDB65wd6yv+qI3euy2sARirFU9+7PPu0b4dCJTosGzS
D0Ijg70yIYcSDhsJCd2uJEUHCqB9CpSKzxNBfNduKpJ7q8RZkaHn/AVLdHvPVEse617PLza65xsn
9Xx2NxEwkx7VsTZEels6Pq7WovSutDPjiRDby/AazFHHuzxN+Y+6batfWaCDh9ZDUG4YVX3JAueT
iirrg0VFkhK0AbUgb46MVwfyxEnqSTWBi5U1PeNp5n+lbiP1L8JRaUoM0oaatPngw0zDTXkKPoST
/KCqpN53aVdfx0MJ37tpDQyk8+URBdiP5bPX71Mzac69W0SHcuqfmW+Fj1br/HT7aeQ86r1r27en
Kwu/sCu/S6Jwxy2mEbGn47dE5yeGT83tEEVqbxaj8Y9TGbO5a7uh3+ew0/eIoIKPljVz2ttLPmA7
ZOanyp6N+6CS/UvuxfWLx039lFlBCu3SGor7sHeYyph582+d5vkZU3coLmwDvBF1AnHVw6vPwbPS
tQtrb0f99HlMbFIhx84h3nWy3Y9m6AQn38cLYeY4ocoK4m9e0M6f55IRyAKnp0fv/1B2Zk1xY+nW
/isVda8+GrekL071RUo5AkkCxgbfKDCFpa15nn7994j0OW1whzkdUTdlYzIlbe3hfdd6VqVZjCjX
lQ+5ScoC3Q+mwjYiq3RWCjgdg7px8nK464Rz5UiwBwap1ycE5O011YR4S/JW4DO4jWtrpNk69lG5
5chNmBwShv4ylpb7OZGwHjES6p8pa9Dxoov03OGJ3cO4KP7ums6B1FUXuJP0sd7Udp57pdrJI9Js
k4TpySE4j04XLeMKqELUt6t5SBF1mdlTVqsZ6T44dbB8usqlMtWkjfWcnaiUxFs9GrKt6o6o0Mey
P3ZIKYGcRu5VHkbhF7Mlb5KqxPylA+nwmISv6XXRvOVtmL4SrZP0WEITe51U6kAmkwGZBZGy/Tyk
+lF2ZDDlk2pgIBhIDhE1vXaP7aXpZV2He960XFARFGo2WpxpT1YYsq8LFLFOBx06GL21mjaG0zXq
Clexge+a5G9wqFF3nRikJ1dTVdykKerbtdZWMuT4kbSbZAydOzw5zroou10eFOY2YDfzRZWYsEKj
X6cTkVWDM1JI1krXyzUL4UbOxM4yWd6wOjY7mNOTL7K2uEzYi646I8RCpyXZhkUn3RRGunEzMrTM
CK7HaM2cJFvN3MG0jrfcp6MCWeaTlpQAagO6d0ellPDxaL/SVlNJuY2RJG6zrn20AA5sOwSse4qG
7jp3I4OiD7DcJCofR6aYLeK+2ZeWoN4hWqs5aNn4FSKRuGJPcZwG5gUQJsoGU8O+jIiTyiqbrTPb
T2+swmbX9kP2xEkGwBHpbgGbs6X5WoDSVqeN21DdHThQ+WwBbN8QYfNYFUF6BKBLcLku0quib5Qj
47Jm59OS19sKxFVjCO5EQXa9oNWG5nul1vnWsaeZ2IMwQLJu9ePDZGjPVhirX0SmfBZ68rUrOpCd
OHnilRzq8r5L46HzoMREazjk+VNCB2fH3tW5MZNCfMKmKsGOEuuZY3ZfhfbIiSAqhmvURmg7Rkc+
I2i2tm6g4eGQ1tLUmZx045BtvmdhzI/0vkeaiItZzshYn6LuCBRXXU2EGVzQz2uOqWVGFw4wnlu3
7bWNsLtUXyVj7d7BIaqnXdz38ko1Q/O09NEPmBYM0BSC9glS1BzkNJsJYR2Udqhzr1LzbqYkOrK9
HEkmq81e206YD9dxZ8pbTYrqiFmQiOiqepQYOfyqgo7bYufyyspVT7qY1JumwNmiQJS5rrGfHHA/
VrwiTCMGpYd7Jpv5ihQfZuY+fNR6sIsjDTGEucVXgaeN2DZOpxB4U0b0BPSYY2RTBdkGmwl58Bb+
QQ5e4A0dYIebtoyxh0G3J4gyLtl7xs58h6Qqe9ZErTzmmcoF0By6wPguPxkYDjK0tnPnxRonhByB
+a4Dav8QlBNBaVaff3WpPF8NVtVfzhIvHiqwfGM35rQAUjIaS/D1Rw8birrGriPQuzhhvYXAw3Qm
gyucXez9OCnfV9jBrrKRYhCPQ0Hi7mTN0UosOp1BbLEOD4fehLOrVAXj1JbXgzWVX8cczGIaiuwh
1yOLzTb7hqQa4BPLASiuwbtiE/2JVob8NLfXL8QUEVI8ExqVtumVxVnqM2kDFPAUI/fZpdvfKsWJ
IGME1rGPYgIiFNk8QV1MHxUz0gNeB/KF8kh1YQyH02q2+MLVaOBYLzH/94D77dsJodYRgfOIkpWM
aDE4zmXdyZnZUg82SVbPF7rT1KTIk8KpQm64gJIAKjM1AfHGmriY3Nz1pyZ/VjGt3YrcVJuNoxO4
jK108l0YDHAHoOndazAwD7GqaH5Qz9bGme0eOXaJHpyGhz/MyUMt7QidQFNehExiFEbLvPVbveUZ
Gr17n+k9/h0JuBVmldUeNBTga9tWsbzMo1qeZtoinxLdVu6QlXGQqRRCoNIuMjdj3E3XvVX0l2pU
L7nFSdk9zok5k/tcsYjacbrOWnZ7JSSJgxkVVXSbdJm1AUtQ+WHWfJ6k6myFtFEctdHfZRW29+mY
xU9IAly/gfjkAbnTPXQhcm8PmbJGIYqUmqRQyoU23BbTLkF9z6mY1jMF80NkAmJahwlx1FZSulTG
Xlm9jaGy9ulS0LnIekbtrdvY6Nm7Hp/4dWGmpnsB8kMQ5NsmwF/DviOxFz8JX542tAy2tZu4+fHc
EVBDKlSnIZkrdVP2vZOh/nMIokKAF5LTGKDKXw8zRrZdAnUWaluZagTomtJovI4zUvqpo5ID9PVV
QzWjlFEu5ALqI6Epjp0NWS3LgG+iSVM/wWYp7jW9icmEUWolv6c/PJE4Ls1KrPNRdcrP2TApl01v
cqSuXIwPt7VbUFGpKQaO9xRPKAcY0iqqrdrN7n4m1iPcSqONxDVAS5eE2ISay94mxOtvnXu0rhtq
q7APLKlenOkmbl4trnJGir7VIWblx3PBUzoJttSkrIgaWLR/VI7QRVKiBIgWtIfCyEWxHSIZ5nft
SHPrWmk6vs25xnq2mNvhKDhgRPGoXHdNm1KtxWiRg2OH/MB8XuW5sQm1iaoQq3f76M4O6cZyypZH
+VqESZ2mx39Ht6HkJgNZeqgLtuvfx9fy0fxK1h1Tgjt+FEhGK2Ijp9QUXC97VlVzJ7KJYdCp42Qc
8FX04troC2pbbhJSxksrHbahRz9kwYS3sVAuxFDb2V05q3YN1qcc12MAAdoieht/6L2FuWdGWhcY
sd/YkmI0GZyUh9vXR3R+6i0wtaBdldh+sw05FVSaIKst1+TGFOdkrE5P/TgW8XHxfo8Xkn3NjMi2
6fhJvRfUihQ5NdVLFlE3KtlBjwBpFvngzghdK1qI4Yhq0A3y2wqpLhJV8m8sGLjdQJMsxewXbH5f
El7SoN7VTzE4iaUxa6CXozHythlSa2WhdBQNfzjpAYUm2lW4MIa2bl/iFW1wrpaYqOfMuexN6g1X
LOnNs7Srat7BvspsqoqWUR5+QF/ZMqsoJF3KjvTsUwro18R6BequZhKKtgMRO81HF7F8yX8VgVGR
ITyAEGfBIEDmCxD67UWEdYWYLdO7w7l8CmKhETduGCKzPJf7+tdi2/meulqWlEBiNet2yk3jkS8s
l2YPVTvv/9IKfaeNoGVoOeqiPMYNRFH3lxJ1RyBIJsXUs9spwEeoXe3cjmIsmwteFH0kcqdLCgJc
1Wyv4Z9/UUYTKXDdjlULBldNybZgW+ODMbIIg88YzlT6uqHbgPFNC9DJhlIoH3Tr3/Vvl1uKJNPE
nIqZmzv7XtFizUaJDKjXD84r07aUbmjvkzhCcCdkW64r5l5rx1TP07SbCu/bmUNW6ZMkiMGx5K01
Vc20M6sRgHemKK21F3waggaAvYjko3HwR8to692AFTu5oZ1fJndpyhYpDwMZftD8+MUKgDQMmamF
kkGjAc61vR0ktQtVExqa+EFpnFUQ5l9MUesblM9lh+ohtPIrGVEov4jnNHYOUWWPw1Wvup3tORXc
farM6UyCd2F9KsmfIE3drYJE2dict2BZVsS6fk55bVj3XwGSqlJSX7LZcX5NpmxRAc8c/AaUMsUF
ARWQFmm91dFCiMYs+AxUwChfQkdVqLwxZX8kNP11JDqa6hrIGrh8uiXvbXyhEUemRemEMpOiW0+D
YgUlWqKenibq1AhPvyiUfdYhIlpP0aw6m6blNAaeYrD2fZQVLRW/Kd5GxKlwGu303sfkR0xlYZCN
faUEufafxgwQYvdqP2KOAq7uvBed2SLTcVkkIZk7E2kuZ+1ILNyqWzt2pGJIVvPMr9KWZS6bk+gk
EaQ2HzT9icl7M8PwDi8430Wu6uio4H65c4nN0m2Mmrq3YjoZF5oIIWlFU9s26OopitzWUNTFQ5Pn
KrV3raIjA3J7UTCd+5zn7lJM/ZqW6JkKU8reRS7w2hg9z0yKDGZ6jiASoL3+KOAXeV6Bc8udyCW6
ZGmixq8LKyUKOiYMIVFtSPTjUKoqONAP54YCSjnWpRou+HBP3Uaoe7A+OXIUdzIWlkpbngxXEfrd
cuHKNoY/Wjzjlh5O3IROP9GuqYP1+XuG5cinhk7LzkRDqEofw8jG8I6oJavxDKNUv4ymgLXXAVku
LjJcvt39NFKcXJ97ECzIrKdoWfP4O50nyo+rWpiZdWA2dwaCPtQkAAKDYvBUm6OSPqUDFVgv7qIm
ulIaFK3nrkOI3Je+sQBTiXVfmMEJNKG2LSV1WLhlGZLyjZr08wI2TUfFs1JaggS0koNTbFuBdfFH
DITOfKpflx186HVM6G29dXHUauAzwISeGFZ6TfLc0p6pheSqw1DOxD0NdYEE/GxV00bFtR7ObWYM
QL0aUXewnEtcI/FI8qfSEy5O2XniYqUl+XfWayNwagY2L0oeKtZ6EFkiHpCOUBE2dEEb7tyOadGA
WA/n/du5t8Y2nY2i8qoscbqQ7VirWnLaUOFWU+/c0cwHpIIHFll+z/nfnhvZ522R0elsi3B48fjS
1mKgnB+lITQkN+e+9GiPDBfIAkH94Baurm4yyjVCXZPc2hb7JA20ckfJlrt2biVpjmTPNoxdqGwT
Z470tdaILP7ehqUaMza5ev+8ba4q9IGNN5NzlpbUSszqVo3SVK5tE3DAFeDVPCBrR4/d7exmpr2V
BOgkF2w/8+4A/7tr7rSM880nZxT5+DiUc2KhK1kYallF9HWuxoFxF6TNqOzTMMKs11TuDa0NHGer
84MOR2KtNhxQFXtnBIy/pYyPif6yrlm/rozYro3PRlIntrPmgXXRVeQ2RrdPWlrcRKuVUxV/F6wC
1gMQfX3YJ3Mv8qtIFR0lqbM2YM5j3vtF72hfh5EMAK3kEAx8zS7ddq3nVqrvGAFjvQsqu6u2ROUp
hLzK3J22HGBxmdeA/eodxeWwvztviWGsc8OF0iyt1iJKaAlbKQE6O/X1XTxvCsHYLsK9CDp6fzvz
nbKWCkeF++OHjiICvsrkbTKEvsAD4VUwTCduP4qRfk1w+NdO7HWeXCyVmJoELivjVSL/UzuebWyJ
YceEbZjG7jecZ+CJndhudzgvbJwEJGSsDEE8AyUPq1L3uU0JKjbyOl2rRt53G7gpg7YlRVKeaIdR
mCtChtd9jolq9MdqJLlzyd7LDpPBe3OLWTtIbpVGSyqahc2YbisFFs21sYhFfVC1VEHsXnOfzSpv
7a1Rt030SA0ATw5HZbTzq2Jo+xk2cGbFvsiFOflq52qBpyQpGVELU1gYq97KGvUYRZI0gjKonOQ2
ZedWeSHDOd+XYJ9oJo76KA7lFIylt8jyQNmGsvJG0fQaPYZCHNM6Lj8yHbyGir+5464G2UJH9kOy
K9u2d9saR5/jZMLytj/fXN7ASsdSFTyzC+7HFVvOEkxoSgp8oiDEQ+oQ3gYGpUBqtdiKaMliGluX
9EQwgzSD5hV9wbpeLH/QSqzmp6Kf7W7dwo6UK5GlwucJR/mqJoMpvjTGyEDkM2WGPDQm+jMJd4EQ
Ai8b8PVfhVEfDbexgt5AFLbRrmzQP7XPCG3vQs7hnBlpukyeDdEdCZ/Z3fRB5T61SaPKvd5P1mas
6Rh6Y67T7VSArqTUXAtgQLE6BO2atzb7JPKIAh3q3hnS+NRl7Csjq7oaAqaPg0OGoIfOCcE5eHVZ
e8E8Bp1PR9gsOL8l/Tcndbu9XZf1B0LeX6QprobOlZ2/QBxn4vR7u+HMwgBOmeitfTEq46NU52RA
86YRkFRyzJy3GovAUuEY2+YD/Zax/OqfBwWWXV3QeUO76kLYeh8CYYQqRCMlaA7npEgXyztsWjJd
IefFUbMUQYcy8MHVNdNBKSeElZibS8qtPU5jhJjM05hUIUpQJDbxoxhjphkXZ4rGWc9TdFJr1yLu
W7k5gzA0OnncZNlW267qJmgDNXr2PJu1YjMXUJ+3FlXjlF704iI+A7ymBbkcvhKMzziJ3x9vf03D
oENNq1nXuP+L7undMzCGyGxGLNbUhHtUdY05tNm3yZ6c6CCZLlj54zjAP0SbX96cfRdnf9UZr39O
4i1f4XHqyGRwWZpFe4rVsQ1vIQ014UXRTpHxKcT9USBaL7Ju3QVi6jaEFjTlozlqlX1fZPHcA0FI
jIKhP+A1JAUS4uNgDyEc3aVosP39hS9AjjcDAP4sEr4F2OEuwUXvTsQkOfE6oDc8sF1HZmu3vD5X
s56xwJ+1Nr//uF+jfZh6XFeD028vu03OGG8HOylaoRK2aXSIZY8MT138xRCUOshfEyQNoiLHELoO
AO8e4oOw2+rI3AJoiyJaOnqTWRnXZQpvwysibSa/RXL8ZXjFS7aflgXWTndLS/PhKwwFco352lwW
+kPMLBtv0WWRz5tXo1p8IZ3ZPVLiBLg2sBmnHs2OPljRmFYBrtVa/YUKuMCyKZjGkm1qpun91LBk
HvQcdfeloff3SLrCR8tmY7AC8ZLOXxS9YmokbsAeLlsRTbwKGYuYi0hC89j9NS2N4tTudzmk72Fl
0lO6awfQxvQhqtrxMR9zOZGK8WVrRXzBuK1F5rum03YbhyJuANdD6Pl60FEYeZWJLjegJEWZXImG
TWgEtsHJ0QSe+znEixhQ9QzA0mlxNSn7SMNff8So6UC96TJV34QFE2UAtLtdD6FUtIsaOWa3GSqV
xBc9YynYF9JtV9NcFLGfKnBLvaiNWBU6pWrjOzxkvMtAyCKiSyeF7mxa9WTIF6MTPTt6Fh/zKZjS
U41+U4cUmkLUmIkK3AsZpDeaG3EGq4zaZBNM4YiuFrDCv8/+nnxCNbJT+NPZV1U4Ujdnus8Zg6KX
syPXrhoTZEy8nl3vM2NMw6szyDCvxFxdCmNJiHg9IJ89+JNIreobs2FHLLJOc1oN3PI7PNxQWacd
m7x9W8fKjuOCaK8bO2sA9XRi2BRNYIYr8PXFtEfXPJxIU4h7T/YAX+mPOv2wCdq8G3bBxER/VcC4
RZc0ioxSXTXdt7nC64tRb5o+OHD+yoUwTU67ZIFqhqnhJnynUYbg1jbw0N1D0hnQIDx3bHr3lJKo
dFM4PHrigHGGAjoqniKdJc7DCqqT+YNk2fo29KXi6rCNyl5uyetuPkrc0d8W3Pg6eJwQT/PO05HA
0b38/U/bvKHV0iFxHPdgZNJYw5JX8wtn0O1kZStNU2+mVxhTq9vUP9lED8eazGl7lQrRUlmoA8u9
DM3Q1S8zWZXjHul1EO2b3NbUcEU72hBrxDEEJ7l5CbQLRc1i+oLaN8+Xs24M5iZk9NufpiRA3vP7
qey9dwJNP4f8JellKdkZ73FVhsjIc7KpaZxru2f55YgSHF7k3DnKtYAkROoTrjNrXUyD0n3AKjB+
+QaaBf9WCFYrkrDQhb+9uVGqkehWmli+4L2SDfPKgJypS+B7e70RwSujnZUsh75mBa8EutE1vxZt
XmTfutz6dmYAno+nU4Bm3euCJaQzCqbLmHUy8DiFS8Mfpz65lLJJ7uIO67nHhKiNPqA+zLHoSlBL
Mv1payfrXMfTYLIgqkKp7525aY3dUKPKaEyKLeoLdU+qWzkdy8C2vmoWnIfLtA+16MD8oaHLQ/Tv
+v/hw9LwIwJbZ6UDYclB8O2tyriooBgz5cCWDmXsWeTKazqNUIGH+FiLlhLMVMYd53DERB86bd5h
HHgTNFZR1EBkxzikFr0HjOh1OQm1bNKLCtT0uJ8IfXtoQgfntjFxErmOwxQYg+YYePmRIVMEZO1M
+t15P/IDUv6K9U5tqUbbJrNHZEw/7NqmFlwUValrfqvVTG4/wCPprHVX+sSZetXWXRLuoDCZOshM
a/jMm6+l2/QVBXk2Lfz+lr9DaXDFhr0UtAF6LO8/E9Tbe46TBzaWguslqR0qEdhOwYpkKLOSq0gU
nH8tY+RZjIhG+ZOe1+U+5JSrfbNTEte+n1tIr9/pv57H/xe+FKfzxqb553/z/8+MIPoFUfvuf//5
qcj477+Xf/O/P/P2X/zzSj7XRVN8b3/7U9uX4viUvTTvf+jNb+bTf3w7/6l9evM/67yV7XTTvdTT
7UvTpe3rt+A6lp/8v/7lHy+vv+XTVL789edz0RF7zW8LZZH/+eOv9n//9ae2lO3/6+ff/+Mvlwv4
68/DU/n068+/PDUt/9Qy/oGbiGf55x/Dy+uf6Po/YIFzVFlgBJj0/vwDUmcb/fWnaf0D6puqYfNc
OBno9v78oykoa/z1p67+A0PqQvZgAUSFj5Pkf77Om8f2r8f4R95lQPfytvnrT6paDJ5/7VsJwDF4
lRlWYLRgbIv320j2Bngf+yQ/AUrQLxylCFZxEiDDleq4QZA2e/bYUshsh3vIqEeKJ8G0rR8JN/RT
S+zlUFx26hMOGjr03QuBEMPKjdBOiEOSyc1mTucjPtqvlLVXgbxxdVixkz34uooalHpA5pdNNvqh
agWY2OEFBxmqPduKn0x6iCt7ViT7qTpDyIc5iXQJy2swe3gOgiCPSlwo04eZyrmfx/rf4TSB1HRq
MufC6yZsL2RcPGOSpa42KelqNuyQtJO7BVHg0ZtHYlK7BjoB/YtTTM8mBq0dbYHoCO0rXTdFn36h
FppdGeDCdzFEhuQUn0D/AAMNL+eMBbX2nUTdu/NFn4S3ClIDlsyqXOXsTH0VfcZ6DsOHStXmFRlF
zip7dkGb2sPBSLe2vp9M13ONTRxRSVlkSOZzl+TlJossc6VStFqPxpSTnJ2T4b4Owz12e8VXbLre
g1wa7wKAgYLK4znGSdN7MMONnBoLMk850t+qmkLb5cjDOrSSxndcaPV1yILqYxYwH2iT4942lyDH
xCQjQqWAEM4xEvjs77hpKBeFgb5ua8S3kzmHpD4QrmgGfe3lbHY2wVw8993o+HNYuOtKog1ppir1
RxIiVrVpDX7pCLKXclWCiGyG9VAAHHK1WveCvqk+kY0eX3dOYwOeoM6UKH10KXv27fjXHsJqaPC2
p99IRMpWKCWxcfakXOo9yuU56NMHQbeFN1/LjvAx9Av6qV/TfgpW+ZST91C106UxjPaarM5vS88N
cKr9mKf4McIQS5dVufqaGtjo2W0XbfTUuuPhSS9vwvDQmizvdiXGHYe8m8ni7M7cHqwrEEBeb03F
HZCScDsm7r1FIX1jIoYjPkGnV9Xlpu8MQ3OYBxmc1DagnYMh8iI3h/DRGCybms480sHRkInV1rId
zzr5RP6HvZ76ZZB3iYmekSKZSltuZVBlXXchkc8xW7U90aOol/pGeErlGNTzstDrhskkLpMw3mCE
cMApolzJsuPxDUmJWL4L8RujdpExIXggDKv+e+DK/ioTxoCYdLZ1oksJBNNgqMO230hts+k5hSBU
mHFm6WN0rfAg1zJB+usoBCskEmpiMnOIwVVobxrF5n3V4COmNpD4hjbjxkSVAP2UEPIWJupKq5Pq
IY1Qa7va7Hodvsatbqf1BVnxFFpjB/qrnDrdZ24cvKKokw33AV2gmNN1H42tFy9JTA6km32k6w1n
AYqJYxeE6zYsjP1IwigUxFIj0SoLMJEYi44zXox6CGSJ5+B8YXymUvYy5ZiDM9V4ohQrV/UoviQt
gPOx0GxP2vK7bYaNjzKw8wbAlFS/puu8LhXPVEKOSHVmHiOblxk57OCH4ZB6bLDiNS1dbSWlcLZT
oTh+XxfVVVqkxp520ORbKPuIaxmztQ6Res0S35G/kcpDXuS8Kih2iBIP5/WUDQkOcV5h9p898hqO
8LBMl56hu0oSm9xvrpiaYg1fF13hDiVYT+twfsTCmnux6Ya+ilTdV8Z6yaOtQx+vdbGuy8beEb0k
NlWMC+an5e3HevLz+vF253xePShCUPtiAaPH/O7UpJABg0Otzk+2a1xkbudbvAxq6fiukt0HRHF4
0KP3v//Mt5UWPhO3+GLAJEmRowPAubfboU5HezuLpjv1OBE8YrucY6ESAw2Z0j7+/qOWX/VmcYSt
QIndFhTWVTbty+X/dOqaFNvl+dvGCc3R1yqfNu3cH1CO+3QS/bE1tr//uF/W4ncf9+5uanMXIvFx
jJMisYPE04MSoWVLxkPJR//HH0VHVKM3z34eZ/K7fbxRtAnl9srlJh4bwODNMTZvCuUD5tovjwrx
xc+f8u5RQcUIisrmU+Luy5gjWLlRow+c2v/mEXEkZgiCwNCxvr+7EDB3XQSm1TmNtUNR62DGMySL
G9Ukxuzx9/fs31wN5SHhUCyzVRB771JvhVAwfEjNPcFn1QtPan40f6CZeNv1ZmyzSFM+Zpuocz32
+6vRg6rOYDUpwPuRRftsBH5/Cf/m97uYN9lQ8iHLy/N2QCOw4kgd9vFNLeMbthdfcru5/f1H/HqX
aI/86yPe3yVr7KTS4tK90WLtSxe7e1dOjzPKyd9/zPvnzgygU0cU3CTavPYvfS+DHchQUxCLShIZ
r2lk4eWYAq9RPiCWvr8ePoi5xrUBloALBe7x9pZNtNW1yQnlyU4zoiqfFHmXmB9Mae8c8sQVA4sU
yH4YWA7D+BXl8dNE05t1GDAqwlMeU0vryCtXT7F7I9PLXO0PmY3jzSJVJPj8+5v4fjiYtljOF0w7
jGd49cu1//SxUT4QnQkZ8FRRrnjJ4eH9/vdry835eQLlA0jGZkijLCD3yHn3ysRGLyPNqNNTXmCX
cMl8DcONq93ELo1qhxBbfT+we3ZPUW346vCRTu1VNPX+8znW2Nxc0LpAZ95eoHTiaZqjOD6N4URr
ru+Lq9pIMMJhjvR0NejWGZI0NOOFigkSE0aPKuYrniYE/UrxoKuDQbiWVXh6FVs3Gdj/PTywF9yb
8iQLN/NslyZnbqj2Wuut0nMUVvwmmjUOUdWAHUaypZ0XSFqZOMaa2MXg2um1dtXDndyAorV2hW4N
Hyxbvw5Z9r+MIwPUDtkL73EqyRJsX1a2PBXqzq0ObnHUktPvn+y/GTlLDUgI5Dn2Qv57e2NTfI9w
hELOQzduyZbD/09/PYs1hCMd/R4qQ/XdwMR/M0buUHWnoZhXzif7Q7ndr9//7Qe8WzYgKymptnwA
MbX1tCrbDy6AOe/Xsc/8rS5gG52asvPKL/vp5YrBqJNJVdnXRC91aCdykttg7exaKny7AjWij5A9
edAJfPBaVoPt0MBwAVKGG852B3uVEwB3xQE17Kt+jZU9WM29KzeljJ6txhAnN3C7Q5TGAQiDQX9U
1ZhW8Ejly6+wk+1r9M2QrOqaQ/qgHymyjl7TZZMHYhtleWM5F2GFUmDVdU2h7y01JW6Gm3Lsizb7
FLmyBEZBJ8Cj3/wdIUC2JfIvHg62UUbrGsfEDq37uKmHTvVGMAU+rqT7eax77IhZE+arni2x8Nxi
Hg7JbKYbo8lKNsEROahO+ViOrrXtS2JbS3CXHr1890g9LvMTQlu8YqTns1KZfFfJ0AZfjAiJa+xO
1Rb0eETjuqJEgdLm2sEMdAu7rED50ThfRdI1NLfLILoUzlzdI4asyMvNxMEWYb3GxeWSYzqkG6lH
5jfJnHFAOdj5aC6TrZU69t/w4FA7NbbqE4yqrkeKD/hGNDzJwlH3jsO+XgkNOMbO9JxJkBxN3j/a
tNZ8MDBLzLQuPLLnq22NvRurVnSr6uUiXEpWRjOKTVySrY6ZYoTYFip+W/WJ5esGPrOiSrlTAT5r
tVHyNUJxxAxO33iccsQKjwANkdScj5XsiVO2qnjV4WGjwzZVuyosy20n7ZaTnlmuKJl0u6JPorVW
GgNONMKiVgg1KM60qo3PPCHJCy+q7zqpc4N+kQ+IRz3ezXn7WWvV2sORnKA7IwlMx5m1CiuSHEHg
uRda2pmXWj2ol7VYutWpNR8kAipSSyO5oalTUtdRHU65rhJvFKIrzZe4s644pOEDyVRk1WpS3IKt
NRkynflic/Qz15FTdy9NNj8AlQj2o1OT0YAE43IOGumlvTvfFvhsLoj+G76TX/Gtz7TaU5NabBqX
edjA77/hRivXbTvNN8lgJUh5RbTTwKavHfi21w4sbJ6pbVxTqBD72G4MKJGiwZNfcdQKIfrlFv/M
zcLPLlKfzdSI3ivaMcLAbGffXdK5V+Q34nHt4CVEINJIBdWc/azV6SGBDUPGI8kzeRHxgGNcnKI1
rU1DQ3WfM3xvR1Cn0qM/btzUfS9IRXBmDz175omgR/mSheUatWu7UDKUVZo09qqBN+hpof5UA5Za
5wZ5kK1ZNjvs0jV/DoWWm5yR0JGHL3ZPRKxREK5hOUSVl21oY+Yp3H1uqbiG59y3irDdR2FXHJWx
r/aJGfVowCZrl+DI3XOQmy5rWgubimyTvQbskh8WtDyRz/ozyrwVbfYhXpnzlPo5cS2IbMzhAq1D
TTB6h1kxrLE61imC25IqQFkgGhGZRpVlkoeqwaXbBdMhUCjWPWXinrrDUQG37GG/Li4Fm6xLYjgp
+OAmRf4YUsaLGy/OPzmD5WMrhE0TL0fkQa57I/mbLdNda4hWYbYszK96ONa+3fT3g0AJmOeBtsdN
k26ixomvZxoxO5nV3UprpuZgJbayFkMc7Wuqn7usCMptOlXtVUcKsEf/oPCH1EHKqJBtt1LatL9B
sPyMnFn6iGCcE3UUSj3AXfwSmZUvG2FcTbim90ZbqJhwu3iJBnPXQ0rHADQlXtu87n3ChRGIjXIk
sAiHYujVLROXRqrskyKs5mJ2RpRBzKrbOmoRO9GE9oiu4rUkMX5fiCpbp2lWboioRXlJaYo0o6Q4
aQP1LPqC6S5H/3LV99a8iarq7zkuyfCIFeVgSJVzuXSTVaEV7qErgofOcr9Oqfo45DNWMYlfSUOz
tLF6+AP5mD8jG8B2rhOQPrQOc2OSJt/GKWt2Y54VN1o19C+zGiURsAmThA/cSJ/6BYHALFgREGxa
gB06cdHR6ffgcZqrAe/CdnIx/OGEX5O2PII4AJU8aDTxw9DeFJ0l95RaVK9ZCp9dhDgxmkFr0S6W
mw5x43GuJSIDkLQeIn/3kQQpQENxmO0nMJw7U4x4/4ivXosiAYGid/FpEIqzlkjIaA+NGka0/0/a
ee1GjmRb9IsIBD35SpNWStlSqeqFkKmi9zb49Xex7wWmpRq00LgYTKPRD8pMmogT5+y9djziDp1K
H4RfCtBMSwgObTIs90pjP84NmSVYWPpDr21bX8Qa55sOVKpCKQd8IbkJu8FRZpZ49gRPDssb8vx0
V4jOwmig5w9unVHYmoVEpaNG4rSikbgMxS06ujyjF2rPb4ycxCMEAkRRGVlFtEzvW1GvOx3F9U5N
jNVTk/nXpvMGyV25py4riVPm6HhtjBPIGkyRPjxc+tdZ8qtxMx5ta3U8M6rEQUlgIZTQ8Xw2z/R2
sfXXOu0JGJ5mRul91N84dla/ZmQuZV5iKWmAc7q52BmkCFqExb7Umd7LRFN9RZ2z8+KIjSeyhU/V
2du4GKWO90nVzYCwvfwucSzJtWM4ToCWTDGJ4g0JiFNJ93B441vpYmHxKuA5O2RusHgoD0K70gu/
H4AdtG5n74u+zmAZJ2+0waRnoPohyNv4jvpXvQZU/Cr4EQEKTXrBkl4w3lqy6UbEpITkQb+sHwyD
5nCbFuzbVVO3vhlZwx2CA2LEBlNc1HQozo6IkxCriHTwdZauJwzyGzy7HIyTQqJgQA6AcltHFgTj
SfR3C55/L0Zffekr9nLHyXsCFGF/96PYNNhRGdr1lD4TrZQdy60RWncJf9rUfgpiQs/o+h2/pWEf
pgR1Y+OW0sPQC6hjGkH39NnvzIi6l8RUf83b/2cTHDEAixPCFnf0CUtzr814fsksBipqYo9e4WjF
Yena4temvqKWIOqLEe2bkSUv9awrLxMn5t1oOOOWWK09SosBOpYJmCkFzI4LeGKmJOQPBIWrx4fJ
wJFpD8jBUzcR/ow4y08dqfh9q9VhL6YicLqKEqOf5O1YiJcY3cpM6lj3qurrL8OslCM6325gzExW
Hjam9LyAXwlJU+n82Zpe9cLmNyM9hiADgcvXyGo40eifLxayI0/rIDNUnJfI2W5qB/OTdTPH8qIz
hRkEGAjjqYufndgNU5WcIoX10iPmc7kBO2YF0dj8Vsr1V4fNhcZoH3tC1S1fY5h0xvFf7QCOOZyk
AXnIeh6DHr6P31jERDgW2baGO7Rhj1dq7zTgKyb6zcFmVzvURHJf1yw/FyZSlQfrqvYNeHy7Dqm9
X3XcCLrygpLKVLv92MXzfnKjNOAgEAdlFsnd6GrxEfeU6pu5+FmpeXGQ2Zgj0rTak54TTq40pXtq
BwvDNUE8PoM+DTYBqIICx/zeWKPcW4pkInzZetOzgRxkAYrFyVhNyQ4399jyk2+KW00w8ijc8yFH
NE3QIazfpCU62XWvEsW+bEohv65W5SkupBGODEKeUrVgUlcxEWzZZmk9Z1WWnEYHxa2aS4uvtiyn
LQjTb1vDuZcOXXB0jQstFizDyMfeqqmPrmb4Qtfg8l8sfH27dIvYc0q0nl6KqfyQOgWEEHuu0XAb
2A1H0haWajQPcWkNr3KposuiOe1VIpvZ18pGve8Iy/NU1n823OSYLTWwM2kEonc3BOmU3xaQZTxr
qb+RWWzy7HdguzP8mFWnf2+cwQBNUi5hF1XvkiIptNyUR9VlEcLfoqJRJV0zqEtD4lO0mO4YPQ5r
7CAhfX0UzyWRmNKHAdDusA4hLmdC0tFJqoETaTlIYVUfCQXVQYbPUxfdWsWESwnp3DULnTxMbUF6
o5khkWonMPId8yq1SUeeX7jcrPrRcN3PbeE1WU3VJVuN5acDBuElGJXv+14338oqz8KyMXBMgL15
NEDj38R1O+2NJi6+5YC8Q61F3cXD2BD5iGodoWE7+QrHJLjnwtz3Pa9hqxqYk4XzXmmxRXYs49I6
1hA5tAlxBNkS7xDSA3jCLOKhUtF9w0ixUK/aAVNG4adpbYS08BsMAl0RlJwOGJa16W5p5WtOJ8XL
skYe4jr+xWxjvu6zDfu1GoqXpGZywYOSexxOSs/uqBt1Y1J2SVnRkM0h3mhNrwUMhRJiNDJtfVjS
tL2Joom5EJFt1T7te/fALJdIS10fmn27Jkw/myg7FFKdXskzXK8tUccAXMUIma2St46eyKesSrVT
u04yMJQ1A/kkW4xRinns0DieYbK4z4XVZt8URYWDYg+44EiEzfcaB6w9Q2qCH1z93kxkHTO+REuI
AzS/17FeECtO30YFF8S7ylGr3lOvJSeyQ8unTLQbd6eKUJka8Y71stqbej8HYNl1H3YS/aUN/uyu
4HwG0qN2jVgfOHJhN4Iijkw8ISgTdmlykBFzvTVV55eqr+AW6XF/sxKRAX1JZscUi2Ig1Pgtbt0H
ZqGKt+D596I5tw6FnpnXk91m9xbPDpm4bbw3evYrCtLsgthtubSraexUfflRakzXG5dEyWTU5N61
SM1cV878k5oQgzYzF+XwXHqDWQBpTMc+SC2qUSFt/bob1N8W0D4Su5p5b5HbEczw0Xcdy2PAgfwu
VeP5mDgJ8Oli7s6WWPLd1KtoBJJJu7IZnvucdpNLXVndXaUV+kmtKjOUFmxyrbbUoOiL6tA13D+y
XRFsJykeAaj3iBxpZOUeUZw/miT9pdSgUevGNA+l4kRMw9yfQ8l7UKjGd4sh/6GVleqJ3O3PYHeJ
XhvdJ45UTMMnKqdpSNxQwwXObWmBAYAGJhNPN0JtpTq3DKTjJCUjzdaADRWOzpufcl0qg15/TeQZ
ugIwpUliMchfH5VUow4z2RJIE52vkf3SAOxN9zSVpvXNSOcJv4lu7lN31XzIbqgaYckDvezd/eJq
mRetCgcBdFTflqHUgipdY3+e1XcG9LnfwPi9KrPiFRRWd5xyOfn6Gi03Qxsve1Dtv0Z7dC+yUVrg
SO62HtbLMS4rHYQ3C3uiZBUuQds9lFo3h7GkROqlzYYHyulhYGJymuCrPM9St4MFX/YPzR0dwiCi
8p4LF3PJl/ytXZTtsSh/GpO+sD7pF94T66qGebQTisBiM5iQJfCkeXgY9QBTXkc6GeGpY6WVwVj3
w250OLAZCluQXo1gbgosAbGN0BeMQORDESgYtGInIHRBI4tVYdyKipGoWzAR1jT8ijAfYJ+H/dIL
nowVC2+AKyc5RPMYH1wVUMMYA8av4zknvCYjkg9MQ632R9FWGrov08cgc2S2bt6A4S4fFaTjfjM0
Tzm4utCAUog/YLXQraTZrtUqfota0IY36zlEXWkcm0x9xjYFKaKM5rC1e+FBEqVBUEUyJOxwfM67
TglFVuJDFfq8p8VPGAK6c9Qetbbs6Xm5nlFXCVeVY/FxFjmxKJFS7XX8EIhrkFpMGsudWmylaYLz
IoPnS9zxyiM4C/OS9gMrNrgKeoCEKJoggI52Pf4GfNh7EkkaPHob3CRKbi93Sjg5k5Hf1/jbPLvt
q30yy/aozLLf92Cx8DvV8cFqJ/BIZI2EgKGHa35CFbaLUVwbZAlfLdEyvGSZ+oPBOrboZchC06hg
Ds+l2GXGSImAbX6fgchkMBHLw19B96wvTLtXIjvdPmm2jJf6Rqjq71rltKS2ZAdbE/IguDDZjWtk
1YHv6fplrlGV0CcNsbB0F61hXISavr/FaZifZ2N8JQbCZn2jTVJoaX7DwQUD4uSgsJRrTvXD43Vs
87yG3DeDlGj6+hwPtN3nAeFRArzBL/o2O9kQm5+Jw9JehlWXm/lrBPQGcapvdfvQZLyZWdLYrNh2
qxBhCQCrWUxaZ6zMntFM3xw10/yqzaag7wbtEPeyPAKFUG+YFPAiOFm3F1mr3jWDg7Bk7QXFZJTu
ZyurQwK5rR0eFXc3DU7vMTTh17RGs8/WcTxYcTHt4G7/aA1t2Fc0v25bmS6hC8+MXZtHlmSf5CaD
17Wvo0Xdx+q2V3GYAyTZqSHSA5fjrWVgrbKep65D1IhcxSs5rPhlJZO72FDrI4w56xpBSh9E+twe
10Xb7EUTeKBhQeWTIBFABp8foyKn95A5edBnS+UN+vS6JHnpY820DrHBNAXnRRPycLI+DqW6gxu2
7iqn6d6JsEkeFLurApDumscQmC013VrGHBTJq+z03ZrQ4Zj3idIEbGtQEHs2krHUvZmAUaxrhXYF
iav1EShz/G8wYCKSqKozYXdI7Uf1OU9a2gpZBIekhUeXzgRk1rlCfkEy0rHeqIAWIokrTWjLyQZk
SoLy2oWNXQO1dAaYYnhV93Xf5p5JIiGIXdgkg23lfmvl6m2CTOgwx+zwq1L9WuO8PLLkjru6oj23
lqM8ZUZOB3eIqChwYey5o9FhirdTotm7QQM+9lkHGhqUpIp4iW4tJ4RB9SkFKvrYQiziD8eIh5xE
7Oayf6VVLmjArITr2vDCZNkgiF+1DFgN3TB/VPDdjkae+cNso1zRioY2cPckCvROUrZ6CJ0fRwOT
uGMMt/d+JqS2V40ZK0Ezezm1lKcajfQxAUifA+RAV4+De8F5+Hu5astVoyuPFgkZsCUi4TfxLNgp
0OTEwi6pOHr6Umv7ZhR0DSalt8NZtKpHomB3u3X0fbd32LA1myCifmKCNmnjw+L2EnE5atkcc2DQ
Gq3yPeKYcKURWhukOSgF6mrhQXc3dh3Nufssv0XXnmeG8uqUC/Yzo3fDLs25tGpjXehcJjSwuLeG
rsjrRM3znTI5GQDzkcy10h4fzSRC0ZeK8bykwtj3ejzsKOwnP+/ajh9ebJOGQZL2kTaBq2utP2FP
2EfWmJ5n4r6CCY6el0EpeE5zpFukfHQPBOs6wN/IFPabIh+vaxOEk5bnuq8otfbEzGXyUvBmrGE1
fHBrrkz6o2UaRiWqHbf28qEobhel/95NW8t/BhaHp27iBs/dle3SMamcuXsHxjPdRDhMbrQ6mc8A
Nua9s6ZPZL0OZwRw2FGLympYz8hY8Ti62IFN1zasNGoeDE71N3CH2m8jEs7Ag+LG5A3Cjpwd+m2D
WQsoX+6LVFfE49ms0pEqqA/hsgfmIp2zOq9roLHwEWKfTTvicQl40slH7xWZ7zjZGSfgE02AIzSm
8jV16UkQBWjL1iJePMuNm5turOIfwDWUC/ygMRjAXftEUIF0qszolnzdZVfEpfZgwiZzET/RKaN9
EAe4FmvfMRbzPKTWfEFr1O9QFq/fex7dm0FgouRoCB9Kn5vv7VShbVK75tFgdGeoI7wzFQZuya6j
m2nx4mRCO6pRMt9YlF6eHiH/jpJVCcw+VX86bil+czj8gdtlvjBtE9C51uwps+pR8Sa6Zd+nwomP
G2hhr8ziEZZg7EHltlk+nJ2KSfnCQ/ek92QYBuo8lo9ibBrPSJpi34/rSrhhs5Z7ItItSCKyaJxw
bRrwvRhjvDKr6WF3tonSP39nLRxvIj1VfaL37hkWJoeC3YC2LqXDpDGanmp6YpY+6J40MytwCc7j
cdrgb46R3Y2p+SrmtADuzMECk8B00wFVZqcF/pSQBL1FGINEaOdXNFVWCOM02Y+6OjUevCXlSjJg
CBzEqUHPA3KbAQbhhTAnzs2c91UDkB0OHf2qFHJ6QZ9U0TWIzVfbioSkeTYtNykZDJhZE+1EYg/N
jEJBSKrQqO5phHZ+yWB/p0pX/F6JEfcTVyvutbzIHtI2ab/hyhiu9bxc9xQVU6D27vBjYE4OuCws
firqsh6UbIDHKVq99OZlIeUT9yCbUzq+YokxAKSk820hHB5GZ9bhUfccWXO7S767ad6c9HUczjPb
Iy7MtQ6yxFGua8nUt1eHg2ataeAw0wo5jKE/wDVBckddEdfSaPq5mZp+3+DZ9kFzFdT/ub3HAJL5
Y6zJJXCLWX4bVSfDd9zSkO3spDkitEbrSwQk4ZGUaYD9yFCsO+eXIqeBIOZo26I5c2nbP6q0VvZu
WvN7dWZjTd78jPSB6CIte1eSVL2zFUE7eiQxe2QGqAhUmZASHp3RfSDdTAx7nsxiDzkRsiee1sUX
vTCeWkU13rMNCxMMseZcRdBBqRjoT9UpHCXcevFVX9T6nSzWkrlVa58cy5PzeJ06GqwAkm6v+R4E
Ni8ZQmWtbHMfI3Oy13MExf0azZyDeEbQOGQxBuM1X+R+4LaAoIunH0mmZ1cSDPgl7xm/VCoqx7S0
igBffnap1XhtQrAScRU6TBeD3K1LZnGu8r22FAzrVm/AkWDrBzrd7VJGw7tJrZgPJmINYOomoaMk
yTlCmXcSqEkOSUSXZBydllOMnfv1rCoe3RSeQgYfdxtU+dC0ksOLUeb3HMKQhbbGhBjFmg+mSuEM
jtcNN4/OrhyieFeX08rInVeeaNkmMITDzE3WK0w0PULeq1Hox0bhT7GTA13TdW/MIyuYZn3dLbrT
+/Z7VN5lyo+pbSR7dkJvTccD7Jdu9zslCLvxshg4KzY2wSx+K9H0Ki5AA68vRtuJdxrZYuDvye5h
6ionHMd48fO6GHZJPoDchJfuLcDkrnFkMVySsxbgUtlwgrZ5thcbjiBoC0o+OuHwxN45X4OOw7Qe
5ls51rtlF6TwH/Y6cxhfNIyXxCBfHDXhaF2uC/UFa3nqeDnCTp8G1+sMWg3tsLBo7sQPbHHGU7RJ
7emx5t+56uqb28I/KLsWJUKup2ecQDmDSppMLOJvhWXntzrjpBBwoYVLTi3u5eiazyQmLU9Kbw5t
MC0FCKu40IJ+6huvbKbeawfaxGDtns2+1j274sTsWnEStFQX57WCJQh2OGM8YzNo5Aw00dyxKcwz
oKK+YGjzokhweuDPQRUHg8irYMmXn3PES+2Bmx+Obm9NJUVprnsL9cZl1GEB59QIGIDoEKpWt9Oc
eTjAHsNIX43ToYzn+IT4HLhsZWvPssCF5WHIoS5x7flmbBsz0KEnnslkE8SGG9RGZh/VO7NaNJ9n
DguYruF+58jyaDsTJtC4dM5yNFESOGr93e14kjNTStApBirxCEYu54Ye5PKcnUrRaAwVEaevjGL9
QdHt3WDoaqjAONrzbRaoy6Ozs0QkvndVSwtc4MXO8Js/FOCnHmOivWm/jQMDb+aP6Ty8RvDS8GtU
pZ83oqHpR3hY0vQV3JuhRH+eJidlNbgfGXzDwGYiXVPVdeYQ2I0sHhVZZO+MAJ3XJDIydvtl+k0C
a73jyD7vy0XNHzIZuQdVtOnrkud06juOMDTZwGpG5RCuUZM/2qUc75kmMi6dFKT2nlurWo6MW9yM
Gh36GXYUOPI1lXfsfoxhRT9qAHCgLDT0AXgwO+whow0nbpLO3jSbdueOuggd+h3kOiq6PNMOXINp
A5KTlkgyvF5c9KyabhalMbGC6O+lXQmKQvrTs14NZyD02XGle8uoqd5ENYr5JnDteUtjC1qB5qvM
FRHayQwGoSnFr4QK34MzGPu6Vts7G+LJKoiHnGZ/glTrTaWWcEBdaMQNCg0fmLAYf3lw7vNizt7p
xuEYNps1vWVwiJCd1wV6rLZ6HO3ioOART3wCoKVX611yKRjc0WZfxRF4nP5drQv3wNXu76p2IojT
gSqUCp0hZGPdTBQ4dyZHtBZlTUFIOJEIO+ICqq3eFSGe0/ZY5wXmsu6gKeY5JoAG4Y3kRUlKgoYs
XfThWgwlDVFbbTF2MJO4SiuNFbtNypMOhv/dsGmVL9DRzlatWT+SackQ4xc9pcZWp1GY7Gj0M5Sz
YxEyBHZPgzoYwSidF2yh8PmMUbZ+07GcNG5DIzBO/ApdYhrzqhtAQW+YPWg/Sg5YZtCt1On9Qs+E
OQayADgYRudbziyfmmboDwAK6DNYAixlmei05cGKX3I48xxSEjKIht5kSoUThUBgrgXZeMPe7Ibi
96Qa0TOuz/UOw6b15Oag4ZQspuqC9BNahX0/w63vfYrM/iu55Mecz00Gik5eFSZvLDgB9bNwr4Wo
K8ilbG+hfV7bTH7HJQ3NsTybrbwx9OrbEEc/BQqDupnCf6u420TH6uYwdJFKfrZVTm4r1pTF7Tbx
NzzTfPi3fx7fpoqdDW0rk7jPWAiqGeb15hTdqCw/I43ffymcRjSNzE4Qi+huJI6/oC1/E9sVSyVm
GMXRjViK69wlBEKZdv/yJ5CiLSA2QjtE1c5HfZQ8dpSp5MXO6y3tLHApbBtf3H7tI0SE6BtUuLgN
VNTZ/IMH4OMn5Njazdjq2otGejC9KsXaOpMDzuhuwPpiYaNHSLeGcU9HfAR5dR0JkQdNxdFbyfri
1zg5K8ffKREnyCBmSJe5OhYDvOONLnBbo3P5ScXBaMGuKZG++P6bePzvYtu/vv6WVMsDBDrO/qT2
LzTRNYtdthfmkN5U3fTzPrUxzDpPgpWg1nhfk/4LneVnHef2mbj2NfLcLSy9f3ln/3bfITKgF4Ab
fYlo9i3Ng1F9If/+36v+8Wdt4myaJjjDha2b21f420cIJY5NutLDJbb6Dg+TTZc3V6kIEYKs8yuP
DCBkA6BLlaEY0bJkuwXI4jzKJnqFK+eOFcruI10y80AyhrNVAPNThF/FJ6UdK6K29bxBOj8kNHt2
AA6rg63Ts/IMp6iPyB/MnZqCQpHpOvnmQAXKBJeE51JlKub2x4IjfVBpiuszH3+i9VIFOD0bDFqq
gkaksw81aYB0YWjZwFx0T1VXfYv4s1SZQgX4lGgGxB7UUZSyLOH4//YWSYqhQy7TAYzxcLbTod6l
dplfBl7xBzmO3cWeec9IvnisUVReUlX050pHCuYc1QYY/ICtDVOi1u6bZlGCZW7eqIdcNN9t/2TP
IBereBmCDoFJkBEWctSc7kSZz8kjSev5pBjFL14G545oJVQG1rRe207ZHm3yC55Tpig0zifL3kmp
NjzunGGlwYnDI/Uj3+Ed+i0Ls/AxjigBIVPFrq/oerVmT9BDird1GabsUqBHuWuaOAd7VObrUXac
jCu8W6G+wCdxXRmDje3U9BETJBlNo7L41LBvGjnMQII55krcuifyX63BWyobJ2e06KC5C+s6KSQ7
BOcwyph0Mbm2RXFUFJnd93Bqg5mAjVAn7snE0B/9ciyiXObuRm2N0ElLT4+Ts0w1xkVpia1SzPWt
pBv6S7MqmugLA8HGIx8KV+2KFLbvLfuIoEhexZrW7gC1EaCnuHS8FNfwKTnoFzkcM86uNb6ntITv
3Mxujr29cjhRlexCsmZxXHXNDsrBJQiJ8FCVVAzSkvtIKP4MM+Yu62sZCtCjPtN7iYJnMiNjJ6Gr
bzz6cjwP9FgDyBJ491prgWI+OpLhh7W+TQr/DdC5mnvJnDPFsbWGiPeVJDfGRWnDQCMZn1GUs//b
a74fcknkZDX8BOWbfovriaZUjhQLN0h8aQexBBn8oOvWNhlZKJMI1nnQT3NSN7VnZroAfyLqu0b5
Ifvvg59qGll/1L/7pUuSb47e3BLJeAWY2Z/KqLxO1xHhYlIE6Azrpyrp9Z8dROGHmLwn8HhxcmzU
ct5Ij8nFnRvniuqHTqSjovjPzGSTkNe2BW8ZTKvB1P57jWLyGxAtWa79oVPnjpllVqlhiguBwZa9
3AmbIWRcRT86ubxFvd68Kpj74cdvI1Daqs5FQfqCwNXUmVXGKkh83n2MBsWRvvZ8EnYiGbeNNCt6
6Pp7JPTOvgNArXqEcWdaWBArkU3ad2dC9SoGB/n0sqpMpTs3ZSLvKqBtV9g+O2ZRGtQAGZ9iS3lv
wBDscZv+gmMtgr5AfsNXiH4j92l25BdNqO+60dckHmySjn/LicOzldg04+NNLQvX/VA0jRtMpjaf
NLYwbjW4bKVStUdHo5UwW8uLRf35rnaxdopzO8UWXMEyTdzurFiyClfdaK+iep7Cpp/JoOkL2hPQ
jbzZxCIpNSVnYoFjszQaetvDmsVfAEE+uRqR8msWwbsC2IqpY5L6ZA5YuznqYjLsbjUg2EuIAmy9
AaZJVhfJLa+DY/XfOgctZYWS/qt09Y/eDXZ+9n3wZcCzqFDdPzZRmKKAHRe08C2KiDkUrKP5F6Xe
9vX/s6FtHwG5Q9uqTagrhKd/4kmAC4hUOUzuBdf58t5Bou9DEjj+uVr66kM+7ZprWdTGhs6/QAoF
DMgAXU99iH//v0/55BOhm1NkeTm7Fw4i63yJNF9Dgjh+YWP8WGRwwVzHAXfIFdO5XNrnfOhMR/Fs
TEnKxpGOu3iZ20smp3j/736L66ga1kLdwDRJqfG5fOpztW+EaNdbprxxMK4y3+foYuCl62gUtSL/
olz7eIe2ahOfHsxp8y+SCn7Gj3VNPqyJKmWlMfhNQvRXgwhEGvB6+f/8uz5evT8/51PdTMS1xcG8
1q6NdXJu0tWRoVLn0Rfsv69+zSdnI2ayGuUwv6aBl5DQ5npTkG+P8t9dNE5Htq5iduZ/24Pwl+nn
b8Ug5pCICN8iemAoTE+Ttp60aX5+8YZ+MjdyBtRV3n3HslBwcn0+PdZai6+LIU97H7FVpnoTRMmp
Ww4Z/zab9hc/6dP92T4M9NVm08UyBl1G+/gc6O1YGE4z1vfaT6az3bd/dfe3v87TjK+RskzYxmej
mDLrg7tGorwvxZG6Vfy7cyV/HtukgKqCBQMLo7P9uL/dD9NcSHRAzXY/EXOT3iH7/+LqbJf6P4vl
dhy3Nd4Ry8CrZG1kv48f0KZzMRmRat7vZP4kEh3tRvWFhfmPj9jQ7yzJ0CvJaeeQ8fEjEtryOpCV
7s6eJPIIgj2FT234z/fh0/vBKBM3IH7Z7WysOxyWPn7I0pZRKrS5uRPmHA5pCEEZqfdTieD5nz9I
3Z6XD1dsi8vGEmhwz+kjfKZpVU2l9fma63dWQSpQqqmnzsRlZg6IA+uxvNk0X/R3z32P2Wpd2IXm
J6wo/64hwO8FEQDenj0ctJizEXT+/mDkjQFBtl2m+/gQKftK+bfP3fbnHQ1nME0B2jaf9lBVaRM0
LOZ0r4n1xWzMZyAu/3wd/3gtoQdaMNE0lXYDl/LTU5GNAtkzYrh7CbWQCjPe/f/+/qcLNI2Z0+rg
Bu5bjj3MgVDv/vMHbE/Uh+fgr1eSbYa+ibHVNR/vwDIviFNZWR6Kpg2UIT8zNglwjPhASY59XpPA
w5Dlnz/z80Xb+HEslzDsUbbxWm2v2t+WA7WvzbHKckp/FH92SEX9//v721v2t79vaE3dM1jcwtXu
XIarzRc1wOdrtlWeNH/gTbAUUG18uimpS2poRhPt1lyj80AEjWmMp2KyN4EMAOAiQsG/fHHNPrZt
HBXfmk0X2dX/+lR6Nx9/kzrHpoPeoLyrk+/4vtb52e2ZCN5q/XOUVhgvvnSFf2xz/vGJnx9tRLxZ
MmtVCQ6qw7FvZFeda4FQTt7zuUcD2DBMQkJ2Uur+XDbj3T/fw888tf/7wdjCHZZCzf5sLpY6uGRn
jhnSERnJLvs8wqzWEbxMaZoG0xRZNBbwkMnGOgEyeFSY+3zxFf7bNWc7pNRn53Jxa3+85mne6erA
jOlOU/TLogzXU5Gh1tDW3069PlMv+ZabvCxLBwLTDExoDQQbEY9nZC+ZYh3AWqMbVf2lBBKodWc0
ul9sF//1C6q0uzSduld8xoIBFsauiZD/rihZyNcFAYTreoOBtKnCR2TVMuis4S2z8y9q7U8ohP99
OJifkRxCO5rm3qdXuG9AixtZUd7lOKh6SeO+4phCH7w0v7HO6tNPp78iAPeLO7KtRv9Zrf782E9v
tmT0knQND0VEEBvbRYvebf4p4zszcYN0eY4ijKv9DZoZ7J/JF8uK+/G9//PTP1UZok5rXGZleafk
jDpxpZ4LmzC/pMTMZJWvZC/kDPMrjsAJ1gXkAm/MXn8Vk/VgFkSl6GLXrvZVg4+KvehoCGa4i9pg
WWjf5qRT0BCIW5PW004dq7CZ+YxuLW/ZAMiXjRgyuYnP0uTs5DT+rku8SkSt+Ju4e6bPqFa4cwif
zCqM36joLgkprcSVE5rWn50c7Q94TOyUfVDWyU4OVaDrPDAxS/2sLYcxIocax9e3Ioohh4vbCHoq
BvHFmxAW9qYM1KY6Oa0aGrJ9mC2XHDaEHkvlrN5cWnnYEAxKHYGjFPeuH5klnSk1C9pa23eW9mtq
jRfsVrhO5yHsSt3v6B2lKEXRoqCDjuPHNu1Jt+i17yr4aNv5lTODpxP5ZBn0EIFo75uV131GCunH
s4ryabqStfG4KPNVlbUwR2mPTlirmz6+/+Kx+1iW/d+NZ9xCHUvBz17/cSFgHaDxRqvsTljOLRNe
mFwAulEVQdiMtX0i29AssRdZ6x6C+VklYZ3MPtDrksac9lKNyh0mk69WyD9fBsSnDIP+qnqBZ3xa
nvSaeXFq1M1d3r6b7ATcJwN5iaJ+a7Odi9pBkS/D9KiPtGO6L7ZA9c93ASUSsy9CX3Rr+7ePlwTE
TjZZMqdSxcd1hvJNWrWidWE6GCuK0UX87lAnva7ugB8DivwNeWivaB+S06oKESqFTijL7A43XUsG
HDXGQKyeY+zEnI/v/3z7PkccsZXwXQ2OHXBhONxYn/ZrB4sEUkmzvuvcYzq9p8CwSUNx3S0X99ZA
SJKN17H4iYjUq9uLbovXDnyfuVZX3XITAQjB/wLg+KXK0dpVv0ma9QoFqrmKg5mwDhOiQ6xfLSKl
45vfutm/AoVsTx9zM2jH5EfgF/2jXEqzuGEgJZu71RjOkcxv87RNgQco+RcL3H9Z1amWVapApoAw
MT6X4wAL1U5DvHdXFcimmUQk7whrisOg2O9LtZQ3qWss1zAz5BmROHr/dDG+KHj/y3PlsIZx0GXK
utXVH58ry07LORr75i5tn+Rs3sPJRyRDLLB9cIs3iNpfbPJ/bqH8ZPZPOjkmUyPn00ukiLgWZs7F
jSvXejPmFcC/AdEutgdI2/WifSuJy0D9qmI9GFAe/POz+V9/rv4/lJ1Jc+PGmkV/ESIwJIDEFgTB
SZREzdIGUSWpMI+J+df34etFP5cdrmjvHHYVJQJIfMO959L9sK5k0fQ7IEnTB4R8bdVcUN5gpmYz
6Md19ZD2JX7HRT+IuAoG70/pGH8twP9zR0lTeDY1LE+E9Xt6lNKTiCXA9UtOoHOqAl7l/P+vEPhi
/+8z/vNQ/lcRnrpRo61j31yEufNQOvSL2DT2C4JiPG1zMBIXbKSHZaj+cANdK4+/lgh8LrQ0GLwg
kJkF/PUGaiwD43Mk+UYN72mUBmKw8XlFIvfvF874++fQM8FNoocxGED/Pggkr3mozcrtLsqw71RU
PWv1iGq52McJuyskUvCOnsBcHHrRhSykqaC7LdKz0ffK5mHKjT/cSdcD96+/919/nuud9l/fNy7Z
clml7KjI7mzF6cSdg/DZ1+COT/nTv//2f38hXj/MZT/HwAXr2G9f8gwMaE2VjUssTQ96jdB86A9k
gO4Rvv+h8fmHjzLg6tjsdhmBknb219+LoPEsXhCaoaLNHh279i45sddhnJm/4mhx//At/sNV5dNc
j38s60qr/eunAb0dDLI7rp9GsUVine5W29L8w6Hz96eegQTDSUbWOkKIv+ksPJx7fTKrS2N3W1UO
P1w8/LYlOQXybdarG0wjf3gs/v7IXz9SMhTloWd4/fs5t3RuMRt8ZL5O5gGroHbSW216/ff74h8/
BcQfTZN+nYf8dl9YHqxgHLvqYjXVpRrFo2Ulf/ju/qExtBnBmxY6ErBZOPf+eomQeAuMWau6yPJX
B+GvnRa0vV+zpAVsWOLPgaguKyYushL+cHf806/33x/92zNm4ZmJpbxeN9XsW4OcKDni5/n37/Af
bsHrPIy33/+GF/12C1YNziYE5/a9O44t3CPLOWMWL09rCqX53z/q788WlRtYOcPlXnT+drm0jJzw
xcnSy0BIEDceSuvEAla0sKMNmjZf/3Bo/nZGIVATSHIstEu6af792MhjhvZDPS6X0QCGqlVls1sH
HbhtsTRbD/ELTYWy/rAn/NuHIv5lj+bZFhZ97v3f7vyoMAvMR4N7kZEiSMvwaHiSJT+N9uSGM9/v
MZ+0/E936W91BSBSIiWvexsHKg+b5t+fhJbRSTHr2sVEin3QOyMPe4IxDkNt4C5XsXGnuen0SkMJ
rohS+ShjhXGrG/P8bXVz/JGkYmYbb5iKSwol6FQWyrxf45RKZa6TY82e/N9vht9ubkLuBGNAymQY
6HCdvN++pzlLPdKfSv5+6D5OshvNx3//gN/utt8+gCr/rw+uwA8syYbjA5zGJ2zFB0++iQTZKuWf
CJq/PUP/+1GIsxj9Mt/kGvz1o3jVIkdpjfpSr3gKPkmcLuc/TU7/8df5v89wf3tOR5VDSEEMfME9
I8QrJAREIUSc/+E4gFz6h9/m9xrV1cmVjkqrvuhGWSOH9uRtkZVDMLesUxTunsPE7Xab41U/ZSOa
UPBS+DRc5Cx222VBA+uKqRR/AmydPHStgQS4VFfFLhE36V5YPXEvDYAADKQkvyxxJX+lRuXs68l9
Tzj1grRZv3NNcy8Z2rcgQ8tlB0PishtILbsH+WF6+6osQAF2ManlWklIM3GYPmfIVTSfEP45Gy6x
HFPvdzi1MP89F0gUFnB6ASbYZoeQ+FP2XYKV06g3cZt+IDv5mtD+b7OZkKAyVeCnFJyadJ2cbwRe
/J5E2QQzO45dmQOUs+lpoOdkyWWdl2O1lvtJ9fpGAg3QsAjg53eUKUlSqihFJ1M+TgjtBix6603c
ulDjwsXsKFJdzTrDDUiBSnUoYvCRwEpIRe+nJv5oM3c83zPaKnBt0Amc4h6cFvAxuTlHe8fOmnuz
Lj6tMhZbdPvuu4txdGeBgNpVbTLcYRFBvmuiQmJjhZVN76dAydLcqpSzSM+JQ0tSJ9tqTm8/KGtU
J73BX4krW92AsGkOOWx38tFasTeMqH53+1jt7Glot66JqdGr0brLxHKPFe6tYC0KbdthGA1cxIBB
1I0fSsTOprIH4xfA7mWTDJzziz4JiGuOiWt5mQcYVwCeFtHxQl2vavCuibC8SCsnBG1Ig7WNDQC+
y9T6iK3sXdyCHfK8qn+ue0cEeVlF4O1AaN0UU2LemHH5q72G2DBHkYdxGGsfnbRDrjtcj6HCeY7r
xATxyMEwpXL+gNwM2AfX8laXkbNdqtTaNwLDHpLx7pySsXMkILTf297CHplVLxfZMWBZtT+5Y9yw
MBfrmp+GicWEPzQSK3ZoEYv6cb8U26xbvszpNAHqHqvlqXWvwXcJ87SGwLzbKGqiHXHAGfEFq72f
h+UL8beGy1VyUWTVBg5UhSJISLb1G2R8O9cwsq1UVX9QDuIiIuTujPRmzIm8JJ2UJQd6dNfHsWru
EEDH+0pNYh/VA7QtEBRo4wsLt9Qk8o2VD7+6SftoF5tusHOjHVFP5q0SJQNB1ZCmmi7uG5SXxfFV
UeLdTVmk53O37lTRuQi+Fbxj6FnBmCbafTXV8sQ2pA97O5v9ysR5MAzpfJpAz4ROA7auT9r4rFzx
rXk6QnXZ2xujxU01FjilRe5+zEbG+JoyeFOh2w4LLSI7tjfmg5GS2jIlVnru8mQ8qMiIHqJ4TQ+q
qYHaz0Q/k7J2DQODV4m1EERiBSldM/HCCwEfJcdTuC2L1MADa8nbtE+g4uOH2cnE/nRgWWKmQ/yV
t/InNEOAd9h/NjI3cZ+UEa1H3XQnvOG8D/X4PAGkOFSRZBSLXZPpSHIv9XEOklpWL3HpuL7Fv4aW
GOxgBiUXjtnqYvOqVyaXkFGBpOCA0iYzbOoFu0pTNUE76DDvPWzTqXn1Fc4Ye8riSpcrmVmhLo1v
HP51k5L44ydDnQJC65rPWMMuC5YL4KFwiVX1hnbZ9Lb7nThO5cfqCtaXMiEZIS42Vi/xbWf5jHDf
AfwoJVkAY0wgXq87uGZ6dXKiVPho38bNFLfDY8zsLOyv9tihWetjIlGCjxVoBod8JCzyK0P/vCVB
sV+ie2OFsaMnzXs2pNYmX2JwDyoV/MgdraEF6gqyRA/iDcV3kgB9yTxiLGDje9s6Rbu2wv8KSy1v
mcBW4mdJEvCmxfm0SVv3o8OouRFp/jVV6puwz6vIOfsabe3VagaIiLP1WUW8CWCl4MRiv+xzfT5t
m3GOa0bNxhgGIKpECgbrwE6n7JvkkYYz9yMXBkzVa09dPvNjtk6B5i5BXlfqKzJNwFpxX/LclB2G
S1lZOwfSgz+11BRJnJANFCXzuRoX1F8wB9Qz/yNPYpHOGHDTjpaBE+M5dRWuH7stXtyyfHZQKb4O
g0YCI2a7IwFw8SlGDdBiXQX6NFz1ne4VioChTPsUsfSCssJwiDEQwaMXo2v0NIxITAICIyHup4rd
byHRba04bW+U68EFm5TmUx/rjMfVjA+c7i/uRtbvRLruzEmI7ZiVMC14Tkh8jZyHbDCmHWIkdQZN
Bh2sEdmxKzl7r7XuDUV0HuRzMuE/tX9xCDUBuUIuxx2JLaPTk5WXyyxsRnJ0AbHMYcIOiVt7Io4y
xuOF5QvzpbCWDW/h9WiOwxSsSpmPDYH2IxLdYYBxDUxylyJI9ifdy15EpHjfm7VdfdbZPF7ZBhUe
cH2KL9l8ZeSaIzY7j9WXV8sfXka8LqBKEB3eKm6xwuWwh8ig8E0MkHA6RX4D/P7NVfa7PQwviw2+
pbOK9AHYZI4BgcrQHsEMOs7i+cBwulMxaPG9nYIE8DDhbnpl0ajPOYaVKZoLv4IEi38oNYS1j4qM
73+J7e5YNYKNDKHquLbi+M7kgrGB8JLQzSsiXCh8w77AL1RdMTtVwXNP9xX5BbumjesOAEqSqvAL
kkGOsyvm0Oys7KAw1N2OuWABGQvwsJH4Llt2YAon4VHve0IGjUK+RcZIBkVa1vvCZkeC9t4KJUCE
gA2z+aagnGHURnKGUWa1n9ZF4k0mIRjTS2yMDyUgIW53vTobxHoj7Cx+NStnY5KhalS60wE/1dK7
tUZlXNpjvmdfst41aDj4zyRx3ghnQgCLb/O0XIepCPFjItqX6FH1hdjFthK7XofLVWAgx0I0NC9V
yxhrKFuJbcgyQg093K6vsD1uaq3vICWP3h1WcW7hpfU+ZYd9QHaaEQBP8+6B2sqt0Cc0wnPPg1pQ
PEFQTnCnNi8mwcQ/HCyDGKrypQSGuJY2PsmVc97MBwgDYtIvRttGT9EQwwQZ2nmXV0YUxF61bJ2Y
VZtXrRzIkSSjxNbKYbf2S/ykwxt5EAlvP+S9cATkPAYNoexb+svmSVwtlaC95bbXOHeAJ7EmnK0s
RHwrd6nUsyBrSaycPAbe2SAfHUJKN2ZETZlMcqpJOGq/SY/FvIehGE0BjvjCcL51wU6srShxFZw8
zlnuLb8Y8/onxFQ7ZLWl+2hFRZhmKxlKy9rd6f2I2jbz+F3RMtfliQiw/qn1lh+O0hWFz/C1zDDL
ltnqzmNn6kGuG1+zfb1oMwM3pzGxu02S1BbgE6A2lmQ/z6x+2FDhG5Cc6E2bGLcJGxpfqzhHZZ+u
YdPZrAzwtYZiMebHaF6ajZbwMBI3/jyh+A4Yc/+SZubicZ/TI8jYu6E0AhN9axl+NnrypCOuBT9M
444TY9lNLRE3E7gIX5+nYYcGOd3P2ZKz33GMsO3ieSustUAeHxXkmXOfOioGICOpgU+LbdBTZEV/
TNOifbDbMtu3s2NtAEdNZ3jS/Q+++GVnjjlWtAk8PJHG/2mhW8VXMJMrB5oJh3IePWEFx5mOvXBX
0d/COJQAY6k+DLT0SXcyM2N47WsJexVNSOA1lTyj4o5De6Vqshqnv4doRYOgg4L/UBnNSJh3y3Rp
YEx01Klj+04Mzs082x9osxo8pkSSY42y2z61gqhh/XMt4QAd44693o/5CEBAWWTYVPa4bZ1+9G19
9Eo/7SPD2Jo8pQtPPOSiszPxVh4d4folPvyD3eP2NGGOAJhig5yuDp7iSjhbTzb1Pl9Tx7cN7b1Q
PVa6rq0PsnHa17w1aG1kmYAt7sTKsgKJakmbQ3EdFcDtN0Vv5QemCMt2LLPk3mjI3YFs1LmPSepB
2+3E4zhh34gTdmIc9fLeSfGdRC4Az7ZrcTSB8nb7d5SWaDXZgshjQ+F3sEYtDVvgD4esYCGvUVEH
BZ9O8sr0BTDE3iyJQsaucuhbAjIoWd3AaUpKHt3JPaypjXXIGvfVQx0W6rKLQZx1GGM50fwqid4L
ckY3IhcmJFczC/LpehZiBPUbJ0vomqTt0+ol51Yt/MXQs6qnEoxURh6unVPUS42f1CgoYYCKcGTa
2XKG0kKUkZHZ61kazX3eFu8DDN/95GCi9AcLe6RWeB2wAwA57qwTyw00YIs+swyJsOH1AAYXJyO3
Jv7X5IUqgJES1NAvJ4nnT1ePxvuFLf6ev2AGaNMnt0ATEQ3Gq21AY3bHiJPBqN/6EoupWUnr4Gaz
uzfXxPK1CDQXFcd4MNPBvcujjqe9upIQR/IJoG+1ZdCpBUaOjLw7JlqAzmz1Hrvut1YwijRpQI4z
GWSvnim1XUfY4g9viSAysN8KEGY15NmCqdDKpMe7GGksRC0cn5wMG1trtT3GM6ZirAF9HTp80EZx
d+NMOAJ0S1rEn/GaEotGdTBZNp1Us2g7MRHd7Dvw1+51NUsfrI65NSLQP3ZMzkuZgyYkQ4wBmOWu
G4Y9Jk4i69uLYX00NSxvo4qFXwkRB6mwYZQkkUFxRTSS8nBp6YuAIahbc1jSVzTdEGpte9LWcn7s
TUYcbdqP+85muyLsJr7plI1pvrQlsL50uMsJUicuzRw+AJjLkzNn2i2uJFiqk63CEvz+W8JRcwIv
kAfZnANy5a4y7yltIWbUCaw6rx4eobN9jxOU/qQfPZ+V2XpjJo9DERJkl21ogLgiZm68U8KOnDGU
P41m95tpUCyR+8bdEvieBmZs2r7RNzR+GF3zIE2SnN9Pem+idrCW27ARfq6R+wNP0fQcm1V96G0N
SL9eLnV6YOcBUchuDSjyMumdX0luz4e8mzmG5qzYFjor6KaJEFQYOFRJzVD1rerNL8eytCNovNkv
1tFEpoafjccrhTUw8vivBCvAh3A+Ksft91ZRM0BxhUEB2GEQry1WkFXGyARn8YunL68uVhxKrAVA
n2oo9LRC27kDKXV5OYO4q6hZEWoBL8rretORIBA6+Lt9t+sViIP1whRjRGeIloRdtHNnjfjNUpdN
YNbC8k9LPdmnIor3sq26B3J83Ud+Kct3XO7OVCIrUtMHFDHcagKbtU4t5TPkBe7Rj8N2ykvxOqRN
ul36wvroE9O89bLcTP2WEKpfa18QHsZRehoFopyiV1B+9OgV6xTyiUQjR84EGNOLETpQ0Zl75Y1x
gF3259rl4xZIDW5saXF8oogNM8+N8IM1P2dQXs+MniDPEAkGoLQDsCa4xMuyiIfKTZ7XbCJBUdPB
KVmyxlWOYpShJI+TM3xPJK1tGiNv9snQCc4frp6ekLtSL7Z6IJhbO3V27Z5gHSe3rijWsMxlvl0h
FDPQJea4N659v/bu1VZ9l7szBWtPDC4dM8OLOOLptD95uXwTbQKnCpXERiyY3nttxm412V7gXLVE
cZq6vECvxHdHDncpDsQbt+KNV8H/4OdzEnItzHYb694PNsttqA0Vj6Vmqx/ryHgSUTFllppCU9Tl
LcXhSKAUjCurixKftrGGP2h3u6gc8itehN5gbZz8fcVEHlbVSLmx2OWWhoYwAX3Bkt70Rbbva2Do
sWv+AtWB/K5Z103T2rDnhIRhoLewkYucNN3FPiMuqgLRTyim4tjqHtpymOngix7/GnmHvoUVJZS4
bkkki1TY4Onzraz8ibI34bHtvpIZQgyIAsM6OhV3/7Aan1dbvp/oDWM6YM9U1eQyfOcReTO1so07
kuraLZhrZnJitIKhvwJAM3njrkB7LaS0R09yKDDXGkgnyiV8CcAUrMdH39IS7aWAvX4ZLSO5dMoi
2zmX7hsmQeZT9KU+X25DICSgApAv9l64aglwjFrbnhC/rXBgMOpm1gdaPJggrGpVvve9E50ACHb7
hDi/fWSo5B6sogoqgv12M5dlM2STebJGLk3sxKYPFIvQ5gkGVhll667OPPNkgi/YdrOBs9IC007K
fb37T8ZHF6twrdYfWjK4DGSb2Tn0k0hCxKlwoqjaQkNBWFCNNu1Z04HAkgmXo5hIFEmFc5hmsZdN
+tRiFkZEp4ZtIXr6Mj3JDuzN21sPZPnRZHR7WoGV8mbpDPFrLNzm3ZH9W9QUyckA3LXLFRSjOc2+
YjVP/PgMhMV6jeaL+gGnaKoiGDDOHLAVZVDV0hYIN9fvgMPzfNvQCpbY07dlbfV7Hk4rJIREYIEz
m6PWzdWjGWXu27zKnzS43C865w0eyj6sXdBNs1bJg7BJje/ztnpSmlQByU3gSCryiYxcS99H0+1v
iNwEzptq4zYZ5najrSRLZk2BG6/Umuc17YlDYC4B4N3po+iRi2HQ/BWNR8wldAXXaAAmO2gDDeXY
78tqj0ebAwPM4GzCa+706ZlXnbgOd80Dagz9LmkYTZhuNO6X8ZptveQAYUosnZmA4FI29AE2s/gv
rEqJB56sLT+TGHpKNRTlL+auCMZkx4G8DLNzloQfPSTkz1z0UgA4FGjpMygkgV2pkhoE+z5WOLgN
ghv7rpu1IogJamZ40XcbGS0zJWk/2ufBYRS3mrAHSQJ9wxSKamBuv3EaTnvid4CkzFOPfEJHcR2y
t4DeMzVVaBlWcja7eoKv6a4otqChd9huXp1FvLFc0ynXmg87TxREgZbuHwRNfxAtQlCNZFYzioYv
q/SMmFHuQhuS9U1/lB4sqQovCV6qvnszSxOwTVeqYMSIbFZvV/bepB7NWvBm6Cv7l+TMv3HL6R1F
Z3MkYsevVO4zANTe0xJR8hyTusPwoN/M3UhjSYLLFowxxy/V73vmArcyS6y9Q+9mj6NRdywJ4EyD
XnTDKKuS/dQYJuU6WhFyU8qjcljA8sTZCeLIwal90xy8U+MZzbu9Nl0EHF2Z4SLS58FL6FCs6T1p
rpBuwfe34QUgHiXzArDHQ5EGmDbWcVeWpehDq7QiX8+ihyaZpnNCOGe2ZRjdqucUpfUQZn3XP1um
GDa6Sj2ASIqAgjax9CPUUXmYYba+Rp2uAp5aNpSOig7xwsTY9JKXCFXAppIxOSVEwe0i7PJ72pvo
gJPECOwsJpq4JrRnHcib1GJV7LJhYnznjfWVVGsHrWx+lnr1M69LYwM0FDe67TJeO430kt22iIb7
QoKNHCSYauJVMnqmxNy2UJuY7eY/B4NTcWzK4hpDzDpFH9zotdWXmlJ69to9CRRbL/tgeFZHN1U1
uNYZ7PQ1RHXs03TXsSK+XbG2IogS6Q7JHfnFUHMI+uwgqZQGhH5Hc77WHG5vhWEK63v9GRXxdST5
0r2W2clpQ+Px+gugiA7qOnSck4B4Bp4fSJaYy8PKS8TPVvuxbQFE1BEJLYbVGjvHAGLbs06CIOVN
1L5NxKHIKbE0Q390kbqv8aj5S5Y/4+JgV4fvO8wKaT+QJvVzMY3TkudPK8/7TkfsSBoJA/kC+jvh
Z2cxLQaJQZS8Sk+/YStj7HFP7nhfYla0IVEy6TRLh8K9LKK3lWLsbJYseTbuoiW/GjENT5kj1YcB
Qy7wFsgCWJ+Nlde7zMQ2K/vx4urWepRm+iEt9RI3Ohj3At5Cb4zMwVwNQPtcd1zgKt14ouGEqUEv
+ALE3N3Q6NNJ1IDWmAtPfp1qhGlqTKOrlOnEUNUxo9++I3+Z1hSSEjsSC+imNYKrh4gw+UVFzE9h
MNZnYlSw3uAQXvi2NmICETU25khywZCG8LXQMKuS3JSlSgCuMrAhHISXmnCHJzWzTGnTxD0Rw/DO
cW7uXPYdG4t4gDu7lFkQIZ7ZVGiUHR58nNG+jjwDXSAzIF9YPM8avE/mQLx7/KIc1Xfp0itZuay3
taJWAz5ARtQUf8/unGxJylqrLUuOt5YDaMN6BSJVNP/ATZT5FpMiVjE6JQkw59DUBJ1h2sz6l6Ep
dWp6cBAZ6Th+zCzH70aCbRlETdSlTX2xlrp/yNIEOfgI4+XBNcuK0nht2s1STR8W51RQQAnfwDb6
QZI4+1jTaRfGtYMAlp2JH2YsjTNbm/psc5bwg9g/azriUxY7C0xYG7qzzTSDYVuC0cVgY1tGOQ16
8a7HcbvHDuUdGTz/7JNh4q/NmA5mVXu1zatoCYp+7B9bT2diG+UdnDK4k2lBSLLtxgnhNPFwV5Xd
j1Ku5la0HtrEjFc1dVzh5/BnR1C7brewghleRYkdCm5medaGrmxOpZmXZ509kov0vJ8h845ZmI9c
IA2v/raK9fLWmgvzrmGSD4yvolbUh/55wpEUWJk2w5hvrikP5ksN1AMTO+72wbaz4+p6+dHRr+V2
x7Vgp0oLbcZt2MZ5EnRe34fd6HZ71jWkXLVVElJzwJGoPZOjr9J9j+F6EGX2m1EVL4TmSZ5qlWzX
NDL3pG/Ze282qd+ifpYhi8rlYbSQgPXuZB3AR8zbSanypp47QJ1KrljN8OdCaOc7sWKPEDOHW1E4
81lbPXlyY/4EMcAftYKVOOcG2wDdJFVddUS4kE2+oe/l0GTIdEmMLukCPXI6SJ96Hp87sOhsZlzT
Z80+hoWK7jlNBOlVkXF0jCLfj71I91daL80NGYpG5tEgkBayzWeg04jlm820MMgCBoXO00aAgJS/
Y/tIcgcgPY11B0L+mWFu2MeMxnXMYh8mpRBbjTjfzEarTjOml5Nup+aPnGwqH7A6A5kODhnU1Hov
xVhcDCqyXZwNl5yo1F3mtORRiMI499lVxy2sMUicYj2hqBZHx7Gbg9AwP9QyIlqsS7uPJE2bbUyY
zkZQexLuXpq8UTj6CafIiazRx0drZBEDQEWdyCLoQO32amtXK8dHYqD0NmwC2RgIdr63EOvk5eu6
97zY2Y6jSHZTMbFaXl/Xduz2JIfUW3cUwwPn88KaCOtohqd3bxlRetOYXXMCkAIB0hrbCyNFyTZr
GSjrVrawbZzdqW56FJSae222mIb1miDo77qVFvoP2+vUeRG4LSq3dw5qMZfHZhwYM1FTbFzqmAqO
GTbC8q5LHLnVvOkrBdTxFk8V8e/LFefg5JwEzRR/lePihLlMI/rlKWeZrfMHxiu+sJrEhRYi/tHb
VrUjao4spCtiScRttskzd7xFTgyCX291XmFRi6wr9o6kTXlH3sLmIc6zBnVFCZemyYks4E28qnzZ
MVTtAqr6lgDnZjpXRpnvXSmHa2WobcjvoTgetGVvaE2FnsGhIl5qsNcTU1Qns5+LZvB27He6Y+Oo
a8Zbq9PvjvgynB66Z+RBUKmjjZZO820zxzV07ise3PJqAoS8X0RMfnZ0IeylP23kFgdHasXrZIn8
Mi7LtNG7eNhiAhR3xL6KbT6y0jXtuDpmXm4fQcSlu6zMnzPhFrSehn5StjnzBfSwV6ociArrGnZN
yNycCZUdq6vlYNpR/JrHy1fVt++4bJKNwUt/U9YqDVmd6qGrUz4JjRiVa7AAGhdXv4sjVMyem6uw
tlfTJ6DGDFLOnnNVqMTPl4XFuDM/j3WhdpqXFECYWQRMTlRCyja0F5i5B8SZt0ttpCG7gFtyLmW4
jvbHaPZJYC+8XKXBLQ6kLrnxuKo7OjPj1oM9eEHOmm/EzDzO9WCjR0Mhv6jRDEikbs2yKAcZpMnu
sCjoMtZif3TUc3skp8hIvAgC9DBbfkU3HCbklPIoWB8yY7uHArYFOHvtxlr9bRVTeuNV0XCkjcHk
wBI85UWrTYjSmAekyPA3hqi4XZrMuhDelp+NBvTnmuAZWpOk3QJPIb2x7ow787ow8Cr6QYFgzrcd
Mg9xiZcXJ3YkvIbpdWJGGnKTJQGTLuBFhrL3a+Sxdnc08SvCOH19EPjzdBmbyMvAgbval+3oLiTM
5t2bQbok0zCccw7rfabx68QWM59GiRcEBMnVp7TuV/JsN85aXuS09q8OP1rAPIorrpvRSSOPMcj7
5B39DqRmYT+ZY+oGRpxMT7J2XX4LGMN2zjgJ+lJ/aHp3DRWsHtmPL3XEJjGbSG0yuiH1R4SXAduO
aCO7sdx6idEfzKHo7wc96ncqT6snoGNWQOiNuTFimwBESH/VJmon58M2dbUf5WK9xWBHnrVGxtA5
a9INWZZILGIFUzzkQRtFO7WVCePBpaUKgiwMOL5xhktnVevDOI54jhg/EY8w+Amyx7PltOoHoWXV
DZMowW7fjZ6AJPHsthOky7hiFJtCxCGrpKfh7PTPXEm6HNxUP9c+at8KQ677Ocnc0EosBorsHWtN
bGr81ib8FWr0776eXhMtfiIZjCiNqzBnLpgAAuuRyNKc6UXGfAJMxXrbKtaHtERDcAWW3dnZ1P3U
+3Z8MXS6nYwOF3L3MmxpTnJmtbxYldT0WxrEGJj/4G6GfIJnC88k8NzB2MYeqoM5qmIIXY75ZAzW
t257GZJ/Modn08o2htFGFw8nlK/s2rhk1GN+77C6IO2BrB2TQgc9KhRmFhV7w2rY4mtjdmdF07gh
HBBKRtllgz/CY39D/2SG6eg+S+WYD5ZozD3dFrIcJ2854RteLdKObqKsXcNlKjOiXaLHFNDoiW1h
+dzb6CmqRRY3hnNEDtUBUtWyV8I73E1TuySN1nQ8QiIlYzWhP1j5B+pZJjiXqL+jAth0PK068+YU
HFHOyn96ycrQQEfECvHcVp+jkd1G6wK/+J5YbGgJunliMkM8M6VK/AUqnncl094C9tx1oy/Pw/KM
uDG0nW4vnCeSd7X0KevY7dmPjXGybQaQd3FylPMdqXY8X3dtGmGr/W4F0oCW8u6GuIuI3BGvrGh8
BDFFb4KUJkvjS96vxd4pvzz3QsPlpzo9g7phAmmsNEH6qWfmWQ3btOPdAtqIa/ajci+1/mzRTVV3
SbpTLmM9+7DUZPkU3+W0L5g+KW1jKhZU9c3COCk9GPP9dek8sF4sxn6TofjKecN1/S/YWZQK30oL
YHt3w81cfg24I83odo0/jbIjs4r0Gy+/r5IujOunWLxp7Y3RZAebjbUjLm7rhbz8buroKq6ptw3f
P2jngKTQkz6Es/pamFzYOfpGOip9elkYSal4O41IDGiJLOouRtrFtDeyo1hOMmHRKgoy6/d6cama
p4oHqKPFPsueCT9kz7EvgsYi0VxuZC+Devy6Xjsn+UV7SSQonueVtIytLe/q7lXn2Iyb/Jibu8k4
EeFzKAsYp7TPnA+D/pklBEEiTzUALi+A76bHKMbUNED2nb84h/wSguLAEE40x27i9QMiP4c3oFcv
tXNwmEGQbemn0eS31jFBaMR9w+sk4KfOk7A17jUCbsV7XN8XxqFPvq4MeGxHm+l/SDqP5UiRLQw/
ERHYBLZFeSOVvNQbQhabmITEPf39au5uYqJDXa2CzHN+6/ELvBg2LVCXUN7Yrw/QldF/CInQ6Ty6
2r9d63meXjFHreA3OvcSB7sGGgvhu4EWp9/lyGekt+mtnxIeVXK5kkqeLQa1Y5c6vstcCq+QahWX
gOtcUDjldma7rVl0ichH+iVrQ8HbDu5LOnjVAVj30y7s4o5wzI2/sFYVl5EC54DmPGawXk0oodxr
4BmRdKhTLunU5egh+lycY7s9paRHWuW+9KvVSGMacWy0LVC9Q+4Qql1YJVms/eni0A3lcvCFL0PL
+RvCq5UgqPHKHV6IGF/DDEctQ2Fe7DLY5BG/GUrW/ZxkGByfJog2eRHU4Eys9l73nhP4TagN/G7g
XArClMKCKLP+3ptezPCxjXc5+sul+QOY3Bnq1Vwe7fAlUbul/BtpiYC5qkkzxJC+N4ccMdruVj9i
e0TMzx9Z+5JRwTiY+ziZDmI0o4J8qLbGSxsSpg9az8wAdXCYUd64qN9C6gVU9dRZr53DlGnsGXEP
tX3rvKDfI/t1KSsoYVVqPhMIw6oZqpUUX5Pg68vPC9+Wzg5NApgzx5FXlSBJxhVh0Zqcx8kjvyP8
oUWPS/jqix+0f1GCOvZm0rZA2hd7pwnJyjl0Z5j4w00E6dJWl17C2WIw4VjkGWBbWhtltck643VA
fUb+7iqIHwrvSi3LvnD+2cjd54r8YGQNSfOvHhLkWc8kCt4uxOm2+7vOujRQAjSrkNKYvGQwlRYa
lWfaY01WRJomqvniUvroYJqY4jcvRJaRxseYVGQ/XvXZj2/QeeJsjPzU0vUVeJjvhqtFMN+gYMJh
iphcOf3bNb3tJ0Xt1UxnYeqtE+e1qmko5zcysfcgCKgFsUlb2E6+sGeRdOAdd6QLu5h6k+Bfb99U
qNNdMfdracRf3dCsAZVplbqI+WDINz1+e+Z+ljuL2akg0TL8rL0rFuEoIwy4cIgdFUfFglh5u4oy
p5FqrcLCF/zA7ZoRMOhF5WhEk/+9cOaO7bcqnn3vzJax8pqPRH8gJ9t4qAZQMKC4vFtyxO370bgE
0x7PeR/wPlw1RVry3ag/wKvWjcty638a3VNya1HLtlLu7Py1G779qtnNKGwRGyBvI6KUBQh5YWXo
I6nfHNkke8hPN7n6HSGi9QFiBp//U9e8zcFJ0sPwn4+ZJh62QH4wIsbhq/Gut3rD0Nh74rGc/mA9
6u4Hee2esHEWZ7ky7R850+UY7ub2nLdcoZziPVnWPipFJ98t8lkHyGKXe+Fdud22jNURqQfxXwtW
8kcSMa3Avz3ZOclrPjyY87tEG2L1J4NRK/HDnv4tt0CekXEiCSKUcxRMG9qp+mNJy9KOb78nVLSm
mN0R6al1yuuIb4ovPt0yxURifBhGhIMadFDeWSHYY45L7TUbaev0vv3pt0N2khMI7k1kOC8UcvCV
8DBEc/5rQDgElDD1SKvH1F0jIJ09YwesSJXIG7KyjYiXO+qBdssk7mNqsyG0N1aBex25Uyn0x2w5
2y45yOAdpoCNutxK7y2Nf8VdT7CLKffdZ3Bo+3vR8D9OrMyrQe56qLhlSA5jehD0HzQkMafL+Sbm
GeYXh1O1kJwZtwPC/ZHcU1SEE9119SWuMbrh6seAjo2m4Ev+4BALqQckF68qyrWgYJmzJbDw5Swf
iffU6XMe/tKPUA7HZDrTM7gS/eX2pkFF8xIdQuZu+y5rHmMbJt7zN7Sk8dN+63IzM+sBkozdVwgU
Bn3C1aMidYuwzj7z4tIgOiAQYREbHbwZ3p1t38/WQXVstObenfztwLXhBEfLgInotm5+J2BHxuUB
bSqy9LtZPc7jp2/xxHyU2T8jpQU+QE9PqU9jXHS7hvbfEKAZmcPH6J+W+kqwZA0j2KTnMaMV8xPQ
x6imPZGjsn02HZSXn6Z/Eu5jPL7QMlQnh8XbqvQkiQ1bdrjYI1fehUCy9Xhf5lcXoW3W/yuznofg
5AUvg7ebuMWyBAvLi2c/J/lVD2czoUIemVT/nosjYRF6CZhXNhnWVZ5Q0lMfQ5smUrKCtmLweB/f
F+s+1Bv2ubXXf3MfQXITWyi45X4nUWyd6hxQX+yVNCSY5UaRk8q67/YPaUG2p03sb+6uLHMrWswz
6KJiLmfzVh52kfRlJfVB+4+5OZ4H+1+i411ph4DUNIypO/aaSPiK7adaDXAXk7nDbkitYrNhWGds
BrVmDzCESVEyy0l6RxHJyucCDqpHvNAIUF/ox+a0y48TKfdl950hmpYVCezVQVq/6eCvWvst5wCw
zRxnaB6BRkvG+AkaMRl/9ZyujWzG3Dvf550kHwT41uKa459vda9E3HXNeNDhFT8FI0GyXehUm5k4
Jn/jEwDbiCdblNts7B51Qtr/4nLKJGsVf0wemv3xJW4uZexFRktRF4jV4v0NnVwvKVaZzzgluwRZ
Z855UINdKmOdmfdd6F2XsDj3TbIdXW6sRK5iA500v/SRluDQRqAoOPG0/dKWPM11SRB98u06cFX5
bztUsBAo9tHRcCNSDq+PA3Y3OG3OXDL6QZorfmSFqCWmoNcHQ8rV0zC8U8km+nsS7VFdcGLHW1X9
ODDrRKfCdf7VwUZod2fFMSHKOft4e6CgeTtYP22rVnFIgeAtwUdLdWjAPk28OSuklV1ovBv5dKgr
fUBjckP4kz8V0y29t1C3GUG2micusvR5tonRrdUG/O/cY0ze+YuHmv6vCejdVK+9cF7tov1cTLEq
aaN2nZ9W/qWef/KouEgI5ZDl+6gy9nT0bvB/kMzLQN3ftTG4eNPXLHxJbWujFbre5WtCEBI/V/Nf
2NIUhtnG+tAkxGo+cbp3l8OtZntmVyzFv4QGVrXOF3M/+MNZi+ex3YqMWYVgmtxYWXDBbDym+qF7
UrefnvPQ1jfPGCzNqa23pXWvffKAD55v0UmxxoSxQTYR9cyIosp2mgLNEVWfbT706qTdk4IPF+mP
dLxoAjvujYMNR9qA5+bWi+9fBsPaofpcmexSZE+Qlcw3j1kFSUCU3TYy8Bv9Ojm0XWjqVMuHKfih
FuxroRjDlS4Jsne184xidZXVE/DPL2e8G98p42T5B5nvdEHBJ58NvtxbHkPvT9PGDPxfqq1M30Y/
JnSU0wgX0tHgKYIqoK/kDPPseL9V0iATfYYnydC5oS8jwiUv/8zpYrbPHkLV6mzlPJw4CBPzTjTo
vfbq1noSnJqO3cc7D/LPEWKd0E6igK2yZ6HhmSiGaNprLF6K0YuG+a5vY3h+xrI3C8nXTGKID8LO
0scD0MUXn3DlunqSw6vRPgXqcZx3g3qgQzICBAY8P3olf6C5qu7DZoNxw1OXmYcaTKOYmYBwIMry
lTbd+ym7a4wTXkH60x9L/yTFe06s+zL3kS/oaqVtKyWXmMq7xYKRx5fngLFKxJMpc52Z/w2ITxu9
T5pLTsllVrPmcntX1U9IPwbt5rvM2lGB6Nh0uRNInczrNqeIMWn2OnsdavqzTAVt/Z2Nn2HPvxC5
geG8V/ZXq4Zd6sxrxzxQ9YCYi+d4CfSDNqgJJrBV1Cg1SNfuVbVJ0RUsdACJFvuFS7tVMX65KPpm
syB7SZ8xdR0BHeIVHr9XukKihZMaUXVxjEMgfiO4w0kYLUV1LusZphz7I6gPLS7ZvLGH7tgR6sXv
w1csPcWtLUtdHWJgtGX8xW67kTGe/9aNisT8CxRaJHvaEI39ESZ4h4BkK7rfB1ntUFQc/X7e9xTL
mDdBE0Vg6ON7gtkL20QhvXxbsX2vSDkiDpwVLNw5XU9T+q0CZFi3lbtvZ152fx4PQZ2866l+d11j
Hy7DJhDmua6pSm2WCFBsJebyCqy5cYbpCNT/4TEginA4jk7+QMnhehznbdbQLG77NZFPglQ989AH
xlkWySl1jG0F77+C1PhVhthqOT0mswmFD1M12tHidYeOtyYLAy5x5wPJC7MEFTXcxmqVFUZEjs9T
6jhrS5mXymn/TUUgNnZNlkBYhkeLCxexd2RqZ9UazmYh0TwiBxp3398sH/ruSbgDIzLiZDu8bXPl
O7zQdcyKrTVhF/Dn47Ike2Rw1zKEIHLCXaUsKEo6b6zuUkl4vQp6Xqv9FMdXOxtIYyGLTS/dnV7k
iZaFdQGdF5uUKIEx03F8CjigV8kSX5ESXiYifqrEe7ObfjVwafaFjdEPQY6dnHAnUW+Sv1gEZk32
8tIt3Sbkz5jIIvWcROGU04wrVy2Vi8u8oMyhYCcJUVYsO8Ozzl0t907He4qWckxFpAJ/A2f50RrB
vqjHi7KmqPbGl44KO+hM+pbnW5imae2Fmh4BJd/GQR/dIl5ThEYDJK2+JKew9tz22rFmtutA5+nz
CeYaCa97b+ofHXukqhj7jPskNb2NB9dMaR1YkblFzv5geFzBgre3n5dTWjK9F1jgemFdHXPYiP8K
mAjzc7s1srIoTdW+7XoKp/qdNicKhxDaQu3RR3vw7XotcP85xe394bNzMaNn/g1prBst/9hZy5oM
pztRM7EN9vg0ACL1frNNDDA5E+Rn8qZ1CRYPNPVrzuFjRpZR5A10nTPD/aqa7ztATORxRaGtbW3U
Zg4jJLXLFHC7lPcSH4usBtXH2OeHYizXoSoPpllh7sx37VR9QCeXlJanCf8aY6sUjMxNbGhXJO1T
trP2x4mMwHgLX+xuNH78NE9Iuq+pO4u5DQR7qS2yUxGMNAklu3iYqCkPDeRE7aacmlOdcJYHy4uL
5HXoGYhbUvsppYMFG26VxCFooGmqE8qiQzEToIuTLw5TFhK66OvlgGZIs9bRmSucJ2rvkE9N93Q8
lascD4JUyVvLw0tFApk4+qFyfAL8XNlsDSt/cvrXYmDL6zDLWwJjIL9Ojoy2efL64iOfBSJAKuW9
aj/JhKoIJivdMNbhB0X5WKE2k+sJbim2yrOCFGt6jmSmHx6PnPuj1c39jFyyS3kprCoK0D+gXMXN
jQR84ZSPM1rKeBOalgGDBcdT6bGK+1UeN+uqhtTG3kClHFpIUutrLiJCz9BbA9E3m1QFexuAlSDH
TT5Mm6L3V3bh7GiIWNtedceYecTky6bFUNwbUUKiVmBjalcCvxBGSx8PZFaBh7kUgUIToDLI68gr
MWX17THMh1V929lSaoul1e1dpl6l5R/1EdTLOcu7NcK6DfNlYDNcgGUbH7lzQH4vEuOgJ7+74sQU
+IcqXYDs2Zj8SJO/2GGAwLYFXalPHQthV5eRZYxbToaDg55u7tTaRpQXjuVro/OjnnIzQih7v6Qx
ZWyufKw99InIJ9gMca/lbvXe4UhjX4NucRDD5pZ5aQcg84APSicLf6SHpWUku/VgpzusWZsxhwBe
+BYBRvEoreN4iggl2zqxv9IiQEZAiWIpsJHRzzuiCfcB5ovGATPBjsr3OSNuysZ8XCHx4su59a4v
8aYhuKtcRhkJwwPXyOWa+o9do0yuXdxDabBGqxUl021fbyOnqs5mgMnY4mSpuwqZkk0Ht/hxsJZE
c+FGqQvzbwZIprlKTSr9SoGLv+t+awbxhs9rLCNfaHOahNrEi7lxgPcay7lYEAAtno1VMpAnmij7
VLnLs5M7e2TdOzpXnkj6fIAcvjT8coZJ7LSxmcIaTDQf9yld0kkvdjim1njJNvBzD2bPqAodGeAO
JJ7jwZfGRzMiDg0gAC1zYeHAhiFSCORwTVtu5DLDpdp4DB3Wt7E69EzslFdSHOlNRLpSN98pnM62
vwunr5u1Zmj4p+F+6BDn0vQ9yHUvMDvwfy1yF7KeUdhNFkTv7vdMfBdK+0+ePQ5YrMMusuPe799L
NI5Omd+PAHT9lMINV5i8klOm2h1efoiePhJTce+69cHSWOLqYWeL/BHrN3goJC38/cEU9sFyw79W
ZHTzFphv0uqpJnX0xrQ7Zggmw0sxhf1Bw5rL2L3WVr/GPc+n7CTtougMHQ4kz3+fDYD4vvPvmD0+
RkSEUWy0D6WeJsghfmBlQy+Fb0UTnxeNRW3s0VOmyXNYTZe+1LgHUf17DdG3er65j4Z6B8QMrZFh
FaRjNsuhGLgcXMyJKK5vhIpBjAAux2msqXydP+ycGutgQM1D9gLTtolJISs1I3RvHmn6gAqIG9IY
PITcCp51k/YTZWBI1mKWVDtc9jfR5ux3Fzqld8QanXw96z1E208wOVsvy88TKCPOk02TiDczGbY6
Vu7dONbAhwHpFnXIThOsfajlWFD5M5CV6bfBOrmtjnJml8eXarJOCNXdtWXMBm6dnSb7q53gNwyW
iyL7s6HOznU75sLqOKpiQyUoiWDp0UvK/U0Gw8y7ngOkaDcQCExJAMRYtgIzmZaV4yU0jALA1wY3
dgCQC0CZ3C5Dw7bxxaMyUzOqI1qx2yJllKNPLxdEaMg22aBt2E42Fd0NjZGw99uhhH7t8JJXk6oP
bupGNmEK7eQxdLvAK6QlLA6YeD/s/LJCXanRmueVKzeabJhHY8aan2Olu6sbQc4oYc2sSeZDyAva
lFJRWBvcaKLBfrCCugm2lJT2O5mlWDqp5f3Ou+DLVGZ4Z3otHIRFONnr4kBj2d6563JfvdTIP95I
0Sl3I9at9ehpNNECmZBD3uk+9qmhWbV1Qbe9U97XAv0XAiJyaHdxmlRnVxMSiIXBYNvx3vXgtidK
Y76XotM7/IUZfvFK0JGkCkoJ0/ie8Gs8nsmS8kw7qY0SDyDPJqjCDF6bRtnv1pwEV9udZRHpSdk7
F0w7MgLqUq0KxKEY4vw42N6xCQnDcBVe6sUerf+qLfcYXOSlJQtk1y1QlDb+yz18bL9pCx/pUoda
bxLYinv8kGiIKmzwXtFdpP1LGj/62px6GCfw7U/6QpFrDYjhk6aH68uT+NhlLPWy0BN+1NCGesJI
/YgkLT3Q+ItsyY6zFjS2zZ9rCUwn8ISn6ywEOqa7gFgXG4vOQ04AR0B6STJexybzv4X0CCmZNYhn
QMVsMVB0bHluTAlRZyDAHucnuP9tktCT6c8+4Q4dLUU9JSUAUsMovwNrWbZkk8u1WRLcgSPpU0/G
mKCO6sB1BmIGsE+u89JD9M401XFyzumDv/T1X7H0rLdZXbGAurYIUV/7RIxgF7bn5wK1xGbU5pOc
xp/GVPmx8qyL9Mp45wYDHDmZI29E3HDV9gEeY49slWuYNf7Os/pwu6jReod/Dp+RJU+vJL8QaU+N
Be/DPJxUp4ZtQqfRyQyFfuk7GxY4lMuBFRIvD8KsBx4T91qRP7CpTbv9MRFJ7tplGvYVrClZiSLj
NcljmB2VOEzno2P8+KIqD1aBEVdnrBRYCf574iuSKDjRirzFs9ya/H3N+F2YpKCEE9HFzuw8ZUFr
77wRCQljS1MYR+QqJrh0B1btJZLzyQIPBgosX/HO3gSfS+Vtw0xmZ4Qx9prmHn1sMKMyilX9dBhs
ie5DaP0yTANujDAA/jPD+oU2QibTweB4LrCzmKsyd9XOzfG8o17sXDQhXr+rbwxPM4b+V5ipcnMz
fZECMLSYEQsCUUXHRFY23gSGkTBMZ2kQWZSlgtVy8lREWT3xV3Ay2ZDftSn1na3NhLNzutHQIsFZ
B6aw64bsl0TqDE3zCCJUFSEGhRbqK20l/7U0FECWNZ/GcrqAUFjaTks5c9t2ZDzMKUrbACQ0z/V8
b1BvloGdH3U23mcW5XJuRgh37jNU+GGzb+ri24mXZ1lMeFcuQyauQUoyHG5MgjjCaUbrh7Zmn6ia
U9xunnJGKMqKUk5RWtTHey/2qodicgLuIioTWEbd+EDV6S1NwvJejEkDaFJAuvViftNFHOIH6cR8
7X1Jb1c9BAh1QRfWk03TcMj2qhl934vZqvFY2sNhfCE8IB22fHR1yLql5c0HemUY1PVaUv5FrWyZ
/Dhh8o/RZLlYU1W/l2BC7vySlA1Yd7xKidOIiTPAXZ5EuE0522Qc/ymzLR9NHcS//SysBD48zg5+
HNzHXH9P4+iqk2sgLJQGHWKkvoUcJbfzolyszeRlURfvZodp1g0wn5aqGw6ea0HqJ1SLrxl4ci8y
0zG0CGHWQm86VRJjgM+12TuYiCICckFX52SGHMlbU2G+BWXNJxu1I5gVjXtJuuVrTQ4GJeNURXEn
O7nFA7gYlncaSXNA98SScC7Vu1TvW0wj6zGu8Pq66IdtRrMliOFmB9KYDUG7V9EbzMuiXd6NBabb
HQ2HZ8L7N088Lb2dbQYSlFDDsq+Q4IyGJDVQsivQrcbp/o23QBIp6i5qlRvvOkO54D55u9VzR2xI
G8RMG6MlmboRXvWZhWVFlkx1GCeYz/H0ETlukmOVxgIbLpIf3nyz2KKL5R3SEgcRNPdK2Rn3EI24
qKEpfCZ5HoHmLWspMfzPBbvDujQ1HeAFNRwMcCEAVYwPRPdlFTXZTDrRTRgYh8SroLZroy5VCboF
8ZBgF0mitEEuoVUfr8C18ppiqjhW62FpLs3Y/5rk9Q6PgoEMBUKcX9XolIdOuXBEOJRcQHSa07Ju
IkbeCOOXxLDHP8lVTgyYY3/RZvgDjBVumlGyXjHtF1EYw/yFyXAc/C9UvOgLZGs3ZB7YBiJbAoq5
0eVb1Xr2A+4G/U4IEM7bm2R+DOx/fV/nziYrR4vBryeNLCHp7ABp0B+CBcWNS3Trtb3pH3MbkMpn
t9n4fSG3ZcItjCsLk7Lbhde2tNEydtapLKbuHo9Ag8oyawFthIHDpinfg6X8Toyg+WRz1aiTkqLh
/WcyGRQlshHkAB7+IE+LC0EFCla2CfDSd8V9s4i/WGe32dabvpH5/jQzMqip9e9DYUyXOI1x89JH
2ka+2Q79hpQ7NyGbQXQ8IHisgKkA9qdJ3Bjz0DD3Tp1bn/EU04YoEmKl51BeMVB6Z6kJb1iN4ZjC
gWJsfpXIYTf4/cEOaDA2LnaKBDIYqc3uPR+KGK9ElJvkFZxrIfLwIUtC+GqX8sM5EYD8BjyJIJcl
mcKPtke5SVCF2Hpedp+AbLfaihL7Pe5ZJQBa4jqFHqCK9JdSzEfljY+tqwEIm+HqjMa5UkX7Gsde
juyhBRTQg/PsIL6GBemGH2l3Jryx+zL2FFdXvnyleyC9uGmiXzx2EPb4CbDWwaBOyfTD3NSPGKue
ywD3lIthknuc43S1tO1bn0/iTuZMf64wSDLKCNUp3Hr8aB0Eqt+YcZ4X/IHy3mzK1za5mcRmH0qr
Gg2LKhEGo1tKkoxavUAOBFwZAejESg79X1nJX9PNKwApJELCg4ZuyaDihckTPUSNY5DDYPKYxjsr
o/6WElgXNT8dT6uxxzs9MJNGbWtUO5Hpf/YgSTbviuAy98mtaCFEwODmBLepFPBwZkOKCOoiNa1z
7L12arT72RDW1nrKpWPBs7oWgfp590c9uNyUBdNNuaC9Lhf/OwON21Z19tE0FXaSmeWnKY1llZPR
EunZbwEQFviOgMiLTTWn8ruRpvwkIu2m5y5AJjeugjXzEx8NvnAbDm57hoF0tN88WnZusdmbabuQ
r5Y/A2mwdXKNIUnoaLPN6nRo98YYevNWq8Kl+TOYrAPliCNvf2yhN1RzTKBOglb8lf1DHFTTEC7R
W6gHxVgEW4+EccAJ0yThkTLcq5WM+rvk1S42RmC8jbP4kgVsL7lx1ZasbdKi/MH7HZxS11Flj/fj
0A2v/BQE0KJDI5WltyQB8ldZEbtnKNxnE4PkuowNHzuS3W/bEiqfsTvF4WC+OilFJXvEIy7dn8Hv
EHBLsOz4m0GyPW9b8pgOjrdg/y2DWd53M/hb64cdf8hje3Lgxil3yS9p0T0sCnMfw5zNZFa07oMk
PxDKdTbhShmeVkWlcf/jxoCC4juhpVGus673wVDal1mMwYNBOcl2SAd5ioW2N0w2LVgnwfKBR4T+
ynfTkELZUP0Wt1w2pCdMjINvXDWRUj9kY03n3nWHk2N36pBMQbwG+gGmDHt/L9zFXRvS7NlFTH3m
Fauj0uVZIxZr3AuESZchFO0hC7LgUCpKVwM3x7o69jWwmeVCdEzVvRo5WuQAwAZU6dxAYwxHikgS
4DwDmeft4IiHZHgn0UZEha+9u7qy24/C7Lpjq8LioZvy+GI7Q/5m+nTX2qOho7HI5u0wF/BORFod
ffgMpkPtpvhP1Hx0PfObsmaEO06wMmuy1WUeGocBs/neTWy98UDHotx3mj0QCYIF2+Q4D/hocerY
x7HKxKc2WyuavWxc2wQdrE0jfyn+L+1CIoiJAesefRh6M2UGGFtoxVtrsH4X3b+LGcu9mZvzvwDo
5uRMeLdh4usj+ffF02KiqTPLaToj6BZ9hDMF3rmTz4uXEQAjwChdAxmZIfKvxlWMSUxeqy7s3T+/
93gnmaUjGs3nRyxcdjRBVK3wmVkryHwwVnnMwvmWIWQ00VRkN8X6UHL4L2O66dD/k/XDfNbHOIe6
pLG2wRTSD2pCrepubkhHAMPy0LVIr9/w9pP2ETf+SfmW/Tfa2Ju7SbMc9ZmxbDOG8J+CQKbrHJoo
1tKWHYDsnrOerCvFzL+ElXUrlfYwVAy6IZNDIYhaG6p4O/mJCw3RGk+NX3jrQky4ZWKnoo4MOcNz
Ear4XegmfWXiCN+72l2AbYeFdw5P89abLT/lFzP4r0q6+a7GYIPxD2cxwFBbv6Vt38HcFUXUEV26
1YMl/oR59ZA5LnhLH9uSAMmtTGALmzAhc5M0qmPdAOUavhrxYDKBk7BWvrtjS2xEjZcCvHHO3ij0
mVlK8EbS9qzpqF+AdTyiXE/CqABXUuROzODs3gAox8qoPgjcK9bU5z6XnfFmhdSvoLEezoRXqRck
0d0dzLSDGzEByrKK+BRi7sND2CbfYDlU1JtYVoImVvS4NMlFSjN4bssOmVs5grUsyjvzpDXkWzi/
Zas8zARa7lPpLvbJs5O6/5l8Q2SbOg+6s/YTC8Tdzk4KEdeRSJBxJwcxomvKibfpsZT6JQ21Kp/B
nMzZHhh+cTTFUcjO7ewrUnZxe8sCRQdIy1BuleS83XjuFNwlXT4CTlvOqXUxQM4ynvcL2vgnF9YU
CX5XbplJqXTBgHC2igViMxf12g4NizaEkPTTMks35dIY68X3Rx+MyUT+rubGWfmBIKapMD0kt3Pw
1meg8YXtJMW6cpZXZ3EgkQiRcoBM4wTt54wkqYmbYt9b1meRclHNzQz70LXzAvmZN+p9KTKNsN6u
kQ/IKaU4tNFkOPmWcw0sNQC82+5dSpXwQ2wSxjQNyGQmDR9HuteykWmndvmY3P6G8MXvy/7LtsDc
ug6DgI3ubA1pIKNeu+FGLkX5Q9WuOhdNHpMjF5ejiDoHLlD5wrpf3CbA2q28bdPnwaZkjzvKJu1h
/yClOlExKaSWd0efTvjQmp5mtu/JxDfA7EYEe3NGDuq0lMsLkbz1fqlH62o5hojCIO+vOLWrbWMv
ZBh1FhWSbKVRI9z4qxyYPsAqmR0Wx9zhhEXA0XHaZ3lG/FaFZi4mzHBXBrVFEjroOg5yNFtU7VHp
4zHAdePnmHfNfV5J75sUAULcPOB8Sc7jwkeG7Vum1tilHe+qYHxY4+If1mKy5GVpZsQLTsHjRKQh
TdYD+TIFofbbarYyrOxJvO59kbw4OYwc94fhvJrKkNjYe+NMWytjPrfEDtiu3k2dKbfZVFlX3oIb
AwWyKVNQUVLQaCsYZEh6kP6n2zhYGZjQdkC65cYys/Rt8mfzKE2tnqXmCUF1IZFYChq2DQOetHRN
AwVn2pCBShZyQMYJQbOQYkWl/llp1v6MM2FB4PGaZncq7tpENnfVMH2bQiR3TBWS5wpVc6ioqB/F
Uu1D0YzXpanECV8wwXnQkGvRe+TMOEmFkRCv3BBwwjcKzqMeWuqfE/i5MAP8ynqKoMu6w6fTEgSM
rG8Z0SQTpExIMUXIFT4fch22ScfLZgHb3zh1RswiuT3AnGHzDKjRY7dZ3otEuy9dyuA2plg0qqEX
BD4G4bb0XLk3QbBWeTa/kekGJs6GTDCHMAEwaFBZ+67dvExTwSXF2AIhRAwMdvpp5xKe+JciJVuV
9RjvTYmN1JPo8AZCPiAC2G+sjFB9VxQjAHiYbWHHnJ3mbLtlI9X3t3Nr5WO/XFXcvJuKMgVcyDVx
VVr9m03UuZkX38UCU3s8V/laETaFeiX9yxhdV8Ka3ucBgbFSsbNPx/KFqamPAtN4Kh0GuJUc3fZN
ixLZjzVaZ12oX5ceDhITMNtffBu3bDAb8s528IP29Ire++TYv7dNCVLtOgjlGgu6K81+5RJAElMk
99rgiVzblGQciJMyDknsdtiWU5gg0yVFz/flkfA+hCTpkti3K467ypsC84tVFljJMVCrTP3/SDuv
3ciRbF2/ysZcbwJkRJAMXuyb9LKVkkoqc0OoHL33fPrzseecfaQsIYWpGjQGja5uRoZfsdZvpNga
rI916BDAVcpy9rrgQTxIq38K4ty/1U1XXxdR3m95IIHsG7LogeIGPPIahHCEbnG4muFHreY6+uZl
UXHVF3V6BTSDn46O0oBsDVDpomut6zQpybfoFhkpGaBlSHSg0gdUyOShm3PrjmoQGO8mB5HWQ1YA
tbPMQ2DFBCJzazfkXSv51R7M/JY1h/BCGP5ESQPwWiSLD64vgUdEBWZ2UdTKTSPJoZL5QG2vzbgt
S0OstMqJ1NGU9nUmtyNs7H1f4TAVVDW1VrcgwS7yas3sYibWNRJ9RiGuZhOUjQzBH4PhBA7WFtAu
gCitRpS09mJu71NyKqRIsoexU8e0C8qtWQTDHrFP89ldQOXFQjFk9xBCKrsGpGubN05vfLPSod5F
jRqrVa/KehvHVn/pJe6ATn78DNvaX3P3guYVGkJvUJk7z6umq3BWpBl6hIvQm+t3VSdMXl+o47pd
+IzETbYLgFggeJaM10Ve8NBoPUBNBk+BTahK4noTNIXniGwfzY27Daa0bndA0yhQz964lo7BI1KA
4dL1SDlzbK88yLLTtZ5yVL185YXL0Z8cQ/L+3wJ7fiRzBRGsGYRzVRaFwEYvbdE4p4QKwJ/KW3MQ
bVv/tJo2vIscrY9+CJq4xm7pA55piz6VX3NOpklMujyeigLoOrhdGEgwa8IFXN6C9/hB5di+9fMx
/GBpuIE5iWUkTdDjEmX60wypspLFhtxHbZsyeQDfMpvVU4X12yFEv2QPRxaKvxOYqI9gdzuUSKI6
wRLfEaTvDQEjqLHI4YKfdTZKBs8Db/aD6svhLkQraRPXcCOMrorWA6fyOhk956rP8Yxyx/xTgPHs
LvBg/CZTMcAWCvW2tSb5sS6wPG8H4irLaNOdmIYFjsm0Zqr4EgcaYLA2WM89W0pazQ9etxRWZwGv
Jp5hmqJX8iD61mNvmwsxASw++wPRoqHp4XEQ9tiKLHLqI3qatbJF2MNuvAub5DrI0cxF2CmgQPJR
QpDvt80cTZ/hdjRrr4HxHOVev/KdRbjcmnjO1BpchSwJcoY0IWxsh/jSk+O0Vnn3kFckoLrUNFbu
YFANRjTqINxeXw8KXsBKFRX1uKpoWDRxIEaK3LXpTFdZJJCO7cf4o19mPziAETTPnaU0VMT33eSP
D3bWFZxKMURO7YISd0LxeUJ97VqNU0KMD97HI3DvyZdHj3kVI9Y/g+fw3THchSZZfeX4JjiPWRZ7
8AgE+dr7GbjZc8trk0Gxov2MfcJVOVZYGg4ucV5ZT6wPJPC4+iIAAiQezccAVQrga8B8TbSzYdvM
wUaOFKFWMcWGTVDNEcllQ7ZkVavMWpuSIWtnVzxA8bTuZRYD/pB8J46+kjvweFVn/SYdfCKCEQYQ
mSL/MEMrAPcLim4syeAZPoWPuKesa/oc2GlkHLKuDr+mhkP5gGzZQRhjfemlbrEBcwGWOkfY8TLN
rJZr1WhHpoaQFsuC5BpTT1AqfWPvGKRwN9neT+xwAYNXgXeVypo3N3sGEfFy5gkeGWRyvRSLgNpH
HjzwoayS0u6nq7SvkNSPimBv8QbbTVNP+nIMFkEQ9CYoKccV8txBs1WyKfaxju2HQTrpwxQFKCu4
ZbwIVsiV3UC5DAZKPh0RiivcZhfW4kuPb96HCW1ZlLQtuMe+4t6SajeoC1/8RCm035h95yC95wTW
QzCGzZOlE1CZkHpIojctKaSGXjUGMAiz7erLWhnxR6WJkUUrHTImXbetcyBmRZS2X0ZkJe+LNkC+
k/v7WUdQV5OeVyKC4QiSDiAEEtUItHUn5K01UL+8d+SeogCBcY2SJBI/I0XAeLxDPdq6NBy7ffYr
2170xcb62FsIgxg6adZWWv4gyyB/9p3FcU4ZbuuImOezRsNhNhIgHPAHYMMoZ+VXvJOtLsyenTSR
224Y2895x6MCNRJi7EF/tyQ3Rhf6ckcIAcpF2zW5+mbs7sLKja6KjqypBVxtlP1Ca5FDyKljJV80
RX3e7uAV2qkyjlWosw+pdqo7QUKLjCoZYWkpWD7ODBJznBwA8kmECQPi+VBBBjffaRn1SNi1Ha4W
g7sJTTHfejahBIxB8j3UVYA1bUdEZ7ZVXEabDqOJNB5/gjDPD9po3R204mmPCmF96CvsBEwQWs+p
GIYZ8LVqDgUnxkbNDeepGpPrCXYycFgLY94YaXq/woMrTcllShAeN2IiHI8GWDjoU3H6FdZPQh+C
NDtdruG6vmwMAooZq7ktmpG4aTaYNd77GvwtOmvh0YJwjiw/mm0XnYz1vnOHDCK7U+39am5R4nCn
5xpjiB10ec4LRAE5/qGzUi1onzCVQEhLZQ7VgIVfQnhwsKg3fRxb4OPmYM43Y9ViFoo76h7hVzSB
Ta7fwRLGrdCq3/H0EoehbsNveWkZF9KPk/VcjN96GxO+tsiiXzmie2Aex2ZnxUO5GzCj3dkku1Cz
CuTOmgHsUinmzYgXwE7hyQEyFVxaWFiN2qcT6cY4EvsRZe7VJOFp94FN9Sf22+0sGxeMKaYZRds7
n+tyIFW3HLYTvL6LXho+VGRy4KtorL8mhtJf1VRTUiycsrhAALjeOMJmPhARCIIvWQf6EORcvqUM
4R/cGN6Nj3fKNsddGaEI1zgkYRBvo6AzOFyDfCsnoMmV0L9aEifrZBECI9GDdk+YIGhiIabTzhU5
Q4Q3+FtSC5Q8G+M+MAt1tXgB34+oVyG5gCgJ5BOwCp1tXfgJhbzBEfpOtj1+O9r5QmQhrrECMK4c
dAUJUlCYWkuUlTeQhX9SplsgVI7rriPTRXmpKTDuSJIOAcjEiy9SGwR3ioKa46HETAYAqfX0s5sb
6DAWfon1F+yb0JutKyMpy092h+aMA+ls27GcPkhCoMsYNYB17YBKSeM4uHEpS10PLH0uqXYA+wAj
IE/mTdYX6AaG9jfqQ/II/fw7gD9Sc5gd7/vBaTdVIJ29x/PvEgMK60qLqdlx/5b7dObwi+vcg/OZ
DYhFqWgXJY33hZLcuOIdaa6qDOiv5+BZkU9xs45qUiYswDXaZeRLMvCUJdIhK0ow8TeSrwgiQQS4
IURkPUoT5hne1+uxKMBdGj2JfZ2rJZJzPyIRADsC0SCE55A/hNgSLsT0KdyHzoCzY5wX69gxvnPJ
RwpxMQ6mIZ7VLvbd4BqkK1jAmTSpgZvsprYKtRNm9olcV7CtyCmup14YBJxGdEUSL9xOhkvAlJXm
rzn0HmtoL49OarCl/Nz27txuNG/gF9c7L42IqaC7QaiXePQiXIyiBZg+rMj0pp4B1oTZaB8CAbwk
QFKhRuTDpRB7SxVSf7ICtKN5lfRXwmR1zMVcbsJ4RtMrhDGYm8E9kiSHGQ89WFsV9TocQ4nBppTk
FxxGYeTpPslgVxMakMNrDHPbpCgCh645rAszNy/I9SJPkUbllelyDq29xW9HDpP7wTBBBbVkhJAB
g8STFO4+K8v5QzM7/r2VNuY12tvzOrJID3hOVBw8KhkHoLYoHFiEM7tMIBYwRvlTk1Mv58ANLyQa
ii4g/4mguUTVcjXq1t0MuNNsZV5Fn1Q+4QFCnhDMJqn8S23Y8hMQJ3vXLFFF3/flvhXkn8mEqasZ
KvkhRoxrl43gaKOoR3hjADyMbEHxlERufm/YcG55Mk9gtsh/J2n50ZtGseOUQAiOAsyhTUz3Lg2N
Ygecw30C1ImiR6opSIFQoOJZWFBXqdOMaYeyfNF1OzNB0mM1Ui7d6KU45MyenBFyTYAv51YF1KPx
SDvrlrsBMOliamgajyrJUK1Iw/rRyEbksSgV3qIVzRC3ZXaHjDvqHAoJyWYum41vDyVa4CYZ+KRO
r/20nD8WBGDXmFIfB1QrNnHe/eRQ4YnsBR3xIPLwPp4mKIsQ5drAfVYOgSJeGSSaEWAjJ4FnRpv2
FyUygdd+RtamrshJMpiAjkdpgSRuzT3q2p9DzbWwyrsQsWMwYH7al+bGtZNfiH4WLFckCiCKViCU
APCiz2HdjcHwDLHka4POxcUwh9NTS7p8Q1m2300B6nVR3npEBKFzQ2Gt2Dd+z9MEpjSiCjjlBPgf
/QPKgiGNKJtHzmKNuoy3ShJqi1npFGvZOBU6w1xBNd7u3/HWzq4rHVFC7IlnTXMOb3jTVbxOwL3d
lzrJ9rr31MafSA8tmBzIvj02W2mWfgDuN6wHzjYiZqA/faFH9DnJZTZ5BCS88N3rUZQQZpPrubpr
TMRPkPI3v9hlZ3+LxCKk5cINclBfWcdont5Y/uCunS6ZdvnsOzttevWneGjIJ7g8j7FsNsnOhOM1
iHPrOycApNM4dbGfSbDh4G1wg4Qjl6kIGqg6lKLT3MuuwY9mRFYF0UdVGt/rBTlcVMjo5ID89rh3
u1cU+5KtGGXz3Q+78IdRoEUZJ360s6qox6BxkbxMehDRgN+QtZaks/qye4rAeH0yCdrA4UI2dXsy
VivPx4soLrvwkbqwT1ieJvcDziJ3HpL0IO2nFumqAYsxu6JkoIDe8H/x0+BKdbBBSFxUHfnKdUKy
BiR8mgKHjdDLv66SvCJlUmUXnFbzo5ClcSko4e/TquOIIVixOiInwDG8DmMX3p1vPiNY86kxg7sO
KXck/ckvpd5jOTwWLnk9iyTOh2p09VUA3hycBoA6CrAhy6UovsfWmG6TICnwTHYXAjkOgPfeXJgX
IuvwUSBXu5ciiT6KhRFmulZ4Tb4s+ZlJ6tEmQLJbswBrWlvduPXaMb3irVEc5zFTOwMXtB0qLXgT
OMlTZMiqWDeHuMDWBb04jzStJruOMcrGDlBQPmR6K8E7qoswu4G+ii5J51MQKVsBxSMmD6GR/VkU
UtqnqF9UNjQap/WQgS4B6kkVADjfKKN5Ldy62HKaRNsWpwiawOhi4N26mbDfZD3IGqh94c/f/SJV
rIAF25FH1WXQBDFIVwOFdpN/hkKyurPnWVKfHYuNp1pvryXT5dQIEpg+Al+I/TyRXjaf8TSyD05c
3JtVU+1I9/4bQwdXG9/xlTV6WBwl4xc96PIGmlP4ndttvAEVAnAHVVDIozaMqg6jAISeuuxITnj6
1BecBxRii8OQuo9VNdar2uUjveV/l7MlKvxueN6hOw2OQE2fJp7hK5nN0R7NPr2It8Ghk2Kp8bQs
GTbbVdwxFmjD47wCGaXjUaJQNFysVkhFlVcBmPpV5BBneW247ZAnzuHPDmJxh2lR/PW8cFi37rFP
wuqxUAjzLG5GwZU3JuoSVF+5caaJCqgpp5sqzjQXeKtvrZxcGeZ+6T7oPFZN73pAg6jDUxbEeGPy
6uuKzPORokaEOGz+DWxPsEU4Ojg6YWUdxh4puZhCIvgikV3qIICDm4li30uE5vyuDj6MlfMdefr8
0ip6CL5y0Kjs+/Nq4ul2i8MU5zOYcs4MXuzWWPj3jgNWMnBLMis5yo4JFU1yITXVI949x9GFYxBZ
5B/kgBxRG5f6tu4b7lFPLXEa3I94NBMyh0zdZEJiShLsFFjxxhb/yOgQaSBWPN/EovecHzr2JGK3
HFhD6+FgGsFGQT+jubcnjfkUt+aNEWC/BKjRgI6DZCYP14grVZffgiWCzquq/6lF333PnC7YpTh+
oTOHIkto+P2eBGb+YPZTgDWMailwoTwbx0B1XGlOpKxRIfQBm1y1Lrxr7EXxlhAIDKiJToq6vWpc
+AK2p6anxq0ECUZfXQLLgR/uWF80mhJxTMoJ7cPWRskN13EkNb29DXTiFjGvCGIWmA7s7YYNPl4d
KIySdFoKntiAUW35kMx0WmKukPsjClAo+bReauKZaKnLElT+zpG9d1Flc7k3LMA03WzUB3YfUXVD
sr2N3WgTiExfpSBjN4R3HElt97kEXnhoANDcV3puWFsYKaKkEO/IRw8XCH6yZ92GuH0y9aNvmfdu
ag+buJjU9ezan0VvIyefcr22OUUKkJf6voNUd520XHpFy/qobBDaqdGFB6orMcINuGVMHmbZdQUc
i+Iqm4SsKcGXIRGwpe508w+4eUgkDBwEt3nbwMpupmbi0G+KK8uDLSA7OKPs0I4KdZ4fUNcyQX93
MWVRu3omcCXcAZWKJkySdpyDymwvUNti4aIRZABd4g2bfVOqNlEODKuDHRvRDetKXuDRNiMmNbuQ
CcMGe74i/0EsBEvWbcsvmCLBHu6Nzl1ZvFCBLgroJjVQEPJ6vNJdaXFgAjkakxpOUgJ5xgCDfi/Z
XJyDlto4M8yVXtVQrSK/+VTXdXNnNng7BpVO9sE0YmUeKnsDUvcZEABlQUQ3rwsun63TBqiulxSc
FSztNfge95DGiAnIzuPEn8TXbnSr64YqPkQjSkCNBYQ5Bdq96nEu2gzW8Dz2ibmHca93OlPdT1yL
nEvLi6keeeZ35PqyXY3u6r03eM+hqwG31WQQKKD9AOhrbane8FCNUgyzDdTedDkAC1EdVlq9Q+7P
LPa2IlSz4IIjVmP7O3eCFahw8NqowIA77+HKVYyiYMeXMjt0hgyOwm6ze8W7EfR4O5K4J0V9yaL6
XrXUKcqs4AGhQ24jvze3gzCBljaWuXJdI9+MEHlxKsmRKiSOW48zxEyQgcW2C7j+Wp+KEwZ9IRS5
aNyPRiggApGQIZsztVhmoYfo2W57GeN5sWEqeIqH5rTVaf5L4KC4Qecp/dZOJLpttzOeK4y+SDbI
Fhaiuq+IMG8psKFDZfrjV8K+L6DNHJKu0GKwQR03dUfiaOiBKcRx8YPOsaWLEarHYjhSxFSjdBk2
l2Oq1Kqpq/ou5Ng5hCV6meD+qFBQVxU5NHbQODirUMgQUOISO761sYneWBkkWhXxgnJHr4Oq70/+
hcDdhCDLnYAXc7GZM/IzHbYfgKZANjVuPV96Xo/acaiTT61P5loLig5NwtVgmwNjSCZs3RaGQe6t
rlHKrxsgOsMX7CZJLSepi8CIiY4/TJJxLA6UaYx1kkCB7C05bcFUc2uakCnMAc+hOYc96WH5tGn7
Vu5F0sBQryfcEag1XsE/+RAniX4EERSvq7xy98BckHdC2WNNuj+EP9Bx/wO4hzRjAjx2jebabp2K
ogNYG8oEiodGN5XBVvfur8Dr+oAK6Tguz30DKSsYU7Bo7E0xTIrkrw9kGU3cnnqqM3WXDoD1gCgw
DhIg/FVS4zOLIwZhXdtYn0AefaqucY7sKPpj5NMgDg5swbN7Sq02aozGkvGLvCb5MnRgtIRjoHaO
lCHYtcC+bMqAjAqAjR/OMHa/Agf9QoXQr5GWPzWJ2T0wHIyxJz0tvy771ViZ2vSSYn4o2N0IRaAp
uEiYmhzA60gj4Z2F6P6YHys0NFdFTYVSp2rYVI6Z7GtguReKyAqDREK3VcN1C+/NTQ41dk+omyJy
Fml4K50nUAdOnPqaItb85GCM8MC/i3NBGxrbrIuMrerCCSofWCQQieYPowOJSUKu+pE4MuKlkAje
qBVDIxf9A9XD5Hek5p7PpX3lOkD4GjgsF7xKe3gGcXMBhgMdK4grl4KSHZoh0kUgJLYvhZVEOIKO
O1lBRS6pjiJY3/eGeKKEDTVSCZKSjutcKp+IkhsCXpMlg22ZTfUN8uH2tp6zCoEI/AHcOoLWxjGX
jRJlIJuP+DWBZFks+h8kqEGgRdFa1R3SNY4NlDOwjb22+mgPeoYiAlR3ij2y/9Io1X0UyHShrUpm
6a6S4MvwObbXc+kjuSxZfnWElgsuk0+aQvjO9T94EBoI6xZLEnMG5VoZIGhs3p/XJAdRIIYdBvBz
qZTmnfoaEB58rnIKYnOfmtdDmNvHMCMZa4C7vzfLEpLa6Hkw7EG1goesycfb1HSpe0O9Avjt2pZ1
5QwwJlEp/zJ3C2JSoEprRrDJeT9227aNvihuwlXak6ggra72rHeScWpQCNEAV4vQAd+jZwdAwkSS
bVFnNQzCjtj0KLVa0I4I37wbGwsS4DBj/cQL2Nr3UMMhQ2vfv6wsi60S9wTCVjweBHcWYFhjvHXJ
bJuHsQKGjNNY4pZ3xQiL1wdBxRFEfkyIWq90mrLfSs20ZRj3RJ6NAr6dZ5+AlD+5rcMp02c4GkcY
CTse+AAkewE78eht0JJ1ks2cTSiKYUO88iqIsVPIAW6MyJS1/NB1XBn2/QwmCkheVH/CGkbsdZkO
D0loO1wkLLtGUEOleDZTRkZJRkdCXQkBoJ3r2gKoIjuqqWSxlHIr1N7yYj+3UmOJ2WKwqSkNBD5g
qfP+6W8atEutFXxT5fK/f/1X+f35PiKy/Z9/Wf8N0g3T5AjVYsTRkCl0Pv2nn7elkJ6wJYUfW5gn
fuadChQP7am4gwX9MZjLdWFNX8838ZtlOj/d1J5SWpA6Bjb1ugelmQpKQ4WB0NZzMm2w9qYalExX
f9eKeN2Kquw5WShWd4OnH9gxxYMTkm8F0mZcE1XL3fnm3poWJgQ5YaE9qZR83Vxi8vaWkVvdcQdw
m07+Owbw731/+fMX0w6RP7Mq06vuqq8UTTDa+bufv5jPv/h8SeoQmjQ/X01bN90X/ub8962l/wXa
l0V+8eN//qWFaTPdL8ZnWRQvGoDs68IC8yskcI/6ybPugh6BMeB8MErXaIyhWtGApv00G/fnW35v
4E72SwvgkRNeVXeGjUTrpuze6dl739evO1aW2RA6ps3EAHuE9x3+5cR7r78/oTVimDMzk89Qs+9J
evzV+Njm6++7HrFJ0fL9gMKvpaDS7s83sCyd32fexTwLXQuLTOPrBhqqwGXnwCXX+qECAYgaV/P9
fBPLHJ5pwjrpA9lvjKGKAK0kNW6BQ6y6juhGfzLAHuY8Js639k6HrJPzS4MSAhrPVoS3Akh9aC5q
9c6ieq8J8XrMCpl6clp2O9iGHNY2+Lf5nSbeXrf/Oy3/bNgXGxI9q8ACs1fdAWAs+hWFgvOj9N73
lz9/8X0fafEclFF1NxBjQih/OP/590Zo+fMXn7cMXi/JzJSjNxR1FAhBrP1lD06OLCwEUydKdXVX
E+1xOr0zAct//tui1cp2PQIvbauTz5dcwlQem/puzFDqJ0iO43XPM8Kf7s4P1Zsz8aKhkxNQN0YG
nK6u7zwqaHjPI7F0voE350LjGg56XhH3n9x9mUvd1GpiZL4X+WFieaf6kLk3f9fIyXrCOnJ0HHy9
75wItdzZhmXsUpfLL8838+ZR4imtQY8L6dgnm7vL5h5PRMlptQc9CPj7KCcULo/nW3lz7j1NCxYS
HaZ1MiV23xgaYyGuW8T1/CuJIeXG+Xy+jbemXQohXeXx+LW9kzYwNGtbX/b1nYH4nt6VsBD/roGT
m8+h/FnPDg14zbqrvkZV/U4Db42SMi1lCiksunDaAzR9GcG5vMueG6z9xj1J27K4Pt+LtxavsrSt
hQXzRZ8Ok5+2PjKxbXnndNdG+nmsb1vrnVB0GYjTna6EraBGS2058uSs0l6qgz5LAESMODt41bVh
6lsbrekkCC5hUsyYYI35O4P31vS/bPTkeCFJ3Ffk1EpSU99Xwvt2ftTenJoXXTqZmok615D1aXlH
ftsJLvyIRNmm7T78QSuKsIFiDlU79+RgyQMdE5kG1R2Jo+iDDr+r5PMs3rlJ3hwohxqNhzG4dPTJ
jhcmie4SrPidk1zCpXfemfw319eLz4vXF9Wsm36Ci8jkUxSPxR2XFRpK58fpzQXmOM6yinmzq5MQ
a87KIhZqLO8Cyn3jjEeRhRDiUkNOyKkdbPlHQ/a/7Z3GjKBAnXRKaC8lLMnmhwn4w/ke/ROy/bZn
PGbdddRyRp7sGbfN0KTu/OKudkF87EOQuXqHwBpVZHiW2TdkjM63+OY8vWjwZL9EYZE5WU2D6FXi
uxGa66w4nG/izU3jUav0bO4Xefrwte0a4+ycJrCstEZUWqsfle2u3Ivzzby5Gl40c7Li2Pb27GY0
g04C/mx7lPgRGJlkvOkpWgU0fL69Za+fTpVtWqaybebJFSerr0IvAbJlWN41+THxf2T+NnGvKwTs
+3fG762d+qIheRLmU0GDHqNpSP+Kimupbs/3460VYJukJSybRKjpLeP6IqQ0gXpZWAHyeYlxG3Bi
fEb+sx4ok88ud7FnU+qjdHDSA6Mspp5JkMdJXIr6Z4Ai3/k+nAzRbw2cHGZwqzHjwhXpaA4b/xKn
vj/4PDeYKQFZKuf0QO7hkGeBKOSxaatfnew/oOP8zj48WU3/7gEMQOUqy9KWOtn4MwDx0SstcQSo
cuB2KU33UOSPE3GMab6zck9Pmf/bGCGrJ5kQ6HCvp7wgWTmYKZDCEqy9N0OCD8cdKgp7z1IHq+s/
xMjaKYfqtTU6H8+P5WlK5N+N2xTHJBcpyTb5uvGxbSgrFFIeJaWFNQocV22o98ICr4juGEUeypHg
JgFhGF9QgsAm2Qv2EXjqVRb0fzYULmv/n40sTuMgEXZdSJpBHrkGa/D8PojcMvjmLdUsf96Qit+E
5U1kfjs/Cieb7p9BUBaDD8TX5Y4/mW6jyGyrsiZxpPYsZrT8Lpv+nZD+rT3xsomTk73sLZ4LwyiO
ZvHY3qTRO7H8e58/CYXmLi8r6Q3iGHafpfv5nfDhva+fHEp2VVo96g3iKJ5Q/CTWkpvzE/BeAyen
t1RdOk0tDUAYdSgHGMDVz7dwcu39e4phW3umY4OHPX3sWEXiKYPy4tGJOwd2cab27WT1lBMNA0kd
cDPn23tzSRHKmY7CRN08DR2qzJ3rfBbimDf2JiQ9n6Gs0yfb86281SvU0AAeQjuwpHsyMVmgJIJj
WhwjlPdhsWh9k+VfMeD9u2ZOpsef0B2TE830iIXY+M64tyNgfqzh3hm1t85diwjSdgi4FOZEr0+j
ohWYzyAzh+mFsZmqbF901qFE8iooZk4ClIbPd+ytdQcNxvMAuFBysE7aSwIMnj3U3o7YKQwRauYc
d3/Vgji5bLPaQP8Rx8Wj3T+M7SOlpj/5vk2R0dYe/monRxcpnQjBXcnOydsNYlm3+Ky+k/Sw3lrL
FkNkkr/Rkvfc61nBCbZpu6qxjlPk2B99kLVbBDTMRyQJoBOXgP4s23U2ZqnKj70xBRcU7qZ1LDp/
k2WRhQpNVEP9okwXVCJ6PD8Aby0ZgTYfbyYPOUzz5MfVcw9NKZ6tYygxkvIyvTFFdyP8eoFtZldt
jfLk+RbfWjRclkSaHrI7vz100OFLpsqpWDT2ZbVruz8IzwRlRO0S2igYIa9HW2cEuAbWvkcHecbG
/RYm752Fbw2Z5Eiy4YlalMFOAo4MLx4QGb44GiNC7l+tQK9L1Gdnhd3R8M65+9ZgvWxLvO7NlLlN
6ZgBvUGqKW8OKfIU56fj7fjpRXdOQph6yMcJ/1lxrDXSJgYU1BujEj5jZ4utx8N3Z7fgrxDcLVeN
k2HMKTGZOP8j3uomy8G0pWQN8oZ/3U1g3zFeQpN9TNBSD+doO+Qfz7ewTPuLB84/Fxg7kAcb4po2
YfvrFoTFPi8kSUAPz3FV3BvOcQG0vtPIMla/tSJtTl6aooh4cqE0YLNS/K7VESEa50OLoflqDEfT
hjIxd5haIJ0U9GWONyle89lE2h5V58vEvhmkwv5tSBXA7ipDfMIzBMxqCIJrI53rCg8XK+YQzOSH
prGhcCPVt8jINbjYSoicpOrVkcPC+T6ZECJmTOYQJ5iSaDeRcv1MvTaGCou0rq3Q2e1lJe6BuIPm
FiUCLJjq3mKBuypB4gTBHnQ0Okndz3Aq4zsxRz8EWbynMLfyrd2P+boocaXQ2IRfcdwBRkECY4fw
LQUItsXB9OP02/lxfWt5aEc4QkqbdK53skSRknLbokycY9xeau+ye69K8Nbi0Esml0eEZ8vT78e9
hYW4Gu2jz2OlbowtPiAXsWz+YDO/bGbp5ovHaWoVso1s1qBZrTuAQOU7L7v3unFy9M3oGwS54Pu2
uO77W1vcdeqd02JZwK8XuGWapkN1nCzBEmW87oJljC3eXRlkfxm4Fx7gvlU4dbtpztDfavV4FY34
icG1s7fnl8DvfaNhwXMS4IGjeWq9bhj5WW0lWYRDEX59drh1kWfj0D3fyO/r7HUjJxM0p5ARNdSq
Y1zvs2wNgvLvvn8yQTpC1gfwNgvgV18/JM3D+c//U7X8bXaEay8JFpNROonHMGEArqNi+2hF/b4w
1XqojJVfu4ToTXudDaDzRoXIeDl7a6vPvxmzeKeHv0fUtIyyrQZOhOvub+8EUxpdDFfjaNblheTJ
sJoi8KZ59uCjinC+u7/PFuK+xO2kYEj6m6f3sIA8IubSVUdH7crqwXfeeXP+3pfX3xevl5yLxEai
XPTWw+mav4zggH46sPS/68XJwg5RfZPt0osM3vk9oOPzn/993yyd8GyPbIB2pHvSidE0EQm26cTc
rkh/tPljWP1JEzYzQZEKdMBpCJnFnTdULKzjNAfw08UIYxm3KVOG7zw33pwQcq5AsTxbeb/lGUqe
MXZAQ2ikqXuZ2tGuH/z4eQ6C4GOFqfKfTI2Wng0iiDV2GpUUjTO2oBA5T/2P9o0cvpyfmjfX74vP
n5yl0m5xbxr5POIw1hXI3T/4PHGIUJzTjqtPYhGFdnZhK1w6B3x6IQr8h6XDf0dUHpUdE+Snzfvv
9fYQTl6CF+HSnC4L7Hbr4Oef/P7///1l+F7clo2YchONB0YfuaAb7z+sGf7280/O4tZsxVAvd37/
CVyrbe7T8Z3l+tbWc00OJkVYS/hyEnISnEGtmdl6pb4orb0skz1FqncaeWsRvWzkZJaRG7IDG90P
njtXFbos76Su3uwDNr5aKY515Zx8vswR4Naoyh6l/iCKaxR24fH+5/PsOhTuBCUiYvOTbWA2Zd6M
g7Z5f1wQ0xZ/0gPegoIqNFl7fXIn+hZJWGTVnaMJCTN6jIrbeVz/QQ9I/nLKUrxzxUkPkJxCIFER
nlqI+OxgR9TbYUAa7nwrb51+BD7aJc9qkXX5bb95GRevZx+NYK4BEYc3Yx/uzaC7DnX4zsn3Zls2
yAZUtuAnnebUYd2rGGQpbfW6XntAni8jy1/coHuEsoUM5d35zv2+jC2mB+0Ni6+anjrZK9iH4aMC
8PbYNgicHt67ZH9fxnyeZKLw6BJH4ckisEJ8M7KwUEdE4dFTXYxxrJ0HMvZ8L5bPnMZfL5rxTp6x
EbLhjZ5LIgYD7YB9ZfsZmstW/jSGuTgGkUDsekrb6GIuyukXrPrw8fwPeHMYlQtAjx3LtJysxCYz
0OHLDInH1cbMR0wgpndWxnstnMQTqCOEZIxcecQ2Mzqk4uLvOnCyyP32/3UgnuHGl+sUZ8zzLSwr
6bc5ejFESwdfXCtFacWuOTuSnGW4Tqud1fCYPqhnF6ea8y29OVQERdoDOLtEqa9bKqciCfOet5Lt
fdMXofUOBPuNvCKLmiQMWXmXjO9vhbwsJo3mpf+HtDfdjRtJwrWviAD35S9rk2RZVole+w/Rbbu5
7zuv/jz0fOe4KsWvCLmNwWAGAhgVmZGRkbG8L69W9WPXfq7IbeinnvSGGUARPQEuYYMLN1oAGzHP
phw7pg+fmI/7Ay0dHoQ4JpXDK5xc2vOnqg57Hmbfc53g8uXtn1cV01Bt0yQIE49U4FRR5neMTozy
sxR/Uco/+Pkkf1WKABqXnHj7JENjxQ2Xx/NA3hVwlA17Xu5HwdroeZGJIcFTJL8srA6wYFpqAdH/
HJHZSbV/5jvpL8eAtUOf3arfyv+vuDmNNm2b5WLJFPEikurcSNWkcp4DSEpL/5TbIOr40tvtmqWi
vrDcp4Q2gpORp1KX7NmwnzW3Z0SzhC7rzXvOY+JXOECjFQ/J64NThYpWdoWUnbPq8/ep+nj76yuL
pDPZwvvYUVVmF4SQpo0CX0vyKT9rPgk2EG3/cvoNESsn/0qEcN3A3xMHxoAI4yhxA9QbLVUrLsw0
SNnrS9mC14mwAXabg5hiw/kDUsV9SHuxrjxH6Xlhu5Ln4+3V2pKlXu8FwM1+VMh9dpZCKLdRZyf9
bYXv2612pLXcxZVSgudXgGqQlLbNzl3xnSPlNvA4aNX7aAoeTDu7C1ItdHvoJscYhC/Q999ucyYZ
LVoiSDIuLTDXemYjA/l08mawW3wAx32rC25dvYvvC1YH72VWlG2dnWUmpvxPqv1oVO8N0ByYMm/D
+1KH6OK9Hmw0Rq4YoglmGrZCDZWoQDBEHif2aNITc4YqeKFB2/j8qnEsGM2qvCQDxVqLA7pJpwJH
fI6l9z2zin7+EeSEO2go9mOwkY1ZU8XkEW5SJSDdown2URdKxSR7gFMA1AXMHCPsNvzaimPgFiWf
RPhJE6nYA1XXus4Isc1BCkeght7XpEwk/dvt87QmhGfxUh7QeDyLM0apXPdDH2npOewhjtkl0X7e
utK2RCwreRHhQABVT8BApOeuB9Bn+GQ372pKELf1eP1CUMxLPZYfcSEkqeABqDL08NO9YUO8sTdA
69oqf60Z2KWU5VdcSKnsDIShSU/Pw9TtiuRHM4KLq35nptG0NzZm9YReyhI8AHy2AOJEyLLn6i7Q
5IOkAJ4fWO7Ulz+ZAT+2dve3GkDs5EzPUhooGyu6pavgISxAjB1YR9LzBI16Qrqmbh/LGsyAOz3e
cOqrm0eTnAVWKw5PfA6lUZWGKpRB51GHh0Z7AsEH5EDD3BCzdmSt32LE2C2j4KFQIcAQQ5hGweFt
1Y3a+qqpGwTBzCLSlCeW1iNVCrOwUlmz8a9WA9rP/keVN5zc6mJdyFj+fmGDWua0SQvn7nmh47OA
Gzxii8rWBbGiiSUzd8izjQIoyghSmgoUG/C7zz39hBYge/n8Ed7h24d2S4jgGbgqwNEdk/RcFFCz
/RjVh6J/vi1ipZxMmH6hiOAYcjKaNDIQjpTtybQeQcIizmqUYxjtLOedbX1r4o1waO3kIpIWPJnl
e92TW6faQmpUYmdUQo3ua+E/tMG7nCJlZ/5jWt9a+U6SwVw53FZ1uTyF2P5KrBAaxakEPV2A2Ib2
J3DUIcQYxp06uQOT2eoRbNcND7FiiTwliFyX5ys3iGAjieEkCnn25AxBDT7CH04x7EfKhlorT5Yr
KYKRtHYZMb9kJmfy9wuklH4P8UANQ08Uw6M9/3N7EVdNkrIuwwEUXl81U/SWWcMcJCXnXP1XkT8p
xdNQbEQOWyKEfcoBCkqNAhEFmDnR9zg7yOP321qsmsKFFsLO0KvTZKnFweLJcafkf+nxZ4c59rL/
YeRfUqgv/Q2ntKWTsEnjZPcxAwPpWQYuFizlpgEIbdiwt1UhOo/f/5V2xASDpPT95Nsj3tV4l/un
ntJhbv2JIhcyBEWyFLi/tpvxruBHA4Za7HN5d3tz1tTgqcrrgrEKalTL5l048BwACpsmjOQ8hi9p
DvOTN/QbN93ayQQnQWYM0CKyExtvwUVUKyXrkjNoLV10r1Z3Rf/BH9/eOkXeVyHLQosvL3wx3paS
oKfHpU/O4JNU/V0mv/zBSl18X7jqEqc0jKRbvj9+6cNvUvHTbjfuh9XNuBAhRFkAkw3GEE8Jr9V9
3D1l0V7datDfEiEEUmbTtmkBleMZxpfAUeDUvm+jLV+8IoRUPxgOYINxa4q1Qc2EqINuEka6baCL
J3lf2u8qoIfevCGQMZNpUZiiYaJBeOkDYmYGvtFUZ6UFieNOr+6ncOMArpguceCvzgoGp+ALuj4d
0LyWilIywupAFgPqYtKmhzr6EU6n26qsynGopNKmv7RhCRsfSkM1FjkjALpTuy2E8TZTVDmkso30
9bakta2xuSepxMBgY6mCv6euCv5zJ9fnKgeyOf47ou2+zbcmZtYCHeZlf4sRFg6yNYBu2gGFlAU9
F1hkEwhPoJ4DDU4qOMvB7h8qzZ2qL/9NP8FlwsY5zJM01+d0TphufYIMHUbt+z8QolM9Vunu5XUv
OE2rMgKzmNmuuh8f+mg4zeMnv357PMo7m9ocORfLIY99bXs6GLUMI7f1ufgsy2Rdzj5skbf1WBZD
CNJsMmVUMDmjr6d06RvRnNHCvIdkuneMdD9p1UZ8sSVC8DdES1oHRFR9VjL1ux6MP1R6725rsWLS
VP0cSu1cYTSdCrY2Q/0GgF/IEGWc3tUNjDkTBPX2VrroVzpaWK0rOYJppalKtyEvqnOaJtMDjeY/
6t6y9lqRaY+JFSn3NKuoO7rYrMNkDBDj+pb9vtWtn1ovG+cqkI27Mhz6T3DBwX0s5fAiVnp8GEzr
pwQQuKs5k7GvZYCn9TlLwVwIfsZAe+1mXfpoVpUOTResns1oA13a41Mt3ZvlWDtJMDrelY7kfwRy
VQXYNkw/Q7oZ7WCUhCzBAA/In9Rop3UVYKxggLlKDcMVqIswGgDTeheaeX2swnzYNYGt301ZNR/z
3gAYcpQDYL1KbU+RoXB7JwqBRE6a+zlT5V04KPpnR0/bg5RV1kf6EBseNXL3pa/yDg5x6JKDsHb4
qyN/CKWyAny1BCPQVoIvDtiEex2Wc7isGbOiuXr5n0Gsp4ciOoQFqMRt8sA8jQFnn9N9qAs9B0ka
GsWsBQd4tGKSXNBNn6LElHcWgEH7KQdDKUgrZ690un24bWMrDpoT6DDczGkhMS7cNUrVArJShcXZ
Kr71CXjco1vxatoKlbfECN55LCOzTLKgWG5n8OUg6g1pdi+Ot5X5lUcTLZlnDLESnYocGOG6mUAy
lrASIJb02brz9WTYVZStd3mVx66hjdIJ/kdpr1awsqo9KJW2OoJ2F5nKQ2vW7Tlus+hOa4GyzyoZ
OOBQnt+NZpscZjjCXtpMi+Ew0cCMnWT6HbWu3oP1nu4Kuxk/ja3hnPJoAK6vAvRsrMq/yzaCGSOP
TwMwfgdmxzMoVWyQuhyj2svGDCTnRDWYKhFcQBls9gpPJuBHh7Put5Ob52BpNVkfbjydl1UQV+nS
ryx+5yI0NoM8np2c817FP/PgEENzIkMoWw73CxD87S1ZeVeSWF3ergvGxKvmxMBqFLmK/fKs0kVi
TudK+qJR5E01ADmdRyXeuFtWvDLFKWYPNaDmidQEAygdfQYMTy/OcU2kqURPcVttnJh1EbRkOOQN
CdGE1cvgUjUDuKzPQzX3x0iPJbBbY3t/e91WpZgG9Und4myKgVNcR0VEIzhT1Pdx8MhS/bfPC7fX
1IRBCacqnzf+fnTyf25/fe20U1ahFElX9fJouTawMFKkTu4aptrhriF9BpBP1eY1iKzSIznIjaVa
M2eT+f+l/YESpfg+0rliIC9iuDgoYM9S7xI4A1oYJWFqldqtitG6MIvurmU851U2Ro9yDY4X4BPy
6j5NPxkE/4HDAAUQGo29hVe0Fm1y/f+WtljJxUmV7DGwJRNpAxxcIZDNgbRv7W/AjwSmV2XfAhni
5+zv27u3dmSpHC3vj2XzxA5bJRyarh3AqdPz5y7u7+sugwNN2rXjHVirGQyUt+UtB0Z0RxdXkBgP
Tr5qzcrk5+dmDg7S9Dj6dGlsDSdvCBHbMtqgbjtpREjYyO/0IL6Hb/x95YOpeFsZwfRBS2MkjoYz
muVV02Bo/HrHoKGwurjqi7MyP07256QFK7gHsT/Y8EKCHf6Sg1dweMKBEUMgfS0nCuvZmDInP5fx
BxD99TLYg0tCGuJbVW6huSy/+WKDXskSnEU9+loE8WtOvv1bHvzrkHKnQQMmknyXZrCxvoM39e2r
aDMUxNiOxn9pgt3rHQCvFWSjZwiuW5Dqiycwo6EgvC1FMPRFL10GxpDu5eUZImbfOwVONMKB/Kxr
D8YSBhyar5NDe9NdNfy4LUocGX8lS9AoaI0UTEhkFUN1SHnwdPNZpw4TWz/nChhTidckDEDDD8fx
xgQOkmZD2UWAsIk87CxHc2QVxywvhnvhSgK/yByYdQmNHizQlvO72wqu2P3V5wV7dDSSCdqUFGe5
fIwq+AZOUvBA/+VtKcIp/t8qXighWCKjV8QYA1Kq7CEI97N+3+kb3m9FES4sjE8H84c6mXCA0xHu
CWj98vM/afFXH4AuT+Yi2N/WQ1Ff7wZdUwQotIithEU0ikx6o3Gkkr8t9ydI35H1bKcPoHx00oPe
PUFAGDqfbwtdcRmXMsXkFaSHWtbndn62gu4AwXNSOocAAoS08HxnIw5b2agrWUIEEPuOOmsh7smG
NmRILKC8q50yff0DjQj0dJhRGb4zBHPIZwvuEINDpTqfm2wPn4fUO7vOgFVxq2Lxq6gonB+a7jSH
mIysBb79+vzA3W0NcotGAEJb79JzctSO5r9Gu093Hyv9I93Yh777FBr3IwTBEUngUT9E6QeneA8W
buQDz/8hnT7E430VHW+vwquTbZGqkTGjpXN3+c/1LxvTqpWk0FFfACf7Wquf4Hf/979JEJxX+/8k
aMU5d57/49eFle2hoJHDmN9fK9BmJnsJeOTbv98UT5uwQsvfL3xf7ZswsJDGf7Gg0SlciFJT412y
daZXpUDEysQi7pXxiGspvVIBBd6k2guEARB4Gvmd6vcHs4fSvRu+SyqUuEFzZlDmLwUOrNGoPAhD
noM4pa0BvPo+AwcdHPPTbd1fW4dJsZ86G6PRlNrEIkVS+CNtcWXodc4X0/wUvy0NtiQJrz4vKK3P
SZsMEBx5tXkws2P31lvL+jVtTZO4rBJWiS+JKolKgF0MKEnmu248xeOGZaysDok1nnL0TcscauHa
inJYEHxJ8V8gh8ld0/6Dn6/SXsSFwlwcOLrXJgG7slJacmO91M37+l2xVdlf+/W0ZDKggYEvUIHX
n090jY72afRfuuBhOtbj2/eWljh8HhCXOp5PuAqVsjDKmJ4Xz6SornJw3nzwabmzVZv3Og2smiZ8
Xwt12FUlS3qJJMhGio+VtNEosrY+FwJ0oRd77ExlIocCvSKkCcEpLzbC1GV9r+4ErJOahuIwmWGa
r8AgIYilS64tAs/pQOlyJ8gvtiZg11QAYMekrgEEL/SZ11tcyiU98SUMkU3ww3mvtlvFxddOC8As
Wh/prQMA+9U4pSG1rTRBAuXhgabgmFSuNt856kY4sKLFlRThHCjSVLe1pkVelB/aCUKIt5+zq+8L
VyBo1mnR9Hy/ran63cNl8mYnevV9YRf45YS2kR5502crPNrVho9e2QSui2VkgEo1YbTgRCPD9lvA
YlKvyPeq6abveGFJ0cYz+1X4h4mSjuFZqoPKiaBrS2qqOoW/DiEyk/Q+pD/5I+yhNZCsW/AqK8eC
E8G8EhjFjNaLbimLupJepq7xMvuJdyLEfrqzkcJcfqxw8q5ELCt6caNXRRjj1avGS6BlPo459FV2
MFXvYUmQn52k85rGiD6aep9AnpLBwnLbHtbE8z4ATI2CvE7n/bV4WM3COsnVGvqowNrVc13sTCkw
nkrVaj/EpdGd5DmKIbGUjfuGqPtt2btflblL8YL2OWlpmb7p2jtW49dkq5K6WJu4tjr/eH475NLF
hiOjGo0JWunaG5XP9exV7W5SIJ/u7x2bJHZwf3sp14yF7DAFb4dpj1cQxHZYBzAD2rXXpbAswyxW
GT+1ciuTtmL8oMQxjaMuYRDjOdcblrZ5YduFUXt+/ej30X7Mfg5D5ZKVh0jltkIrvg6QQOj5aAkh
CyTSPMCVV1X2MNYeKcmX2gweBkPbuNfW1ozRa5oQfkFYiYXBOo/G2Y7r2oODt3/xnVAF1qSlTyuW
5I0rbs0YqNSizq9ktwj9EED4QymuaD2okwvX0r5C3343mA0cTNDrppbygaTa4fYKKmtLCOa8Shz9
yyEKu6UFeQd9MkIz2PHccjCPIWRW6b+zGh4D5Pdd/2WIu+dhPka9c1DKiI56/Vi11svtX7K20Bc/
5Fd+9sLNtNVQh3C7tF4bda7Znyfw1outyv6aM7kUIryVq65sAH6sW69r97P0gRKsYcH1prm+7MUh
VN9fbyu1urract5+QXiJA/VRkhgJY2qtJ8MTuRS9fH/jqtmSIPgnK/d7RQdby6sriJRm2ovc0d84
ZmJu/JcTBMCNrpJlOvZVa4ljOfKgG1PjNdIz5I0FtJOR8uxU3xQtv9P9uyYqXaXZyv+vbtaF1OW8
XFiEbzVZnk9z46VA4gz9fa5/9ocHeb5PBsikutSt4DG8vV9ip+v/NKWiRWAAEs4ruEkfcm6nicLW
y9NmLyv32fAt9J+Z9KqCQxbe9xGoXdJPKL43brnVbbyQu/z9QtcgmialDCLkhvoHGL6++NRwbuu2
esBMMjcyHXRADAonPSzaZpBKv/E03i/m+yw80UN7W8Tr1Ct9LEQiNmayFDXENK9vQ2se4VG8Nuth
33J2sXM2m2e1e1Qca6c0/xbWP0rwQeo/heVT9mZ+FqQDsA/aICVXyrfLClwuYiY5c6VxFqZxL3c7
mOdvq7e2SZffF86aHU9DFOh8H25iyBb1buMRuHYBXH5feCFDi5ikiRLjnSYy134McWSlB5VbWUq7
yxa23zCdQk+aQaD8b5oJR00PhwrubDQr5hkn0rvZ1pzmsjZipMPG8O4hK25TQLzeG2WyOc5ZiWWY
d4752W4Icc6R8uOteiwwIr+gcX7VpAU94ha7mGK98ZSjpPX7VB32twW8PkSLAIY6aHZaqUjPVkD/
UdUjYIT476TKtUvc+wcylqQWJLCEa7rgC/QhHRM1DBpvyE9VckjV07CFHP56N1CDRwpBJ+/qV0Av
TjD6vS4hogCZvt3LAbfhIUk2YqfX5+VainBeMnXU6k6Xai/Tv8baByc73F6o1xcE33c0fM3/Vko4
792oET6XBhdE9ZUqHdHLCVpMGN8fs+Zuqp5s8NRuS1zbfgIlepBpDnZewRxQDgFxXbUbb4LnXdKO
1gAXW79xpW8IEad6lF4bmym1Gi8sP8zGyen3jfJyW4/Xnobn4pJPJKVFC6KYi/PjuIKaj/Mekcdv
D0a962F4i/cDEzjlhldbV+e3LOFMyqMdpnWdEaG0J0ulkHTc7OB4/eS4VkdwLnEMBpNZpdyeU7uL
W2hrLQpJhuqqreMydrhxQFeihCt5ppjsino1mFWWLwxefLxlJD3IZeA2Ch0DdxaWKKXvqvFhVDYO
1Nqxvdg2sVs59quRf4STmvJIB5ka7HXn1G6RdW1JUa9ddW90NbzESCHaG+NvQfwY1i/cRbdNcMMs
TCGPVLZq1DkBUkIJMtW9Zu/srebuNf9zuVyCIx3NyrAr4EA8Wz+qg9tsdcNsfX9R8SLeqLuxnf2m
QoXxy+jvZHmjBLv6/aXxYJnUZ2haeK0UhV7IgNW3Hu1PuxBcnebH7T1YFaAC9rVA9+BKhYBDikNN
poOa7FH8JTzG5ec/+Ly2jFEAB/q6gace5bjrB6Xx9NHVqp264cRWf/3F55e/Xyy/TtnTnkc+L6vS
gUxklx1v//7VgwD7NJVubkvc/rUAqLG1CY772rPi4iGfP9fknsg2HLp6KzZfdWBLht4hAaC+wvPv
bLmS6pn7WBlg/TSDo2IWqVsvHZNtB6V6Ot/dVm3lSbckDFELklOViExwmUkbk+429drrU+N+0odd
PPUM3p406yGx3g8ZK9pLriVtyF1dUsob5F6Xp4g4T2rBQhx0Ptm8IQGpW7FdvX/Ks2+2cX9bvzXv
spQGScICI/yqFAficjSZeUbSMuGlr/uHKFHvk1HfELNmgkxB0Nuy9Fu+qplJttFBhK61nmmB+GjM
wymN5i2cuTXjuBQi+GPAQPpWSvXWq0gKduqR0UG3qb4V/bHc6g9becARTF0oJHjlmtburo4tZOXP
of9xaKDKZR5Xzl1J9mTrkfRPy/9PZbef/X2UbVxw6+vp0Gi1ZPRe1QjVntpqT23aMyDOnZvuve73
325bxpoITaGIB/Q4A9riI1FrCiXRmqzzSOu5zyCdbgQHaxZ++f3l7xdeKRwiX290vm9pwB+ZM/2K
T1Z3yLXTbT3WLJxeNB4JBMBAqws7lVaWDZN50XkA/N3NcbDLZl6l3XC8LWZVHfCWF34xuj7FqrA8
NbbBnAHqmKobmEcQjlUV7JCt6vNKRIofoi5jcdcpNBZfL1s/jFoQhPLoFXq5M9vhMCv3Q3VvRU9q
va+2YtIVIwBTg+kyEtWMhIuwHVI8DoCvt5NnBj/aXZ3//eZFU2iVURcsDZ6jYlq/hhi9N0JrxHHv
++E4Z/ftfMKd3pbyqzH5+k1NzZMHHENftFCB3nu9ZpncWanUz6yZVLta8AkesH1uvDCIq1tPanA0
inBH151bxtaumBj8rOWdDlt082Tqe42G99u/Z8VUaKHWl2w5EQvI89c/p9DlwqzaaPI6eBHmQzLQ
YvEQ/3VbyOrOXQgR7mQ50XtlkOMJB5W5n4r5Dx7fV0oIaxr1pF2MIJ88KNeHYEd1REs3Tu7WOgmm
PpV0KPZahgrxdyfe2Y+SsYv6rWrz1kItf7/wQ/EoTXNlshthcwd7RNScb2/ElhZC8Ku3oxK0MJx5
cfcAxbbfv5+dR8c6/Dcpy6+40MKcEs2Ko2TyIuOdGUo7ANrdzHnQt2ov66vFaSVkMACIELQp6P+f
5LCYvMbeK9ZOfXvjGEd1wVD+/74v6EFPgxLZA2alzMdRu4vTjafCym1w9f0lhrhYJz+1M5oO6skL
5oOvHKveLd8Ifs6JRgWD/hE49GjisYQl0uwgS8POHz1zcrXyAC/1JjLC6i5ciBBWqdJqaF6zYPKy
+skcdvMbse5eqSCsUlhriREOqOB0O6vfc+5uW+vaLtDHqsHFyDjGq5koeaRW2IOZ7RnmSyx/n8re
jbfGbpbfKDp9Y/H73FowBanCGk2TMeZjVMoeTa2upHoB/HVxfGdZD1E/Hm/rs7YfBltNy9ZSLhbT
+UpThlkxtDLPkneNLO1gady4M9beITwQLdqeKEJaTPZfG24tz2MR8EbxAr04TZzyPFEYy2u1XWxF
H6x4PsHT8E8XGQ9zvNVQtxZzoNfCiwHe9avmidYw2qCiu8FzmqVL244fVKhG9aPjH6DnePtSQmpI
ZAh50DKvcK1nFg0TM5iB6nW6vO/oVazj/W0Jy8aLhnEpQTCMZm57v7SQMAz74Ck+jv+CUnlbxJp9
U9MHSATLw86FmwvAvWw2C13x5Gxv+bs8uYu3aJLXTM7mQUoJjiIVT+LrdbJ8Xx9nI5y9QpXcLKH2
bW0osSoBW6bcDdvsKyZGKZbKcM6K2WvtyA3b2P3x9kWi+mSQOCAMQotrDSYl1VpdJrY02vigZO/9
WDpIb2Z5xBlfClmUvPD3kb9kqdty8mbfhddEVQ+3lVhbpMvvC9vQptMcVw5KaMGplXejsb/9/TVj
vfy+YKzppPpGnHNfOTyPFJj04NJojexQam9uh1sWioYvqpE8Y8QJK031/WpI+slL4pnxy4aT/XZV
SM7RN6golLVeZVKIsUZr0IaBNFRyVAr5vQaCczoaB1pTNp7Ha89zJnR0HUxQ3q+v0idZFgLKr1WD
N/pNvpedUXGLYtBdPbflQ65mDGj3arOzpLo9VnrpnLtmrD6CJC/djeTDd1Mvj/2GZ1vZyqvfJGzl
ZMj0wrT8popx8Tb70UsvlfpkyxtvqrWb4kqOcHlHIxPislIPnpbl7pic5fhTAITlWD5X9rmXDkP7
CRLKDeVeT49YFuzgdD3QD0poKAaGhkLuFdaX3ks03bUcSoq1Cw+5VR3K8WQF4FLFzk7OP+rzc61t
AQ2u3PUqZUAykIDO8iMEVyI56eBIttV5ivN3rIC+Vr3P7UNevPONjSLN6iYy2UFplriC8OLanzSg
ADLtkPferP6b2o279MSUE8jG5Zv76Ra4IxC2lsojMGbCfR+nzdwZStd7Qw3WqRvOG45rcUzCLUiD
LdcTuBML45ygiKVVkl2M4+B1NSBymn6alXpXa1vl7DUxsMDwVDBIv7wKHWRtyopKr0YvyvbMsTf6
i7IF2LolQjhXdR0lTA8hAkjGSN5JygM0M7e98JYI4UhpsTo144wITTpO0TsG4ZQtE165SEiD4BWX
hC/QasJ+h9lcTA5SPP0Uy3v7jVDJS0R/+flfTuPiHgxVKy9ljc8Pn239qU3e/qy6+ryQbdDNNht9
fCh3+SGW3uXWLh/enhG/EqFenzwZVEIGPtmD4DPgejOQep0LrM7tjd7YBfFUzHObO01Yj15n7YeY
0e34538TsPyAi32IlLDpreU86ONf0j9p/u8ffH5pmidlR3+P+PvDttTtpuBUS7mbdoxy+n+QLqEM
/luCoICqg63S5EiIyp16r20Roa5uAKCCjHjQbkHS8Xp9sknV8zlsBq+cq50cAR9/vL1Ca1cFnbD/
V4AlnLPKTntb97kdbespTXcj3S/BnO2l0S3sjYbwX6st+lgTYG/GhMBleIU5UIxgWszt1Hlp7SnG
IejvtfiTU5569bG1NKAZT0FUMSN9GBi+ja3PtzVdebUtARDOl3l5mvQETctAy4tajSpPTSfX6StI
/brd4ibDEC5msgZbe7eytGQ08WALmCskrIKXNKe45Q9O6SlZ4Tb+HcQgEuyddRW6ibk1KL38emFt
r4Qt2l8cpMrW/CDT7NLTedcX+UPfHaXmHKQ/kvCTlWiuOWq7t6/npXrCeqaEOF0Y+aXn5+nXBhQH
wGSPbTM9aLrpVtLkqvPg3Ra5chrIHy3d/BYo9IpY2I4ap3JGWSk9QMOmH8XG15eL8dUSXnxdOGta
L6l5Z/H1/kM6fp6seyU5Ofmn2yqs9YBc6SAEGs3g5HqtIWWa7oYEat7oSxNE+875t6aH2nFcaTz5
zUOjbzE3by2e4KmMerQzc0RwySw7qb4/uFKvFFuChgsLlJqmymaG6TyaDtrMDbYqPStBB8zJxLVE
BbhDMRPih1nfUlUvPMP+FlWPqv1QJ//c3py1JVq4gJfGCSZjNKESkba9FWlhWnrpozTvAaH6b58X
ogLZihlSmrLSkye377/2UE3/gQCDkQaKOg4zh4uFX2xBN8iKLkla4U36k9M8+7W5IWDNpdlMGxJ5
kAThbXwtIJ8arYfJovaiong3RvGxBfQ/MUo3aOyDWg4bj/C1E7n0GjigE9GwIXpQctN524bMafT2
i1T4u6xI953svRHqdAkGgaAjr6PS28CEi2C5aSSVQdnklRf9C5hA853Rrtv7snL1MPXNRfALwesV
lCMZtllq57Ty0jgBPlzSH4ohOcRddxwcZV+XLQNYbwaTQKlLmcJxTyCocHw7q8Cg+elL0j4M/iA1
eSVBWLZMsfxcHdCqnHzXzo6JvTUzuGJuVxIEe84GuwCpBR2SunHD6Nj1rlyfGBiwzC+3d2jFuQAK
A8wmtH+Mh4vDR40tWePgB5VnjJ7dgjrjdluc7GuJiEsZIrgDCJTVEOtcmHVz3zbhzpA+pU7nOuaz
7n/I+ue4gh9265ZecWkGmR/oUdGO5I9wS8tFbyazpRIX2HvfPmnt/vbCbXxfbDqNWhWHVvP91H6v
a/tm/Hn7+ysu4PL3O4LHCfuoVsxAL72wXQpUqr1PkkcW679JUa/9WhD2xRBEGlKyXRPe6+reb0ER
3EiWbK2VcPUnqlSlnY0ufd9+rbTi0S/jjVfhlojl7xc3ANXb6n/LVYaHhvJwu3GFbW2HcOYjyWz0
QmOh5oa60UGqHgLJnbdO45YWwrn3fb+VKxkpVnDK0p1a7m9v99b3hci8KzpVzoMlFOLpyYQhVH0j
N9nn21JWvdfvoydyjtdNOZvwgpdeUu16+VFliF4+xvEzsJm3BYmEY78usItDLralFPSTaFrGIXSo
DkUBYIZzmrq20oLhHOmHxPbLw5yoJ19O7m2pc1Wn+ZJG8l0lFY9DH6i7PrS+3f5Ntw2FLlHBEAsF
nIycJS6yQ5jv2uYx+cb4420ha1nWC+8A69q1lLnKIjlNOFF+BycIwU/q+mXQ7ZMmGtywTGeXcO8l
YbMPUQg5ox3Zo9sB7egGzCJvbMO6VVH2hD1GYTZCsColNJ1qqHjv+fUxKY7SVn/12vsZbX8LEN54
TlkqMzF86cVa/WKBWxbp0skGFqNqlIOuxneS7hz70XgY0FINnSM5zFNdyefbq76+tb9/hnClzHIy
U03mHiu6RwuqtKzUXDqaeUBbG/u7foL+nySxXz4PtcE0aiTN+uc5fFfIz3l4VwTvNie0Vq//3ysr
Piwdy6+7rmdle3UPvkIDmOsW6eD69X8hQ7hjEj8Zch/iN68qJlogPpnFU5U9RfJ7vXys5dMQ/DOF
0+H2Vm3ptZjsxXUQqHZbkuDh9nceteYps3mc/9HV+XuPhBvBaitTrRcRkqYclLo7G2ZwPxXNsR6s
421t/n+O+29Zi2VeqDMHE60SlcE1HT616o9M/2RZnwe/duUWvLvye69+cqa/UuMElMyGKW4YvSkc
bqsJ+rTXsJBGOTXtUXY+5f4h6TY0XN0vaFYhBQO7kpDtWkEphQE+b2f2y2p20ZkXwm7j6lsOp5Dk
oAr/W4Kgh+0bapwFXBVGfe90d3qxM8qPiQQE8yFQ3k3NRuVx1SdeiBNcltbXTmdaA3eg6U6QXb59
AHFpKvitjuCLyjQJwC1mwark9KXd8ugbiyXmA2i+SORJYbFCZU9Sq36Ogp9+5FrFY7D7k06PS1VE
9sbUinpFW1Qx1JBZtMANN/z2hnFpggOqUkVvTEC9PSk9dgGt0h/G/v72Cd3YbrGHIUn7MYw7Fqyo
J/elj8eNU7iugk4GEegQ89WccKlm8Tg53Pdafef3vdvZp2AT031did9Clr9feBljLBwtbZcYt76b
4ufB+JMYHf7m/6uE4DF7JWu6vOD7k3E0ovvsD4Y0MaTf3xecSMO0IXc0i6Q050R6sMJvanCysi2+
3q29EDyJ5VArsJNlmcCnNk65SUy1sd2r978BEygQLhoNwoLF+tTRgAAhZW+PB2n4N8lPRsw8kPVX
Qdh+23JX/fuFKOFt1lOZjQaDBEAQ3036l7b/2jGs31gbT8D1RfutkWBbuQV0r5UR0TTBV7PYSea7
JNm4Q7YWTTAvFTDzJDcJQ4f2sbIPtPa7evjgN/bOdP7Io/zWRrC0qcqB3PqVNXHctKJss9uEdVrd
l4XBUlf492ogJxtKaeR5g4Ovkn2gPdr5+6J6b3YbGCprZ56BB4OiAr0+rwZyRgsS0A46Zs8ID4DY
yVv7vhr9XQoQTNlyZieNfS7Crn5Msn+64pRanRv1L611NprvFoyQRb+h1NraXcoUbLqCEmKM7L70
TOOY566fHFXrkNVfbp+cNXu7lCKYNFWeMFE6NFOlL9V0ijN6uo+Rsp+3UCK21BEMO2vNuG7Shle7
43tZOzxUVX1MoZB3YQ3eiGqXuEQMky6VEizbsjojK1qUgnoiTHZ+8jCP/4e0K9ttHMmWX0SA+/JK
SrK8lF2m5HJVvSRqJZNM7ju//kZ6cKelJKEEe4CeQQNG8yj3s8SJ2OvjblA/u/rb7QmUjYtP8MV7
o40RwBQ9xqXpu4kCwHycx0/pKAHQrN08lyMSPLG8UxtjYtjhaM1yyp0xIYn6L5JDJppxgNBBe/hC
vVKr1NFLXbwInW0/WWUZau5wR+FZglvqX6DHrAtbYt6x6Eg0atxbqu+jowpEc+JPkurD+p3w3+GI
qUcFHDJ61iGF4WZ3WvsMdZLb6y77vnAldBFl85TwFAlIftTqR1NHkgWRWRAugHlsxy6JYcE5GbOv
ffvffr9w8DugpIB8gD+ZFXd2s8//zZN8ucTCee+yKI3siG8nyER2X+z0c13+pDKljfVz8c8qCyfd
iu0u0W21PEXF5yz9otJQ6ff/20QJB5xOjgPIKo7eOB0iI5BVxVfTf5cTJRxtSyVp7xEsc5emuyqh
uyj9EgPimJePUDk3x+wA2LHvOj9NKEbpn2Lvj2EcMksWIst2mxCLFQ3oL5wIR7IDoqKNDmp9uj2P
6xfl/y8VQGHXF2VUlp0R8QBG1yCQe6TZYYxftOTLbSu3hwG8+rUVAvdsLjJYMRDpGUdjkriAsu8L
x16z6cDqEjGSXqEx4p7JkJKrG9oAshg4Rse1xVwWOolsl5U1wrysB9jV8CH8+pOUMpm11WFcmBGG
UVBNn2wDr1ZTf67pOwE7/79YhwsDwuVFJz2pwAACP7bEW9X+sYuv/5sBPsKLd3d226HtR4wgG3fa
DFZ3ye27ul1BfaZ6wHijPVq4v3otARgKhC/A/wRJ7TP7TlP2bJD44DIr/O8Xo9AVF7nuhj+EaEsY
tf1gfSvg8jNHVkmUGRJuMa/PaR8TTFcUjX4Tnc383IO1cxq+/ItlgftgQqYD/4jFjGloU2dOcO3P
CnDEJvYv4FO3Tawekf+aAFjies6KVGWUzLjzVQ+pHX8m77UsWb96PC5MCLdI5vQEzIs45davGWQM
f24PQPZ14fARB7Iz44QQv41CQOVSyUUr+7xw9GqlNis9xxIozl1ugCNdMv+rW+licoSTR1pDr6mD
PZvbd+6h+PZqyCpDshUWzl5U9lll87K0xYIpeUY1t5C9RuuTBDIvB8TMkFESNpE6tYAQWRgEKtMQ
MUulBYPVMeAAuJ4JWDru8utdWsEBzRjks09TlviQWvHt4ZHaz0OsHTQK9W7a77QidNqfs/WQkqcS
fX0QoQL2UbJast8hvOvG0Fas6Uv8DvJ5ag82FFhkG2JtLl0QiXIGfF1fdNvkCWlzqx8yAH20o8fy
ndn8uX1i1gZxaUE4MQWZMwi89dlpNv5GxTMEWw2QU2y04SLpBly5DjgRF/4Rjo3FiD70U1O8paVC
j3ER2Y/I9jj35WR7krdF44t/FaB+2LI85MWA3l1AIccUFGesmIu3DKJtSYKmnjEAb8muy45d89Qx
w4ewdtBAwrFo0xCyFpSVR43mT2Za+sTRg4amQKerkilYJAPws2x4HUAXGZxgQpiCmnVQQC376i1q
HN+wIc+YnAsAe7XkT+tKItrFLSLYEm4R1tdu5WRj9ea67zE03plRBHGi+1SqGLXYPIIl/veLN3ZS
7bSqUNt9g+jvfooTH1sV2pkyj2d18qDdicoP+nYWXIe40jOrK6rqLTF/Q7IyyLQXGkX+NCu7vJDp
2yyOHMaEdmxsUxv/tgBjVw5JKHiKyjfQc3+xWvrYp7Fkk8pMCGcOlMW2qaD480ba4mequMeOEEme
ZsUESF8gwIz/oUf2IzS6WBlz6itLyfLyrU2h1Pju5o1kDCub7MoA//uFARQcdE1JivJNT6CqOjzg
1jiMg7e3ZG/usrgJspTLoQj+VYSiAzp3UizI/GJpMZhPWx98Iz6rm91cQGJQOyRtuzNYfNd5iZ/W
W0t1IDWBFq9mgdcE/4gdVpVVOH0RD8WbMef3MQbbqZLIZ2V/c8C7C/JA4EfBjX09l05WatZUx+Xb
OEK0PtFHn0CKs4cyjp81FvGLJpVYXNkevNldM5GTAtJDJPp2FQjSJgQWc0XHC/1zlHnfawYg/MCl
wHnzsdjm5/QoxCSWVbx17fcprva9J2OkWtmA0BdENz0604BNFSetTfu2QHNz8WYh3FVf/Z1Gv9x+
tvj7LTwlsOCBSwJCa0u6MmaBgn8s1OKNQp3OrAbfpr9yq3ls2Rhogx1o7n6UyUKtj+ofm8LVkI6t
wdD4hadyRPOnGbbqmWp5YI13t8e2aoczT2DHOXCl+N8vjm/Wlx2YFTpsakCfhnGu91ECaNxQOn2Q
gcxS8vytPBQeums5Whl9n+hzuTYXNx1jYA5M3+ahQrmF7Qcgkip1M0EhSMPgc+KsgotTRSH02ozS
pbniES/hWlbTrpA1Ka5t6svPC4ujR/HcgaQ/eStZnb/Ullk+OLY0vbecqw/QNaRlOJh/wRBVT5mu
AO0fv7VDfFDifA8FlH2tyVhRl44S2kVt9OGa4PkHc52wJLUxFhD/Gds39H/tEuM4pd+d+MGyHlXv
kLOft7fbcuZwGVgA23LqC9BSCHd4Y2fdbEfwAKcpCjpgrjcrhLjQcoKiLfIiLtDkIlS9d4quG2al
BM7FPFjDl4I9JSa4hubvzrA1vSuYEo7OONCyrUunfMtsH/KpkL/ePFcacImQ1gPmGtRdwmsQGQx8
akDDviUZGXyuoeo3db75+cauAaUKrmYXDoJID4ZtlUyt2nZv0M5Ry4Ndo589cGX0dyvLjjYF7vWi
sxdejRAhNYAWalCVjt8IGfTnesyzveXSUtI/t7TiIJUEnCecHRAGiGg4C0HYXJOKnCGUau2gqVA3
5m7rmlybEC4WV42VQQNZz9mKw2w8Ncf/7fPCxUKUdKpa8Diey49dy9LNPU6IH9Eu4vEKLq8YC4fd
zK2sH9vKPZO+2k/PUWPuN4/gyoBwKGwDzKR1VLvn2cV2dSEhuLVmK4xAuEFqzqSEaMM9j0WzA1rH
/+Vl8JPmzTS68PV0HmtAQUaz0ZJ+/YTQdFCnvHSzt3x6nPI49Y0J+W59+569NiNsqGkcigl8R9mb
flfF485UZYQgy0MBlBzadpBgRcCJTMn1OIxJV+d68NI3NP/67rFXB8k1tXymuAGeicQJh6MnrrhF
SGp0SvpmsRc0bSXad9qdbm8q/olrBwzvBSi1wVzJmzTE5zxvtCJL3T7FWrRofw0KM2jjfemlkstw
Za6u7AjHL9EIm6BGk74Ry/PLHzSRMY7KDAiL4aZOUzYTDJQj4uTRDDS6tSYLKkkTOQ+uXGXAHRZW
I40qY9J6eziDSQyh8s6dNckJX6w3LFgq7xXnD8ZChihzvWJ02TCezW7XRrvI2Q+1xCldTNO1CfHs
IdJKcjuBCQ2FuRdPRj6w2E7C54Uzl7TEidwBnyfaQ/eXJOgEKB+KzT0U3ApuWHii4DheCOsxK81s
CFuMZ/qgqBCQRXf9xlMBAzwMRWUTN9WiK29U56ahxtyfp9fevu/JG5neO5k847IdFy8Frij0lfKW
z0V/VA7zxHYHHQQEeDEG6zHrqwCStZ/nDrrg4DdWFHIwJ/NvgVYtVZE9uMva7Yd9C/ky8I5wXqnr
+yuv5ihxq0wHWwfzS0vbGcaRTVOAEl4wmA9l/KmfnmgbQZn3joCTc6RHuw072T293DN8GjDb1ocy
ghi4sCpGAJj0+skpoqAFpXMTs52Dfrt83OoD8AFrCDih1IvpFiGiFXoS1Lia9JP1rvZH1dqaxRA+
z8/eRcA3Dxp0MEp83hjGPWD1cStTAlzfMtgvYIdSke4V2c+tSmlct7IwggEB3lD4Bdq4Cd2bHnoT
9oAKl/YhHxy/lPZDLO8mzN2FZR7rXAyOzENqsNnUT436UM+fhujRpa+3T93yboIJxMkYng4WHHFw
aLasuiLW9RNt/N4J0nl3+/srG01XcaTx2oGEEHHs9RBAWkKiEi47ihr7tjqyx6aC8oHkoVuZJ/A0
I7eJIXDSPOFQmUQxYmrk5kmph3uq9E/UGD9V1Xy4PZZF4oQz7KPP2kVsAW0k0e1P61htNbU2ARL7
1pn3lvG3RTsM8V4a/cAqAJJUWSPxyuoAX6WhTxnHFF1GwsCqds5zLzesU0HjoNZfx0qST11ZHuSy
dFwFiDNRwRB22Fw79ViR2D418evQz37xvQaks7TOt2duZRy4bznTsQkWRc0UxmEZs+MUTLFOvXfQ
lcCQjEL2eWEUqe5VSNri8436aiH7ks6S0sOaAUiMo0ANNhGwswpPbF15tFYJsU52Xfi/nVRWCVjZ
wDzjp0IxnRdTxHVOPdLXecfsUzq+1ZSAr0Hbec5mXwrCARq2MHSP0dEvisx52Yw6VTHaJxVIeq8I
WPR78yo78A6woVRoH4Or8/qsT3pOtXGonJOpHbp4Z8oIkVdWATkQzL7qcWkAkSMq19XBiJHKO2Xo
xUFZcZ/stw4ATN/oFcIlAiNYjesB2J1XsREMoCeD7Jo8qNjmx+rq+wtHkOChYkgnnFTtsf3DCsn9
tDzM0MwC+ISfY+jJGsL8597QOK2tkdOQUb/y5mdvbJ6d/rsjE7ZZbtdrQ/zvF++SWbtxD3Z2ckqi
ffGgjHuZXO3aSDi5uw6yV2PJuDrqTtxHFQPoxMsDLflmm29R72uNKnk4ljsKqSjYQIgBcosFZU+L
5mktMcvoPJtBTh5j87R5Q+H7qLjpUGUBr6QwUawc9arp2uiMxGDaHxMZKdja74dXhSQO8iA42MKG
dQdMUmHQ6KwMeWi140MKYkmJXy6xIW7aHBw5UQNBu/OEftpBPXiObN8uLQCZjnjedSycarjF19vJ
yxJPyT3NPbU7YK9b2W7lt/9VuI0sweXn+Wa72K2GTvMYSRH3NKX7QR8DI1MDo3tuDScghhZE28M9
2IM3Ag11+LsL8s02omXV69QD5bJ7sFvvILnHl6fv+vvCeGxvZk1eEoxnhlzOjnSf1O3v3bUJ8b2e
WGZoKUzo9kFp/VK/v30u+H8vLgmnpeZEZIa9eE/JPDbR7KTKSZ9HSA7A7yyObnQcyLNHos0eLvJE
F7aELMhIU1aPE2y5TYissJfTzQcETf8Iji3oI0GVV5T/IU7veKVikZP7JQE9vxpv5kaEz/kRrQHK
uULvqUYm9E6clpyah8L09rMx7G8vx8oJuTLAD+jFCakBqmhq0pCTlqR3Uec8QDPGyna1vrP19kgM
93Db3soOvrInHHhbGRmzUwyIWervOO2ONM6OE2N/bptZuVcgmW2j/GxC3gs8SdfD6sYqr2mGYSXs
FewbtiR1u/p56JAgrsFOXhBEJ5lJgRUoCZQTvuVovs83l/2w7gAXgXkJYqXwqgSvc6BaU9luTk51
D6DUodI3e7WYHghtoo4B2p1F6oua3dTZjWedjHrXawFju9vzv7bMiJR4whlc94s8Z18AdxCVtnli
Uf6cmuxJN7q7qPK2Fv15SHZhRjzgcV0MHcJD8Ozs1F+qrCmR7xLhrrr6vJDktEAyDoZDzzzloGSs
aBrMThJEFh4qGYHg6nyBMQC3lYsCqVjsa8EWlRRJYqEncf6ppt6nBo1BbZLc3V6WtX2LWh+CbkSy
QGUIl3tftp0Drmv7pPVt0BSHgTn/ZuE9ZLh4YYbDw64PHngraAl6JWyseYYoTwUu0f0ku0RWh3Fh
RBiGqWbMHHoYAR8zSjOvGd1af+P76sKAEFWWSe6mUQQD3ZShmyLx/4WjcGVA8N7UpkDzBp8mMInt
vE+Otz2eMbGPwEvNq9PI2gr3rFqwxIyJY5yMYr4fqLKfS0nkvbJlrywIK62bfUe4gNKJKO9Ts6/Z
cftWwuVq4JYCTZ8GGJGwlQpW6mpL7VNExnsFYgLFWPl6f9h8JKC2YKKJAjhGMAwIe0lvKOf0Jvap
jJ/MF2jNbf88MqCQdAAjF6oNQvEtsxsy9npun4bki/uiGO//4vOAECKPw8HD4jsRF1qRDx32EdLF
xnc6/bz9+ZUL0NEA7YRiN0LLBcYzMryMzaWinOzvttUHGrOD0pqCwpOV1ZdNswCJ6Rqea07BD/yW
ME+F5rB5tjrlpNJ5rw77PH9Uq2c63lEtDRxjpyIh7haS52NlC3+wpiNJ7UFAxBGMznqtKlU6e6ch
eq9sa2+W5ZFFmwNBAMbgu/2/EeEpjwwV0mvcSG69FAe2GRoLrmBMHBCRnJN9sX8nQ1XiGWy7JyeF
Fl5Xf0pjdd/02ScQukpCZn4UhOcQ2AdAeQCxcdCmLRyVdKjTmXbEO83ol3e8n7YdEnZvfEk0GSB+
ZWH4dgazkmahOieWSlSbtjUeFzju/XRXI47SarSxNfrd7e29fEfATmxzElAwXKJjTbgkQQoe1yaZ
2nNsN344QKl7+/dNDerZQL4AmShmrUbFsuaiz9pzbvzO7qzy1/bPc+1RXO+Q6Qbr9fUF2UEVZxxz
tzl742c3DrTif/y+cAGTci6MusH3Izdw3jZLv3o2hGL4vOP3I3YS3o/Bm8d5JF70Nqn3tXVoNj/h
4NzH1CP850BUce69jADR5ND63B8dO9t7tYxwabl5PtxzeOmmhqyqWMpX9Ikg3Z1VZyDsvXivks0Z
w+vvC75tq0Y2MS1WgbIn/ZT5NK8kBpaHDDMPQgWk65Dd1sXynJtq0ezmbXkuvPJH202B1/NeAfP7
7V26fENwofMLCjVelFBEVGuMLgI171lzboZvqWkEEzDABICBrJIVnJYr8vF02A7Y4TwgwPjfL2JZ
r67jwSpbHOf+rvL8SsaIKPu+cF3Qpleo0eL7RrQbHZ/+vj1Rss8LB2K0XIg1Dk17VlADtr5DxWvz
dQTUGrho+BsLWKEIw7OHpqyIq7bnDMTh9b0GZfrNI8BFirgbOwonQqyVFHlv0nlq2DnJvrb7fLMu
KzwQnDaUYtHDwGV7r9d3tt3JzsoyOXfuroHaguQ1WDkPV58X5p9GCuwX+PyOWd+r+7z7tnl2rr4v
PJ8sawyiDPi+DiKYH6UbH25/f+33Wx4cDZuLYiH5fD0906Tp86ykyZnFe3O608h+1CX5x2W2CJg1
DbuIo2sRRwovQudlbjSrSQLI2tmlRdDWcdAm4Dl2HYCAcn+QNdaunAngRgGzxi0FRRgxLjb7gtWz
GydndVD9PL6v+/PtSVsa8EA2g8oxQhUUJ0XU6NAQdKcqFhpc01fim+3mIOn689z8xZU00TRBogef
n5PxYI2TX2gtpFpsydLLRiGcDJz4pkBiIT9XfpHsID50e5L4zr92/K5HIZyMGXyGCGTweWZOvmV+
UfZT9xVY383XB7KoqLAjVoI3jlro9WQB+wcKC8rGc12UvsOoX0ueopVp4jU+tHAiI7jEGRUMKoOd
PnZnOzC7V6Zv9vS5gg1KoFC2RUQhxtyNArX5PlOHs0afiswL4ijfvs48mABiQ+WCiKJfjGpGPU2N
N50pfYjuYm9zVpAHE/98XnAo42SM4qjH53X7vcvO9v72NlpeUPDDQLCBHg2I6sEjvl7fupwqxbIL
9QzyeuWhULXMR6rLBQqpraU8n+Jao4gLzWNElLaFy3ChKmQyxF1ZZcznSrv/zLTj7aGIJ+Lj63Dv
IBCOrB28m+uh2No0zElZzWc3m9wXENeXoaaw5s6uVIg4s5RUwW2Dy+FgKC54Vnh9HbAdYe4615nR
p0GHMP5auPuokkTCy/Fcf154O2Ig55OkxueNCVJS7VfdRMPxIZYVf2SjEKYtVeNaiyyY6c2gdP3Z
k+ww2ff53y+uWwQckddQfD/3UAafHhsmiSrELQzPEtBdnD2gkNE9J1ZdNYLouh+HPtSqs+btXBWH
/HXzSl+aEDMhkREraY30Zqjpfl0FscTLWZkirhqBdhuPH0PRCUw8o6tSI+vDTr1z8ydPVnJd+z5w
DChacKAAUJ3XS9AptVa0NO5DZDjBFJf426cHCI2PHj8Dp0ETXBAdVEquAZGAkDcVUvQCZ79uzz93
wy4fOywxyjoI1vHwmwBgCXu0pX1DLcAnQqu8Vwi6QH3i3uOtS5XzbUMrM4UuQs5DB2+W6xVdzxSA
wQwnmrQhtX0S7TSJ6yH7PP/7xVlIHReqaiU+P7B3ZfhubiVF+Jini5/Pj8rl9yfa58OA76vqN60O
k/D27KzcSIA3ICeLDDjvXha8ZcW2GndK8y4Eccv3qmwOzqD4SuccoEEg8TtWDvWVKeHZy4zMQDEh
60JaHbT+N2P7ooskNmTDEbZtYfWFbY8YjhbvSLJT2N6rfIVKDrfon3+syT+TJt4dUOmgNRrlu3Cs
B58Wig/WHn+2miChf7XqvqWyYa0dFjh6fKHQ1bDo7JvsEmKNUZ2EZeSQ75o7QhAyLlPzPmZkehyT
anpg2sBk9AsLLDUGyukyAMr7DwOdMJ1KmQB/UTpJWNep+QJVc5vgNckdEGcM0HVxvL9DG3cHwuzq
qcTUx36utFPjj649HJS6g44eSeYcQiZNdqgtJ5K8E8vlxp4F+NnhLY9oWeF/vzwcvUFpW2FevOrY
jPu2/2Rbya4uZCo9ywWHHWR90bLCbxExfKnb2bXSJklCu31Kxvg+V8rdAOpMCh6GLAT2V7KNP+CI
wu0IP1xFkh6uLrD6gh/isSpjSZylYdWW1Z2DHliIvLea/VDmg7GfdHDPtq4JssZq7I6VizZjpmnR
AQIy34ARVf/0bIbUllIqn3KkIvyEeSnQp1n15/btsXKkr36mfj3/GtqdSIVWm7CZ4ufOzP8oEPrQ
e+f+tpmVOxbaUXiNwL0F3TdXMJMk7ehNOm4//dXR9pt1trDLHejU8NZfgHI80WGeaWvZY63XYXtQ
yNkrw+2/HtVgYKTQD7EsOse6llVmU9Uh6wOL7awh2P59VILhKcEZQDwnXOHZ0Dtq1adNaNLH5Nhl
/2LyLz8vXNskaazCaPD5yTpb2XslyXWsrC1nkeH1DgAwFp2eU0aVlipqE9bGzk32kSNJv0q+Lxaf
qkbJaUzw/SHdmcQfJH7Sygm4/PmOcFDzlpbFAIqa0Gyae9ZBg9Frg2l2jrfXeHnRafCCVQfxNHLt
9kdd7+KiS6p6agvVqsPcOs7U8uc6pFYdeMnP23Y+slfCxYMmDNsEiYmNzkixTpsbxK4irc1D/Boj
cFvXCLTcTgOvYPohVqgXlKCZ2jPcXI+xl9c7m4097iZw8f4Ger8+OfH4zSBT9neeaPICDY3hXFQx
vdP6yH2pEmc8NAleSjUaM90fa8ORPVorK4IqDe/k5/E7KuPXd9KgZKYauTkL+264N6FvfqwYnXc1
Mb7enqs1Q+j1RMUZwCFj8SiYWZE5Hm1Y2JR5/xl9BOqjA3b711krZX0RK8uPVQd+0wTSdUkoYbgj
o1mp5GE6Hrv0Piqfevo6lZLodOWocDAJ0oC8yQOyotczhyoFVDszJw9L+qS5h1TWrLw2YZffF26S
CnKQtlvg+0n1qnufquTZTSXHUTYEwWExqm5E1y1MqNrd9GLXu9tLvvTD0AWDcAgUEXDFLBF242Wd
Hre2MYbU9HXzGyqmqr6P4p/z79t2lsPg3TYql6g1DJ41vV6JdqaZY4GqJiySI92nteQ2Wfk8sGJc
MxvgUBSnhIVo9Iq6jdnM4dj9jY/11i4FaG1wlwUPKbDf2EvCPhp7q0/VyOvDBpoLxnu+GQ/6HwPg
JwK0FXmnhT/QgybRttgQDs1v3fnNNj+oQPYju4jAF74SUnXXs19PM+qNyoQkUESC9A48+hIDy4MA
A9yVBxANtQpD2KWDk0aAtFZjaKWWH9Whq55ItrV1GJNkgi4P6CRA1/GuCqgLhr6wxKmoFbbQ9cT9
10qyvMs7CaJ+ILlB2g/0LCh0Xc/S3LEY/UaZHVpPjfrFLdk+9Yq9pb3fPgoLyAofBwJTnAZMGfdw
BDvEJG1cUSes41D7BeZoxTzUf/vpN9iHjlEhiShWjgascWojZAqWWIIhj5GcnWCti8GRGhb5v1gW
DAb1eBQI8ciKiZU58txCHfM2ZJrtf/KqrZzBmC58H9UcHqlwMNH1dPXQOqnjuG1DYKkDfQ8hJsnm
5ZfDtYfAi4PYVK6Oznqgcq8NgNfIoWiHbkM7HoDWfGnpS1M8um/KlzKd97cXf2U1rmwJeyzPlNjr
CGwpBZJ0NFCqrdhTPl3gtQCsw+Ohri7sLnNUTHtq5ja01OeuMY5u2vujo4E4RaZEtDYWJOXBzANk
Nm+jFOatZhlCmBoZux+tfRc5d9unCuERLi4PvVsoAFx/PkIgrkRJyjMffufs7Waznw4w0sX3haUo
tBi4MZJ0YT4/KknAHAmCb21bwb1FpxAigWXCtCwNyF31aR8m5p9i+tbEv8v6J1O/Z+NfS5OJHC3I
HvmyA9GPMjocErD/8Bv6wp+2emWYwbfYhd7o+bm5V5Nj8zqBv7JV320WeOw+Zw/lz6oKyikYyC7J
TmgPRvyGLtHb67ZofhZ/irAvisLzOl0xunBySqh8P/fK94l+T5TnlHGNCasN5/hFp+fbZleeIBxg
sGMAuQq3UqRCBQm8UWdpjGvoa/MdKAtgIW4bWFtP0CDy9gAkepE3uZ7hsVQNxQS9Xug47b6ix9qr
7/u5DnTzmHn0ULjfbttbHZDFofDgmuBtL9f2VLeirNG8JiSW9VIrZDeW01u/mfGDrxbCC2QjwNTA
b8FrM8OY5JVeIvwCeYFS3ikyQDH/78XbFa2j8MzgYSLZIbgG5gxGBCUidajWT01s74bpc+c+2eVL
W7WH7TMG8J9n8xohRzVeDyUvTdJFuo7APq6M/WwWuh9PQwVdS0dGrsoXWxgViBB5HzRSLXA4BVMW
sQqbjkMXDuCo+pqnY7PX4veCDMZOryIZDfnKHHKwm44CHvAMcBquB2YD/OFkIA4LlQowTQoe8gdX
P8YzSOo2R0yYO2yHj+YUPIeCIx0nTmz2M08ER3vWtkHvWv7tRVp5NdyPMjrKq4g8RBqJRiM0iyen
DUlB8DDt4lrWXMV3lLg2QBFhH2BDLxXIvYQlY6HkQ9hG2QFMe76TjM9qnxz7yXtJneKTbVSVr0aq
ZPutjQy4RCRVPzgSxZExtN5Eve52YeqMx2+KLaPFWLkQECpDhBxBDhD6qnBSdTWaINcx9+FIDN/p
vkKOOIgmbfv68BgHqUlgz3mf0vVeq8eW9EaJ3CH9ov2cf2xdfGSc0Z6Laxq9bwvYOe/mdEvUWMO+
Tx/hdD0iUSZ5dpezdG1CcBu6onFJgwsZfJFDMBfuEbrdnyCtJIE86Pz6vd5lsINoBKcS8ewCxtlV
ozkZrKEhI00BPbCxB0k8MQNn7p4dr7g3ta9R1ewaPdq7tR09VSSdfkQ0yX+6UF44eKk9+COoSO5q
24w4rUvvF0Vu7rrcjQ4eM2Uor+XzBZ5RLCdHYqM2JjoIkc4Gc5ojGtIku4vMOnC1u3ye7nt3vLfh
VgNdeXutV2otsIhbmDPS8USfsJO6vmIeSDyTMGWqFpha6hf6k79rS2+XqOWwd1g0+LriGbvEtYFw
ioxfdWWO8BHSfj+0tJM84CuOCX4QJ89yAAREe7XwFM1NhZoqWrHCJHmbGApO6r5KHwvy4A6f4tbw
mabu2/qnZ8sKhcv7Gx3KuIw+2CXtRc91POvDXDlpGlqgsJ3L8R3knK0fD27tp63xmhvNTjL3K6uN
1BqSa9ArW3EHdb0sM2grJyHk9/ypeZzLNIi9Yx9bO3N879yDqXyCptTO0B8YSKpz7avngY7U2qEE
R6dAz77e/kHLu5Gj8SF7jPgNHV5iFjbNQGUxkz6FJvGhiY6RLAhdOfVX3xferQocjp6admnYVq9p
k/tNV/mplLtVNgphA5Wp5aVobE/DiFr7svqhScnRJeMwBadvzCY7sqYmDSc3qIv7Ub9zZKC81UGA
TY67lHAqxNafyEA0mNVTGva/E/fgaZKwanUEF58X7t8GzqzHwEIUIubsgewEjZyM4mbBgw2uTl44
RpUUWwq3mrAOg2WzyFbMNKTTw+CVfmsdsv4J/++YxzxLd2keON2rOX8diYwgb+Uog1CEd1vi0kf8
KFxquaWPVu2Waah7T1Z6oHMWOHDF1Bd0JEj8iVVT/Anm4QZy5YIpU+9RbDArLFS5i8iuS31Cjinx
y35zRckAd9o/hrizexE7drpV5WYJQ6b26pafmvvtZ9/Gw47kL5J3jliwGoe6r/SWfZz9Lj0Mkg23
Ok22geVAOw4CDP73i19fDy16Sq06DRUjgK6z8mz8gNJbLlOuW9vXiC2RRNWQQkW+/NqMTc2qZCYe
j2ncOR5qwj463m9P1OpI/jGxqIkVWqb3tp2EUb7Hahf6q0uDnuyZ1EXmKyo4L+AJ/+9gPl7KizlL
yEQGaNEDZqD5bXJg/WGCqOVWxUx+TC+tCFdBXTaVm/duErbUHwa/kBXGVkeBMAwBC4BpniMsSaq6
g6LacRqSOTCQ4Rr9PLu3ivD2qqwuPKBESOMAWow2iOuFBzdxgfqlhVWBVrEdfXHGe1CG3baxdieD
74yTggMiAVPXNuAbdcZklXkISSaNHnoZvnFtpi6/L4whr9HINmtNHs7emwUGUYqkYARUeeopMq+P
x6LC1gIZIxJRyHsByCJOV5llhDpuVIQJixvfGcxvLHahv6EHagmceVccbeCLUiO+y8vWbyvTb4xk
3zhb26Cw+dA+B1VgXDnI2YjpGsrM1LUTFM50sq+dg5tIvMmVbeHBo4FDA88WYZkwpWk6dlVlZVmo
s/K5JORX6rX32Ugl4czKzuBdNw4iZV6RFUN/PWuAfU0amIl//bBk1XHZ1/nfL+4BOtc1eunqLIz1
z6kTyoDbss8L29oYAYWokZYLvfnd29vs7fapWVuCS7CU8OsH6ENFU9skodXB1Tgr1nlrryHfRJcW
hAHMaLbRm4pbMPeZuR/ebw9gxUtHIcgCRQsgaeg3FJ6upgdv/mjQJKyy2AeD6IOTvuvjZ8Xek/Je
H2QR2dpy4ERAfQhKEcj2CWmkZEoza5xjgN+SA/FR6L09mrXlQPWPK8Wg4L64KCNN7bOxZ3ghs3KX
u49N/jrrp9s2Vi4yVBhRNQMJCR5hEUbWNKVZx+AoCEunDUqooZL+DMhnkKbK7ral5Wg4uR4qdLzL
lCOpro9Gb9Ye3H1c+3pa3+n5W6drIOv/e9vIckWujQgbYLLrFvKoePGB8QyYcTYLWTpHNgwhMCIj
URpzhAXWDxDie/G8wC7KzXfh9TCEh9humtzOI/hGRn2My/u5eFRlXMKr40BpHG3XH4SKQllLm6IZ
3BdYDkc5zLPmD+jr9/TNUSrGcWFEcFjGyCuR7YWRIXmn8e+aSJJG64NA/MCPoLFgz5kT06rUEfOk
6GlQZxWYCVAGbGV+0Uqig4/jv3ZEOC/8+Q6c53Dv2q9J55vpLq/uxvbgHgYnaN4h+6rL8LwrRe1r
k8L6WHo/U3RVJyHNGz+ZYkD47/vsSUm8AJXBQjswsOCm7ebr4NqqsGDGOMztMMJqz0nNduV0dJhv
bi90AiCDtkUwzUG1bSERNNWtE7WFgukcwOZPnrX41/ZrABKBHoIwDhwUCxeKWRddTBWGECb2NfKZ
xJLLbO2eQToXjwzqtMBDCaszkwGSS0mVhUr5QDxl5+bd/5F2ZUuO6sr2i4hgENMr4KFGl109vxA9
AhKTEKO+/i5qn3valgkTtU/viN4PjlYiKZVKZa5cubs9hdlSXbp9BDYSrooB3g9YZ0XC6E6mRKPk
/NS1UU7y0KOPdXsvaRb62fsnM8eOvTm0CEdTxYEUBXDhTj0kp8SoNlb64EpnZTILy3UhQZmMn8gp
bzVIqJ4ba1O729trtTA8sjhzYxOCG+YqBaJRTqe619NTKe6qsGbvfkwgCQESTBTTQKeAy7m8uUoi
M0NP8/rEh+85uPh+3P76BSN2MbxyMaIzZ52KGsOzLIxxvKkzRM57e6oBvwAST1Ap4dE1E+QpFyMC
2H3sib561UlUlXWE/hORTfet+W73+lKOcj2SkdWF1kGO27wONS7IX7cX63qrEShCetBHsgCYIjW7
6jtFDogdy17bn47zAFTG7eHntb48dYh6zrgbHIaZC0NR1I66g96j6giwOu+ro09b+qKlzQ4Jrq+3
BV1vOgThXQpWUmgs+mtf6lTCmTdlRRefhPZSdttEbp21B9XCUqHHE95UgL/B3qpzMSvLH2tAPl6T
cVP/qNYqFdeGV64KUhJemT6G1/hn70fdrsCsru0fklcAWCHHPTf4USH3ZSNKszFF/oqWW5b1mhZf
/PzVyaL4/cYDnDB4cc5wR5wNoszDBnrdHey2eK21IrAdLXDdze29XlgpME6hBgUXBvIltnLAe2Jl
Tke88vUA/u1gRJuq/2185WzXfk+0vI7LVyI3ZNiXw8pWrH2/cqaB7h+QGsH3m+OejVtvZXkWjgKQ
DLh2LBRro7uq4uxyg+u4Sav8lXrfudYENgWYPFvr+rAwiXMpatBUlGPZFEadv2p+UP10Pr97Cy5G
V+wGI8KrCqfMX8GIIceNIO++gkArBqqnmcsPwTEVeN3zAfvrZ/kr+qxyGk1rjC2Le3A2vrLFlhG3
LLfT/NVFP7geD4KwWAv0r4lQtnmUGlKQwBK8mmTrp1Hm7Yy1Tm0L1vt8lVSED+3zsXIBOn1lntv/
mtDI/EQ4GnvYoo43cLHk/vauz6ui3BagzwSBC+rt0FtDdTNHEFZoEoVTr/Y4ojc0jZJxV9m/hc2C
0vrSyPeS0ALygyYEwAdCGNxm9dJgZlxQdIPPXxvteyaGdZaM60NyKWD+/Sx81XVpbpk1h5o1R4ff
8WF7e8HWxp915Gx82x6Tahpx1GO5R8fTVYjjtY5dfr9iaauEctn5WKCkiGor6v3n/L1N5rEHsOGz
j2Bb8M1NxdiWsT1YE6pLTgiQA3xXFe825hgf8XegClA6An/zconcNKmKpEick9k813tnrW7++lq9
GF719WVdN6Rkmn2qmvrZI9pv36X3oKSKENLYeT2Nbm/49YnEGww8H2CRxzsf9v1yNjnPu9Ho4umU
R+mPOt32ZTj5KzIWlAqVSHM9D3KweO4pF3gBcmlf2L1+YvXLOG6sNWja2viKq8abzDVzDeOn1qlu
X0xrZcfnNbi0Ij4ewjN9BWr/4KfN8s8PBZ2fZLnTn8rqaOlJczdmzTMogX+jWvAPH5v7jrTpvZ++
vnNrUJUELklg4KBqYHlRtiY1em2Sqdmd9JYGFQnsJg1091PS//oXcoCDRHRm7teoTq+xulHzdBRc
Zyi0Fn1U8KgmdXC8LeXq5GMWoIE2Z2cXZKvqGy0eO5cXtAJWrNwhvZu6kVW/13hBxFz/PrMTzbAX
5Y5ElWaXGmDpPqGttgyzLppSf1rRhStdm2UgzQL+GjREQBz7Uhdo7+XojEUAuo13Rbv/dHuRFkZH
dSn6mM5gsWu2bE+As0ubiumEYvB+m/DN/zS8pXy81ve9yCWGH7xHY9fR97qhqMI9+3q1zIOWseU0
PYZvtW2yscn7txfDI70KJvG59kn5+jyvUUfgmNOpfzSqfZ/c3V6cBQW9GF7xEHPTifvYxfDogOB5
T4Q+Ze/l6AJKHU970AYBqomaMLXThaNlKKisuH7KRBwU95O/hkRfmAMEAIOG04yDoOY72mo062FK
ddSYxkGiWcFY8LAf1mIVC2qKNpm4LADNJDOl6uUhsH0EEHCe9VPhRPUYeWsFMEvTOB9/ln9mcMde
9+t0xPhCPxTZS1ltZbbiGb6xq1wYdewFcvXzPiDNeFUHCApxD0XFljyxpJN3ml7XW1OYeRSLPklh
a8UxFd6OeN0X3C3DL25KCmdi0DkLGDONU6ZlZUgIM8gG7KIpqvw9FvhC0DuaJnkIPGn5nIo0+4VX
qz8GjOiDtjXB5Rl17uDce9Ltt31qljvE9tBuY6rybyhgzw9ZOdQjUNyyfXZHXwSG5iYh8wb7xCxT
tPeFXUe+y6PWmrgdOvrgFZFbTmIbC33a0CnRjngrW9suN9IdmrDnUa0PaRpYgAlt0Xs5+WGO6XCM
R/ubJvoxsAFKDKjed3JTCxcAazMJdWPM99JvJA0skxqPqCnVgraRbR02GnE/p1Wab0iapQ8No23Y
pLk41tUkfyXE6h+qFHXarJBd6GVGGnqa0LcNOEZD4FP5a+HRJGzySgReYfRbNAgQQYuymp/64IKy
pHLIabRqOQSgP4rDaaqcA5p5GD+Z5400rPOJH2H79QSQFLu3Ay2O/ZeBjnTL3eRHS2JvDVx9rYy4
9HFyEZWDwuMxcamMjcxJW/cZOVkE3Bjoe5htYufnbdtzfaAuZagKP3S8aQC4ORlZ5D+n/N2WE8PP
QSYEOUAfq9ZTe1ZtVdXoWidn1O5FWAED+i++H/i0ueAcvdhUw6aRqinbBFuXwHHwzFNHV2bgYJEv
TytmcCZg/v3MIvQo8kqM0SYnaf8Gq1HQ0CTgDLU+a6GgRUGIXaJUG8/FK7RbT4Bpz2NOTsx7Hcad
FaNr+RfPXOvdtKRU6DAMeM1sRq9ADk6fm8OA9y+qE0WQNvcUYFzafLy9K1dPiZlmZu63gkJIuF0q
co8zdA1pmtE6ydGKpFsE1fjMyZ3RfaTs921RSwoMeCWAt8C6IuOu3M2i0odW7wbjZPEPo/bS724P
/5ZMUfcfXYLg2SG+jweL8qjLzTEzjLg3Tl0+Bv70h/FhhxxSmLJ73/tlinvKHwc9CTXhbur6YWw/
okwl4E6zkeXJKJ+H9rnkPy2JhssrTs/STv79MvDXX2qmFJ1nJT5mntEXLoMJ6Mh+xXVeWty5mBUF
urhuwYR1KSJ3RlrQoTFREb/Xpwf5cntx39546uLCXcABcxzUhKqgDF3vdBNXGnTe0kO38oLSzMMR
tG10n+ciNKc84tqT64HlLon6YZvX3tbIfsdgkkiqb1W5N5u9tuaOXU8atc9g6wZH69zbXQ2luI70
HIHH2FGnTRiw1fb01wf9cnzF5NZGn1FBMf7E/wyWuyFmu5nyO6/t3/1iuBSk7h6PLVIPEGThagJv
NMtkcHsDF6eCdQJUD/CNK1BNOuf3E9RKHgmpXkAk9drW9d3A22/NuIZ7WBI1lxrCOoJM6Yp4tMPj
K866ygET0fDstMlONEjgCj8PTTP5eHta1yfLnCmS/ytLCRtUMbNdmkNW2n6xcJrR2bVee2MvaRki
toA0ojfOzFJ5ebSYPwwkzmL7yF20e2zbYK0x3NIkQOWNLDoOEDJvivdQphR9IXDfHFMyBjqsfB0P
Gxye20u1OA2gQuceSHBqVWiepo2TZGDPPfqgGdYDDc1ebgtYnMZ8jaBDEXpzqFEphxIR263ENLoc
PRP0iFHxodPGlbNyjeNAxx3Ev/4rR3mEuWbvAbqp28fMi8NihpoXxsbirx2qT/NN33fhpFeBKL5Y
3qfbM1xYwrl2GeqG2AEqwZSN8g2aoiLJ0Y88wcsp8I3t7fEXVvBifMXepEk7OnzE+FoXWn5EWJh9
vi1h4WxeSJi/4MxHcjPmZ0kLCUOzNbyvGQCvP+lascPSMllgxMRtgS6vCLJcCuljsNJ63aAfXfeQ
p4e1isKlVbJATYCEK+qa4a1eDq8lDk87q9ePvoU+Uv2Gxl5A1/JZV1kBBIXPhSiBtXiotVaPMYdM
lnhA/MinKnSdF4NvabYXfGVbrqf0xv421/ND6JV1RmFSwnUWS2DCN9lwl1gBL1bKGRZFINGBKwCc
yp6ac0/tMiUGlxJQpB2ebz3bZ92KAbhWLqQ0UPk3d+hBTFL1JROQItQWsyVwoU5oNFumPdvmsRzf
285tDpGcy5m/40yJG+iXZMyRJwO8VL+kWJnGtfrOzbwsMN6BhA74cEV9s4qCblBrwArCQ5lHKAS7
fQbXxjcvP5+PXovQhXBPrNjYNtixcrJmIhd2An4a8tUzH+oMDbwUMbapmTKHxqfRkMl3weL4WHju
9xwEBJ+LHr1BmVWZID4BijMoOk1u5/LmwKfmQ5yWd72phz3Xfjc2+kpO3ofb079WxIuTpV4TTeP2
hl6NMEEZP7il890b+L3XpJvbYmaf+tJhvRSj7OLUACc7TDjAsn+w4l0mTnr2ZPop0IVroa5FUUDC
oRAdCCzwoV+utjQ1I7Faph8d9mcqPkuziIax32XJqazzlZjU9c5iWg6wksD7oo5bvcVRqihAwljq
R3AyRKX+PZ5dcHhXxvfby7csB541MBWo0PQVI+sWYAnTnVY/5snOcLOwopuUvFr0120xi8owO/D/
EaOY2YlMZme2Qj92SRoWWiaC0taCwUhWprMkZ4biOTPtNxBg85k8Mxm4paiT8Mw4ut4+MaNaBv6/
UOtzCfMXnEtAlbOBWJ5xbF1gcMu9iAG8XJnF/JWqTp/LUAwfWtjLspCQwUjgTlGxRv6yuEqwrjP8
fu4Sp7zQkwkRVSPOjaMk39FlEh6736/o7+IUQGI5m1bEmdT8S5EMld+npXGs8z7o9x4ie7c1ak2A
olFmqTO7aIVxHOzP3bYVK3RY1xXuc+XM3wm8/X62zyR3Gm52HPssygeO/HHb4Tq13OGLy/u946Fe
WJa7eGw/F50bUQ2Ncom70UEoUztswwiqvliJbgZ0jFI0HW5FFuWsXoFULy4CwgEzUQrWWM0/g04/
a+zaN459uvGSCHUU/2KR/46v2vAEHTynmDnGMTN2NLvjaxZ18fuBkUH5B0LvVx1hkZXIkz428f3O
R6/98PH21y/ZNuLhfsQfOFzq7ehIP5+aMjFnB/JOjn44ObtuSDfD0Ee3JS15kSg3f2NqQn29eqDM
TthWInRY64neuX6xMUr7biJeOBhaF0wjiqW9Ncr4xdmdyVRuI7vwRDYxyESCLND8O1k+mBYP3Ob3
7bktGoszOYobQ2OnmHIu9eNUfgJfhW1/S5J/EbUAMdjf9VMeXL0hWigaZCD69NQN01NnIClWI+cS
r+Gn3xJSV8b1TNask2cHu2CdG0/9pB/1MYvm7oLs0eWbzEFfgqneSDRRSUA0WTZfqvFTreMN8Hp7
PZf2DR0t4T8gDIPopXLjtnopLTD0YD1t+GQHcPGjA2+/1pZpSSPREAbOCpL4+J8ihVTCRlYKsxzS
J0YPTfuk9R9E+gHkMBtdrDxrrvmtYSzPpSnGmHIrHscB0lDheW+jQUUGspmR8BA+zMbQ6ztu9/sq
qyOvaULdk9/GMY9anux1y4i6Qn5NGi9sOV8xj9d1GZffpRrxqU7a1Jr32mVV4Pu/rfiOuYjydYGe
71PmB7pBN/FaTfbiDv9de9VPTD0zy2KOk2mSKapT8skZtKjOxCaha80l10Qph7MFINbJGQ5OO23L
4aUeoorvrbWy1sXL8Gx/VQLToZwkR5ce/Rijqx41xm3s5EFdVI9GEwdTgurjBFVo2XSyy3zb5uWL
GJ37iYPtghZbmjT7BqUQNGWRleQBpWMT8iLZ3z5XS/Ei9CzHqxfs3CBIUNlch6z2BfVnlc/vqwr9
C7WtQe665nFqUBFfxI8ph+9Z8mBECvS27KV77Fz0/HI4syke6zIH6q8fG7Fh91Tb3B5+8TCDqOwt
Kg/UjGLqHeRrNTwHYLLyPz6c9KLogowio99+s8bvabqGDVmQN7eTAmUtHgXAJsxadzYdxnpfaD5F
UCTesGqr/6nH3WRtbeNDsgYynC2DYo3xmJr5Gi2QyoG77FJUmjPdd9ICK+dMfxpPBhT8M6WXnbxY
R6VWX0SAam5HbdreXtKFWw1yMT1YCORx1T6UqKBJm7hI9WOf7Bwa2WlorXUnX1CKCxHK2UTgtLc7
gqlpQxka/DOQde9XuwsJyrWZ6X3jsgL75IJBCAww4FDq/0cRym2Zl9owmBNExOxViPvs3ShZ9Lec
+wJBq3GAXBUnZCZJkhc0x5uamlEvN8DERO/fabC6AQA6F5Jf5aPb3k475lvyWHLyjQ15BHTg73IV
obekUJ6B5zqyFGh/o8aMaZPStmCuPGr+ve/suJYFEkV/t+eyYO7BxPxXiLIbWgkrjKSoPHpuHWgV
2nGgg7XxyLIVg7M2mfn3MwOQl0NJfUYwGbJJRegXqGFcEbEQTJlboCDnDYT0nPe+FDEiAVO1xJfH
xLibxnu4XP2nwX53MBTM1YBrIk8xAzaugqFN66Rur8vjZOyaZteUO0B7bm/Jkj8JamzUfLuAMoIR
VlkrqlsC19E0Halp7mM9CTLWHTqgdXrqbvoKeHPD3BWi+9Na4sGlJOybImyttS1bsDb4DOAUEJcC
E7UKTdH9XvMIt6ajE9KchURW4e2JLujehQBF91KD9IAcu9ORAIOcb2ryQ+R6UDTv5WCEegM7iNIS
FGwCeqEsZyySukcmDrz74F8MfLZiDZa8BDB1480Jig6w66rVwUgktyAA1Ca4Mj1ob+meW0VYuQ/M
0rYodQ0m49mJ86CxX3T35/tXEDWuQMUAgIF7VVH5LjYZgha6dRTOtvV+unWK8P/WWknhLxwsZM2Q
XwRJAFKmKiNQD+Si5MywjjR/LNomaqYM5DB/ysoPkTX9FzOaKc3QG81BlEfx+01wIFtTZ5GjNxxk
/N3pDrkBdBhdg8gs6R5QnsD9AFWyECdoTJLm+Qg5VGyIfS+qwOoCFHOs6PjSITqTo4JixWTmbo8C
quPgPbsZD7p3NzSAdp8LUDw5JJuAj7IgQGf3qLDN1yD81+RgswAQRMyoYQIskeKJZkMKsr1KJ8fK
zPWdsLsmqI0uC5DxLh6tBHGiWAq+40713RSDEeDpWIcCWILAT/u1RNF8VhXnDsfYwDGee5EhJHtp
4ws7tqpUG+xj1T5yNO4oH4125Ym3LAJ37py0R2m3YpW6tk2AOqjtoyPq7zlJHj2/Ajmxvbmt6IuK
ASzt/4tRrNLAklS2OsRkBFy33hCN/yKeibX6K2E+AmdXbpF5beY4lX3M0Sd4M5qvtyew4NKDDnHm
bUNi+/pxlBkyzcraIEenjez4gWRwUraUPaAX4yqcZnFPzmQpOjiJEVcFLqlj2ZlBboZeDZzrWsho
cUfOhCi61XXNRMWbkDb8rb8fnY1jhEoPG8xzcE5Vx8GhSG73WQqDg722Ku3RdKe72zuyaNPORCgT
cAdTLzWe4aSmlfeA2loROhpoqAW6kQU1Kcft++W5CPk7gDjj9tOV2wd4LeF0egl5LYnQwC2wSBei
VWAk3o/9x4IZ6OE2J+7RtEIxcu5Uj5pf1+So8X1N9/vb81jaeFxtuAnw9gE7uHIUmeXkRWEkMKF5
oH0v1uhDlpT3fHjlHJZV50zZvC092dgMvbofPbICE1x488JZ/DsD5Xx4SRGjeRtmkJQ74OWrEhmC
faltUJhdBeNas7u1CSl6hp4eRQKuIGDOag8R8OfBMADs293elHkQ1dKj94zlzunKmdHp0nqBIoy0
pUXJMWOvvYb2oigNTuwfpvWp9l4YzMBtcUtnB6l7IGbxgp8bfFyKQ71/44NQjQB5YgKC/8nptSgb
KBoVbm4Lmge6ntdfQcrixeB2z7kJQRNq8e4FHQ9dCtY4luafCkQzIo9ba77Oon6DAgAsosb8n3JO
K18MNRsZOY7ji5dusm7FZ1sen+CNiuAHiryU01mxcSaxkuRop7s6D/xhZcmW9A20hLAA5qzj6vlE
8px7eV2bR2vYduUWKQmWrzzrlrb/XIRyRvN0GHKUAJnHFC0cZDSa91WKuogVJVtaKDA+GOA0QENe
JNkulayTCairTdM8spY3QWZYMvRbvgYKVKSgAhJk/YBJvzVBv8brOE7bUZTa+geEuHTyMnnH2xr8
5gGdqfCbACwW8PjwLmD9FX3Sa6NuzVT4h7IIGyMcQBFE7vgUMvJKrIh/1attbQVtFoISTa4RQyzN
7lz4/PuZV+O109TUVusfaCX5D5+3+ZZTb61BtmJ9rqao7FRBvMpCFzr/YKck6KQbGN2LL/dl/mxQ
B47tii+lphX+kQdXCsghhCmAkr6c1QBgF+fN4B2c2AR2iABtAsgXGNJs8BU3rDECLxfiAWl8sTNM
7t0VOms+3N5XxTJdfYN6BjJHeFnfeQcbKGWTSrwliR+iigi1EOYxt3l0W55yrP8jD2ApsH2i5k6N
b/XoE4QGpLl3IFxsSsqDLI6jJlkLaS6vLWqDcSxAC3gVmG0RGjD7GHLGpHwGGzSo+prqofUB+u2t
9KWr3O+oX/nWxnZIRLGyqLM6Xp2VM+Hm5cbqLdLIlZ95B0t6T7Shdz4tVuIb6gvtbSEB6YHWIOt9
HfhinGgla1znYOsvfllFMr4fxqMpD6ySwVBszG7YxKYfGk6ya401+hHFdP4j3cErYAaIg4ZJsf6+
BxAOHyG96JutJYs/rt9spR1HRc5XAhGLW4nH6H9lKavJHLCSV73vHBo8OQOEAXdtQj6YpfzQtsAy
JWN1V9fd1h31nURw7H3m+5+ZopknogbzXFVOmjSN49akmnNIxwfx0Vp7eC6pin82vDI5Pc5REpdi
eHBUB1sbf733vOH2hHnBMwTbBNahS1XkGH2Ix8E9VPWvsh3Csdjb2u/bMq7nMN/QALkAxo16bDVY
0Ex2O7lu7xxYQO07tPK5Pfy1rl0OrzhPzmRWCfMxvJVqX0uzfU549aiZ4oE79cpjanEmaKiCDZmr
UVX6JGpJE51nJucg/RbtkdOA/bo9l2tzi7mA9QahDNdBokLxODXw3tsl6VCAiP4RyB9y5LBxbfb1
g+WtmdrFyZzJUtaNVzKjPdDbB7NMtlUhInuNEfn6wrycjaJcqWjaMXUwG4rSVjcq0etG+E8diAud
7re3Ro26NB/Q1SMQDydkpl+5VGWZu23qjtQ59Kgf5bG/k8OH27vzT8H3peUGJSqognE9/NO75VJG
ok3e2JIpeQEmnbvoUG6V+8Ksu6jFbS3C0e5swK09uSnMofkwuH0a0ZEnd7WwxqAH593LqHH7Tud5
8VKWIL9IPEY+04yOr1XZTjtYsOFz54GLo0TPo30P+Ny+thy0PZF+HHJdoE95xtI6iJGL2DDd4Bvm
ttOrKAX2ME4JoGJp/Mhb3u9Ae9PvcxRWRZ6DdnuWSL1NKVy6tXo2BFJn6T3LGao33LFDNtntv6Ig
9I8L6Q/CyPWX1mnYtjCZvzFy/6vkertrctqjmRAAZlpH5BbM/+ShA2NoH8S8h3fXV9MhH53kYBeC
hRLkRCFHh+utndIfIzouBG6VGmFSW11EeKw9+1M5PKKGgG0aVEE9GDVD05YBdHQyG6rIQXYBGFGC
qrpcr8Jq7OLAzNJ048fU2k6uWZ/iLi3CtGfup1hzqm2M5Ng+6YAI4FwMDzWnSFPI0bzjLvlS22Ma
opCXBFMlk6Orx32oJWYbGiLLA68xigeN6z+SwUijUmivCFTK3/5aJnLphM+lBkigoLwXZvdSg9wW
NbcEiNSXuLfRgoY92I4VMJN89CaxK43+fYFLXE8zfQggsUCfg95BzX+1rjDswbCTFzdNt4VWomY7
ecjd8V9cI28JNgcdzlCwo5y9pAVFvC6d5IWA2gWhhvQRm38YOmd7+wQunXGUNs3+8NzXU50OjWki
JhvnD41lxhhh5bWqo6XLBHRsM6cj6hPx5r/cHrAUxuACF8kLjdug0mUAmvWwdkGrau9uT0VNEb1t
DSqPEMtA9hBFDsqa+VU8TqPVJi+od9/7dNzh5D7UiGLiDRdoVI9EMQCvQL6ztniKc30lPHTtacOU
nYlXPIsu6bpszEaYssn7Km3zk522u6Ffi6Es7Rh6g4Mi861hnGqVe5oWllvF8aHyqp8EPAFBa8Qr
zu6SDARRIQWYHFhn5Uw1rVnoSIVqB3PSAhOhkiZfiWYsOJnmWyvZ/4h4+/3shWl0BYEf02mH3qmd
IAG/Hmie2D5p/Y8m745O40admO6cEeZNs1ekLykl4l2zP4BcNpKvl0rJqPTszK3jw+jmW5p/r1u2
yafvVK6s46IcBLwQvUXvpquCtKwdrU4vZHzgJdoWiI+gIAo690TKL7dVf3G/XHCzWjNxHQI4l/Op
p7wWDspIDnG+sdgTW+OxXhgfV/dcOoF2DzOR4+X4ONcZqur9+NAVJ5QWF6fbn790cjE+cJUAesC6
qrGOTJO+V8aZdoAxN6ERvRWWmpXcS8CAnzqL9ZEuCi9AQ12xBwLBiMph9PbIqa+hTBcnCoIIvGOx
lld0noNELXhpMmiliNwne6028g0Wpbg7ALoh048oG7LyquJVpBms0bLiw9Sm9cbMHBlWto9oWAme
Dpob+ZdpKMvILLm3Q6EjuDr6mO7qTLdxx8bprxZOxnZkSR26goNKw+jyHZg2vnpN4kXMiOEZMDYF
RaWhE2Ld/cl8+yHr7d8d68iTFGYX9TRDRaY9De+/sDAze44xoFbuqls34UaZUd2LDxrIrOPM2iS5
e9TLan9bVRY3CJcJLCCqRdAt7FIT4aWa0m2hKZYXB6DUD/mKABUzOd8iMxbx/yWoQIMhqfMh11Lt
EMdDVDLADokJX8lyXwpph15bPnRCCxqzjJg0dsTtXnrbe5gGf5845Z1jd+FMZuuNwxNSQxtWZHuj
WONgXLhqQGYCt2DuuuLh78tVMGzOaWJ4UNP6yfGiygCTxrTi6Cz4VXOlie6DMwWvcZXxLW/sYap1
QztM3SnWP5Z5Hpk6D6SPtlXTigFYeNegrMUCfRnQI3jZKk6Cw8hgl1mevGQ1dpX/1DwnStmuy3aT
ZoZOe/d+JYI8DyccIT9gLS6Xj3YlF+BK1Q7j9EyBJPl1e/hFFcLjfEZW4GkL/MPl+AjwVaI3B+0w
jLbxoMWOHqa2JUJag3+ISpTyFa1vHmXV0MfY9dodkW4eJW38Ba/YJJKdFW8KlMu/AtES/xxz1wjr
gvTB4GotAvO9+0AanqxER5d0ypjZ9z20CZ5xUZcfzeFbmkOORWm9j4mDkhkTaJp4DRK7cCOCa/2/
UlSGWHvSGKszWzvoBhQrpN+64YHSlQjWohCwZ4GMe46fq/vbejZ3xrKEkRC2H+GJWURthvbR6Blj
bDzerMFplo4KHuYw6oj5zKi4y6WTaAmJV1ClHTSHBjVCuoP/J2fPLUcPcH3lqCzLQgTSmrsf4wVy
Kcuy0sIXFeamzQ+1LgmMoosq6eAuAKtyv5bmWDqZQO/8V9z8+5mblqMdcW3nmJqkdpAYO39qA9f/
1JrHrDGDpgxvH51FcYCTArQ+I5PUJJc1GD4V9ex4lqB5gQVFs6dgR2ywJq7hSxcWEpYePWnnaN0c
rrucmd31acMN+GZdOoD6JPvWx9Zu0LJNIzIk2OSKOV24uM7FqYrfDFlRpd6Im18G4AXr3tmrcr62
LsZXdDB3ReFODsaXFfykoFhLb6oMM/8IAMe5j148HrolqD5gOwMmyw4TEOSX6UZJFcid3cM52cBM
pyzIBlx9g7PRC//VpPybXvSBbeRwNtxP4zA88roGzjJbOesLGoOJo4AAdhaJHXde9zMFdabR1LMK
HpWMtz36k+b8XgMgiqXpfkwKgGTW8vKLenMmUFkHY6I9szw9Pnha/2Qz/74sMW8fntU0RVIzVk7E
m0uouIwg20QgHGQNaE2nvsWANolLJgese2+jJLzsnixZbnXxzclfq4CDdm4AxVW/ryXZMRP7ntRr
HbEW1xjUUOjnCP6xqyDqpLUpWGznZ0wWB0R77kbQf26dFn15Puflyj00n7ur+c69z/COB0en6iI3
NUCybH6bAfQSkdzeeMZjMv6qSBbEsAOFF8bOyjPtrTHDlcy5GB9t7AAufauTOlMio/f0qaua+JA6
p2pkQe0YUQaiF0mAtGuP7vjFm3YauOPwbzd95wc9urXWUxYKowq1UoSsSIIqxRtPPjFXj3z0CG4M
8owWwbtq3LeoniqkFYqZTSDea4MZUvLg8odMn3BXpIHWgrW+CPR459nPFG/uZHjOsu92vLcZ+hx/
1/zPk30n+V06DtFti/tWUabOHeoFk4t8CxZA0WeRDnhs9Fl8SMZvot8U0wEluoGbysCQP52pDDpj
bzr9i2Y/l4BqVCxFHGXamCBErAc9cHQKBjdvf/ur3hier74Kn4Q8PogA8PC8PNYxySfHKAz/4CRP
o9lGY/fZh8fPDJQgcWszSQ2I320tH6r6m2XiTprQMoh/1XQZ2jYY+umPRPCQZHUox2PfehFBb00x
baf2T0wf/YpEMV+LzLz1Nr3+aPiw0FoQy6pueRtzt6PURr92fE1Ja5TkI+OQ/CkHGZnGvTZ8KkmL
B9/ntn6qCnfDrE2P+I2Z7ix9WxCK8KUFYpxvtlOia+qDoeW7vHmW7oe63/XkIKqj8D8NZC/Hb32b
3znlr4KPCO16+zpdcZEX0p0m3vqoxZ9xu2CqUK5Hz5Nlm4qYIE+NlrjpsybuC/YwNUcbKk/rTy3/
TbI7JDre3bB4vmkITDowaCgxQWs2RbRopqHpE8C3nPilq5/q423dWnB0wcAG1xwEHAjNqApPBOvT
rub2AcxhT/4Ihk0HcTr5ThaUf2ZhzROYA5JXhSWuQLCw5o19APNg1MaPrcFXntwLLgUm8leCcvWN
ID3thejsA2DDiY0GVtbn2yu1JAAUzKjwgRTAUFTTQJxyHFvbPqCeKwhckf+LCXiofMFG4E1wFR6z
SvDICESnDwX4Q/fFz3/x9WejK8vTNMK3uhaj1/xDaT57Yi0nv3AtIrKNgNtcuQGlVZbH7yarT0ru
HOqePJGxO9DR+z/SzmvZbWTJol+ECHjzCppjdGTAI/+CUKsleO/x9bNKd+ZeEsQQw56Ill4UjWRV
ZWWl2bnzUzyWH2PV309W8DgazRZz/ZrykvowmFNBt8BVAgn06aD0Mcrbxw2PYsMEoKIfg0POAJSN
07kSxcUX08N48Xn5qXdcmuDYJAkSVV3qydpznYPVO87dBiBsS4R6KUJlqGrfMwrBC/Opf+pUevlq
xiO8L1R7C1Zw5baxGtKXIr8AKxU14UtRc1DkcRAiSh6CfTW0D3IcW65jFiF9D9rfHZjO2+p3FYQK
gdAgMbWFPjnm3lwKVIbK0HynTLwk+hKaz0r4o+YCRVv5qrV1AeCEjJon53rMG1MM1KzrnMQDtVEf
2zA7lnbzxi6Hn4Rtj0Zr/b69rLUj06BNJ2tO8ukKQ1XN2hD4jpl4zWRCtRcmH5tAf1+qW2DbVTnM
GiM2o0OAHsPL7UvVjGh7nhOPbhG3bnA4f1bthn27usAckXYmY6F+cQBSPPblxCNC/FvXgy+zZj6D
fKC23v5Ug+IdVLnGxq1al6kz0A6dgGJlqYfUPaZi1BPeUfp7wldzKOGB/k4hRO/fQB6/IW59G/8t
bskEIqVTT5eFlkD2CM8IsaHcV8w2/AdKAeMbDju2iSMTSnrmP4McDpIurVMvZURkPlqeMTnePGyl
PdeuFJAaeg95jrSrOzzYk69ocVl6SQNbtx7Mxpe4Ch/67mPkY3JvK/qqMIvp1kBIaSlYAucmIw9S
0gOFN9X1vtApTRXRkzNk7iRtYdfXRIluLHAWzGmninO5falealGXNaXXNVij4fPEgM1m/kmocHtJ
a7onOrYF9R/o1WXuKDOKLtE0qfCqNFCOUiLIdmeDKdPK36Yav+K1vsit3m5s5JUXwS1j3DTvJMhl
2ooWhjCU4ka2YqS26osivTgbCYCtz4vNPdO9Mom6PKqC0qvcId4D5Ly9Z2sX6PzXL1TbjItGUgt+
vf29qIjb+nFnbhSOt1Ygju1sBbFRp50pVjBHB6nZbCzc+vzC4gyxXmc1vQSQtDxK72hqvb1B4n+/
CHo4XrrEQKQzSQCY8mKDZNAdvWXqpddK80ORPY/Dscy+xsUpHx8N9aGatgSu3BYePKIT8Nd4745Y
79l2dbBh511c514uV4B120B6sZKaRvpClfbBRD/67QWuyhONeTxGlMSXnsNYz4VfdSPynGP8Svnz
V77VrvAn5lhsIu8QvgkjqGm9WW6iMSmRKcG75WUmXfUuNPnSbuBO7QAp0TP+oQ6lQ1wMOyl1PrWZ
dKiN6H2aTNAfAAIaqg+qQdWwjJTYxUx3H4t5Ht90dpgEUDEE5StHqMBrbafaE3JG1yxpWCr7TH4p
NSPal5UpH8o8ql2T/+XJz/XBNZsuehOEsb8b6yH50FRm4LaB5ltPnd/HX/I65JiLnRno+5SEqTnP
h5zUSe/S78lggThwHkNZnl+I5KQnIHf+nvOJ38MakCtHbdBIXIM9calD+LGrVtn3we6U93KlfLcL
/1sZSYxDiLMW8GGUyIdBspj+azFcE0JES89dLbZ/K1rvf9YkWXWdMTCVAxH/R7NsklNa6rEnK6GT
7mOTwcH+HNZPsaJNbqgEyjONnv4PJ1HV3u0CZoFKSaTuUj03nrPUEmNBldpVGPnwLhsnbT8UyfCu
zjKLfRnqDd1auZvgEqm5iBwm1bbl1bf6MdUIrHgwu5dfWaNsZJ1XdJduUoBEFO7h6XAWXpTR2oyM
MPTMC/TCjebvSvI2Gp57NvD2HVmxkmQoufxUzfEAlqFQPMxd7bdR7qUT3O7JS1nbwDc2UBsrm8Xj
TyjCG0m0pS3ctVDRIHwt68zLwif/1Zq2soDXhoweb4DygvaOcHTxCheTMTdKJaWeFXwaEt9l4sLh
9i6tLQB+FtqhyQdcJzborZMjKcxzL6p2RvfZ3Cqjbnx/Wbous2jK/J7v687BOZB7/H/9fGOhTIGT
+IY88XnrDajvdqsHWjwUCxsIBRCtaAzVIfOztIHNlAZ1mJSpN5vdrim7J017j2+OqXuSN1mq17bq
XNji4tlDamSJU6QwTLyxMSfqRhZ77eIJOB35Afh/SHJcPlJ6ko2mDZTAa4NDkTRuFxdupuyL4+0j
Wbl3EMPTJYTzLUOUsjiSPmw1yj4ZV2IO9pqSv9dr49Ef1e//RAzgHLrPYBhaHg0OYiUZepR5odZ5
FBncYVAfS2OL3GfFlRDMEUToKME1tjKg7yYTw9m8SRpc1ekO5hAfdOVtOL83Y0hT+sH1t3rSVhRB
HBE+PvlaWNcW3lGs5+icUtRe+EHK8kNdFPdfejEgXXCmQATF9JZLTcisuLatoqg8rSRR5xpb9ZKV
a2NopO0FGxOXZsnEExWOliStWnqGus9Op/FzPe63phyvaLMBtAxqatqIwO0t1lDpnZLGqV96MDO+
9uWBEVhgUSXbne8kX+INIQ0omB/Rav5ehkJWruhVzAQsb8zKXccf77Ymrx23oAIWPftMsFuW6qeG
I8oZR+FNYbqb9uO0tVWrAhj4x4QwPGISdZfHLUtYeHDRtUchqNqn/Ll/AbznBIqYL971xY1PlcKx
hqxmgyz1sWvDo6Y83ZawdtjnEhbPbGtVSm0HPeEIpG+Bpe5xmg5S/xdDRW4LWtsqetodh2ieLM8S
exxG81RPsA16wY8qfHS2GH5WP4/fTi0GSAZuyeVJWFIfyJNpVl5TfJ6qnWpttfpsCVgcdTwkZRdq
CNCzB0V+8O+b8i6uAvVW8kS0+DCWZ5mA0Lsq081KKr0mqn9rDV69mt/v8uD5MzNGlEGwHwtlot93
BqY0lJ7WgckG6bZxwiuqdPH9hSo1ityFbcr3h7B5SqThE8mbo+lHj6T3Nl7ClcO4ELXw3rSxITkU
ImqqXZnJY59u6+rKQ3vxeSH+LOgsulktaolLYTEnx3Z9ylJbDdirK6CHW4athAz/8rylqM7CNnAK
TzcLyuxAeiRnunP4i1Aqcp7gT2ldtok7Fs9dZnVSYfoFJ6JXh7lpvje6fuza7OCXWxMNVtcj8ONo
FmXEZbZJGa0QNK9denHyMj92yUZos3oiZ59f3D5TrkK1M00+3yRPlnxolMNQJxu2cGsNi+1SzKwf
SYKXXp4d7fQ4PN7Wqo3PL2dpEw0MVRpbpWfmO5hOpS3gxtr9I1ei0f5mkblY5mVVvy2TsEClqryP
3o2N+kuK/OhDmwTyk64N88bjKrZ84cHjf8jgxQRbzZXFKpqpHzUiTZg8c+Xt3FrhTk16x82mztop
PFZ7P4ns76kWqVs4tYUXRAUOvnLhOwpG6mtEvxyVGiYgUj3q2YdoNp+c1NlrkwRlW0jDrFXt7jq5
f8mj5EJCSAGJvKxRD35Ae5QCR7UBCu9Lv0V3tji4//68gPdChk8ny+LtUuvamSeFhnBrCvzPVjZq
eKZ1FrnGpEs7xxiM+zTxXwJFBA/jog22UNy2M/s2zFKh6FoDKFV/scp3xhZ8bHFb//v7vGgkuARc
S9yEs+/XTAPN20ymw13J9lX4wQ9/iR7/24eyumtUpkAOkvC4mjdWW50q5YPJrpWGS/fUXvPlo54A
A92wPWuCCBYIVzFt+GCL1TS96Ux2xOl3PQC3xEg+qYPauKrCqBstUdoNZVtT7nNxi8OhAm/GWSfE
Gd9C+1OaHf30mPefNOfr7Q1cOyXqEIQTDAaDpGnhDyhwciWaI8Hr3n21hu/+fKyjDa9mfev+I2Lh
ElQq41TmHhFW/RQ5h3J+0psnJXq4vRBhl88s0R91O1/IwhtQ8saOs4IdY77dPB6DN3R4DtYD8DXt
N/wH/0AYSk3jJWT1eGyXul2WktpqEpc1q9rpSTZT4zWWGwu+rkx5giIE6uKqGsw9NKOxDLBntDZ+
wOqekg3G1APUvYJwVbad+KGdqZ4SdG+rOvlrbHz6FiDRdHt/SxlXdeRMmPgxZzc5qCjOTVKK5asP
9d95/FhsJRPF7bk6PCI0iHjgZGWw76WEzEjnwhG2tTdOUfTOLDYe9fUV/Of7ixWkJDCKTI5VD8Cl
26h/1/nj9A/GjdCT+h8ZC53IpnhunB4ZjT+PtDHPX9B81Y2K/stt5dtajHiTz46jp+0wVkzuE2Dx
B1hTwWf2+0ja0LCtI1n4QVU4gmvRkYJ9jyjHW49+bv8TowqQAXYw/qIx43IlWT9pZc94UhRrH7yV
5F39duw21rG6W2cyFrtlMcJYkmgaYHDF93A8tspj1//+BwdiiFG94ILUq87d1MmDRCnYKjV9zv1v
ArcqD/7GS7e6jjMhCysKM1CqtJrPOkB/1Y4bjwc9MjeendVDPxOyMKJxV0WZZiBElT5YkMfeT9ZH
DZ94h/QYpbWrrBLDrvt4HAyNAJ1Wkx8DSNLbR3G9AA1nlDkoJPShs1xWCmdZhWVfUjRvfDPTZJq3
dyZ7eGYwuUwqgYYDP812FtfCV6axlqiveEYsH+wx2ZGpvL2Ea9NO2YboXxYJPvjx5ctLUY3jDOcD
AD+tnIIXWuk/kTljFEpanJw62nACxQ27NLwEnyQpaWLGn6YF8lJY4A+JmQBQ8ap2Pyff6hlDspOD
75q2cQ3XDoabjAwwMNcgIhCeoRPVre75bxk44OcbBn798zQjkhMH37OMpMdWbXojhipNTt6AXIya
19uHsvp9kpPAE5k1CTHE5T7Vee8bUsQ42Gbapf0DzTC3v399u9kXUC4Cis7M8mWSMrTS0Y6d0PAq
C1Lox8hkJNH9V4OGO+bykvih4ryMX4yCGXcV5Gaeko3KxzJyhu/SGG4xySybF8QFwTuGCEcMT8Ux
WVwQJ6fS1raT4kmjwyQmUjOy9mMcLfySz5WhU+jOHurouRlpi4F4vfw77TYu0MpZgaphViQhsAGx
8uIXKL1UBoYuyd7R1+WHIroTjfBnhWffX9bcZpgvOlll5tekTMegaQ5jHrpqLR0AcN/WirWVQJ2p
M98K+gkSRZdaZ5RzLRU5b5feTId3XTUe7v6+CtCO55e8Mo2RizdF0fO4iIZE8yT7W+91W/NzVn4+
QFJ6SWm8ZLylujiIzpIzRQfF6NmM2ho+6/d7XHQJ/Of7VxzQQZpbZm1r5Bp/T8ULA3OABTzcv0U8
KLRIEiXDWLM4gpom1dBQBg1Mp+lG5M62Itjrmw/4AzZ4khnYFa7/5RnLEAa0bRn3npQeM+ZCRG4U
7O9dAyKgxxWJOZWuqYWbFYR+2pd6OEBY/MkP413TbjhA108WAtgh+NhAzVHxulyD1cHmN5J997S0
OPJI7api30jH1N64D1tyxL+feb4lY+SUZEROgBtfS3tNK4++8Zht1opXD4WZhPAJgKC4qlO0ipql
Y6H2zHTM93Ur/+w7y9XM8Oftg9kSIy7Q2XpUyEMnI1Z6L2/1o0YqMy2Lv2wt/XFbzNq2McOWojQz
BOWrkrGSE/vPZdd5cexZWsTskQwWsWnf1PdPVxM4TXBTwLTIlSypX5g13ZqtpbWeYT7kxofeeTSD
1rWTj0PwY4rvTl0IYeA06fmFu25JUdEYbUJyUGq9an4MLQ+uJ63ZeErWDog7TxXcoZh7xchJxlNN
oULqvDDW3VI+Cc58uzzcPp51IXREkLAVPX8LKwzqqkhkXW89Ekv6uKcBzbA3LMCaCMEVgutNiEoG
61LR5BCkmaSjz2n5sQUIlsvv9S0u6TUts6k0EAAZoq9/ISOuqRhTihiwxsmzVervnMI4ln29Lw37
6faOXXuteJB0wUAgRr7gKlca0SxIaiYdPXvuXCt7GqKD4ah7bfhI5X3DbVrbunNZi/jRr512YOzR
6OnDJ9v+XBcQL0Qfb69nfeuEkpH4ZYqT+A1ndgAMjDrSSTZ4NOQp0XGMn8t5Z28lzLekiH8/k2Io
Qa7ELVJ0aXxQAljImHZpqe/k5j58Lg4Sx4OeUW2nyZow5lLQEHROWGvN6EHC687kpdJp41VePZQz
CYtDMcbSSWKnHr1a+zkWz37M2Lqt9pEVT1YHog3en3vDtTQX+5X7bW2nU46Q8Us4fc7U5zkxD7qT
MkctdmnnbrOv9JjsJPW5Vl/qrtpY5JIj588+AlOh44IGFghKFq6BHdhh3Fvq4DVm+bW3tOc4V16T
sno/29pBo1o4VdobQ2QYTQa9zWb97bZa/i8/AOSdDEG8fZUcLg1m1QwqGmPXp1z9rfT9vs6OlfQk
d1/s+NCVj63yomt3Z4XYd4bd/o/UhT3Mp3ZqMhOpk1G6FY5RtZ+ivwJjw4isXYdzMQvProrTzogn
c/Aq+6uZfyshV2bSh3W8vYfiCb8MsC8Xs3zip8IIwSQMnmPFblhGbrgB1FqzhQwqMXkJwQJdpaJr
OjyCeBpQkjoud/LY7IM5fZAc+xDJwTfJCr7cXpC4WlcLIrgT7wgl66Wt0rBTU+jPg+dDpKpWT0pW
uN34pAzqHp5DN70TTPWvSyCo3UwIlCi9LLTBycD9akEweuXX2P+kmxsumHiVrpZz9vmFFqS0kdh9
wefl8kPehXvIWEKY6ikpuS3AYwceKmmjBe5a8cQwUQIuYSavoy6tDiPStwFV/+KTM6iuHh+iQNuV
0efbJ3WteiIdAucZeSoB1V2ontT1eQeHV+4VrjkFO4c/twVcqx4fpxYG9AnPApDupZ2fQzUf43nK
vfDoKAfztzNRDzukG2bw2tYLKaR2SHPx39KvYPBwOEc9UuDZdF0NhpU7AYGo2IWEZUBfJH1q2EKC
Yh/TANd4Y59WDoLIDoSYIG4iP7U4iLDRmq5kUDhe5CnbaYH3D46Bd1YXDWYQNy2PITPmIdQGPm/B
AxYpbtJ/k6S94uzBr+xvy1o7DI3mfDGsjakHy9s/DilMLmGSMynx1SKayA+Mxbgt4trAQKJMGYXB
YpSlGUp+qVV1b1hJ2A+FJ0fJXumem/mrYZUEEd0hyo8SJPi35a1p8Zm8ZRYhNruxHFM67Su6A6Bp
dQsjetUzR3HlEibUnE7l2wLX9pDx9iTjhBVQlymF1owdCIrl3Ivl6Is6xrhJ8W5KnY11rWmdyICJ
gU6A2/WF4dTj3M66yOL6z7n7NIVb+cTVZRBPiG50MPTLmELqp8zOBin3gB0xm8L6peRwXY3+sEk0
L2zwpY0mmwigFlpUQJzs2qVGaKOKCQhjuBDq1G3LJ6l6yufJlc3xoEmPpvkEu/zcKfyIwlXH92l+
uH1gaxpyLn/pbepR18HWV3hmUv6odeUlgyTXBWx6DOr8g547Gxi9tZ2lsszwOaryCqjPy/WqULTa
zRRA+JzuctBnrTI9VvE/UI9zIYtNneEHbKAubeip2kuV659u79mK9qETABnJoWDxljavmbSOQnRW
e4YbUanaskOrn+fjqkhqAZ8TW3gWy9DnU89+PpWMFgrcpv9SbLi+q98XvHSUEoAYOYvLU0t+PMY1
3/fLzxmN459u787KCQuKPfh1YImgh27x831fsYIui0FXd+HRlOtDAuX2lmFbW4OgEiaAEY/0cowU
IMymIlkGXC740faR244bjsyWAPHvZ4cg943R4z2Vnmp+qfTfjvJ6e5eEni/uvXjR/r2AxS7FTR8O
RisAnpnv9sbDSEeZ8UYuv94Ws3K9QdyCUgKESf51CUouhqwv2tkovEyuGdJa65Wr5iHd2toXv7e/
SkG7cTdWT58GEWBkkNXhSF/uG91IRdraSuEZkH2TsqbUUwXWG8mp78QrC8+GWU/g4yhZQoWwHOs3
FdB356NaeVG3nz7mWwygawqga6iWTPMUHcaLA3L8JM1sk1sSMLrmeZyy8VR04Z0NAn8WcS5lYQ7z
cOp9BqiUXiFLz8mgvy27LXzIykJgHaAUghfL4J0lcFw3ARL3gdp68vexeR7zuxMi1A7OPr94QOYK
AxNGfL6D5PLDLD/cVuDVXy8oO4C8i2z14h7Crktap+LzwXe9+6ZJoXv7+yv6yhuOKwYpDEi7pTGM
S1uqwintPJlZYTI1+7TYW1v4rbVFMGyV9glMIhXwRdnbimSpr4as8zKj3CUHP2o2vPAVa0L9VjRo
Ea8IttfLW1cUURZ2ht96k/lmLJ+j8c3E0Dh9f/9egbsR/DbMUaB6cCnFaZsqiCX2aoLzM8h/AcBV
mbJ2W8jaXp0JsYXDdGZ4ewAthdmzV43xtdp1+cbjt3LejAMk5GbIlbjXC30aGQVad7LSeJL/EKu7
egs0vPX9hdlQStnOCoPvl+2z5HwctN1cbpjYFZtOUG9C9ihm1V8dgwplpjLaSes1nHCtTHtd/drk
pzE/Bd2Xuw/DgRnFBn3K7OqrbKfc1Aqt4mXtfVUcmmE3grvrowZsQK8MWBlwAVcpuK5xjFaNZN0D
0tw8+u2Gq7nyedwzniAQ3DSo6gvbqsyqUYb5qGHBA7euY3cLj74qgKfBhA+dKGvZ3dXJEvNEjAmA
SfDruQ//vnfv/zUjEwgLVeYrapW0r1pFiXvDm96mzTu/3HBAVn68wCnRsESoSwy1UFRdozkcgjeV
Jjj1qOXzZ8XaIr25tkpQjhPt/kHsX8O+49xoIj1XQA3WbmjsagfK2kfjTtYlbBHxn2BpAZ8IzGTZ
zTlFYStn3aB4Ns2pqXmILfmYm/bdFhYpPKBslYx5WpKHVXo12r5UqYBYBrewnqTpUE6erG9kPNe2
DK44jDh8Jni2C+tXBKY1MQZG9Qolf5QNIkHa1t6RY2XGuX3/sHYyq3SKAoXHoNOCd2lqbTsIU8lv
JM9y8/pL6H++rcDXphDqQEgtRC4AIvw/GfgzS84QaLtSqtL2or791NGCntea6yjSp9tiVhT5Qox6
uYooNfQpsyrby9QCkke3HzfOZEWASZWEHKDg2roq/nVmy6AahYuo1z/Vj2qy8fvFLl9GAtwQQH1/
smjEMouL6GuxauaFanhZ+jNoj+VXuXgZ1aM8H6Px991bxXmDQlZlqsdXVWUY3JsoqTSQWAc5eI7v
7P8RNxFDSC1WTCwmY79wc2ZDC+delkwvV92Y+slWtnTtIM6/v0gG2pEcT7ISWZ7yWvuJawdbk8JX
bh9uDckrMGSCOHxxFL3TOLlVBIqX0740FC28u7FblRlEJY93nwTgLXxa5kOQJ//DuX52N+JEypqp
rGSveY77D/4W2/3KTl18frFTvVrFkZQ0sgf1qe/G9YYx3Pr84srB71TL2cjnI2Mfh7toixpD7PPi
SsBcC2gAVgnAN8siaxV3xhwH8exl3akzP+jJ9zG+3zjRjkRWGc9fJPkXRz1JZV9JRQ3kOLbdhoYq
CDj0caPat7oOYgq8TTi5CYcvTVOoy8lsprECV1TgJqM3Nhqk5h9vq9KqEHpref8Ai1AUuRRSanYn
xbUve2X2fjZ+wZgBG8fdWBGatyhc4jRTMAZUdymjixtShAawQFN9DpLWNeb3g7pFMbpy+0SeAj4v
SiFcjMVCxqzyYz+JZeZs/C7UFx9aFAnE1afb27WiuxdSxK84u3nyZOl1UYWypxm/CvlD4h9vf3/F
nMOUIWhGBfUHSf7L74dpDDg8zWVA1Cc9/iw1T072pEGT3hqVm2/1H62tRsfxAepIWHlVRh+YbGjB
VSd7jAs7WAPEyt2WEq9UypluLXqBmC1BpXxZpPJ7yrtVVsueKk9/1YN66DKYq2e/fEwpYodG9WiP
+sEszINKd1rNa7YREq5oOE0M4PuAjeNPLmtx1TDFsqQ7s1dLn4zprRY+pf3T7VNb20eqCaT7aRQT
Z3d5am3kl1IeqLNnxtaL1rfvfKffiKXW1BsQtMgn4UlewawVn1GqdSpEVH+pmeaWTu4Ok0GJdOOy
rgoifwxOSXjeS6vTcgpGWQ0Yf5lZrmVu6a48jXsz0qJdWY6fb+/c2uFQmieWFj0i1nK0mx3BcWHD
uEXbQ7QzehIo0asfhfvbUq5jXhyKMymLF8cuIsmomR/qZZLxNis6t4Wm3uh/SFH7YMobJuJ6SX9c
b1CfsDnQPCCU5cxEwG8e1NEYzl7clVTKlZ2iMxBX+np7SatSBIWKcPYhm1s8Dn5oUsRKrclTfClg
PPT8YR5yJrsVwcYrtBxOJrI1jJ/9t6SrGrAcTSXdekhSVDfLXn3ri5P9NqKPTQNLe0c/X/h/SFNc
qyFtHtDAYTL4+0rfu0SS9XRQJ9qn3S45VB1MWi4zh+7fRdG7IEwtMcYyyPdVc6T3beRWwfeWThOB
/gcn/nlbyLV1YClnQhbWweiqBqKuafakTmaK1/BiaM2Ggq9pw5/HlYQOYPWlNkRD3M1mY0ye5Txk
M2PY33f9w92rEOwbYtgFgGnq9ZdqPSd0WTVxU5ze27XuEohsmOmVXbIILMhKgffGkC52iQF74I2d
sDgZfu7aCtN8N856TYAYpUKik/yjtWy/UGsjzoiC81OX7qf8GG5c+43PL7O0iV9hTS0+H6qfgvlo
hh/v338mioHqFWyvV1DlaKxhNLSV7DS38EFR0y02IORrCyAC+9O/RTrNWlgUNcjSegqy7JS4jf+1
KO6OgwF4QD7DTDs6t0jHL/RHzkvLHuXqpOb6jv5wOd/qZ7z2nZBgkY8nZUSsvXyFc31UWqVQqhNj
x0LZLZw3seLK2UseA4PdeCWvNwtZ4P5EaQc2j+W7pfXRUBZyW4N7fimnN9Vc330d6BqAGo9amA68
a+kIqiFQv3A2qlM4JXuIMN1wC8F9/SgKCeCtdKy7SH5dHkjXSvnMPMbqtG+cd46z77qd6Spbs1vX
NookKk4RoNdr4pNMtqImGJzypGfy3p+dHY/GvReDdZxJEGpx9t6OdkqVZ0RC2uW7IZL3wxbc9Pot
QgLlwj/TH5jDIdZ4JsHJLCMpHLk8VclzVgBJe2y65/ZOyhveWVJEIkVIvpmUmrwwsMEElnXmmp+a
tjwy7Ck3toKLlbNACOOBAL4IoN3CxFphHI5OYFcnLfqUFx+au71gZkgw7sOBRInE+dKCS34xK2kU
ZafJ/zDGu/x+A8X3qUGKMXykHK9D1ba1nNRPT21Y7X2DidDS421VWjloZpaRVwFSJ05iEX0pBmQp
U2ump04/ltJbs352kn26RZeyIkVgVwzuncCJOeIxP1Mn31TS1B76/CS5Sf3rV+L83DIeqxKg6iY9
AWUA1vBSgtmVRSWXIyehPZf2jzD6SI8/LYcb27VicEX+Q2AQbfBHSyRLQhZ6NCA6PUlG8hIPxl4a
9H3VOsdRpgnbrZqvt49nRX8v5C02Lg0rv69j5PXhdDD19iBvNQJc+1Eg+LjoZNbEpIIlM0svx/OY
jFZ+8quj7TPiyHYr/W5HioIx6BlBpw4A7c+wmbPjDwoF1lNfKU7d9F1VfzHr9PYura0BZI6DuWJm
HDmXy8NXUsvqUlvNT9ar1rpO/SZKNypvqxLgMSfTiUsD09ClhBSG27HRK1wden/sKNo5BvPP4q1a
7poWg9v+HzFLitsqoZuqNhBTZAc9/yDFrzQAbY0UW9MpavdU16njk3hWL9cCD1xpZ22SnyrnV/ba
bXVirX6e8hgxGneeV+ry83XaW2AcZBTKwSMZ0gPUkRvnvRKgoVD026O6ImxfZr5ktZLsJlbyky1L
rtI9Gra/D8pfcRwfMgmaZ6o/Qym75bjFn7amB6JHFhuwxpNkp2FeN7ORncr5l+Z8UqrP6vT7tjKv
OCnYe5w5YAOgHJfd63oYdUE24PWambNTCu27FSQPs5H/bVcwXQf387kw7ph7yfxlpr3gaF8el94S
4DSNn516ulm1EhaySjlozkYksrZvoh1MpItIIS+dxyIO+3SqkFL1L7b10I97das/eu3uQIJKozco
PfRi4dyNQSrFVsUb02VvQHYcoipzm+FdM2yBU1YOiDwRMTrTsXj09cWODaqeg3acwlObjV/7XNnj
CrpyILlm2x/Gwfpytz6QRgT4iYtB1L6clO5UrQbJe56enMyT0bf4U6lq7sQf2f94W9TK1QWDzCA8
bIMYRCH+/cxOJ2OGg9wbOAPWF9Pt1fsfM1pF4ACjmwcvYKkE/jT7dcuxnNKPUbdjduntX7+SdyVT
iHKB24PmzVh6S0ExczI1bnFs/hVYu2yMH+w22yX9sZUfAufoN/GhyN/56pbHv6J6F4LFv5/tW21a
zWxpfnkapeFtaw57a9Reisx/gqJl4yItB7MJnxlZjEcUDdy4tguHTS7CFAomPHMNnrEgfmerb/X+
bVx+yzrnYNo/TOejFpV732x33dYVW/F+SMXK6AZ2ndFGiytGR2eg1KZdnkr977Z+42gvtGEcrOnB
rx6DYd5a6oo64i8Ii0FoblyNaK0rZyyDcShPQfFhGptdaY8kZstdkGS71PhlBo+QWDb0OajQe5XV
B0c7FM63DaVaue3kUTH4IpnO2ImFbxGVlZXo6lCfDLl9qquucalQ7f0wOqqB9lHL1GPXaF8pjdF/
ymBnTT70DPEICAiyieF+LYMZlAjmvlorftz+aVe/jBBZdDyL06AreTkiKcjsPpx9uXodxvcgY1wG
Itb1QQ8f5ODuTBUCeJMcQdMjUFQLw6CN5dDVdVe+alm2eyiDZOOo15ZCjCPKWOR1MUGXF8icpEkN
7ZbvK26hwsuc1/vmZ1P9CIu/bm/alU6JrZKJ10zxjLOoS0lpErfamOv1q7mbx0MWHm9//uqGEK7p
5KsECIwK4DKHYeTqpMy12b8a2u8kf43GB7lmqvDJN+Af0jdehpW1QBBp0I4JXcT12HS1k4ZaM4v6
NYeUVn5WPtxey9rnCZzh4ifbA4hxcdubLPF7PQ3r11r7HRy0/Pf9n6d0BKaKOhVjVxdGU+Tu7cRU
61eatX+2Ww7H2o8//7rQuDOTXHaZ2VmRVr9W2Y+dqW1k9q7cGfIJ519f+Lh63Aa9bvPbv8fTSfo+
dJ/v3xvyRxgcHcaXq8qu1AxpT6Gqek3zby3zZTtFv1tRRRszUQCJVTqPljWvAjoZSYk43NB5O464
zebLoP+tWW+m+VFq7o5r8JJ4lMGDEWWSJlk8WpLOw2gXcf06hCTcsnaX5UfD+uRvdVNenzpymCEA
EEInbbL0ncG6OEUfdPWrEh2K6DDcmy8Wyzj7vBB/plSjLKdNnvL5rnmJyk/p3QRc4vsmvfLQZjjc
i6XS6k4cBj7fl5lYOxbB+6rKdoqS7WQbgmDN/nhby661GNAOHgTpaYRejThLnaa1gnkcXsE1usrw
K7A+m8MG3+fKiQhSTFx/RsPBhrdY0jAHCW5lPL4OjNYxinqv3m0EKRHjjLNlfP+qfyLwmxSe6W5A
kZmn9zaU7v8+ZWHIKEXYAlnGYgFsXTXZcmK8tsfGKcHL3Y2hYpoib7i47Yw6vuo4mbMknVQrNF6d
5LsRv0bZkWnAWz0NK0fN3eOiE5PTIbX03IC6T/g3kf7anCBK3rdNdgjv5gtkIecyFnmFvrVatA0Z
UaTuo+FzpW3lva9fVyQAKKQqJ3K6yxBPL7qOllYklOE+097xsBzT/Jc8PUn6IZG3IA4re0a0RcOR
GIEqkmOXt13u+gJYiqa+2rP8mMgMWmZQd/Bw+w6KV+4CuUW0CnGJoJMR0NKlZQzCMsvVxJZfFeXX
yPTEYWTiVh+Rxug2fKwVSTwpInYQsdEVT8oQATohlzK9tpPqSG411P0b1bfU78kQOXvcL/9u/4Fe
ObAh+O5EfPScX+6fPfsTD1yrv4bNgcni7Vbr7J9s2GLv8BVVfFvKg+LuXAqoNcsfiyLXXhWnNQ6B
ZKS7LEptooK6eTszEmekeF9COG2HZbCXRmV40gfdcttZqd7Mip08lXkWnZS6apm4XkcPxKfWOx/K
iRctm2TpYTLN7r0it8k7bfwOqRi4XPMxUYz2mMrBcMhrEoGRXFqM6zbi5r08W8FhNGTpryZN/ou0
L+2NVIe2/UVIYDOYr0BNSSWppCpJp79Y3ek0GDOY0cCvf4u+T/clpJRSzmvpSC21Di5P23tYa23r
IU3dSwJkZ/YQNSXk1iAKjphoyXT0obZgulNNjwx6C352Ggk6yk+bsb1gtT9HmXPxCkMBZgF/Fufm
49IOEunWTtj02DsioPrQAXFhs99jw6DvEAfxsO+6Dcl3bhXlgLB8fScQwJx5NmY85kwxgojjJxXV
qu4mrrlLj0CDPBHlq5siNrPtINBZDghN8sDLtrrrXJKHOMN0U5MROsEaBMfAn/IhD/3BHNGu0Xer
zeDk2b5q298N836bEvhO5WR+u7Ly2Ps1WYl4nNCIuEbPe5SDQ5tyjmNCX10b1C9g7OiukoUnAt8f
0iitDbXSXWFs/NodHpKhGx6M0Xd/2UiqVEGXeca6tZQFZlT8V1XJuvNSiLgJrFFVGRJfRwf7PvaQ
PPYHayd4+js1JHrptW4d+LbM0M8lqd7kYHX7ATKZ1wVrkZCvifiZFCDiBMk4EtjuFj5CFtvrqQbh
P6wS52edtw5Kpp74gePsygCaEkeL6adMN2U0eZN8zn2vjDph9WtMn6J9XzGEvcWnrcikGaD9nlwp
bsD9a+UjBHXifTMa5op2xu9ptFkd9O1EksCLWf7XGIck6FzYKVsq91aN1iN6s8nHGmLYW0vVJGRO
52VhnE2uFSUgutFVF6RW9dzJ1v+hUd1tVixPzY2lul+y6p8tvxgCqxzJNfOx6EHhoztp3arhJVWl
h80pnQnE5Dx/HFWJPAAxfL4bKW3CnKT2wRMaHe5YXeRZVBSU3dsd0aiWJXnIqxyIHWnV8cGj5fgq
zP5N1XGzrlTzs5iQIw4SasRWYJsJKmxZz560yp6Ghj2TaRqTAFRG8771pAqATIXcuzHGkTkVTAV5
H0PX0vWHsg47wyj+uAz4tCzmcdg3vHgQyFdubb8+gXPx07GG+7hIExLpZliJxnxrLV0HvHSHO7+Z
dBs1rHPKm8You42ui78ZbBVfg9QCqYumd06u6Ksu5AqKCJHVUogKxz1rWMiGURyBG/pRuG0BH8tw
B6QH9YOsxU+r8u7HtFVNYKTFD22p1yGpYPxlYoeFhAKNdmIdclt4gVAJWzfKrXe+0bnooiBUscpU
muSRCc7ldTslogoUraC7ElMVmIL3K9dNxaZMpzjonVZFFkjxf5Uc1E7K/BHNAOPALKWN1pDxc9cY
9MktSLkbx+ZP5bZNH7gqLq5UNhph1zo/u5hOXmR4tGHbXEzWHxgfHpR1jZ6romtXBPrW9T3MMTQF
KwiX5brTEA2VJXx9IaIsRmIGtcyn3AIhZAtd4DiB1IHs7DtuAl0zNfUUVE5bRgOnEq+s70ZeJv66
aVVEXpNihJI5GRS9qiJbA1Uz4Sg5JCDa3KcjNYvAHu2q2jVjbgeQObRCN9VVWMQV1POyEo0TLMjO
mSBPhUivtpE5ynuSwFC39vAbUsrVxs3yONTcdkKfVJSsdYKab9iM7A+djCbfa1nfSPR5uCl0kRIc
jfqR5Pl+TI37zCuVsZl6vFhhY5s9FFTFiQ/Zi8VSGB4tHHuKHKF/KCiU6auaiXTv9DXMWlfI3goM
CzrteZomPJBeXN0oaoJqJ32pHwszj/WudYx4qx0VH0dIhxjgyXUKMYhTBNKI6Qavebyr2rwQq9Tw
Or7BUb2TtblpOTpsdkT+8EyIPcA/rCMXvyBsPFWGiTS6LohjIm4IG5JDPXAZ6b7vq9Xo6GttVrh9
hVCmiophYK8EHuR6SLj5yut1l6170BZWJte4AJAnuBtSm3AA1tCLtGhNdlsLkotIlk79zGo6nlAl
/w05dPM6b/tDkWE3DMs2fwCxx9ASSDRJ6KMrVxwoGyT4JGmKYNLZEGYAxe1jBw1eMsccfnVtzTe0
Z/kj+g4+TkX6AlaZ2jFSOXuSuXTPqjJb4zobYe/0PMAb2gapYYoIZQMOhYNiXE9AD+4NyY3imrp9
PwRZPv2GhFZqbCiqO+RP1XgMipKtTSKpBx11sPZBlthuhAq6HXVuVQGb1zqTGWZu6Qda235AWfba
V1SHmdHDuBagPqG3amLlN3IWm9l3OXBqI8AbTVRnhl1Cm99J/FWZQ++jJSYeIuJqOLEDVBKFQiuC
Zku78aUcMxah1Y0IFJny63iq941O2qDtM6BTrey3DwcKelXJXetNJEITVrpyHHSiMDUsq6N7O2hs
Zbzg4fg72kKYYVuWXcTIWGOFe0Q/QdGZSmHqXFgbD++fjCY0ipWbcSxynNMkLtHxqKVJ2HYiC5LC
BzHXKR/NsVIKfV+RZaYtHyKAqbapZ4RTBvK3VRSQR8VPNGmOU5VpuikNSlYiISwUHUtv6CDzIOuy
jXJ4wC3sS9vjh+Gp7o5A6JsHUsdFCNY6LqndVxCWSSFYHlRZWzxBaTdbq9EkK0dIjkPLm6M7DFAA
5aq618CEbClk8fcAD8ebbJiSgLX674ilDPHiqpChOnxwoXyxmVPqUe5TvaK27jtsAtcvVQZtP9NK
D0Bv8VVhpO0L7KB+QVffMYKJLq9KljQPDE12YRw8uwq5p+Utycbph0iykt4YnaV/Qq2bBFNd0xCw
Yty31uIvdZ2/Wo3rrF0YhcCcu9v2A+GhMjq5Q1/fbON73R+btg+mtuBc2RXgUAY7MpXSNesStw7F
AAgIRb0OSUuXby1aNxFXSRlCa1WENvfJfkzcNIjdotnBDBdBkbJyJUXtnfCWVbeayu7KkRCbkQS3
oyOll4Y5UhEbLe1uw4nU177P44AlAyMI3topKFhR3YB8b79QdBhuCUuedIu+mc7AqusMNiQgaQqq
YgPHSXkVbs4Ab+7ApspXaFA30CBOafGnaU0vwm/Fg940Gfq1c/NPnKHeHfXKPNnt0Axbw+1le9fb
VvLaELgyPa2vap/ct3Yu9pBH9VHgr/xJbiw0K6nDqaz3pvAepKsljrKVBa5Tv8SsPai0KreGnwt0
Oko28NeYM0AjdljD0G7qput30jXsyDIGdwf5wDYEML8KarMn/VqUUO6rrWnG6uHJpmPehKSAdkLn
5LfxROMVt5N6NRhWj/+jifz4V914edhVRr3CEYEEkksjoVQaDD6bNnhu/9LR+q2VXkNSpACPAkUw
6W/slEUVd/7EtDDRspGDjgIya+DVAmynNEeuWiSBn2pMwlVtiHzHdKN6cVQ6eQMNOFsPCi1Me9I8
U1mJMCPuyzQ64kq2zp2mBDppTP3Ny4LdprHZ/QFPy9wLxrvTxDjfWFkBcQtDp49F3JarnJvjNlau
9lejnZnpDRpYVIGR+/G1iSWHTjAo+czTJWLSunPagJYGXC8JGszK1yPw1wzPmVN0JZw3A41+GryV
P9SIty4wK5ocbagoj6EhKvqr0179QmTzE3LEv3Ts8jCfkgZuW4o+OvrEx3J4qOoWXl8C87I3m7ZX
USbdzAzTVA91yPAg/RnYxDZQZO9/wWWoI6QynSC3BaqIaVtXqyQ2qpXDs3GFntLpNcQd6juSa/PQ
tK5YV65ysAmulGEaN7kfKDHyR9kqwFk5aTJv33ZeSYLY7qcpij2DrA1i/uVJ299lpHisXTdfwewi
YDBFtbUKl0MHqARYrjfy+JdoihYeau3WWJ3GTzYlzFGogYj5aRt1eY2gAQJ2k5EMel/YeUVOmXKL
YgspW4FWfPBsoWDP07XMKhlJkZxQbf5TSvh4pZOG1OlG2LsO0YQ//fX9voUJd2BrPPx6dB11Vrlk
8hloRLafFElXQwoSwIjbfGzdCf57WbU/BXFafLY9ZFblw6/3WgRAYxcWDRocrsosh9ZikVgnADZY
u7HGVKRw+gr0Db+WPsSkM7zcBungmqKU1nZVBYdxKtaxNsEN6wz3pccGvfDMd+Ibp0WdxQP6cmuK
obR3qrduUcbvIcrZ0zLM7c7cZqlDu1XCaiQ94xHVQ7AX7NvKFQzUvOyVpA6cWehO3lq+0HAGdXKF
HuplFVjIzj4ZXRnvBOWxjhSBYItRuBAJAxOmvPKrHOZGZTJ5HtyYBYaXYR2ASoOOnCpBwbFoufKJ
+ct1JmmCjAEH2B7YQbWNCpo6QY/KZhKhjNOTaY0iRI/7Y262jyVKWle2r+DfxVOL9501IU/y/K40
8yIckLR4LtziMKkEjpiJVmtuZ+I+J2Wys/BebISl2AZ6JgSXmbIIyPziClqeZv0AYhcJmM2r4ibW
SZXfQrDloXXNn2ie1XR7Hrc2u+emCaWtyeyygFfZa+50J5Nmj6SqHZxXu39OTEc9sqyxVGCQcXpW
djfc9lW9Z3nsRngoJU69z372YnpGDqFICryByjC3sesYP9MiNQMkksB1EF5FkrVAf9MHDkmkZzfG
r7fL0vvdTx0SDza9h2K5sxpH9VSmnQiLFPciZ81b07MYt6x8tvVQhNaEWDAZqjLw0Ld4U7lZETYU
fK9u8M0T/N7HhNniGbL93i8I2CVXk2NVeEAbLwuygZe3vCRDF5YZItgMLKRVBvDKvoPwmLm2ppg/
lKzwiwidOQq1nezuoSlcqfdCzpKsmYugLvHBX+w0f7P68U223XVfpVBBd/NfozcdS6QtJAIm1ec3
XcJeKS/sIK+AJV5VSYfnSJtWB51GBnwZ8wqIHDLIngG70JbYcLQcIDu/LT0wx+xq55Tmb3Nwftt+
l4ZlAQPp5OZv0oCQS2CKgklgMVB6zQGCGBKsWcXbpwn4rHBkFscNyvq/lT0ZQeZ4cTjW3oQIqE7i
fVv03ZWiRkcDqdWeT7EB4qoDiFVKeseKZOw+DwocEkuMhyFzvQihPUI9LVIYFv9Um/zZUMIIPCez
N5PIVDhONNtOmiXrMuUdfpqo7l1d9Ijh1cy04Wn9EwoMbSQmeNiIT2Gwk7G8HRjFHDSIp3LK+pOh
p+yXREe5HyC+Fv0WAmz1XQqofUDw9PSh9uzjBNm0xwoyHVsPmb00JIkp99DVcx6VjAVuuFu3gGui
W1cAf5G+KGA9dxMZdBfx0vCqdVHm7qbvqrWjCvMZAbGOcgAAb3tIxa6avGxAO6HWr6xsu3Hbx2Dr
I3YCvDWGpcAr6Ad+a1Zhw/xpowb2A0vPA/gj4A4xOKrjZJ7KzNZbKRD9e/0WkeDaF61/ZdaeRtcP
LrrbtpW1vffRfHTVOYJciYbVIXAWdWTr9gklA7p1DfLiJ9UQDKX/mPSYGJVO4CbOnqfmUfMWDriM
X71GvcAl81ZTQv2dru075QOmMnhSH1WctO2qrs0srE1dZ6FhmkVUUS6imiGeaUf+24N+W+gYGQQr
7WybZ2RLKndbGmNeh3CRq8Bzp1UFx8p3sy2tfzC6bd0msEbnjQxxvW4qZV3TJAEkF6WINweZj1+J
1yL+Lsy4i9xs1lHOijuEmk+kieVK9n0Oj7NJ19r3mkB2TbZH7vYoxsp8GQ2hrvPc8/JIc/XLMia9
gV0V2zqZ3Ftu2/pe1zFHSAmJJdNLT3k7vaZx6Wx6aLaPQUOTdJ9CzfAxnbryV9Y4w4ll/mNhmFkC
OKGLjFsm+kjiWoSytfxdlRl5lEKhqwyQcrZfOR6RR8CQems7pemrgodwHQ/UvBExMqKDHvrAhI25
npgid62V28jV5IYZ9DaHPjMzfvhEH+xpsjZ1YetVmbZirwmEpDkoiIHoir8sMd5qp7QDn6VHT0LY
TsFTjkDp/815AWldDgwdn4S3i53cda8GCNc92RPyXQ2SObsOUVcQl/bj0NWujPq4Zix0YqtFh/h0
gkaGo+AP+AY6dPLcCzqrVxDMT9WjKGKMmXjPvU/6qM+Y9aA1VW+iq9BKh8OCQjBimn4oPAubliK0
XQ8IBe9rlyB+dF2lXhsqoZnbVA+11RIoUUO1OmzTRLehRYpTId3hCq8tqtpuBRFfZDDXJv5DuqlC
Tkb9HmIJ4+T2urvvGlL9gITSBMHPOl/FteHfooVtvE6n4k3WCBdTMG29oOb5gLyh/xNJgTSM27x5
ngB1vHMHEschY3zCFOG+XLmkEia66XBvrfmoQ7NL0WuBsKexqcWbjxToAfpiz0i+u9uJjDRESniC
QUlGezVx99lCDi+bYGhdtDaAxmQiX7uatOHop02GtEKfikgrY3yQtJFv3gzEEVzDKPox/dki+Lw2
Jlb94d18DEz7gN/dREONkkNYIWMWoel9vwJOrjpxH4Gt1fsPpE942NulFxBa4nIWuQ4yW9jhACO0
bu0y/pUCBPQARY/2wWqaaU2m9qZ3NT0A2pl2gSZiDjYMaeN40WGA2UVUXPW1tSnEhBwIYOyA3Shk
qK4mipKFbebjAfxRdmNrdJIbc6fYzMbjoa21P0WpWbAg840+QOoZtymm0Mm2AJJyw8qi8gJO4VwR
DpI71lzuA8VpiX5Uyrbga4306PXPk7fq6bbU36/wQs4HWB0Iu4BJZS/qltJj8DZySVGijqx0G1+i
6Z+rZQA5NVePLfxZwhId5LAock30mBurxgmtS8rLZ74/YyqAagLBBe1VFwi1XJrcl43Pjq3zG2YV
B/HrcsyZLXj//SVC2G08jcQbvp+pHjmjrV3sYmTgvh7kwiToopaH7PzIkPZhQG7s8bQYF8qs5z4P
iBF6KgB/Ckbk/O/vkBsE2R701nE94Omv3uJLLSg+fx36j6A3APmFdr0QS/v4dTb61KCio0eAIo0d
y7dfr82Zqt+Hzy/WBiGdTZoEnzfV3vd2/bTT48aTl0A6l2axuAfIUKLuYbT0WEyv03ASv7+exaXP
L8rBRDUqBnqCHlW7RYabXtjhs4uEej3kNoANcJ3FHkABr3CFcvDrzTWTwagC+628JMZ7bg5gTMwC
3ggbP4lacWUlUqUAg+QDXsmxDNDb9furNEu4zHqwAP8vOccibVCShib00UZOUtirvPwujRPszfcD
eB/PqpuWU6ogJHfsaB9oFnHzEqPg3CKBWoJeLBQkdoz1cQSj6ikyT8Q+PiGPFrj8Unn43PchdDP3
dJvJH0sUiPaZFFR17lHjPYQX72njwibMa7AAFsyAJfx8gI8/d/TtpI06qt16x17fTnEEPRK9qR/8
4vs34sMwCxShkacy9hmGUSgdRHH2fcAHAWDXAasLLJJPfX6qEimQJCk9OM3OjRwiJ9/YKBnXSMx8
fWY/PxDAsAA7AsIAaOxg5nzc8Na1aJ8rH/GGPYn96BRH1CicO9X19oWRPhN/AFgDfMXFJQT7Agf5
41B0DrwLZvKjddd4DqR5Y0AvXpX96IsyNFRodUg1XJCD+HzeAGIBDAHsFQxMluwy3rkl8wbFj0kc
b7hhrO+/Xr4z3wenGsSFuR8XtOUWWAtvNHXmciVOValvCyu/otZ3tZnxo9+PMNvOd69fmbd+A21H
cepQUmpXhvttXCS+D2DZDDCDLiVb7Ip00BOpo1Kc0hQWMbzI7zu7QhB7d/HCAiy3ZKz5nerMDIJ4
R4sACZBvoG77H7bg3QCLE9zwwVZjhQGUuW5OJrlwbD//fjhnaMgCsC34559ECs2+5bREduAIWp9U
UBX+tk3H97ED0Mud3eQlE0BasdGWmhvH3LsurI1mF+zh5wsONOq/azcLwUK05uP5IUaLBhCWI09s
2hX+KXXXxXj13R34OMTCFhZD5ZjAAMiTY0SgNuWXNF3ObME//ik4bni/P12yGKrF0inQfM42d/lV
GX/7BvjQ8psVVeYuDp+gaL1OMp1PRnoqXhOgm/vvHyBwzIF6hIGA7fMWqyOrnOTV6MsTRXKQBOXz
9xf//ecXEQTpa7f1enw+L65Zd1N7F37+fD4+vqczRf5/f/6yi7GNKorsbXzf6kLloSRLAqQnUS0M
BbskFHjmrCJKBPgb4LFZA2txlYfUdZPMz4uT5z6WXR8MaG92iZn02decJWb/3xjzYXtnT6u8gagK
8FMnY6W0CPqVNaduVt/elA+DLJ4F5hYg/nMMUlI0Tkuvp+Lb7xpmAQ0qEHXBlwMIdTGLyuFDkxbF
CQZ9NdnjFc+6zX+Yw7shFpuhG+4WnGfF6akZb4b0288auk5B/gfqNg4en6VZkllfDzEKXMdc/m7L
kJILKMgzNgP0M2CzfSwU+OuLbc5K4B+GkrvHwYzEDkiAby/Oh88vNlgaYLIC7u8eezGsIQJWyvHC
vTs7AUilQoYEfguQvx93OCPCnfpJY4Fq4Ls8NLPRF0aYf+PiZgMtgXcNXaWQOln64ilvLCSfmHfU
9RqgHleueb/+epnOXDY09UA8gRTHv1v9cRIlQAykRIHnCFHb0E5vS+NaxXWYfbt/AeQgkZ1BF0+o
Ns7Myo/jKECHBaQh2TFO1TW/yi96SWes4IcBFkY8IUlSjyhWHuVfoKhasXZE6GXgil64dEsnGXwL
FMOhW4VYeIZFL9nxvWXzRg2ecWo9+GMENVZyZXRPHqgLXbeb/DECtgXJ2GT79U79YxG8Ow0zkQTo
csCGoYUFPPsy01W0gloxH+hpHFBaBy1T2kGM+u+jP410I9BgGqna8km0jn7jOenedOn614XS/G/u
u/lVwc0nhYYY65xwPzDoRFDN6oG+oQaQhG3VQJ9izBL2kLQVeph1JLmDQq9Gi3dI7Yf5VU9DsEx0
FaMMOzwarEB5VjUr9Jr3NygCq43VUQDiALraNajVo7WHHADPzX2Z7QGvSx6075xA6zSjrxdm3tn3
6zL3QgbcEHhtdCidkdUfj1aWdCVajqTJve/+9p1tKk65uLJrP6j8JtDepR4Zi0sJqRsMB6LEnDaF
ONpy/5sSAMpYVwmar+6sGm1Qnwb6PX/nf4aYnw7sOQNzaHFZpKUruGwsvgdOj1nHIv0ed2D+vgez
heVCR9/5Vn5cscJKptFHqfVQAe9t2SfSfc+2/xsA/vjcShNpU2QFPw6QFUVnkMb2D7lemWuv/55t
//d5OLQM+VgLttdZ3HWLKW+0Ysc/ZP3tvnf+w48HwRQpR2j1k09KgYNJC8ssPf+A7h6l86zzC+HQ
wuTOvx5SjkhZw6xDKWsZ0KeukdIx0fF94wQ8faVuSPygjr/n8n8aZfG8xv4gCh338X2WFRugfH55
tfyeh/B/hwDvEE4zkkXLfpG9yfscavfxvTuOGxQzr2tgdb++2+fX6v8NsbjbeQztqmnAEDG5okbE
nDApNu2lHMSZK403CTkvPIM4tf4iBezTXlU9mMCHrHaCkUKsZ1cdv57IwlmY1woxKiR4QXbHjVh2
uLUYb6cabOND24Z2vUWJ7Ovvn1kotK1AehxOD6KYZZI8NwWTY2vixpVvpqGBSbhSPQn1NwWNMA+c
XcjCWGAtY6HY4uoNGXNi4Dr9w/Tayrvsqeu/ffswABpQWiDnYk+WoucAChe1EzN2KOK92FXut8/s
/HDPGWBULPGMLg6UZTTI1GSEHUAlGW+cdPf1Nnw6SaDgIgnxj0OETMSyWjQ4BuOZqMihK6/tN6Kv
LfZd24cRwMQEYRxKXzOD56NprY2B18bY2AdVJ5HdADgwfS/fQXGOsMXgTEK+FDWdZdMHoDdZUqeW
fcizoM93ObtwVP994MODjR3GNaMo6yArB+2Dj1Nw+rhvCq6mQ5J1EVDzQZps2gEwOHFVVCPAiLdi
PGrzJXZWNd/y6sIRWCqZzBOEWZ/lZSwIAZEls60H16UGFHU6WM6DXZMo4Q7kCq4nQIHgydzVdeT/
neILJ+OTAcC5Q1CLoBkuMEWa5+OktWXAN4Y4ysEtAEi+lu0FA7M0AP+8Q4oSGZQeIGm33LWY+DDG
Xk9Pwrn+sSmLvfzx9dFeTuDfADbk1jGNM0mYrGla3zQ7ejL7OALFqu5J9P83wiJkbvLWInaCKaC1
lrHh/2ECBCr+KNDg0Z07zXzcgaRA4aRsLHzeNjYiTbYXvDZ6ZgugXAB5ChtyEeYn9QuqBSonrKIn
dDKF/DmX8jb2LPVotWV8MB2IPRrOhOZ9JU8jDvHE0JHKuQEsCUCGXnvN2qOdc6WIdB/ypmw3oFSS
v67WN3zM8q1JNAOEw0ijKjXUzp8aa5M6BhhhXoekmNUASc0ate5bQGt7EM4Ar06GcBQQBwgB+WoC
JTvzT4VeDEHHYf6mEY4r8KmXFNrP2ECcb5RGYF7PVPy7LDXsvFPjwYSSS3djN1dG8l0HFpcJ7hmy
RBB0RoJlYUF4oX3KbXM4ZOSPRQUQ4G9fH8UlRXO2ERjBQXQ/v0HI/H48LCQGkCau9AAzWwei1eC+
hlMb6PbOmA6gL744qbtyBgDgm3j79dhn128WIEJLMBc81MUThRR9aZZCDQfa+U/olfxDju6R1pfC
puV9nmdI4P5D3RZNP+CUfJxhPqLaCina8dBUZo+NEvUuk9klhMn8lYWtpzCyqCz8k9FdRkvCz42m
T43x8A9k2OJVNN/QNyV0zBxQ+IevV+7slN4NNl/Qd5lDNwbor1AxHpYGgKs8Anjj0ts1F7o/zQeV
gNkJQt5nOR+rRvdH33BwuP0jywD4dLNNV70oSwc1ScJ8jIO8WZuXWpCcXUa4wZB3xKH8xM3vwTqQ
kPcZD0nXoHNY754GlLOkW4bc6TZNZl54Ixdn0Ib1oijBI9AFGxr+2MJWNrks0nyoivvRhhpUu62z
bQz029fbdW4Q3F20i5gTKoipP25XlqO1bCfKud34W65+co22Ys9fDzF/4t12/ZvH+yEW82ASWH3f
xRBK/HKp2GX+hnE/HPxVTuJ1l1wq1p4db47tQEZD5ncZEiX5xApiiOK+N9A/ebJDG/LERt5HdX+n
klfjkr+5OPH/5ofcKUWYTYCwWopgj/ZoULdP0LcVzFjVRN5Yrr5ewbMj/OuaBqcJGhoLv8XgTLs0
qUAy4evYeNPe9+LU/5nBu+8vHv1U2bItIDRwb0sakOFNTtH3J2Cjnm3B1UN5aqmO27UpKTvTSO89
GiK8yy4Be86dYsCm4ZHjtlBox308xUKallGgIc299EPe7wxjVdHvvQj/1uj9EIs9ANq2MP0Y7cu1
rlas0/dWV92Jytt8vVLnZoJ8M6Q3rVlcaynnLJQrTK/s5D061/nZWreb/BLE4NIQiyufdD4Z/ETL
+6yf1IZBG3ODVCFfyeZiWvDSUIurX80o4qECSxj7dvB0cusOu6m/8OIsXL5/OzNXR2CR571fymxV
PRDodW/K+6ZYpXQ7uYFZh/z31/ty7gq+H2R+HN49awrKIiz2iQRr0/8DKvMItqW+sPfnxkDGDi8a
ohMCTMnHMdCywgInM83u0YdhZntc6vZwZjdmvXMUcfFMIa5fHmHDnMBIFOreaH4YQ4sA4qEFQfHb
C/VhkIUtGeqEpbGVqnvoT4CfQowLD9aZRfrw/cUiJcZUa+ZgEi5NI6d/kLV7YQZnl2nWgESUMkf4
i60Wed7neczQIHsKxhcIC8gLZ+n8AHOmC4DWOYPwcZ89Ch5s3k/lPTDse2dUV6wt9xUvjl/vxJl3
0AOi53+HmVfy3ZGVPXxPSFOV9wiKg77fTC4Jh6ELxvjWtl5E8vL1cGc3BkJVcwtaxF/LYmuBp7E0
LcxKizZE+jUgzX+Z0LsRFuvGS8esmsYs762CbX20HbDcuyZW4eAdbJYGIv/x9YzO7hOCbXRQs6G0
toQFN7EDtqeryvuJpOATTn9HXQH7w43d1+PMB2rhIHlwVf53nMW9FOBxKafqyntv5ttlpHdXVjNC
d2EAM6n3WuMBwNX8QqR8fnKoCzgoK8+g4Y+nA0Wnqo9dnA6N6lK16fhV3F1wKy4NsXhoRFVaClT8
8t4HR8q9ik+p+k93dcZumw6yLp9CRGdwe9rWkCZNnYeif/OrW6FW/2F33g2xCGhUPkGpSsG9K8sp
lM69aMFscP8k8o+VRt8fCqjYuR8M9I/wl497UqCLgJ3VvLjvEj8kZXbD8xL0QqsJssl+tnKQ3b8e
8NwOwamxZ2cDIfbyRaAzH8geveKelBZUBaB8UUKIQl7qlHtpmOWbAJNtJR7mZZA/aakDWr065OfX
U/k/pF1Zb6W60v1FlpiHV2APmUM66ekF9WiwATPYZvj136KvdG9C0Ebd39HReYkOtT2Vy1Wr1to6
RK+HsnIO1SwmZBQD2IDcSW81iVtCZbaNUBs5ePPTZWMbIYf/2tjKtRI6V4KWGFCItXG6j+6ETiJL
HLJm5whtOVUHmjTwl8B0vVN8NqzKBSKcitSq3Rti01u0mO2Y2FocF5ETHhYuGD/X2XifehOjBfYA
DwVa9B9m8lGFO0/2rWG8trGar84cSIb21DqtxqTpIlARXV6PvTEsf3911bmT56DBGt/Hsy/qZzAJ
aA3Gjh0/vbXqKLItuWM89ZA5f2tFI03Vet5YpeZonYjzAPKmxK5+iL+EzSwBrY+sFzjB4JehSLQa
TQ++GRTKeJVm5Klwr7J5Z7Y2x+HBw4BL8o/ffDsOuxr6sECrbmrMJ1k2kcqRSS5PPy+vyVb4gTwM
2pqQPkOGcHXBIO9JRzDkiJTMdZw3ZzV/tVtoouvEtymqJnuB55+E4/oaxTZG6wIyNAsH4NthCdsv
u84rRQoF9vnGR543ZqSzE2M0yYkFrXMGT80LwDzi0FjudKC2xw5owjOiDmQukdl6UzzZgE9YBRFx
YYXiOkOFOrk8LVtbFRlFsAUub7x3nNY++taGSYZwufVHbjXg2v5sqX+421/bWPlbSMUYxDRInRpW
StoHdFlGpNk50pvL+2ocq9kGxqamoLQQKThDr31rePLteWnkv25Zk0CKrIWKJd/B8+3N3cqNVKal
yyHA3HWfK/++qxLd/osFAPDxRlqQ/mtnCGGX2QeJA0I+gdyovsr193rSO+dvcxivjKyGMVbB7E9T
JlJdN7FDiqh1u6hnz/+w0RDdoccDxShE5G+Pgw9SFTAeeVggkGQM82m2/NjEk+ayla1rF8GX7ThL
ig/Y4LdWWNPaaph8xHgaJHwg7BKnKuyiqX3Oy5+XTS3Tsj7fr00tbu2Vk2eLloinEOuN48dB39s7
n99aFbj2hS8aOTxAOt9+3q/d0udAsSPzUt7SwDqaA70iefB3ZZM/zh3crqAJWygf3mkz+1mLHI+e
cTYd0NoIgzySIPh+eaa2FgVigigsIEh5n0RqTNCxkpmLFN6rkscwPxr5yW7AmnK4bGhjzpBzw7pD
BgeZlz9V3ldL0glaZ8T2ecrlj5IdWvPI/Z1lWbbpatXBzokAaMEx4d/VNRIKRlzfJTz1mt9Dhqb7
MA4JCGDqK9D5JWb40O4ppW9cj28srp4tnOMxyLEJsM/GiNt3Lc2javZiz5h2Ds/W9AVLr4+PiuV7
b5MXGpgRMNSlklTRyI4d6AerYCe+2xyO80eAGhQBOEBv9zX0DPLZ73Jklehnt2pO3DuzXiam2NO6
2xwNWlc8KMegc9BZzu+rzaC6tgb3GDaDQz6BLSEyg8+y3YnyN21AewZ9OEBfgj71rQ0K+iY651ib
euH8Sez8wRh+Xd7TW/O1PPhR51kwjevsjCfaIoAaaom0iRsHXEaGOSYGR5g07RxTb8OjhQt8DtUk
D0Ule+WiQYmm5051ZRo6Rf/YeuprW2W1iF2bVYDbV+Qxq7MHoHaPJGVobCOlexQIgECOAxZSkPxW
n33T4IdQzn3UNszD+3SuP1fZVJyH2eK/S1QNjuFshXfc6+xrDVoi8ByCXMttXBQqiCXPKCGPKdC0
ddQNw3jixGEJHos67SAJdqcHApIMA3R+opTkxmtMAp6m3g5/GI1yRrB5BSqxlbKSeW6H39JhXWw3
0/CrA5nTC61c9oMKEZ4FaPGuXVEBPgY6lhOg1i9M1zoSdKbngnjzCbIvzhHMPOBOIvmM168WkZk5
/Fzyov6lbACKCXgsQcgGCDZ4uvf6pzeXHecQIoHAVwFz83Zn9QzUtEUucRbbEyS37kcSNex0eWtt
rjd4CpHDAlrPsVa+TMylb4N6j6cVMLv3Rt0dLn///RgW2BDSx6D0Brp03ZfqeS2pnR4nELxfv0D5
c5Bd+WnIzdvK8ndc1/uhLMV5qMWg698AlGPlJF0BCm/dcJg6ZQoFl52n1rr2j2sS3wdGDO2ISE++
O4VCmDMIBFEHqVCdBO19jyipnVE9EvoIJtlrKsabsTO+TllwW/L5BOqIzwbjOz9ja0Jxf4J8G90j
gAKsMnMGrzsDjb5waUaYjgU7GxoPflf0Z7D/xpcX731AvYz4f7astxvQRR+G7RY2T9XcHQXYVb35
is/y2HRPQRfcsT13vbmCyPwAumGhY2x9sQ6q8x08FDDDOjuicf1WW95f73cMCdkl7ErQeb+TNzZ5
F8oAmUbIzsNV0F99tadWtzkIwJvx3kNTIOBybydN56QGMMRm6XwMvetur2dva/0BtjLhFixg1NZI
A0o6S7gaRb8qVw9lGR5MBhqkAoQ7XeDvBIabtpaeguXqXPAab4cyABPLwzZjKZvZcAWe0/HY+f2Y
aB+UnHnYNunl/fb+KgUAEwkGvHTQHAV2/rf2uJ6yMBwY9rZ14gHoJZEmO142sbU6oFdfUiV4gKA9
9K0JT7VoxvcFTIzUP1Lfag4K1KA7r93lK+sIEeUGgHsN4FtAqv7WSmlVdQ9iQpTmpmemYwnqXL7X
kf/eBiYLcaaLRDD0ydbqEqI0HQ7SItRM0W1iVB/d9nswH03Unqi3x6ayaQvcCIDeGvB+7mpP9xK9
iq7MOXLalX72kNeMXby2UUsDcfsJBKH+9znL3R1Xt7kdXllduZ8QgYeZoV8/lfl4XiIIaAopM4Yw
idi5OjYtBQCrIxZFE9I6vQXKO857Rnnqii/12IOd58nagxhv2MCWBrjYwXphm6829wA+tanLwyIt
8I6bdRLWVuLsVQY2tvcbI8vfXwW8dEFlMAYj1TcnaBOGxMfl87M5CpSCsSwuRrMO3Y1JGGWjWpY2
Q5tIaXxqpvLOomon6bE1DjQ3o6XJQy3gHSgT3SmqBx4b4wA12QspPlwexebnLfhQdDIiRbqGGAWW
lgiq8fkM8gDe2QJZ4mUDW8ECXp9LxRzdkgv3x9uFAH19P1vGWKQ26OlvS4t8QD9ldewQf4JHHeG7
P4rvHXHdO5BuaXC1y/o6EKV322gG2vTLv2ZzuOjUA3rDweN7/USpyQT+u9Ep0tEiiR71XT5kL5dN
bIQKwP6jJLmkEd/XiaahM9uJYOOV9kc0Ayel4Zzy/rZlYWKCfb+xd1Zwax/iAQ4sGvDoqIuv5jdv
vFLXfoWrKeueKre7D9viLAf6+fKwNm7ApYMasRQqHRvVqGyclGzsIu2y7ky18TUXGTC2Y1oo58tl
U5sjCpc3FxwYym2rEQV9UbuiCIrUbxPfABLifujjyyY298ErE8vfX3mHdon1DfDDpHowRbJgxMCm
X+7t/T0ry0BfWenGjhq09eHo+Nmy793h/P8bxbJmr75fSd2JPsD3Z3AR2kD7usBR/70JrDrwYUCl
WKB5eGuid20NBYsM7qc+VF3CduKcjesUeulIsgBvDhjlmtyE2j38qxMgzybPlndjBR9CMKOON779
99EOnBxyEzaihPcJVyRJmRwlz1M9k6MOw4Ntl3/XFrK8imACGTe8HpEDWV8IgK9LdHIWeZo/gzH/
L/mr3n19tdZlOBUeLfD1UIJn9bbfyxaumz7eGViW6tVm6pp+Kt1++flmmwiIP/PejAmb0L8Lgc8c
VHuVGn9NWt5RZ3xpmr286NZFAeiTj8ZC7DYAiFdbDT6/lJNq0crGrQdXg5j4e42+YasE67ksypjZ
7qmWUIc2wfBKzQ/c/Ifz+voXrNn+oJ2UtU6NX9B7zqMhshddhH8fyQEKh/oS9gia+9d4OOo57TB0
Fk2N8HYkd1WXTuHOmdpwnzABrhoTuT6465VvywOv9Uvbo2nhHvsKpIrXZI8cYnutLLxQkAZYmnZW
mE5Q+3MFzieagjm9/mL5GrSjk6nPJJDkFi149OSArjQSfkbiIURaKm8hIOFPlFxxGzKxl53U5ogX
bWof7ahLtvvt1h0aYXUgIc5TaT6W1We3/UXFTqJ23dW+HA909SHFvXQ1Iy5eHQ9RGRqRcV2k8Lc/
UbT8kVMH7Ky/ZKuOplfdqLp7AfMoJJIk2sQvj2/jHkFyGDFLgIYsXIsr2zLIGbd5kKeBLuLx01zk
O9fh5gS+MrDENK/OPukmEHCg4yZt5luTQ1wSZcm/a1v8z/xBjQ3QDKDq3oXLyhgy0+gbBJpzexjA
Xlq1z/8wS+guMMGfgBrBOtAMuKplT3SRUjZk0KscjQj07nuonM21eGVldbokc2wwBsAK01bkAMOi
WmtnuTciSHD4hNDjA+ADDaur7Rw2gQj9riqQ5AapcVSAcPgDgxDEzTzn/Dw15vQAeSorsf1xL3O4
EeXhkkcTHp5+yAuscQFg4mbh4CBYJ6269kZ5XQbzszXoFzo5Oxtic8+9MrXac9kIvCvENBCC+TKL
tMqbe0vMQxwYbG97b64Z6nlgA0TZ7R0IeXaFDf0pRP2+OtUfuNwJw7YmDRwBS/cJQhjAUt+enqzg
tAnVXKRgmSjFeB/Yt2ap4rb3doKYPUPWW0O2MYMyP4ChrnzJlHND+ie0BqBnYw+usTVhoD1AEyiU
l/HuXLn3bGSS1YLkaVZC2+487SSFNj+P5AliJLDoIRHwdhwTLXk1g/AC8IT74SVr/+ECRHH1Dw8J
4FnhamehbNSYbGryVLkmOjFn2ryM1B1uvQ79Jpd9zuZFaKJ7C+2MC0hrnctoJpCEN6OVp1NPZJzV
wAaOnHf3fibHJrKZGeVFfho96EQVSicugzxXww3vlz2ovS79JUB6m2tDlxogSUvREgkqezXuMfea
QUEjK1VQtUhQ5pBxbs/N0QzqIPF9XS1iYSUUucIXSJyOO15r6zzDKkIaYA0W+MzbRUU/FGj5M3By
eGNwY5YFpOyyJC9Plyd88wiAlgP970v+aB0k5hXEOmZd56kh5I+ACVDZh794i4Kb7HcyL5sDCgBb
dUxjQ4BV4EZ2hwC0KSYP9WFop+ZBuW19PbTDngjvsjLrlVvy2Igu4PaxeG/nbiJKt1OBXZR7anzo
S4B03PbR7b0poaNp3XW0dRIb7BE7T5bN7YtGPZAJoCy81KbeGg5J4bUGG3PAsurHJg+TheBBlhMI
bJtEogxZ+pD68vsQrTuWTED+f8wm+++BwoEFYJi/9IgAGbFGw7BcBM3clBUe/JDaAckc/dLuvfi3
Ns4rG+supAbaqpkVwMaoTmLQkes1kTdd2QPbcQlbzg0AFXSDI6Hlgrnz7ZRaaD8yeW2hRM3PvhP7
1Ye/PwELJRjgTrifwaXw9vtIMU/d5LEqLXN96tvPKItGpvxoyX+4n0F57oHrFgSuzppDhlpQmtTZ
VKV2PkcLTS/A2wToob8fDR4p8KAmHubv5Kddm9Y05LpKO6jWWSDku4JQr7On3Ly1+K+tLGv2Kr4F
jVpX2zaIagbI3HVul5TjN5bnUU1+/sNwkCsBKBiS3Wi+fmtIG05dV5CKTZmd+F0sQ6gofpvkv/ha
ZEyWdyQyZO/SJhkQEJ3X9mWqTKWisIN0ji2/KpfvvHq2XCBs/CGeXZhTVn6JFaMdjtBoSeu5x2vO
pm1kh+I0V/3L5XnbdESvLa3uLsAldBeaY5maNsRPwHXBjOB2IGHES/eqKLzEo8ZxnoMPM5QlmrKA
QpS5c7C2Du6S3sTRWgjl1jU+2rPeJOVcpn4gv0KC4VHke1DrP/nltaNHwcP6g8gDLm91SZqNC3nG
oq7SsHWfnXZO+AzJhhbD4yLGZQNgvNODUnq8tQED4mN4XQl2NfZ7TBKbC4u3Bcq+aFF4n2th4DYD
L1mVCquF8itpE0gc5UkPsPHlhd00hFDkD3APEdLKW/GKF4VS8FbDyEFP6hb0iHZQMKRlKsh2bG0u
IFCvQAkuocH6FuVzRyU0aAEB70/hvSz/IWpFmfG/n19t0Srz0Uo+4gbRphcNUNhSny7P1XKa3m0O
D9QYSEKhNr+uvXVMebq2aJXSZv7pN9ehF5OqvrZn9zD08nDZ2ObCgDcXXH3AibxDT5ghlaMZAuro
Bw9obImM/qEEpfVlI+a2FQRriGwCDGx1GcpQ+PCGfZ32Dsj0QjE/uFlwgjrs0aH66BTQfI6mCFKv
kFO0ZnIncvMhE/kZbHV7JLZbs4syGvRLkV1E19jyU1/dAVWWDbQ20bEfoF0/nMwvrYCE5ITHwmFs
/d8qL8k/TPFCZ/MHTQpAkf3WIjMGkAeimJFO5HYBFYXFZ8f6dnmGt242F2cYsEcPuIS1Q2mgcyf1
iJjfDk4WP5j50QqhHvsPWcslIxsiDgZn/Jqcy6eQ6ilbp0pRQDxBhvcEibD7uSySy4PZCoNdpLiQ
HloCUt96O2FFZiLUDsMqrcwvoZfHGf1lQKUu9z8rr4qUOe1szy2H8dreaoEcCH1CrDWAw4DSmvvb
gqbi5QFtGVgKAgbuaBRX1ztAaJy/1uXLPX1V0Bv38R8+vxBvI3wGBfr6MVRVgcZzIuCIm4fIg9hy
0+5xDW+O4H8m1ilx5Noh4BUA4Vvnsrqaxra8t3Jodl8eyGZ2daGqWZiBTDijVaChBjl1RgeYiFtU
/pcpG4szKUgVu44eziPP+AnkTSYUoMsMMJ/COdZqgqLb5V+x5ayQNkfpdhHyQHfM2+1HdatK6WlE
O2SOAez5zOfxXEOh+bKZrSldiOrBKIMzhbzBWzM+hMzNuVo64LIsnpAPGPayEnsWlr+/cnUT7esc
zf1livgzAM2Ge/yXEYCTAqlw4G2M1ffdrA9yX5AynYO7EtrROy+PrTwGCtpLnzJq9O94XEtbaNY3
iG61cxswGXm+G0M/M8LdkJPbkFmxa+6MaMuNvja5/P3VjFGE2oUIAfaVCE0CMcZVd2Whimfr8+Wp
24wAX1tabbLZkYDzVRLPw8I/1x0/Q+L4oCp2VIV7PYCJJSp9eh2AwyAk8lNde0kdkGeVsZ2n/+Ye
AYYagSyuRNzNb0fsU+hgiwGhvTP2L2E5XAOJvjPWLRNopUB5CIEf/lmZcFviiaYCTBStX/lzkFUZ
lHX1+PHyjG5dGmACWMIm9Oyjs+rtQLQAZgaSwTwdvTHJ6YvDkH29E+6tdHXkk6fL1pavrWO0RY4D
SBzgWcBX+dYaNWbajxVQc7ZXg+ZXh5AjDK9yXt5Rbt+E4ATfuUK26rILhfl/La4OW0h61M8Z0G0T
6+90U+VxbXTXk57RlVCpm7GlR6K9aOo05Kx9B2KIckguD3pzIV/9hFXoZFXTPBdzBRKPLhrtJK92
npnb30ckCrZXVNbWSF5X2+AcMlvcY/TJKn9AV3lnErc8O/pU/mvAertqruSSsA6rVlQTlDJFfQVF
jx+2s8fqsBrIwkC94KFBRL40w4AW6q0dzhDd597oPNvW7/AbtXe2+moYy+fxrkH5eCm8vie5amQW
hFWQ2c/QB4ocyIqO4zX4Wy4vtrk6UP+xggEsqFp0qL0LlGcfXJMhdZ79yU9Eecr6z+FJ+5F0vkJs
G1GGLRL+K4R6ppdU00/PTD3/q4boFdE7Gdj13v/PT0FvMpKT6JVAIurtfFphn5XTJBYCZnHXteVh
cPJHs5kh4ezeGPl8b2dQMi5UbKNF3hJiZ9+vboV35lfbBpBfPF0LmNc9RNJ5NNaPpLmhzl6f3rtx
4sWKBUVgvQBx0d+4eibNvQrdDHfQfRGMD8TxIq8BWfnQ8KNdtuwAIPBDGxSfR3Iwe/5oOHuBt7U8
w1+5NQBi0CuwJD5CyJMgs7j6AXywoUFTGvTBUpBvFCo0YwuMNAkVzXPVGuUdXvjiCmVoJyFISF9h
70gosYNbkUOdyjXOKihpTDV4QSVzE1bRBoLgYBHzOgRwVonu3Z1dujja9S9GKdlbNocdvAORGp3m
qKqgx6iXxD0Uo9k+Fd04JZqF0ALwPHWPQmmd9F3tgz7Vg9KYPRwbCNobjf5Z1Ir/5V5BDzWOyjJ3
QBWa756XNjPKrqzKIh2oVV+BjU7e+WbhxqUCi89ceHtacOu9+ccekFmwiA6Id0XH0OhV1VHB0jxP
GjPqvNTmyWDvPPzWDm1tZXUCmNVMs1CwYpo/Q9A7IiVxeR3XLm1tYHWfdrocAaqAgS5bsPsvpn7q
9tjQ3x8vrM2CbgUGHWkhID/fuhFwmuZdWI9AxAzTDS/EvUPsk086dBEp9TDagCG7WZIV2SPeKFFf
By9/P0gATn2AU9Dq9675XcqggI4w0DKg4k9oYZ96/6GZPl82srUhXhtZlvJVCOszwm2zMmlqTaBZ
KFiUT5DwIynRz5cNbS0ZeJUXrm68lN4lhZU7hOVch3natf73vBA/0fQFwkC9cw+tr6FlZ8CroNdi
6ZZ91+1t1uMgitrOU1YUePzn+twraGQX5oemHCAoZ/9uzT0/iGTC2q2AhRzoHjQroxgFRZHVftQN
ZHddPs+PZIZERp/x6TcYHn0KyVmzA9sUB3tZAOLMYizvZ163CWFlmQgXqDwOfVcwBigdjw1gG9LL
5gMCxAl0YRBSnmtVI4WBZ+zCQ9ieNZqrotKu1QeqbMj6qrI7F5UVHOjQO/fONJipDYqhRJY6uBNj
oM+lST/aTT98qhx7/NlXDCIUxB/KAwSU2JOX8+rQj6gT+iCPjk13ANFmUH9vlAnJXkAHmipRQtVF
xMcqO89hUx0JleKqLUbvTJ1OR1J5cyI9sBmFxTQdWsMVL37Pi9hpmXNQeUce8qkvYgiYmwkUxSDB
nTfNnZpFiAZ2Lzz2pfKvMw0hblPUTQKZR/A7hsyIzMoYDn4bQFRSS2IdrYyYcc69AN1TlUoHoyse
Qgfi8Y5Df4vAQBDrduVDOboAO8J7x5mBTnzKweYhAIG4q2zuHJqKh8lou0PSQq/7oDr5DRBBFjtu
ZSZdMJkJOHVQtcir7BZEKsZ9ZdXGU185txR+soGq+VSP106YVYci5F6U1x298qiczjaUAHBdm0fq
+UunYfDTdas5KVhXRGgfp0nJCuPADBdTOjByCFXPP9fonUio4mU8urWBYw5Fl8jxRt+8lUXxBLCz
HZfemKXoSvhuCz6cJ64bjfnvQ+h140SdiaNyvNbzL+HUgTh3HJrP5lwEQyyFQ1XcdfOXqWNuH9dm
UD2QgAwJIGPWd5DT9U4yBFb4tQio8cVCMfxAho6wmEy+/2JNVv098yvzOQx6cWtU2IqtFf7qjFp+
mu05jzA/H7A7pkNWyV8VGcmHWYCKG5ukeAkq4aAs56CP1KVz5yWOWwQRNqIlzvDcv3M9e09DD4Ht
goaQqQ8mesa7VccaKtJnJkszrQ0WNFHYMvUR75n+e9EUOjZIDk/VWcO3rEfODwTPJMmgG0Ihq52T
WI+lf2e3w4eihOC7EMSEbLyj6KloCLjfRjQdgs6bXo1V1YFYSjoHU4I3N192yuT6Ajro02PjCI15
Ln5we2JfaxqohwUSEQEwb74wBGPeVQaQ2HGwG+/DlGHuIw/5LSTFVX5PzJo+l23z1fKb6lPfWF94
hurTNEwNJLFnaHQPpD9yrNJMRveIRRofMLfhJ3uSVgy1NzMpHCFBQzOJI0TUgkRw4wtUq103mWQP
IbVCNXHvNvhPB6IvWsrwI2hJishUVZ0YQEcf/NHov1IczyYO/YreOa1UGOiS1QkGYC6/++y7Bq8u
GDAjbf+ipTtHLlo/E3OoFBa5WdI/qoy83mcns2J9HAyhTmYvE4krQ3aUk1PGNXqKY7S7m0dbd+2V
LUIn4TT3X3qHGde6yGhc0onGdW87oGEJwmiYMyiO09GI57ZHY3zhd9edGkjMSo9xuMEe4qjFUJzA
Wtp+6rVDvnvIrUWzA43yym90bBUlepbzYjjNZVAh4VI7EQ6yERcuq2KrV5BybAun/wAwaw+d+CI4
VWUn4k75428NuuebDnCv70oU5ZVt5W4USsEpNHUqCKJDz/kM72PEws0HtGBo8yOz617EkwBOpOEj
/+4SJGyjAlINsc26+RR2nr62WeuemoH4h6E09SdLcSXjMWjMhGgtT3QagrNVSycux9z6hJdHEDHe
8WerksWpK/A40mCbvdGoLqZjphr4cDKekfYMYmYq415x5h5LAuBW5XlTyspeJUoGMqL17CUq4OJR
E+ldE3CCnaUi84E2Hv/c06E6s2kyIbvu1gBoGP7NVAhx7fWQcs/wup2QHQvKG1k5zq2YSpYQQ6au
OdYxy8KUEjNLoEL9E4puRVQMNWrsZfkJUVGFLm8yRlXmyURXTnE0iA+vEdbzPR9kEZFAmBFvW9wO
/Vzc9W3Qx9Bc0JFVAnwoJAdBj5PVh74UDTJ0vcuuu9bCb8KPutVMqmMhubqbrT5EF3nQHWwo8B3Q
Zz3FoOYVSe5OzplSwzxmAAIcUG8GtQs11VdcveVhyllxmEfoLPikgeZ8Qdih4djTWjjeVQfQQjx6
DjSXCFhrc9Sz7lqtytjr6jD2QH8R2TLvHruAdk8Na6pTb8Ourzr3GGRGHYWUjx9rWfpJO8g5Qv+i
cZ/lSJraihlXPMzkqSF9c8h9NV6HshgOZaW9YwfI17GH+7/qlt5Z0nHvyoGU0wdVqSEmPcqDCPbQ
u9Jg8/Tctw5+rr1krkA5TybAL+OhAUv9aPc0QRUONe5MOrflFBD0X+E/bubX8ZSjSBYKsCNXA7zG
RHh37YWjeWBtzZ96Boi13bfNUyfKBg2ps3ppO+RmzClw0q438aPrrjxoouU3rqY8GoOpjUJTQ0zC
lcOpVhZFOwdmK7JCWh9cFOki3oT1VWllwC7Yor1pagg+2FNYnDvsYpzpQn5w0Dz1g3mKJbrz9dkq
wiHKLDBksFn9FK7dR1D9YpFlYp+NXJg3OLNZDDUi69j4PD+B7ALOWwbzGfAwnDIAxhJWSzseq3aO
7Ll0rmRN9D1wnJ5zjWfTNEQ5y9jR7r0PnNHmetSqPQhpYNN6M9qrMgHKKGV41w219bGtXD8KtFXd
zYDAx17f+AkRbgWZL8RW4LkzYntswApO6y+8NoBscWbnCoxe2bFFseY4BI6KDKMMoqn2elSFFAqU
jRsemtELoS7r/Qhm/aMD8vaL1pkJdvECPk9ZxqnTguEZBqm7qWjAhdI1zg2bcnrXk7w42VyJj3wm
WWy5Sp54Wdtx1Ydd0tKCJQaUKY6uIbpTDSmDW4QF2IMTAPSjyo0j2urDA3IhqaJ56EZoGi/isu3c
U5EJqJMJ9BQk03LbgLICazqNCCJG7jyNDrLJDidg3EWll8SORhdFa+khyTw+HrK+L841lN0fZ1Zm
Z9Gr/r6akdwhnfTucZCmw8gofRA9N+67WuQgbrPIkZlkAIIKT+0JOgt+VJUGS9D83RwZl5lMlPLV
hwkN5aUr4tJ2H1pEmQdT5cMnLyj0FAtwXHy1/al/NFvFfzqN5J/D2aMHl4VzMhj5D25yM8rIUMY8
A61A3YZ23GsEtKjuIhRwdXiUXWYckBDOo1b3fuLOwXiQqhjjrEJ7gW4cemQE3b8gvnDOoankoSQm
Nh1Y+CNTiy+TCAHNHMPqIQDmObHrHNlcZ57QMtwE0QhxlgN1BDnk5lQcPJfmBgh6Gss9OfU06yNo
bhtwWo5Z5OT0E50dYNak7L4gjsjdg4OX+WPuMH3rQk2ivGYhaxqEtJDVQF5AJcwB34fbhf19SP2f
Q8eHqBHY9E7W5MdRjQhNgS84Z+GAe6fCPViUwjtMTMsrJB0VlMdR5/WpqL/YVunfAvYmn31Jyuu+
F/OjR2jhRRxMe+Kmo7Nr4EWbtTHr+xlBN/JJD/0Ih5Bb8xgrMN/gTkGOCY2/Eq0+Ln/s0c//hNAM
XCJZUx5zJGxv61EHL8ossyZmQ6Oux5GijVtmxtBGaE0ufqEHUT06BGi3kvr8pnLmOXGEbZqRBCw1
bhHdnTIhyTHsJngGt/BiMEYEyWyZw7kUbX4W4dAnDve/SmyDu6xpJGgVsurjiD71W50LKLZWiw7N
pIuXnKnpONqeSNQc2KCsbI3nwGqKR4uSAjwrRY73UKtOlZ6whBVaDXTZQlNhruo4bBCi16Hyka5y
w+tczvVB0OYT6bv+UDOvuq2Zam4gXinvclvTc+Pa7YNbduMH32vpldEx7JLe5lety37j/2JJPtgK
Soc4lm4+6VMIlfArvLfax7ZpEdV3ZoBknjNkh5xT/VhOgkRk8NnBtmQZVQ7eGBVqqi925lpHr3ON
hxBn+lkanjjkeVYlNRvypDAqULKMrb4x+FwfJ09PT4VTyScHGCJ4TseM6kH1x45nccCCK2DrP/LM
IYliyOZRa+Axq2p9b414LPXwhDHAav3RskrnaIbSje3eGE65q80kk/WvjHcKfkK316IrzHthBSwu
jT4ZF6albh408q6BvLXNXH4r6x4AkqK178AxF6CAVZsJB6oJ1/TIr3ND8JjKvAHYyTjlJonAEtdE
ZLbm6wE9EAeZsfaahIoebTcDASUgDU+QHEOZDzCqZJRddbMUCI5lw2gczENwazaMJw0LQ2T6Ctzo
aIN8dsz6Jytk8GDY8HBe2CBkGVqCFIhdXk20CL5ZnVkh/fN/pJ3XbuTIskW/iAC9eWVZSS2J1Wq1
eyF62tB7z6+/i31wz1SxiCKk8zAzGAhgVGZGZkZG7NjbbbZyXdbPepKqD1Jq1fdGI/7WjYyzuSml
+7BXICntQ9UmJR3vRw1NUR8Ft41F4GdrZTbs9KYJ4Pkx9Z3Q99LB08TGDmIz/KPKDZpiiic8F3oU
3gdZk+wjrxM3NEH6u6oLR5vTW9hVJXdCoFUpSIqaANRCIxPQc+lkkjYehUE1bT/KzS0MVMImsvz4
rtXQLepNP7fdLvdtgFT5t7qgPY/GGvdulEF3j2I83lvyEP0gNa7vzVLqP8Du+mcIo/hVVQTmUos+
d1Yl7LPG/dlUVfJSKmHuUFVHLrOXZSeTjdYmFPV2raynB4JwbzPxi21JjHRbgLqKLbE+d00gIF8J
pc1940E1Y5MyEZ9ENGc2Td3V21hKn3ypk+5c0VJ3njUIz2pNVkIP1ewBZavssVXD7pQEQv+q1dLL
WCdoheZiYr24lvqstKLwSgu1hCJPnEEuE1q+o8oFwT9ooocMDOImVN0/Vho1D0DS+3u5LdI7letq
E/g9EYMQjc1GlMf0s+vFH3N/MO6jMIRLOQ3zTRqIpt1VpbdxAy1/UApJPLSpaG6K3Gz3ie9Gm0LR
PpMvN49jEKd/oOPQ7HGopyeWH+8izWt5epXFs17ToV7L1qjZWS6NH3Wy+Hd6I4UbIlzxYBjJnzKO
rGMrF9G293TCsKBSHgqIDPeJIH3w8y7ZmF4uOoXSTtNmDHe1JVhbqGZ+JGDnDjGPrX1Yxg1JBCXa
xBLZpjQViLB5cWn3ZP3614zK594dRV6QfZh8jQSh/AKCQr/X2Q+HQKE9RMtjemwJn+wgcr2tWRTk
stpEOqLbPj61At0AfqZlH4uADD8vVfchMk15l+S9cFRrIy7sTq58ggkDujqvzLj149oO8sTapcjX
2F5T/DaDprBjtvVRIG+wg/mZjr++FHZjnucn4uPRFsjZ24WIF3mW1tly2UuPJpi6D35SBivFsuvU
NZk862+zmSRN4LPLfGjZd7o2WubogL3R5Q9jtr+dBl36/kT9y5fplIFD5fL7aeVVOknl0ambpz68
8+WX/+n76gw52aFAZUoB37eeY3fTr0FurrO4UyvjBLufsK5XYMneMLnXend0uiwmPXiviPshXKu7
Ls3RuZEpx3uWk660ROv0FiORv4kEe434Ze3zsyWwKKtUfc3nDfKM2anwvr19CaxJogt0FbSM83Lu
YBSDHpFtcpLqu1MpK9C9hV8PpA7AMexV5gSxv5wct+xqoWx10YHI6LtMOoiM19tAHtQagNJR80Am
C940rFyaQLe6i/Iq1xxXTJ41DR5+fVD+3J6kBUfChqbxD11DoAQubdC+bynU0zQHukepcsqUzMSn
2yauSxsMQ6HdAX4L6g7m9PczN2rUTKWynmlOw70IY8CLFrck5OPvBn0WK1CB67LD1Jw6QRAB1pNs
mx0bA4nFYsxTjUuxP0ZJez+6zYnuhU9y5f0Uh4b045oe3IIjYFKHI4UeMhkc5+XwxFzozVAtNCfz
Qju+971ft6dvWoGLUileABscexyeTqRPZ14QyxExTOoajpz+GtGsCQab3Knds/FFiazPWrvyHM33
1+0gI6EoidmpEf1yQFpuWXHqi7qTtoa0K2SXniK9vNdc/dBl/i4KWlK06adeEXZdmrub28Ndms7p
XDOZ1Em3Yfr7mbeQxa0Fnf3sDLW4Gbr7UH8jB/h/xndmYdoSZxZa7nS/C2Xd8VBATnBJ49PtISw5
PJwYUykK7S/g2ZcGMgJkk+QRHoFOIoWVTqVsAyOt17xRsWWS8QOCyHT9ZRunlf/S0iAR63dGozgV
KTN/sAXytrfHMke8/ccEfM0gBSdR8Ln70WpQinVRys5IfczjUZY6adnZANzHvNhrSfVFqJOvoqse
Kis9+OTv1P737d9w5RLA6TnGaWmlCKxo81ggEguNV6s1OKA6N5GffBiVakUQbtEEnO10ftGVBXTk
ciJz3l+kDpTB6ar8j1i690ZiHm6P4sorplGcmZgh3VAtDr24lAcnqn9IKR306XOfxrb/RnjntGAX
dma3Nm8O08xc7NDKxHM5INZeOWSXJovweZJSkqhKzdvMfeq9NB0GWJgyfx79XnQZrSLnrkAtwCPo
sYGbC1Ax9+z8XB0KtSgSuXPKyvBSdKsBEBV9afLKt6rKTn2/OMZhFj8MvRy8Znpg7pUu/ef2os0A
g9NkgtaamhqBhcl05V76RSJ4aUgHFWKV5D0MOg5MmcBXDW1FqjZttAYlWjSHlQk//xdjfGmOFibZ
aHSlczS48KDd7Bv0ScjZV80XdY0T4+pemYZGbweQPROHmW9so4SmV8r6zul78bOseftS10tbozBF
mDGEttal20CPf0rjmmbJomXgSug7E70C+rwcZacqeUmzQOc0oLK6xkDJStro6Z1L5317qrp04wrF
7vZCXgUGjBaYEYSJOBRH2exS81u0/1rJ7HiIZuM2HZInHcZMP4Msx6zBX3KYoZkov5F59K//aFAW
cErDBIkbXQ5VraqGrksLbifugEQ/+LJnh4K8abi6+d/sjaImf+3hriwoqCLeTbNzLLb6jBy2gr+C
hE5IAq7pc09rcxGNMI/gYCiuTVLplNEvB6TEmZY2bcbe51FtWjRh1uSJ6zdHAZMZ6moTGpN2u3lY
yhYAWyFXvTOqxrYftWcIT+9ue8TCKYYJzi9NMaYGj9l57A8CJY2y7Z0oz5rTYJI45j3ivdy2suR3
EABSy4QJFrnRmZXEcktNE7LewSUpeR61cqqf3edNs2m0Y99+u21u4ZJRz83NDv+6GdohcIvekXxw
G/1vU/40WPp+DH/etrO0haHrARVFjC1dAakbMbd8T0t7h3TWR83NOYSHb2GufjYqCZGPYGO1xlPi
tWsCpNfBKY7BfkKHGiH6qcng0v+yuI1jZPAGJ0BOSXIFMkHFTtMqsnO/Cus1Izb1lH/UNSTdktsb
QJooUfCMwVsuzQqCpdVVIPWOPr5KvFq08k++1n28FGpNEjgTGS4+T6hwaUQXA8qV3dg7nviscQLL
oHWE+Llx9U1gVLY0nvT0qIiPvvxH6O7ejhbkKOZU5t8qj2WoUC7Nq11Wxkogyk6RwhZGotcL/ONt
t1nYcxcmZie/WRdTrnqUHTOpwL8fBPl028DCBXphYHb+laoSN5rPGKSQSpGy95u7jh6dMPzWyCuh
weJYgPtye1K2EaXZasHmIishhUDH0H/q7o81ZemVz//F/J69UsBwj+aQxnzezuXQHuO19MuCS9Nw
wdthOv94RsxcOmhVqlb0MjlWWbrHYmik1wJU0H3USdpKh4A0fWt2axjIFxLD00sKX8XM1pBV6Shl
4ujUlOel4JuqfBiFYO9nn1X/lzlOJbLiaIJmU1dSKAvH74Vh+dKnQy1SvF5rRqcMvRdBN3a+8sXt
nFquUFQ5NvHKM2LpeMIebJ44hs4FNnPwXICooIir0cll7x89Ev/JIWamekW5wffsIEwPNA79HN3i
g9KCb7nt/AsuM7F1kzGCthve+JlHNlaumUmDiras2S5UHN/+p8/PqSvaNAoGX+bzZA3srNjV5p93
GCDkp38a3CiPzcvF8qqgCs2uGZzEQyitF4m4PXOtqXn6yNwVARH/vxFllpitWzEUra5AatzFAFL0
H9NIeyVr/6v3KXGI4jfBGkM7NfvD7dEt7Teal8nj6azRVTdpWVI8kNxwdKTqq06MXR8ooN42sXD7
T/3R/zUxOcjZmaFWut63VTI6gbFVf5QSnJ/HSlvx8UUvoymMgwPyAaLMSyOVlMhKNWJEGbfagJLm
yjwtD+Lf78+2rDsIYq7RQ+90+b61Dp6072AXXcvaLa/Gv1ZmcWxVm0OTtlhRip2o2MFXZW0cixb+
BrATDfxVZjXTB/qW/L/vfbHdxqb/PZarJ6nUdrcXfcXOnKPB9P1KHYthcDTecT1EMh61a1vzK+c9
dnizgatGVH4eL7tpBZ6vMbCTPaagpCsHPMptE4uuhTb3/5uYRa+WVxpQXGHCA9hURZmtrcmELDoX
YSMtJ6ilX7UkCeAcsirUScIQPqadDERH3yIt2cnlO8bCQQzVj4yaDgfa5TaJ6BoYBkGleEL6FKjd
yueXVv3887N3Rcyj1UqAsTp+Y2zl3y0AXPUdp8lEuMAsEd5QhLgcAZRoSjCEmej4xTbIN94diBN9
7V2+tORTaYBEJqqMtNZeGjFaYQyzijqZOQJJEuvcDk3t9bZbLS06mTd0YUjHXveYmrHrgnn3RMc0
up0VlsfQzezAknZmuL9taWk03PyT0AQvFJ5Hl6MBLUsCQhgoaZVme5DQT9h65BtXGuuWrND5a0JK
gabalfaHiP6iLgREU121F3bgjW4PYmm6JoVMDVJEaq/zDkI9ARDhjtroDApAUa/YxIaxa7KjXq+E
hUs+/LcZEiITLq35I1+uUk2Fwb13KOnbbfQjBdWTJitPjhUj8+MRvHGlNPlkJIO7r/jSqiRF1tIV
i0Z4NmmqAg0ClEuX606snraEKj0rUm4S4Q+27KJ+ub0ui8tOgDfxOlKtm9e2ZPJ1oWWS2zEBBd9X
Yy4fXK/5c9vI9Evn4RGr8V8jMw92C8NtSp2HbhKReiy+pYAOcuUbK2Nl7zFF/RR5Q+pnVw+QTm0T
azSA+Yf9gAKHWD5YgnRqs/ERua3XEszz7aEtzp8Fgyjd5nBizI+aPC7VMirUwRG13DYlHobKyqG8
uHP+tTBnqYvIAlaQvQyOZRxCYTvSVg4OcC0Akxa9jdzeRCBGrD1ninTRtsxrlYlLaeghsnjsdLTN
4+qLV8b1g9sUymakYELmODG/Cg3dmwkQCDvpe/PQWA09Ne02NJJmJXBbemtB9zDhEcjN0F5/uQla
lFwioaEskCflP4kUPGp549PjVAebmnKYbUHCfCjS5O3vcOPc7MxjBy/vQNn4g1Nq3QYo4q4YPt52
nL+8b/NNodEayqZjdLjr5cgMK2gsn74aRuZ2ZDwBp6WDmewJtvUHcZCqB4iLrSeQ7rRWBOBj+lRI
dmESFXcF6kIHT86KjdCo4cqLbMkRJooiqurTO35eiNFGyJYgxmUHdQ/+16bYiv7u9tAXLUDLTRsf
/I5k+i5HHvj0rwX0XToSmNPILMH1vmbVGpplad8gYoVKtkzn3pX6c2ECHG8tzui4l7bpWN+T7K1q
+iveSJA8pcfJdfxraOYrnpmmdRtiyB0AbojZFmzUc5/0tFxa6pfbU7e0HSbSPXKUpIegmL2cui7w
Rs5rSoqpIDzKHUz8lnCAp+RUSNSN4i78IorB99s2lyZyWqeJqm2iIp1FU17R+q5Z0v8Yu8+ZCleW
aMOQiabnbTNzvr+/83hmZ36pitYQyuVA1BYhoJXReFSBSLPQ9ROjz0b8oGRkWNjw4X0bi3d5vcZ/
tzS15+ZnT9BkKFwXEN3ogFSthk05fsmqe0nbJrItGivxw9KtwX3IZHK3Qz023wFRXwR6I/NQLGUL
kHlt83IMViZ0cUBU4mBQBegDXunSV8wwMDLLY914e7UHRRDGD0rhuRtXqUkfRbGxC9UueqkSf9je
XspFywQuhHqQB5jzIF+J6apTNaayrI4lrAAldYNR/hRIKqpvjmSshK4L4QWRvkF9k3LY9Ky4HGg5
tVI3LpgvTTjxuE+GfV4+MK+6aN8e18LBRWBMJIYQjUo6bLb71Frv6bENRYcmh81Y/qLrofY/37ax
4Bom1Skqe+LEtDFXg6hEaYgG0MdONn5yx73W3b3j+9r0dViaLGvOKJhnXiK1fSE5FbTUg12YK3O0
+PvPvj+dJmfpIrEcvbRRYsmRrXATSb0Nf+87RgB7EMcgnCfcUDML5D+SeFBER/QjGyHTt1KdTweR
CYMCJBLIwkxFk0sDuVl1SaIYkmM+DqFiCzQ63R7B9IHZ1Y+rTp/m7p9k1S4N1GIbV67ayo4aR8a2
sZI7N9Tozm0elF47lnDTbMrOGul9jL7etrxwliMAAqpsqrBRsp4NDUU8MRUmeORI+0G30T8L1q5N
P77HCLgyFP6oOM2TOkrkSqHR+6ITiw2c38Nw17iiu/Gt8VVXkpUAcXFEEBDCFc22vHolqZ0FKwnI
Mqep9I9ws7xMnYO2kITPg7kWsy2caxTB/7U1/f3Mt4WKTla5j3jzt9/j+LtUniBxByfSWJ8Tq1px
kqXDhlIosEOYKVGEn90RipGaRmmANG1p6idUg2yHB63/RiGEv85OaQ40K5QKk5zp5Zhk+kEMd6S4
kCr1xrJoJH97apekAmJywEGm82zm7KWn0vsOKaUz9QdoD2G/xpS+dOKcG5idOIo+AiuoldFRi73e
3de/b3vz0jrwsOOkYYoM1G0vJ6gvO6MeXEpa4bdBvDcVx13jIV8cALwZEj5MCXqe/LaMzkdjg3qS
mfxC11mL17Qbri9IhRgDPyLDzn/nZ74ku3Hol6HxrAW0Cnj3nvU1oHVb8fttHzq3p+t6MNjSYB0B
CETGan46ZymtkVIw6M+ZdB88BO6bveny87MtGHRQaowpn08/mNnGWouZFsrlE2sqWTYQaBTb5j/f
ygedLu9ae6alxy8hjRifG8+zm+JO0u5yWdzq9S9p6pUWHiT6SKX+0+3pu/a2S/uz8VlQW9Et12nP
gvVa0MtcBvdNIr35aMEIiJuprgd+aZ70aa0uLcaIQUrBx6KhGzOxI+N0eyB/oV6Xl9yEqqQfCzwW
kcYcCpaNgC1CQuBncvPFvmwTvQPXp2gvfhOEX5hlul2z5KM1VPXnJpcVAtE88G0hltzNGOc03tdW
9dDLRvkEsJbq4+iGwZdGaMxDrfbNgxr4nlOnTXI3hl5y0LwyOuTKJPc6gDigMRyxdEKRathq6dDf
98SOR49Eg12Bh7hDtCz+0RaBd6Ly1FPLN6UvcHsKX7xBE/fG4OdO60Mq05RjbLt6TLOCN0Z2iv4k
/P2woHVRI6UHLp6WlrYxfwqzsAXKrCqvfWi91Fn9J+gE2RZ8MaZLbgzqcU8ezL8rh8H7lsFO+FAO
ZnOHMlcA1qkt9D89WLLfsTwI29srseRS003Mi5tc4tWdb6R0WImJxmoXzzFNovRur9EpLW36MxPz
p5tSuWXq55iw9k1Eu9T+9giWzi/yEZPwBtKPVwFFljGTfePpz6LY7QPhOBa/86S2Vffeo/Pwtq3l
ofxra7YB+6JWY6/E1tCaB0/8Ddph5V22YAGEBCym5NkIAucMdlLmpUrBzf8stft8p3nH2wO4Dogm
JsApefOX+kmUL+8rw8tJF3oSFN79S8MTqNAmlM9RXcviLA0DLXkiWLgoJ+anSztVGHiFILXmcyB+
bx9S8+vbh8E4aDYmUr6WnYJlSsh9z9KfJaUyT705QtcBfeinMVa6J62l5++2PXmal8vzCu59Lkeg
nKDrwVtcjsdtGq8d4zIFJVUUpy4f7iSThuhdGUQjlEWmCFVT+s0U82jXjVH1ZNQQJ4Vp6ttuXYq0
ZZIuqMzKesk4osydqcfFfijVlMk3jY2Sy9EP2H/l08R0sMmErPl0ewDX23w60TVQXshyUmWZ/X4v
lupWSMbkGY4AceI5rRS7fHNxBUEYDnXyCUSLV+Van1hbpYkzfDbEYjMClKv0HvKI7e2RXHvWZIVc
DPHQQriSln4mh40RPgvtg2T5m258+5GIhUnfGPpMZInmF6DveUOvimn0rCSirRn0+YuN3fV/3j4O
ODl5CCHkw5tyHjlmg0bxLoufEefOTsMqM9m1w7JB/v38NI1nr5FQqju/0/i8q30bg51Qf4A741TU
h7A+SMWbj0UVKTMiOk4tElfzNx3VFGMQe7xLTuNHg4burFuheL5e9UlinHwzZVvIJ+doSOjljNCs
s+o5l1GfOGTZyrk4nUeX+5vv8wSxgCIC0Z3vj0AV/cBSwupZkqvwsRVN/5MotP59pOnlB9VtuztF
EA2797u1/rHFkeEBZLwhs6XKdrlQvprLVVwX1XP9q43t8PWtXjaN69+vz85hcYgg4wjL6rkI0YCv
79p35EMohdD/QfiAIBT/vvz9KNhCWcGR99zDUTDYobIWjy5NEEcWq0K2kLHMNoriSWoqqSz9UD4J
7gdRWV2B6RU7W3x0CDTyA6jL4cazIUiNDM+C6cnPNbZ2XtppG7eEfWkjxolhHb2xCT7xzss29O+q
m1zglbGx6rbg1e2iwsXZoAk/MtdCv0d0yw07+xWPkRA081qRthG92QvUUU9RK5tbP/PNfWHFAgQQ
Q7yl4gAtryK/eF2tPZmuJhxDPwW5B5vh+Npb+qDbUiZ7x4q+kBz6OKPai1k4PnRy0b0mNXd4pwcd
0JJKMIRNVYrDNi1z480vq+nQRbCODj0IKedhicxegL/al59RJC8U2BXffIJcfn8WlwRl3lWVPi3B
8JKoX1Ttx+19cB0kXn5/5kR1K4VpogrScxcHotOVdfUogZiAYVFsFZrVfTl4SiWxePOxhUMhHsIt
AhvvVT+tWPhyM9RD4TTjnRF+MouVK/d6b1x+fzZthVk2bt7w/ZZ2XYnjo185FxfgpVhgWxPDTNmm
eXag8r2+69u8AN78MQadofUQ5UHdAHtvLDwWfowa0bchTba312tOMEyCAAkYDKNOaJkWR8zlsZJH
XuJJEIOcXMmHfyBBFDEfIAHMAn0Q7N4duicpysxd0YjfwjZKNqqrn0Q/5PcoLUBsOA/uCnhct0lq
vvAGjbZK48Fyloz1Q+s1r0YMT9nt3zyvUV395lmuSZKTSpMSLT3lag5hlvDFqv0Ht5C+IJu3L5V2
k6ImZqn90Uy0DyCCNs0o393+DTOHuPoJs9tksNwIKlemTRy/CcK9AhHf/2ZgdqFord+L/jTG5jPE
WUW08vlpWc+O4v/8foJIHqSTA8yrv1wCSZ3DzHLKihSSpsc8+dhg5x1jODMyTeJZbFSGKPoEIkbg
DRx0ulhXnHdtEDPfDWC2q+JpEBOL37gdYCdcEw2cnWdX8zRzNZg3TTPsxPSUdN/D5k6Vil1TfFD9
bC8La7jCedrrytjMqeCQF2WrVBjP8L0SHlwth5zhc0quNqlfM+sZ3td9pf5pRWMfZF9Db397uaax
3PKJmcv1cgbTuIv5TrMNhQ7M+zjajt3KUbpoZUpK0iwAg/A8wuzizC3izkxPI8rx8kbKD1FD9L+7
PZZF1wBtyg1KzviqBUx3BY9kBdunSnaytLeKfVatvFUXj4AzE7PpGscMSjpTT0/QcUbtN8tY+f7S
RJkT6JsbbYr2Z09JaIaqwpeqDOmdZ7U/gPzpD2W4cnEu+TdULArVDR7zcJZfblEIjDwqSAwiN5/b
8cGV6ajJPsfepx7eottLMs3H3L2ooVAeMqeky/zxAk2tkqqRlZ0MmBW9zON6++R199XwM6uPibaC
l/j7y6/M6fRLUO2Ab26uzV6MZAw8NMFPsVu3tt7lMKmGqVYe+W25HfdQDPpaE21GkgdQlpnVFiBj
d0g6mHBcQYiPFjQvUBxypZhd4t/rShPvI82MN+Dd4o3g53DLNWKRf6pyrXuREPzawSBsPFVo0X4U
q+KTFhbRTq3qf7Qhbj5BQW98SnU93Kay2d/1UmDAqFqlhV1kJnxpUPT+LIOwRkWkcA+D7tJGVZNF
KPMx/USzdLVWj7j2X3NCPuBi0HFShJ6FagpUn95QUuNO+89u8g1s6Mrxf70HLw3Mjn/AI6jHBhgw
hwNsM1sIGcV6jd5/2QgXGbhcUgj6LDKD/SwZ9doSnUFNt8VYb0bho1qtXDTXWxE8AzisSUSA/tt5
FRASdL2WhaY4sSobRX8c0tfKenXVbGWLXC+JLJGRhHMMWAAgwGmwZxemKNd+K+AEp8zcJPpmWJPa
u56sy+9P4zz7/pgbtd+nfH9K5Jt7q99Z6QoMZHEIPGA4uFBApfJwaaLXUMQRLDc4+bWxregJ87OV
c3FpEOhxTGUT9vYVNC7Rc9FXizQ4FeZDEB7SdBslK6+wNROzo731hAhqqSQ4tc1GzuAt5LG6sjmW
5ul8FLPTfTBSsVZ8RqFX+zqB0Gt7+7Rd+b45qyhnKHAomY7shRr/8RIkHr2VCHhljub3eG8MeglB
bUBK7Yue/2nLEl63lf2wZmO2uc0i12QjxkZTbMQBzrV7dS2GlBb2NncrW+4/ZCvzPTdABZsLBZr3
Rgbbu5QjE38s9McQKSL3NVHkTa3cwd/e+L8b/Zdg/U6Do9/so7La316w5bH++ztme9NS2sqFsdM/
jfK2kfeIvurtO0zQ0Mo7D/6Aa8inQLJkyOswOMFQruiH1n0p17pwlkZxbmK2/Y2ybY0o8gPeFRsR
OsL6uKoZtbRg5yamn3B2iLm+WpUCNI2nwPgqJTshPRrFRtcOt5djaf+cW5ktB7eB5AmJx1y5NKAf
C/E9awHSgyqHApZ0fvsG2jiEKJP5p0y8g+U1h9NR2r1jCGcmZmuhkMhtqxjxeqOGX3Fjpsd3fN8g
OiVuBEOszgKISpCiog50/+TptiBCqL2y+xcX+uz7s99vKXmTkQ7zT431RHE8TJ9M6KmC9yzEmZWZ
O6H+oQWlq/knLd7L4UPEiW+uVeHxyMtQlGj3zMTMl7oBkq0yMViIr6a2Mc0N8Nm0WzEyXRi3jMwe
j50ZA69Oma3OT/dFLcJLBaGr9qNBIcQ4wWYXZx//t/Wf3ZJa70s+eBf/1A97KMPDtaN5cQueTdvs
imwVGhP1fvq+sgHxo0crt/zK9+f1ciFILTMw+D60mdXveI3xZ+3zs6eVUodGWYYsyCjbxVf9n/9p
8rXZ1ShHtWJy1vqnur7Xiv0qHcfi5oMzi5Y3yjXA+i5P2bqrTGNQBv9E3VUr4KZ7CqBSVr68YxRn
VmYu1He+0cklp2BkbrQEYu3t7e8vXkdn35+5UAWXW+YZon+qxrvWCZO7vls5ZFfmaR5nNZnsqlXH
CDpgaZSUEdLpfufu1zePg7IA/SCkaqUp53C5GkUdAS3vPe9UZ3bRb/L80NcrfAoL7ooQI/rsNH9P
9FGzpQCKE6i53wh0z7u2ZfwqxH7lpF2YKoQLyXLxeRDD8ytPVF0x4n3iOn2nbIfowQpfjO6YQE57
e7KmXzo7CS/sTCM9CxAkRTBbihCuEwvfKXMimnGSrWyro9/SF9/lbGXipp1wy9zsApFNr0epAXOi
8jUJHdc/DMm3SP0QKmvaetfePGE4KaHRhwXH8Rxi70KaNg6RKzqafkRDwUif4Ky/PXfXXjCZIG1G
TmAh6aR7vBogaJKcVN4Ynrqr/bUIccXCHL4/mnFYJX8tBN8mxY21tNzSJIFUAbSCshUZxtlySDVq
L2naS87g6eCgtI95MhyFrD3cnqjrVafRXJ0wu2QYwSPPdmQe0lkBek9yMph7EGc6CGX+S3KLXQcs
sqialb2zOCrYHyy6tSBvm5dpxrwfkqFiVInQ3muBa5upiBzGz9uDut45ZGxE4EQ0V2gIl8/mDj59
AMQ+sULp9w9h0X2sjDImQzb+7FztIR3HF/SlV57z16cCNinKT2vFw2TeheP7rVWGXUwjQQJ9+hgl
PwZOH/SljqUSBStHw5LzgYX8b7ZoFrJGilJqYeZLjlXd1eMzEdLtCVz5vjHzijDVhWZ02aGVTiMh
QjNvBMZxdDJbQPrBv8PfetX8ouktuF4ya06kvgTBz5jKx+0RLDkaFK2IZSL3jqXZDMHdUgD10qAG
CBCrMF1fP8iaCZdeq+grPr04WVPyGbKRSd1v2mJn53TRdbnUCiyGqldbKvwbTXnPcpxZmN1pqDfL
3liY+LOYv/hh9kLtdi2NOm8h/c+SoFkFYwp1+6sWR0XsukioDWZMDz1bDblifPEDRO6vgq/YhjSq
G6+sfmcjPTi+HyAwmB1dlEGrULD1It/dXr+l7QQZ85TzBuQCueblpMpB04pNT1eLpmyKzwIdRpJT
jO9YOW2iBxXhbIMfa+Yk4jAYbYMurhMqfnI0e/T2itxY671Y8g8NzP9EhkCKZt4UEVkdsA5asZwA
4TLvE3f6O9zj3MBsrszcbVvOQ8kxwg9B//CevXr+eflyKUpV86JyGCVndAE+bLMvt1d6bXpmi1CM
rdZCvCU5gnFs87tMXPn+oicBY0Q4ERZxZR5tNHmfRkmjSmj1beriUFnPlvQBoZ13jOLMymyS3CKh
xzZVOJGLcCs1wfbP7e8vgAXgoKALksgSitXrMpqghQQ1gFGC5IsmvaR6hJaK48tPcpB9KJHO1Wp3
i9ot8kfPbffmJybGaVUCL62Dp5tf21k95qVPE7RjmlCueun2eHt00xF5GXvyfQ4d+jgNugjmSViE
N7M8lugujfrMDWxNNMuNJkTN554IaN/KYnqnoVe1EvEueQbHNQ3dlkwb2xzEl4ZSUzXgtpwuBebW
ZPH4qFWU17Jaa+6pJjYrRcole1SK6ZQDmEaT6WyfBkPkK6VXcatK+iGpzWOFGpq+D92V2VzaUed2
Zr44DAD0s6GYxuV+HaPyiKTM57cvGATAXKOsm3oVYRUIVY6WBI2MO2QHzQ8fIWRBXbXtH2MZ5XQx
fnsSjSk7MzjN7dklG/tS6JsiBtPqq9beZ3qxzYdPrdq94yylHx7wNGQ89G3OTyNZcIvOEEUY6vJN
Y23EcU30fWl1QAsTvgEdAJ06/f1sJMo45FQUBxJZAbo2OYJFby+PEdho1Pe4OkG8z1nqED8NPG2c
/LrLadB2cl1CRfKf2x6wEGCdG5nfakNcl0boYyTr6MslCEcv1wABIcv79xiaWgonNO9V/3eIpG2U
TPVdqz5Wwi+3fii7T7dNLCwJNzPFBABr8GGJs/gqipIgMJC3dhL1q2f9Bqt2+/sLG59XHCycvObo
YZpv/Eyqx1IQ6NAPs8ey+toWh8jXNslaR+nCkhAuwV050Tlz3c18ty0KKRvozHcCxHfQn/qKMMft
gSxaoNVYpsFQngKnS99F0kgbSEZBNdDnuyDpHuve3RXlWmPxkpkJTQ9RKiBSLoVLM7lUquZgcteN
wqM4Igg6hpsyX3mwLSw6ncsgx6iBAEOfP7CzPh2VeuROc7MncXiKf799qhQ4tiiKIKx1pWKuCxYC
tybt/TGae+iwOEluvY6uuHLWL04V1xfECLC/YOxyqgZEjc2+6XCtVj4MQruP8vpr4Ecr5fCl8ANm
B82UZNrxkdyZ3V1gX6NSTz3OX8tyJ0XOYaPEwR2wkH2E6qldh/4x9VBCyscPaZn9hIqishsoTW/P
6kKgwM/AA5lRXo7zK7vXfeTTrRD6kLbfdzEaylryuQn1L4rrUx9Y07yf08JOjyLAROxdXqswzMzR
9i2NHW7c1rBB0Da4H3Mp/NWUVouSuiVu/aJvd4MFAKzXhfhr2Rj6NnPVrrQzpJTfcYaQppk42+iX
ueqA9EqzpMOAX+L5vU3fnz241sZLaCBca7qdY3j/M2hFUSCDwtAV+/2gJX5RIfTsyHrWPPpe9CUS
eg+5xqjxD7GeZU+xoOj3YqlWm9rVzW0jGO948rLxeVKDG6NXYH6W6W6Mjm9Do3Rf+TvFzE+1YrwZ
wcfanpmYXcRpR79VpdDqTUrA1vtH1RK2pYeKobeGiFw6aqbnByRitCGBU77cpP5oodUsxaODzqjX
2/EbaXX/LhjBEavFxvg/0r6sR24c6fYXCSC1UNKrlFutqSq72i6/CN5aK7Xvv/4e1swdZzKFJNIf
BuMGxtOKJBkRDMZyDmCgJOPMxgWZsAUAm6M/RM82UcTJ4vqTonMxSQEoL3TwYWpSulfcFG/kQQeI
E80rtJ19S3KyreknHkWYwX0FIcJ1G1+7LeHNxD5h8BBte+e7Be662C3CZg4edPvLDthAX27/PsaF
LTgQFH0x5Xb+/b42UWDMujnASG+3YfHzoj8nqinTlSOHdum4YeBBRFbwXAgecZNdg9YvACJP+Dlt
3q6vYf3zAhUDVz3iMHmPzKhnGoauQaHyrbDuEtQErgtYOXP8/j8CpJCoMFqtyQsIgCvYN3qDVQwb
1/msW8N2AuLioEeb6xJXl4RxeUzpOaJeJ71a4swZZ5LkFpK22yTac8V1v3JRIoNmgZ1KWD3emecH
0o1DU7RNZ4MECwTl/vBSpH+xgFMJ0pZlQzWw1mrtoFh+ZagGJYatOBTVGqTLvk8iIFK2jR304ZbS
LWk2rcI21iWgvRWY8fiPLQ7p9HESGlaJtL0dxO09UrNl9qirkChXzBsH8UeE+AknIrSiJnOLzBv6
NV2Pa8Ibmtm34u12bTqVIn7FiRQrd/SlWbCQhBzsfK+r2i2Eukg+EcyMoCCgQFJH+4v0fZeVBdpa
czuw4u+svAcWd5V8N9+b5fYGOJRLUK5AokLUM+QJB1oA0ccpSjtY8vdW++1Wtyclzr4vnXhV95TB
39pB6Az+SLYtujVD81c1K27b9Q37sw7p2LsWHEjDgHWMdD+YhzAGF/Mu/OH22+sHv6peuDuogalP
86IvH2Qq2oyEDws060eOATfnmJn+jWOS4sLFpv0RIvmqOuz1wnRCFpDO+RJz/QBM0u/X1yH241LB
/oiQLt101klijBoD9JX9Xg/ZLiqGGYNMqomtNbeL2xBg04LSA+xl54YylRHomwBPEGilN9ebSIVp
urIOAIoi5wXkZESU8gOlXkCzO80DkNrcvcXv+l+2CqNgZQWotwmsd1TeMMMsXbW62Q7dCLzBoAdB
+c8kUSjU2gIAykwd/FdHy4J0cbCauKCgtXATVui8T2s/bkCN8Pn6aV+uwYUE3HzwJQIrU1oDA/AU
Ab2wHrSTPxueO9xd//7lIgTEo+B+FOCSF40XCxjmwT+G9HSL8VH0LmxLPdtHMbvZyCEGfCMCnxeR
rlwEdTAIUDZU04N5QoOHtmP2C6ePXbbXydv1BV2a+bkksaEn/j3uGMnKBpK06ZNb33N0glN0a4JI
+LqcyzjoXI7Y2BM5FUs1XuYu6FqAOGMax77OvaoLJqPYNM1jd3sbDgZYUJBHmG1Am2VrcdzGjADj
pge2HUELwMMdPYHj0tOX1+vrWlO4E0FyiqWcq9whQlAIGuap/9ag0+66hEuHj/4bwDZhaEm0/Mgq
PWIAGCi8tQVI2nqzmBnYgtLxR9Vlu2TIfujL+PW6vJUVobEIqVvxSrlki9OARjn0dJoCe7R/5Qyu
xk5vLoMIHwNqDJRIkcCX0ceoUZpAbTOnILVe450ZK85kxUgpAiMmHj4IUg1J1zow6epxhM/bX7L+
sYmf8kxxJqt7dCJBilosu+cTDwHQHWaZ13efZlVwtyYAZM/Cz+Mf8Gfn5kJix04MvQDebzL7Vce8
IbqR6Ap3L5ICJyKkIJhHDpsw7QmSF0SO3bIZkR/MR0W2ZSXxAylg3mbIDwKoTT7qqJwNfeihTUN7
B9b5wvCKes+ifaT5MEdr3oKVgamKHCu7h/oaQeYWASWGqKWrJhoanjVdh1S3PvpO22M2+fZ7ABKQ
SEfZG91rcgNeaM4t7Q0wJhTRDycu0Ei2GbL9dUNcyR+BGQzJWzDXifyno58rQZ4bYd4PqNVU1dNs
zbsMM2CkYB7J76L+KSrv84HfVeXNgSykot6B9L2ArpHzuUj0OvGkI8neZmCaXYafY21uSWF+A9LN
zWlwiMLQGSJyVIiQDT9foJ5YnJK+RNLVPRTD75E+azcitwotPxMhWWqaVRje6WvkWzttk43zU9tm
Cl1Y0zbADOD348bGg1uKOWqN0zrTEuQ20yEC7lj3rBMVQOzK9YnAEtA7qNsgvpFLUXExGosgvA60
0d1xNz/y2vEZB+JlHW5CCprtpK0VbnR1XSgeIC2CeZgL0820FM/8AqdjdJFnIUP567p+r7hpKBMS
RwLZAk8JyceVzBkSVoVzUCZPpM7Ac516Q3L7VQNgEXwcYS16JGVHCs4JJ2sjpPRy4BWlzeJz1UNp
ZZvOJEh+dG4XLR0oJOBEnPdeNSYr/vXz94sAV3MxGIKUDnjVJAWuML+jN5bWBbFV35c8Mb2UlkCm
n5/rVH92opp5GTVBcqJK9KytC+ONyIViFApIp5ITrae4KeO+6BFCjX4bh/54e28SloYHBbpzEQfA
CZybvxGy2eznuA+0bvSs9nHW9tPoGe72up6t3UGQAy4gMJ0jFS/nwEuioSlCgxwDGIN9uSMteyLa
oenumbMcaBdvsqLYR86CCUjF2PFKeG2IlAMuWuzjRUYZ9apFi4ysB/HJm7Zkft7fzz062/Lbm6Ow
lyeCpLtiNjqRMM/7YGEGIJ5LL82BUHt9I9c0wgCYGSZSCV4m8gQ6ykOJnVb5GPD8i5ahlU1hq2ub
hZAToFIIedBFKznSXO+nqMpQ4qu5s+vgS2nP7ozIAb2GwrUJzZKNSlzdIHlAKe4CdgpoxBbQpIsh
GNvXJRq3WfU90lC8CKNdUr1f37U1N4dHCBpo8foVfQTnWm6anJlFB+3TY/vAJsAZ8bT8pRGiCBdW
rgiULv7IkTRgaQc6gniiD5J/WdQ+NT+Nb91YPtU//0ILkKizcW1T9F0wyW13Zcpzo5q6IBs2gHtU
0UStbZcAPEKlBCyshjxAMWYJH4q27YN+zoMJA3dh3bzajqp3fk2X0dUBNSPwPcjbnJ8KQ6OCPnIG
e8nize+IqubQ19w2kpoA54Iyo8Aqn3qZ5HRMwj4gRVCm/5rDFwTwtH+sMPCVfrOL3XUlWzMdqDLq
5EhvCp7e8+U4mtEUeQ4/E7ZgNIzfm+onX1A4VqULVjBJPiA//ydI7OvJO94dUdvWWyGIPxttujGL
6XFZwoPBqrfa6D0SdUczK3ccYDi+mf9KI7bBISt0cKWMjp/BkFfHQ1XM4UtXR0sqZ+kILqdCr5+s
rnsakwJVXOI3FgOqQLfpOAfrRvbYDoXroW30kDjG57/Yc/gqFEMQwlw8zKuRuk3Zw+D03vR4fnCG
F9v+WoYqrscPDyF7K8cVfQlo3UI+VtKlgeXWpIXwINYIiuyoeCjn6XM1DhixbEaPzGzDU3OTFF+c
Lvox9eCgszio1pfCb4jzUyegjSun595BSZMKON78aHO6bYkKrmDNdNH3g3kEE/zneEGc60ZfRCi5
J9iQnB3K+jHDmLmT3d5YJrBNReIAqJpIwUknjyyua6Fpcw5M8lTQPf1+/VBX/ALSRijboKkM2Nxy
vFiCtr0HNOAE1unWq75Y8+1Nxngwwr3hEkWLJrPFJp4Y0ALIs9Aq8PvLLPFr5MOUyIArrscEUTEC
no8Uizy1wUkWVaQep0DLDd92ONLRL93807A+x+RHOD849ae/2LMTgcI5nSwpqko3c0K88WvtUWt1
z+Ff/0YAkrrwcDh32buhxgn8xohMgWVuG3cz/YXi4hWKrmZEuuhgsqUF1GZjzYD8G4LIdr1nR3+L
qaJquhJwQAI019bRJI/HjrRFeueUdk0GcMukX7XF3XVLl3guGiOzso29wVLxb69cCKcCP3ILJ2di
mknWJQ0dAhvMQPm0A6q2XyWfSHf7E/5MjuSbpjKz2wbg7EHmuE9kdu6buP8cu83uugaoliMFNw0d
9aIYF5zQiISb/syaz8XwPqlgotas3wJbDe4VwecpZw51BoSlvkUECnL5xXoMW8WVseIhMUMDwFHU
WVDLcSXnVS5jWtVxPwXmPHitjhYWtH6079f3am0Rgt8H2EqIo4iMNc3M+b/mWCwJuFVfy1JRnVgT
gJQe8tGIbzAcJK3CjauG5GMzBn2M8LKN97f//tPPSwFm4xh9Wi7tGNTTZrH9TBVhrtni6fclWyQJ
+uyWEd93TBAOe2Gxp/S+qrajquSsEORK7UpjUzKaYho4MNpNk4Ok78Wd/dxCBlTxylwXhNkbF4/b
yxJB4XSW5sTlGDBATLtm4kegCczsVwKY/KlXqNeaDoPUBS8nIGldQvaOpYb/PZlw+st7lX1yyGNl
KpyKOAEp4MH74n8i5I3D1EI7uc4wBkub7IGlNnWYPPSb8iGvHhlLvFGlEmvu5VSg5MWawqRttkAg
G77z/GFMHsv6PVddAus7J8h3UEO8hBzWZttErywZA83FpYzxJTMGWDdGTv7CfnDZ/H8xkv2gxh3m
6AWG2pWbpTX3rqbKRq6eD+Y8kI/C8DmmxM9vM1BC0KmJ4ADqhowP2TDUT2435n6oN8WDPdkUWTYy
HOx2dg9xNluH6wtc20cE/0hNojv7EqPUmjPk9ydMVZbhJ0rujWkzqAY3VSKEwpxcn22JEV806JKA
lu9zFm2o+8nFqMT1daz50Y9uRjQ06pd95myqC8ZbHUUE+73d9EQRyq7VD9DZi1lasUuX0IpOOM5h
tfQY3kaHnlV74PQo+sc5/zlbqVey7yZweO1E1Vwl1Es2XtR6XRuZFXgjuX5Qm+ABcYyJBj19H5xm
W9FxV+kPbrEBuLMvIOyu7+LaUSH9LjgP8OdFnrI0YrDD6AsJOkDm+bj98ueJmcNxqTQVQr1MRyCq
CZiyhRwLuAjAuBG/5VQtNLQ4kwllH2eYd20LloUXlBd2SGX7VrPp6OLncPTG2HoNktkaOEvIPQM1
xrgteOiZ9Ec1PnbFT9JjWim7q2sV5Qdds0wM3YhyBKL/i1SnU7lz0RgYjVrMfdjZfhnSo9EzH890
oOA+mskes7WIhAFp+N0y77L6Bc7CNyeEIcbLMNwhANpUuSpFrguHcKETDC4PSUrgfMqPttYuwgwU
lURkDUz+6CaO15ED0cYXXv7QivSF9dvaKj1uP071U1L+WGKOVuLBq5ZmHxrufd9XntZE4PE+jn36
4rTUj9pREaSvHy+2T7RdYFRWTtW1WQHGXYrjrdN/XCf25uWZdK9LXe9Ab+RX4Dbi4dad/uXWziwe
uXFfFUE8xXj8FxudNtsmZ75lg7imDD1UBV5Y+nKzrosRC1EHEGywH7PHJ/oXNs44hRyzFkPbzq8z
8MkfBW/JlhWzqoNixYyRX8GYkQiF0bsvYo4TUWk0aFbT4sgqra0esxYEjlM6zPfWPLS+s1TtZyfr
q9dGc7W764tclfyBCYpkKaIZoeMnki09s2iKmk4wOoA+Y2RD5+d2fi6aaDcCvWNpbnXDyMsj24jm
KswFwGtJRl3QLDWrlHdB4jzo88O/11dzEVrg62DNEHqPChRM63w186KZI8ko6jel5fpFn8Ue+oF7
H5S+yQEAqJFiwuTCHUry5JtrrLV2dMcuGIGvOeWx7hUEHRDIBiq27SLoFIJEZQrZL0HhIAUBojE0
68apD2g9MB8g8s4Dpi0Mz9GSN32I5z32W9UXtbqZApgPIzSoGMk1qdLNe24wswvo9NiaYBRMH5by
rb35gSOWdiJGaOiJBiKC6QZ9ghijsDbEzLx4er+uFSunhKIhrEukgaAcko63zMgrSpcmsJf4n36p
89eiWqhvuCH9el3SypZhBAy0xJjEFL02kh07nKG3MikgKWTfAaB11Lh7F475dsh7FYjlyqpMDBqg
uw/hEZrepVUVyULtqLZqzP+9lP1Lnt8R+/P15ShEyHkNzK/aKS8hgmr3LTjgavo8quaLV2XogCRi
MFyRbzo/fo56apzUYRW0iT0iN8MHBDF5/szDxVYY0crpwCXYjmAdxiCzrAd6VM9uV1YNisfbxbmz
lkM7HKb8x/VNWzFVNCdgWlq0oiNwlnSAhxUSgixtAnfgFvfKjk6HXgOPBkXq5qHs4vzA+iVRNJJc
Juk/7iiBkYvKNfKykocIZ94nRoTF5cM9xkSq8KGyjzaFvR5N1He6r1lyDOs77iiMy8T5nEUbQi7Q
xFF+QXfJRZZl6fNx1vSyCViXZXegBV58x3ZUT4TL8Bq4GjBh1K/F5OMFgHVt82ka2VIGUd99zqn+
ZdCpPxjRJgROOtprsk3cVxtaW7Pvggr1+pFe6qiO5jCAHCNJZeE5KZkaDYGrOZGRB1E6bDISAVOE
eLfDP2H6+USKbG2mwcs6IgsP3IK8jci7hYuzvb4Q8UPPD+tchGRsscUATjhSHjD+71y+9qiMA19m
b/ZPffStigP75o4gaU1SKjGuDF3Dg4EHseG71Pa0W2mZcDdhSTA3qAVGfMFyf+4/FreqW6eDhPLf
5iFXWNWlcp9/XPr5aecUTjbj45n+MNPNEL5eP49Lj3T+fclogfg/gcoC56E59/XnmR14ejCrw3Uh
q9rLkLACFzn+pNIFGzFXi6zW4EFq30fN4xw/MEvRTLCyTyKPi1kPQVlmOWKdJ3d4W7hFxtKYBwRQ
lN6QKtR2/fOoH6O1CL1Fcod2k5YmM7SMBxPoSHXbW2JVGufSacOvCJjQ/0oQv+BkAVwfBnQYch7k
OttNOVwLjw9Vau8pCx/nmSvOfW1BaDJG8Qvt5giIpTsiTnpWtih3BV3peKORgSbcv37ol7VjOEmk
jcW7FFhsFxEjCUtnTKcJK8rCh8lNvkYLfwytHoDd5EHrNL9j+d6k/X1MtS1dJn+qy6eEdYpHlFAu
yeOc/QxpY8Hh3LplRniwWEPmJ8l0RJfqti27vQ1oQLT4/06aRXElXcJKf6wdo6WIKQBdcgFdAJRi
R2sHHliDHUxufojb5BHMB7sGILPzwrdgeHma4tmjbrUx2sXPphQ16/QYA0qXNNm2xny0d/1AVqyQ
gvESpJQWGuUv7pC+d1u26CQP6NygkSMAs8Amr1QFzxUHDykuancWFUDwkmJ1dgl+MtvO0QL1ODug
lDjG6WtcML9qMq8bX5vsn+vLWhWIFwmQosTcs9x6gXEfbeFDygPQRtpD68XzrkZdL4mfGtP22oog
k5Dd7tCA1A/2dtDnrEznaFq5DGkHd2DUhz7fzjTCXLkiPbF6XH9kyKMGUYnHT8ewrhjpOyeGhORb
sqgYwVakCExJdJpi5kAkbM7djrMg68u4XQRR8WWqv2T8LdPfrh/Qiqs5EyEZYLKYdkZHqwh6cvit
u/vrX1ctQPz9id/sYEwhabCAWH9kaCwGp5mW9gpftnJLni1Bul3KQU+pUUNIR790hO8NngHTa/Yj
FSixSpBkPXXTNBPuuCKwei82NhHaFrM7bqjUV5yq5BPP1iNdyGbCjCUrIIYtvZ9lv+wc9JsWWFTj
HdLtWzv/YdfIHYKGzxnrfcFyj/F9MYIUujy6vebniH7JI+GLx7THegG/XvmOx40/Drbnutlhzsat
o9feBGDl4k7nOz3pPi903i3uFvwonqv/BlCJV2RfcnBDF3qBlNamtukmmskmBQmZY/0iwz9ZEXlZ
+jqTHxMSG12po4PizY2fCFXdvis6ClNDZkOU7C/515JhAj87LyrR08D0cttaqWLP1yUIuFBdDOfL
ycbSmouKWVkV6HTyRwcziarG1xVLwBr+SJBCxQjz5XNpJ1VQ0s9DuE+mL5a2vW5sqkVI3qLvBtt1
mrwKqPND1x+bYnP9+yvqf7YEIf/EmIeuIRXJ8P2RPOUjenTv5mUXdQprFtotaf+ZFMllEGb1k6nj
KGyDPSCx5UXhHrGQx6qdpo1bt/9xfVWr8oDGCGJCZErAWXK+KpqRXCO6XmJigPtVlHt2GRC2q8Zw
o2sP0c2IABZauHE7YZQIEDroVjsXZyFjYnZjWAbTYjyY7XvOby7ZCwnoNQBIKOiz0YJ4LmHWDTxD
o6rCo/4xtb1O1QK3qmYn35dW0M2kw9RtCWu0vpr5jzJTBL+raiYgMgUmDN7Tkjs38n6Z6kaHAoAx
qOxfE/2fvEaxQdXMr5IjHbw7mGmShbQKQjBVJHa/r/uH0AFFlOLxs6pgDKAZOG6EdnLHu5a2GQB3
WBVkzEP1p10OBfWq9ItW+otqbHjVy5zIkkyU8sRwoxJ7F87OruLLph+yu6F1bg9WBXjm/5Yk2Wix
VNxJdCxJC/dOZXlTselSFUa/dD6omVlobUZ/IbpnMEEsN5oV6VxHQ+eaR8sY5k1n1MazbibzHrzE
xWM89fWN8Dz/EQgwGywM18wF2jGGurWlRkHqqOcbRnTM8t/ooT8kCA5yAXWEh7Zcf8ioQyOA3prH
KjZe6IxyllYo3Kc8YPEfGQjvIQEhMDonz81/AONWWHeWcYwrawEQhTn9LHlh7YEM1Pt06KwHKxvB
kxPXOpDQ0XBthXB1kWPVil8iFxrxSxxQ4wGtHLUxlHNkXCtUGWcjd5s2SNASUOoFioiFV4fpNp6+
NOHDEu1p+HVg38IqRavyYXQwxZ1+coa3pYs9anM/R6PJaP475dMdBwBVVT+ZgyJ1J4z85LYRu6WL
zikXNAogrZJnk+PMtPMqsuhxLsFcHHuN22/KaNu6G5Pcdj3/V5ToA7PhmSH4/GDaxsRT0jBRA2ZA
yHyhqmbcj0SNtBY0YGPIGqbpohVMEoCqWRlXRUOPDcn4PUnNemf1w/ASso5u0bhszF7f8qTxwF9L
kNse2X06O3TXlpHumdpsPVqL2+0aRNPPE5+bbWnF0eeI2cmuqhHK3+ZEZPWQG4tapxw61ndtULXb
StuU9qHLFFsuVny+I2caKAMWxbnBK1SuW6AofCkTvAdTr1V14atkSPZmz40ZNwaWAUJLvfzGjc4b
VBMF0hXy360C6juiYBQPLPH3J5GXNs/p0NdpCxz2eHyeOdGOKdL5Xu+i0SddSmMzDdrbzPPmcD04
ulwccgRiKByDjh8D0OeCw3ZujSY0jKNp7ZbqHvGekuNHCieEIYj3LUr8KBII6JlzEUuCQm2OGtwx
HfZlvJlVb2i58iEEYDZBNPuKOjairnMBIDSdm4rawxHkGS0oiMP6DfyKce65ZZW9Glmsf14q9nOe
w3I38InugYnRPaeMA8endEMVasWag8bIFkY5gXyDRct9K6SztbGttfGYmlm/qXqSbwsHzTloU5mc
u2YGeTmYZuONE7v9Jwwxad7YtRbCYLu7sUYotubsp0ihlgWCab0m2XRcmjvN3UXGo6EqKawcL3wr
YjkgjaCbV55TS+c2nscGIubi2ZgTTxt+XFfRlTDhVIAc7mZLGlFSQID1CSCOnXlAhckdFXagWIXM
HaBbvTZOGYRorpc2AJ692ReKG+h/u2RLToTNOGI9K6ajQ77xJGDxvlAxQkmZuI+zFhKAQScsQc4l
xWEHcOORdMcmn0cTDFScjx5aA4tfNXOjn6xNIvCZuos/2aW+eIi0VNzgl84EjxLRDA1KPxQB5DKZ
gXGLOOmM/jiNeu+7UXSkjY0qVnhjFxqWeiZIrpTNy7JYWaj3R41uaLWZ893EFMHNZdyACBD1AKQK
sKCLeqNl8skcHQDSjrOHxHXBMZG768yXXpX7WHEX55Ik31+NS1cuRtIdXf0fumyt+KGd3vRiZyEP
k7Wbmu2T7j7HeM91s7rU+HOxktcE3lQPJneITQ1rueMxs+5RQu7vbpYCymEg8qELX5S6hMqcXGyE
xok50Lo/gq/VW9IvXPXcvvQOwDU5ESB5OB4109LkbX+cM632s0ob/ARkBW8az0ZgOBgqGsdLK0N4
T/H2hqEB11nmbHYcEO9lWYcFvYVvlPug183Q8Ocbxb65EcBeqDm6O1z0/mKeGegq0uYlE9h0FjvT
jyUe+vU+VhF0rewdal6oP+ExgStULqtVY8ZL26z049g+punOtX3a7maF+15xCpgCR2EW6GOYVpPv
B62k0VLgnjzO5FCnD1zfKLFfFSLkG6KNCIppDM2XWY53hp+g1cJUWItKhJQTmVveFS4X/Z3TQ/Zt
SO8a1QzrigRMwunowzfxxwV2LBgEtdKoi+WYkdbcFHl2V+hob2WWCoVzVRDYVwCrJZDT5BJRpuea
m2bzcnSa6m7R9Ych4omXzkwVfKy4UAEjjRwV+i9gNca57fdWGwERtcWKkmnrLG8tCX09KZ7MuFKn
X4WXPH8J4NEl+M1AN4GA9uKdF8btWBpuGbA09SLjXyt8mbqvrL9LytC36xsTJDDNM3FyeWjok6Xk
NcT1yzeW35WgrwWg/HXfeXlQ5zIknVvmYsotXSuDQnvKi4M5fopvpAC8WIZ+fkQTCB6LOEayUrPu
RFa8nRTWf3nLnK9B0oGU0brTaVwF85DuAbsdghTj+i5dOjF4MJF8EM0f6H2Snxf6wFKT4/FnTyPx
Zsz2RZExelFl70IThZXr0lbWcyZNuqzNLpzaoamTIGHj1nbS59hSjpSuqDLmipCkEi8y9MpKN/PQ
D6BCSOw4mPmmdNB9/GKlfk+8un2Zo7fr61nRMQCeIJcE4EnMJss9nr0Y/q9jO0HjBvFsdt9UkWer
XNvapgkXAFAqQIIgEjjXMnOI+9ZshiQAm/MnS0UcsrqEk69LOkwwTNSmFF8HXNDL7MzPtNSeQxLe
CKonbAWto+hxwSSCiZ43Ke1eJHNbTiNNAhrvp/Qhyu/SIvUy7aGZN42taCxe04FTYdKWxfVg9HZL
8FIw30frSBbN0/PEzyLgzlq/wzZWhLvrm/hncdImYqgYo2YMi8sGtgnDyEuRnktU7dLrioCoGsVu
NLrL2saB4xgh5Ekws95kb1VaN/e21lOFTq9JQVsAhkfQ+YFnqVjrScyZVL0em1aYBNb0qZ981/56
3WZU35dCzsUIO14kSRpwnbzo/L3L9X+uS1g7jdMVSD6NlMZk2BQriPgdSQ8V2SelomhxeTkD70NQ
jSLogK+Rixb2kNQTH3DgTfe5Kx4EtB43dY+B3sVsb8TL+TCdU2FiR09OxLE0vOATaDNh42YuHX/+
eX3D1szlVIB05ID0s8co0ZMg1D5N1iZKJxTCC49XoLWKEy/RFN0hayoASAT0LCOQAliUJE8PZ1rg
/RkH4f38roTvVH1dUjCddGWS5UMcGJrpPVe1KphdO/vTXy+pV7fweaQufn3SI1bqt8hqZuT7EB1v
z3qgwHOyTeLYTs59MQuOISkIOo7aT2en5d+vH7tqo6SbMtUKO0lNfB9Ih/Xgs+31z6+ZIVJ4YHIA
J9FlAGuXhTUbTh5jMtbeYPJtU7ToPTRUpKxrx4FHLPIMmLJAKCMp0zhHkRMNcRykzt517yl5Nei4
13TDn9Jf11e0YieoG2CkCZoLmEg5tChTkD6HxhwFBYp6cTju5k6/J1P7RqviANjAO0A5poqQaWUX
QcEGyEEkREXFSloeDQtS164bBVq00X447d5SFUVX1ECwnKCCiKIlggzpssy40wERsEFrnRW9cSD/
kEVRRVqRgI56MeiHDjc0iUoWaRjaqCVmGQVhch/du5PCGV9uEeKiD0Ah6BrAmiWD1KfE0Zip9UFF
madFU+07zvA50lUoc+Jnnj+SIIeJVhsxruzKLzKTczbqNhAXyswxnvlUDBvksWsvnEp73+iDasbv
IxF3KVAgB1GBzySDaloLGUgzRUOQ2I4XGqUX063T/Uzsx646NtG01brF7+juupZfnhYegASqhmoZ
Kn5yC0be4wI1rXHAqO8CGrniGMd8e13EStZOyAAxFl4eaK6VZ0kcfbaTOZmGIC8GL9KACFn6tDqU
ZSkmzvy+KL0kcrwJE78m1xTR2kfNRN5XPHYF/pgNini56xLUTV2NsZkucDr2NCXA1GucDWUFUIrT
exb3pQe0JK82jO1ckMmLGqQtGde2Jkh97ar6XSUm/u9kg6FYhYdZU2VMi2HQSpQq8RY/d/laO/Ny
seouiIih+dxKrYc4dhyvDRtXsQtr2ixKz8iQ4d2PcPJcVOoYeQvYnxZEqJsyBlLJssvRo6+iU1rT
JnguQE+JivsFIFTs9HmipXobcDbdlTl9pVquiPbXNo3pH+V0DMSiV+l8JbE9NITFGIrUrC1Grryh
zby8VKjs2jpOhUheEuTRDXJYeRe4+eOgP6maNC8To6KMiHOwkakEVK988KSjKE7rwCqzHK+Pf2Ma
0luS76Vp72vyQvOgcSLFzbK6ohORUnjBF9udK0IF1CQF/hj9zA0V9bdKhBRhoMk4BLgcVkWWJ2rd
FzeSLCEyPts1Jp18FfZmyFJ8Pyp+c+NnpeIhXP39yLrCGjGzj7mwc83qYKStSTJg7Dijn2JUqlBN
wa9KwHkjvYt4GJAA5xLynFg1m+0+SJsX1w/L22icPjYI7AIYcRQ97eiRPv88bRvbjGujR14vOXAT
Y1cNhmDj4ZHn4VtspN8zamwUvl1suuxdxbCXANvAPJ3sWJLIZHHLXcjM9u70FYRtGOHwssj0xiTa
Jt17VjcHs9lfF7u2kQJTFDCPmNlALuZ8pSOzY0pSAuC5/Bh/n+aX/9vnhfiTWDyeMefduwvsE/3C
3fesVYxKrfkwxEYmEEWR770Y5+8E/KexwBj15p8Ew669NXlKPpbVgOJUipSnQE9hT2eKTQqdOf+e
a6Z5x8PI+lzXjfZcLrTwGag3PXTqvyduGx91Y+a3ATJ9aKSAMcUVhyj6gs3PLMAW2C0As8zMwct3
lqbq81nfyf8JkPtmnMEu7SjH0GbJNqm+0Z39X+nayRrkvhnNjhIyTbAqs0u2eqttqt+3a9upAOmc
kOwDnWONNXT2D+tHaPzN5zHwh9sS+Z0LnOYmTTptsTAOHx2ojpvfUeV512ILEb0Y1AZqNpAKzq3F
trKEau4MY4zfoznacifbM/3OaBRgUmtG74DeBO3CH3gd0v3CRjAJ1j28Jwmfk3tS/YX3PPm8zHdr
gJbuP96TOPy+H/N9q7tHlulbUs3PkYXpIIDi/cXJG2hPw7C9wEeVbjQ3L9ChVsB5uoek5QjKVLe+
2HrJOwN5BnyewHnA2J/8ngS3cQjoDxfttjbByMNL2tz1dX1HesCAFH/Tw0Y+SmV4L2E5kh601TJq
Q9jWgVuawCwb9kSfHotKlZFZ82vIwv9pAJP0QK9czWJd0gY2T/3aPJjVs1t02zjXvdQMbPCVVsES
f735qDAgiKANiEUfKCfnSh7ndVNQC0LNAo2RD7T6df37K0YEtAVbcLI5eBFY0pUzDrhy9B7Nymne
+kn9rTWYN2m7Ifk/yhEO9eRq6yLqjBE1qsA0d4R5nD0m7p4mipzfilvGaB2YYUS/GaIDKX6uDCvk
dT1WQdP7XXWXL9tQhYx2mZ5xkGFA0wnAUDGwK7f2arppNG0I1c4BKWfRV6c8Avd5av6Jy7tE1XO4
4nrOhEnxRpiSnCwOhJmzV1E/0xWOYM1OTxcjnb45J1mU9Pg+rf4fZ1fa27iObH8RAe3LV0leEiex
k+7cXr4I6dvdEqmd2ij9+neY9+aNTQsWEgzuzAC5UJlksapYyznPfvFjavZJ+7s1UhQwVp5PS3qG
7gVAY+IhKMPEy/MH/VBtxL7Wnsz0zaVtWKJexuzI5P/e1uelHYPPlyE7uruv9NmohQAkUNue4o4E
QZ99EPJdRhYojEDBACqN4p8KOITBXGuufDadhu+GfqDV3Yd/PrJwaNiWb4FrhpMMijeWTgV2hofU
+ela3z7x+feUONqsr9k9aYe4tma+OCX0W0MZ8Jw+IwBuEhMj6JO4QrgQyMR4+gy04MHKQ0I2ol01
w9LMKr4FHAwAKAf0LUZrTMUMe3ruiKIFNm3V+/qWWvxLE7ffzLR5EoMbuhQ4oj1/iCcSoOB40Erv
94TElifwMqjmPQOHi5E797Tgv2vLART5Gsvsggae/z5Lca5poulkSM3hZCGXptV1sNYStCQAVWfp
WGHjkLO7vEpW5zpC1NNwcokbZOhZ7bKVU1wwC6huv8fPaGu6SqewpirGnpMBw4/A4Jns5ovXF/um
6QI3zdDL14rotl4uWAcIBNiw7suBaDUGag2jzP2BjqeYg/6o7edfo9e4IcVop2jHv7eFLe3fe24V
AEAgbXiHjDtzRYlRpxlIbsHjAbrrB79asXQLPgjrkGwQwMYDQrMUf/Z5M7ZrYJx6ANKvNyXbjiSy
1jIeS9slZySRXJTgNaqbM8268wpw3JymST+6afHcszEUIIUQ1VoSdVEUcM/QGq4Z14NTrCUeZuKL
4cQs9r2ZKWaM8q+e8PZdvzZzu3gu8NvoQQOt2xWWW4K0ZDxpgDRu6zzY1Piv2+e+FMBJ5B2kg2XT
N7IGlyfjWzAAcT+Op6wCVJbWj49Cax51M9k3qTHfYSJjO+jZk83M3ZQXH3/bg3wLuo1YTkM2WkmE
ZVU+otorkY6NZ8d+YSuefEnrUAdAJQ8RsAmw+cu15S7TeDFO4wn0ykGVvmnWMf4gS92775OcTrA7
cINo1biUMfC2nPCGB+Z050S/CNLZtw9oSdfOv688SOsZuSsfXPRIT7C7uSsA05m9jdnw1Uet+Lao
JV3DOL/+Dgkvh44ul1LVfZ7MMxtPNnkbsr2xNv+5eBxIRMuKEQY3VCdFY11oXuvjhvYPBj+Y9Ni3
n1Aomev+PxGqnyEp5/6UQUTpMwDnglpgRaWWjkPSgQD3Gy8Q6JSyRxPRieic6WTHW694mgwAi+21
/e2DWNooTGSiRoJuEBN9W5dCkswBF17XT6feeDaaZ8Ab87Xmo6WzhpXXJYADbv+7WTgzyDqfmgr8
odMJOHwk7MWX2ytYKjPh+QR7/L+jdmr6UwBddJjzBhCjblN8H9GCGuWWC0Y/2piB1s3lBnnv6b6b
Mycah7KOipI3z1z4+sr9WVgoUFjRwOVLijywrFzuZVmbE4aSjRnwJcix+V1Q8M3ttS7EXhcSFCMm
+nYESSIkNHzb8jAhX2L9IUOI0wdF9jBqKwtamKZDp+3ZihQVTAn64WJmA94zacNu+qYV5ta1n7ws
Dux0G6dpWE0vSTdtQbURNuaGpi2gvuNAs3fJIHZlfqq0tY6DhWuBVwziZw/FUoxMKbvsgjPboloN
j2hUD4Vb7TvnexOX6MvM/7m920vniShdQnFi+B04+ZfnCb3S7MICZU7Hh9AuNhbtV8zgwu17Zy0C
tj/Yn646jFIfqIuJi1glIR6QIx5z8qTxauUUF5YB/DmJ6oAXDYChlGWMZotgqUV9Q7C3PKiG7x/e
pYvPKzrJROkyN6cD+oqSsN1V+ZprXfr9CLZsFDgQcl/1fnAxCJtWfndqp5Bt9Q8SL0mvCni0/35e
6tuZeXLZZNKmxucTgB1pRxBCrxzy2u9X9j+vwVJW5zHgXGcvmH7MbK1AtqBFKHRLJGMPPYO6esCa
hRTVKFKAxaeh8AJWHjqxktBfFAH0L2TzAZmEl+vlJk3CrMYpw6OP13RXwq4CQbr6RMYa1XrEh2AX
dtB3r7zcJlBgUZsmoG2xwzQo16bCl87h/PNK+JR0Vj7NwJ4/6UlUleFnrhlqxwYIW1DUx0DK5Rbl
g9tro5EhwOwAsoh/VuKNpSNAot0Dl5E0FWoGx02rGY1itjiVQwj+y7YI548P/6Nig6yaa2AgQRZd
L5cwpCLO3HFGesLWg42PIP3DpsLBwxlMbdIUoc9G+b6XWP3gdOJkiLAnAUtXtFSaGiU1gaE31JsA
9A5kAVdqwNlVxpPQYSLHCcfJ42x2QW3y0KSPXnVgGKrKxEo5b8ETXYhTtgv5YlCgxvGIix3+0t5a
oIM7n9kxAKHBCSPDfjVKlQ980ADMPJ66fDsXu/T19oEsxBOYcMNtk0ApeBcpOtsNJQZfywYHLnRy
QOLQ3Wep1/4x5toKAd5A0oBMRXJI5srZzFmTrjR1XV9JpNnwnpEwLRIkXjmwzCdmLGSuZqR/ND0Q
4AS4vcA1AcoRFX3X2TExkAx6noxDKu4+8XlQoMnsPZyTWiMsdR3RZ4ZnjDuismJ9M+wVjZa/71Kj
sUFnAoxLje4BjzvGHhIzFt+KYcPZURi7z6zBQYQu+wM1tSllpGnjddwDYVLzlJCjHd3+/NIKkKbH
OwnY7eirU4w6sexuLIZqAAQzfRADRtsRrlPkzcSH8z7IKUhVBtcY6E3V1zHnaFAFQHx/KrRq4xZ0
p+EfMa0lZBY0CuiENk4cICaS7u/yRPyppaWVAj69OzoAyDK0teTSmgAlXOiYAW7r3IQAkOuNXgyU
tRWlen/UKVqFOAEJbgQ+oCFWA4Yh6VLe+xDBqnQz2c+1/TVv/9rj92Laa1YfJF0TTF0W1m0e9BOP
pphv8o+33SBiQbeKjmyt7IZQnAESUCWZvNo7kmYMPK8JHXulsrugenjR2hJ5Udo3NWgx3L4Vfd+5
R6M2A7Pnm7IyXmxQI9zW8IUDQ1oLvc+IWzCXqC5EG3vfqvPGPRa2HepFE+ai+7gZw9PZBAM6hp6Q
ZlJCFyv2wHfsM+9YOHVQFWaYayuVu6VFIDEHM4YBJ0BOKRJM6o8a0akvZ7nlWMjwcUuP0P2/31cM
mUuq2PYH5h+tKezyqP328TM4/7yiTFRzh3Hq8PmxDkVRhtRbq3IvbpALbGvJDi5B0i7vfZN0Y50D
G+bIiyIsCvTvrc2CrklQfBXnUzU2BiSk5fP8D57Zt7foOjiCjwV/JPCQUD7DM0FZgFG3pRen+Dxn
j5MFvuSG+gPgEZ1/qdfvOWgzdOszazoXquwaeowxd8wz/ygaFgJjLizXJgOWLvm5BGXXuszgk29D
wpxvExbS9o5+PGxFDUaOGQI8G3206t0QKcvaFiX842Rqga2hcfjDiQacC4wxION0G/5e9Slmheio
j93jGFbia5d8uX3y13Hq5ecVj1Lb42wbAz5fAnuEiX1qA8voLlub913QXwzHYeRfomsA2k+54jQx
zXy0ivgIHleDPtnl2+1lrH1fUeBqLtHHiuzecQZOerM1P/4+xIsGHcZI9SCxc9WdByo0eKKZx0dX
vLCgYB9+v11+XtkeliCLUQ74PBBa+j7w5sj8eDR6sQBlg/LBzq25hwTMRvSb/OMjA1gAwgbkGqCs
mBe7NCADMmWsdLsYfk4L7qxMW3FyC2oqoQERk+B/AFWkuCCPEi0uBSewfyUPysSOiqo8tZ0ZoDq0
EiwuykIPgfSmqEWqj3XdoTmQyEaEu/6vtv9hm18G4wdZa4dZ0lg47f9IURMaBpgexraAlNkrImfw
UY7+xJHDH+HSwbbjoaDYV4G5CWr2Y3yMnKIPvW4NiHR5Bf/9vmJdpzq1tdQbYiCgpEFyMOdPOAhL
Qp1iMAkNcehYuFQqjBORbMCUxLEkb176RqPbNmPBO5x/XiVvt1qrjccMplsXh9z+ldi/DLISTS9t
kaRqRCcksOrRe3G5gjbv6tYc6viYpxVoubTHBOi2t1chDbQSr6NyCcwGdJBjqxz5E87yGkbuNkaZ
+v6xyTAVNLtJWDj6xq78nWskW6ALfhAWFDlRiZ2H0hP8M6qmal5A2L2dDDrWpBMrbMFw6wF/3yxP
TboSdi6u7L+C1NrQXIi8HwQEEfpijM9p1UZmB2a10T+SeM3AL116yTz4juiBCTJF1wyHVJOlQ5nN
buNshn0+Hyb39+2jWtIGyUGJLjhpVtTnbhMnPQDjEMTNOUPGBnxxye62hIUtw2A9whGZJr0eV+hj
k2kkr5yj6b2yZt8AoS1NvzNCA7taEbWwGIgCmZaEpHOBX3+pd1WfeQkvB+fYP3rGF3uNuHXhPFA9
xVahLc255jlrG48kjDMX4KZ6RIt/i7K690ZwAtUrnuVdjZQL5EjzIhFN32fRLhdiuJ2Ze/XoHMVQ
TUE5s0OWlve940RpJn6JcdTusK+vhj1Go1Nubh/Y0jIx1IkcHgBRruH/kzKfAC6eusdBlPeptU+f
/GqbFP7H7RA4m5B+luHXdX4YPdIW7yuI6fVdsun7FV1Y3MPz7yvKYI8CGZYYp8UBhp6Jnd3ejdpJ
m+6rpg6Sog6Gfh+vIZcs2O+LRcnLcGb55tapWMyxKHJ0/H/QRjb+c/twFm7ThQAlqEE+TJDBhADR
T6GWoW0Vyam0pgHaG/H/v96WtnChQMODtjnJRYZBXCXEYQ6PU93BhSL06JCfDV3Ldy4tB9gRFgoF
JtAj1JRHWQqvwjwlAVCaE9Txq52MgW2LrZ6X2yxrtreXs3Q659IUlchY7HV4VJJjYug9qMMxXp5k
B8DHrmzbkhxEhGgpBdqXpCW71IKiTGMtj21yrPl819ftA8WgeZavVdeXNg/dpRjPg4/FjI6Sqmx8
c5wTjuUYNA9izI0ekQYZuwADICsGaUEP0O2NFBcCBrzH1U4o4oxZ3loE8DVWg2xbmPk/PnwyQEQD
ZA0GstErbckdPbs3vZ+7tLIK/5jkke0H5bTRp91tEUtrOBehHL5bNoZN6xIZnefUAbLyim4tfB6A
NXICH3WiaxwUbW6I1VeedwTy3x2v6k1RpCv5QenvFa+Ach0KXQitJG+Z8l6aEXqKIcWDxrdI6Fuv
tfNcOVvTx/jXz7h9alfHMpbWdC5Q/v3sVGg1C98yIbD73iZ5CB+wolcLFwXEyjBNqGkDYF+9/gke
+rXWlYBJAEQJ2ftZQMyVZMLSGlAkBI0z6mzoc1OCqGFkYzmaJsb872cXfR/721q1cAeBgIc4FxEH
ptPVCT+8+oo56fTkJHhphn3nBU0q9vXwm5i1HJibv96Wt7QcmcWXw0UALlBNS6OLVqBlKAW36wE8
ucbdJz4PMAQ56QNLqWKmoihMhdVzsMa5f0THAn/l5y8dOL77/983LjVqiosiGWKw0mX1MIXOVEc0
HjZaZ7Xh7YWsCVLuSlUCP6IpsBAUBrs8LPKwHVZELIAUY3xIkjKjrVayUimqZcyOR90WIB+VSLat
Wz8UGciLhBkVnvGQl24eoBwWYRSpCUoUL1LdRyZ2whD/7aW+Z0JVu3D2O9RHCUuS3pyHODlZLmmP
rZnZ1QYkfc/gXwdWcW5nGxQd6oMlEIR7nf09T5zuMAO9Nqj5ZPzWQJ15+xctGarzH6T4vyZL5syt
sDFwXlutSYMu/wrs5CQ5GRLsCq3+47zyMFOJu+UTEJ2sKJnrktv2CjOuQjRZug4uho+TB/rFT7QX
Ba7efBEY9g+semh37ljVoe41ybbP/DowKuqGc98PQcMLEWlt3UQ06WmEB60VMUbzAwpLfOtba0Na
1ycGBGeA6AFDRXanYArt8hrw2E9Mwqf4GHc1R1+Erj/HqfvHqki5ayfubynPeRDrSRVpLv87kPIH
BtaS/exO9hGE7eL19oFJ33elQXiuyz5j0N2oufaOMUzdA+n3BIK5ZzsfX/KZHhM7i3y/XslkLV7M
M1HSwJ35FH1InIx0LD01ronw6y1Fh16crVzNJSspiwboEUB7DpoYL4W406wlYzvHx7Y0QjvfV+Wa
51qToEQTJBZ2DK6G+Dj0p2HaMO+f2yey9n3pd862qeMZS3MH39f+FCyyhxW3tfZ55RkxaQ7ATzk+
X8bI34dWvfK4W1Ko8wNQFNxpmaYVnh4fR+fQ5tOus+IwY8+5tQazseR/MdKP7C6aWFH0kAs926cy
ZnVheHF8tONH4t+NOou8Xg+aDOjEa3AYi7KgURh0Qd4XnaaXsqgpNCTELYJFpY9+isGh+rnuJmDS
6xvDXSlALu6gBCWUfaOAWlZ2sG5yzYftJkcAPG3Arr6prfhbWpHfY9Lsbuvaoig87wB9DHjiq4wg
HZq+pJaGRHlLQzN5MNppYyQPOV3r11oTJP9+dlijDRBMc4YgI7+n4BbJu7vK7gBevuIMlmyMjxZY
NNOjA/Pq2VqDrMnyB2SZZ5Le1QV7TCZ7307JyhEtdHKjEfZMjqIQY483U+z3sgLjf00z+jZSjFf1
hr8xi/mRUCOs3HZbtea207RdZxbfbx/ckkLi3MAQBo+HWrXiZxOb5CVKH3gQZENQ1mNAarDokdcc
ucLyy21Z76ln1UecC1MWWzkCdHGTEx+T0um3uWUliC3c3zXz+nszHuiuqTsnNBuqhcTUMcdWAgxq
73NpvqBRgTF0VTCi52bjTkb1m6buN6IXBy92ECLM7UPsGEXgT7nxYOuouIPBgm27nNjBoAG3ssLE
UUgQuAT23PlRgYAGcPhl8uJkWXxXt9w/FBM4Mf0C2E2g5PDDMmvjPdfiHlGYFT+lJQOUyaT7Bz8p
3upM8MOMbqsIuA9sNwrLA2FoNt41pVU9Tc7QbuKyM0Kwv8ePPMv/ip5ue9r3RWCPBQ815gxPpGvr
kGcTODENFMmmsu3ujB5VE/SaW5MIivzAZn8IU38ywypGGTNxWLKprKTYZwP9PpEujcCgjh/szL8Q
u/GgoBM5xsBV3M6z5QdDO6Y7ay4wy2uK8a9NvTG6faxXjgA9GhoMKKpKCPevEFBrI7UTvygyUIwH
pv1cWqePfx9zZ2AOwKse7ljxxACOSss587OTBaqu45ytNAlcWRT8fJm7dlwMAiIsU61kmza+SAwg
EdlvVhWOW9/YOvHX22u4vudSihwGwbAZRs1UUPU8G2OjmSBFpj/4F8Eihx3yBCFjRIgejN0cTCDf
BUTxbcFLhwMgMDzD8IKVTY+X9hKNrzp4n2bIxfX4OvK7j38enWdopJPvmKv22TgvQe7Ex/zE8Hxl
W0p/ffj7sI6YLMHB47eq+akpsbvZMykQPPsX60fTrKRDFnbn4vPK7mTZVI7Mx+eBPc4sGoFeLLq9
gCs/glro2QJU+woKrk4fc6S9nNi6b7n2RYxAIrd5tRKuLsoBFwAasZHK89QePQNTFW1pgUNEa3nU
en+64YGuVV7XZEhfcuZ7Cza45ZxXAGwW4CoeQOxF6zAbVjzv4pmgRQ8LAeK9poID1tyho64zemqa
GZ7oq1atBK5XFx666sOOAPYKWbYr8KsG3CeMEQ9x9xBY8/M2HIyfHz502f4JzEa8HK77jswYbqTv
YIY9chqHn0DWK/oVX7qwSxci5N/PzoJ4aAJq9Zkc8zys5qBeI1Ne+75idK0JxXVq4/tAzj1UH7fo
CLNl/Rutd9cmt2NgHTP9mBw1mvbBnLuPxOMrG6SyfeNoUTHEJKSDii7ydupo2hy3BurUsEuWAONN
46blFlXZ+N7rLZQpkxGVd2/MAzQQ1GFVsGlbagbfZRpjoa3X9F+t7vTIpAXIcWcYioA0/tqw2VXw
pfxE5QllDiDZ5W2enAa/+Rc8X92m6adnl+iPc8NDWvYrD+fFQz3bEsXVOZqIZz2jycml6cby0pCO
/97W/MUVScwN1B0xIqW6OaNmxKlTgtKV823ytbArDjZmT+b6BYhpt0UtLsZFRIDUhqSRURaTjBYt
ZiC8nGI2veaF9QXcWtvbIhYMnoZm/f+IUCvbDM0Cdu8gM2unD375D3HCnH5mw85EKB6Ixg1nY6VB
BTxAbbe/+7SPXMCH0u8UROmfWA7cA8r0eO5eJf9d0O7FWtcm4CIG5WJ5b0x/u/jvbRmLCnAmQ7FL
NcYSbbPqE/gIEhUT+C/GXxWvg3Y4CHNtzGzxfORYPTKnMCRqcGNgBg8xA644SAyjxPg5Fsa20eJP
bBvIcIC9I/ErEYxcmlqwl3nA+cKb3dPJLhF3NjC/THd3e9+WlnIuxLwUMic0taRdRK9tEgJj9ldL
xZsm0pV4bU2McjyEDnOtNbKs6L1O2aman4pPRAnyNoLRQXJ8XIFJD8jOGbVAPXaoBxZOpN/rYmBg
Ml87/SUDALZWDWVFOTundiFZJtoLXQvNc85O2P+U+ooTvwoTJE+Ag9w8Zrh1AGVKTT/zsPVIgLzV
w5QNk/9k+vo+oeY9ndJIG63wE4ePJnR4dNdHi4ty+DCmYKuMHfhD/YeT/o7dffphLGm5GswO46GG
KsPVRGyKPqAuNTi8YbaLaWQZm6TefGIVKObpGLvF6LAKEtM0uiVAiUmObc3SuwkUXDtnEPGubJu1
5Kx0jBeJBMTUQC+Fv0aQhSy8smG5Byq5rgISid5PXzK/sIO+Sr7PJf0Ci/2Hz0isCU9fQ/9blIrK
GWY45GCCmk8rMY8PgrlOP9Z9ukm0HStFYDf/sHjTzIcZUMO393PBlIKHS9KTAzQG2qEooO3FCRkq
XzvG1d+kBHIMjYMRY++me2gAZnlbmPSWVzsK5B050SGvlOJNY20C8xsrQZZVjvHBNZHGm+iQb7kO
8lSLMCBGu/bGKhwaWMxdo2tbMEto4ZEJUezrdVsUQIH5mCVMPw56F2rGd85f4pSsLPG6nUe+xIDX
/F6juIZqS1id+rTV9aNnPKezEfTjvVFpQTJsmRsl8QZBtJ/9ur2v71qvbCx6PZG6kLVjZADk0s/M
SBcjqZbnjX20qqzZgGQRUO4mSTe06bR9obVm1Bf6azYXfAhcPre7oevKcJ679o/HPRE5tNKf/Drl
gV+7fZBpTrczeMp/DGbbfSk5nwOzmbLHscGELLyU8WI0c7nVE0TW2lRAURtBn/nk/BBTU+yFK4xQ
0/phi3RYEboAdcqjKqfVxuFauiVzJjZtg/nwAOhISShgSo7xTJwvPXcBQajXa42eC2b2Yn/k38/2
J+lMLW2tzj6Cfjhq9W1ahQ7ADpF9u30QCyqGx6QEHUQuCS9L5TblveVXguve0fb2lX6o8BpIt7dF
LCzlQoQSztcIiYu8gggkdEw0Bon7dLojvz8hBJcETenod8D2X+4Xm+sMPN6Dd/SyL5a+Z01YZVCN
dOWyLNgD9MD+V4wSKHRNOvdaDjG5XUTIlurmn3SMRHOs6ykomh/AILy9rutSOAqa5xKVi5IbhFRt
1XnHOPfDufNCl6HhN6abzq+CuDgY09ZEjtrQf4li0zsfD4wAeYH/eHgsoolMUQ/RuEltkNw7NtQ+
iMY5xLT9OnprzdlLNsgCUyRQpNF+cT3WlvLJylyCEcCsqUJfACyyDUgKP0KqwEnfjOy+tOxglQ9z
SfvPxRqXWlOALpdnI/eObvV14DuWhv7aYPOaCEUx6UwJ7ecGA3tJ9a85Zb8GQTeiWHvELF2y85Uo
igl20srVE2ygKb5V+b6RyXJtN5qb2+q4tBoMJ+FhiS4pIK8o/tClmB2rJ8M9AoUnqI2XgX7NvTVg
waW1mOj70YBBABps9S5rMONuKtCJaQ3mppz80JyNsC7eWrqyGmtREhCPACaLYBKAd5fnb1dmXzIt
wbgVKCu3gnluWM/z8GoWPsZhHcq/uxYl21jXpqATdNzaYPvas7LxdyC5TJMACwD6DSHm/UjL5q5M
6jrsTZdtajvN7hnPy3uHok1jJJYRzsDX/mE7lQidptYCdAKPUS9aZ8sazwaPgTaWSVDZjL90w+z8
YXnVHISde1s8EbNtW1vIULiA6mz72HtIKZki26N8yypXPOkzo3eTz+Cb2p4+dRPGATAlVQV165BH
xvsPQ4TJDC66peQhYXRYndFJ3NRK8tjEgKg9I0r4m3XN1gK9Gwo3t1Vu4YygBWgEk7EtKhLKGTG7
a6oewLunIjmm5l/S/+2EG1rTtGLa1+QobsrgLpQB1MInU/9V5vcV/ZcPkduttU8tPM/eo0ldvgbA
9arYA63nSWHNoBIbjSmK/RRDvGttS4srAau1nO4ESIhaTZ/1nGtONoGxCmW8wNHqvcfKV9Mle1Kv
DcMuBP/vmGH/uUHKrlkzJzMhuKvN+Argdat94I4Z9O19PT+PxfbDqiCbmSXPAKBTUX+9vK5VJkYH
4Z1zHBgIY4p9Ub1Bz4NRf7ktZ+GMMHiG1gAcEIrcagIF/XucsdZyjrNdhan+E2W8FWVbkiAHamRz
I0AE1CMq7J6xqU+8YxryPg381VfSkqG2gFgMKmSwMAKm4HKrirhHY0iVwnGjRSuLWLbXvE+cxrkI
qYZnIarpgz/akiJa/TkDEaYWxuwh+f7xowBnHKYwAex2nc2wczZZM9Mwa2C/kPjE1jwAfqPyDMEU
LxLusklWgoVermE0KDzd0EJ9ARHrZIC9WDMr8guqhPOGNEXCwDuXob0mPoKkKqyH4Tes6V3VeoGZ
4jXB627lVNbkKReyGwoN/KHo0CB5/2Rya1cm/T4xUImP/fuq61bKUkt65iJqg+9ESACNvtxAprHW
BmwguoQwcU/+DD2QPVaaQdZEKKFNStrBLTTZK+0/mvpL3r1U3kpT1dJ1lJ0eMmkOg6kmtSxG0eDc
0PhIRfOTEZQiPZfub2vyUuXFAikLwGLRTQlYJSWnDUStdi4dHwU2b9bBcwV6rz3qhE4KnC62J7y6
b3OoBmW7WAfixuTfOaTb9G78Lc+t3e0fs7hgFCTek7fX1HZjaWqDWeXoiEh1AGyx/Fvbrg3ZLZ2b
xMQF8RcsEPzdpWqQjjeJVRrQRFsiodbNtuktEcxEX4kQFgVh8BKJYnTq4CF7KSjtRO1RIFYdO7d4
7HVzq2f5kzOvvWMNQ1o09S6Dren/BaknaGl68t786A8mPTQ1c7aGR/NdPsbfkNydtxraSRjh5qMw
SbOdJzO+6/qh3syx7WzLtOUbz27aaNaHJujrDO9hy/7XRMfMLp+a5L6c3T7qYnTrECMuNhiZszYp
LXTArvgDknmcQFbt+D/ssXLBpeYXUdpWaLdBNL3LXY1u6qnnAe9yHjUGsN3zRgevZ44WntIfhkNO
Bb3zO19UAffQcOHGIE1BSycPBzrZ27KuyvsuMf2tRedpKxqRAyzFLgMiMELeAlxll1UwkAlrx72W
MjdAOXl+9SYXYeswZjvBqb1nuh6HjobenbHttBfLRbp7Rh0RwIOBW2vTkxYn4Aax59cC/9ZTO/jl
ZnbnedcW1g/XyX/NmeVuDUEcsAazB0srdjleuBtmVwkmMZr6fhxFHprNWAaiNsFxNCeo6k+MAJwq
n8Ic2GKB1yfTC5gU06DOEx7ymsWR4874A3LaG7B49xF4b6tXu0x51OuVFvVOle8wNmeFYJYXIcaq
uidMVDs7MA06m97Tkj1giUVEOaZonKH+6mfeqAczFH+DDEphhGPXOyEqV2ifamuk9xOaPLpZTaOG
ijkQGNUKcnP+00zuDKeva5uxMhqMZ/EuKDM8HtCI2T8NZaVtLDHl0WSm+cYorOHQjlTHnG8/4EfG
P3vuGK8xG/R7n7ujH04ZGd66MtHtqCQmhnxA9eR3WRnoiNy3IGb6WwyDCIDDXPxNevJmjLx8nHM8
Xjq/pC/9RBhw2scxRK+ni/dv7aKpvfZfPH+b6vdj/EWUnn9KSeHsZruL8Vsn91CXdh8lSYPRFbAk
dVHVz/ZDVtLisUi1ORz62g+mtu4ioyzq19Rwm9Ps5VBGqFJ5B3B6Gmij0JDAoHii6BhScQk30K01
uPpWoxqa+3n2w8q7vy7nxZPX92aIioTx12oSb2sVSbIDhMb44DPTi3pQGmyFVdVR3pVTAMjX9pg3
mLEgRlJvy6Yd7mmZZ6D4m9ty47Q9iVx44kNrj849qmVYqCholGv5n5HH/W4YU/pMGKUhCL+TV8MZ
9S7w2YDCbZIM2p1bZdOuqHkTmIme3uuM+HtD6+zQndMUDEu6t6taXUSVPg6bpuYWGnTbOJzLMb2j
Zlvvhvnv0BthCr1tUV+LTKAGfTzABGwfxr4wZSTz8opNdGc35sbcshO3NugXsTa3/ceCyb34vGIJ
tR7A+lrMGV4xMdr42RPztDvD1Fb88oLBvRCjuJA4HdpuTDp2aufAi3/WdJvW2zheiTHXpCgxDJ1w
Wn7csNNM7u36jlhfq3bjaB/3UhdrUcIY3UrduvNxIhSYuXWDLgProfVXor+ldCGkyK4wsNYidaec
e9WimVSzdHaaaj3HDQDpgkGRPgNg0fTYV8i/4sJkgAoorCJkfaFFlvBZVCTZWuvVQohx8UsUFQGl
JkmqFL/EjSNz2hBtZalr31d0o0tTdCu5GjsZ08aJgE12W8MX4miMA6ILR8MzEBly5bjGMSMGG3Fc
on0uskejf4mzk0nvwJ+zohiLCzmTJO/a2TsKaDM63NrAThb5g86A+cNoObIR9ez7Uv3Pvs8L4mCY
FZfI50BTiS0rCzMYzNvbtZAYhxDUqiQhLx6dymlPAwHawYDTLnK4LxGm5Nfcxxs5MdAmQ9AXv9u1
udCFE5Ltj7bkdNWuYVa1cXBHp6riY+VUkr28b4K2TLf4l/9Wcffg8DW2VrlRavgnJyEkRiWulpot
FElv8gSUQ8dG+HuzwRRaJdp9xWMEPsZaEmdBKyRcnRyIQExyxd9STaZXAVspPqZJBMdTr00LLX4f
5VM0EBsSclrJ5PacGSWjmCMpLHCac/25ncq1LMeCl5AoaXgWorKECrui2W4JThS/pc4xy3ca0ILZ
howfL1BciFCUGwMWGbEniOirrVcagQF24fLDMz3IdLp4ueFFANAQvAAub1COOFk3U4obBFzXe85W
3tALR4EDlsMocvQYqnz5+cHAW2/KbNwdL3Qi58MDVfj1aI3BpC4G59GOrBhKoulzXXgzHE/RBqOL
iun09fblX1oAHl4YCENnCNag7E+hk9RJJ+Q02yTkKSCnVozL2vcVPRJ63bUwPPTkfmPWVvwPade1
Y7cOJL9IgHJ4lU6cYGuCw9wXwVFZpCQqfv0WDax9DocrYmYvcP0ygPqQbJLN7uoqTeFDkoME4GDk
sOGoYLQWU7I07cDXkQPAS53gJg8+gwikWOeIeSg9sx/vmKoLW8JUIZ53mmDt83g+LPaTrj9uf146
FFROcPkj9fcK/DP7mu+7CynisfIe0P+Bf+2cHJDd2jWqI19lS3DbvLFcOuGJFltoyI/mtPi6jjrQ
esytIrNsnBDqO1+2hyc5UDzUQxHY8HzCK0SQpi+pxZaiiLMGrK7J3ZKTmzx52TYi8zbeQAqhHRxb
cIrr7Zh41qKPCIpiO/jg1GGl6qHi8yJcI2BnR2cIri7AocU8kBnkVoE8VAGJJS+c8YZk+g8jmfZJ
8Hao1pUhYeP7Y+77FcXGt4yfvv+10eww6Z4dlcySxA+uzAjhMzQ0jCZvEIjl638EHTy098Ia7L5O
+tCb37bXRuIAV7aE7aP5UIwqDbOIBxpbyXGkcT4d32ECMNA/rYi80+16+e0sY7ZJsfxl/pXZ+wLR
pa5wY6kHAKIV8PIZEJpCsOQstdvgNYBdWlYLSO3qInuGOnP22PY5ZOYtqr89hYqi07+KkLBE5tLm
ZYc1QS+SGYRBmybIL2rJznSSdb89fbIXCCh8OT0t4iT3VeVBq4qUOdkIRhO8NAIEZCC7+OX32o3Z
kJ2TZb/NXt/PqLqEiRfsx0T/VdrJe8Z78RuEo6mB3i0YhTHe0RjdqGv8PbiaH5AseMcz+2qwfG9c
xNZrvxZ+QvQsbnKN7vv1m9X7mmJGJecRWu/RqIRSDjK2Ygt501c1W5mdxZDShPaKSlxI9XlhS3nu
Mqdp4qJa6O8MXN7ft/1B+nnETKiBwOMhPHk9Q0AI50mfgi5i1IIJDXz5nTED+r5tRLKhOJ/XXyPC
GAbI+BjTNGSx3saW9S1zraNp1pFhPm3bkRw/uBQgzsppCpE+E+yQbKmdntsJvPPCjkjiIC+kgnLI
ZgzgTaw0YH9INgtGvNyHmG1bop/I+g2EQKorOvtkg0AqhtO2IDa3ReD2BJXRvip8LHizJ9UuIHuo
s27Pk3QIFyaERc+aeq1YBRNBu0/Tnbfb/rx8BIiZeeseoAfCrkPOz6TpgnicuqBnhULFwvY1UWSF
+ANIuKYDYFz+GhHuAaJX0PJzEWsgAeD0sZ7faNqdRk9l9W1ov7NRAfRSjYn/nIuThJVtnxYpzBH9
OclyEGwcHRXdu3xZ/g5JjGwaMteljtI2FHPPpXfUFMuimDERElJra+OTEcsyOyhZaPNpyedTqw97
vxrue7t+7Cb7gMR8tO0NfCE2FkqsM9EWkOp+LmFW+y+1hrBI4sCMi2Y6zn0bAii8bU6xUKbg28G0
DK5eYxLTRTsSbc1AgWIm6JMcFM9ClSG+mhceMQ3JjOsThlzyM8keXAgANPNpezCyg/PCycVmAS81
ja4zMqSJ032en1p6H7Rhq0IKSP0OcH1eZYfUuShYU6R57nozXiUahBiSstixd7TOcWWUvxaEC9/Q
LNQZgOWKPULD6QXdIuH2RKmGIBw57tKVvq/ByVj5sTmNKmJu6Vpz7ktoIOBeEeVPOq9BltvVgAqy
7TCfH9rlS5Mo2tz4T3y1Ty5s8N9w4U9pVdds9kHpbwQkasZfq/PcDwd9Rb/17+3JUlkSVsPy+nRC
tQ4vgmnP1i6k4BowjTEqUBDqs/WwbU2+NP/mTliaoGCulfaYO807uZCOyRXnC/+1W/MmXAQAETuV
ofl4sht3RfLdLz4TMKaP5Y/tYUjNQKIC2VPOGOsK50o7DBDaXWfks+sgnjJyS3IzbLU1Kkpb8YqS
mgLLPO9yBzWgmBFK27R1vDHI47V2AUpZTHaXu+twtIdmin3QVCtmULpCf8SkUKJ/nWssCbMLHTX6
2M9WaCEu2hTajepZLTWCBzvgiGhfhnLttXvPFTrukUXLY7v9XkAFsBkVkax0j14YEPwAjc3ELToz
j/PUO3E+wjJwn5ws3W/7gXwcaBQDHSR/IQp+kFdVB0IVnDTFdNBRRVURqaq+z/9+cQx0+WqTJcG1
Un6GupqnYqKRfh76CKBt4yp0YiGgzzyWg4YaBajyi82OiMzeMT0X3xeSGjMqmyXT8HYu1ygdHzCO
/9/3hek35566ftYWsT/tgnqvem1Jtx7YoDmrEjD1Ipp1dUaPgBMIqeT1p+ks0dwABOZ+aVZdMU9S
b0WMj3eEDSE6nf+Qi2UOeiuliJ1xIxpuWAPxAbhJ5EzTbnu6ZOMBDAXdZqBdQ5pfCFvpME9JWU9I
/ULaHYmsGiw0q7MbelNxARuyAVlgiNKRX0aThyiCaxWUmumMQ6vLxmOWNM9aj26sUStq0LkBYEGg
K1Jm467JjlO17oZgCdvauy+T+QgKu6OnopqTOboN2WKAn5H4xrlwPcFpiuRn46Nst0ynFzYpAjPV
1wU3t5q2G8cEtwH7ai07S9X0JZvMyx8veLm9aLRLywWpwezQ9LulARP6y9s9gxMGovKDPCoIJa7n
Z/WXeppahBtBaYf02bsd6mjuVPBKfuiKlzNnP4dWPVDir1grSqLPjHnYT0lahoPzgaFJtDxN5JEG
ASgUVBUt6bJcmBPugM7t5gX8cUVs5J/w9jTY4/akyZ5QSG8DsAF9UyjA8HW73LWZ65Z54qfxqlsf
rWFadlkCpHtvTTeU2bsAac80GV6GUeVvspANHGU4mLCJkd4QDE+arhWBAfJA3K6Hepp3FjEPs+md
TJM9dVOw3x6nypxwOq1mPfu0gbkM+G06zYfS1XYoLUFcd/kIMN87TikwmwAODZpl1Hj4sl5MazlS
kKGuObhdzeKltUqAVEsURbTQGVQaYLKdhVoYRBMCwElfCSbkWjc5bOzBw+ruxvYICizAjbYnT2FC
ZCXVaWC7zOMMrM2LQT736Y85+Lltgk+IuK04IxPn+wdeVTxsWenUTpCiJLa0t2X/NVPpHMmGgKoz
sjecBwadHdcLMudZnfpOXsZNi6eBPd/axiP1VQhU2ShQyQEPLGyBNEc4ROFlSBD5ZQnd9O9N+nV+
M/E1DzUvvi+cog3VCvgrKL6gyQiEUtkp0tiyy/Xy+3x8F25bgQ87sRx8vw+eAGDUs9+6/sMtFe9C
1Szxtbqwgv5PHzKATRlP/cflzmGKQchO6MtBCFs9HcqiRoUQg2B3E7Qp2uJXBemFdLhFUwrVVA91
1ZwJnqUtdPRMBnPzEEGuhCSPznJUZjRUVoR7AMJqi5Ew7ll2Hxb9S2b74UqOXvn57fvwcvKES9T1
hqzLe4zGp787SO5MKnr41wqQ1z4sHiaNzgGKpCrj0gtObLwtg1stOWvJJ5L/LPQ5GptH1v2wgvNg
HCxDuxlVm0gxlX8o4i7cz/DylVUFfkBCo2XepdkpXdGnfX7HRPpcwB1VV6CqhaJuVnmmNpkEEC7n
aAPzovi87D4Dw+ffzwvBYN0HXWsCFxqjJalwDuWvrtwnxjHPXt46DED6wLwL0BPnuRL7L7MlqOpx
Re0Yb+rQRnJzVITZr1cDzb6oPkOCDhyfeIVeHwY4b2Yv81kVo9MznPKvIF/q9Ju5UulYvr4ADB3s
zA4MAZr2KjokS4EKnQcCPkpfxuWxs25MR3HwyEzYNppTOAEj0o7C6WkDbjnp3ZjHjcbQfgC5TEUm
+PXBiSf6hQHh4JzspbFIAwOkZiFAD0zZXSexgIQJ+BEArHFAJCisRmH4I1uzuo5vF/qpm563nUky
QcCJoFgC3AteiSIzCdKyU9BqGta66kOmNSDFrMKgUdVIX18AcCjw3rhIy4AkRKzWuGnrrqWTVah2
P9TJHojvhyp/mBGo1/2Nzd78fr+2JpzMWuN2TufDWnlyPuSq/n/JgliQouAAFKDN0b55vT1mM6jn
Ns1prBV+OD/6bFLsP5UB4eejjQKgRgYDfrEDZeE87LfXXLK/rwYgXCiNNnv6SvH9hn6dnZupjth8
UzhPb7cChSM0awKiiP5QYWfkxczagBRtjLiFnkbr3KWnkp62jcimCs9uHIb4BwGesBa0MxIjyD0a
Oz/a4LNtftr+vGR34Of/+7ywEsOU62Q2XBrTaoxIH9XDzk/W6B1GXETZkOkAdk68fT1PW3NqFzT2
hpsuC8IBzaD5ogjwpCMBL5AJgC4eeH+64C9uWOLluZYRk8Ret8ynMq/GFzsvhk/21Aa77fHI1gTU
UCa0t6GS+qpDt6at4xR5SWNS3sam9uaKGIAlF1/nzn0xkNpdK9cp8XXm3HQ5DS2dht305p4DGAFl
KJR9AdIC9/m1kdKAel9NsSQknQH3PC9LTNAmo9KdlMwUavuYI5y+wBSIeoSOtiSeB9aG2NYfaBOX
b1+Iq88LAYmGi1frK3w+wf6gseqYkrgUwAPILaJr0uR68deTBFIcz2tniwDVgZafFph4B4XEXbAa
TBFZSS05oOpFxpSbEq5ARy9qxypWEsPnwhLE6caYRxNoQbYdl6/q9YOXQ2z+meHLdeFaCaLQMbFg
pqSf224GnDEITedjot9qWmxpLJqWH9sWpQMLeLUCD2wbvc3XFtu+aVi62lj6uQ4hbbKQj1qtOIel
TnZhQ5g8KJjppOY28u4n+OF3zP+1PQjJdcKzYcD2QOIQ0GjBD3zNbcoKWlmxSe/W9VFrhmM+kJM+
9Yr1kY3k0pCw9b268DUAQkHUFuUlGuZmVeArWQ6o53CyLRft5oghrpdj9CqKVlZOTmu+6N6BWWdb
BYWSTJaDLY/QHRXe1/QF4D6f8TQdoSoWPNkFeNvd78xrw3Xaby+KZK6u7AhzhabPoB562LHdKSTV
S6uitHv92kFEzeXR0CrNSTOFq7FJ8wUoKIjOBGaLneJHNDXDvjciQPxCq3s7A8i1OeFERvUwKRsK
Xtyy/NI590Gy77NjY++2Z03CQcTfCahZcSABOBkED2Ckt/XWzMDRaYDrv0MPa30wIHXB6KfZ++qB
lbxsnhM6v92zYRbBJOfgAmZR2KMlQD9I79I0Rvdo/TIX/8/Pc2e5ONhWc6iDNijBpFr2UW7yhljF
Cc1XWzg6rwYgnAG9o5dB0IFDEU1z1c4lRy3/omfob94n0fYSSfeog1YJNDWipiAipxHFlEWVgw20
qvVHQwuyMxgP+7PRvKNICl+4sCQczpZH0KjKBUn8DvRaUUUVkYx0i+KgcUBpAX4O8U1kgYZxcCZQ
tHY/9PmYU4UvyyYKT0YkoKFf+JrWcpk6ktklyMLndHxhjOxLK7iF5ysCS9koLs0I5wCrJ5utI+ck
18yXMbefluE9uwMAJR23JIJXkAVeu2/iOX03NCyPU3K7dKf5uO1RspMMQu8+qO9AZ4S5uv58P1gF
IZYD/K7H+RzNXVcEu4LckCw/G5biNpauyj9jImu/rRMaNMQDSnUt91nqfIHURzhO9q/tMclWBSl1
aBsbCJY98XQGQ4FBKg9mRnbzq9AVu13+dcwXALeAK4kVKj+lFnqbgUZe3F0/3mtvVwbg5LX/vi9c
XubMGry7gKi22WPgdUcwc0SgLVCcirKluLQivB0hLui3to5ROOT5oGVfXE9hQOZYYL+FwCvqToD5
C46V6/k49gRbwzPR792B7zupH5k+n4tA22daoUqyyJYFBDYOMjlIqyFSunbkqQmo5SXYJwjXwg8D
npLbTiUbD9S+8GXQFkEBWhiPXuuVnaM9IZ7ZjTve++CARzdJsMt/btuRLQwORR6I80tFRPE4w1rZ
g9nCjl8XoTtkJ1Oj976josqVzhfUpCHGzHMUorqVBvadbm4xX/SuHP0wH1zFhMkNQIMOPAQ4ukSa
WhKMNVqwZ/Cjddneh8h4oaJHloWTSFBwli/+iBCBQmvuF97izzi7Om1XTEk42A/DlO1AQqAYi9wS
Yj1owSA4FjE9aW/4vc8WxHtQy/HqcAxLMDbMruJ6V5kxr314tasy9T2YSSfUHYB9agHtJn1/9OfP
217GvVUMWSAqihot52J7hcKhEBA055XxADZk1smZDrZxh042d8CLP0o6xW0vkblBMHFhT7jFSAKa
aTBSpPGCQLkBUMXqDuiKbcL8UIEsbZcD5kfekWG4MipuWbfNigxQzNiqIlrtNJWWumyreiDM56w7
LjK8wpFjgP3LMgiUBoLgPh+XXdPeZr5KxlplhPvMRfg66otbVOCAiNf2efQ6iD2dvUX1+JftVaQR
gU5GD7uPSODaiBWY81R6eFwS94WNj4t92nY36SACD52lyDFA20Nw7CGwTBJAkioerPzjMC9njrMc
oX+ybUbSeoUUBjSSOfM7nmeuMFnaYrY+ZC9hh2o91KSTm7RNDpZWxqszR8vCq3l2RMYhhJRHNCTT
zq3ezqh2/RuEm9U1c6cgTpvFWnDw9dtlVBV4ZTfR5SCFvZTZTh50Fm8omm4L8qLZzcFb3R0USkJb
Vxx8MsfwDR2PDfg3QkThSTjM1KNT4iFMZ6e1PHvn7QWT+QUIGiGjCe6a15A2ftv6yG2lcWPUD9Ps
3mvm9NCjWWLbjHQUeAmAhEtHlkvkAmxXhOUGQIcQn1j6Q1lo3m+zc3LVS1N2qIImjctauxxwIaw8
BE1mkCcglu5shGzEODb0HFRZmILhLHOmnUOeBkcVZ8nujEujgjdozKyZyYws9jl1VpMB/vfSZkmU
6SpfkC0WMl18gDgmADC+PiT6OmnAZwJgz+ST+0xDySwgeZQHw4+3r9aFnUCoVKOZfx2sET1mkHLZ
pbOxy1TUD9LriKvBI5VugC/t9Uppc2L2axbPuntLV/qU1P7HZtBCfUxjMAQ8QxIXWFE3LsthpxXt
fnuE0plE5hvBCzYVQHvXM6n745LoZcLXLPuA2mMMheVj4lvvuaDA1elxFCIKLOJxiO7nGRjYCWLJ
dEGZ6/fMfnlUlZiUDAZeDdIDYL5QMhfvDlKko212FboqTMiXOtp57acj5OQVR4XEz2HGhRo2wj2Q
hgqbKwUDVm2ZmLN89lDMnsEe5Eap9pAOP9+8OGBTAUUQtPGghi4iDEaaTTlhUEwzu+KcjtaRGU5k
9q6iyiI5kxB0AwMAAhKoOTiCD9SGDU4HcGrEmn9Ks6OqNC9dlX+fFykBzWwumLng+UU1sM4tDHyO
P0bTUFwPKivC9dAA35rmJXTyeqdHZBKEGhJgS6OKgWSZSbDzg6YUiheASoj94loHPrUZWde4GL4E
WnVoxySqbLornDUcwa1olE+G2YZ2/rDtC5Kr9squELekJJgch2GRHDTSZSQD/9ynhJybFXR2mer6
kHmEhcGBeQGe/uqFuYzzqrXjpH1Euee/qm6iPp8+vX08ALiiwwr/opFa2EQDcyfTtaHeZrCv3dDt
dQDegu/Ale+0StFkK9mvHtrR+IsZeThP3K+t1xFgw9sUCpCI8n3IfSX7dUCH3fqOEjI/RF2APsEk
gP6669PUTm3k4glSGfXS78vVOA0A0wSts9+euz95aOHNdGVHuGkblw2UpBZQp4t2n2hOBG33w6z3
x7x9BMHM0TKqyE6GaESDF8pOp96n0UxUbQD8XNj6FcK5wQooaYEMELcjs0KbkaguUTGfb8v1S5BM
YamDb2p93B46H9mGTRE7VvRGDcgVAhvP7ZEp+JD6RTQP7H7ozKNDpthlikShZCt4iDJAOITD8bUQ
4NQULWso2qfhYbuS9rte9QBWWBCHNLSFNVosQDCT3wPEHLrs1zvmDLAGwNTAAYuXz7VXLqVFJ2R5
0thowMW4WyC4YuyC8rmdjtM7gF4oBvyzxQd78UakUwB1QgticcmyT61br3qyZ0WmW3ISwgTSqZBW
QjAh1oZmE6WHLHDwDJ1ujeJQlfdgVbc/eqoilHRdLuwI06YNRmonvMxpBQ8rhejB9+1lUY1DmCoI
jxNwquH7Xb73zFPnRqD9HX8Fb6dU4j0f+J9Dy1DUEm7GVus0SE/VeNm4Xnryl+Qzne1P+WizcFqY
fS7ADai4jGVDwxMHOo64IrFYgslJb3zqzQhgA6dJP/hLkO4ynFmc9LaNinENDsFUkt/b8ymJADzc
JwGkfsEd9Spa6nrb7KEJA6OQqKPdd5QWvyep4i6RGkECCal8xOz459q/ewP6L6CETWO9/84CLSzm
T2BbUkyfzPNAScT70pD8wrV1bcRpZub2C543SdGHs0ND1ftJuj540HJqKoTJYhDT+F6vAWCYxST0
5ts8uLVbVFq+vD2uRJYFYEOQWgMsIr4tPIK2DFI0eFvoL0V3k7VvbzhCMuCfAZFYFYeNPa16jfSD
+zP39mkdWSVobkKzimZnt+1d0jXB4YlCO0YEvo7rNRnKqg8GluJFrd1oe99XvClkfoV+cJzvqH+9
Ln4xKE8MTetrH1sXxDgLRT8MWInuhilRtU3JoqELS2LlC1LlFksJKvi8ZW/tH8aaRRC7DSvn7ehP
D43NILtD5QuabWJ4sOiJOy64CvwU+k9g8/dvs9VoFHGxLCC4sCLenrVTBUPN8zaeX72Y1viBDM7J
tJ2ntPRPiD2joPy57QmypXJRTOJJKB9PJmF3tiZru8XlAjDsWGcsTM3IshVzJ1skdNEhc2ihKvJK
tNxdSQmgF/AP5rCGhv6hNhBPeX3oG/vtwcgMoYqAusgfTUQxNhi1aipmAkOJQ28SkiZhZmtH8Nbu
UrK+ozCGa5unOuAUEA8RDs80cEcwH6BtlBhmBCk47+30rbzM+s8AH+1F9BGgfcEZdTS3Tw74ocH6
PL7jGIAFMGrZQJtDpUDICK00TTSS2uh8LUCgrTehwrkk6wGYANB8XAkJrbzCCFJnZcwfOY49W6qQ
YYsS04u8dPzV9d+2l172lAWokr+M4M6oIAsbtF6Lckhc1BGTMbnzO/LLaYcoA889mh1PabrGY1fc
BNTeMzKqnuv820Icf2lbPIXcas7tlMD2inKLNd/VwPlN+i3Tpn3jvLRdHlmT4qSQnOAwiRQyb3Xj
Gdhr56iQAwnSCqnXNgdH/nKc9SLanlHJyQC+R/gG0u6YU3Ez9c0UzEHSoVPPcyIEPaE9ObsqUNVL
pWbQrMFFNxHtiDlk1ATnXC9XpLks98YYjMj3k1NmB4o4WzZfqF4g4841NyGUez1fAGi4RONMn5Z3
6lPQyiuiHMnJjbsOGOg/iadXz5K6HWkPr0RBpKwjpz0m4wk8YaPrhwTEMbXjKVZHEvT4SArifY73
HBqhha1r1W2v941V4rlKoqUoUdEG94p58rL01Hn7bVeQbi70ivCOdJTlXtFjEpZ0bRG0ZayTNNQg
RZZVQZiNBo6lKTTBtB8MEFH5VTuq59GfZndxa6E0zJMdAWqq4rZGUtLLehM9hMCaebcAPVVh1nX2
LavmOUS6p965FvVRjiIkSpBfhIzFUIajMy03vluDeM5t7pK8K7qQZV7xCEqSHs3ObrBvif8r8xZ6
M0z2vKeIXxUBo8yxOdSbs63hlBUjhsb0B8fvaYlbr3wm9gIsk41rgqiATLL8CRrE/hoSgwa3JHQB
y1cZt24wh0TPz32b33l4SRJIA48nZETvuqnZzdDkMFJy0Jzq3EPFbdtHZBsMKCokxTm1HPrVrjeY
27TpCDqeGqwF7Dhl2il7RwEQTMD/LJjXFryZDuvgwUJFwl6/HVTSNbIFQwSEcNLHf3gVXX/f6lqr
wnar46Feb7rq2QcdRGr+eMc04flgA1UO7gyRF4saZllbflLHzshJeHaVCuciO4hA6v3XgHDn5q1t
ZbSEAaBQDkM17KcFEhzYLb9Rt7mZOr0Ol1rLdtvDklWIkV1AEyRXbEKRTjiPZmCQW78IKnDPksgq
gih1wTdV/nLyJmTeDTSbg/Gj61YHr/2ZA+qzbV62dJfWBecbqrFxnMRDwxm9S7pgX1vpwe9VYAse
C4tnEaiuUcVAkhcKbvxXXARkwD36kD5Ia+RQ+hCURidomJ6TrAVPSGWeJ+QFSl75tv2b1Ry/NIt5
68/FPRnSX9ujlYVVvs8x0rwxFEfj9e9gkDMe6rKBo7ZoEraDju61lNE9uNCGMEstotjaktkF0z/n
kwV0Cvcbn5eLcWtNbbE+IA3KvE0E7F6Ue4/G+PzmQeF4R8aDizfj4BZ2d6A39bzMuED7AoAj4PRC
5kKPFhrZIXQmt21JzqorW8KAoLns1Enil7FRH+wgLM1o+/uSPYhhgGWD51ih9ifEotaARjtnRqtg
YT3mhrNP6B2rfrfV/VD/B6FNhTVDEn5emhNjgWToAJJOYM43HwwoZbZnA2SuWXXv6BCwnu/zBUoq
36g/hMvyxNLHZZ53DWR9p29j8rtxD1rwe3v80vn9N34xSWcN1jqi1beK5/GwPhjjefvziun9cxZd
+KNtQfGn08oKlCJaFKwPzIci08NIHtPkc6X/t21MQg+EiPFiMIKzeI3Rj26Qw1qOPvL1a5fe0uU/
XftF/ds+YaGW3FakDxNmRqT4WLEzyjNhYyvifdkevPwVfMovxtwaCF9wtVex1j8NNKzScFVRZ0iO
FQyUp4RcXnL2+LRfmFg8FxK1PVatdIa9s2oHR69OZWB+BHrvtD2p8tH8MyVskAESV45ew5Re3dZF
Hy2QP1HRBEkiZCQbAJNE/QoFZzG5CQgZzRsHpzX1oWbm/hdM/m65q6I+fdkejMzbEYfjgzYa7tBK
dj1v5ezhQvNx9VXFgUIca7/9edmyXH5eOBgzm7HOtDCOtjjl1U73wXgK0MFx24psRQAXwvWt864r
sYIJpwiYxcwyptlOr85TB6Vnxf2pMiH4VxX0KyUEJkhu76r0nvBY/h0CqMgxoUEBCHJ0ROli95ve
uos9GR4eDGHu3aXVO64OjqnCzYvHEFI/14ut+cWANtQFwTYdwvkD6GwUD0npLOHNAOwjXpGvGiDt
oS+cVp/wbEhr6CnpUTXe2a7iNJGFa4gR0ZaIZzcqgaLgrW6Y49KkmCVK/bvByM9EB/baWSMK6QDk
0SKz1aC5mxph0TZPndtEJvQlt11O5tigB4CUEhgOXeyf66ls7YnQaaoraC4M+gECac4eCgb1qayh
gsbcsXl6hz1E3QBi4nkCqo5re6MdNHZHqzrOMaMLMjPHMfuKQtW2FUN2OwFo8NcMH/bFMcrbNKxg
BrVCMXl3U+2Gflp/qMps39jebQY6Fz0rdw3SQ5m33ljUPI8N2Ort8ZvDihdmVh+GnO6p5d67rf+s
+G38KBIiWHTuoFsbjWig6BSzvTxFZupLUsXI+v5wW8YQuaLzdYBGyU1agvNjLO0ybPUFmjpGcef2
7RF82KPC+6QLf/ErhLvM0JPVhG4iDswF6r6fV51Au7MPe/vTu4YL9+aNsFh1YbNmuJ6p1TpVbC3F
vaY1R70yjlaGS7toKMQ1sw/ubD923vKxrJtP7qIKVOQD/WtfRNxV2QLulhT2g/nJmh9TK9Q7KJgo
PE52YqCwhlvO43tJPLpzUrcts8sGo2wji31o0M+s54ftuVQZEQ7v3oYko17lTTw63xt20sYfq6k4
WmUXNudwRZ0YsJZXdda2XwIvTd06NlFu19u7RQsi3Z1PWnXTdq5iPDKoIqCk/6wJ1yqY1Ga7bbw6
9rL/UNpBu1QWIUkejha6zYssSjvQC9c3tn2P5lrFismOiEvb1vURQVub6rUJ28XghLX9NAZZBILZ
0MXm64tPqM0pLhVZAu9qtMKW85AD0LPOr2MoAB/mHqSd+pMxN/thePB5i3i7N2yoOQ4qaVuZ2ziu
GXBqIR3tyUJOZexI6lUrQ84GTR2+dbNU34xBBdWVOQ4S/vAZZG44Y8f1dE7U6+mS4sRt1+5pdYLb
ujFumO6imjV75zxRYSmkvnNpkI/64ojvwdpMJhCDx0N3yNsQhLGrtev9Y16CDDUczYfKPTEVHpSP
Qjy7+VXNy53ohxcL0Ja7DhN4BAC21qLySMz99gaXfh5YA349GearVpygstPedNFWRMAGVtP7tj9t
G5C5Akdm/klNIdkvrFLlsoCtOTCNo/M4krPWPyaFIqKQjeHPKQhCRwMJEn4eX6wLI2wufAsCF2Zz
W49fvFwRwcr2LQIVfpf8UcIUIv1kzk2SjRhCAzIx4js7OmgPSNCg22GNrW7c12v9uD1rf1o4xGW/
tCmcU0UF1rk2B2wWRO6HqikjsPAcU64r3Jf7EhS8KbLcQ13t0OF0IG12SNx8h5QwEsF46/hN3FZr
lONvPiN3NcvuQEFybhy6w2iijGU/C7vc5+Zwy0CTptXtzh8YZOSDWyvxzq3t7vV63W2PSeoJFk4D
Fy9r9MUIywSU9gq+Xd5SOJ4HsvfIsX47FzWYI5BdxbMFJwIQQ9eegAi2cPycort32CHDo7mK3SI9
Ai4MiKVTE51X6QiIbuw6fuhY5wUEtA6rDq72UHn7vn9g2o8O5Ga6r5o9qRP+G5qY/bOguYQmAiCQ
Bw0c+G3Yec/pHNM+TgiLKhXrqHRLXVgT3K9OJtdMTaDQazY+sWzZjWWpevJIUyyXkynch+4MYGJQ
o5iZuOWp6d1w7JywdLswz+2zC069tlm/Av7wyTbbQ1H7D5WDTiPHirIZ3IGT+3nbP1Vj5n+/OEbG
EvUin9dWvRyslQx1pVVxH0t3wMWs8r9fWCBzMqIbA5va6KdwSU4re7RU4G6Vnwi7zGVabnoDVq4g
Y5TYzwuI6tLqvJTjoSQ/jEAR06gmTbjp+5I51EuwIbTh1oJKRtEqEnGyUiD2NF7d4IP5U/W+nrS0
AK3vCmXxOIWO/dh9TYpnJBP05MNsPDTjB9951NY+bMtPI/1SV21Ykb0NdWzbYmE1Hkn11SDf2QzZ
bkVp2eAz+eqIvvhhwmGTL16dtgt+WOl+GEmx8wGZT7tYX85mv+yoBVA7iQfz+0p/6s23sT1kye+i
Pzfjy7bf/h/76H9nCISO1zOEzv/GyCucetVqRK3mfpgB7wtzozk4iEtWpoc9uHpSu9tpMzuurI9s
/FzwTp+MRL8Br9PP7R8knRgIWjkA56G6L75MxgUqZnRBI3G/DKHFzmg1OE1Qh+sdxcUv3U8Xhvhe
uNhP6zTYqzGjIcc2l5sGdem+6W4HpUSAbEsBK4kOcpCQAZwjbNu50JIsq3D/L44TobOud6eIOmkI
MSdQWqbHKlE1SEt969KksIvXJUu7tcNpX/VjlA+HwP9vRh6aBQ9lrkezjj6NMtvN/dc5P6BbKDK1
ee9OH3qCcDtQSTBInxEQ93JArQyc1SsUhRFoVkV5T1KzflnoEVqWYT2dBvrRGfNwpN9s9nUu420n
kh0slzaFGXDNrDJGfrA4QX6iYbZmp20D0lW9GJRwcjWkT4y1xKCcie7R7hU19CVwtXDt2c6wn4b0
uG1P9lxBCAlyeQvFxFcMpawfitlb4EUdzY9jO++mxEGBZrp3edtIaSqGJ5+/v+bESMUyx2KwTXgQ
uMYosOWjYjiyveeB2B37G2gh8INc772mBOO/p+PQMYHvdcajgy7gvDlsz5l8H1xYEUIE+LI9DMA1
xHRE9WN5tN3bpi6PYKCZu6dmfLSLj4l5B/nT0KPPFBy2Sf84s0Ndn7d/iNRZLn4Hn+2LkwZcGKaW
MPyOcb2rPwdFNPahbu07/871VGNWzaxw3PSDbk5FAVtZ9k2rHkbnJ87PPP9aLhTqgJ9bJ2bL0S3+
89vj6NGQN97aKmZEaaALZS2sMJLdAN0LE7+yZtUIyJFiq3nQ2Sd96aP/Ie3KduPWle0XCdA8vErq
brtty1Nsx3kRnJ1EEzWQEimRX3+Xcu69u1sWWkgOsoH9YEDVJItksWrVWuVwVZZOCCrhKEghKOfZ
oes+llv7cg3Ygkf93OgEQImF+vP5XPuqUwWI7NCAREa6G2zDfxqE/FY6XR2itf6n61Ky03Mj3Tvu
UAIoXf4qpMmeedF8H8t+K4myuvTwclQVZgXkJcLFGyfQKs5Na8xmO5rpDzmELTW8wgpW7QmrYi62
Xn8rJNoGpuBfm4vNhVOYBZ2HBj3ANxMAnXaiMnekYTtfl3ttELFdl/d93X9MZXqlt0WMozLuhuJW
WGb8F55/8lMWq+H6wmzG+SVgSy8EuXZUzFp/LHQLshv9K717u2xv1ftP7C12mqGJRhMmjkm9x7mP
/nKo5/ySHvm4bGZrVRebzBf5qJd8jlvZVWMFMeGv3YATLKVRpqPQBl+7bHCOBpfR4umSLu4zp6ED
mP1xHhdZ85zS5kc9Tdd52oaNBOmv3dkRb8QOhZONe2DVLpLguoVuX4Qvi+SFr1kjgaAJ8kc5vzNI
f9vo3TsEDnY1qW50rbkuKhV74i/6FQM88U0LuSXIgCxRVa0H3KXRoL/YDKqrQrXXFJi9AViZznE2
ZnbVY05MzUt9cja3udGmdo7NYhG5E4b2ZCgei7LeABvNC/RpAdHN4jk6Oj0/1ZHqaShsqsNM1Qxh
X9yYgFLUO7aF8lm9t0/MLPykkdzstABmzHT4qDT7V9l6GyNZd4l/RzJHKqcTZmVpPSqcaKBavMut
/NbsOAk16QgA7NAgSNibquSulZANvbwJ1gaHsaG5yQSLFVB355YzsHuKsYdMkMOqCKIdYUo3wpI1
C4E9p34AjoXq7eK4GjteGsIG4NdrroekK//Lzy9Op4BpJZIT+LxWf5PFR7oF6ln9+TPZJnAYeGws
i6PDqOHnK0DK0QieFBl7xBbaiC/Wtgtq/f9vYjEE9LURixsAeNt+XDhRLaJ8a5bWHOzUxKdlboeC
OxxR25DeBGD18joBdW55X0seGXb1E9fovZax6LJ3re1QSF3ORVhQLYLi79y72kxlrMkV8kkFsnJq
2FkWf7VJlgDcvDGJn00hVw5MHLonACnDv3NTDbQ6QBwNVTq4IHCPxTeKSKRPvce29d348rBWYrE5
MY8w27LAI2suq/ZaUaugnLWUwLcdKfUD8IdQyTLU2kM/vulGh22EXI9b7Ept6yW6OlDwJboIBINZ
ved8oB4flGmnHYSV3BH9o8AxR/rYWQdEaMwIXfDZbFn87J8YLYr10LMDINBc1o6mEXjpzsSjno7a
C0ihoYRbIdGzkTpYHdfMke57gK6ik+d8XOmoUgrJCJCdSaiXcoftiGEfCQ9uTblFrPZ5O2BEJ7YW
O851NRU4DHdh5ZXgxtduqtqMhQz2HUvjoq53+kAfWS022jxXh4i7d/YYaBYt3UZVbueC6QENktyO
WTOhXzUbw6AYjhWFft9lJ11bNeiluQ5gwMi+L3M+Kp06p23Am2N2PwIJFCd2uqdtxDKfT0dQJiH9
8JsEUf/Um2Ky1KB5j8SSI9WEpBZF4Y1u8UGtGTFnWP0sZQEfXNyOnsnlaA8ImFr/GZ0WoVNvcQ6s
zdWphUXAMo5OlXozV4kCLU7TonqP6K9Ird2fLwkkygDedcE//EmCLTNTtENwVA5VeqTadeOG07hx
4q4eTac2Zh88CSVAzpXpbEBUK9synAJITLzWTMZueUj5GI7mYzokcupDw/5yeXDzHJ1HY4ggTga3
WCXQOhpEWXiWlBbbdbUd5vp7jobTTlUoYwoQEGz5xfqq/Tudi1XTBiNjwoHFrnC+8JodqCBxCYq0
jZ20kvM4H9riGsu9HjhvCUN1faDZF71soqC9Msxfef6dkSqm5Ga0X9FAGNrWsQYlt81FZPFrL3++
PMdrB8jJHC9xLC0k4SCDhnKFp7M81EfnyWz4sWJkz6l5fdnWxnoGi3umoJkfoLaOLH+QGPIW6f1A
r8IUOU9XvXtb7a9bfhuY535b9CKzWwfPPxXcV8VP3WRoKILDdv9wKIilDThAmhnb/48xPl4e6Kbp
xc1TQN7ENMd5Vmmst2/AShfdzzF4ED5u9PTdUndQ3gjdkfx3x8ESLmGgVajKNQw5GHa1eOyM64lv
jG3edBc25bLbjhb/tykRFb1WtnmdsfyqzKGhzUnMPW1jp6yf1P+/I4PF4aOCyUptHzMpjF/g7Q6l
+Hp5rdYu7tMNsDhk/FxzyoDhBNUsN8w1MCMNIKoVxQAaivym1/yE28PDyP8CpzkfAXhAIwWH8S0B
exNrS60miE4sPz9URh4qoz70QkRj00aq21fmkWRFPNT70rrxx43K1uoygiHABAMFsv1LZLMyjN6Z
ahxAgZ5MaeymVdTKZ1f7IgEMvTzD66bm8p4z91AuoXpNVnZCdHgpjCCOM6OhjdvskLuxs1XDWD1f
wGD5v4aWZ5ntFfpUzsiAFIQuxmvXinAGINbZrWn/8tqny8NaqZhgAU/MLY4z6tRl5TSz3mXwTBrg
2uoWEuUvbnfUrR+9d1eXVyPdeNavHtcnNhdnWtai379F1gwktN6B+rcmdcJ+uHOCjbhyddud2Fkc
YNLK9Rx6wqhiO8gAvtLpx+XJ21qq2f5JTGGXeBtTE+NgE9vxzgwt6u08EcQStDLMbOOcoaZ92ebq
5X4ypvnvJzYzGfhNA6XxB8e9yqGTTqLaii+b2PSJxXHVUJvrRY15c5S6b/wizhrnsbeKI0gE4xpv
yU7XDyiBXxmT3LC9epCBOgkV9Bl4s3xTNWiT1cG9iIOs6SOvuc2AC4JQTP6clmLvp9/bP5eIgv+j
fAcuZJSA0Th3Pp/AP5s50EsFeDOMfVsHH2NdxsjT/bw8p7MrfLpwUCuY22ChsLQsQoGUzxZ+g5OK
lF00Bh+dtwH92jKwGEdntEK5GS7NQavfphHK5272/fIYVt39ZAzzTzhxPV8rx75uYMJxZGgVT77y
D5mgYTs8GuWrPW3Fl6vHxIm9hauXlaeyvsWcURPZpS/5qIVjsN8WWF+dOqTiQOXsoha0zBzkqRiK
bgILRMkjyCul/uHyvK1u2ZPvL447TR9KCb1KAKL8KBufoEq1FfGvjQBZlznAmPkQlgxQfQ6GzEB6
GEHh7loUWPQ+/vMxnFpYjIFLjeeV9HErgbUiwEBsqzugrHnZytoli7ZVHb0xfjAjxs89TPHOK4dG
wyULrg+T8Z0c37WsD5VtRVW/EcivT9q/xuYfc+LOLV7tpdnDGNrw96y41/wtycFVC0gDoBUXmZtP
gPGBdgEjvouwrwzCmgPlx8LLE7ZlYbEsXUGGmk5O8fAlUC+l93r562sbEBgAkLuieB6A5OB8hlIP
nKgZMLEPfdhqV3KMUFCdtnoQ1k4V0ESayMig/vIpD65s4UJaHrxVRf2zq3E4FkUEusWwwo5vstAq
N+Aaqz7mo8SETAPayZa7PaDZWHgj7Ek4Vkq/dYYdlf7X1rAP0n2/PIGry4P0+CxzOFdjFsFVC0C0
MzVIA1Hj6wC8z4/Ln19dH7RZI/0ODRcIR5yvD00tjZAKn3dHZ6cNU6xsD+TmRUTHDUtriwTWBMT4
5kzDuwzzKarWJtcREZjCifqxjErtrmlvOjbORcgkz6u/cGxIQ6GdW7ehU7Gk1eDSFxSEl8htNbEI
iR5dnjlzdUBIz/0Wdphlds6nLmhJmtZtWT2UkutoLyCoWmcKeWLLQW1zGlXcFWCaQ+n1zQCo/Zto
wEuQOyndEQVx7ToTKoLcvXEY+3LcaSBfC9GH24F7RI73hduNocrQA5sGxg+7lS0a5bouBjkyuoi0
YEKp2NJjonH/XXSp2vDwxX1jIwWPLDj+hxS8BwDz4hSlozWkWs3HhNMiavSE2d9sRTdmcBGo/TaC
XC2y37MGKfSJzifQB8iBk7KVScm0DjcbBLMl0xkB2sIcj/nQam+VbWdPllvTGxuULFuB8NreQvXX
nZUsZpj2IjroyoE7LkiIH7QcUik69NewC7bKgIuptMCmpp8aWUxlOxGNKgI3wflHqzL0kTAerb+4
iE6NLC4i6bECfBgwooWNv5+2OmdXJwrvSQAC8ab8VBixmgBs/jmrQBvi9kedOhAwUVq5EX+unUW2
DyqtWZ7MQzb63B9syewM8En0nerlUSdaWItmh0apUHX2xtmwuigg7EITFmqz4JE6N+X5fTY6uVM+
6HYnryaXtGDiTb1Q97ri6vI58Tu9tozbAW/EXgL/tAvm5HNbFvHcimg2ekAHtCE5Cvu8njzr3rEb
aErk/uiHvtVMQBmmfNerFAnkqfe/YqrfdTk0kS7sNu7BvnTtacKG7wgV6k5nIQscsAR3LostXQPl
z8DGr6SAeGzBmDyil5uFGarH/6RSFymorZh9T8nwrguZ3wSTqGMkduydTwr0a9rcv/NRiIpU7nsP
NaKayJXtV/BlTE9Mb9TBsfhXJKA+pC6rJyNDr2cJMNWN9N1qN6D9CPRPeNzJ6rsuaXYYVDmT8gDH
1kiFBJ85PYuclVAz5ubt5DlpOOiFE0KvKAENuHs1tp4TDmOLvU/qIhwEedcD+S0H0UsEDIna59Vr
PX3x1WMLjCTYVg6gXJP7inFIvzQqzNNyjEdgtCBz2gvQNsmozZwobaER5hn+oQvqOqY9ej2t1kJn
to2kZ2uRNurNwT/6ALtFFHW4fdm19G8OAGAAAB1E7/lnzh3eEsUrgSevAs+HyepI2W+t2Diw10KS
UyPzZXUaiXJi9iTLSwDH9Qhaya8mCXaqhrDMmO2x4hv7ZwWGPWu+QcHWBMoT3VQLe2TAWAcylA+l
OYiwKdLxIci19rp1g/SmhVNHRi6nnaeZwY3B9fy5p6ilRZ0+jXfox3X3Fi3JcUKK4DBkxNrIDq1t
b5SqXbzEkNn7tL1dC703MqDlwxSoiOhtXOhoKKpeNnY25nS5sQPkDdGsBlnFT+wLpEm70mZ40BS2
S+aGsvELQsN/iK/akA22e5/VXBwM3DC3rts4G7fnYozz7Ql9bUSfgDuBTmbZ/oPN1/vpmA0Jd5sr
7slnFnjRCNqljaVeO/uB5ZrHiRQtHoHnntURv7KHwSUPhnxDV166MYlrUdTJ55fQXWKg7KJyfF4W
RzodARP2nL3odlbxT1P8hVv4AOk7aL/Fqi0fI/3U6qBRQjc+cdOHzMvuXFBrc7KF0Vq7x1ABBxoM
wGfs+sVlzMs2M3gwoCV7xs036CW247x19hrfuFp+l2eXHnhqabELXeg7o+7JYcnN7ks+6iHXzOsU
+quOLCIgouOqJ2HQj1eWp3ZjMCS5ab25+RRZsrsaSB1roxmP49ZNvvDN3zEPWBfmFkJEkIjBz30m
N/U+HdORPDDvH9v+FvCfzpZe09qBd2piEVY1liFpV0oC5v6PoX/Ognuz26fVUwbWvsvbfGswi0km
IA/NTYrBOLYMg/p6mObu5Y3dvO4zmLA58kH7zyJI6FUB9tamB1sM0ubpJCIPGZ7Cu0ZdcsPSIur+
37X519Ii6tZcnRVpC0toKNEjEJawqCyUdTTTstinFu6nooXSbdbhdtQlqq2XZ3Nl3QB1RtANHhkk
TJcDBSdVByrwen41AeLt1P6tSsvrtHGuaOm+Nba2u2xvhTkKxF7IBoOkCrwUOCnPfTG1QDIbiGwC
wgzycdV04+Zvmmfsyz4BGEZL612ff6UBCz36a7THqNCPHfvHt57xYggxjWh3Lu4Nf4vS8PO5h0gQ
gjR4Cs+v4WXdCbJ6Wp5lqUwa401U3c6lX2VhATj2U/X2sQueLk/D52nHdM/vOQ834szxfD4LE3Ur
TbN1mXTF01h/p/U7Ae92bVSxbnxcNvXZwc5MOYt3MQizWetKJZOqToHA2QflrgLC2PdeePZAZQzO
vssGP99QuOvRL44MEzg/UG49H5tBNDOHwoRKamtfijjfuDVWP49AFwyxqNt9yi51RFpSOkQlLCNx
a/yy0ufLv3+lSo4B+DOPE0qQSFcsFodA8g05WU0mfLq3B2jumNeafGN+Ug373n6o7Z9kfJTOsHGw
rQ7sX7O/azgnMWOngAroqlIlwLm5wVP+F3g6EGIDkgWEIsB8EO87XxhROCTvSqD3q4FFNr0pirlV
8aCx140J/H1zn1+E55YWZ7TrSp4XVYkGmQZNyhbq/3tn1L9bGfNfaiiAgr+gdb8y3yuva9LZ15Xt
djEHyeC3JlXsu+dRNBk7+Hn65PX7Ac1u6Dux5L7W+1e8FJ0EWC0wIBSVuwOs3XvJ0uxHxT2HR4Vy
0n9UoEsQMU/93ieUf7UK70vJWzPqerc5ZI4tvtTGVE67rAyKe9aa5q9izER/5eI5cIPmE/qiCUaj
jrvQ/RtT/7aou+mJ1jVDNkgbHnNfe829KniElka9C0irH4ickBzKmipPxsxlB1R8nSqEpoK182ow
HkWi8MW16CuQUbu5hicmB3qRmFkWCkBxD5ao0NvANchJZLa17/qU39T51F2XhoN3IxXqaLtjdm23
uAdKNeQHDQ4D0nm0y/egQNgLQs04G8z0wUBUj7IK+pBMWyLqHfo+Mq0iC0Lu6P7Xsam1+7xkkobO
6Ijvoz+So672PuO/0oB92EBej4V2pUor9sD08pSXLrvpdfGYa4N9aCbKr0u3nXZ5C+gTmlN0vOSo
jERnD5EHSqX7VHQs4SgGvjtmof1o0cayL6ZSPNuBpt2ogKpIWoP3jbpzeaYY6nuHSXaoXFlihQ0l
I0M6+TfGDf+xxf0IyqvihwLb5r5XyBv6rl3s6472OzPIvb0qnDYKvHQ8ouoDZT6rTq/GPOjwiIWm
AeAuwB225hQZRlVeo2HHxVdGEbHJ/M5bvwHpgFSxcvw8RmA2RFoDtEj0ohdGVGlT9aQPXv2iWuY/
VWZb3uXgsApbVJxuGi8z7kVKwMGRsho4EIgwdUbWvdGa84P0iRcR8NAfPJI6d4aVoXsFbRAgo0du
QZo9NCshnY3ueW8IDYd4R+I01ocuLe2XMSCOCkqQILhocr1mdcV3otWbQ8F1TPZYQzbDH8sdUnRQ
UpDtsPc0Q8Sm0/NrN22No2ZxdvAykNYWKV7jmjRoRPtURGZZmgfXpggqat/ZOPc/x0znm35xbNqp
1nmMVeU92rr2ZvCVFocAHPJp8M/l48VbudGQ5AfbBrpC7Znq/fwcQ3Itm6pmKu4nK3c/qOOVNWST
nP6YWi7HHkCaitupv/P0QV3hInFDNZpB3LmUHT2jCsKprjQIfn9DjjFyoEJyN7Gyjkz+3tk6JG29
YccLNOCPalAPea2P3/0eHmO6xb4fRjOCUIoZUX207xu8lA5QE5525YjG3JLXfUwZae+GdLCeUCei
B81U6V6kEAiZTDU+FFzT4q4nbzLo2VXhIDOi2aUXCy7A4wqa6ENZd/w7H0izr93gH9lA5S+jyLV6
qgiiNkitO0mRlGKBvzcd3j/pUo07P/ApsJyVK56pVZErCy/VHauGX3VvQZ2EgbjAkjo/CLdmiAI0
lkc1gUNMoH0BzkHHSyS1ROj1xfBrKAw71EsxHtIeykB5BV1VSvrivjZ4FzV9Th/HRm7l7xfe85/3
M1S5EYXi3gVO4HxRNYzfCyQfEhrkXcjb9gax4L4xIXqiM2+D92nhQb+NzeItyDbOhMjLqDcoq6BW
qOAnXu3Ek6Pdgaz6AfqUdZT6foVWM3MPCZ4fZqtthNsrdzz2rI6MOVoFUHRZXMFG0RLNEUZ+j1Ou
BS0bOuoaMJJtbBBM1fL2RfMtzgYTcoSfikhmmgErL1V+b46xJcCtuVNljAJ/yePLhlZHc2Jo/vtJ
xJIWpaZwesKQuE/tImzqjdh1LRRDjg7wCpR10NS/ZNRsckNCp1TL76mlklzmL4SPAjzf4y9VjI9p
7iBja96hpeO2z8efHZ1eNkY4R8eLuUSSBTNpz0cOKprnQ4QIU2mDfjFNPNXKIszdOjj0IB94ccza
CimUP2J36MmVKB0Z99yjt6wm/W7sRkiBTrR8R/u+cQfp6XRHIOIYKbfLXlrDq+NAwAMYhGb3aaoH
Vyz11R4XxC90z9A7GpD+OhuyjgGpY5B95VDx1BDlPuboa4mMnsjbMUfjqYnGu9gtvClGShupWhVU
07vEqjymUniPICLNfqXMb79kOiKpy5OzRBX9Zxvh/WJD/QJPx2UuqjJSZ5Bm0Cd28KxrV4jYwoI1
capVUI6Mc+2NjRmOnI3c6uKp9h+rNpgwAfNBn+6nQmJFiZf5eg9Rly5G0CHwOAYNQaMhvUOc4NB6
dX6Y0i1E8sqTzZ1Tq0DPz5xSy7abvvZ7AQRVcU8s765Nc8iXpOar9OgxaMghy9PHjdmdX8IL13NB
/zZL2KAhBfnFc9erJlo3je7hrOi89tYthumWIsO1Gx1u7lTjlEfMgi5wVprBvTW4wQ1XuXZEWTnd
EtSavfzSTzEXP4Wjo8kQbn4/E0G0dX8MrO5JWdMfV5wgmemhDAQIh4eX3fJ05E7picrJ7z3DiHBT
hb37QiUKr+PG83vt4Do1tHif0IpqErKt+T0P3koQGhFATS+v3poFZ5Yth8wedIiWxTNJg85tfY5U
hTGFmqNDFmjjlF9sAySOAjRGYePZYIrG4bSYrEAFbV/q8EelIYL0FVj9mpBpWojaVwza+8jcUsZY
swgOTUBl0WmDft7FWVhLZKWLvsPyEN+7wcPfu1WOrnZGQ4Mk71zcnDrp82c1mFuyQWsXAVgadaRK
wOY2Z6rOPZBIUel+qqzENKg8lKNlvtTg+3ryTFVfBxQILxf1Fghkud0+K3Gl5rQI9qYysl9/vLAo
uQJJhITyb9bI8x9i+NIaMy6tpCPkWNTtcSuLvOI5s7jT3IgGYmSka88NmLSpqkxmXtLcGs59s9Uc
vfX55SKO2lT0Foh6BnEk5Ao1z8vzs3JUnP38Oc47iQlaYRMDKD8vQf63ET9A9N5vaW6bK5cy8Anw
emwwnHhLrD+gd7Yh68JNOo9UKegANA8sTAUE4MAQMHp050GR4HHOP8oDLQDsRj22O2opkI09y54g
5Rmi2dHaV8JrH0vN0HcChbCPijbynRYIrEKEnUjYG84WAHIx+/+5u7B7AgDsdfSJLma/Cko1ahR3
l5AszCv3GVCM75cXYGFiPhfOJmexACAWLUmFBrzE856qa8b+DIGNEUD3Hr4JFA+kmgBCOF9fvwEo
ILW5kfAK+mBlf4sH/NvlESxcaDbhoH8aYCHk3qxP0CRptYYMZO0lfm7yMBi0/FXP0xEPMME3TC0m
azYFGCcCiVn0bJalPh8N+AO0EWGVQIohC+qQ5Db/XmhIrPzxiHB6oS3ZAd09HqyLs1qYKHjjbSiA
3wHSqC0iLt5y48+fUL+fFHNMNFOqL52roEg6OI0ck3SydgTUdTzfufrtwLcaLmcXOgkHfs8aKnY2
HuBzc/AS1GmwIR11NYyJYfDmuoOI8i5n4NHr/fzdwNaL/3z2Ts0tZo+2HhqBXZijtAyREYgnle1s
58dlK5/fhJgzPM6QGEVF8lPvpckbj5u6PyZinOXH3YMvE9sew7L86IH0DGwGfFy1v2x0xdUR2uEF
OiuiQwhhEYh44FSZGjbB6MTCyXxwGQ0LayNgXnNyD5hV0IehAI/a9LmTY5sNVg8AW2IXXqhe0/4P
m0p/+8OpgcUuciXlNnx8TPRXiNWH9t42tqQP5zVeutypiXmMJ9cKhHYkIQomsisdDGDaj0ilSMRt
nJ1rjg1oIsiDUU2C8NgihdXog5+2HFaUCLXgMEEQZu/+1WzNuSsgiAEitRZrnnke78e8EkneB3vU
MkKJt4Tt/rzsWSuPM+BBoDvnz2kGMNMudo07+IxWBjq7mx4bc1+gxVAgMZoD0nNTOSBSe5VbNGNr
jnZqcjGyQgPa18pakcg7q92NzdXlIW19frE6Ix7i1PQxcX32OKh7iKX/+feBUZ8Zj3FGAy1w7mOd
35oG2l950vlDmM8FiS1C5bXtPgtl2UDdYmWWhXgGRqMM2G6e5OWLmbkxEd9q8vUvRjGX32YAIvx4
sRlV5UnbcSqe9CHC9MjutnJYq4NwUSBDBQ5FsuU1M4xpDyZxXSS1iZT7dRXsh+bwF2M4MbGIYThz
PaPkhkiG/ijk1fBnMSrOq7mqh4wF/s2Y8cUUdUKv/JK5PAmG9tgN/Z3bPwFT96djMCCjDVEZBPOo
hC7v/AlND0YzTFPSDUeU8pHdufz9zycivv+bfRwRsA3CgHNvNUZZcQ7MYmKDf0u4vzhqJLk6prbY
EZtsFF1XjXm4HgO0VCEdMf/95Pj1IWpb6Fk9JYHRXNfyLkCXmtSLUB+cUO//YuZmtQzchwiU0ZJ8
bqwDuDXAUS+T7KOzrnx/Y+JWTkZgiwFynoV6sE38xfdNZTWkYtqUoB72YJkclEp+F4EW5Amd2aCR
ZcGLXVXPmsiOgzW+XF62z7sHCVlj1qZFAQz18cUhNgmW2dziPOGG+Uo6/QsaZH5afboxyM9n5ZmZ
JY7LdplCf8/Ik7H2fukSrErIFF0eybwJz69kmIDcEfLZ6BpHQu58mSqDigHCMTzJ1LfB8vfIeYBZ
pI9BohL/hSWkOxCrI6fySW496/1eM/yOJ5Ulbzwqskg4NMoZQkEy9RsdyEsU13w6zFhFFzV+PcBd
MK/gia+nQdpRy5v6pGvHdg9LY6TXlD2ORubdBKM57birR3Z1DwxwGTK/yY6l63SotrLqWUKId5eb
RRB2nat2LXftMBViuL48Iyv78ew3zmtz8htt1RqkEaJPGNF3VQ6+XzI2RwWuHNto3mTd7S7bW1tr
dNIhwQMeoJlC9Nwe0n++QJG2TzJqtqGZaVcmFTs0Jd4NZJNzaD65lo4FdiPk22fZXBC/nhtj3Gl0
2nZ9Ypg/1fiz0L561ouQDwYIdhvkk496pV07DNlz+mOyNt63azN7anzeWCczy0xNC3JO+6RvehTN
zPGDeuPLVOlBpBr3yhJbfaRLYaTf/uZB7BC5XmSWIBd8bnGqZm05q+8Tojf9XH40rqhVQPjYRI6g
nnh50xGrvOcm2CEK5mRRwACdcpjBI9w9zsZKr51PSK0g1tbtObW42NUDJTURuRoSNqIzou+0+0qQ
n1O+hXtb86hTO4tYEQrMSH3pKDw29M7gZawRLSpJHg3NH/LJ/2d+Ec8jVJmLSMsakp+Rzk9TBmRu
rmXfQRbTh1VV5j8u75DVeUNlABhLF0/9JYDMFb2aXGkMyRDQB9nIK6+bdkWfb3BHLZHev0fjoxow
X/rA0C27dHo2WDkxLdRclFC7YGzULjWARUoHzQobRP1xBjBElFkd+SIaUu+k7akYeBYDvQSdE1LT
AHNRg6Ck5vofwibnHwfiIgAwkBOALN3ySgB4eBpkUfVJAxoR1EhCKztq5lE4b5cne+V2A5IJLxuQ
Qls68lDnW6Z3UAIvBOwI/W2qfxqs2bjb1mKEMwuLGEGiMbocSQ1Q4rTv0PvlQb5bFDXAu8/MQJ/I
+Iq3e+iaKro8spXj58zu4uyra1Toaxd2++6V2lnk9+DAuOqrpzJ9/XNLoL2YSW4R130+0tOmCfr5
oHOqD2h75FMimp893vDq6bKhtcU6MbRszONmaoMdk+OuMqGLfbslE7X1+YUvBHqfl3aKcUyAgdiB
ABZiK9+16g2nQ1h4A4oedW1p86XQJRJ3u9em6BWs9vXwqswmhqdElVHupbcxdSuHChoKsJ0CnFyf
eT9NJ9Wg6J334OGt5Y639rCb2SluMwvKKZdXac0UyF6cGRIBoaFleRPt8iRoDWSmg6C69XL7Kk9v
mbNxuW4ZWcxjU48mRLvHPkkHBRWZt977KNAWdXkka1vodCSLLeR6PVrzfcRGuX+dzSgL98o2Xxzr
ix3E/52l2TVPYgUK1tKhIxiOyuPCi/DS7p0o6+/KYePUX/Px0yHN83piSFgKmFpdoeSdyhs9c568
yvp+eSwr9zHo8/5d//nvJyYmAn1iS8OsuXgLZc33wjIiE6C8LXaO1aF4HvIfSPHD4CK+MAfq5ZRg
K1WldI6Z6+jxpKl2d3k0az6A9B0aF4FEnstB56OpKzTeuMUcr5I6eBIM1RxW6S3QWJYfD0VDj4NQ
7O2y0bUpPDW68O58LPMpbbCFDHILhEpuAXRxqzUvl62sDA19Rh6y1MCkQFZyEYqzvPIz6DvypJCt
ejQVna500vrXPviiYuHL4bEM+FZ301qQ6iGuAQICLaeY08WmEjp2kjTgHkp7dPsP5rk3rBh3UIGK
0HF2oK6Infwuzcu7NJ1ipjbeOysHB+jYUW4AmzQuq6XXtDwAMLgcWNJbTThmNmTWXs2trt2VmYUR
/Idb0UZ71WKM0GTQaU1rluRGcCwyQOQ6dssnCPSRYyc2Q4zZBxfPHBAJ/AaZow8A9cZzH7WLcair
rGQJq8tHh6R6aJYMAqHVh9PP0PaqKsJM2C+1YCFz82iqabm/7Esrm3HOQaAHAbUv+1NjniB5ymQd
UBSzy28BfS9GvtVuOcfxn0b5r4ll+wEeKCCH6j2aVMYV8qp3pXQh1PNsqjLs3OHJtv/CU6CYMS8h
uHkgans+qxZBR2lm2zQpmu7D5dOL4P2zNiF8uzx1K5sdew/fRxg+AzEWq8cnx2RqcGlilDZeaXc1
/8KHR7d4v2xmbYWQXUGYC9QDMsaLY1kE6A7yMkaT9HFw7vwtbeG1UeCNN4d/gJB8cnnZ8BErQTFb
2m6kN0J89B5g4Run8cruBZAB4Dm8KtEhucyooF+90yVgcUlNnGOv9ZHi0AKqpg0zK642c5rMEC0A
YqAyfL70gFJXDSWZjmLa9LPL7fd0CH4M3L+tay0NJfI6oYE/RZdX6LPVuUyNohGAcN5nmFbhDYGc
OqknDniRY8WVH1NTC93Mhj5ElUUyRSu08T+kXdlu3Li2/SICGinqVVJNdpUV24nj5IVIZ9BAzQNF
6evvknHvPbZKKCF9GjhANw5Q2xxEbu69hnGr+na9MeawKMCjJqMDBT1jJN7d15mahpoUmfZQ6YH1
ReqH26N6m6yP3+3H31/coHhY4v6u8PuQA808yAjDiR42tkGvsgd4Ae5Ebh36oftpJOUrXjQ/mmba
VwRFGn0qfJK1PJh0e69G9jD1xHNjA3Jj1qeUm8eUqcdKuvhWjPaSTbUMNLP/AmXnzyqKfCOqDiWT
O92on0VRATglQYuL1I6jDtcBx2/29KWBLj3e2gl66d1L0dCjGGyfEtPXO/1eSHnAzblRAV+CTvC2
Balk1vZGaRAn5bKv4haUpVQMmPAqFuEkWH83lK1xKZQuj1Fs6E+w/UykB2JBGbqW9pOQrnkeI+FS
j/YHTi/T9yHuqywgCRMXl9MioBX72VQNaqZdP258Ddcb5O3PnJXuHXRqlmUlYvWlA0govYwMTJvX
KLi9QaDZfnWyU7SAAE1ETRZceme+Tt/tQKcWYzyWrX0pGM39OmE7Ox1f237yTX3YwcIl8fQ6CmqO
Hmph7sEyvLMbE8qRdXGCjuUPUB28VnWAJjf8kTjspKz0WBTNCT8XlDAb0UTpQw4BqdvYQZ8RekgF
E30wKjzAGxaFWteJO9AJ4QuTWb+Nkd1HpYEOt9F86qvonGfuY1020b0qm0sfl6gaJ/WOluCNpMkh
Ncf+T2TWQLTztA0aGFJ7lQOh4oIPB1Wxr0XapYATqYdYFYMn9HZH9OzemJOPxKxNb4hhndu7U3uq
E3iN5YNleJJlw07BUjxIhAgMh/xhVeor0HNYUoC2U8L+ktSeIyE9AyWjxBNj0u056sW1x+Psm2L0
LIvua2K7wVCwk1XVoa23FztNA9OMn7ouPimunazOvecQ0E/S9g5CxV/BsT7FFj2CPwSJ3j6Y2ikQ
Q7bXqXHJVXtMy/qzw5vTZEfnKc72JWpTU/etLPVgaO2ddMgFzjI4lwd3Zw8VjD/HYzk6n3XKn7JY
om/sNlogJnqOGg1VyHr4YRXa19IcAtRLH2hu7OrBBcEleyjEEJ9yIoE8Z2pnxNgJzNjFif0PLK/u
tKjr/cJNI7+Y3MhTYxbvSz1KQElIHiYzRcVxSJ8S1QZmZ/1DCtvZW/AeCoDVh0zLUHw3I6e5q5P0
QHuYuqGeRSuwf8wxEH1mHewoP1lODnIHBDZ90LQARmb8R5rEzV3WuHrg1BoQJM4QMOC9PdDOYr+P
qu+qg2AY5fYGnnXlE4TsGYDKUD9DsW5JJMyLUh9aIe2LRdzvell+jeXGR/7WLvp4TNP3Id4qF+8+
Qrxksq5VvX3R3FZ74JYRQfJwML6OpCxGHxw1nE22GejanqOAPQahbIyTlqTarsn/mBo7FFDHJVA7
Vr/rOuiwqS5l36Iratb0Idca8HdoUJij3MHzewqgFD+9iFRvzwKOMht3znUygsKmDYCKibMWj41F
STjhsQZohK4ulFZ+qx5auEs11TOL4o1Zuz65PgZaPKGAl7adzpyQtE3HkvxGZyz++0rH+xCASX08
HHt7kARPaHVJYJuQfq7qfd39dTHlY4jFDV0V4BxW83SJfDfBbZJ817bSQ7ZAWuLSw/ZCyVzDg30m
rSxmCnSVigMSbF9o4xTASU/NwWD9cwFMpx6bvgtKkun2Ipi0adi7emLsjWrqgkYjP4123FVmH3AR
57sIruOTlNCTcel8OZ4kEU+EFq+9agKQ1IbTpLIMJ2wUn9MO7taj6upd1YLdKKb6i4L39YmS1G84
+abV1eNANJDAh6d8Mh/JWED5zTonwyAuypA5/NjGJ+oWO9lbBwMXQF9Zr1xk3908/ppFue2BY6X7
etMgaXDVjyKV3229OxtadRktPUhkdXGy6hQNky9i1/QYtG3GLvmO5g1SGds+J2ju7ccoKsHgNM4d
VKZFa33WRht3We1b0vS1ptlbsUShC9ixWOr3+DSPSTo965lpe0PqnlGYfb59JV+/X7FYAALAMQ0o
0Kvqe5wx0JgSSS92JyNcZnXlVf341BvJU6kRj1O68Qa6Tn1n6Dl6dDbadCDNLwoeYhRlLsWkX9yp
gOJKHDN+Nxaqex6ECz9S8IvxZcVjdynasdzfHiydf/zjyYczmoJFjwLPCqaSGWhfOD0fLjGk2s61
2dRfnLzLT31Xm75EdekATl38BT1NMtt50H8yAK/uAPCB9GikmXcwPWhmA1L2Av6ufW6STsCwusos
z3ZikHxUnVQeGHnJ81hkaici+5+yMaLnfiwr4RtVG31SqSaf8MK3d3YWQaQBLRjtxahM7WfLoXto
yQ7XML4DqBVPQGRC9e8b1+xu75aO+4VxAwfQSAqU2erh7EwtP1ttJe9rFicXQpI6QIm5O446JIhl
zztoEujJfd8qqH0ZwvnUSj5+5pwOX2RR4cRGHvxbN1rwpbEz/QR8We7VMSU5JPxp5KdcNlASVeYB
6tBbNdf5HFgsBg4I1IVwdkPgZ9k1FKk14JXM5MVsu9fGiHe1LX1Wm0GBUyK36/008KdkU9d4ZQNC
4nV+uGqQNbl6WLLWISwxkuFSAsTTJ3/K5EvcnbIYbUSQIEr7x8aeux4lnsjYb6go4kG77CTivcIk
68cR98au70OZnyCBbm2d69dZA1rBMwMGBFecvEuQWO3IuopYMV7S+nEswr+HHwLyYsOkyoIROr6e
ReFigIV4V2u4NnJ3yOFdbBFP76OvGoXdzd9PF64o0BjQ1Aa8enFBQYs1d1Rkqouunpmxx6ZTzv2w
BUdbyRoAp/tPlMUhhF2hV8P8LTlm4sEb8ZCZ37q57G9/uT2clazhQ6DFxJEacrmlhkBa+QcPCIhl
atrX/y7EvDXeZXPKYMoWBkII14/UpbV8MmxQX68vCSz//ISdQe/XDNROWFzv8nm6WhxvcJCMf9Sd
3wJpkPx9Ogdyko04KFUbV/JOla76qSt1eRG2I38luTYdBIyiwiQ1jR1kWIC3vz17KzthZkOhA423
E27CeejvZi8ry8bqKyov0OkEvVscLQyrAHKBqy3r8ZVZBHgMuG0DJWlbZ/Of8i6UZk/WmOOmu8iW
GqepT6ZDUVX1rzx21bPZaanvqAF80dsDXDkZwB2Zq3WAKOGQXQzQ5Er0NcnkxbaaeteMmraXzkg2
1m1ln9vAXsL/dKZ0Xmkc22bTQ6Gzkhd9aMZPtRoF6jmRvht7cwua8YYbWtwb6DjO9uEo2AFNtsgv
haZHIOkIeYknmT7I3Co9HdI4YU/r9lNcTeZPMXbTxXHs6KGZJvIjjUUCQ2E6AG6WF9+6iSV3HLf2
ruLx5BcdMGgk69MnV7p4jpc6RyEJZi5mMU0ezW2j96Muz3YZ/C88lcXQyFAdFMjrst4rmbFgaKbo
jAu/9yu30zxcnMMxVu3PrrIk0I4E30xf1rtRlQelKbw2ZQWBY7OA6CPuaW+katfE0PobmEiQhajI
A97Pr1I72lvKRu8ic9xTYnY4eafYCIya2Ke+gMUNTa3sKzjFv3XV2b9dNVG/rbpu11l6f2foA98l
cVcf0qIWoVb00JXr0Sv5DRQ8uWSsMzLP1FPojNCmHR67lA/FRp1zbVtgS0DQmQIDelVPqvLImDSw
Sy5Wp/HLUJbtdwF5l7PeleNGrW0lm0BZHSU2ANcd1HEX+3xqeGXGUgyXlvTFfqI2CwWXPKwJrCGh
1GTueFdmZ8fI+G88Q+N/MdJZghaKu8BGoNv08eMWrSBA3jbDhenjz6YHz5um8JaKsi3A+cop8uHB
uxhnr2exCa0hdYm5B84uiwImH8c0lFte1isnIwXoXMecuuhwLdMzqLXULslMeRmmR7TtINh5X1hf
dfLr9vm0lo4hOYLAOIP0AMrTHyduTEnGlMPlhZaOzyMr9/Ixf3WU+KlBtHDWpHmZoMyxcSquDY6h
hcUofBgASV3MYpwNYHGlcrp0MVAZUTjZ3yNd+FO+pWB9FQigXTxyHGwM9BfwwPo4PIDFXVoPdRpa
7hmGKrx7LQABcb7dnsS1KBQcc8At4X+Dw/FjFJ2D+SaonYRSwtl+gPqFDgMDB8CtZGOfr0ay8E7E
aABGXi5XKioLXRKehKlt3mEvHixZen1W3mWUHW8P6urmwtQxGw2SmTYI3sNijXppTwOF3k845vfO
vpo2kpqrswk/70IzBKkmyBVXhbbRqAyeA7cZNqTY1474PKIiSdtpA4bx1tT7cF3NceD7jpafYwCh
vlgb5WooSSg4C7hmHpjV3ipQQn5OxIX3T2CMpd1zBXUftGW8VD1BdGhjp1+dF2/hgfmfgdDXwFjW
lSLvtC4J68GZa9fPlSLfezhDpLy6m0BUu71oq7OKV9v/hVtkoxBIqbLYhvCLMGwIFQlft1/jv6ZJ
LMa0mFLNUkNujzIJi6H1HPPObTe+p5VRYNeZDqThYWqOlfv4PUUxcAvWgFGA2eu7ue7n1ktenm5P
1cr+RhBIFwP86FyjZolwYsiXMdD9s2+cvmxhBVYWHrgsC10ckMaASF98Pth3Wo20JQ0rDcUAgl7k
fRFZ8gdEBmiQZg7yHeiUBbfHtDpxMAfQwPiYCbmLlRlyFk2DjuMBfGvfYLU/uqc4zv7+EHI0wEVn
oD0upiXujNo1qVQ0Yf3N2Outx0K9pO2sGbexQld3Ey4/RJmBqfgfZGA/bgMrj2Ekbzsi7N6Qekxp
+66CPTBknL7ANrr2BjAofSut7MPtaVxKFwCdishgezMDlfr5T/gYmdQ1MJ0gZYdmHe90Yh3Qw97D
X+C7MtqTLKvfjW1fBJ0Cqy7ORv/ndvjrVUQpAUYfABFC9w/Ivo/RISiWMXg/laH22Co/67zor0Ek
gOW8i7DsRBeGllsVRQQ0de2nrq6LH0oYcmujrA7kreCHIx4l4sVAmjTiZqxHZajUvvil+t+UPd6e
quuPGGSt+XbCkw4uCEtIh+zdrJ6aogqt1G39dLCaQKuGLSrFyn5AmNn9FxKWBuoiy7KIMlLR6E0V
aln2wDUDwmDxrnRfzPRLkVpnNulBrFMo6KAH2OUbH/XVGAEjAZoE/+BxtwL4GCib6lSfwraV7qlN
SbtHZ7v92wR+EWX+K949j8ksuZyz2WqMH5IR+AcIUOUj29X5qcwO1tR5uDxvL95VMoOQqDIBx4KK
NGhqi+1Rw1gKbrmFFjpS8XOBB1+YK54GBvCZgWs26cZmWY1noLSFfAZKCMsymusW7ZQ2fApVkyf+
UNk7p8jPbpX+7KEpdntsV1t/Htu7WIvpdMvCNLkbw7e8mkJmtgfZqCc66bt/EwZXJAwyQBVf1utI
FaE9j4MozOAO401N52eKFV7dDBuJxcrcQWwBwmsQUgFeZ8mVgK8Y5M/4SELTOE/VV9E8mN2PNo03
pu0atAiOrYZ7BYLwqAoBSP1xG5p1J2pgVEiolcaTYypvEqBMTPeFDUfEHELLUi+CplH2OSa8PUq0
zndMwmrz9rxeXT3zn4GbB+BaGE1eKUcRNZYAYkB1c+p1T4t2UbmTCYd81HMhJFyk97fDrewWhEOq
oM+XDlgYH0ctbEqgAYBRJ9ldyiAk/aXfkqrdCLFkF7p1QmyL9wT5yAMRrwY9tFs4vnlPf0i13ybt
/0dhLk7JDDxsVLkGEmbZfij2QmzkHVtDMD7OEktKfLMNZkmK0gNiFjojmWcML7fXYm3pkdQAXIl6
BipNi1FYWpmTnDAedubPmGW+7n4aupNO7t1xwnt/S+p+bdJQt5u9w13ITi2fwkUaG2bkGjwcpm8J
9LLrZksvfOkQDRYEzOjehZhH/O5oH4mseiNFiApl0TPNzRcB5uEAweeQZFV+bEfleqIrm8azzemT
4UYCFrzjD1PZAQRCfc7NpzKhcIBjfbXxwa+tKWqxzDCYoyHHW3zvjZlWVsQ5D7PpvoQ4lUIr2N0q
2sw/styYOO/nOwa4zCsLNVhQW2M7aiwcUWo4feb35pbEDnqYt2O4C/SAjMvEaoHOCA3F9HDMUIIt
JDSNqwGgmZah2Jer6meVOu5eMnN4LWld7lplOicJ7ARkY9k38OehhpxGv1qkhYHeQm1GAxLXt2s3
DWRuy7sSIe4MtMKPtWb0p6iQBBVLiVpkZzjyQLS2POg5vvAI2lu9x7SeehZEtk4QZk4DNFwTb5yx
yYLqOswLqto3rETzuJ18dyTVd6qXBaqiNg1aoG4yeFxDIJGRwEosMEj9WgdDTHsa0JVmoyz9qFEx
LNRdP9cySP6mEfHGqHS8roERFNRIjQczsagnDL31Kt2sYL+nmvOQ6vnZGJzhqIFSeEhdWp6Tzs19
QMbJhRTJa104wLSWTOWvrVSo6aokKwMUtEfwvseGHOqp6nbSTO1dJ+LqUxrp5hH8S+drHsXmAW1v
Mxj7pLsbGp7cFSXNwFck3R2Be6an5cl43zpaG8axA0iBrAD4hIzdAZJUL3ECJxU+OHw3Gk5xZ01t
ehSu3Rz6XKt2bgwSRIzqTgAfVgrUTpuF4BZxP+F25iOLxnzmtAsKgouYC2nuGmoW+wHk2H3nEFjD
MSgEKxUN57KLrbvEBGom6nVxVAavdmgVoDERw4EH+j8uZLaVARNbK/bHSqlAgWTrxcoZz9XY9Fig
fjhzJnJPWQM9aJPWf2ZkLnanDg8bJ+X7AXWpsHWcxLOTIfEydDugkgO0hKURtrds/mDyLtu1XACt
DpweDGc07cvt0/TqGQyowdz5QBMEyGvkDx/Pnoy6dZuwhkKG0PZjzgLBxwNx+FlytDIzsUklWjlQ
EBDfOLRicZEuMZ+63kWqmzoapjBlysj02SLaRbn2n9vjWg0zF7BQoUXnZfki0KoxxbuE09CwauIR
3XjtDbM7lIZdHW9HWj28kBeYEImaMd+L+yiDuLfsOGUhjFN9JwY8edDzAKjol7Q3vt6OtXb3QQgb
b15UzK6ZPgmzK2R6EQ9dVTAPR+m9lYkLMRTAf6wEs0gEeuZusPdXT060t1FrBDD/KrWssgTmTlnH
Q+M7g9vV7vaQtn59kTQ0pjuVpMSv0xK8F4Ay7X6jkrmyxTFfEFcEIQMjWG5xYAkzd7IVD/U8u4vM
+JDVaVC49ido3ZYeSejGhlgbEd6iKL+g0wFiz6I4wZwhnSTaSaE75b8hSb9r0uRfDAldYJD558YA
KMIfv9oR5apemgMPYUvld5Z2dkp4Kui/arvbxWTLIXzlW4IPDfRZgQrBW3DZIwUBi6d5qbtQIQft
GTx2Yaf7bNpCV2+FWaRBaTpIaFJObjg5YWLUHhlOSJo2Hg5rm+H9WBaZfJebA+AmCKLnYTmc8soz
1bkC5rbdAKqufarvAr3BAN8ldVWfTkoyBDL7w+A8DuUTzaGuFZvw+vvT2htl9I25Wx53E+1Ik7Qj
okn3i0nSQ0fHe47L7PbHuhoGdqNQKXKB2lmWc8ChQh6TKTccJ79MPwF8RMjpdoi143RWpoOCICRp
r3qi0FepLDbN8rsR96XGPeCwWJn6IAPcDjSv9DLpRJcGChwA9sGmZh7ruwXikH8uKgeuSgRww+FP
gjwL5u0N37kJckGwMQD4++8izkN/F9HgddrzGBHdtt5XJfRxqkdlf4eRljeUx9ioQGrZ6m+sbsN3
o5y/h3cx6YBcthkRs7ZyXxQ50qsX6gJlX+X7Nqv9QVkbr8DVBUQxDGAu1OQAlf8YcUTXXYvimMPg
dT/BfSeyATPn39Lk5+3ZXI0DVPHch8BmWUKbR9lFAg0quGK1FPKFkGGovkduu+fdxpe8dp7Ptwd2
I3rnwN58HJBOpAAIkbth1YBPyHZJv2UTe12/xAsQPCvA/XAboT+w2Ito2GdmIxUNob8TFrV1yBn9
XA8Ky2Q/tem4A7Qn82afAGiyxgc3NX/dnsyVDxsND+SBjKIbd+XVRMQQ2XqS01Afofuay6j0xwmG
k6wm0+52qJUTGKHAJgQOGhDoZeNFiFbrS9TEQkq+TuoYDXhJCHpM4B2yKf2wOiwcVIBPgo4JV6iP
SzdotWjL0aBhm3aew809/N/3Q71VjVoLAwm6GagJI2H0yz+GAWyqrUoWA4bdt2GrGdIzQZjcSyve
kgOEIjJ+a3FsYaOYzixdAOHT5VaZoeHwFR3ssIGu4uNInB6q1Fz3kqgBg+fBltKHsQ5BryCum11N
E/S2YOTskab6nWuy/Aoajao9o2v0I9QqILhv5w1Q4Lr1WItouEdSqfakLpOApjmMq7Ohmjzkhp1v
w0wpwF/1exQ6cCR6I58jWaoAnKXiNNR9dUrijHqt21AYokTuOa45ioK2bH3AlaBckpCifoiIa34y
eAzOSpSPPk0cgbLdZB+40cUhLzsBP/su2hlw40UuWMpdlE8SBtq2/QSjDXqqAcr1Gs2SQQWrAI/a
ZQG/0X66ROnwT5HjL2CJE90NwHT7La5EgLU12NdYStyBpgxJAX32IYka91DVmnnpZAszolp+jgZN
HVSJOy2yU3bPgCA6xBEvfZA01H2UiQ7JbwQeSBodJ2ufAkZQ6vW9jepMgmOhL3YJyP54nDLnrkJD
7AjEhjykwPfc69WkhaNjjY95M7if0XEx7tvI1naEaIWXGkLzLGVqdzlVzu+CY0CiMae7GMCkIIOz
yR0Mat6YJ+5n0cA9Cxyf9jCbc+4ZEFs+HOj1E/5t8kzRR35fJX2QmV0BBL0ZeXjMwSCeteBIRSaI
wt1sLGR1RpDByzZw+NT7+HgKXy/TLtDBHfzTK4ccCp5QXzMTdpdD4+Yia9u6gw/L8EAV0EER5LzO
dQOPAG6l5CjkoL+IWOuwsUylvEQy/UuRNXzjKF65zdBxBPUDwDagzJcdx8FmlZW3FH5I8bQrsi+k
/y1VBT4E9HeGf6p2q0l8rVKC5/H7gIsr24xhWkaYbYPjEzb5N2X+U/CHJD7a5iPKnV6rTb7cgmqt
nSbvYy6ubGRtEesJYoJKE8mgAReP7m+fwStXGgR58dXNnR1ABBchkrSHMoHNHeQ+XSDxQObV4XaE
tUGAJQlVCrgwz6v18UgUkQEyELZzKM1fOodj15QDybfFGH9Tbl+ehvDsRs9v5kteCWcqo8elCsxZ
KAqb7OGSVR6bCiJbpC//UX1v3cPcx/yaWTT1R+ie+7BMa4KsSQGBE04VYATtY5p37O/TcQgfg+/G
sE1xSi8uBHsQBvwPML8280pN+jVO6S7y/36KoQoFIDikDky2rGiSPiNp1Eo7jOo/MoJJU+DWv2+H
WNsn70Ms3plVlXWmchHCPrcsgyPUFv5r3gbL9UNnDHqhKENdsw2GlPewSs5sNG7Lb3TgEwyt1ejx
RHuxmxYZebpFsl3dmFBJM1BvRr942fOuhJ0VSsw7pnb+AAMXnQ2TpjtTQEJ8Y/LWTqvZsxGJFcoP
1zAZ1JJFPE0sjFhaB/EAPlcv669w6DV8LXF+gcGTBxyI/h2rBxPcjlQcuiKdVbGgCDi5VvRAezv3
0OWAy01SJvtGn8g5QaKInhdEE+UIpdg8F9qJsNSEvWeDIj2M5FDCdJVfJrl+Kitw5lGtpPcRbenB
TVS0A8emeEkgXbajhPR7C/rPeWdDPQhV3qAvSvw3XlwoiwoF2CsQuSimKhQllbXDrQKAtAb5MwtU
UFwDEndxC6Ft1kBF5Pb8bUzfUuaCKsMcM66z0Bls6EHxr4Osg4QakQfA0KEZpa8X8E65HXR1e0Bq
zqRwwbmGdZZmSTvwkRFUjuexKl8AsfsMU0NnI87alzULpv5fnHnw795lbqTVqoBFXjigKjAmiWdN
W66+Kw8kiL3+J8Si1GG4GRjSKIKG0D0zsvvWxi63nmOkY//VlL2x/N8NxQE3qrAaDCWqX3qqIzv5
smn+/pZCLw+Kd4NZ9rdruFNkyD1ZWJUoESbF54wSz7Dah75NfomCPmO0NVRQrKMwk0uaap5ddsFo
VxsZyPr+wL0A/IAJcNr8/78bLGkLGA3SloWSZD4B5TEH0x0iI7vbc7qaeMykKJzu8O5BqfdjHFvF
hcjIwEJN8IBDXAkWqp7UraM1mt8a2/rVpeCTT8MJHnYbFZi1ISIrQHYwwzKv5HQ7rTAlnFjm9fQJ
VFmxN59uj249AvC+0JECKmKZfhhNOeWlW7GQFg/akGMOn4r2++0Yax8Ycg9oNSAJASVrkYBovNMk
klsnhDlfLPddtDFL16qRSA3fB1h8wTZxqwY+hahV1g8p+ZazHtILR9s5a+KB8V2PSt/gHoceblL2
pa8uSnReP/y6PcrVffL+r1h85HUOVqOaMEwtf4BBqpfGDO6HO1FCqIf5Rfxb59A/+nM76sbcWote
qlAGwFa4BUInL8Mhoy9txjYOlfWBAbCN9A3v3SvkWJ3H8D+IUydMlQjrerxnFQALVlnB2ZS/2kn2
A8/u567hP1ODbczqG55jedrMnSNoSs8V/OVXHjsab229RH7cm7Xmd/DE8Z2JtyfWW/2R1lXiUxYV
X7Jk5GEb480KXlYBZxDoW8ArED5mFfnZyggrIKQMkojHR10aDiTL1RBko5PvKtf4MY4NRR/ZdXe9
S1P4K2nai6Q24CyA/e/FCEtuXsCv3BsMgK9vr6G5+hGiMQKgIYA8ED/7eMIUrAVmKXac0BA4KPs/
tCXFWQ7UODpGpe/LNBd+X0LNoZ5K5O5dw/ZVbpR4a48u9jPJH2EsRg553MvHAYokaGBODqjkIrF3
adtDkmjkueuhUcGPEdIjHCRUu1OKNwcd1QYfwEriA89Q3+GRbp1dmA/Bg9V2P3Hel7uK1Oa5ttFI
zehYv7jNxvHwdmEslxga8oAlUrBvriA9UddB0D9rUYwtUI+o3X+aUX+dbACZu/LJ6QT6k/xRY12I
0sejThqA0kxItU+RZ2QTyiDma66JU2em0qut+hyzP7FMAFQ3t76E1Y8N5VTk4bOkmbFYJ8h0tFOD
BCRMIOln2v2OmsfbW2F9J/wnwvwXvLvTks4qRlvHa0XrkyAXbUByqAoUf99GdClENzHpUKG+AnnY
cQzBcWY4IavqzwZcvibH2Aixfmj8J8bySVQNutEUve2EZU/usp6iZkqn3wx+BJ4SMrT0dKcUuStg
ZzvFW7pia/nWuwG6i8eS1VlunuIjDxUU7yPz1aGPJSpr0DK/vVxbcRZFzakGzk/PMMgaFtjwHuke
yjowtiT9115mbwQQ2JpjWa66pm0M+ei6YGH/Uk7Av6C3XXumDWXWjWRgdX/PTJP/DTQP993uAzoc
HlRAxoeT5ZtYJ7Zx0G39/iIRiBvaQhoJv/8KmYEZ/7LxTFn7/VnhFa98vCivjG/hMQp2kyhZqDcc
mkUu5KqJ+BdZJ2hLwMUAgYUe7GJr6ZaKzUjgCy3aQMufoteu+BergFfxrPQ2N5TpfEa8WwVSxVFM
pemgUm54tITiB5HGX5NtkTLN0j3QIcfpfsVeBySmxWWvI4gsjpMJ1YYtofvVxYCM9SxhjV7GUqTU
EHFi5MLFMyEq92b7g0dsY7nXvos5n5xhM/PTfpFwabUGgaAydsNIO7rGP8ijd6m4s5rpKKKN42zt
XH4X6u20e7cmMdS8BLpc6LZGF90pvLb3OvP59mGyOmHo0gHlPeMQl62L2tVg2F4KN3S08RNarp/G
znn8FyEcaEmgsWWi2rjYvG5Lx0i3JQtjDYW5xpuSrcbq6iDeRTA+bl6RTk7WRHgsVbnfJt6/QP+6
cyUT3T+0G69Y9/HUDyLnqOOg0KLk7yaBU8Ph9hyt7irYC4H2AW7QFUaFV/qg05wjRA2iu8hc3BtD
pgV6Xmp+0/TGwTGg9nk76Or+Yg7O3rn9DWzrx2mTdhcVZjYzgSGlKO37Ut4rtvFUuLqsTFCm0QrW
8VZ+65B9jJGp1DJjkorHSCO6Z0/9k45WBvzUf1jwY/jL8bzFQptvRkBePytZETu9RgrxCBuSizNa
nxMrDxyz+HU7zNVaLcIsHn5CsTGnbSkebYqnZWSgNwWtvojshChw/u9vR7tapEW0xXmjawVRtoVB
VRQkFki2VWgCJ3QjHb4d5VpbC/bPeVbm4pHIexbttSYstwzit0IsjgEY4P5vCKc5GsOh/WVsiVXM
E/8hpf8wVaDXfdxrVZM3HV6k4jEz+7OKdbzJa8ir2Y+mzkMnGp5bw9iYt/XtPWPDZ4U1JDEfQ9IY
Rhipq8RjA3ea+CDKfYwOKN04Ha7Ot3lgcASHsRbsM5EEfIximnQgrNbEo0texSdWfr29xVYHgbMH
Ah/zMbdEk+Gp27tlXIlHWRnC02FAhm7rUfXjgTXFRtlkK9ZijVTRsZyOrXh0TPStjzCDHOxdPW3c
nKuf6LsRLSasjlk1ZjlG5HA3hWKTCrrGOsuJnXCQ38txGjeygtVhwUkZ+ZlhX1ebcqhcjVoTZY8x
LIDFY16NfuMQWClt5P6rO2Hm+AAussJkhxFoR406zx6ZOunJ8a8JgfNGQwoLLSY8NVEZ+LjRQJKf
6ixm83b+oZEns/op05d/sdnQFYRkjmVc13V4VbVo+WAEXe5P9inNPJkfoW97O8rqPIGbDOQT3poo
oH4cSBmZmYzm9ejy6Dfu0F1J7J+3Q6wuORjjSJbZ7GG/2MmEJ24inDR7FKNfwqMAYig68N8bG2vl
TJsVA9HrBvACqmyLgWSFwTXS8/RR7+sTRmugEtM1Xj0AF6TYxSnIy5iiKHF7bPOlsjhJP0Sdx/4u
8yzLLKNOFIlHoDceSmD0cXj4lt0/t8X0x1DkB6n+h7Tr6pFbZ5a/SIBE5VdN2myN17sOL4K9tkVl
KlHh19+iP+B4hkMMsb4P5/hhAfUwNZvd1VXjvqHTe5850GuFjiCopvGcQm+XNNiauYCABkVxDIL7
jhVRn957k67kKD5yMTbPRQQPNjDBvHI+tnRG4FEFpDi29mFdn4CWzXQ0TYrdB/YH9Mhhe6C0KafW
2DCWNYN677EsNz0AAu/f3Gefl05pUNesIAk+v6JdJL1r/fc7GSB9Mf8oXQMRYwrverL6A6dLWTtg
0B9s8ARvag14WTU7p5+X4qeRga589vD5tNqV+cvsM83uVZxMxwEaADwLoG1E8/H5708DkpAwd7Ij
ujKjoEF7D6E3C5SG5nb9F1OI19ElC5920bKaoWeoJSjBHH2HRm0Njizy2wRD0Qz88vUjqXIE6MYV
7e7AOlxoCyVF3pk1HbPj6DZHu/RuzAFUmkvYRw4z/ke/PPUaX606KjjZGJop/LUc3aygtwHNFMuO
JC/jOST3U9+9TJDXvT401YbAux+uGoaQQZNua4s0LHCyPDuu7TFdn+z3HxcQSEDcA8pWSPTK2Gi+
ZoTVI5mPpNsHX7Nhd/3XX4I30Rt4+n1yvt2qYGp9wCTnI3inCtfdM+dpJqB/CyKruuPhp7T7sqKf
2dZJOCqCHGRs8KoGE1yIy1qatgoSAFNe2NOxAgmsO72V9n1l3EIimOlqXYq9B3JDdFyCPgc5FTn9
5Ffcrs00nY5rczTG+yUH3Gr9Bk7wdvlsNjo0rGLXwRoS8/DQiKbkZlu7QlWFGzY/ViF9NHIv7mv3
JRt0PM+KXYc9jaQa3qaik0Jatrl1V9fgA4eT5tCLfg1HTRCqMyCtTxgOZGk5qiOQVRybvfNuMD44
B04HIOyfuOkeNNWuI74fVD9SYzubOz/9eX1vKxb+zITkSfMkqFJ/ncQQPplTtgUeCK7myTPLXVDf
s9rcXren2NJn9qS4Y0gGOrnezPHQAfEbqVFSWiL8gn0xxF2gMSbmRwoEwAWK8jpiDrQyyB3XWThO
ZWMxfsy7Z/dg8U/Xx6Kau9PPS+/dcTSdpPLx+QXtBAWIjLYhBKTdTU8PbfXlui3FkcFQQCuDOw//
yI46Dd2qD9qGH+3pCVSU23Z9BbWcxo8qrtUAkO0QQQ3UQCByc77fQKSHjuyOjEfQl4NjZYM7GIR5
UAEJpsP14ahWBo8QD6EH3NsFhaERFDmIo9PxSCHjnjlvq+Ze03xfXnlWG9yZ03I8DnFvbYtme/3n
q1bj5OfLffYTlOWKdMDPt93bLL9f57u+1YRoirUANkRULtGUAPoRKUTr+9kcfHTjHDPrDndLaQML
8lTpkD1/SOykIwIzKNuhFo6OHzlDuBRlZVkVCqCBw6Mc/QhJ+6VOfiTkdSpf0JX6Sm+4F/kx/WUE
G+rte2vjpjfXZ/NyqHjHgSMR8EACvp8/3fMnbo71IbSjVjocHfyG0rnNKXQWvjfNu6NS9PaD2QIJ
d4gc4TSd7278hqY00D+C4wpiuAY5Nh3Dw+WuO7cgnZ+ZsCZshQXKgMKOWKHZdsrvg4gGIQE0nS/S
1Ebtt42Zk/6YvYKBf26+X1+Hy12Nn4+5+bMXLoMA0pYdZ2Y+IBi8cbINujUr/t5zj0enhTyxKXTE
8WySdjXPhyVxQccaA6jIoUSD6ub1MVxMkTAQ4oGJwg3QZLKfZElqmqVTJHH5AO0S3C/XP38xRdLn
xVY+2apoMK8W7uLz0Bqzxj7KjZ+pq0mg6YYgzVE/ZmAwT/IkTkYbisUFsCEaP6+yAMg0Dj2Sjpd0
xqHdp4adjmHcLN+TYFfR8h+m6dSAuDlPpslrQr8i4QCkR9eY+65HSRZlQ+eBgQ9dM1uqFYGX9NFs
jtoTFv/cVG0bcw557TB2rEcL+iWtVW6mRZO2UE2Y6EHDhgIHFMop50YWsJg6acuMOPNHuhst3tyX
tVFrDodqKEjPAjHnYiSW7It5VRTjhObvYzDORydM7/3JPlh9uX3/HhZ8z+C5gTHwFZ8PJgOqrZoy
ksRIBsYhn55yc4rCWqd+eOHVcVRgwHUBCBE8o2K0J3uAEeYb0H9NYnvuEEtOG3fIngAQh7JHrblA
xIk4u8RgCiAutEtZYP+EYzw3VYJdJOFFmB7rujafy7D8jfK2vW1nZ4nQtAWVxSR8N2hHsikSbCfD
s1drqSZO6XHr9G92/3Z9jVQbDgla+GLIRAFdIH3dmdoFwgVdeswXwCVC7nvbNa2T3XUrqiUKkZBD
RyCkRRGHnY8B0iNLMYAl+hiS3/3yfWHfmPltrn+82wpSqOjfwAEFAbf8+C8Xd8yHoKTHwAdRNbrZ
B4KesWY75LpcjVhnaR+cWRKzerImIBQvZtPM6bGHDq/fVUdOljyC3uyP2s32OfGfK0Z+/sPoQJ0D
fkSC3kC52XHKco8sCfbeAnqWDMnuwj2Yy2Pm65oNLom5ROb0xJK0yxk47nrS+elxAFPg1g69cpOD
vmTXO4b7nBlkivoFwlmZVa+b3AQuumErjcqytXfIx3c6H6/YPBguKv4ApypIEMIcvcbU7NNjE7qb
tv5orHVkO1/t8Pf1CVZ4RbRc2iAZRE86uKWl69AaFmLNKGQfoauVbmy0PBxIiCa4mkEF7Lopcaou
9s+JKWmGhzLwQs6W9LguPDaWpd40awlBwiGJym4FOXIYrSvQnVxHXqTcuOAeA88mnCWequcbt8rZ
Qib0ocWFi2aBNWO/kUMXyU20wbmv5jJ+C5LOef8lbWFWAXJB2RGUfJKPmdsc0tIOS49QZjtUoGw0
q3abALh6fVKV+yRE+gzvC6QzZBpt1tiV03o0PZbzgoLQ0ltPBeRZdmO7LJuiygLNLapaRFHmRIUB
HUAAVJ3PZWPZPPGg2QZ3E/Z3FR6hey9dmic+PhrzLm93tcVQMWxnfnN9oKqNigtIqPoA4oQ44dxw
zdea0NJKjzYIHOmSFVHrrTvHSTUTqraDHMAfM0C2ntsB49CEIBoeh7h7FG+68cegG4pqzRCm/2dC
/P3EkQrVGs8pUnpsAU1u07fefwzdhyL8dH3GFLcc5uuvGeloD8hBGDMzsFTUAC6wLL6Dv35z3YZy
tgAV+bMigEFJ8WEZmJPNgwBeMxh2q//Yre6uGqnGinIkJ1bI+YS1IEEcFwtrYjeQfyjWrrytA0fn
cnVjkbY2tJZXxpcEY0lB8LAAmMYbPJkH1AquT5p6OGhtFBSQNuLe8+E4nKdInor1n8PjZCJ3Rvv3
CrHB8YAABE2dBI1YF8Fui8IqqL2mJA4QKUZWX1c7Oi0f/JmY/7A2IJ5DRV2M5YKS2fMZtKH8Gk/C
lD5XjgfdM6LxOaqFIaDwN0GjLkTGpYWhI/yNMTRJXHVLuO2d5edkL+l9CCjEe9NCIpWJeQNGBK+3
i6aXImmdGo3zSdwLbg+bdO4BUpAbxKJs45WBDiOsGhgiCYjDACCMi14aWDeX3B47OO9u3g9VG3ne
DUdt4Ppu0xkRu/HE26yOMdhLK24IkCB6T0X3WHDNza4yIWi1UOEQFSL5ErJnEFAsVgafmey870mx
d3+9fwynBqTQYcFLCwIgaXoci5psqgRaf87szZE71jq4s24s0uGEdk3hJg3GYsJZ+mAGdn+ZOmp2
pQ2cSxBvg3D2Aq1YTbVLmhYBCcVtDQHX/tj/Q5pDxDv/mZDuGMZtt1qZZ8QJmNLzEfkmHbpWdYud
WpCuFy/tLJLOGMRa7OfJ2mQr29VJvbFnjbtUhRynhqTFX0HaTEiLxa/CTVPcMf4Ulncg3nCCCExD
mQ7Do/LOoA9ACCjY9aACdH5eajtA8dnAuKqoaQHXn3UZApUBgPXxkhY+DbIJ5wZIYnToQehhoPlp
sTddNVi1ueD1Q9QzkH+6iAin0eVAU7vIDDBjm6zkqRxemkxH6yomXQ7moYsqaF0hun1BozJixYcs
qxFT16ziUVKa3iH1bTQtLeDvnie6HMqMTx14JYJKww6gnEABTID+J9hiZHiIW5jlYHmlETtQ5Vyt
JnJzzZZTziFe7iDJB1XMRbBZ5Ljppq4wYuZ71XFuzOSuzBv7puqTUuM7VcdI8JwhUg4FnY/kb7wh
YzVnqxG7YKOdzC8OEipZ8RXnV3MPKGctQAYHOIsQ+H5p2/VDs6JDHtvOpjufb6kOPaz7vnRuer7S
rkoHIw7TB3Ag+e3L9TtA933J39jMRQzgi2MzbUOeR1Xw9boBS7mnT2ZIcjRd0odDLyxkwcaqIiuL
8lfjDWqub9af/7ixNZyo+20zdJxHkI1Pnq//AuW2A4cvOtXwSkUy59wzQIR9sSFQCqc97qBqAYk4
Sye7pDCB5CekBOAegL27KEKu1gzKMRrEy0jARbhsktUGkd/P6wMRayF5hzMrUsA+1aivLY7hx+Dr
e63Cat/MaZyBRmmTVtMvB3JP/2APcQcwl2CkwP4+n7jW9JOh85ogTtxkH47NjcuLqEauaoOuw1sy
oNJ63aBiM+IBDJZK9OKAAk+mdHQh+FVT2gWxn0/fl7Damkv7+boJ1UoBMAIcHwJrQTNzPqa0d7LR
WRs/HtYnQp/t5YM7fLtuQrVMuIlEUC0YNuT4s0+mdcnrPIw9o8mjurSeDNqDNM2pPrvQzELCKb+9
bvGSqxtdMqcmxcSeRKM9sdukzTJwjo/TwQANU+o2O1oFTxNAmBZN90YeHGg+vI68/2Cu825i5Udv
gQQzKW9d2t0uTPe6vOx6FL8JZASQ0YIazwWlST/T1Q5TvC/sKX1mRnacqmKX8+puSMBmzNkvK8WP
a+tpa1MdcZzC54DCTfDGQTAYF7a0c6E0VCRAWISxPZbDwfGSYQPhPHagXcp2Y9U2D4zmP/Iy5Jod
fAm7EqPGl9GvButovDtfibwsIByUGGFs1aPzsCKJeTP3lfmYQf/vAXRV+aEBU9XD2M3sYzV35m4A
0u3WqoZfmi2h3IUQBcA+BJAId+D5D5k9PxuyDlU/L7PdTVf0TpSubHqAXrJ1A3oz/q1qyyICu834
oetp91CjnXdbt53zKelJs02bvN4kbG4PYINL54h2RvtYt2nx5foPVS7Vye+UDuRoMduesiSMge6g
G8rYEqGz03sZlinZsMGjh6k33W1IG91aqVyBe2JZOjRWOyFjMGZJPCz2NqAQQ1u2hq78rQhEyKkR
8SNOTuZMp8QrZxgRzctkR4N9wzer/15Ql9h12FgCKCByFNKuK3x3NCZweMad7exD3u3nTJcSVc/W
fyZkdMoE4EuN2DeIp7V4rQDwRnvpcZq0IbDKjgegHWo86F2BJuT5hNVTYHjeQMOYpx/THknP2dmn
46/rm0510cD/22ASQbB9ge3MQdBVrhb8ZZ2jAAAN3jn8eN2Cat1PLUiby1t7kyQFLDTrDQtuWu9H
9WbraINVZ8cDmYhgGwUnhYwh9cO6drsyDGITMoxdAwBH+M0af66kAul8s/Gz3fVBKdcGqSI0MUEe
D/xm52sD7vIkySczjEs0De68kjMEOx3EwtBwsLlu6k/5QA52gIf/z5bkvypkp1hnTWE8O8Evl0L4
vfcenXB5bCoGtI17hNLbdy8hIKk1b9DAu104iWef7K//DuU6ekgmBGD9RWuI+PvJ+eW0NyACsWCn
QBS3gyyC7b4VHVq20ZlUva1QYtXc5TqDwq+fGMzzDpxL7oqN87LaZdQ43zMzam+uj+pPmHMxu1B8
E3yn2DumhCuqQapV5FkRxv3oT7fo4nhdGbHAjTGXj7wom53ZF8u2az33xUtK+7asVjQtriXbcHQq
xBmF4sOaBfyGrtV4cFjb7Xt75Bu3DqdNCATofiposm14Sx5wuTSQ5wipZhCqG06A/jxk48EnJUeL
+WCA/mP1k7iw84Pt3bjujWtCLRm9GSXfXp8w1aqc2hIn8WRVrClr0SEQAkPT+OxjYJXJzbik9GdA
m2HDeKuTOlU5KB9JZognoQwFwMu5PaPhVo6e8SSep731jek695WfRyYGL30AEMAHf/5512Bl3fSA
6wTFvRdbRXx9tlRlXwLIGrq2EL2gUi85iqCfLc4qJ4mNLF2ePdCnPix+kKOrzgedQke/8zXxHo3F
9ePAr4Mfi2GaKeitLX70q9zXBGXK0UKPjwCXDn1DT9rsQ5rUkEJD2t6mW9PdFIZmc6jcMIJ9dKg5
gptNzqSvoKUb3JYi8Wg039pkeq1ZvRuaOerRHh11FfudJTqYvdImasuQLkbF6QKO7nNSD2zAhpyM
B1DSjs5n1lYbg+Nd+L01qSaDr3L8vmjzQDQP6kD5fctQ5Uj9BEfNXuOVvOVIFKBXSTONymU6MSJ5
fLPxjKx3gyQ2QSbb0CrS5exVBgIAlbwQWSEBvTrf9XU+DfaYIRZbdpZ9GzSaSdJ9Xvz9xEeM1sgQ
E+FQ0dn+DbbfD6ioba8fLNU6nI5A/P3ERDuBmrJKYWKxPoTuXTodnFFzdnWjkC68P+SQICNGsebJ
5M8d1XxeNwLpektHO8t9P4VjM827tE++rbX55EMA6f83UZK/pkndu0sKM1l9SOxtMm7AQvYPJuBR
UKGxgAOUyzNhD+nBlPthvATbwLjhAWpomlhAuRYnJqRR1OipHPoeJiheQTZQMpohqG41lJZwwUAs
HGzZkpuuCi+fZ87hRMxDkiL7v+/Wb22pwTArrYCEBt2TwN0gkjrftHZehbVvtrgMxg39UDlR/1wN
unBR/FQ5oAGW8j8j0o02whdyoASTuKvrJ+qwqC3sRz7Pz4idh6gNEOOPQvhknbfp2G9KphNuUEUj
Jz9AvmRmkUgdOvyAqkbSJ23v59p9mGr7uUxn6HS5/1BXB4UF1GMEXSzGLbmCvOjnQoggx0MWoSfe
WDe2odkeyu1nQ88OhpD9C8XfT7xNEaJ9o0nxNO+ovy9d9CNBze36IVJdY+gdRIII1wtgRNIOXEkG
MAVeaHEHvl1kJHL7BXVdsjf9wbpLx2K4QbYQMmYt2m+vWxYb4mLDgFUA9AjQX0de9XxwNrSUKxrA
z9U8/4Kq29HJ7S2b0T1WNLsQsuIbw18hbpBrPJPyNECDB+rlQh1WFtHtB3u1/XFFZR/8JjelAbHK
HnH1YYaY4wbJ8m5/fZxKe2jEgxIA4PGoJZ+P0xoQi+UZ0nCZ/SnNftPwqUw/dezluhXV7ofOLKog
iBDQFy4dPx/hallOJIiBettZCH0mUDA2L3mLhL+lATZrbMmZCI70e27kNtLS448yfZlIxJApotDz
aL9eH5XqAJyMSt6dJDUnj0+wxMnWCjadxmnpPk/Ol6aYOs8Y8KyP8+D71H55d4cpkkLhn6YC3FCI
ECW/a4Cvh6AhGxmbIkqLiE+7f5kd0bTwv+9La84Hw16Jge9b9ZcEGi5Zrit+qYKFvyNAOuh8glIr
SKeJBUHsNU+2d3CTnZncXh+EMmF7akPyA93s23hHihyKmd42hbUlUADEs+mlb4yPQTjdW0710Sq4
t20G8sWsdVQKYpZkP3RqX9oEXW+j7IqbM+ZQciiDl2o9hJ0fcf7EWhrR6TgtP68P+ZJkUmwMZOSF
3AngP6YUByfwBtlQl0FsmG3GDwz6FUj3rtnHsUucnyGenR+snCM5zLKEPg7+sh76LskfCS3GKGX0
C1+m4gYNAe0HD3nsHWc5NJhpMm9pST83aeUejMbrkKmZ5vfHEqixuqDoBckxbgxpT4PO1vGWxMGz
cULCq3raNfifr8PfKQ4mCseiQ0M0MF/k1cwlty1OLT+eIKX5JSg1BSLFtkZWHrXIEEPB6ZFi4LXz
FhCzoFrIUvbsZtn3xTV7qDZUN9cXWjGMs3UWfz+5v7u+QUfemgexO95NLBoTzdWidMRoXRfNlwD8
yyhn3oZdm/qp+H67R23yMCXQEWsOTtVsQXKlCRWUozmxJi09ntCAePAiiIvqLi9uwWr1D7MFdgyh
xicoz8SqncwWbezW4mUdxG1o3yZd/8Lt4O26CdVdjIfnfybE309M9GTputbPgthJWGSWb0hsbZzk
fpg/Xbej2GAkRN4FbXee0IiSPHM65g11wZIZo1icb0rPNQ4Ql5jB7muUGv+p3ANoJAiFXAL+lWYt
t3ENoHAUxIT1j2ys9kiG3PGSflyX8pbP7+acEq4rMEXO20Pzp/yETw3DLimUNZHpve3yG+0zQri+
C2+M9IAgggQNkExs4xqd6WZDh3h0XIpfC8q1m8avwjKazck4WENI7laUQVYAjLEBW3S73tQFcCZR
m1tLRHtmgGO1NDURj3I9gQZGm6mLn+ZKB7k0mt7jHirKK3GgJDbvIf3bGR+vbxrl+QqFLAm6CQSp
/fnmNPw07/O+DGMfnOFPA9Opoii+jxtcgGSQtkLTrLQpK2fgrdkhmDK/5cD86HgHVBc5aK4CFPdR
NBASlOe/nzU16a01xNVgzR/cnP60wbPnlfk2yIxPtASw2a/6HfH5x7a2H5pVR6ygKngDuuUKmAla
n9GPfv4DCIeCFWs8wDO8IPLtRxv6GP3wXFQC9sz3UMHc0NrfmP7x+sIpvMqZXSmCWKGzyowygF1/
+RE2yxdmBTdg+13By5nrelWVxlA3sNC0JNhlpJAMvQ9zs/jAoAzO4N3SfAFzJl2TreNPr+Gcexr3
QoRXlw4k0HygZoU0L+DwcqtS2pLRH/0Krgzd1p9cl6YfSjJaH/3Ktn5nawj+AlAvfh5a29quDSFd
ZCK6eURRHNPOe6u7ZWMWPAYZRKlzKHDdttQcN8zop4h1zgitEHOOhq7wN7TvpgfqrtZxdroU/F9D
v/HDJISuNJ6+yE2XuKIza3d98RRHGwq9JlLHQmXvgiMhtNcU2s+41TK+HaGGZTa7wn//dQAb6CAH
dB3gJPlkNIgFkzbAdRCM/iYN533VfnD7QHN/Km4CoTWMzggBvLig0e3MZJzaFtGGvXbRRJ2bJHWe
0NC5p0VmRJZvaKIb5YEXHXrA+yP9cdGXvQaZ05N0FNVP4xvP7GcvY/dzUR2XlfRRWVHcR0lkdsYu
y52PZfhuxihEzqf2pYCkqJM/mne4i4bxjhfp/eDqOK9Upw3thwh1gSXyLxj/p3RYOwjDoSe5r8md
EZLueW7G4NB6RXBr09nRzKnKRyP+QU1cdIpeQM4zwrljUSSVLPPJBQw0T3Ula50FadJKxh2jxR0f
2/OeeDvdTan8vBANB4AMlIHyTUlnaAzVtAF6APBZYxmj39ePq6osjZWAQhnoDJAak9Nui2F0zRTM
QFrVBy+9G3/7NV6IO6iGd8tu+pEsO9ZsSn9rfL1uWNyOsh8kQrgLnS04YXJgQiA+OzQtnoml+VQl
r8T95PAGjBDgDm++TOuPUbf1xEJcGISWo+DZEDVC6TqFXnNjzhVijjqv9ig5PBCjumsqiD/YEDmK
hiJxdwZwVdeHqVo/INn+syr+fhIhh11Nqx6EF/FcWZ+qZfwyMhSPr9tQTiVYy6EujxrQRda7hjZg
VqFTJXYgMlgkU5RVeWSsX6vhODofxz7fLvPbdZMqLw/JEBDVoN37sjdp8jPut9SFB67vneLgdbdl
+Q8XyYkJOSvWDv2ERmEziNM8/xGO1nNnhmtEE19TwFG5eUQ3qB3jgEHgVvz9ZIXcKnNYAXR3PGXs
zXbZbc2hvOjb3i8rB5wuYY55uD55yp0ICQaEVaK1/KIpH0kMbH+OfJ+fzOgrH5ZtmATZzqZ5tTGH
wdylCLy2i5O0mjlVjRXVVaROhdKFK/fhJWWbLGR26DFZbzuymel2cA9dceuXmgBfte3Rao7UKcZ3
2SG18sGESmBHjyTYTPa9474fH4YAQ1ClofkC2irSYa4Dt+/KJaNHp7k3ym3oaY6U4p4CTR7kGEDA
JFJKUugLMgY75cgFxJzPh5Sb0Wy5uxo6bTqmWaUhOHZkHGwf2Wxx0E52n3hsWi2fvDhhkC238ltz
Xm8BtCx1lVbFiqBJAeES2tWAX5VnLHNbx2zMwY3H3IvYEIWLrvFf4RNQNvTxYCGA7YEF8HwoHSC6
05oTN3bcKW7t4tNkdJ+G8t0MQuBigEdFCUeIUV6kNWanGIcVlBdxPt0L1Hb1fo8tAhOQZRABTpdx
pllrVcClZ27MbWjuHprh+d2n/+z70tbN04IRd8X3zWnXfKv6Ytd3+S4IOpCaj1HQv/8k+iCzBiZG
6Gpf6GYMxCtWcGc7sYOKKN72Gl92qc+F5UAtDX02wOxdxuIGVIsYSycnttbKfJqTNfwa1GUfDU7L
79IGLsafvO4hqPEksKvaRNHXCg8NsrOHYAxw40PR8NCG3vwQTlqiO9WWRCYHzTloAxLkJOdbEqC+
1lz9wYmhWvCMMO3GTZtm6xuJjmdF4VhRbhY9tHBJ6HOWjnFVmjlLvNqJ7YJHMBK5aAzt8ASyMkgK
5NvrW0jlNMCsi6OMghtgfJJ3WstwYdVSOTExYijxbG2QrwbOy0r+Yau6qIcAroWC4oWGeBDUvZPS
1o1J+Ez9KiLm42q+FM5DY9yPuoBQtVZIBmGvgk72skec0aLx2rB0YzedOBTxwIPgZqO39Vr/H5qR
kQ/7a0pKMAQJKN/Awg8XMj877GPo6SIy5XYAqd6fKvBlTIFkHw+mDoduglzizgmWDALT5nKb+5BG
4hzqdaIrRHMUlUYhtYUHKzjcLjq3vKocgxmppBgpx21SprsCYbwTPEDEhuZv13egIoRBvhKBOxgr
cKk4YoeeXFsukqN10QduXJP6t0PZpvbrW95Zr04wfF+m+lPSgonluk3VBsG7GPSLYOSEdTH+E5vQ
UF6msMJuBCP2pq1ii9zYfq05WqprUigKY7vjWQQsybmROqkgPt66DthQnxjI0TymAVUpR+GAdxXI
DgRgMrZuRJuQPae+EzOyNZt9S6JMp2WheA+gnvfXhOT1civrfEisOfFooAWtMiIj87e8/839J14D
qZgewvnL9bX5oz4qva6Q70EoJvo8kfoRv+lkcaCF3o9ViGsAyJzhwzpzepfRwjs4VutsXYYCuueh
6WLNV3Ozcq+/74Kxf+qahWxokf9iPpvjArzOHt03AH7joZ74Bzb14O+oCDSRwR4BPvbrP1p1YHAU
kd8McTdclHscl9udP4nfPO8MvADtG+jPUpQqddhG5aZCZuhPXcm6CFkcntdAD8Nfpy2kIytUkhzP
04EBlaMR8hUo9+CxJwd4xGyI4bejE6/m54XA6/hhxNsfpAOK3voHCkEfrUgIWCEDJxRnzpeblMhh
mtPqxOb6IfBvoUV/fWlUMwagAF4p6DcDbZl01vuSVqlBECQZLHvpiumpNHXdMqpL9NSEFK5SCm5P
o0+cuOjIGoXcgKYInCVC2F3Kq+318ahy6ehoANc+KMxt9LRIE2bbRgmRLMCD0z71Ns1Sbm1juKd5
vZtG+5tR2o9Z1e5Inb2Oa/1+hA44REzcCeD1BK5PGilbK8OaOhO2m6Hbdt3c7wDTgB91rGnvlkur
uRxULg7pUmiooN0FzlpaPOY6w1Cy1Uc53orG1D5MC0Enx3y4PqeqPYJDFf7J3INZWvz9xOVkTW1b
vdf7sdfGifFYHv/h82iBFYl6CHfJjRJza/u0BB9h7CyHdlvryL5VHQuAiP39vjRL1tr7hZPj+2Xl
lm7kdHkVt+vifQhyC2LigCrYh95cFuBQaN4e+sTM8c6tkmjyqbFpzao8lKSie78AXKBAv+7WMSf+
xeu6/IiiCUo1XT3fNksT3qQtkoc2lIC/NiXVAU7E75Q9P2pglsg+YZvJZbAUUkApjAbxGFabYrWj
rjwykFnOQXrnoAPv+qqoTq1QMcRrBuivS+wlyU0wWS6AGjQ3Tvi63Gflkdg3140oNjAqQniPI7uF
C01OCYGb0bIYQX2hKp/LeooIx/rocHM6I9KpNNNi5GWOVxGh1cFZDwtHHSPUjERxRgCvxu5FWIgK
pQxjq7w6ID1DDTE0+QtUDLZuSXUqJhobcqIuSdEs3q0o18118pwOy0NQrC/XF0Sx6hgGEAAC7A4m
JGmuvMxNR6fDXJX0hdSvAxSJ69dM89pRjgOE0kLPAqGZnJYzvG7MwfSBcfCIQDZJw7Wk+jweongu
AykDgKZ0A6QozK0B77x4maN62TaeJrBURH3gIvr7felR01rNxJC68GLOmn3tV/e8nz7OdbXlNjpT
gvU7Ghy+oidVY1ZMvXz8sbXw+MVrGnQlUuBH0p6EGW2DuJ92Vb01b6svRhtN/SZJNPG/YhMg1PjP
krzPAJEMqFX2QRy2xpEm3nPispsUvAQ50SHKdKaktfLtxKBFxdC3XzUgb3S3a8CibEVmfflxfWcr
dsXZoKRVs2rI/DQ5vOfibjMGXWNNIKUcCZ7TCAjxsL4oxy41b9FKD1c25u5dC+5P09+Ng/s4p8a/
bIQTS+KXnFzHM9qyzVk4zX74XtdWxMO3wJm3oDCL7P5nrisPKCfuxJx0fQYJbbLaAeav9EhU+uLF
oPGdCgcNJc2/Uyc5HddMqiVc4HSa4mbx9mT6XOqCAN0gpMOT5kve4Y2Di2aCGPYPx9GESJohyNhs
3AjcpxSTxMKX2f1mZk7klzocm6o57nSiZJxI1XZB1y+g1bD7Ga839uI465c86B54Yz1D2/vZCdpf
LDEOtpvtHNAYNkSnMqIeqChqgBTxkiKtnFIo3pHZBwIxfMpb/5CG6Vc2mZrTpDMj1vNkj6cFtR30
zwIsAhmTIiRvjhWi6ks0R0lpxkHiTSAP7AviYSucGQmM0Y+z9HOTfWPp7zLTpIWVfgFAEoE1sEJU
UM5HklO/9igH1JEajy5o+D0XHXD5J1J+uu7fVKAGpJ3/GpJOUcHGYYJ0kh8nS7dt+3kTBMmm5x9a
I4vI8jmtjsPoR31T3y7vluvAXYt4wUR6CkUv1NvOx+hRqxhZBnRinTyu1W3mbHIdfavyAJ+YkDYE
xGK9rBlgou8ilx9o+/6gAUNAPlmAHrGxpYvILsHTnaaISbLE/8py/pnYOv5p9QohJhFWhJKKNE1u
T5lll8SLU/NrmkJaz2DtsOlrsKZ5WQ8+D8iv+suHqjFu+TrsZ9AlXN8jyr2IgBvjE2GErAlRkgzP
Czf347GNWnfrfSmBOGg00YMiPMLj5K8RaSYTZta+4cDIBM0TtM1y9mMwnPpzM/jTRyM0x+/1mk67
fOkHAP+TVfMGV9ZJ4J8E0wAEES6QKCUQWSSvmB9bs3dHm+KAFpPtgD4+i3Sf0Nd8WOjyxtL8pz33
t+A6OeYlvwsqDvpsfleNOsFg1asN3WtokwMwRjTcnp+NaUrXkTeJF6/GmEY5HfhD2mRVbOb98rGn
oXNICdNldZRGAcYR4h/wjDKYxQAdrzmbBRCN5V1m30M2FpV2x7lZS83VrVps+DRBmgh02EUDM1ix
6xI/wosJwivI+DJ0ezljlNf848pXc7eQZp9a4w2d/6FrDhkJ9Jahgx/92XKFPQ2DzOzWFDdE/W1w
3oAh9oAl98KbRRd4q1zPqSUpcszXpPXaxfAAHz/YCShYttdPpYqDCUMBshUXBPr25cjeTMp1LUfL
i/2SVSyqwDu2tZYOhARZz76vtH3FnV9EpDX73UTN8o5Bw+Lh/0i7su1IlWP7K17nHV/GBO6y/QDU
qKkktaZ+yaVWq4GEZEqm5OvvRrZPlyhWcbvPm710mqicIiMjduzdWaK4bbq23dUsktsyNgpfKpKs
ypTcnv+Fc9fk0Q+cPghIxBSiN1hlabB9necgaxBeQX7DBR9bmTiOKNESBVwlqNBzFIMDYylvOzsK
XPLw8Oh7hAbP55OYClOlkYHLHjJgX4VJ95TkzxTqUucna+7swcMD2O5C9eVEVioFVJIoBBGSC9Z/
LgowE8nritA3LeuejapYaoSc3Z5H9ibb065dq1Z6tJyEgxpQnl/T8jdwNDYGg+wwJC5OGTLxyq51
FCQIQEg+o4Eo1x1ZJbmnVxfG0jtqdpWObE1eNy0Y96SVwV8WieOR/JVopa8vhetzFyFEIHDUkFJH
fn2y1czEQTN8jIymUuxyGnl9Vm1LpnhGu9TlMDscwAoxd8imndDO86HuJLc6QKyN/q2QKCEP9j2i
0c35TbdgZnqzQ+SI9WUFM5opD6UZb5HsXxlkKcic3WtgBPvAEoLpc/z7UVgeZ0lfxSAYP2i0fw/T
/FJPzYU+rdnjc2RiHOmRibLO0CdajiaQHLJ8J1kpymXV+8VSzX1mD2DxUXIHmgL3lzvBo0MUtu9Q
GyMHwiA7i7UXa9SMS/Ph/MrMjAdmRlg/wfV4AkOPNZBYiwKqj7xTd8gemB5I3q402ayNqN4aQ7GA
spu7TcZNDSlNkCBB52Q6gVGiNoqTj25UvzP1pyJ6Cy9JOgSlTaI7qobRvk4jtFu5DZiIuXbgPFlT
wkD7Z6bqa5OofIc2p6Xk5cwORZEXewbJZEz4tCVcr5qygH42IgVyodCXXoG6BUqAvzHZaO8Z8bsj
W8fExUfMgOxJDdJzDc1xYz/NZlDThyGzH7EKewuFx/P2ZsIfKC7/194JGVJROvnACjjGMEEIGTjN
KIPmM9uXoKyJW78aducNzhxAvK9A7Y6eHkCvptAvjiR6XNs9YhE7MISX3f21z0/mr68TO1NVfN5q
nvu9av/O51G4gK4J0Ceo/n8+206Wt5Wq4PPcvnDz699p9EPe8uf3x7N45Ds6hEtSUHw/3enauozX
52dnbrXRfg/Ex1j9BUfb58/L0lIYglrrIFJee4I4QTyIF3Q5rrKuXWUQqdOcxAKVzlJkNOeqjg1P
3K7bQcOs1yVAIFC86ZLGby3IVepvnUOD80Oc219ArgBKClyefnJdJVlnEqBbLNz0j0y9dReuqYXP
T6+pruRZp5f4PFMToLaIp/46XBVvrTHRC8cH1z5ZIiL0upVNZxxMu3J8AWjpxoLq04KVufWAfx3b
oEeWuWm+o45CvDwKxTjofJMO667c6mKLQuD5tZi1Atw+sNmjkvR0LJrTdFra5vqhQGKgN+ydw3Uo
cSsiQDFryT2P2aFJdQGJa/Sl4CY0xvv9895mQET36GbXD0IaIToDOmjJ2E9lk79AuN7wUuKGXoWH
8/khzp0olGZBfQym4FG09rNVnpghYKa9Aeh5cVECp+kUaBkw2CsEkzu/ifNnw0WmvkndJQ6euZ0I
tN3YjWYDAzK9JdF5loCTJDQOatN8ibh7kQx84Saeu/GQkIMO+Kg2Dvj058FlcV+mkRMZh0xsIa/k
USVoopfzEzi3bCPWFLVzF0Ct6dMRxDXABbg5QE4hsgqe1vE37oJTTs9I9kOHdNY2BbtnQHOop5y3
PDs6XOXYL7j3Tkq3IIGzjELFGdBE334tnKp/dAqSBoXeLQn1zpr6AFqhHg3q5cmtlA5E6rZSmgea
5Fexw7eJFu1pzhYytbNb4qeZaQ4fBfy+KqIKZvimzPykWAhO5oeBfYBmHBd4tMkR05gt8p7g+0N1
Vcp9Q18d7eE3FgXSrninoesAaOHPW85RsljkqK0e2rx6tMxu68b0e9k4f83MBwbn6J4dUOeiXUUM
3ONGGeR65K4lbnwkLSKy8ByYnbSfI/rIqR6ZiojaDFHmGIcCPbBWhBRT7NlkwdOOMz91foDL/Xfa
PuouR0YE0texKkNAq2NS6h5eoMqW27m5kqJJfJUDx9MZi9CruaEhR4dnIXqzodUy8Q8DtAtGfLp5
UPlKMbdReMWShZTKrAlgkWABFzpAUZ/3Q9HI2Oy5CvzykD53tLw2Ur6yoAr269sOyPc/zYw32dH8
ES3kkZUb5kEqvPySxGYcWJwrL92gNUum9Jm1QkMvMjhwqWhQmDzde03lhhGF1gHKoqbXxma7FiwW
fmlbaePFIcsv+SDlOs/KPHAEJX5RKL0vIJmJgy0BeE7qZFtDrXPVh5rVeB0kdDei6XNfz1Wxd6DW
5jFSd95gN/Ge5OUtQ2/2jcqqBKJAFt2GaDdaq6AODWTeQAod/SSSaHDvFXmjwsgzzxpq6nddTjwE
JKnndl3jd5EevitcBww1V79aiqo848Wor5RIikshewTDKCKiSd9EpzAS6BqkFVXj3qKh5rE4igMz
a+tdZeXxWm3pUtJqxvcBvY9pRXEC6KLpw15J9DAJbcAAC20lA1Cdn98gM6EMPo/eBRBymfB/E79U
gTQeCLzeOpTiUo1u8/xCVNuYLzUSz44C0QukfpHTOXlrJ0UJbq7QsA6p4UONqFAXnnvjcZn4CegH
j3hiPAAAv53s87YULCk7YR14cW3XDwP65ONfj5DHTBvQamN9Bgydn49SWaP2BLErmDDv9cuW/XpM
AhoRgGJcJEFPO59lWHC9p9w61NG3srN8EGYH2rAwhpnVhjdFKwOQkJiqaWyVl3EvzBqgfFd1A8MA
kZdSoaUWBBeJ+xt36rGpyYpEYWSWbhdZh9AFW8lVhSTGEo/z3OWAfC7giSBnQGvzZO+mzB1YauPa
ztv6ckxPFzkNIUVn3WStY64za4mBcmYXj/ptKBKqIBA6IUZpzDoUjWIaB+DmXm1broEk+/WE/icT
k2lz45C2bWogNNW0QGrWndtr2xHFeP7Yz0WnIx+7A8YoCEWe3HB50itZYxvgIuaPtVbsh2rYEG4C
7R8VQQ2WPi9NlnD/s9MH14mEq+mOPIafT9CghHrSxnhTEH4HWRirWZi7me+7qOR9MM3j2TIt6EHg
10oaUhgHSdBy6cReReOFXT1zgPAyGWvEEIxycbN+HkLe00bJewQ9xHHfQr1W7xuDFyteKObK7DSy
8JydHRGqpQBC4AF4oufX1aLtmxbNW7bBVlS3grJdcDuzAzqyMP6CowChU9LB7VJYaCJ6l1nutlGi
i6oZfLvJlsLs2dFAugOENHg3owf9sy1XyZthDL8PduuVtrKilrY+v63nrgE86f5rYfpQgLYe8jA6
nj6S0deQAFPcd8WT08PL/YYh9H4D3Y2I/qT5FlJfXZVSahy6unhXqBZ5zmBEHterJUvjpExvNrjq
Py1NFqhAQ+ugS+w45blmK/NxlE+w/YYF4KMe5K+jbkCUNIonoCSO6u3ocY92A4Sx0ZwzINw2Rf1o
smTl8AzQdWfhtrZnQkXYUG0gOqBlf8IrYupDVcek0w91r6aeVDlAzCa30AIqmkNcW1aQ5Y3quWIw
7oxYNF8stZeegaC/9kjFeo8SuzS8nofVdw58H1AatF3rVt0/p05PQAwsnEujqMSOOEr+BUSaia+F
tLjHuiUXfIBvNcFL7UujjLZ1S8EDQyXna52a2QVNUCP07AK8PnZkki2v6uoGLFLphRvSKJDJdqib
XYUGTycMnDQA3cAmhPZdD2U/xe9DGmTEuWBhaV4hHkSSmxdVoIJb5y6CxKWfK2p1oTmtdWsJJ/yB
ONhZWS4T64p1w5qVnQSheWM9Fh0C34aUsY+oyv4hczv23Jzpnl40SmCaol8Z1EnXAE3Hd31sGHuX
6lVQt+qwsFxzPsKyR8QCUo8qMcfL5GhXmOXASnQuoVsCkPa7MgwytgrOn6dZE2hjcDQkcUGKNf79
yISgVWRC0Ms6ELqyoe8Z437g7K0tXs/bmTtNYBL5085kg9tFFUZoy7AOEXuIilUkVtBiTFjnxz3E
X4sahYKl/N2cTzo2OZk9wC+MPAcDwsHt1gAfkmEdLqmKzs+eo6IhFuyGyGh9nr3SQkard1vEjiqe
PHGJtHdkbIeOvSjmEvPzyXDwXkVDC5gHwAmAWHVyA6KpFMSGplsgD10FrVv7YLQGE91SRv8kthvN
ACCDphY42JO7okUvsWMmMdpaSOElzY0DngN3X0nbN5eolE5mD6ZG/XgooqE6dwI1tAk1QHySlgd4
2RCw92SXRYrHWmigpEvh3bjYn7z5aOuDYQiF39MoH8+8qIjLDMOysN2Cjq9C7hnlukUPWbyAtzq5
bj9sOdjsY9XgJBcuCStbM0zKg1M/qCXevsb6/GGaWyMUuv40MLmahghX7UBZeeiFEjjthcZeTHVt
AehqbP6apenbi1IIS6qYNus+6YKi9cN8TZvdsESyODsia0zR4TmMhpHJ5i5pK3koo/IQGlXq1Z26
jVMakDA7DKZ+MbKVnR/X7Naz4R1GCnVoa0zsKSRK1bzFuCLjLVPfNDX36uabFr6dN3Oy61BzQfcL
UjJj69tJW3QJVT/dKov0MGjOpQ1gOq4I5LjuoRO2iVLlAsTLC3k7sINNd/ooOjpW41BWRtfnlGsI
YBs5FBjfQWe9ttYqovm5MMwtyPSQxG1DslLSLPSjhmY7Ku0UDYFV/uRw2l50rGOBglhxjwszXps8
HILWjImfJabwDTdla32QtV+pLf7qtsgoZHZgivQpCbsaMklEARTeaZGdUYxAReX5vi3scCUGABsd
WnWr1uzKvVOCndumiu41vdQ2krTEG+oou5SDoqz0OG6ua8btl1RNlRXDq1LWNVp1sdGLZC201BdO
jU6v+7y/1Lrkrsrt3VO0GiKyc+zST++UnZJ2t0TRd3Grp6C2sYdVMbTIJmlq4dkd536jW9yP1SL1
BrgRQAHxe/s+ZEEM+TTfSZHF6qHm47FCqp6up5of8RyKoYpjbJjk0m+H7sFQlDpQSoME3BXFGvKi
DUYU6j5ILy2/xENso7PwS5INZB0rg+PntXAC8KiBCVcL3+06RYuCzNKVkteZV3BD8SFMT5FBodVa
aVGu13v8AXJkLBARZJKkURleAX0gr0fH/TZX3fc8JqDO5NJcG31BPeGY0a5jAB1WIWRSjMTQvZI2
yAKmmkRPc1qtVVOCClmPQcFjRbGvtm20UUpIjzkZsJAF2NQ9CDNLn5Fc9xMCMpgMP/nZsq1o33C0
pVeN26wR9ig3YONFRxd1hidVjcGOqMSk30ChtFqhYN5euED34mgRw2NsMLegNxQrFdcAyGZSFh9E
abzJ3lJfnNqqdyVDMBB1ePv0mrEESjBP/AvakzS4fbxSxzr1tIlroGlBW63NDiAmvLT60kOC/rZo
X4RFLgFZ81iu3BbEuLDZdWGjgMk3Na3vZLlR1SHQu3TFY8PjhGEH0CteuQET4AFA8j2LkBUtYm+Q
SdCxEPLlquf0Lw3/3mmq15m9P8C9ZJCEDlcNeskV7SpMrsPOgoNLPZN+Cct2RcsbPUKbn9jEyI0W
pnWn9WJ73hXNzsCYVQc6wxgVkT+HKplM42pgfXYQxXejrn3eZis6fAujawXp2fO2TkKVcbaPbE3u
J7tGv5lmd9khbC51PCfQaB/LXy5XToxMrqZIMSlLcxgR1pOd3gv75fwgTm7xyffHK+QoMlZrLYab
w/d5VHpN/Oou3XlLBsYVOzJAQM5G9Q4rEsEpDV7RBOcHcHLHTQYwXhRH37dMlJLtFgPoKwQJdznQ
7dUXYS3sq6W1noTAaYb6XSNxshp7lJgsoGmrBkL5dn4sC1am5bUiGzrCFYwlKX1R3rXlIzUXoraF
6ZqW1Yza6og9wET5Q3O8JL9UmkB31ufHsWRkcgodO8nR9I41T6kXG2stvkkrn6h/cbamZTSQSEVu
12SjSIzFfDP3AB04P5DTnoLPu0ubrHvp8saKmJodWKWaoHtRMhSUUvA9FI6xcogAVNHWe4/bKjqz
e8XCQxyXb56Bqy8T4rWE4J8WOc9uby85htHyp1B//GVAl0K+HpgXBMmf932mSTc1icBCcvshrJAz
7la9+YL4AqUx34XistH9avrmwyTwBg6yN8iDTcJJ2QyFLkBiPb6iG30NHYD0fWG+xzWbjAqpb81W
oYsNNdxpX3hblk6t9yQ52LLcOfWFHq678DLOYz8DtDXP1qJ6tqqHjl3y5oL0zULZdM5ZAQkDNrqx
ncqZEuDkTpf1rdA5eAMPkJ3yWsAlz49wycJk2ZqkjygaJDgqVUE1+HX5F78/2bCI85Bjkvi+ytpg
AMu4lm/Oj2DucB/N0QdPzZHD7Z28TmtD5YdQ30cuAi/IqMSqEeRGveDa59zhsaXJfgMgqe0NSBqi
g25Y5aB+NS20LendwpTNDwgpB7D3oW18SqbBVKe0WmLwQyPWZXsbWltGgXtacCWzVj7Q+qPc30lq
X214nSihnR4YgAx6/lr1d7n6vZF351dndn+REeCOA2qdaDhLO+vqBOzzh+FZYX671F80+3k4ALz2
ALczzfHvR4tv0lCIwS4wV+E9y67hMBYWY27Nj0PYSbigospRubRGuOBuOgc4jJVaLWzgWRMQ9AM2
GynHk4QMeDZ0mkVadugi38l9pfdy9Td27qjwhgAU3X4nPNPcLJzCdhEuhPR64LeF8VLpvwpaGp3x
kYmJI+lrVSpJO8b6cZAA8rwk9DY7S9ipqH+CQvUkvcPzIWpMN8wOBXiUOohPmG4NZ7KUvpzbUKBo
GZ0tKFlP2i/r0mwSW2HZIXaiVdHvDJItHLyP4vzkTkG17qcJ/fOeFU2I27OJswNybyQQFZE7R5im
V+l1E0QdHoaGzB66DOelHoruCvl5vrVkJwKdVai8SOZ4gxZ9tZPM9QYL6aFSRKpfpGHqD7GG5quy
j1fIR5CV3TUQhnaoBCUjuuHQnIGHo2YvNTQtTdp4ix6dQtDLmjGsZ4e8wtqIm0b8Kvhq3FwfpCZ4
uNoA+X02YEPPt09shx+Y9VpLSL7nO1Vf0mueH8XInPJhZBrttmDrEHSAkUFLNI8oGpRzzHZh9eeN
jLwmwOziIE78SVY1iCfyKENGtPVuVKB7zvvb8d+fbq6f358cQ0ZpzQqBmAiv4zDb9M6aBl2z117O
m1kaxmRBVIN2eRNiGA3/Rtml5f44//1ThoGPFf9zHI76ecWzJO9KKRR+SGh+EXMaJOawGgx2x0st
sPp0ZVN9n1DV9vWhX0UEeTAzX53/EbMu54OD5mOtpvGlbTR1QwuK2AgqURHzJH3orCUuhdmZ/OCg
QXEVTbLjjzg6OzSE/LgkWXawKLJ7SEQY1lJNdXYcRybGUODIhJkmOlxzlR1UJLf6vvGovYePW9h5
S1YmO9tmEeS/WgzE7UCEmnEfmGAUCtfn12Rpuib7Ww+lRfWowHQNAQKX7pex7uO+O5qrycZ2UalF
iTLPDln/lLgpUqd7N/+SLMGl56KvIzPT/oPM4fDsqLmCATG67nPdG0Lmmfq33viNF8SxoUnMinqG
UnYmxlMZFKsRX5aD8nZ+SRYW3prcZzEFgkgUGEulQUgtQbhaxQFnzgI4ZN7Mzwfm5JLhMMP1Dg9M
Lb8ahtBL9S9afHt+KPPL8tPGuPuOTgpJIK9MhzKDWiLxWH2lKFAbSSWwLtHCaZnfxz8tjaM9shTX
JIR+GkZDhxemKk/18OssXR9b+aeJybEPbbeSSgMTuQSPkVIVd3Vub89P2Pyi/HyCT9Y+VIdYSA2H
XgDF+j2q1nW/cGHOLYmO/DHwyVAfOCn20qwP80THBk60DUVFXo+v3WwVAutyfiTzdkAEBpFYF6Wj
ifsq3C50wZ2GkaBq0jTcr0nr5fKyiBcgSHMrDxrdPw1NPFhpKnVjFQQeTL2sbOFncok2d8nCxIf1
EokIYH7hia09cCTpEkxrbtGPRjB9cdNK7fRMx/dr+03Vn4zyomoX9tU4CdMw5tjExG3pscYLFKNw
PPL1qIOil+6lgL8HBzVemX7ZfD+/+rNTpuFZAdUwoNOdyVkZULtobdTmDm37ZDXEM7Ov5w3MxWWI
LIE+BB4YLJmT7QXJByXmLs8BdKy83Nq00WvUJkHjfsvypZBidvJQ09UBYkHqiEw8Zdeh+49ZeFDq
9gUDAWDsKa/hxnjV9d/ZykeGxlk9cmLQQS86psMQqOwRH/XD6vykzQ6EAL0yggjQIDVxkqjOlIOb
ExA/G3lAjRCa14cs+yZBf6l0WyV6PG9udhOMDQroqAOjuz01ZzmJlmcu8juo94UPdrqwyWb3wNH3
J5ss4QSYH/BNH1JUrhQfIVLvrpPypkgW5m38oSen58jQZLOZ6DtMYwsDyWPp5eGdqmReHi1k7peM
jIt3tPig8EFHnA0jlawe2lZcA5Dqa9rSg2l0VidjsdFVhi4iZGFP4mP0QmglZAQOqWTrBGXW/Ls6
8PVIbBeBflRY2Uomv0w8iKsTD/Q/jU5WKiKsqiCGh8wyhOslD2QYFEYWWIYIzm+52UlEl/zIRW2e
9h1WrtvSdtzhtXZtCRQFN3GzcEjH33oygS4SJsAeWkhoTDZDb9Z5XagaB3E7gITuZVWC7ojfOM6X
80OZPT1Hdib7wSUMkVIu+aFQ/KekWJio+a+jsxB8UTiaU7CzGkraOGGDr5faZW/KL4ojF0Ll2bUY
mxf/Y2Ky6F1sD1oZ1Xj/P+vRvVVfgivh/BQtWZgshdpKcCMWsJCEt2h9aJtLhy6k4eZNYBRgRzZQ
fJ/4/sZmsZkrLT+07jeVPXbtJq6fzo9ifil+mhj/fnTw047nFPTS/NBp+4S/Fu1CsmfuxAPZZ6pk
5K1BOenz9xUQCxEnRNwqa3VHoHIoBzdwtUdp/ci7BxCuWc3vvPqOTU5mDSlkpWbQ1QD9XnmplVXA
ARLpHW1f9ezh/OzNLRCiWUCFcB5Pe0jDXKtb2x4QnMWAlpSvhjA81DzPG5lbIlB8oTMIZC8z7ZeG
QE9xjil0aH6rFmQXOlA3/w0bo2auY42ty9OIhoRNk6S0TA8ghBo2i2i7uSGg82RsBUdx4qT5pOYt
VMxRrT9Y7herufllbl54+BFkjgakUVJqGlq03GnbJsM5EanHew+d5b8+O8ffnzgTpS9Slobwhla6
djIPcKFf+z7UkNA2hUKri4Z8tFFNDgmiSE1EpKuvIgWqsM63vI1W5y1M742phcmZMFjfOVrR11dJ
t1WLa+I+VJeJtTlvRJsuM6zgsYXQDosAOpYp3WGvuNI1uri+KjvtRi/CtaThFw0CQWnyysN7J2KH
FCJJiKr3ivJoGS+Ae0VewxN/4YeME3Z8TY4/BOQ4KC+AAM08YatJ0a+s9dANvqKle8tV97XOaOMl
0Oz2moRtoCS760Fcx1m4sUv1mxElEdoryVJTz9T5ffwMlLLBCobfAxf+2fk5wi0B4cHP0ACbdm13
0woTmm2ye+hHinUzQdnfsXjkGQPg+OfnwBpfVZ/nAE2XI0EAcOloCz+hsjNoCim5proagFXe0Lbh
e1tkV6D6lr4d041ClMcizJ0rsJvsKbO+Vkb7bqIpQeubhzYEoil2KfhfY+5RHdpQVKurdYX67IrK
7i4tND1ItS4DUm8IqljZQarWg97lOreHveEO17jOfFvQIG1i1Cn6bNOQevwftWdK96IcIBUZF/Y7
JCQurVZjQRO7zHfCeD0U1iYG0LJNUHoSZbhWmbpzdVwVanPPdTvyFTv9Bv6/ZGHKTrcvghFEVoDQ
ErR4THvy3IYOhjOk1ZV45OHeCP+NcPift/5/w/f88O+5F//6B/7/W17IKg6jevJ///X1Pavi7B/j
v/nzv/n8L/51Fb9Vuch/1NP/6tM/wof/Yzh4rV8//Z9VVse1vG3eK3n3Lpq0/jCAnzj+l//fP/7t
/eMrX2Tx/s8/3vImq8evhVBl+OM/f9p9/+cf6IM52pXj9//zx+tXjn93IatQApj6evqP3l9F/c8/
HPXvYGdCJRlOAzkU9KX98bfuffwLcf8OKh+8EFwHckEELVd//C3Lqzr65x+mgT+h0QedoCgV//tP
Im/GPxnu31G2BM8I+NnhT6GH+8d/B/9pfX6u198yhJmgmq4F/jU++OkQjccW+hfoXoM9B6d5Gr5I
BWrqBTGjrajQyOjZ8TCsYpoqG9ro0C8q8GLxSGoq1309NNvEqLqdjYZnQG5LZduho+uiq9r0e1ro
yk0aihgUZ8k9mG2Hyi8gPLuqWantasAODK8lTX3FWFL9KPsBTT1JpdHAylLzHU2VgoOflitr5LJM
oGElCLN7AQJgn4OgbcN747F0ZKF6eUHjg92DP9MTVsygE0gz8zk0XRAFlq6yZ60DQZlYmEmJDyr0
JuOaBtIha4i8VoWGXR5uVU046yZNr+08kp2X1xboviBZ/K7FcbgRXZStVZ3nO713+13Z21Xqk0hl
KyhikFse2YbnxvqwqrgtnqK4FTsrVp1nh3Q/WkgzAEfbpsUWhJVmHSRGqGZB06iQ0razdK+CUQQw
8q58E5yToLKB8TL66EZGg+27ptTjIByyrVnX3+JKZ14InZIAGzAKKgNtHHZuAAFK2BqR86VqgB3F
SdtVFCPnxELyVCtvohwfSyAVLdHXD90WVwlYExIPDDG133ThV6Ek1nU8XGnmNqzIewc5T79k2p2k
xdfCZs9FTW1fgXCHR7hAwym0Z8Im1kCNYjMUZ8lqyMrQyyzwOgx29a1zwdSIFFTp2qVXsDx9iUEQ
6A2Vo2ycKL6yCqNaWUPuJxm/qAjUCu2klI8mmrQSF5KVOghewmFLuIFZ7FamKrcpSVDMdOJ9REJz
n2Xh966rg5a5sZ80UMbj5VeNsVUkk41IHeWyZHXoK7IrvCgfMj913vGuA3Kuum10kW9rx3ptCteH
0BOYEYVreSrnpm8Y1MXNLLdJFz2Dq+UxsggYhUsF29CLuLOlqrEiEdV8xni3A1gMzhrvmGarRkJZ
dUTaXg8dKwlNEaa/FWDrAbiZuhIQYBVb4FapgXRPOmDBddHsXDcO0PctPLOp4yBPqybgUqtWTEeT
gWdyGW2oxZ0vQk3j1dDqtkfM5G6A9sZaEy0mrOzYWxqpxLM6cHqooF28cCu9WSsWtXHrgF/worOa
u5igTUaVI40heBHWTKkL3Ut4BKItw7rqKvMenX3yGVnFftN3/S52AR6XuVhTi5Q7VPVqwFJwxAYB
0WNo4/Cn2rqzIkk3dlWzTQhGo/s2BYgdffi2DLgTV4cCf1kVSVfuDDMxTE/hToIVaauHAXQCDBcz
pF+yzNe4lq5rUjT7imnaD5u24Y6p1G9Uu9nmjghv1Ejtg7yGXptWxwIijQm7LdSy2OtmPvgOCL1e
FZtlgVL0F72uAThsZdtE8LsuBOS/tF25o6IkV65Kw7VFi22awYXYfQUO8RSYclarDyhqo4GIl+LV
QhWLpZafJgCSIXQNdKPxh8a9rlRZb63W3iqUBqUbXicSvHsly/KVkxSu16c3acZ/CCXKPSMsB+x+
C94GHQeh2j0w2QPfAHXAIZI7/NL+qnPzp7hGE2LssJuUlS+hgeHwqt2LLr7XGkxk2OoBAzgCWNl9
JJ1d1mSrNL0cbHrbdwzZqn6PXoOVEUaPMs0twPk7ei213gem/mvco4+/i6BWydPiMQZ2DRyW+5pk
7wrUEZkXxSS5cvth2EJMaROncM5uC+UyV30hpAwvWBMztHL6ZttpOO52rfhaxYJaVa4oZ9pl62b6
BXS4RVCbzipN8g0dGiPggCCAPiDBjude34b8CgiQVa7EgdSVAp2REI4BI0fQOaDdU4cUQjVOtuWp
lfkjzlMd+mirql+UWsRbrVEHeIN4b1TDMwiSoGhUJ82m5FXmCWk9q3HzRKAOimaUIkAXJNgR3BTe
T40CBa1oF0pGBo834iUpxYtUakCA4VuC1AqvmQPQm4FOTN+AgP0W1NJ3BpdyC8WW8maww4s8SVbQ
O8x8sCM7X4pYPHGWFJe2Vd326rOSjw4RzTgCBWNPdeS+V20Ud9qV5jhXCiSRjUrBNeOSG9YWlp8k
euaBCDJAC4hcF6Rh12bb1Hte4gi5yVc97WKcOdAUF61Ef2pRf5U6R7DsaD+MVBpfe0UDw1tu7Uhp
gUZHtM+uRsEgm1hfHR6tHIWqaETK1OeCXFSg+79Bo4fEBo6KO0vbdG62J/UP4fbiEacDjjAm8rq3
9TxAD2u2SZjY2cIKN5ZAZ6zqUtxt5TXYRw6DZEHGC/qQu8aD7SZsJwqrD3QrAXVaC1ozqnYXg0ik
p4H3P+oUQEjRH2AanYdUURvQsmn3SVN0a1GUui/y2HrgVQ/N0dpEmqrSNg70pED4QsXKrOUaqltg
s0vq51Klie7hzjM3kM/etYSMnJr1uHhXkNlL/NztpK9D38T0w6GKvTwRWzRSats4ieoNJFf8JM7c
IIpp4lkqA2d5yBNw9tsbpyieUlfvLjOW3uHlxqAab1wQXdQbKEJ8S4rya+N26NyXIeCqReL1UTKs
QVR3ndkAN+jGjVTAWBMmqVzXNNqAjMr0c0v7USfOzsjHLhkURlc2aU3YcgL2fyRdWW/cthr9RQRE
7XrVMvvYnvGW5EVI7IRaKIqURFLUr79negu0aAMktccS+X1njTWsafVAy7qnN6XGoRCUwFHfqXdJ
uwNli87FrNAxIRP/NZ58fzeurC2aietynIx3oThti7ijkNYJ/85gDrzUdoU+Zllg8UGJ62FbPfmh
ArXtm0ZXsXT5AmtVXjfJwR/A18CSXkkDLZWcu11gwwpLUFvFug1LGW/Zcx+zchzsTsjMnMBTV5k3
j3lG+u0w0mHvExJX3EY7uKVAxGo0zFioVGNFbd4btI3NrN6vk9j1bLT52m9zGS7epwTQVVJf7f0R
0ngX0N0a42byU/kUhu1brbcQajB5JYjrKUamVQEYJYW3iDAUTS4g4+MMR/g6FfNWLwcBzmFBXg2U
78utbTjNFylG3OK8DPsphROJ75qw5tVIn+uU9ZXuMD8kWX3kWIOL4OH/4iqDDGbri3D2XieyXuKo
T2CvoU8+gxaPCvB0ktUYs3rvEws1z8WarPlEPX6wkLVVDPPIlcWYmnTy1LaQs7XZIa1XdkwshgWr
XZrLxLxBESmLwQ6/DKb940xMlA+mufPGr5JNh2cWoYIoJ8mCjtqGeUfZ1FMB2C0rUUVMP9G9NBUr
ssfwzhwgiSzNwP2STrb723nRskOOUXKIQmRIxw54QtP6f3QyjndknN9mSDSLsLdJNWPCAqHX4f7F
4ZskeUpeMZDaYqr1nG8QZIcovBSs+TcSTW8IVcJNZsR14eq4CQEjEhI5ajn/N/bwAu2DbocWt2lH
19TsoO0+kmb4G296qXSTHfxN/xoWPz3XUT1VyN7wd0G2Nr8tsuJ22sR0J/g4IVNPxuaAPluPIVlo
+zX78FlHzVrvWxYs53bx3IVsGNgWi8dqSwV9z1T8FdT+vFfR4kE82CaYIEVbwEWw4hEhbHn1phqJ
DkEm3LMy089IDSuspz2nv6ByTvKorR+Nw718aWm6Hrp422MAOy5UvSIZ5tIiqaxC66V6HdrQVFA1
R9+6a8ZiGiNxIX22FYZhY+/B5lezZKh94PMGVSPdRL4o/y+sh9B0umyaT1E8npyh/+Y0+KLbqEsl
2XnmfVnX6lfUjvXLKLmsonFO9kMWjAce/Qssbg146l/S1H0uzEuLTQ3hIRrHj+Gxm8ToPsn7WSw5
Pmyz45DaNPNwyNi6XTEk7hPM1EmHQFPmWuij+vgsUGVYzSDREGOPDk9gVwaKpqfYChw3Q/C3mWIM
7ct8WMN2OnopCeH7iHI4QE0WNFeCAP1qSXh36/olLPwGz3/k7mkbvGl83FdoXPG3/JV6v7MW+Eai
v2kt6QvXERqye/exdfOfKe3uiIZ8oooJPOt0hQ8AzmYEiuPyklDZxInA0BECUqkdEyy3vb+eEaNj
T+Bmm5ct1dszE2ar6MKac8Sy4NDBJ1bIZFTllAKiQbTnTln1r87ArlJxHTZ0UqXICmD9hEkN9znT
my3DqdGP/0cA5UUzXi3clD8Qx0AK3hADexOeQG9sM6BEkf7Xgkl/q0dG75ER9jtoJS+yLLVPvvR8
jcMgBhYz1f6lqQMtKxHrunKq1Zi8jPzROK32Xe0HX21kpjMPkE6B3H9VGgm3IF/849b2KB3i2Y7p
LteB/BdLkkNBOyOpDD+C3ucfjUfafW8yxCoY+TOkW6FJvZVRTXHXTatA2oKsS5PpiOS8244BS1HH
EWw5xWpSDtLB4CG7HbSm/JBq31z6Th616boCb51+Mh6Tu9DGsmRqLesOpyfQQnpI2vlrCbcuFxQ2
pgx/no51TlT3DmGuLZYgkHC1zRat2oY+8bE9ut7Oe0mG+BQxJnO/ZoWfzRhNMlOxRC1lNDXzVWb6
6iPgNbV+AbjUVYptP8U2Ix0lIrF6zuo+O4WxraQNws/Udq9Iy0R6tu4D7H2WHu3g/gwN3sMcxMp3
X0+vkVp3CBXBZd0lOcNvzZgPoQDpw6e2u2ExOHb6QHxXjP0xJvzaCnl0qDj+bTM/qqKGfqLP+hA0
5gkr6lYAA/s7DdluRc8AQvofiyWAALFRCA6TkmXUVZYm7NIndXweR+aXWEFVqcUUwOc8V82om6JR
W3QOhwYpeZ5YZ7SPp7sIUhzu5DPMujuOT/NVxgBQBj8+6DQUxYiaHxEPZy/CFGO3aD3VDYmKiXj1
J7glkhvkisxFogZajUHU52ZZEAPl0qCgKEM6BQtCHzA4Z9dOY9Psx0DBhOpucxLY71l0cYk8v7Fc
ZUZfMxFjMLCPHQHsh2t31h+nikm6PvJO69csk2i7r3nCK6BX5rIqX74Ni14unpuaqQiYbXf9kDR3
H00eVb81dodtctzbrBfHlCMmsx+3utSGpjW6maz+mhuYqKfQ33uy/82JilB6wEK8uzB6mrxezKsE
OntmNJ6OkbdgSAn4zm+asWI64mfn+s8gMi+LVK7g2tHrQM30qhJ5MUGDoRfvcJ5NFAsHWlrSiiQ2
O0dGnYxmtpBetB37dZR74kZTAE/rdt6aqpxZ2n6g3QnP+DgSoLSe+Q47zDSV5GmerMEvFuBWVRyf
N4YAbK608T9hasa4qWJww5JnXr624tdao5oaELtIUT0z9vqUxBPDQo7owc0gFj6eybjTVNcFdFPs
NCD3o2Qh9/dkG9IPp9xns2JQ4zweDxaTGCh6vNyZJr9WANUIqvLfRrecF78HmDwBmHETMklcPV59
YPc5fNEIFweiI9auw8oPUSyWVLJzMm7fZxxq6aR8XKuCXzX7hikHlxGDhXfUqTh6HbJhZAKUhPb+
u6dlWOK55jlLozUHhOmOHs2udsZF0ASrXxDpw6kHuU6YL122pzWqrlMXistIxx9zA7zfwdqHrUN7
eQLNw35z8uLjuvG7zOQC6kecJtnTGMPbN7fDn5V7w04AzK08hkGqS/oTmbMgb7UW8AW0V2nJF6vF
rSbzX817REWyt0R2zceURX1JFRTuUTzYvN5a/+at7IUjLv8jNTGue8vtAwUbUEiAHK5xbcj3SEm3
T9PoPUlWmo9DElSjl+xYl56DId5tjmaoN2pc6UKEDnGIM7K2w6zD2Cs1Ptqk1mvLm6bSM71jTm1y
SSPvLOP0Q83AKdcWa3HALnUH9ShDcmf7aGNM4h9qXu/d6o64+Z/0MlfrHO8iZGpKPzwg+xy9nTDp
I4m7CLf+kMT2reYTbPFJvKod9b17otAhEFkgYLHoZnR9w/GNrxP7bIARja3skinW/K7DFdDhItdu
1/KW/WSNdqVFAgDKtCnbzcGMmWwZMFnEUFTx7U5nRn7XvGuuG+o0GvzLSVkvKZuafKCmOPorR9w7
C0iUaMHvQKSvKBQiQ3d1/z2s4og1kJZsdtjAzC7ubFRNmn/ozhwAyIi/YYMUAlszhQglznZcIOJv
IeKtnZhB4lOaPIbPtmozjVvED5anNVqhjGsDuh+S9U0OwCjFPJlPfIvjEaGoP4Dx4qsTDDgDMkoh
oRrFvkYYzc6f0uavAEUjAELAN4oLLEE79uMTKRUAg3z2ASgsm3mzEkCVN2Ed6HViylGvaMg0gDZl
i8+oceI5wM8bCJW7g38FMNjMZg/B9b4X0zeQmKai3KExIFpMlWG1QYEPui4225tfCsdhjtPmLZpC
0P7i3iXyxo2Th80l6ub3+ClnLvwc3PpCamA1pkUwVGOha55Wz5bahsNdD61/bxFHj22m3Ye2/jlK
dtV4fnMekLuuG/+czFtzS7bltEANmJPOHe0mTGFrUmRunJClseZubgkwr0FUDTWnySxVhNf6nbAm
+SNtNAOk4sD5AoCtoc4uMfLRnq3A1L6hwEUS+QeBDgVCvfZ01MkOQQjX1s9OFv1KSJxofwE/fhfB
+g9HfJ9jw1JPozAlfMq5lSGiEpI4KSOQrzfh8wxZsrVCSEOicHtJoooWOEo1oV77gADA5UCABbfZ
tGDDdBb22/Fs5m4pV2YHbBJ2OWaDHI/Wnoa+PUUNfCdQiLhcZ8gio8mGqQiHfc5qgE19fWnSoC8T
+JcjMiOHhKpfBAE+1RCtR4y0pAjBDpzwHZonOE3KaAZaPfn1YxWyaY5vkGFTGe982RaE0QmCCV3Z
d1JLjaKF7cRM3Z/HdGBPGBRnwMv9e2MBIzaRb8oMtuQ3+KGinPTk0vcgD+ctPbQm+7VZzuCXiva1
ip5UBlsOUdvZ9f7vJllefOf+ZZhy13bLKjHUJwWGJm8EYIwY8PM/UdPbPNHzAkgzQxdcES31Tg0s
QNfKv1AnWVkTfK7Y1+cymL37EvrP42a9ncsWpNzGlFfIWwVi7i+5N0/1OfQUf04iwlFBFIjvIQWL
4bv7whiCTJFolnUUE7tbJNqpoqYvWy+8xrb29o75qtrQk4WXV6TVqCZogGW4j/oFB5yFnVvNI1JM
av/A2COuZdyee4GPHZdquxutVyzJzyUZ5UUoWxfdaIsaBCpPgJ3HmENfEQAnXxiCVSpVY4EZhkbD
7N6evVA+gC5sMp14oF5+nbNBv3I/eaoxaq4jQHLMURocDD/ofhz3sp5PIlkH3OdA7nqcTJ6+JfFz
Q2NW0dljqBxW6pHRtuYhQ2CfmoZzprNtFyPcrlIiqVrMxT5Bcptv/e0UUgxiYDXiHcGfXy7TvAsD
fZ0zcsSO+lDFur8i6P4GU5xC3d/fcF/y4yDZXo5T2fJEHVKzFDb4SBvf+wdcrcfagF4eLH/t3xTS
4BpjUD4pGh6nJvbgjKe6mA0mhr7dW05uJGJyH3TquPTU5Qin4Xsk5RzX7rlLkkOgxwss9HEZAWNf
FjTZwx+LBYK2Yi+bjpXIpgAXzsUzTnEGts1rDn5k6ksE8O9ABWu9fYa0FYBOP0Tns5MGiIPHcA3e
JTb4vAm6czzGW8EVgu9SBR5iWdQF68VXzINX1oJQw8f6atDngSGNiqbsUUeQgzNGlh5kQwXItLaa
nCzrdJqKpmnm0mKwadADjYAbZEAOC2rXnDRrpcB+Vz71lwPNWpxydp0+9Mo5cDEbqlfPaf0GnvQi
O2hrljb5i/XyrhAVeNWLbYenSCE1J0f6TPe79aPjiNFpfbCZbmQXweL67pBFXWHSnIEHRRsOqVWg
yqd1075+UAVq4ORumHpJZu8r5I5XazcMAPvNAUzBmBsVvsp6OgOe3HB86n2ULThQxyT6TULvCe4u
pPVcUuGV4ZCSIxoMsJ1MAgSQ6b0Me9L6RzZuq+oVar1NuP0yDXeAszgLNDBcVN4EYaPu1EebkhyG
l4yPh6AHVmqDpEiX1Kt6GRyy/h0a5hLI2B1nIilmhVzumbE34ePdWbuVFz01pvLT5btN6wW7XtB/
RHGIhdV0OwM9gbegCwMW/RvWvqKe6AqKl4FNIN0LRNi6lMS8mj5UeaBZBTPZbjXjgUiaFV5mkLGk
Sqy+fjHy3hZbh5y0iG1fKca2E+Nf0E+wHc5BtKzw1YI8gRDHzT3ZEzKQJ7dESFJrr0qs2SG0IBNC
MjLEThikiXfapMd+QsJSXG9PCFWZ9uMa4tebBSEYdZblHENUjjKo3RCppzqdPz0PwB1FrGxB5vRN
j+AfHVpYcmgK3a2d434PI57N52yKTs22FhNUJB9eoFjV4EIr+sBAyfEi9XRCWchtAeOLUPLWr9CE
A2hwM2nhdEKx/w/Xvs6eZOo/9xq4dmO6csNChLSeMpw1DItB1ucNUruohYk/lVTkZqrnYvMBUaEx
A0gCCUgO6iR4raHMKdcF4VnM4WVPhgIQIyzIIb1iu0cm7hgfYuwwOG8QyJQyRy+BCP4Nsw/IYsWE
wgU4kThDwBqiCsos3Zpj4EccI5BW885Y3exHDIlh3ibW301pHx6yaaVHUWPQAf1Uu9xhqGclHXj/
AvclwuFU57+DgD2z3t/FCMqck+4FV+Zhho0dD8mwXuCedD3gkgSWljab8fo74u2xi+DbDQV61T35
04+0/xqx4YeRm4VdZG1lOYTpjMa7qWPFwihUL5mxuTIy7SoExtd5l4XpjXTtc4MgECwN/lJ2a+i/
1Fa6XxP6R37PsvbOKRk+gNjKEiMqKRqStOegbRpwT7Ypzdbc+3DtyjWuf/skfKIYTqz4gZ8sgjww
o0SiqTpr4JFhj/gp/d7harN+V3kJAof0EB0waV429aAE9InEEXgg1KrXMwzLoEifZc3vbl7lXWkP
gAb0d/6y7sceIASPIDjY8s7rfsa4lzxuXvi2PqOVu+8LvayqcJZ96eA3okJBK7e9YXkAFRBdvqLw
acU4ZaJkp9x2SyXQga4LTgiO2g4Zndu8UeaawkUi21PbJ7smmK8R+l5WPVSDS5ayBcJ1b0f/O6XK
Xsna9eV/X3LvvrONI5RtLvmE/XQbJ5xI2r7UNW9wlJtCbjI3pPmSdvxk8UE4s0cAK25/bK4D9X/W
mWpKeIyOmxtHjHzUZjuEY2F+qAX2PAoEMDMgKDyyFEh1OWb9qPYiwDHGgh7sLM9+IojnPilZoX/k
ia/rryEMgWNDSYNenFO7iMpu472zdXoKa53l4RacIonPw7o6OE8BSI4RVoMNVON/UCu67oFWZtFL
qCLQTbobKuFFpEz82CszT+FozR7pW22qP5ywWRnbLMR/1+LDeu1S1BFpCtiozm20XFctDmnMv2wU
3Iib8GrihroGgXdkxECpsCIOj3O5iwMF6Ab9MFMyyDIl7ceSUCxv0Npf1RycEoVA4Tkm8l8kEB8n
TEagR0kamgcjAoF9KfKkr4dcOSwDY8BZmYgWEB5inb9F30xw07NpF0C68LbZZoDQZhqz46zGoMsz
6BmP7aSCz9Bfoa9wsWF7Rn1yNf9xFDzicVdMCXL8cp12w8+OQsWyalgNWTPGT1MI6ce+pQqP10A+
Qt4mN1cn4trNABp3iNG4yjUI8CyP/vIkoqW5MB2Tl8z480/eJdHzNK7Zd22Q1ZNvq+0vgCC8HRzn
IDKc0j3C6Ho0NTjVDEdQknUVJU1wnts6DcCi1OHbbKJxT82agBFO+ipxEmKeiG+gTly8d17Uf4fx
ZougToDtKH8W+xFZh1hWs8budWvskw74uvfwMO5o0MbPXIrgB/MfbK5nUSUQIRF9SKboa4VTdA2o
+QKU2xeubnYcpNHgyYNa4VQYVXfBpyUvixiDXx513stmFr1bYNSpxtZg2OEMixQZitr4rGj7fts7
BArmkXLRPUg1/R6QrFpRMXa5dDUiEMS8T2O0zkIAqi41jz9RJ/oBHYEPcrXeha1VOxWa8I8Mx2Pi
Xb1svboQzwKeoO5XFznMFslLtA6vgqyf5tFvgaS9ZL9KrAJZKB+0a3yvEchXdfirzxfDvX+CWfYs
OoVv0qz1JZtM/+S8tEo4VJIFyJFE7WquMW5777NMmS3nlcBFrdqugJRrLiwxc+EQPQrupAEXoSh8
vEOM/YQP67mj7oy4JFaAL8peRgYzFgpl04A0VTvax8s2gwmGous79BUvgAhANeNDfoDroezAYP5q
fSy5ZjUW2928VH7fBbfUAYVArhyyFJfuAK2kAWZHkBtrwvgIED+tIICgWAjShL41Ize5m9CKnuOU
Bkfgt3MHji5t/zZqXp7dTOlysHIE9i2mDnDO/4ftqJx5E/400WqgFZFgFKLwywwIiR6i4ZA+AJhm
M+wUJ0SUoNywJXsoeUZAuC2SCUjvsDT2BMEaOsR7l36qyehKRChPChJHTn2fDDd0g25LEQ4EvbRr
Bgs/8o4eSLLLtxlzNEPfEiLssPnkepmEy2Ptiy/Wy6HSRJlzYudtJ/2W77kIwjOVpq3S2Xmf2xZ9
47L6lQTZUbU2ugCTwOWvAhL/di1LzxMXAtecg7aVdDFYT95eyMqiqzZqfR0BUuPHmxHgDyF9J2iK
q0tAtuZitBy/O+fmA4JHhwBbAoIHBjGd2aZx2iCyY7zKIBlyU9f6u1ua/jWKNSoMfaQWliFqcLYC
kCdQfJRT1Qb9JnXytvqxPbR6ag8AsboyYctdcDvdKMw8Z4UX/7hSNx4XHNZnkdjpkrUhJEhRVPe7
YB7Wa+8J8t3MUHBNvWZ/vDZFkKsvLZg+bw1wKS9tnztbr3fR+AqBidtgKj6v9XMTCn83kB6ERY+Y
RG+ZcblBRIL1iz/TFj/5RV59jNRIVzDJh6HsMRsm7dH2gG2GuJa3SSroWmKoYMJE0VdHh+YYLcMC
4gpbDyIzN/ksAKccNHcb1GLGBggdZr+hBgaSQQU0dL2Vx6gL+SdUeaoIlynD1xx9z6SdikgqeUV5
GjLESdC8h1zbpEwZQfmSbp4h1/IeE6EbwYAmzBwFW+yfBFn+bxTiy+s4Oovw3CukbPh5U48U0Osi
iyhrzc9pcfzvMmZJnU9pAA4ugJwH0IPXmB/tjFjOIiYZctRpA5BZ6H9N5PQTGrI9pGlma9VNkNBF
CKe8w4hjcvQZQTaymu5meITlEqFH3aHTFAgAs3198y2OodnDa+11gl7wbs3llnpJ3m9AwRz6I46I
m0Bzdss4flrzmuKrz9hPsiTuKrIEQjGgJvkUT+3Ra6Zt1y7BVGyr0DskS+tzaieCEbFpysYg6ZTx
uSsVSdabRFT8B5JGhxv+pP6MXS/+E8V28sActWGX82mg79ANdMAhhzB6btL4pUnmz7BbeNFAf1vy
uIFfcUyzQ6NpeveAn0174vn9c7Nl5jp0bvu1DBokcL8NPzODHH3WB9lT3ENZkdBtKecZwp8p7rxd
0E/DkxxHhNuOEyuMFwMRTBZUJWHTwI0+sKrtxhraub55CVK4vGkmm8NW+wlgBT3c6pqse8uGbtdR
AU5hG5Mnyuf2zKMlq6yql6qbg2LF1VBo7ZrLTFM8U6tBxQyoNBxcPai9OfR/ZAhqfFattL9YtAIr
dEqZfJqX7I+p1/p1YD5y3Zjh5agUyi/aKPrXc25ua+Dq5xlpprYCH4bsVjZmMsfTnh3ACDxGpDTl
twlfdlumQvLvYTPtBwFtVzXkoTHMpv6JNPNHh1YalEDx5Hf3KH16rDlVPSnI+muKkN2AqgFA+Abc
NOLy2QVjX8zDhF+DoWdnCc76jBL/bYtM6+XIXAgn5ODG1McABf0VNl2ZXtttRAaxH9iSBWb5J0Ia
7pw34jQZgdzhCMSXgDRZeRhE2z5rs8alaIe5rH0O2JRCzschxX3GStu0BwJsasoh2EzujOL0mgd/
2XULXAqVcFOEPingjKYZhTyZeMF5Hc7wPeLRWb6X1KggRyA5PcsQTKgBNn7cSKzLjEG0t2X9Q0Cn
PGzJOjnJJJJIEpjY0WWbvoSm7qCH1ZEBhbeEFbHS+1HLzFXg0kDIzbdgYoD3sdgSPEEla9ebSl8p
CiSfo77b3lwcodqqsbwplih8qPPEcHMcjV2dEfTcgX+oFgmNXkiA2LeUk93I7HymxjYvAqG7ZVZj
sDNIeQXKJtSh55NE+tQasfMQAbAHyUxKSOTQFaBH+9kiMjCXNvMelB90UK0nvoMuTm/OJcPXKqEP
LxL+OGpDwCvz4H13kfUB4w2p26fTiBxiIf45q4XK504sBuNUNn75JiZlBNK2DOMAypXI8B8z4tVf
XKTVH0AC0M9AZMikf/Tar9GifCGAUsqtffePLuNQwhjork7Fas7HOFO3BILBxzNl+xwFn/FTV7/M
LbNAaQP5ivYHCBHBGXvvHajmLQ8Wkr2B64PiVqIpzllIa+K4jrwc92X7dwj8eco5jbbXFjrOonfD
+i0DSBVo0nl/gAg3dxBCgIs3GEXYMpLPVuPA5bVrIDnhBvrTGbMm3B1P/cBAEvhu+utZ339ng9U7
pnh6cYPGUBGP2zmC5uDgzTN4tXGCvscD1ZNbgWME5HgLmKUb+xvBd3iKEZ79h5J0uzOSxjsdrN5D
+2XQLzFhC/EJi0oG20vFncUQNNRrZSFhi8HELXhmzRriRiETlqLutq5BSQJPodAH8y90Qx2+W2jt
yq1VAUbIIHZn23RYu5Td2Fiy0QEdxTOBzOLO16+I2Ua/2ojqrltKQKDNk9PvxF/i97Bd+r3ZJHja
qFmAKcBBtuVOrAco2udTKCfxpUMMm7FbBuyOs94Lf+txGSg4swYdf5Mac2+t3J6MDa04/sCS6XU+
Y6KDzJ/MlOUxATyEvaC5e31EEMYPYKZJWjQNZrA4iyGNfkDDxC5YP8Y7RSAzINDuMWKuw5aTdM1u
LO3JbZzatrIJZHqoXud3b1G/0hmSW7dhkEsY4RVe96wY63EFpbK0l26jyesYPijOCcmDBZ9lDLkW
tPDYnrpoF3Db/WBzfKJ2xN7YxoiUkiT+aaTsStMv7V8IvdYQyjC2HN2auNduogSK4oX6YOCBhL50
AtonCAbIhfOaAzAP5u7Qtsv4BAx/+62Gpn2PFkmfcUaKDc9/TP9QWDS/Ip7OfyCmccfNJPFeg1H6
imYy/egXLFC9FvVrvGxbc0Zpx8955NEOFIJ/TUzsMIQsi34ZcM9/Dn203Fcx91CGEhxmvYgQLw1l
hJQNPYak83AIUgT86OFt9q22ZbIInJErPrlCpmmAKHDeRM9ZphEJn4TQTrf4tWxK47ctnOL7UKPz
Pg8SMa4VlUCdSEvBHkR4RFChnvHnruYzmPQJnEoKHPst7nGwlRqQJvYV/yEIW9eJLFfRT7O36+uF
nWkCOSUUjIjX9gfkzVksCM3BTWg4eBINjjPjUHEwdmNy9Zpe6104sf4HMqD7Sw1F8W1QOnlZWw55
XEawVuZkHOhbnG1w7cagHHJP1lvuYZ2uAp2wV6/WabX4U3gyJp7fawh0zvDH6DxUfPkBbLmH2EtD
dxxAslkKtQKNhX3lNWiRyJam0Oyuelqh5kjavbLDa+ovz35E6rO2bVAh6G47J4i+/ZRbVBfNMuIf
CXDDGWXspWXYN7Gl9v+j7ky228ayLPor9QGBKvTNFOwpSqJ62RMs2ZbRdw89vr42HJWZMsoUKzmr
ScQKpRICQbzu3nP2QdWWFW9NRKbwoh7sqaWvRlshG9VK6cOIwEbEWjFloMfE0INFY4Ca8qacsF7y
jFsFkMcuQ0N8NYRceggGdd2MiLODChTzaAUcCkc0rSlVJql/9NlBXxWKJLlppalPJIno+Cngmvl2
6R2awskfMIWnP/IWc5Kbwr6+1g2Fzm+FoGil25k5daR0JFCjL3/VUCzdpsIbUHywVGBANe4iRW8o
roTy16jq2oOup6x+QyPf2r7hLyohpbeaA8CyxMv8okV+va7Q2hycLA1vOzYVe7r5FKFVkUiuxlGN
RYMmu2/L4YrKgL3KYsO6dTqrX0aD6j+W7KpeioKC9qCZ3qEFY7QmL8f+AXGCQAwkyO/4F1vXR5Cz
MEeoCaQMpWsnwYLkJn5q3pBrZH01RcK7r8cxXpkBGx9yl5zdWWQFT6GfwokVHmVi2NPq/WBUWAZV
Q9tRIPa+yE6U3Pma3W8KclheRzNOiU+ygKqXWo7GQa+vIqmztlU2aa/00R+oNLey20jUFeWQG5eI
T/+eol59NOykObSFIvZDrhX7MBtZ/jWWQamXsNxYir7E1tGjnM+KBee++r0L+ugKlmL0vWsTf9XH
Ak2QbhjOgp0Kvke2VUE8geo4aTfMKt9SoRn8hqpgE3AoIBYsZm9K4oQ/RBjfs/Prt1Vn1C6M1Pw7
GvXqKm6ieOeFllmh9GP8sbzacunWDswYu8zbTeCMrF2Vna+p2NV7mzrSglmVhjWD8rrCBTOl1LRr
wJHarsO08pV9fPDuIHJ8wv6qkTyQggaSbd8aXKek8TBZlBz0fan/6Ecd7fxakZytZvX6crD4i7j1
bfqEXb/hdJ5f9yrem16QuLO0GhOfjWnlnIWMnTTEQmXRGusVpxDrQSkjWno4z3ytU94q8B7PhWLW
275RtIVvhgEIr5xzf18ZVC1jqjJlHiBAK/yWB9ro/dHKLfNHr5eDWGa8spuuHzpODN6eSV6ll656
tyECyJ+SXVITqRU8sqrUYTYqy5AXWunHelhg9g5+hEamb7W8tdcqcmh6Mk62VSK/gNVddWytHbPf
l4xK9jzYiwk45VRFGWXYG6Jsv3uO6j35gZERGODQtestu/wh9NFaGwEqNbUXPAF5UO7HpKcyok41
YdGL27+0NFBI9FWdje779JENczjkOuJH2ljqN9ks5S9tagzbNu+727FRo5fC7/rXvI7xkwgZFceh
V5ti1w1DtOrqsF+ZTqrhKNCdpVUiUsZrM7h0g3MXKXy+MlgnQ/h7hfZNY1d1yLBD7CKqTb77F01s
R+Ry4G8bzxHbtNDqn9GIHAehM1Nlmuso6woJ7YnSNSuVuIyFhMN11ZR9tqCgIm2ywK92FbrtZVGp
OWWt8V3Q78cdnqHf7NKO/k6TmWwEsTjTZ9XT5LGhMZqsYtoT2AYzWsZprRd0gukDqa7HtuggG02y
HWJJP4huOkbHcbfHPJ9to1oLOWn7dGNsqw9fRqugmcl7SAuL/dEdW4pruw7JkBk69d6o4/g5rBEo
rwqLrnuvIW2MtLI5pCXCextB2bLNGB1V7YcPxMy/mgn7x1ok6h5EQLDPQ1E99WPQ495I9Tsf29A+
E3q+tOS6X0fRENz9pdUtp3HdCrcVnNCFVkrOujAse61B98GejN43Up5YnOjM15PlofZCBF3CGDlj
SGX93fe9EBt0jHNCK0gIBtPJm2ZZqvjK1JARzzWOa8zC2rIZUrVw/wqR1vS53JmbiD3NJgoCpB4V
h9y/ahAA5LonwbZHcHeMPNTFkjnEK0WPuk3IgWTT4Bv6Gz3wP97g30yv/zQcz03JJx3Hv7mUb4v3
7KEW7+/19Vvx/8KbjCP+v/5h//1f3uSbyUz8H1e5eH/73dHM/+tvczLm5v80ifx0aJKwIBEu+A9z
MjiWyWdsg5CXsYzjRv5oTpaJrZ8imJh9wVFwOZbgX+Zk6z9NnM5kFZPxK1v8898xJ/9uVpeIQ2Ka
BqA8/fwDsKUj06aYdG73jkVRqvR9ZRPYo3wGn3Pq6jNiAXlislx5pXSXRcaXlFfSHVAqf3jO//PG
fbRVn7r2jHJRKQ3+ao7090wTt8iY7GVlWMaFF+exf3wsGif+MlVb7y5Loq8FXGCqh3jQLrtzTO+/
XbytKJx43HnVsa+jsHuFB+0cZOR3lsw/v9DJ6P7x4o4x6lQrEv+eegXRB52UvyUZEcc+bY/dRfc/
j3Po+AvSOPInlKHpr/IuXluJ7J0h/Zz4WudIKrtw8IFEtnc3JhinPF1/Bh/OmPvn0PzDK3Pq2TDO
Pj4b4tWjcQhD585qc7ZOgg2moYSQ1QP5zHvzu9H/X09/+ssfhlOd9/2YmbTZfasYr5OuKLbCqJRF
b4Q1a9ekZlaab5JsxWdgKace1/TzD38wsekq1tSG7qKmuRkRHlIz0Ye/Z/XfSBP/hyE2j0Y2HC3L
MsO07mTfxN3ekkwmjDPEqF8v5L/AIv96VLPxG0MOaKyqae+qUlmpJUWDMSeSbKfWz/b4lAt8vuyr
49u4jFb4TVFVbpPmu+ftrHrNP3PnO2KiMx90xl//183MxnuZK5U+0oC4a7wSnWW3Hv0rCaNzdG1y
7jS0b72NW1Ea3VbdtfarRVUsY8gmZbn35EPqYED6+19la0y/k9LqC1qL/slAltjPyf3++Sv8Kwb0
T49tNnnItvDSPmjbOxqFO037NlDCNnkiWn+FSVDpcMTjxpSEjWxmLTXFAjCCayX9Qs4cOmvlGTbO
L5jQH+5jjl1Hwh1JQh1o1KWT8cFBjly6dlpvFJMnhKVL5XhBJfYOwRcla5fnk0OKUWAnoE/zdM/t
awRo5i6O1xh6XPZBnz8h68Qo/wXh+DAkUGvEqH+L8K5MW8xZwtp1GIvtUkeFFBVunciLToBVDori
QZGSxk2qFiG8ET1DszhUcvkzLJxDWKSvjhbeq4N03Tjha1/5T1IFJQV/PS6PfcfuUATDla1I11aD
8KMPql3taU/0T77FqbzsqAtgR+2/okVZBUm5dILgqpHoWnreVtgRMqnxxqz7B/YFe+RVG6rbV1JA
DqAk76cnFgLsoIRwU7XNZtSVu0iqvoZZeZ0V5Jhparl10G0FYXIXmlCQSgk/TIIZPEmeO6lbA8Vf
CYNoHfAXazXp90ZY7PElb6q2vIJjcaMp2f2ku/BhGSK+8o4Ufy+bBWXr90lJ6VIfM2FcHtWWBQ6K
T4+vAq1Uk6jptVxlOt0hrXI9LFqff+cnZsFpa/VxFqz6kaWfoOsjzey1GgqqDunqskvPZvSow0Hp
sNc+6h0vxFibWCyLL5ddezZ563ka22ahlccSN5AbmN6NbYf3n1/71CiYbb1aqcLGZhnlEUoNbAdi
/YK7CPPDLQUZ59/jvf1z2pzzbBDLDZbuD9Vx6Jy7Rk/2kRyf4SKe+kpnM7IlKsXBuV2iHZYad0zy
+wb92vKyhzObRCWjt6VI8yv8mHa3kIyYakAVy5sYYeJF7w3grN9fyd6wnaI0FXHE2HskRRPtj5md
o/f/+eHo8/DEhqwtUBujOHYW641j+GLbiTi4aE8B8Xp26/aUGa4n1THpky8W9STT9N8/f/Cnbnw2
UFMnGEI5aMRRQZNPUWk8AvcuzqxJpy4+G6qWLSV12zHtJJ5CrBh3DkfXumisgpL6/aFEmpTlU3Xn
GPfO9zGh1JCH8pm90Kkbn43VRBVDpOdhfUwre5MJFNsVDd4zk/Gpi6u/37iGwKKMbS6uOt6aysyI
m6Ualpd9n7NR6hm9wEdqM8uUNNAxwRnLyIPg9PnVp7Hyv/cYujMbpmlL46RDxnik3NdA1IP3ncQP
ZRxd0X/62enhPqsRgRoUVM8AjE88LHs2aivTHEY5nh5WEf/kfVpoGUrNzz/NqWvPIbi55ccdCpaj
KgpmewdmQA418POLn9iP6fNkMGy1wO4KDB5tbWVvWWpIX0ZrrNyk9ezVWPZ0dXjNIN6U6o0N/t9D
KOkhvzSUe7YM5W3WGt56tGg59qOp3SSyrbhZAUpGMhXDRaDTHehH/ohN+khmq5iXvUD2bEJACmP1
vSTXR9pc736PsaJpz2Wz/fkwRsTY72++16SecJAbHVUrlrapISwc4dazDITAJHf30GCAWSWFXO0+
/w5OfcHTzz9sPMe6S52MMt4R96WrCJnOeQ3K47KLz+YI0rW8iaXEUjuY3kISVu1WNnPz51efHskf
Rpo9myQUDcsUHuD6iPcyRFxnpFd6V6fLqlGUixZ0+Dq/P50mMirdNmNBQl7OiaE3dUAuKKk+/wCn
nv1sqvBKraD+bVdHqx5UGkzVD3PAHvn5xX8ljv7h8VizaQHC25CG6IOPjuLoO7nO8Yt14XeLZDtX
K4txFfUtTiU7iK8HOhk0FbVylQT0TT6/gROfzppNHbmVMMuaQhzHtLrPC3HVZOdSlU5derbY51Kk
C5HW9TG39O+FrP+gffnj87s2p7fnT49tNrhRFWqNNzHLorxvdko5EJyiZQ7nVQnHjo9ZdVngQFjG
kfViBoG+7EqldGMmq70EABFWEgYMZ8TLhfe8ebDSTLpGdO6tOywDnG4GCVSUR5c6rVmOvVhsRtUk
zbSQnQ398sey9dKlMnblEkiaumqlsXQDOzBcZnUEZkqdbmuq5Uvk39rahtQFJaYs0dAaxS7Al+TW
YHxuJIfWB/3Mapmqo/0aOxLokgDZs4bH8AERR/3qxd2wV0qjWFLbH1aDLX9vhipayJ0VLYe4Ktyx
U0g7t0y8EKbzarUpQhKcQ6D7WgCKffutD3EZlml44WpjzQZE1UnJMPR5eUQcES8x+yPSqNMzM930
3v/hizVn44GGt623cVscgSmlC3q01qRjeseaSs0BVhAu38ILAGZw8hjzwD+zMT0xS/068X+YYFsR
6JUvm8WRqTzYYY/Az+Sk5a5X2zN/4dRomH7+4S+ocCpjImWLoye8g5QSO5yr4lxc4fTa/+GpWbMp
PFa73GtRPhwpxTfoJwVaN8eSqBxIw04hIvHMt3PqQ8wm836M00K2lIpg8fK2Ed5XOcsfPx/Sp76B
2STehzEyNJgwRxwU2hdbaOl9Jo9ge8z4XC7libs3Z3PdMJZxZoVDcQRPeMCZ9COK7TP77BN3b87m
OlEMatT57JFEEqpXdYNSekC0dm1wOL5sIZ1aOR9foEZTYwueoXlUQxncFXAqWuWiWBQDot3Pv4NT
D2j6dB/e0UZqrEEMqnk06ZejkxieIqc7E6h16trTzz9ce7TMMmwLri0loFWbSFwX1WWVfWSIv187
RrPom3S/jlGyEMYmuPAw/Gv1+XDPVmxLA9Hq5jFp613qdG++5ly2Z5lDr9W+N0sEUebRCh1kY54f
u1EHmuOyL3I2RQtHGr3BxmZVBgq+KiyYi0EJzgRhn/gmjdkUrXV9C5Q2NY+GlEdLkdQ33iDlZ+58
GjB/mMmM2RgVfVmrDTq9Yym3xU3n0UjxHUwKjaOAsnF0bIcWFpbPH9OJUTsPE8AIQhRWqxlHuy/R
DEZYxGxbSDeoL7P153/i1MOajVrJcWKU8opx7Ipw0Znls6Q675ddejZa/RDVUyEGvuRSiiGWVpD6
DERVl119+kAf3n3bxEYC8pUbH7zWVezsoUVReNm15+M1wOmH3FIcswj9iIKcOij018+vrU7v+J/e
oNkaZaKKCCKyto59dMhqayPbMTbmtZo9egEco+K6DwmoVzZ9+q5q3xLtRdbHK83E74XsnP8q9+EY
A884M+/96l3+6X5mC5se9PkQR6lFKgbyxL5f2PBNFAQ/g4Ni2jvQqNCbW6uMdnF7k2UCASvzY6lv
AMlE5dTEKP/NHId/VFX1eQBkF0X5aJpJfmRzsEZUquHRipozQ/fEq67P5oVMr8OCo2R+9GzjGtTb
vlOlczPxiTaars/mhQA4HgZQOz3akAK+AwhoJkbDG8X5cF2Mk/+xBH2EV/lb4LWPulI8Q8Wy7/th
1BaFARYKSROkthiUQWvSt8pbJVxqhdrdtoru3+UVv1fVtrXN8+JLWMktbCr1K82Ga60skwuf0GyX
0NP8NxpPZEfsPj9VFQcmAXDjmYuf2APqs5lmTHNUXQqJS2WfXIOfQhHBwQ54Tfqm+t1lI3eei9XR
QcLQ2SVHy+/fGmxfZvf8+bg99fbM5hvEq0DQpgghr3dWqROhKyrOPXf1xESvzyacsA7GEnZAcmzo
We4CsPUPhZZH16oEMKaAuwStpiqQE9uk8NS+1N+g607u4RJBMe2KZN2hBl9CuDO/BWHeHmwtk9d+
SOmw5iSIFkJ5NNReXXt1994LDbxChxFimWKbWKfhZR154kJ+n5L9BJ4q6TE8/BqegRqQVnJhsWwe
iIIaOtMSVNZHRtEGvuOzUSdnJuRTX+xsL0KoFifXpI6PsZ29O4XzqphnptYTV9ZmE47c9YolN3l0
9IXhr/TKFHidqs1F76M2m3AMS9i6NXbhEe9HulJ8AqBBRJ4brL8e7B9WBW02FWiZZBQjwu9jaq1b
8B/saiiO3WXNjpZ7OrlbIjgE+Zs2Le0hKlr4WjpWM3zJlOZiZQT9ZSwxu1I/eLb1YI0C0/WdAANW
sMiVB8bpYgweJ9u6XbwgbGCP7Maa+uC15aqiOslfqu3Xjp8Cpv37zyq+tbjs4c3mok6WVATiSXLs
R/kbdMNFJRMYdNm1Z9seutFKpMV5fBRtTq+cHJdQvfA7n81BoRP7phRn8dEr/UOuVrdFc9m8OQ/Y
wZAVAaROp3mTko8NmNnvk6fLHshsWkiYYAI8genRMHeefiwvXM+JKPltB5inSaZ0Zh8ftRaKsYOs
bIca11pfdtezaSH2CJLgwMnV8xI6ePNKXe7lokvP43GyvEzjVMAql8cYCEgTg5LECLC87OqziSEw
ctvsWzXGz4v6usrjG3TVzoUXn00LRa6akFWb6Dgk/otiBrhIJrrIZXc+G5Xe2Nlah3n3OBRZvPZR
S2tWftnX+Wvl/XBciHUZ/Ru72qMSOdWq7QAtpg48scvufDYwR6pOvqmEKdgQHah/9g1M7rlWoPKr
/vOHuVid7Q48v4jjxszCo6xKGybiA8PeMJ+Za43S3smJILlyVxEhwxyNsn8V1C/g1lbqoC4GfwQ8
yRE7le58WHBao20E/Mqu+qHFj1whoTCsJcZB5SomlkrNbLbUfl2SQnaacsB1QrYML2n+knP6NJnb
tRhCag1RbDwygReZsc2bXSuvp6m6sjq3kKMNPxl5LaRO3rF+lFoAjfZrn+fWQtTX/I9qrLNBgBRg
D99s74dsPyme4ur6LYfdA4sBMV4/RL8j2WHJ7C/xZdmYo8somJaFvJlCCPQNf720alBApdvzQcLi
Pkp3MZ9HCt69oeD7/V5NrCP+DpdUqAXjVHLb6JpfswkM4z4MILV2Sgk3/fsxEnsnC21T6+xfIPth
WkpbsMbryHtv2mLNA2E1a+Vi7yU6OVsyyEgPb1m5r+W14/n853pa4wb0/mmb3OYK1K2+fPEclJbF
i2rs4s4/NBxrlHTyEZkv3INPfcVP0q2qvIoKJ21mfMENeeVlMBTKDCx9sBp9PAL1tWoeLBpIAYQl
kwpqUyULH5pdP6oTPn87PUKFSBAOZY28boSJ/XNd119A27lyN1xhz1omAfLBYhkXmBDI2mle7diE
lO/A+pWX5YVFhV+d2g+DLeho9zrQEo9V5BNm4xlfcTGeWbqnmeZPg2E26/ugM7F6c4yw6u4RpnJH
BwpSvAZR1w1FUIPGwNV+2bCerQF2DligRRNyjAP/AGbmSffNM8mk08zwh48xFyuXcYnfrqnio9kE
+s4m+8PVexKcL7rxuU65aHrHBJbGOVrKX9MOGEadnqnB/pLA/unOZ0tASdPaMDotPGa8+0EfLMgP
2DPAgsbAeb6edjxVfAdArW6DbTAqN0r9/PmnOvHV/xKGfnitkr7Okj7yoqOtJT/peUlHz6mKx9S0
458ayc43Nt6QM2vRyY8528aJwdPNYjTDo6075VVHKOtdVnkwhzCuuE0j9deZHYULH8Mk9E8Aj4xJ
xdkVBEJAcVCaXWj5ypnl5dQHny0vZF0miUhIe5YxLV/jh0hu4BAmryGB3cyag08oRVJd+O5ov2+r
cDKDSxqiDGpQ94a7/DUd/LfPv8BpC/KnV2e+E6y1MRWIWI6KD3QwdSzfdaBELSZD006OhbOVnGRY
AmjMLzuC/Wprf3hlMHEOnt3HyVHNonaBwIVuY3Jho1GZTw+WoQKaGsh67fIvGe7ZVFa/fv6kTkwP
c42xFohKsvUmOU6hB4rZfqXeeeZlOnXp6cv58EiGRorrSFejY23Jz14VwSAyzpXBTl17NjfkUSVq
OVcS8F7yC/T9dVLWZzZwv3Y7f3h55kpXxbPzJnH08CgsNd33g4yP2iDErwIfsQoiNfRdKbPpLudS
qU7U3zvs4lhoHSONlgHRcps8D1RyDaR0KQ1luwKBDyjad8olRQVlK8Bru3rrm+uYD7HsVCWLoVaX
3pkPcOpIPQ/XFdVA7FXhBMcGGHtsxGvMgS5Gf0j/tttnd+xnBgQV/EsmpTBu6Sew1erMFwMkQmQc
px3ViJGIVb0aj2oMzHofkcCXRCAS8KMrD7WZrmIrJYeHGAJ9NW0dWttbTLutUPuaxvdN1S41DOhj
pW/r9ofcvLbNmXXh1Fc//fzDa2WmllwYEZ+OjW84bJRzg0wlaP7P04Y8m5GEk4uO6mh0TJQieBjC
ollTPB2fdLOzty3IiRUZl2IVKynoNJDIm0wCXzFherSNYstYDqHAssMhecuBcawukFmkz7EaUK+Q
Kp3AkkpJl2HViZtOhBS9wSC4rRXh8G0C0r6crr3pcyMGPmMreDMMUoNaNcfLbtbKGrRXfNXVWbUQ
fqruZVGwE4FP0q4DNId8Q7r0ZOfOvZzIS6NXboOaTAath9kJ0sJw63FIwJ4UwrWCYoKlZlbuZlkL
fzUMtYMUOBo7+QEPd4PBVe/0cT2oGXjfRAp/Sk0XvdlQOd7bvC3egyKqbkfc6xAgnXjlAPBeI+GG
u0pYwAvZff6KEWK5ZE1mFJeBw4dRLx88RPxrs+iTnRZJ9jLXgKkpxrco0IaVh0l/AdBH4DoN+j06
O6tcZGpEto3jb+KyfAtt0YJ1afVrW0/fdU31n4Mx+OIQR/NC2oxxRRqht+l0vVobcpEu5JQ8EzfT
uvY2k5N609V9sx3MxlwmCFQWUwzPXsfIuURbwU61g8SZ5uFzEoriJpIgX0jkaz9zJrKINLAL800H
bXwb1eKO5XpRS4G+HUrdX3HtzFVkAsDioVH4BbrS0GA7MmLyeJVYln/rxVV4G5IOwSG8llzS6b52
PRy1IWYaGVIAmW06qEshKe0ihqryIEUW47TQfyIcIohL9bNbLovSQ0hPTYKgOvZ7VIIthJF92ALP
GMbQw2QfmdI3kEDqUssa0lGqsN5qSim5/qg16zC11GXlB+3WjzNlF+kK3w7OaaB09eDv5CyxNqaW
9l9kQJJLp9QJIcl6eVM7aLAIcoOrRsjMSgYRfpTsJvs2weyx8yIIWudNEe09M/Jd9N3syqxheEyy
BKayLAXU9yGcYP0nWb5yBXMr8jEgPE3toECC+QTmQcHK7kL965IF9Nfx4LCG3ola999r08vxsyfa
N93XRcq50CPoDGTm2pEgsRO0J29yT7WXgyNBcrd7yIGjrL2kRqVhLJe8+i1KNGuXdYW/qoZkWESB
TCKA2rTVT1k3eENzOd7b+O3eQGa3C33gdNlMLIZBkeINCA913Zp+BJsAtgoVXMzMRkFaX9v09XaE
prITwObfPAMyb9FZsAfypOgZEbW+7yygTKLlwNtwpNJKYr/UVwNajaMGOyHgvaY9ALoytEasMo4D
GCnI9pkzal8qOdSulbGZsgEHJ9w3DEy2nglcJmmo74KqcFY+q8lG7uyqXEW1lT4rbaYdDEkHNwwH
ko4ZvH8Qnon2bsR2ai4iTW7WCEyqK9FQrqFwGio3QeDE3rZVpoCVQu7jq1EzYEDg5VF28LGzW7uU
Y2elOiraUcNIn7vMiDYpjpqnupqwrIZW5hjDA7snViAlmjsvQxw0Y46BagxUzmbQyccHcFLmogfN
86MyRhwrdlIM5rI2enmYKCeYEGw7VRC/2hLLj6rnoKXMwm/Qgff190iCc8SFjOa5cWKKWrHofhYg
lkFKNlPMSatqzZ09VuaqVdV0XCVOAoBFLzuAqCV47J7sR1IlR6yDXlPclGrabsY611ZG0eCu0q0q
XY6+mu0j0nDpWfBpsoBcX1FpBIcQ+rgShBQdUuJrr8pKkVZpLihi5jbJLyMAa/Kgen/lZF1zJ1Mg
XPaRKa+qGlVb3HbOIsw04vx8omhASuTvUV2PbxXaONcYRg8SdLhoynLh5fjYx+xQkG6TE6mDqCzj
he8Jl5KsbVQ16tKSAGEOpgMAIDQ63fVaEqkAKcnBN8A/OJk62ThqvmKOLlOFvsRbgJeuqMkzM0A8
AeoDB64SudUYDTgvk0ChRAnGBYk87F8r8IhFUJNFGTogXfWoqs0bpcrVidRQf627unnpCKU6+Ehx
t6XV9CRteXb8AHPIuwvqsKVqImQAd6TRLBvVCYCveLiyXD2Te5Kf6NkQowDqz0mAeIWm8qYNRv1t
gCa2gERf3tSwWdiq++le7wnq0IKeCoKSka6RM44qoyzAb2jmLQSgqndjM2d7M9CXzzyo74FowQap
rb6SnTR7AoufbQPdCG8K2Ig/o8DEptf3t3blsW8JK+2WT6UBX+i7d88bhrtWt51FTZDgtzTS7fU4
tNKLDo9j1zWF9qUh8ZW3C44gWEzmNnD6rh/JX5Uw+i6n1m0QkcQbVYp2l+T66OpDS8aG0nRkmngP
ncoCkOoAQe0qI9zBMaIlKdYFb17fkKlsvI36oLsqqJqFrfYJoSP0MOxAGsk5AMeCTK6+rdKucquR
bWXbavALNVIIQwW2e6KpEGSwTrhFEBBmorG3K2MJqk2CRBPsuLFoLII/2bW6Q8rPfe2tyCIQE+mC
rNh0QbRaccd+5rucmRDtjAmGmzrSNc55sUtRxy6TwrDZtPZoXdS1Uya7IRDhJhXTJ/Jrfy0ChUxM
n8gvWbYz0jFr60ZIXrt24kK+78xEWdG4i1ex7mmoeuVY24RQ1vj7AmJeBnT7kQhHTVvnlZKwz2ok
oJyapQZLkjjlnTfKRNz3g1g3jdktyOUx14NmfwFt+j0n1g3EreqtEvihG5O9+0pLQ2mZQLvl5e/T
PcQPRgRj1Fupal+vrbgBn+/ler3KVcNZt5n/TrwgIEYrTHTQT1kbLsIUkizOyVA8moMNxpyTwDJQ
SBkFAxhvKicfNkxG1PCIZNwI0IaLaPJmhoo07jWlBThedLhGC+E7uzYptQPatXs9JKhJD43SHXWJ
wGwMzCgdyvdpZ3uDUbdxIfADECVdwwdMpXOSyFUfkmMgSEOUCcoLjcLYSBp00iILQL7mjOm0iQCI
sJLs01yF9w2u/yqRnNdgjMxdFurSIS26J19ugfuj9t21paJ9MR2iFSI9/ikG8oHjOn+2ChKXdTZy
lE5j9CFiNKQnCFrSGxVQeSEKI1tnbOeIggHXZAgHVO6wDgy7+VJxg4tKV7KbUDKUrZ2X3pPZwEwd
WT6Xk7+TgMMHJpNuWUt9+1SOcvDdBk9Mtlk/7tTSL9dgJ6slIzZ3gbz0DI7KCTdaUjmbDFbfApO9
BPW819RD1rX5uswsOEBai1PYETXxbMoDRCs2ig7e2KKyzANRSf5VEZkx9cdM20fsTQg9FJkNiUj0
7w7RlNaiqwayj70MaIAr6QBOFCYIt9CTzmJH43CGkuxh0XRGclMSx3Mwy57dr6+0DTF/vf2YCwHi
1gca9p10DGVttsK/gid3y55RfYza9plUGG/RIfuH0+bLS4Kd0vsoztlpoBeB5645t8ITzbtM9uXe
d8KfplPIK60IVVKnQQe6WNtJ2fJVZRtAdUXZH1nXSQ7GlagRKu9QpYaDV3KkWGRJUE5rdunmTTu4
zJUeDwZQsNyVsgT12cq+xBmBQgsTrjsx3mHMXAiGNogcguTD6mYofesKWHr4FdpftMHkbLpjmiZL
KwyGbW+nP6nhc75pquAqZt69anCYrPsaeLnnZe+JYdULZBj9kgcW3AwaeQ6ewo6vUFuB6lQZ1iIy
RtLINAcDRCxcnVTCraJpTIt6oNO17cidbZrxe+CNA1AsO+oXgxQ64QrQG9No4Khi7QhZrxeBTvAM
DW8gTkHxmsqefYDxyu6QTQzW3Ph7XraAioecRA4SXnmjZOC/bquPOMszmd2FcFSwgX7qRjZpYf7k
7c2toV9JYfyuQ3650zQxrBoKtOue1JWaDEEpfYQllmKBSKmsc98/miJtd8R0ksWtRta6F4W5gRSR
7srEctjvNhnkuim0qO6KL6UJuLsIiYvVrJHQOqrjILfCfou3rlpKbddsCFipDh3wmS1E/uy66ZV8
K+oWJK43EKOFJn4RmWR7N62mPwnyZg9GLQC2IQVwnZpXysdQQZYk0xuEwITDAOFfec5yE8GIZ5bK
iQEHSM4679kLug7WztSK7NkmZIp9gykfZG4B1E1oIj9nR2wOIiCFJBE3SuDXnGDpnZU6VGy9z4Ml
oB4i56wmfogG7oDKubXDQhP8N2VnsiQ3sl3bX3mmOWSAwwEHBtIgEH1ERvbtBJZMJtE3jh74eq3g
lZ6q6spU75nV4PKSTEagcfezzz57Jdw7wydbmGy6FXTW96LtpL3xqsh70Z3q0tU0E9PtOWZ304Tj
cptz+AjyWslfC7rCAl+WKGHq2LB9GmZ4BZ45uT8jaMQEq6omyAi6w0mmCLKN4mmbOO5b1Y9eMJjk
T0jf+CVt09wSCGOTEhUS58VUGJlzTE0/+RG7HknpxSmSvXuaK9Na15VPwFhOXj9fb9kSdXttEnXu
0SwtbC11KX5UBLk1JSNfDRUD5U1q3Y4LGJ2VI0syEZP2Gh366WTOUBH7nMcbvfg/xzBONgVI61Uu
rH7ftuzYXV1zofrWvFAJk4lIgkyQNdrZzhkrlNe38+1AbB9EGfJpxzSaHyil/IdZGGBk0nja9MaY
rEuTG8TUA9GxhHzShVrAZISKCQzpVTfltSZxRO9vwG6aB8P03I1NsvOx8tSyggvpPOYeJT2rEEXe
bAxl4PH0PdRtFW9CBhxw/AyKN8G1H0sSrcwVJSfBqk3FxBqhhYGHKW/bWQTbDiAJA6ib+iWdJnwb
LOQgqJNfUTR3wdDBoo5Hz1ozpZRviX4sd2nZD7tqcK3NmDIZXIoJcPEw1ZdBNAnZ7m39K67C5A3+
cXRio1TPle6yg+GIa7muJamp4M2WKAxJjm2oHpe+OpD9NV8qP4eYnC9yZwMCvIT81N1kDuCgM6XX
locNMrwmk9U9IANGjcZ7erRc/Co29u0glp+ztt01kYo0b2t/uUtm2j9DWXwVeWLcu/lgbOqmcp+9
pQj3Ncfvk0b9XXkLxcRUEA7pTQunDttLtjJlRophWeepqAn1XXIZ3g9N2awHh/mHguMJp/w8TqCk
WfYDxCDC9vE3HSK9EC85O8MzM81UFVQah0EOzcbV49soXcbqyCiki6g8GpWq3XdsUJC7kv4U0lJY
JbNS4HLpsPa69G5asy/P3QRronP9GahhEQ372cJyUBay5bkoy50FFBa05pC8iYLLVCoHnEymJNkG
/UeYkILINlC8QwBttyW8n2aQt2KY/d00x/maILD00jKOt1LVKO6AsN9BGjNdgq4neTSruG+JejSh
2pDQGW877b24lbJIa0zePLIghZl24HyWbyqwtzwO37M2L36Ruk2cWq/WiZrMdT/1IN9cUupApUwf
ZghU3mMMfJORYhjYgmD+jn3uiW40vCiEnG2b1NmmiqeBoaAhOc+OwRiSwascuZ3e8LJ/ziLOVmgW
Du+U/x2SBIZUBn7R6qhje7tNjghd9xkuvGvmXrkBXQIsS3RQqnJORZs+Jsoi73PnqRGNOFYlq5Us
x/086f7BWiZjmyc/SOxdWPNgeWZyvqM8UnsK7yFQ13iiPq9e0zi6lcXAk9y0I9WZO712ral+Ak0W
vBV97T1kdJ5PIjXEQywT5ivtvngBhyLvwq4BWWlrIpLJZNwAe8flnsHWRDixIL1RIFcm6Zit6b+1
/XKxY3kKJX18L8wrmNACyFFFcm4YZ8l6JKbluUBuuDE5mv5MewBNgCTS/dDN/qqDhptV6TPXjBQ1
Wf/MO0sjJ/n9ZixgPM9V9zJ33iMHsjuyBCibLfGZ+PlTV5TpATOvCgCplLBTHcAYS8hWM42oELN9
oVbpVrwsN7BQg3BMS7iES34gEryyVspU6U2fGO3ZYKYHvaGc7rrcmz8As10PGY0VdGCSoLE1a105
gFn8s9+ncpWVhgJpE/b8HYIgl36GN+CSIk+iNmK338cvlh+TCu+du1zYG5ACb67jPEvpTC82j+s+
sarm7Bax+4TUnxANHXc7tyO0tylCj9vprMO+31WtV/zsox7AcaNGkk1tszrGbk5UeNmZe1nZbkAx
ALx1dkn9HUvsJyunwJI91kBbwCmZpedt7DIh3J2AlKMB8HI/Us+vqyKBP0mM49qMfbkviPwHgVQ4
W+JJof0SrbvJOQetXcNQRGXKObD0VLzq2HePvaDf28fQJNIyvSyinVeK+LwDNpKjWV9ZaW3MPmqN
W1JX5zPRl8Y9ifjps51y1bnT/skT8Ad7v+MUYIhb5VlUio7D6+UV5IGVVJCcBr6cjoDrpJJtcEWY
s25B7mXzvNGLPPVhdVZWYoG90JgryqEB2UTQYGjPn8OcxUFRc0hxFIjvairynSGzgRPA8uVeVSjc
fo+q6f2g7sgTVB5p0/SVEuI2mi+r0W9GfLUlmsllmLD60e5YUEmt+ykvTsIOySeI7JelUMS21D5B
vOqsR4aFRNufm6aBOMNjsiLH+txWxPHDfYbvNFhfNlubnmoCywuIIuZgUBv0HwNqis0Z1JrCe+n4
FO1LMe/NokleAXEYOCLK+LamoCAvshInQuUciIGeG7i+f01dj49qEUe3pacrrJ0GqGiheipLP8da
eHdAWODqkKJ81D6YcENQ501AcekyDGzLnrnOXLeHiOgfkpgc4hhYCUSeKxPBIYYdg2n6ZfXAjGrz
mSeCLdBIElBBnVpZwtyPHSlZZNZw1tu7ZFMuZvTZ2uAa8+oCgytdFcZEHvB9u7hELk67JE407YkR
t4djRGvPcZstZtw9acZFoAx/tejyeu57wx5MRnDpr8krPppz8TAs4dHzDHiwMeH8mmPmfZ4tG237
p44Nruu87Yw3OCqXgbDWEjRU0dymtX1ujJIwyKJ/pnl6R7bOyQqn+7bl7pcSXJOVOTIo8mXcD8N4
F2GFWlVp0q9nJynvssyvtuO0DI9e5KKIJ8tbVIp6mxifTZ1+Lja6viTt4EoiQEfMiE+lo5dsPdXA
ZCiWYzUPwz6OobAlKY9KzDENRJuf1y99nz7l9LyaTj3nslzrlmj+ySjfVaa/ozbHSc1mEZa5dZ3K
PCds9DC9rBujjB5osQRLsdwL0kQPQkAQ6ATNtEWTTO8V8ctk9L/Swd6TXU5oqT9RADUPyAXZLnVH
b+0tZbyKpuFMTXfOR7MDl2ftJ3ywQZaFcaBaP7uJJ9O4qJiPb43LRqbmSeNkZukpMhCvsf+4dGaM
j4hrRoAyQii5HUsn80Brh0DT/tHp5zLok5DYKL9Y+yCk7DGu90kW4Y4VBSjbrMxXZd53rxrGy0bG
IekGbXzOtLkn5f2NqSpzM1ockzjj9QRitn4w5CHq0zzd1DXmXWv60chuz0HSIAO9ADSTfrmND32g
i3t0sGbvTeWurJP3VCdn6vOTM7P3h11cP4WWfdLqp+OI18psjrYZrZvplqPBOksQQ1w/S05p2uEK
RpqnrhnNEX5I2SavpVt+tQAqOepm28ZO3sawUyc5ecPR69D8RKTtG5hYD2i5zgrL+lOGwr5qxuXY
dk2HQ5UxaMMajUCo8T0RrC7a7m4ykPcgL+7kXB3bKnpH+6wAyX36ZYUARho1tnm9ImL1bGpK6iax
rEPciCs+E/heQ7J3wnDL0ItbAkLJ520AcLI2pQfdM6vhL6+FbxL0P9a7GWNLSa5V0NNLC5SsNc+Z
kMcF1CtoZ0JNQLPcWSN17eR9sNzfhPb32IK6xlbNaa9fuptJkfYs8+k7kn4Pr5IlYpbGr8w29pZw
9YEZlQMlT3nA6ZXSaunzH2NY5cZxsGbP2TEekyJkL5Fq1vjCcjraoMU5yNv9ijL9uTb8mX3FsyOW
TDX5eNlU89EKCO4GrSm6nPZ9LIZn0NLcaIKWaSIoyjerlhxWjAFnT+0j0A5gDDIG2A3dX+aGEr3Q
nCAo97Mn9P1vIzfqvcFUqSa4fp1nNdBsyl9ggassYUwzNk1nYw/uO9K4uxa19avN/QcX+6BVEg4X
xXkXIGrqjR1WxU6HP5JhouLpq7UxNS3yY/Y6W4kXyLwA+XLGP24GJvTJrOWdhTMVrRTwLIMW15DX
3z3nP1OQcaZCS3OSLfHIzSadH1NuDSzrkGNg0jnuKYejXkUUVyDRckZ0itPAJRrmPlBmQtq0CUiJ
P8p0L2zO3Hy8bmdCT6febMrbyZ0eGJXZxHa3U7J/VX6iVqXq/J8kfe5Mlw0vpBCiJ/4VFRYp6+P8
nWbtyoSL8WV6MEualoG1mSg0I7/zmujB1JTctV0qmpIQstxwO3hVupnDdE/2MNTkooxvnESkO190
L2PbqGB2yxt6nKDVJ9ok9kCwSciBGnXmR5VjhuvZW5crJSoCOJtY6TtSF9qYG2ck49Fo63u9bg1Y
DhXsdteNZ9ae4tGYsifTsbk+7cV2MEiE9UfH8xm0unvywBJs4rJfmDZdPrTl/wDL8yH89gc9xmVj
eKIOrHIq12wwbgD36bFfxJmQf0s2CpnUSfcSV/W5H7N8tUQd3KTSl88Th/WN3cZHi3S8denR1EgN
Wz+QAe+s667aF0lH6RQD/isFungI1mBlWDr/mUyNE9S5+VoPRrcGJyAJTi+KwFkwp2mbDUqJsn7o
YwqniDhvasm5eaUKfAhJkdpBO8XiqaaMVWmWey80miBRQx2Y0sr2bj+8OJXRXswwCTeLZ2FFdUrw
glM2PeZSZy8wOhGGZdw+egopLo6j8YbOn7sxJs99VP2g7uuqf9exnDl/eBaBB3G13E1VB1qATfOx
MBLziZ3AflARHGAfNBEs1YnEn4b4bNFzRHFj9WYug96poi251qzloTnaD7ouR3KtOaoSVg69nEmf
/lyzBZ5B8+ImbOfqyZ4ruXGc9KHyQC4aBNKuqErK9WL1/v3oLt5J6JKVhCSqVSKTT0ZZy13BIZmM
+pEoA4s2Fg4EsaOzAL9ZQ/RddPEEmxUAoWUP93njQGKfymzl9+T1xRXiNxBgozPam4GjwcmtVQLO
B/pjZYTZOrN6MEbg5PfLWG0Xi6d3jlNj4zZ29MaKDbaybz8gjztwj2DYMB5mECHuVGJjupE+WVkt
D8YkxAbs0RwQxHDKC9EG5GX7lzzyBUpg2DN0wujcU2zJ8izEkpBPQiqlyuZ7KD24ADKTgTvbSklp
dFI2ypDMvDy1bzEmTPexNq7uG/OX3XG/AFbYT9Iu87VjdDQem35ZT4Xxqid6A2OXN1QTNOlHP3xU
rkS2G1g464DXA6hj0qfzGn3BeCY1A2FpYsaZBwjOtWodgNKi13trQDNAXXSddeJ5y2mKuYjD7DSH
KBx5krHJRGIN4esKjJLJU5m187FyjHqdj854N6qr5CBHBdc5LzlIQY8ce5Ixl7n14WuNT6gLBG3T
Rpes52G/h7vkX6bFi86ig5kSTjl+gnFsdkOi4YMCpYZ74JCTVdtJeDN1U3pwp8T+1Ilc1guJ7+cE
jHMDZ5ZOFsQDNgUnjnddQimS0WPb0fW1uWd1IU+JDBNk2NAD/OIWP8NWEg00FBYHRHwkAof4YoY/
4FNlB9d3xKHT7XIYRS/PxElDwYndtPgaea1u+cO1DGJtLi/u0JHelHcAzNzWfFBVl3/ITNhHyOpU
p3FYv0pvtH/QJHPxwAAXTunkBdi72CtQTOU6Web4BuUzCqYoEpfSa/yVY5sFCrKLmJowAXsW5QRS
q4fpWieK8bmsbQ9NnyPnzYO3owttvzaFad0N3JSD6Mru1HC6eco4yT/4Om1+RoOY4QKSPr42C7O7
Ntvw41tYXJIO64w1amO9GH18NyGa/ZJGXOysBbkVFF41DgFIeITvPPTLdZVmOXEx2kDJ7wABJ2CY
brBXQ/vqsSWsLKDEx2XI0gtYx+WnvZQd70hDmudQ95+NqakvqtLfZ7PJygjDY0fauvzmqQfzEIGh
wL/oPSxD1wZg7q9Z/uRDzejRjvMeAbO+aRqv3GbDQolvVcTtrujQSsa0qm6Kd7OK+Qxj7LZrgHbN
ebSn+K4rI+us2shYF4mqNilQVuC1tOwQQ72d5nvizbEV/jc9eZ+9dIu91SJcJ31/jRuAuG0gUAvx
4boTTCmvrObvMMcbSreQZmlURp+DocaDadrqSek8bYmYkeNaiHaiX8PCS0MajQ81wDUBWkkfGbDy
9K+UJ9dKy/aSKm4mtjjpfTr0Wu9pipafInHHX5U/eKs0DRHYhOfcdY1ioddT9GtyZfaQdIVaq96m
7ReG4xGGqAqgP9DJsex0W0iOuRHb/TmXLRM483jKXbs55K7EOjFlrn5dKjYfP/8RRypqr8pNvjeE
HoNRN8Sz+jLcZ2BMR1zuYLznClXJYG6gGj0m3b34Ql/sJavZOSG18ZSY4WPup/Xz0sxQCCNUjWpT
tIX7JaMRacngpwNOyI++YB1OgWZvhZVZZ0CsZgB9r8N6ho0nRO3+NA0/utRqoM2UwRik7atue1sS
caIbiHuNbmBlLglrYrw43zAMBsbb0FnSFMyn7wF+HS3OaNEYddmqpmtyV2HL2/atiB/btsYikBiY
BQB2oNCVLPVX4/a2BaK0tQc+jtFH1aFmXnUde47YGJmmVFeVfSq9MP5MM5qQZpy/RlVprMDwgC0k
FMxJ1toq9YeK3Op15JpslDOxOzBfTLAaFqB5wFazSowy2+m4/RwzAHutbD4ST007Zqfbu0yPLXhs
X+wFyZWXXLr2i8q6di+TuaALZyNNTTUn/daZqW8aa2tWAPXUkOP0cPIxKJYatxq8JT4Kh1ldzR/C
+c2eHcMtXRyP0tlTG5VCLyhTK8ONT794Adiw9T2DfvHodzftkrk0TOgNRSERzNZodytN4+YnPPgB
KRpyVI/xZ5XkzLQskEt2djghdJlRdhMpB+pzZ9vRTtiShzIpnbXb+i9O4vEmsD/n77HdNLfV5H25
ndmcxRixKLRXkDxQy2fW/GETu2ie3ZNJCNSjnGukgqayD2EPrUHGKjvNaGTnUtA178rBCBB6fhWF
WxBE1RXncUw1x9uUTM5x7B5H/Jn01Z3xxZnClAanSX+DiHAGkjOEGrus2ptFZPPaCoGXkmeUbd2c
GD5BMtWtIxvoH6Y6wP2a1lRsxX4qWvM988LhOMcj7WSFdwlehfmcNgZOzqx+4DhWQ8GGrh6FsXE7
Oi1sW+WpNQ41i8Ivz2gzYoZNwi5ZEWhJXR21fP0USyfEko8+GhcMQa7Na9GUGxVX1abzGuq1uvYv
mP7Tbac4TRt0t4PQzX/GXu3tBh/RKo7NYm8DKdqzGbcnl22ootM2itNQjVBlIY0/JGKGWFpN4c42
wrcw7MRuijPjPMW9+Ax1wy91N58zNTiHmDHtHbj2+JBBvdvV1RA9ZBO6wGoYHeOS6GEM5GAPXx2U
yYrvJh99WKrkDQ8L/po4qXcqXGjjN8OXZ/eYiKn278CFzDWdZc86O5FKg9mhI6VtSx4lZh8Y6m3f
fGZVOHELe+oIWL9fWW+VJ/hZ7h05nRjzM+MNQnt+7jRtSSFFsdEhgpOhhg5wjj3uUP3my5Ia/Toq
yjLolm55s6NYreNC2YEt5/YR8HjzpMei2Y6NLQ9Ecor1yN7wnozlFscbUPtqQDqJA5ngsjDM/gEh
HRm8teUK4py+DScr2yTCFdGKhjY/u6qaoCtilkNLwJOmD0m/biOHZNjW8LqwER1ohK9Hb45BH7Xl
ETA5V2s0h6chn/XGGObkKVkwjalI9F8eGhWi29Ic9Vw7GzVD60LUoAPBGaJaOZN84a+2R4c9F4Cr
+IpxUXI9u2Hnhkn+uZCL9zzKrNuyMITnph/iU4n9k8AJ29+4C2MPs5V1nxa+ig9Dtp7Lm9OG62Iw
X3q+1Y6rKx/CqGoefdfT8apu+mSjq0WvwwkA8GTozQyb5mQNRI2JTsyPDErOZMhJe63mvLxvrBor
VFbjiRfaS28j33P2xKFx9m6s/ohxYXpYrrDidJq79SC0f9PSlHqlVKbCjOG8fBkTeO8grKmD6lQh
bfeiO6fWMN9SQT8ru5h3hKlCGbeiXp8ja3yuF+paoRcdDLb3OSSOODXkYV/Bx6uZxmNGKxJXJNOG
D2TofDhp9eWFUYoUkKCvEtaAbOHW4y9TLLR+MtipLKplt6ZWBSIcU2OQ1mf+ECq0d0XlpAdZ+zWj
bbQMw5WIIhtybiugwRUF/3eeV8Z+dqJs79muAi1afhjjjAd0IaNu7/oJdNVkxhflMemoarB4TVmX
9F+deztzkzsrrOhwqaS5n9tlekoUIXU13TpG7uiYx0U27rLU+MgnLw1wYjl7p6Z1kl2zI3ekJkan
3ANuTFPUXtsRiwOho4O+4F9+ng2A5Y2s80NJbmYwgJGEQO+8O1hXTkkx2G+Ohx0ljYd460/hi5tP
PxLC+9ZZUcgNhgiGASseqSa0w4cq8/amcxkhRsduUn8YbpFctNeUD07jslF6zRrzirUkBnOD8UJG
Pa73iN7Fys2N2yWvQZtL+0fNghywu/9KYUF2zi7S96bddhcBEfXiMp249G60CWFlbbwo9m/MfP4B
IrtcW/WA2NumHntXX7LbotvlhaLEKQvb+/I1SWzAyHFTxQsQytk22+2UaHL50Ck2nYMJtPVx4zFp
9TbAEQw4/RO6Y4bKWGP6dR9h1Te3IDDjO40D4h1m0/JLzFX5JEyMGKrrrQeMHRkLUV+itxtqZURD
+uoYLWOf+P5gV2JyXGO6x6VpiH3YG/XR8KkA4W6L/L7LJ7xEaLaatl+o9A9fMB+LXafe1Jiw9hYt
WHzaCWHZcJWwB+dWgA+W7WOs5G5mNpUWl1HfxUhzh8kXyX6G8Ehzx2rP5IJzpARIELZjccrzUQAl
7EPa7lE0PvYY73aYvdixxjyEJT0PT9qs8jWn+nlfh2kUWGjt5zgxowDbBIrPQIHj0k9Z/Q6pDQ1k
icjPfCRa+4fXhQhtyjKQEbPF8G/HiYP4GKX+zsds91PTY6UcXzA6iSHbtENSvmhXVvgPG7SQoAch
t3ZcLXZMEZjeKfYy2nc5tcVNNrcAIBi4THDbuM59ojr2SjIeOqqJXy0y/qWXaQJk1R28X6r0sKj1
+HZCOqK7sFjci8kkDueppHwcrwx65uVQJbt0/uHjTD1WBuOEdYZ8ODiM44TpkD4PGKcQpIbx1DU1
RojQr9wtjMRxZQEH4ovgADZmv7lpca4ixafYDaJcPSizwFJiDGKVTrj5OKmYu1roN8RHkGwVsNsl
wkK+xMNPMkWKH745dRdq8PC5QNfa+XqpjtWSTexnCUVJzQPaJO68pyISgWUXzdHvy2TdUxi9LMkC
vqEdOvYhizDN2IX8XmXtcWhGhgFUipdjEs6w80C3Xsqw9D+HAVWvcdtwo4qp2ccZp5lqqCbgFXQ4
jss4iD0jGwOHV5fzjE+JFs94KKcsWlLkYU+/N45cNhNr4cpNk+msEgYVORG58d7h+AAwge6mbcEi
BczWfXfCmJJAtlX1hlxdPEwtto8qgQ6piT/aKJte72JB/urKfjxPPWZKQkWZmSmoSa5YL3pgufug
rPgxNnW4M8uUflxhvWOk6dMgYzP07Cbc45itduUYWoeuVji4ZGSnqypy5aMNPu4845jj2W+yQPMe
oe3ABhxB9DFh5aLkG6CBRyKEX3nJ00soMZ9SJBcvnU/iwEqM7ox+47Xxxu/t8RbyfPQR8ftB6g1U
xSmbZ1WHxHjMSX+0CsCaLRHBm9qPINmO1Pm5g6oRkcxGohVrLnr9o4O1fU1+Jn3EKNE/WpAZ1APp
uI8wbgeWMfenwYJkp5MxO5S+126TxZ9+KSfkXfDZQXdsP3VQsZXTXB2haRjtwExKmy7RhnEc1uU2
yZFqovkVKqEK0Ie/FrPvN4ONs9K0ozkOyG039tLVHyDoaVtiMNpg3BGcOvNoZEYE/gY6KSMeSk8/
R2epV1FG+7NXQ7xOxyTead7Ai5kuTBv1ZvdGyzjfVBkToQvF6sGcPfeY116KkyAsP7Isfx8sE6Ez
Zg2RiqGOsJrfDaNaGI2RDt7w1ghq/LwPGRMMjNDnvMqzo5wM9wiwGjfqeR0kUMHfY47/X/C0p6rg
v7/y0P5ETtt9V5fP4rv96x+6/jt/hLL95797RZX9++8/G31X119sSlSo+R5Uyfzw3fZ590eo2f/r
b/6f798/5Wmuv//tXzAwl931p0VJVf4Zf8YA3P8lM/0TNO3xSjL7n6Bp/K3/hqb5woRzBqbChijP
74zfbfdv/2IBTaNDLT2JXRv57zoJCRf+NxnN+1dQ5jZama1snBPXEen/gqbZ/ypQQ5BHHJsJIp/k
2v/69nf/GK/8B82OS/Wfv/4jF+kvaXE0jfhoPp9OKttnEsH8y+yrg48lgu0Q3cFmme9iZ8qDwSma
ldOPxgUAYkWvkXWx8YBFA8+u6ZbXXb6HCtSd3TaP4Vvl0lsxxT3e1Dz8a47LIJxCX8HhFORM/90c
9/UD/ffY6O8PDBVNSmU6pqtM6y+zx00dA6jrmuiOIRLjHgsJQpvI+m3eiChw++JNTxKlt/SZejIQ
E3aarJ2/Gfb/8/z29TPg2BdcMf7j9v2OBPzDjGSHQaqTitghI3Xlbbgo8VkMlj5g9KVP2ZpZu5a6
i1//8GT9T/fqz6li13+WGyR8i29+/R/XJ+mPo5lxMrXAfNvqLm7LxL3tGIV6dwpXXGZRJTtSpNR5
qevoiYjb6/DEUFli5deL52F0D7NkW0yldy+6MYSknkXlBn+n9TeYvD9PhP/+iL5peUKZrvQdtJY/
f8QitNu5r8v8rvPn8jxKhlViv23JJMHJpvemVtaBQUHnYg/x9HdJTb/v/Z+fDeF7SglX8q4p6f9l
wLQ1m9RWflvexUlzSc06fgLBy5mGuLobg7b3kUxCZFFYAvBApdUcWiwTaz9P0mM2x9b6b+7XPz2q
1xcU4qy8vuS+5fAS//F+wVTqlT2J5VawqZ+qaqkYN/PkV5ZI66LCsUJSyC/LCPMIyw/jKcTL7/73
zyD+6YZcP4MUXBKbDyL/mnOtRqtGEJXm7dRHHu5J16zfiTSxLhEnqnwV0pFj4jHL3G05L/FFxtp6
nEpdfVd9Ei9rVzr1O6GxnSafrumeM9o6B2OQ4l4xP3tyytY5RclQHRrLbTl5jSh/+czhDnNBnmyx
M5mCQ0Lie+i6ZnX4/dwRd8aT+b9/US7rP70etuRr+rZrSdO13b++lXk50D/rR3HbLo5zytnQLxKi
6g6VU91j17TAixnOuor0Z4oY9kB/07uHHeOcyIcSNJEduUtMMZ+bUjxGiSs3k8EwT+UzRJpfMdlR
K8dv/IP2hWPPW2MPzomIv5G2PqmbmOfaF6Xcq+mfQwJlIavoNNn2rSYPaWYcCc8dgrvmZBdL5sLE
ND/g3NfMCAq8+OnC9Aywa+syZQ5vqFHZzsmfkwy77sBhYjFOQ5fqY9/icvOzztlk5li+6SLCRerF
5Qa3aUUoTJPdO3KKbtGHeLYyujUdVE66jFx9g1t1cHHOHJnD0U+zX/e/lo4pe0p+xKVBRDcxJoKd
n4sFQddgWGUwjB+cI02iUy14YTa/zvFQNXy5unIGBhZKe5fSlr0Jc6DVlQ+WNUjnyLsfxrI6eKyT
99pnjKGApN0sWXiUkXo1sflid5e7yIyY8zDqPvmqXEyCS+kXm2HprEtq1d6Rucf0SHZusnO0CKYi
jbcZStERU+mEP1zonQiH6bSMgiJcugqG4DAiYuv5u4SRe0nSgQGqMpyoufPxpG3dkt0pjVevHL/L
JfMvZNtCVDPmkGnRkEHq2C4+i6z3j9aQGtu+y5i9Sq341vNpdxdIFEgYfTLjOHTurDwd1lRi5yQz
GB4ee6s60ELrngttDw9M4rEKs7u+KCvXyAitNZG6z4TH6vcfkmbOGGLcOI+NlTEp0eN/UikRrHLE
j91Mfv7sUH18MdAtaPl2zqnpMKsY6PnvcaqdQ5G61R1Bo+bOdtArVtqh6xw7WV+s/HCq8LCJisEy
Jrd1r7kMv28aSrkIQk4cP9Iskze9NtWubClb+sEvqbXmSO/nEdvw2J66Oqo+7HC4yQdLIRt7GDyc
Mgy6cXS3snUoDIkrWUPOjHaOnLunmqlTenuOc06c1js2GdC+Dif3KhO6pfqWRXby65ElQ7sJTUe9
MH1plPZTLmV9Y83/Qd2ZLLetZGn4iVCBITOR2PSCpEhRlERJtmTLG4Qt25jnGU/fH+jqDot2S3E7
etPb6yoBBBKZ55x/SrCbEtq4KtMiJTBBkJVtR8V6EqQLDEVV3OX44OwDafSbaKR563MLFX1E2pDb
B+0OkMFFTuRBH3eyxrupcu+hRy12nXvVeFkzydtEBjEyPisZcknAALgUofUMTgRjzZyQhnQZI8VN
CyFtLYQZMh9zY8xrIyPcWPSWa7usxaemiugf6EEMfGjxO/FoslUJsZw2fA2/5MlqXJut1P+aBWny
0I6u+3Xows9+E1gXOhfZLkALfpfSjxGjDZf5tCuGfGaPeQc3IZDcWJR3GwCfbM3H+HVmc76tTPbS
pum/OHVIMzXmRf9S6wbIVTjFPm7hSQLy9xA42975CqjcPOL42D6K2uTDIHo6XY1VyiI0hYD4MRXh
16Rm9zNi+mh+57CyodDurApiyexjIjVNdXDtQ4DZqd6fHyucay480IPtuDCpm85s7uIBbdok2uBo
ZG2wp29CXiDzjDxYSjfwPgMFgBY0pitXzNMFjXeMI5yuPunY9G/9UoWPXuGyvUSxHC/cdnrA5A5L
X1OVz8x82QjbMWBLKVnXMJYVBYUjOWWaOq6ew4o+fuUvi/309NJJKew1wPLjOXvxq6hgiIiH7w5O
Iy4jS7gJFgDpCyxL+Rmx7vA9C0YC341IH1VWGB8A8qerZrDlth4bZ2+6zbC3xMw82W+biznKyi1i
ADSpRB2guo1LhBc16ZVx2j66ehqARec+ZiiBue9pK5tGu30EeICDiSjRvgzJx7q3Y+hBVTfKK44c
+0ll7OqeU3y0I/NmHjll5xzz3lVptHJlR5AeuwLPCsOar7KpKnaQ8ZPrRqMsi4KJq02TVT4JAxbQ
yAhy4HcW+BB0LbTq0fu8xJH/KIl1HFZuCaoCX9J8LlT0kA/2BGQFc4AJ5UEHpJOqJBXbOp31Teto
Zy8sW15qxNVru2e0vfgiFFHZfphsuJ1ereWFTY9+k4XZnVJDfOi7Vt7r5fv2Opc3BwhcPmMdZpVr
iKfuDmrHMGT9B9t0yDqZvQuRR/MP7CHmm35Ki6PpDO1jvBRHcWQIMIjYXUe8ql3aOxg2OYExrAGw
IBsGQL7KCM1rt4fR0SVeg3NKAYmwigPONiP8jO73WhkyRmIUDAdzYCidDYX5MaPu3Om2ml7y2FAb
MaaBu4ln5KOrWbfNI1wnSunOq6JN6VvfhTk2n0RRGiDQMeCF41v2Gh+EYp838XRle4IYjNrNYHrU
RDH4VXJTRyjXZ7hvGDEkt9bYOTAKE7zcxmDYofABv8iGHwUO3TcWA72rRDnw6ipp3aauiD7Yiamg
ynaLPUjvb8HO/YfUGNuD7bbFMSULjfxzH323Xr564AzzUUUiPSKewEAvnKz+C1q/BsVkG+1O5R5i
uOi+cpLsx+w7tCeL93feJMGqMZTaFJIgU02q+601cDsrO2byLqbKPbrU06tcMCdtvWF6SifDuJrL
vFnmrfUtbqjRrmn49FwzF2vHrDScLR4kMgRKzY3tNMXe4wP/5Hfo8jWN7E1/OiGreMblUFR4bDnk
CXbChsTcdDFf+dx5nGbFjKGJUw7weJZv2aZoC6rCeeg8173PPRiqyFcvilj1wSZJeVKd1snA2YW4
n89Mex8mZ1CHDl7sjjLIejQNBLoJYxeWndQbbDZcutk+1vdkYi9V8dINDYFSX8x0NPj5SajvR9vi
m/FS034uKSvSVVPXnN0VpI4Y1nnDzoPkif8yDNXwcqoj4VuXzyCJ/BMc4JgvQOnuIW74rzND3UPg
Ts3noAlYgZ6GUYpgWlzRRoVXUWypFw/Z9G3tJfgDacZee2ZKzQFMxWYkNTfVNyEqLpcidWNuPMMI
YmTwMSi1cdRFpMAA5xEeuzXn+8Kf2H1tw8WlpEe3A1eiV5O4EwCjxsVUQYq+jX1GllGUjA9DHh0T
36mIvO0XCCeSbk+mq2gwFjL6z60to2ucSdAjqIpqAoXg7O6F7bSPSHvt79ipGZ9Nql7G/ZXT3Dtd
Wf0oantghhaGKUYoZfGlh9/bAWw2bYQGyo7ATOwt8PaMCKsan9l5YAP3Sib7EMkWugaNbWhdml9A
EwMH2mQ4HMbZfmx0KR6AO+6mWD66qfIeJ2fUe/bRHrhz4OYt06DqyvnKCrJv/NBc2RQaF5OKjQ1r
nYk/9UpgrFVG0kNZ2FBbYOSuHLd8kL6Z7Em5ny6qBrpyaij5HLrlcG0lWmxDpx+2juurA4FAVyKW
OUVEhLrKDb/Sj1K5hajUjhNUh7UNXAfAx3AiaadqJ0J0wimOhi4UGqd+GXW5yJgCNYNo5Eb9Ddyq
AvlJW/82x5Qv37SjI76z9nxvj+Kti2+KMNH1WhHWdOlmkOxyVcpbuArlz9wr1bA1pijEp8cT8ad0
MpcTQI9IRq3RqT/rPmyMayx4erTcsZ1V1y7cty/wMN1NaTUe0b/jtEubVK992FQrGC3HTDtX05B1
V7YexttBofi147S6iX3zRxVhMAJfhOTeNNcc3pwDyVd2RGeCKzx62VpFbGYXqpP29YTnCNnKped+
bXpqeaRlTdhcJXkuntIAxzgMgrrx2DeN193B5gwrD6gnrZKdkLb5ZIGD8vf02D4yRKMCks4c7bB9
yS9S9E73KFz8NWQT0ROxSgeANU0u19Lrrdtf9UOqqkavMK70j2XkdMes5p/cZfOsDMh8XY+qsVL0
sfY0UkVnvsH3bWc9n46dFXw6p/9ZbFrRtEEgWezNIKaUckKLwcqp9iiXrTbO6FJO/9PGp95Kp47v
vR+U3ngIz7aixkMkVE57h7Op3tRmZt1yaEY7S7U0DFlUPUdxPbywnw+gyrRyHMNc0V+65iArKQow
n/pkwjjF00zBI1zjpF4+M2rG8dUbI/UT/QEhQKdaMs2XhiAPuvjgqEIelOqSTYrgJgbOi4qndml4
g2zAkCwL5fDiR4D+7PoWfToUaCL/OkTo7M0wVW7bRLDtjKVql3Cw0msBLVpiFbEPuIca2hwN4baP
joRopbyAzzD07V+3UZQNf9AIytMuKXhqQ7gIz8oJ+wEAL32FcgMaDgD3LXhz4YMw5vBVLSO0bk8d
K0RcQeBZVW0bbx4vpyz82fUasKYapz3Hwd1QoSTqrTrfZ6HnX7I7uI/BgKtqGHUcUvzEFeVucGkk
fnpl9F6M0IPaytBp8KEpMvuGbxa7Ts/rxzXsNuuhaLv2kdfO86PaxJNmDIOLNkEGi/1Adp8Jf57X
zuyYV2VobIdOoqhrG2wLcpLd2iD9epqEWIOkGW+Ai20z8TfeTBehrST47hl6viHx3EL5EpjhtzyC
H7JqICbrVb88HFcvSyxv+js1xs5hNByMSiZQoF8vFj7MozVaw0vvJuoy40SnO0n7DTMo+ZCUxMEt
r3aOTZMOJjF9suQEvf3QtNk3l8L7AwZGxUU0ZJ+MNKRdBcFEcBZb2YWwYvUxMxNrT/+H/G42GX4k
OO4UjHlv8XQCcqdC+GBELYct+yDrI/AjmLoJXUM2hBHtNis4TmZWLDIP+PzYkq1OB8WvE9VBd7iu
GJ/uq2ViEaJm2HuWmmB8Fo+hEX1zHSGJd0aywgkopo22acmB0rrroUFpZ2nHue+mun6BXqcfmrBK
HLYGHpioPONH48Zluk6HGYJJMFrw2ERS3gYTJC9DzTAh5xj/CMj3JkBr0+KQY0bpqsyq8ZuFsp65
lkmZSJB4uoVsgTYGp+VLEabmXhtuivJmTI5zHZOUbhrRl9OAJkjRjK9wKUb3MFfu9MThzPt0FXwq
v0+dR8ZYn0S6WAUkQDxfjCZB1dc6IYwpzNQPaaDz7+no+3en5V4FePwU1BZ42S1fd5ImHuApfjft
mH5MCrYKUxUYFNtWBcsLBItdJGBaggkTuxFZN81jpQx4FoaDtcyv7ciyYcW6MGXWfI9o1YY2motV
OrePiomztzNju17Iqji9QstmApLX95GYKOClMdQYaqUpdPqZtjuDxEV8OKpY0ObRryh2TGSz25a4
Dla6b2df8BHo8btxwuNpdxNWUV7aUn6I6kjf9g0l3/Y0JTy1SEw6qggqb2rd+U4pH+ulnDy1d5xH
DAvbga8Qilt5j9QCajunpH+NmZi+HyRzy/m0EdcmPzr3w0PcFigUwxH9Z5db3pXAAuWATq+8HW30
mxB6+U+YUlQYVnyDVeFfOFFl3plmHZJRYyTPMprqfTQKcF0pbxmOGQ9Y+9K8LJO+0pmHl9bKEUmy
1rKbQZb1cypqIEbUZFBHu/Ehhu9+8BAEHlQ20NSM2XaopNi3aKWO+XLuIBfCD2wZSMI9KD6lpPZc
qSaAbj8QBVmXfnBhFMuIqOmL5iFBVnqbgkXc916PD9nY9bddu2igkKXpVenKr47tpgdzOfighXS3
oQd9bzZj2Dd9bDIWgdVh1qPYSgc+2Qoysg/fnAp6zEwsvpAmXmbtFO6t0vFe3HliZsOsvM/dDsMo
E2Ptqbi1nNmCKdti+eeZPlWRpbdGY7j3LvFHeiUrqvJeTyWCKiHDWxnN5bMYG5ZIG6AAaeCy08W3
aXQh2aSmDRMyHHASL+2+W1B7xVU34YvCiRMPL52c5SE5zSpO5zxmWpxR7rwMAtzKZK0pN+U9IIR/
LLzIXxeedBdEMLjHU2rcMT1yGV7gAXRaS6Ah1rbwBEMDxDFX6EjqXc4Mdt/lpb7UlSz3Fa5le68a
LsrcN68tsw8/9kn5FQA6vKagoSiTcXKNcP4Snq79rSkFZa9Jf68hd4FCI1VALRzeWHQHOCaM08fE
9saPWGEkt55HYaDwKdjJGK+6rO/tbSH0rUtTfe0Vhv2d9RQ999CfDqcV/85M/C8Tccd0tZaabQZ4
7wzcQ4qkCyTj1hF/9fQjw/Pv5O2iqBvgYPWWzK/qwtQ7KHzZQxT2n/q+R0doG9pZR17u/0gK/AIX
Rzhzl6rBv3v77v6CTBCvZIJvCgVFXJ0ZM3fkblPHJ/MRN0H4B5n6nETwR1hEoQ2bqiAju4O2j6tO
WfneOz7Cf0JFjgZEFRQ0SjtaOmdAlZ/KXA1uhVN9EEFyghFQPp92ZKZUuI9GSXVDeuPTkKcxXURb
OndOWYQ/EjMtblI3i94xk7UW7O4VdMWLAraQLhCBzY2dPY05dlkEbRHd/QIO+tIZXuYFDTC9scm2
IUPBrzN7BqueAe6vN2PLcroOjCIPbpLczlCg9hMHxPuo3skB+fXdWbClPce0oX+4Sp8hj9KIZYQ7
uz6eTik1FvOtHuzm2bKYr59kF7qDd41ZWntI49i4KqwieQdOW9Cy1/fA5W3tWJJ35jjnSHWGGwo8
Rb85QkwvnycvZVfB4YU59zJmEgsS9fYCtRYL+rMrLr8XaNwGa//lY/s7zOtaWZcacjgCfLMlJ+Sd
XqUkiuM+BhRSGLnayCjCjMx0e8YYmgEczksG1jG/aBWwHf4HlP7P1eFwFPO5SMu1TTZ87vS3O/ER
VxD6SXMZmjjYt7rxtiWje8QlQeis+ECjG6QTPjVilly3+RAhG4xQafaFiyAKc6t5jvvPOnovZP7P
bxh4UUkPCNzklZzQx9/ui6TgoKScM4/uqZUZe0YzthPC0C7UM0e/h0XQZK2CYo4u33k5f+5tjlCS
T5erass+X5KWZMiEt5zAarB0H8ueAU3B0Zgzp/Ooju0K9A8ez52DVHgdkPOwmg1J4Wo0CD2S0Cw3
Uz4Ml2M4FZc6cNvxHUDytckxSLjDknEUqKtSpm1ZZ6+sMhskJZUtfk01u9aBOFR13RdIbvV1SPly
dOck7KnzLIm+M1Xf3nlAyw52tnqXZ+O4FsoGMOizzd9UpHYhuIWfACj3qZkyaLWaqGjLDsgyWlpW
t7Kim6A2KAwqgJ+nPvBpUyidBmby9T9Lwz09kFf3cxb4gJYt65MhFEfEBp+xB7myvPjnO7/5L4tC
wrLhyZsWPIDzRaEB7WodaHw06iky13puu+2pRc9x/7rugjS4jhMiCfPlAIdXLS+DuUeg3efMnZDw
dmtLWO33Aiu8C8vrvHcW7d9uj6VqspmyzZvnwcCUE7PXKwSKp56oHupqN+FXma2yeqTMeedh/GUF
ol7zbJhECkrG+ZFiyHa0c42JEC5H7JVR2fRP4AzhQWfN+JJJr8UcGHfAlWPArubs6C+E2/TX7PGP
GqIyiV2BrLYBbppMLhpCY62gxpTSDJrdYlZ3aU5hn7/z2SzMpvNlC1VKWA6N31+Omll6cpB2Q83S
lYwCYpQC6xrJ6DWqE24p92iLIdI77cEFqv7oCvHdK+lXO9SKP9tBDVd20S1BOQloe2OkH3uraR/f
ebQLkeTs24IspQV8KaxFuNvX+/GsZwtGDTfZVNTZ62EZk+Rukm+FlXa7IC29/eR5/sd0YVog0h2Q
e0abrCDcQfbRD2mK/j1f9b8+OCEFB6PE8sQ6/ftvezHXnIVRIZw40R+apUKmBy43flS4H8jjjA7M
x8d9ascz7iIpI9m251QzUEFqM6avbzvnOl5azBPsLBYg+3/x2E6MN5gaTNjM5Tj57RblaMJ3wMUD
6tKwDHjm9E7G/idvKNHjgyWsMxr4S9rf4kCr8VDWJTv5rDTtydwejSB8x+N+2YPPXyN7NHwqsZyv
52ylAAMQwg0G63gCpUGjyufeX6b3aYi+dXLtGtIrXJJ3HsOfvCCUCpowXgo+5YlzHpfXMd5cnFiO
Qe4F3+wOc0IJwLDmGGnghczD/amRrL3SvXdspinhidD1v7gL7UgFYYaPxDuvv71kGANjxF0vQe0P
uuHoBiGeCi9iBVoLX/ybWc3+V6yg8Fxd/jvY9Huhh39+7JAPNXCri6EKBdYZYSuqseTvfEMfS5cx
JGZw0HXMBSkxXcDwRDCzeOdX/3kqup62lO2ZDrbqtnt2LPfg53GZBcZxIv8MU98aicpI0Pl3y57M
41QW4sEoFtVUoL0bPMQWFwpubjVUbX2lIuU9vX1Dpx7s9RrkhlgJyycL5dM+K63tSDAKa2c0HAiI
7l0/9F7qGVqDiVvjtm2an2nfe7vA0ahb5hHX7SG4n1pd/vQE2Z8rW5odDhIlfnKGGV+MTe0fzDxk
0BtF+lHQ5152Qxft3r7rU6zR67smWcsyXcvRECE9cV5c9OgnWm07R9jmycXclO2lUYXApQlSxGrw
v8A6be+CPMasD1Fwf+HnuXHtxn667gq+48WAfcYAC/1+gHnLXW229eUQoE48jUk0hOX7d275zxqa
W6aCNj02bs87pVL8tvkUIsnhzYfy6CZuik1w42z7UCS7CGbiFh6FPLQDQ2UdTPJ5xLFkmwTDM0ER
gEH/hlIxZ56m8L1O9M9NiPtiUGK5EFq5u2XF/nZfcE1LBD61OA5hEz+RrebvYhF1j42LWhyrI/s+
G+NNXGPoXvjKu3JhN2H1H7fGjdXN6kov8z+H+n7jO6p56aBgbrDzz98rJ/7shrQJ4KK4R0eig1i+
5d/uc2mFhgB/mGNyIjadoN9oSsrniOn2ijtDS4qn+t6p0695FCcbZAEQDBYa29tv8s9NQ/Oglm+F
Jei454Uto0arRqNvH088RhOx5HcPDRyG20F26y9Eqbev92cdxfW0lB4lJYxffXbYo6mFadyn9tEp
/NgEP3+BhZTvijIWd/Wg5WHAGnmP61kP94hZ2NtXt+Qfh5Q2YY+yOmzT84Q6+9Qi9GZzmvOpjb6F
LWyrIHJMSt92Xgp3o+2vINYk1zoTEe5jbYlFW1Xdy9BD/JRnxstYlB818r17Ksz3nsxf3oRFucFL
WHoxnGBfL4m6CAtpDo06RinMjVNXHI2xPMCThPjh+M07BcRf3gR7jstBvZwXHNmvrzcx7xUZ9Mgj
6RXxpSRXgjFWVHzI0gL2Uuageaix3E+19q6kkO57temfZR9sAYsOY9lFHCZIr69v1BYe56WWx8SQ
3R7pSHCZ6zR/qRbLYCuWG2taGj6YjU/9rPMbe9IfG49gsTgZ1GVATMU7dOu/LQ5uCI6qshTxEOrs
DTiIDkqnVOoIVK0e67gIoHw7cbAtKRLB75T7UwhoNGHNB+JPxmVXJe3OCsMct2AbbRyGotG3wQyG
l3FeWL5vL96/vDCeEo+aFphN4/xwKxGgGoHj6iM2PAvVoxYwt7oMkGjhJiZWMr6cZsSn/WocZxg5
b9/AXyZXHK7MbqTF6AQWwHKHv+1a7VgILyLS7qj7eHpogiUAIE5Q+0zJoZBte8gCfAss/I8vo3FM
d4mCrfDOuvnLGQ8r3WIHEbYgrOi87mU+VaiZTf3Ok90VA4AcGtrY7rDxgwVozPNnPQ5Yq9SgnXDw
xLi1o/tEJd3BKUKM3dM6waTDbr52AUpN5JkRvqFWd1QGKGJF3CoxQS7I+NuP7i/nEhXZQqnmc4E6
fra00PwDoGAKedcsexxArXvfIVA4iFItw/iF7dbJd4/p0589qyzgAimGOguPn8719QsLY0CfGauJ
uxFYZadkVz5aSM32A/ab901u0bLQuZIxkoQsV87zBB+IHpYHBUdxN4UhOkwjTt1mlQTp0yTEB4Rp
46qUYVOtTmzYE5cWnSyw92C59zCRyrVg48UXevxYjR28FadwBV7LOO35cXUYTPqPTUcsVbQagjx7
yk/0mmkZx5omOFo1T/MBMK5dQVXsHsLZK55/AYG/aJdlPFmbOYnsy7qIpqMX5MPL2y/rLx+aR0ml
XMlsFDv6s5eV9SqpxcjLEtGgrmVuJpf4tvefQ2FbODom/W1YhNZ2nsoMR6kmf2ew8bfLUxOgY0Bp
wId+VhsEXgrmOgzRXWOExhVGNckveJNZdH1ZDgX+nvjDVVtmrS8l6eB3b/968ef1vaUTRzHlMF5x
9FljOfW+h0VDkN6x97IqTkB65VFDkBoHbGdpUT4z1kDYO5nWLbbp+U+r1rif51UK9FQs1PGSIQNB
R1oSnoBJOvz2rrFQlBJ1uJrsiQmK8EOwRSSY1d6IRogRlRntgi7inyySALo1Th7FvGIfqD/4xjh9
mkEPCd0hUcrC3tMD9I3kyE0ZWQ7HsSDYbMWolo8+n1sUlSdmSlf75rjOkas9nkgsBuO4F5Kv0BpU
QfY5NPvqscUN6UoBGR5+dYZqYfiSI460I1pmIW8/3T8fLmw0m2ekljHmH01aLxsnH2qZ3BmIvrC2
Bsm4Ky0n2MMLs0irnadvOSJbzt8pvDCmQLyzuJaX93pHoEdcNEVaMQIHK3q9IwQoGuGHp8VdMPr2
tUhAdFdhhNk7isYFwE9ND2cYRC76iuLAeaf6+7PGYRBlUv7hJssKk/brq6s2reYU8RClngLqT0MF
ESnV5q1LVtDabR00cG8/77NkRCal4KSOw/RrEVCxF56t5jAhGDTTXXwvo7Red2EgHNSoBc7aBayn
U5mFvKwkDs9qAaPaep1Wsr2r8864cMvs39Rju3bNbdJ4+NWO2FWGLvKjU33KxjkeBvy2/SCan04i
MBox8+Pbv0Kf163MolwXdRylOlv5Hxu5i1dmie9pdyQmrbz2ars6SFFhcduIDxOcghXYbEJ6SI+r
Pt5ByUuXVI+1BXiMBiHA2ppKfg+1Nd7gNwQuWPhjuIFQhX2Sl90Ucf45JmkU1oyVzF+AxosdWmoo
KY6uPurQGX4knjXdnT4fqKJwUVU0P4xs4t9xr6+2WKeTn5GMcvySzbb9KUGLiz2TLw/k9Y2Xpq65
Q105l/ZU4eOJscC2Gnq1yQbsTXDg9I4+rqA4Xg5EbE1SX8CsLC0WppftigH2vEa88xWOlGCcNKUt
KQqYeu9O9XEem8OddnFxnOfyyQAbuKadqy962XUfMsGuNcujLeYYp43ZWyFUMr5mWCHeN0goLlQG
Rq7b1up2SW2GmAlDvSntNvkZekb+eKK2BW1p4yc09sWjnZfmIcax47pFZPSiQ9t6jjLf3TPerEi7
ZqfLK2lH76zi8++Glla4FuRVxkuW9ceEQHpDPsVWbR4xJkS1MnactHLZ9oTMLrw+Hn+dgP/X0uOb
6KUumuJne649/l16/B+7/08CZQq3/1mgfPg6f03Cpv16pmrm//RLn6zdf4EwUW/Rx5E4AJT2X/pk
of6Fms5GPqg0ny8v87/1yVL+i6Ed6BKTC7VU1fy5f+uThfkvqQDVWWbUcXz/4p/ok8+K0AXrtSV6
Pqid1KDM617vvnmIzWjbki9TEOyG+fDoJz+sEn96HAsN+4B9uLyl5Imid868s83r13WXm3dB8FzU
rK+vGwHd+YNvooJTGOWa6Hy2mEtBZRpSdfXb+7j7dZD9LsE++1BOlyKZBngXqBls6KzgzWbEKl1L
RF9fDu5V6nRPHnZLW3ueAQdt451S6eww/XU1DjQP2gMn9fm0aaiYisbtCEzt9syzXAuvZOhDGxzR
o205DMMaEwVKRlV8+Mc/k9ER4wIGr1TOcnnivzVi0WA5SwYhb1ITjBo2yvzZqWy6iOLZumjSpnin
avjLY8UKhLZzqQdtBNuvr1ejBQr9BHFAFqbZiK8ImZ+boJ77e4UfjbfF9659L2R8qbJ/q1R4uMwV
AdpsFiwfznmz2agWDeMg622PhT7+4qh+dGG9p+k9v4pi5GIKeABIevk2zsEnRoUYGNbusJV6icwt
2/CyimO1fvt9nX8BXMW1+UHAxwDYDNpeP79QNEYORWZczJ5yGK/pGH2KS1xgV/Rn5v6fXww1PRNl
GDl/zkDbEP6Zr8ClTR8EQIXjY2Bj2eFE9vPbF/rLs4NmI6CNLseSPs1TfluFpRPneYRjy9bw3CP4
b42ZoDe+s/T+ehEhl30LYhHb1utHx4qGk9W0hOA44sUR+EAHs6/f2Tb+9n4YZ/O02BXRO59dxAn9
VAXEZG8trfpdOc9Y03nFdYpwefv2M1u+lN9WNWqsZbLE7Fzht8Ac4GwPVvY04G6YQjO8QPHwzkZ7
9scdZt6cLCYMNYY0vPuzPz4wvSWsIku21Kck7s6R6dcPjoqt9r7ICMe6HFvwl3U++7Ekf4UopSe4
mv748PZvPDtnlttgdnFilPAL0Sa+fmUGLlN6xo5u25pDwjym8CtcEyLMFoiISHR56eah82XscZ/4
Z0v/dGW2fRv7DQsbjvOZppwnJ63nLt3CwU93E5KY7RSThVezuD7+8x/JtsEpv7RS1qmL/m3xI0LJ
HeRTxIqFhD0ZQVO/MLXq9ogn5t1sZ91DUununRHl357s8kkr9mGac3HWzPixbeLEXRNhHFm4XnVu
237q8dDd56olTWYM7I4Ii75wfvzDH8v+q5iJwH/kfVJEvH6jvm0WeWKW2RZ/ofaDoVxIn2GePzfp
UO2GpkNMbKfi09sXPfvyHYkmjDE901jHYRbsLP/++xMebOHmnpVtq8mCpNzqId04Q+T073w1Zx//
r+tQZWF3wJdPqfX6OmHke0NDSB5h4oF/I5Ne3JW2K+EAEzD+9k86f39Y0ChgH9p/niUrdDlnf/9J
IUlQ2CqQr9Cu2y/R8e2/voA2/IHfthcSwpjysRmjJlV4VXjLb/3tAk4nCKkFF931bQiX15zm/KoP
ExNTDCh+eCcnPc7BcGxxFHOL2EbIkmu0ZGywVr4arIBcpBT/e6Z2giRNt5wibzXGgfdZtFIgDgmb
eUkNamiCey2DgOhhYp1IT67cZ0YL3VWKmXywdvQ4YrDnNGSoOX30VEIcc9elkWeX8UAK5rpJaueq
m+tG3uCPYDCCREmFgjyC35sZavjkBi52/FFphw954sFnbaTx7I+TuLXiVr4Qb+B+N3szv2ee0OHw
CBn/OUpk0DLCcPCFxRpM1ggvSClZh02A0XdZcScb1RbTZRsWDVlIAbYBFxno3Ac+Yv+2a+q52TRS
tz1qugTHSDU7ixdhL7x14/TBXraNRF9qtRGmNBahBJfYC+I/aySeCz+FIcbFqKtRraUV8PjpEUZx
mZ9Mrl3PmL4hVbA/h6mDqc+UW1m6gllDEpQI7OoqZmtfouVbCZWo64qS+KYAW1aXKennIPKbjIw7
M72vXFWiNayIGYFRBKsnJZ3Sv/RbFTirSi+mhzWJz2DB4GzdJQgW/o7UOQUxboPbfPQTpj95BMt5
401YbqzSmnBbLLBVPF76/AOonNd6u9TB1Z76JEv3bmBgQ1ep1ki2Q6rL7z4N9BFuuklM8wR9aG8k
ZXpTYqDm3OElPNyhM8OuewhQWVx30ZyP7PzIe1bDVOf5pdCd9X2OVNFgeosN7zjZzhfbigZMrUPw
NTzroMSjvM9DTIhp5ssN5maEOeHLjplyIkmZQt3UD0RUaYdgVQUL/qFPkpoMO8KqftISlxpxp87z
dUj9+Oy7UWHv3SIo4zu0x+OhEqln7CD8U+vZcsyeKfosZ1cQjtxsUa8bzWUaCNzepiHMsJFQDXc4
OkN9MTmEly5OqL67y5wWaWnQVWTQtDNJxkWi0mpTF5VhkkMobXRQWdW9YG9r4WMN+pivR6e3D6Wy
Q3dbWl1iMZ7szHtuJ0YMYjYdoyi/A30bmsrCKl3NxHHUFeR7jKxL4JQReuhxzsGA1oyPpy844Zfg
MIE7NhfCz9vmOvGnttwZUUUuhUHW6Q4fFrfZZJZsiosAxka2dRAL+ntMytsWveHcBPdki/hiM4Fh
XPEkpvgioUo9kFG2RHcXHdGtOpTpo+V7Ei+ovDHzK9+aWHKLzFiu54KhC8Z53sCW4oQuRqjE+uAJ
Si5avzLQCjDOaZsKeSQaVJ8eQjjMLkSDKAFPipIcmtlsg291jZ3vJqtSKbbMd21yW1PifXYEz7f5
R08UHZLjMmn1hZh71Htmq61hE9bYzq/C1B0+Mylx57V0wu6ThYJaPg6ydJ+iCHOUbeIk03fDa6VN
lrHZin0D1tAwmRqLZkUqSHM1Vq6UhGLDuPVxhm33gZkiSClcVX8iJTtNNj2c1++RL3NnM8lUkTwf
Japj50LRvXarTuAJ2ZXQTXQ6z58Elf91XplEssrcDjXue6ik8ds1A7EdzKxo17mq0l09TUZ4Ifti
QimrDBFsvTLsfg79aFhrbAuTW9+WGCbIJp1/lP/J25n1RM5safcX+Sg827dp50CSDAUUUNxYVRR4
DNvh8BT+9b3y9Ct96pY+qfumdS7OxFsFpIcdez97LdXyZZ4z+a+9Le0pibqWS6DXLrqPMByL33Nc
dE9zWMKztqHl0zTrGJjc1sE109shGDPsogcDyp2eJOARcASE5TyLrZn17VJyVkYXGu8CG8nvbuvp
g541TOCTjFY72zNkIyDMsoZoktoJ2ptx+felpqViI2Njgyyvp9lJHXDx4CHB7E9pU8jM2TuFlz0G
nm4+53rFNmBCvkyJirSD2moCfaAKRpe31Oh/TSKwwguJMa58OOJxvEfEHsRg0rd+3vNZFPzvpi2x
jg8zxrpmmQLwjuUMq9nmPRCcbBXX/pFdZRseT8cSIbQZjS5qMzyP5AgpedFQUGtZgcoNVz+DONG2
7/3gDwS9YV0k/jRajBliZozzWP4BCvuXs8KCDiUTD5LM164FmHJ0twalVkeFAQxQPbEeg4iwawSu
KEoXdiGuTRZMxxnE15BDLb9Zesl3mlKB7wn54i1LiXN/jMFNX/u38zkjBHmZKMd4MHT7yY9/twjt
tC/jfSvlXzgvoHQ6tov5yP/6k96eF6f+dqLwUAhWB8rouVFTR8RGvMMdSUngvcPFPpEBe/LzrkuE
0hoPfVXd4fSFdLBhEYwaWqjs7fJsUxdVDObWXK1LXcmtZXjLJaFvkQhfxrN3RRgFqMtZk+kSMrfD
ZUCj9MpCW5F6tXwEnpPv2frLdrUe4K/MJbkqfCWwg1HUYSrQ58rwOU1tfrD6zdzYbP08gMOeL4vp
N73XBQ++RFdX+ajwuefx36gvV9n930DLad1XcNhfBuY3ZxmaaKclpzsW0Btz1IENFYLk66feOmfj
Z+da20GVdp43OOdPnnSpY8vYvJRIRCFJ9jS8Kn6Q4zQv4mjHbfXgKUhDnrY/4joLL0RV5gc4xGWe
0F8p3/M+ZxPWJq3woIA1W9RTiyyTZRy9vyqQNEjYdcjEywCqiY67V7NYv8zmd+ZDjjf+UzDRpa9n
du4sfCmI8Z7HSGDv0KvzxEaEz75BZtRNMLvhU1guLlu6OkhJ5Ji9gPYJxlSk28pbiRxsx6DMxle4
J8Uz/MkoZauE6XZmkqi+bsxv8yD2fu1CGmr5NytlbdT5cLUrLmzrI51kTCNPKtTcDd2iH0nWOeCy
R6jMFD9/Kgaxy+sozeLu6XMjd82mrqmSXkCF2hy9ns26fXV+OO27xRrvMjoALEpI/23ORfmXLX3/
S8/RiOiyprCYiu51JXjxY41oh1xvES63SpAznnNId0ztXQARYp5u4sUT31Fefqx40H84iPeYc5gT
5VGzty3b+rZgYV+6OFNXfeh7EanhjYQxVsZpPNuKDMauhlPCYyrfhvulbm8q5GYJzAj1Q40LLPNo
Ane/5LGEhR19zyv5F2Uwqmcs9e/rMdz2rMDqlMXFDeMwfJeXOvaQ+YJO2bseWPeSlbBEsOf0RRse
IWKPANIWyuEvttunoFxOsdgeIgt53A5yRnhWfgf2OM+C4EsXpuU1ytoLo1Gi8r/hCDbzVVW87KlK
xS4AZXswwRzvl0UQXXPcw5IRwvGc0kHALhssWAOeh4jFhxsmfi66a3/tz9kmuWXtfj0odBzpPAVx
Wk+ZD51BC+eP52VBEhfrazYF9XPfaRBAeR+bsxLshseZgGmwZO0vF8j9y0j48xJVqFQZ5geP1QRc
qsXd8sSSK+pJjvKQ1svRxvNNdftQblBe2RvhopLRUl883mm7cOinc08E4QjXfkmDDVHKalweKf7I
LcdUwz9ZcHdrdCP7aJ5Nws9cHFbcw1gdtKZeGUHJ6lAm7KUbBF1yas+k5vUDReCQ+FJqgOx+wAcn
YVNSXFs6MShuHytQAa9er1d359alwmwcNNCOewgZ7OzC0DOz6fey4YV+2DYnf6Cbu2E7c40Md3E1
A61wOsNTgxrvvPApHYrYLqyEIrDnPjLhYZxpzu6GtoFFu2xO0SR+YGUbFOOl4ByyEDesfAryE+F6
/1Pa3VzeSkys7o0b8Dq9A7Eyjija1LxcXBkFYCAYvVGx2K27p/2r9D5SHfVHVPPKKzvLfvEKCxlV
RGG7U2GR5wk8gW0BVCI2edhKBT0KSpNjrmBhyJr8DFMVVOMDGpGO2lUGiLUXUlRXSgNujTgaipeA
raPphxJez/6P9cUeGEs0BrKtq2OR6Mm3Dq7bSb6NfPwZU+N8qS6e0NJBLHnKqer2XanFw+JVvybX
9tCB1A8lCCXAFYXNS5qyLAnzCDvbgkpm2g1Rj2WE9fUJ7EUBLCifKLh2Jo/XX1s9sV4smJIf18XU
h5WXbJOwpd5y3kRBLhXn17a0LHhl1wdtQMMD+Ht40xb2XbtVb7nFEmyRg7Fo3WofUPycm6IP70Kh
8ststdMzrKOoPXrbNhHmkAVoY/ao53pocVMFfZmwXFvqR8iL/aWcvHrPzeM8Mg3FRh70QFsOg8hZ
Uye8dik9HdyTQuhh2g+n2aK026pcwA0v8/yRExVoYrS1O9oz6oShywDOWprqoUKWNfS6O7qhsT+h
nZtX360LTiUOpyMfKsCV1w8hiedTmNIH6g/8Bl6ZNQgFOZ8ZMQxvoiCHLa6lt1uIpru7vGE/bM+9
0N5QGoZHd1BYYju/I/lTFZehij6dLY9xZMZ3Xmuks1ubOa/xfpTzKSytt9ZAxihta76Pskg8gtdq
95pdcdbb1z/BquRDb/vygfTb+pcr65VOG0AP7E3dLiTWfZkXLL7g+liBKOYnpiM34VLifzddzu8W
l4i4sdvcJGXb/SKddX1vYm61mwiQUmHb248spL1EJmJjxppH8cnNpyAB8dIlbSudN4qH8mVsJgj+
Awvx666wxrzfV0PWLMdYr/lLJBGEXm/sHO9ZRpjpWtl/8GbEX9VC3Ih4llJJSQqMEHx6Y+cPq2iz
m2gI1PvSK1Ek1Tq2P9noEPxasUgkZEeyZ8xQM5SwIGNrO5RhsO9tIOOFi+0QrIX1026NWHcQIqIy
maUc0mUS71dixHPTBcOaLM3822j7Jx0m75DXqDNYH6l2vgv0sWxBFhJdWfpDRJa6nPHRMcjPqC27
cFVXVBjvn0CKF2iQy1c5l+UJhsmbvlKFoe5nSHdFP/MirUNWwVtqjq8+Hq5stwJG/d0g1379KYYB
O4sPWI8+cPsLPab3NuYxwBgXagyp7CL6E64mQ+YWoJ3bbaOwR1aDfHPIZ0HeMWylwILMMzmNyu4r
qJDN9HZu3SETjuQZfJT1QzXXswOECfMLWZGkGqeIuM/w1c9H+mqt3MvF+D/LwtIcK6juPkSUe2kl
TfPlaHBfmOnN6+LP4tm1+6vC3ULnR7IwbhAyEt+GYdHNR2HZIMu2qo2QN1coZ/vRRQjuYtErig1t
Wdg6MMeniEB8X21W2rcWuMF4K0KKT34dwB70aAD8rdqJgbbw6SeyBO/PirqzHjx/c520nmfwtmYK
xtcpyin1Cf8GZ63D4M0rasRRxaSCmSd2NA17+H0+n2e+tm06bwA8Q7Au+YELpFlg4kp55yDNtHYk
C1o8l/Bgf08uFWVS9kP3mEEkX5kKObageLLtKpWbMXO62Jv4LDUP9ZSV6oCVeBJOC+yjSb5UsWgo
QnvhTKDqsKylAdSDfM/TAzBiiPn2aVkrIi8OtBJkrP3MIjg5QfvbigSY/E2PbKb4OlTBDoRvgeC3
bgRIm3WuNPUd9VeqlNcdaSnUVxFlFYh9E4b9d8aceEmzWTbIYOk33bGFH10qYzgGV1XIUz1i/e0x
drfaTgnz2o8WqBj0jQjMkTapgaMEtdw6XuI1B/ePTJCZGL1eToVOxeGkyGYPBw1yOchfanOTAfwC
/j1v2t5p2MxI/xY9wp5xJzxwmb/Oh7Amu8jX+UjxeIFvx24lvcZJZi2o3Ic4xF22bAWjD2gWVyVC
wzQRLMeUeDCWWdwalXuFuJu8vYHTxOrQhjthonq0/UvHUn9MHyqcfuS8qiwaMSsHPI9H7YrgNGxq
atAmtG5VY8JqHw5j3++GohtemkajXg1Wi05ViFPwz3zd1mO9ueTgQetvpqPtNqWfxl3QP4hK8NIk
Cs8TiQVyjCqqpFuR1qRDkCfHs/wo3UnxAF1nOSfrPPnfbp/77yr28EvqPkYaaTf+HMLz6yY/YcvY
3Hkw1GyCdq5iSTbEho1uMv/Dnxh8dwWryLts1vkv3xmjb+2u21W7064H10Jom1RsXJmjieuCg5/R
gcdCKwNBKDmO6vddsNCzBbwzIhlg96s8gCp038HsAhnrA0v4p0C1AzUi+0FADoVH36EWk7n4o7LH
axOM7kbWb/m8p7M1P+TGrFFiRfGKnz22rChV5E/oV/tyBfNEVcRt3wIMPJImjNVNO6kctTy14o8C
PY17Q7C72Xb5XLRHn/UC4JGrIjRod1YdPoZ+5Q6JRXOr2YM3YSYFmPAqjHCKQOwaNzAfYVj6P/mZ
4+cyMuw8KsfNg2Qt42E4t9PMj8VGi+HFGfa1d4uvqWYHsB69d6EKTvUjx9h3NgEtsExZ4CD2Xafg
Oaocwx+VE60AY2OPhlW1CrtLEzvTaykGSDBBPLbeH8MKp3sfWQAC76h6XbWriCB+rfZklwgIZsKI
C/E87zL2tMjhM/pdtO5cWl9eit9aaFQeyrmFWujyVwAsh2q7AXD/pkq1dJQIsKAa13S2hrZ6zOsA
qvRtzG6j5J3JusbS7TE4IWvazT5jRPzXNb/WIIGw0ln5qev8hoWkGaCsSZaafYXHiJcxKWva7pym
+5ojuyNIgaYNQx28NvFWg/uZMJSxmU1tn7YCs0baD8IF4tVpKd8AjMGq667Wp2NeqzlMpnhtspSR
obaTgL5ej+dNRHNa12qi4uZhzU8+wohjOb0pw7Nma8FO5voqz2uYFlfZrWS1SO0z1eTr+9wre8NF
WUcVnUeOmimkJDrUjrVUxZ427gzid8j6IU49bw6OhN3c7m30qoX6g22qksu/ah1IeqIr0IwsxQYH
h6XDvertvvvNe2Ryb9nR7/7Odq7QkUQl5zSzWAxdaAkTYHB1zvF+7alqicTriNjhULv5G72DIbuv
p0hS7HYmxqTqCgSYPucexOc1c3zaBHOuvmpPg18MMU76+36VbvwLVjCD1FrZmvrK91pESPxExTlo
q+mtqmiPJJDEPMLYvBbL1LKqEY6sMZt7nmXmQVgOr6eth624RuSiPItGele+9+L6PQQspBjr1zj7
7I1C5el2c2lANmdNtr45pIK9W1YNyetm9op92qto3PBQK8Kz5btruC/nOZwJkhPHfJzqLn+i7wsO
aFes2rIOos8chGF5lMdcUyTEcbJ0sUP2kMjMe8bqXX7x/NmbHj16CvUxCDMLpq7lIdzo28D8BjZL
QpZLSQS0zEgI7L28Cr+rZbLpONPbiMESR7wudjB+Ai+duU7EmSywAp8dhDW+X11TYi92wDRcjBUc
6s5tI2COuVu2SZPlqzz13JIjJljZtyfgJus3ZXfp8Y7B0/OjXFZ3/SjbvEc21NtiTcl1tN2+Bi7q
wrUEkMYKKnq35q8DL8FQ6Bg0Z/Qyravw+kowhIy3tAnz8+I52iifUrbjIBiCyBgGuFGqL77IF13l
ep2rn4kWsm3hmdB+3jyY6KhHQOxuOXS7Y9cGANdGBHb66GwyxLYYEl9P7Q663g6lWVXeBMtYp8jY
Y3WrbbS3Oy0291F6vfeMhjOsE1vI6W+cE2K63ZiclTuDW/Wxd+eF9y+UgWePw/Bv3ym66s4UW/7t
CqD3OzYGeusJnWPwhE3S5h8bdRz/Mi7x7UfaqcuziR0VnPsoUNttDEM+P82GM+RlsgqvPjSj6OKj
64ZTx2ul2RZEQFBi/AdVl83zmoezfdCuEfAsHTaB4mtLiMM0MN+4yqa/9Mg4gW9DsUXHdaBBAo8a
Pd99Vkw5R3mutDnxmw2da9Fuvpdoru6HTWfDPXUYYDAIwsidsUZH7C4KEyyXCdGTlZAV8n+Vbmn1
nFw5yu5tAF1iF3GU5Z5UVfZJ6TLdShDx/W6Df2fO0TAU82HNveI5VzFv5rgV1I/WKOmSK8vrUr1R
ne5bldc/la7w1KAzGChSJoE8Z22Lhm6ODR+/Jtv2t89XbZK8QLOdsE3nl13qBZnV3vJMrZ17TsVM
RQSt2pEb3XYPAArkt8DdXqTRGPsNlyUqp8PgiFmmrO5L+6Y2VdMcWAKRKA+hk/X5ji+X84ndcb7V
oM/RC1/ctqLor8Y5XFnNAuGUrJ2CFR+Wpeqe28lulv0Au535h8ncCWjUMmyJctr8XbbRVXotGVLj
qA7t+ZatOY7ZIR0ID265Xzccyyfd4KTzq4943Xo7HSCLf0g5UbsIdCfFHgi04PojdiwbbrqsXO5z
uHbUwPAWxO3IZhXgSm8LvvxN+MiG+O9VmolhGpGITmu4gyioBM7HUJ5Hw8w0dYW7/vHkVt0yyKuZ
oela3EpYqtzyy6p+wYELOUDP9K0pC5fipw31q72PC+bWzAdqc+QjYXqTcdEGe5vOYZjGlt5O5dgE
jPKzzjdJobbY2k9Shvll4AehunY9Xe0ohge2ZfyiL84Ysl153PAOVSB2wVUeVyCdoOI3m67/InpO
0Jp3IutAsEM/nEUyAWb2QZudbg99FEacFot6U7P97FgCEee48qLl7GUcQG+2KKQ6zCEsDXsIc1O0
1xHby+fr/JvQZ0V71As6un2rCKHxCQ3Ke1+MuD32vrdoezdDUDwtzdJ+Ce2QZiyIc+J1UkUFibLv
MX0Ahe5Oi59TIQ+ISC8Z52cE0mbiE5uBvXYn4EYerVSfIvvQMbtFV07rNYTb7Jl632DQtBIecuI9
U9l1waNut/wsGXX/MXG+1nsgZB0NLT1e6y+6MHLPGkZg35W8HPsDCVYI4gPv3icnWNoIEDWVW2oZ
1QaQ3Nwi3pUxD3Pe/lCfHpu554oEK6HsX5rK7WVgY/rJFQg6T8Hm44nX7NJYvLE2v0vHqpbj00CF
w9wsk9bXZoLWOwGI8m+aVjmvFCW1nza81mXKbmb20+scU6f8rq8H0q3m4XClxEzJ6Gae2Ue1Y7LT
tM7QFxuWXOQNXfqOZmHE5pU+1VxvbyHTd7TSmibSnlAHqOtRNHABZWMX9XPJAicjfuxXC2jXwN+G
w7YEfvOb1dVs/OGzNHPJEIr3l4ld2zwBpelznrOccr1KIvyPtl7tMb0Wk9mN6j1GCIoacj44OBeC
Z78a4ocJGduybxxPP4GuNqAm+6aHN9f0MH2ZN/Yuk+tgealtYZZjIUbfPw+WF2Uni3RgzBbkwrdI
eWPwWrhwcQ+A51w27O1t6R9qBcjysOWc5O/nBudqCiwBrhwDErdCPDvJfj9Zq03LleB/BxqxJcDf
ZEN4DKdMq49e1ZC0EtnSkQD4S0PnnUiA/liLOZwSfo8M7KuwuzIjJ4WWL6u8T3YeqpeNTw8tTm0c
y7v4AffsHpdAeG+aHGRjHJiOji6bIYRl/ExOxxJkj3uDqS4MsI75dID2rllYS6DADv+oyKsr5qUg
znfrKgHQ+k3V/c5RlXanlsRPnJimn6rjzJtUnZ3Goi2+4d/1z1teeOIjswttX6zCn3xDxy6DYeT1
aBJew82hSXwhYLyuqdezXPAaFpJKBGtwvo7NDp+b9pIllJy/bKeUy22xGRnvZowG0wGEPiKOfu2c
+bzWHPP24bQVyyngnTZLgjae85UBC4Q3W7h1v/PBqFQ3eIIXZNdRVH26zcKAlAVBn6jyGgzB7UKx
9rf2l2ZIS4UKZteoAcrihNrPfw71sjQ7g6AUitca1F8zEQmXcQTnsDMaDOdrHCz3LwNOejADOG91
IqUyod9d1TCB99/CICl9fzkP6+BMT4szr78Y/RXNHgo7lkg9z4oWvii8b13XlnXPLdX81OssfhZ+
sHyEY4mAnLMXZe089X8IM0EHX9wQUO3i+/LHDIjiattRC/MBWJ1FGrI0aOALMzrblY69fgdDdfVs
4I/UN1XuO8u+XZmL31Wc1/nCroGtwGTD+6AMo9/QYWGQF1qdFE7EbeBscjPLdxbZ+I8Wpz6i10OE
axW27FowihjUJJIaPEy5t/mFBxcTWlV0QM5gI2d0I/ZEyIpBuQdPRm/UXUtohgSidZ4goNc8/1S9
gQtypmpi7d/3mn1P1x8fl+sQUWLxZkyixc2rJLAct6WmDnkMs7CZhyeR59iNOYLxoisLtcYXUtuB
neY1tJgTRXP2TqNBUxXUaBD2AYHCv4HPdrvm0YKWfmRpbu/WIJgPAbGu31raCpsZS75qZ2FMGXCe
LL4ypwb97Xari65G/B2NlBMWYlKGpGZmQcY4UPSY1ocon7cm8+jYL313m9NivwrEZ+8pttjVT6QX
t7d8+lWcWEXOe7uGpf63rDVk/c6mpkW00W590pQxRN6QbrWVtCXtwaScqcKTrVGS75pqjhbWxud0
W3k2dW/rlBlR/Il/+qZAJIFSvGWYmTTO1D8Eo9iCJCR/GPHH142d2hUoenQxtQoTa4iY57NIpy4L
a0AqFVFTfEYhWnbK6al+C7Whyh8ajbZUV0w1k2qonDtw29YnmjT1k2wEgPzMq5tv2yMtcxhVRKNu
WX0+Mu0bc8/WeOw8EMGlD823xTITGOh6RyJAlzvHt4LHdaYCTNFmLx8T7QgniaicnsZ+afxdF0Yo
nE3nOj1bU9IHoc2B53HO2+B+ZHb5ymVMLmapFizQVr6qHG96wSGLVpb74nlDZzMm5pLk0T4uHLGD
rn1043GlcdVE15KmITS4U4GY3zNO/x183z7X13mpfijmaVzJh9VcYA4rfYcy8MwnvAv/R+jW7i/l
N4xrKiuj+InpsT7U29p7+zxvf9PRDG/qZWKfcy4i//cSePlXSA+03fnd6F2yScCb6pvGeRJr2BQP
ba8sWocTN1da0XD7BFpQu1hwt5IjZy6DTx/5ivU4xO5o72qbNNTJq7LgO8Log4Ydd80B7EdPCGqb
O8ow45R3wVrSqNc8GtDASsvOzlPJwtxHoF0c9CKrWOjP+5ql7KrTTM5lnellZyvo8z/UZonwYQXx
z9dovsdd5mfwISR7cc6FwUm4pXatser0bOlzr3qYtKjje/8uqn1PkFABy70jVUyRMWxj+e1wC8/I
k0NYI6Rkxv5AriuybgYsn3zGuqQ9g2N7jlLYx+JUcfyek17S2brzYT2zU9CWceJUoXMpKnh9BxMX
zmMnbfEd2/UY80A12IOdXHd3rPfDn81h33z7sq5/4gvi8Q57Xv/ldTaRprBYYdiN7B9fRcSb3RI3
GKvhBV2E10HS9XP37+A1lbps1w70d1lWovxUkSrrvZRFjXPc69Y6aWRc/mE8ijZ4WiZQWV1OBbwL
m5nwVRGvBn+uUWMqp6W6U4SfKmKmoit/OlNQUB3owt+OYV/kzifpgnnal/Tntjf+RINdTawcc7Iu
pOvJYATa07a0xHK6LpLkVaDrHpChRH5qNc1osKZKbbwTPwe9wBklNaqPOFzp/GuUGmfp5xw1kMMM
ygXkHvOvnfYwDe+toeCGoL/H/I2pTTElvqB3T0whC97Y3Jf4qYWnoovVNoxihaqpJOFPxzvHGfwt
kbaROBByYowvEWPEu7UYB/yqKJ2LpNE8CE9aNREV1Dw4hzHP4y6FQUgkoabT090DfG7GNPNLqIte
AMJ+V/VZgb+aNUR5BrVTqrdicDIyUIuhPd3T8aWTBlY4p977UE24bac5zsXwOgvsDA8UOKxhVbzI
5Ge1If44y8Hm+7LwPRflnWnKjgGoXXdrn3Ew66It9fM5Z7xZN72zjziyRxeJRyw/kdPr2ouFx4pO
iq/xOwPKsUasfNNIapBKKWKXpg+EBWI/jkQOUZu677rmW7Q570hUuTz2DozpKi+Zx8WUPkWE1XZk
LAI+sc/CU9V4BhWtNUqTdYE3mQ9r+0kpMg+HYfWrXwrkVn2YekQ/p5XrAyMNSZF0ZAJFw95ah99i
a9lkt/lMwv1CVkfexiAaJYG4ZaH5H3grBKhuGZb3EtnFdGdap5tOxP0gLLfLlhE0XctOOEdTC/+9
Qqj+rbmIZaJg9K9p3jnNdSY54+bkM9OMeASvw4FnlaWap547Ef8BodolXTd2/S8Ybqs3rt51OGbM
WL4a1OTZLeu5M9FMo1s6vw3nvZusCiBp8zMGEXcUiZqkWjwPjprHIfO3XPPIS6E+hVFSkH8uBO8Q
wczfkj2vj3LG8X7vgZWvONRm4xs5NnJvblUzDQdiUOYn8OIRXVm04GTIokpOf/wJIxzJpa0PiFIU
GDjoc7TzGTdGEOUJi22hPm1Of7WJr3iywx+EUiRdic1zPzPavtVeVJ4naO+0/ILpZOTlPitaTQhW
tLVPgrQh1NWnqH/67eCFc/helC4JhUqSBTioGrQ2feign89+E7fmEORd2B1GOiXyjPeoak+Zx4+T
9rJueNdbdbWk9mp0TH9uqmAv5quJ9T72jTUdw5F9gVtShb1Iim3EAiYD05IPciYml2M+LPExi0lX
/QIfQgHD8ccMJ8dIUdySzW6dtMDb0zM4KVEXM15CnUzYUVIaGRqeO1lwTn+YxBi4bIz3QpDzGgd9
5zk+sUg+alHdrs7CqrIiIctThjXP5Zm7obZfhLNe55OQ4AW1BubVzOn74GJbmYChPGyKNdSIdxlS
jWGydwEvdAuscsQiFEj0iFuvpJ8l3fY9C4Zc3XYcTunfYG+of/ROZkoOci4toM7pLfmm9Uabnvh7
rn9bFUPCx7rPOv0KPiO3L7FTGXYX434F9293GH/+lgOURWiRBf1wm3JM0qV2Fg/Fcr60bftDL509
vU25Gzot2x8etpQdaehx29soQvWvgK4iNR4ze+DXLMU2uBo3ahyu/gUowvtC6CSgBuy7TKcomfrp
hetfzEgCRBOPMzjz1ZH3HssLDS6ohjyQVUwmJzNE93FO49IahpsKQUN+Nk1ImMP0/UCLgjF+9Lcr
Efi8oQkU1g02eWv+sSErJr2isrqwH7YFgiQBEb1Nv7qxtp27XpQRNvqtDJH2kBYnJH+VLjICbupq
G80twu68rm+9LtdwBue4gUdEMN7KhhTtYVEfew8f3D1NtqG7MLH0y7cgJEVzW3aFNg+L7gjstTLu
4uubz7nITeDd0jhabkqA5moX0CPl2R5XFbBwUOgnzr/MDUuKOIIgA1lFlhoIC+4Eh6LPZuyJDcJV
V/TaaP0iCPM4A48z/8fthPY6tMITlWEeEmDySQZkxxHvhrces4VitX+Oq5LO0001Va3fnpiDOHL4
HYmy446sG0KL5jbqbTYDNn8eph+zEJNDK8mX4BFeZ1otLhMiWVe9+ZS64/B34NEWiPEMJKVQ0WFZ
R7pkq0WGO09de8OodQD5VdikHkqjm/0sTUAOtO+zmCq2UD5xANzkueLp6TAO5GWcD7iVmqqQRqfd
iuTTHItxzuNyvwhXB09ZlhXVsGPCGbn6hnyYvz42riN4Vcx8b/GzG5TZchqYq+AaDVVOWxT3zYBg
SkfHsXOrV1VPTIFLkYsfi7vJ75KlGDCt1eJ/8VqbPSpSFb2F+OM+YjK6064nVfxSTVF8XIW9DSfp
WPWHPSj/DRVq/I5IuJjZh5HgJQ4DPBI6YiMO6D2LRDZLLGWHk6tluP2fy6X/q2X9/9km/kP/1T6P
w9fXePe7/+87+9e/77PrzUCYekR7/c/ff7V0/5f/chUAjOb/yBfOgtv/fx3/8rvT/1Uvzpf/IwoX
4b8CqNFspjKudV2fVcl/ROFC/AtKJvNMyMFsYl7Re/+Iwh3nXz4b1cjDwdCStYjZOPtnEd92/xUz
mmcLLfzP3f7of7OIbwf/hnX9v0Uti4XBKwnA++8bfHUBrmiYrOZGbeymBG6RU/Ix/vxovWI7lhvr
KzuKEuumXKzpzqV11aRVu6n5ZqPBvyb+SuIHcJKpvn3tlQ45sUHdzSYmSOo1mywSSVn6Y2WGkwJP
926KlbH7bs6H8b03jY3fruyYwiOumYlFKsfscrk2bYKGpMHtMYRvoh+Ws6irIHV51N2rSgUnDIM2
pxBqBHaW+pjcV9YFkUrseLNf+87ikOVvJJJXb61wRRLrZswPfja3F+dbMGuo2elYGKRt9LCZ9oFa
sWT0tK0k+hMVV8sdq5ZMDot2aX9Y0nI0Zz5mU3Fd47+Uc+Nbu8pBFLcDiqkvdlUMNwz/CbmVRI7T
qKLuCCStDhr90ZuJlpVnbRRYwW6hEntkBWB6blxdvhJ1UR+c8pfbJlb6Fo92SL9gm97Wf2uEZlf+
B3XnsSO5umbXVxE0J0BvBhqILryPjDQTIk0lvfd8+l5xJLQODq660ZoJKFzg1snKjIwg+X9m77Vp
5s265/wTCIPZ1BEtujMIpe7xZsg16vwlOiC7Lr+UVJehxOtNt1KZqWZYfVrdZzCiYgNitTqYUn41
YI6ssHRWfvYEcSF2TvR6nbbEi8SMv64F2ijaorBCDhbnCTIjEfUE4UMyISvLxOs34l0Vw0XWJWbb
nBbijjlGjy1+GKobE2aoLRLGlo+6X/IDVG5hFQWx/kEdnfhW1CWcrW3ikIYkOGqWfVAqjIS2WRWG
8LDY01yCQYO5SNdAjCylnRXIDvq9ytWGNL72HLCpY3aSnnL6Tk/flSlJfi+SD9KOvVn4vXo3Desg
R2TIIiBM0QXP1jmP2WWGVkTaYKH3tj6areiEet3dSSREnJ6NFpGSgblGjaA+4DKGSM/b6TPBM3iw
qC/OMimvLQQacdtRiO7NttnQU5g7vUiXQ82450FsafJdc7Kwvq2kwFXaOt8zuhN+gLvWnqCq44xu
DFK0rygImENRsLZzx66c+HLzK4vo7u2+IbCvinLgU50xuSUt04CMqQowrvRoAI0wP+g9pxqJ3mzT
MzIvbdkSrISDGcHZUmvRposn4TexdOtHawnd6Q0VHiuoJ+YjI0kPr2wra+s1avfY9rFZMiVeLgmh
alzNLO2zFUIa5P+wulE3ZwkA+3j8mCk730ScRHvMG+KJSZlwY1ahsOdV4nOYabVHNmD6GkhKfV9S
g6KFlC5TXBehrLhTaRVXMqG7y2IU5k2YK/HT5EqG3i+KpAw3NavXKrO2AXvZfZ7nIcklGOzyUtRP
2Ba1nrCsvlvn1jRuFxYtzsIq6aUcK91NCWg64qGans00LjWGxhmOOAk3IfQvqRjduBsNeI3teJhF
mbzBDu3R0+19mc0M4XU8WtWnlBtPQVqplhRIssUl1qaovRmxbfjp6rHLVPlTGkr90ZNFibxTXa5B
KgmehofMlUV25rRaS+GZVhSu0aCjhQyl5lwHxuA9d1VPuaj2zq5j5P19AogS1AFbC9GVP6qs2wcj
JxAyFM0b0MPaZ9NmeaTZmI+2akkUnwjXwcFn6mjDhnS3yMn4Z55A/9zYohsbJVeWu9nn5gsSxpfa
MDwr6QD77ethCQ+L2AALj8ZJ4MTnp3QTM+SeXRnIK+AstsnD7tx1jAHnwURsqQs/kdGdg3yOblip
xtRuZQJSRiIfFxeZNZOsANS4lxqjdDW6FrlkoVDxj+quGkL5KPed6hriXPtDmLSnBLnPpZDbYUuc
g7FCdh7/AcIynDGsVQcGpfIactr8lnTI0GJ9kKs7khwLU1wexV6isJITvXpqJGJTl651THyrToSc
p7SrscYVw4w7dbq6iDZZTFpc3HDeos2oKzy/y/syGcYdWHKnogQuhk0imYHHCBg9Fvtq8U4+TLMZ
DKnzWwJXvCgQ43WfpcK+EbP5TKwU7D8dgAAo5rDdozCa7mIWxLsiCftPnMeVX3BiHUnrDj25brnJ
xyEkmBp+51WpEb7iKtlmg6q4BF4fYwR2N8bjkl0kSXNS5B4CdGygkzfKcfktKnnYwwjgyUuub+XV
8tMSCfz9UGsIwhmwCo7VUydDSZU+Ec9am4KE95VcDep7RHPyIo96uw0zLjQWeKJ5j9J0PEd11G4o
aTtEgb2w4skr+k2XisdKT8OVhOwFTxJTfAWJYxvuJFaMqyHNunVfafP66T9CMTY1xCGZ8asENMgb
6qa+MQDUvtU+kgbut1i+52oquyAdGWY/u5O9sgzqQazz5c+gtoZFHJhVHhnYdC70UsEVx2B4LydF
WGFokT+MrFswC4+xandyrr7xJTmbMWKUMrtPtflUiviX0xSoDiqUrF3Ppar6Qc6ip1M1p1wQvotN
1nvJQujBOFXRWeqE7E9X4hJgCWIwUcdbaCCMIyrdGVWdwyrB83wlVtnasazhFSf9shnnpTlLkSRu
zbGRN4rQZDc49spBV0t1y2bTwOgx13TjSkJms9XNJKkRGrmqxGghA5UW4ipiDf1qh2a+KiN4NvQr
PYnV9SBIFzQZmmZXsRk9Eta4W+g5TIbAgTFhxP/mTGrO456lF9nnhRw+p/mNAiq0DuQtDMb6mGAL
3fWJycAnD1jpTJnC+9LqzdlI5nqwDa0MTlrRRdukbbqvUokJnO0pYuhzsj+FKtLtdonwGrajim5T
DY51nzYu+QzxFTBG+otsPcEYAZFpduRG6Le9vGHVj/KeQLvEDXcLA7WSvL+ZJNB4sALEJDh5pEgV
HmGeGN8RmMjSbkQr/2zQtnuGMEMCCkpWzkg2yFEVhW3XpfplwmKJjIBEh40akutc4whaswJHx9Kj
DpO80tTFndTX1iajesMZQ+YbxPphhYVD8YZUMTdCI0dfbTULKJLFHEG4mYu7Kp8TAl5R+DOTzZVH
hOpgheCEcOFwDg9ZZgRrI2MTzkZAOUyS1W66aGghQYZG4gBgH1MMzRkz+kCvuH81TXBBhjArz6Nk
vvdBUW/JgTD3SiNN1yqj0qg4jBEi41TUSHE/Ke08XTjais3MiXNhVsmzNQCHRUxajs83SXtpS9gq
co5CbcZV1ZjGTdLG5JFbWeqnXclFjdGn3Y6yKcTelE2c3IWWZG5QqV0NkRgRIV5jti1p+xFlweB2
Sxpup556zZaLgWOkLc2NioniPle98REBabgvZdfdWrrmtaIX3bc6QZVhozdtqjkRuMUz5XPR6sw3
NYOEMHP0Fqa8dsrc2RVqJcKPDIzvpnbtuBZR3G0j2AjM6A1l8juLGG+D+eQGSct4mMxZqx3ccsMa
LDF+cHgrHg6RjoTBSEx+MrShl1QIgvc5zy23lFXzgAqkRpyzpKQBchqeBKGTmGUF6jnWGwThcRIP
+DPKCqkSKTHBLZWBARCMTHYTJaKyAgPMOLdeDDJ8ByFOEluue2OFqIxmvBjw5DNnElFxDJTWXd0H
myiJxiNbpPJcDQMSDo2dz6TX0sFCx4diTZ0mUpbQtNA/6PJxMELZr6ESgv0jrwbDOo42txx7Lhuc
sGsUAxphc0+lVFEo2EDDNPRaVrFvAhk5vtLP+hmveuBOcjasl7mPB0fHz+npLF/ZeSvK/Bi01NgJ
Fo8I2v5sRO07Wy5R9CGGiKTcQYHOEKbJPO2zYZ6disH+Y6nk2o9S4rPx93CedNSoghelknTJrRFK
MohmpyAXdY2a17iIjRqi443Ry0lmiH1eGaJdlpnaB7ae0lGXOPEsS08O2AUsv5XUeNPncuIngVme
GE5km7IQ+Q4xsXPrwdC40+t+9MYYcS5PWGH60VJyGLnKWVah70k8ue+tvZm14srEKbPVm8VSHfis
pMzroyMs2vSlEZOIKFXu7lUgrstoHM4MLYwjYZhP4BZLfS9MNd1vIBVUbizk6VYEUv6lMPlBKSKX
wlrj5rp3XTL+TOZTVYkK76JAmXCyRLX+GH3crrq+1x8TOsa9kk6V2yG6+yb5Or0GiLJOuGL4vEU1
2+sNIlhULllhGxz5fh5I4UsmhN2fISzDC+cAWsFxaQ/TULRfWB3ULXeF9ptNkExMavdLLZn1d4a+
CRsJRA1XNJ6AZV1UjYfVCigEQja8mLDZzjxXly1Dcd7ibNSKIwRpjC+hsKg7AarvCfkE3c0ocP+h
xSqcdrFCv6c6Q9H0jPJkYaR/D1pcvGtK2GCy1TVvaJGqzLkpHGapG44JjP8HsBQW55gBJVtS8bn1
uizSgvXcgCKAAibrz1KBXvVcmyXfvGgmeVdbxEl3hiAgTtTMHB9LubwIHKCpB5pkXKtlFf2YGhe4
zYcW26j2LGZVFcpaRSg7Pyu7/IUN7LjprcB6CUrZQDaQdDMzXqTNMA9m3WlR99H2dVr/S9s6dTas
hf6kpnHxw9eSGZ6hDLTRSAS7wJBwGElhKe7lRXt2jBgskfWj1pdaHUtKTAVoTnn3UHJ6q7AXkoYY
xgitnzZPu6hcUh4yFZFYVaO0RKrW4XhFvsKQrBGFyrMKg9FCOCGaVrpIPqLvlg5ySm9dioLxO6u9
fkDAMG3RqZu7rhbSbRUtuUs3NJ4zVAafdUhmHIAwP6zMZifriephUq55bupgNCaesq62tOW2rNTh
1MV5ve5lvf6Utd7wsWYCJ6EDw1JdWN6ylNoHP1shZB2cBHIDOSDFK6wPZMwbB6R51HHMAP2WecaJ
ZX1HNHljEQ6l9GxsG9glSylKL2Drm9XEIhoqTN/eCE0X9wh5J+TlZVI7cI+twyg3xVY20BsTui1n
lP4AbQA8cbVkyUajsbW1ZuI+Qrj4gSEfhfPSLiHCzkG5B1bbEqGdpzeoKZgANAsTiyYN/sIW6qFg
rf+Ff8P9FxrRcSbqzwHdxC1qavnHSL4osCjsQsS4VflOl/LENRmDO9ixsj3brATEwfPashaLEJkh
X4DqEDw+iYs5OH01M5bGQ5TuZF7KSp3E3rdiS3nQ+jc2OyZhPYnTnX3DcjOLWoVQ07d+MRT1oUhR
T+ja2ONqTNgQP7ulzWAtMxoB7LOUIYMTonQ6otnuR/7zjGElad4NDQKEp6Iaeo+YwNoxmJU3OWtx
chWd1tmTOUFcqI3irW+DW9k/66Bamg+kdLMni1uZ0xuV9pqbDeucUBht6ujdHLFYlITlyzDSl1ZM
S09QJinyO70XLhBahENZttXroEjtn0Qo1J8ofb7oemgxV5Vi4IvFOHszXjVHxKjAWBvi5FzNi50X
1naS2gjBZ44FJPnr98aVXO2eu6j1xDN9jW1KOGhIAohZZhjEQYzWc5ZL/YMtTIDQAAsgYSapnQ8N
MFx2mn44CSW8bD1bJUnfH1rGY8eB2fXkKqOIGTOgL2YwUastI6WRnbYp1tW5ZdmJQCk3W57YurQd
NKUsbSzR+a1T0vA9SstuO9Xd4HJHFNcMKu+PgY2D/SXK1T0uGVaFTUXCgRGnyoQQPjP597VMWRAM
xoldoLxKcxpMjtLaEyvpNXxKAgO1yL5MeVxj9gl4E0qMmv40DwHO6UhU9tXM82AtFtT9CdCm0Zme
jzmfCtXcdL2B2lielPqnj/LOcDGRjmwH1JFAeYYMyXqZ2tAVJCmMEVc1AmbgQLTWOQ0hIidhusY1
qmsEDgofdSBgR0kgZ9pNmkzYwUtcEmpC7YhkToKYxISEk7YJmzeD90VinNVnrhj0kcIEUMl126xi
4HKkOOn5FgKD9FvFafY6ioHhlKiOTC8OU6GzG2hNf3SDJa1Nu1ofxikzz0rfxpKbCnG/s57Y9jdG
g8iqdBMa6pzII79FqpOHzPiWFzhFyjGR6hZ/aB0jeobguJnJfWaTxvOV+qUOhjOOLC6EZpDuCg2t
3xaD/kLsYG5LrIB2mpTmW6BXkT+GEYVrxZlyrGq8UVasCuSrLLE2+AXqddlWy3J8hTeGEB1B/Zwh
qjbiVVEHGocWiWz3bCoCNHVM3Aav11v804C193IoZQBSsI94QKfHSzqw7O31sf1hO8kgKzEXtM0I
SX8RGureUEj6HTSH6OA37U+DZnHQD0FkrkGzSXudCRQb7m7o7yM7npU8NNExH60Mno0e89akVuRY
c75cKkkdLlNUD3zSZV04aKsKPxlaMCP1MHWXLlx0OPLoFVGaEUNjW3EzrViwiW4pQEvZss0l6KFj
dtkKGhdEzh6cys/kBMbJUeLcDLg2QslYblHVdqgN4ievvBCE37YprZPY9eKvGPCFmSx2P3nK/DlQ
hBknYM+dzsthMiNW5hHDobKBBlCi02xZDM+htnyYU1SdcxS8NpxA4Wdkvuu1Yh+xl1aqiYf+mF2R
eOrvSyxg/imD6B3/fcRSLyWtAgLNQeEzeq8ZXc42D3jJhrzVWY40zuYurCqmhzUx4MDgnlbQPle2
Sxb1jwTA+orPgHCjCAuAiJcUgRZMJLQFcFztnMjP1oZn+zwKiXNUIug/HBLzF00f45ioyvIzvrb0
O1MKlYcBiouPRTFobgNQX/YyxKqv9qAh5jGdXnSQ2M9AqvEUaiS+hypTmVSJfzEw+Yve3fu9KRBg
ZdFW6StlkLahQIOTJx9yF8c/VoBrBSCfeUj0IGQuINKLpH2dK3YfGAgsaHCfRs7ktcWpBzWJpgvr
X49MkQsl1R41wePMeLqqeGnlYdpasYFtdRLqHGxXrj6lBm29AY/OWyE1k/7eoLLgGRBkRJeNYYJJ
GGLgnjIN6R9ry9EuzFZxyUkfNxOGwH0vmdGGDk5OWYLL/cxnW2P8S/gOCEswHGuGgm9UEMEG2Uyk
M2AThI3thDCjygO10fmVKmdvSaTFH40RLjcjLMJbP2MAx0ku7edaF3CuQYKbexFaXiIXJKhZE8Sf
VI6RG83gkPpoijImiEZ/R35hgMXK8h3BZQyI+kYiWyRd5q1sNh12fROzv9Z1MAJkZlCWIQM0yOEU
BJVwRrBfrK04tX4SKauOSowAjHKOrJBQJWa+kQDABEO/ZXBQHkskrQ/JBArvJGpnrbVWxyhTDNmj
iuXiJUJvfJqqhRMR173l6wjAmLT3gvRpIi5fq4oV+AOu5bdZo03p5KTF+/GXga8g0MWWIl1GZZjc
dE4FVzPU9pZXSX+kJUDTGPZo5GUV8MKYazRCSepFcIsOUCHyz0wTY69fGGfZcpOoPgudfDvodXmh
IsbbEKXhXieQU3Zbo8Q5hL/4WonYGRxCdEpIOGjkAXtVsJBqUiuPoYLjz13wwYyuabXFJ/UCHvdu
FHjwZdJg3jMRZ9Ha1MnnXRpBQA6clNIaS5tOZmqmxbWjdFb7mA1j3LNfZFkhtGrGMkZDlPbWkpsb
u82olsTl0IQnq0jigbupeL5S6VUKovN8EjnE9aAd/I7A2xbjoyJ9YqrtHxOjAVeZDGUX9UX5jcSx
92XE8yjV+7ymOke/jUJUHSgvDEIJmalGiWH6nSlkT19u09HltvnooEGnDIpQSPUuOvT0ZnVNiEJd
6gJ+z7IAAhO3QvCpTTppjnW3iDRqtTpaboIUnCqm4dmLxjk8lgq9IkASma8oUnXsNkPTloojaFV6
L9UmkBxVsKzvLpgHkaeNDveiGUi4X6MIA5ChFDzAnkhEfJkWvujcmfTn5iyYFfN1SDCQellbF9Oa
PWqwKrPUCnc4bALtzeoiHsrVYrL9T0RoQe1zCICORVhKwDG4UNqB7jkFXsX8pyk8ictP8IrEzP+k
TRQlV3Ye5alr8mz8VvEO4F8Ww4IlUJZMf8SpbDK3t7q28rKUvFmqCpQm7GUbXnVUSsb3JAojTrOJ
UbvbxWauOHWJtDwl4SzDCzoaV0HoRfAtVLVeZ0hljXTEUJHJm2EjrUqWDGzWQIg6iL3VNW8vq0uR
RVphtVW4mYBUopPSe3m/1HH0PXZzq7rFOMgbIHLNtqnn/ELPxAxdR93lUKaXr4VhJsuO7UZ1baos
+VlwwKzwyTZnc8F8YYfLmhqhmey5oTsklgWa4wiuxGcmwXFmss0D9DBP/VGp1OxNFZekW7emMuYu
cDT2PrglYQ23Zk7uJedKvPhCjprIxvZHB5nqA0N0AGk2y0xmaqhekv2o6O1gB4hud2TSJ1f6+hpO
V6Nvigbglq8GMiYuRVU+GVQobp9Ns6cQJnQMMSnsDBGLK7ocNICNziC8noRhq1ap9Vv0YMm7cIoP
XfUEnBmmnKwAtxivIeMJngipmf32Yp6/A8k2wL8lPX+bqZPi9alFpFEn1/JBLE36Z1LQMhudyECk
b5pxUDKqkHeIHpUrq2Lj9tx/nUfGnThTsw7yUzlPr2Yeq8dJNxduvLC4MH5LtmNZyasgkvttnEXy
WjOFiv2bNL3MjGPxBczNVk4NtrZGIfqqztRjClOqLsVM6WtCOXtGHM2u1S7KZFPcGKZXa7N1Aw6V
ssOtGcgUg8RWnuoe+XJFm69AUyCV0xJSBQ93MT5od80OWWCdbPSulR2h1roXUwceALq07jbMiCTS
K9pRd7DdPaHGsjVucf/BaMvErPfZdI0eCsaZKamivwSLNpduKnb5McPK8tLnKuMeXhCLBGJQB3TQ
GQCVWApkt8PSggZ2VA9yBZmtQL7NJWGy7oq6SZldY4KNhNYeoFMwUi5KYWtupToKucHISQT5k09F
deoJ/9A8WQJ8ybo8GwTvL+nIf0lFcy9z/vxTGPN3Xcz/V2EWGpjm/7t65vD5/Vn+t9v/BO795y9J
z+bnf/x3fK3/LqFB86KDmRYtndx11XjCiv+3hIb/QqaOoaOhEcGMK/yb/yOhQdoissMUFemJ75f/
XUKDukYSkbyIEnE8qHIs+b8koXlSmf8poDGetAP+/m+E4zCdTBqZetgZg+oF1jEtlRcWRWP4HD2e
Ay6RMXjt2fHuumKfWsr7396j8//6AX8PmPgLIf6vfu4/KNEI79qOdcSAZMRfwBxLN3Esj0X4ItG+
QH1zTlrXfAZZ5eqhTnExrY1yCwW2V691t874AkA+jr78edaxPYmi1ox1VT+NkJRH1VyzqFuZ6TtH
J4XQ7okRnaev//i1y39lKv6rF8+n8vc3zbD6IU/CaNil8WYS/yTaVxZ/UNGpdHoJ80tocdV3If0a
03H4ltgHhe4ynsVktq3paM3n0WocIzsK7/EX/+85yygXtMB7Sd4fOmFb5zdGJ6k12E3uyxAGngol
p2iByW3Lj/o3ZeuT4GPdMHpZF4fio6Ult1UfwozfrKD6eZrLc8vrvcldXEzle2Y7dujBkHRjR3AS
N/WKk2B/GXZut16Q2tE+2cszymivDF6JCnQMmbrnLo/HKVon9SaQ3vXqmGUvTAyR7BrKS1ov0DO8
MXu1phgsJciLAhsbbs4eUsEJgY4ZUi26c7b9YKBZbhkTazHKELu+orpA+6wz7ir542stfIHg2LEh
gCyJHqRWLul8gntRBo6hr7Pmzg8kzb1r8BW1ugN1KUF4jZsIVWv3qIttOq8VbS1Vaz1aS+p6Gs51
fzJDnnsrcdgow49ezq4s2D0dLhjPJ8kT5958jcYAO61TMg5a40+sviK3fwEroaU0jAdY2uBQ7JzU
TsvVrtjIAJJVHsLd7iGoh+eh282u2pys52LZl7ZlxPIYmw8zpvh91HVbHu3hU/0Wv3vFhm5YIFPW
YYy0CQccCEq2qoiEr5MBoxg6FIS3bxaf5pcaZe/FquWNbfWNQGl2i98mufNrS3oddTRN4bENVnN7
Z9fksFkAkVi7AVCblI9dOMQ9rIIdLhv8c5/68whwmlWmubxPkTcZMBEAdNqK4Uas0IwdjCXlsfA/
lkfBlFOub+L50VOnKOlR17ed9aBUrn3Zp63eKF62zV6stbzVfMvXfNGj5AXkpa7SryL+TwD9T/Xg
v3ws/YOQPzE9jTrT6nfCLTsH23orraOTctQOyrY4TsdiWxykc/6fxKlJT97/v7qf/5FXQdFPUEbK
Tyv2/aM+NufpVn7AHVhpXnJsjvn7fCu85mAey//Hn2g8oyf+9tgFIA2bAbfsTjqJW/LyHsumXkWn
9KDvzZO2zY7iXl/Lr+ZRuf/HDy0G+8/v/S9+S+MfaQcDRF9pkpAiKSfUAxjhscRS1Umv1jHeTht9
m90nNpODnT/mrbSp17q3+OmaW2Db+P2Wv/Npjjbttthb3yD+9s25O1U+QpJzDFQhA4W2ZpaCQ4oJ
igCtBVqfW8NKGn0Zy5bM5oshsROLeIidJ1Uj9+gb2ZiUmS0fLBbmX5R/4yWeXEZogOfq2WUnmXiS
hxvcYLHj7I+lfwHLMeFSmcHHO9pbtZdXSNnrad8N7ARp4/2qW2ngilGRHK1xF7R7dMkMrVgbzb9z
gQzJbh+YxOffKXeWnhGqrf/qcLIim1nGRTzQkbF7NT/ra320dvd2hZ2JNho/L7Pk9EC9DsEFScdb
g0f0DJWTzZpgxxo2q2244Qec0EtQQnosJUy30lZQayEzMSPJM9dAkxL6pryq821f/7F4+pbVr/WW
tt9Z9d4pD7n4DcVNY6zNZD19y4dxJ7yjxtIAkMB2W+XAP8J1D8T8j/gFb3gT/7bQqzO3+Q6/lndI
ukPCWMbOv6azeEEKyENrN6UfQ++EudvQOOrw7mgCoPTYQbYWwaQHIN88Loj21wAk9x0f8d+uw3X9
YO1vqc9zRHH4kKx1u5t3cATGV/0qXsVLtonuylvvpTYGCm7J7FCue4dRzqNzf5jmu7qPm/9knXn3
pZHHo2+hmCMDk2tFdiuevYzoNoqb+emqWGuHxlts1Vl8+fIUITmmB4HfS48IvUWn2kMD8RkV/kbn
Xegy03Vilw/KpiG0E8fYZG+1h/v+waTyKaRw2Y2p3njg0NsYXuCzfd3yK1YblKy4ALn4XU5uiHav
80k6hh9tuuqsSwg7cX6gOrTDexHB8M1KW2QFWXyJf6xdfa3em3cugpo/qacmq2Zxm3aN7Vb1uDw1
r8ltzQl/RZ84kfgl2+kAesxhg6eiu5Ps4EQnzL92+QLSiH/KN9ALh5WMdBXnm8ko/CKezZGj9KqZ
vnIVN8Kl+UyO2qV+ky7zCWecxxPaU/ayVzsMR93OTtzFvusOPKmr8Gb42v75ZgpO5ATbj25j8dX0
uE7hFn7kpwdCI+x3QFB+f9f9bhV587r23yfne/KQZO7Tn4Qlx3v3GZ+zY3Dr34bGmfiV0KCc0y2u
1+d3wzW/XbacWS4+udZWPxEtdDGyaqwHLgPrFuHWF7TDwsV8rNuqviNThZ4XFaDC7clmnvICk8aV
627iDMYZplLN2ZZt+YU/7Ljb1B/WpeWb+GQP7kyW61SKjgTWjqZY99tbddDxx80rbMW5K6zKPXfi
sspxZntVBLlxD6n/GF5i4VF+wJXdDzjMwZPm7vg7EothbWYufBkK+apVfCJNY8WfLB9XhtY66Qfe
2jUyKT+hWtI30qv0qqxVr9uomm2usnaDXve4bPpjfcSH9BB2y3m8DN+yZmObayMUYC53ZDuzHPNl
1pIYQr/pI5kl6Damasy/RbSqIRdnm1h0mAnHbCUQFqS7nt1U77bTRVPWTbtburNMIADjfaRPSGeM
zJUX6IZH+vdlNUneOG2r1+KW7sJdt29TdrEPWXqvjC8r/dCFV+MtXNL3VjTWLCmDGBonfPT2Hs6/
MC6LxEtesguanHvLRgkjuNdB5jexTD+flOM6OUyoVb6syKYD92YmE9AGMzv6Ed6GOzzC1yGrcqes
6w/SXfcGY8lKxtgoP1lzfPBMtf7kf8x34yqfxfN8ylHi99R7TDW+u8/wvbsOl/CtZts8ditRH1hL
1UC9YKRQE8peX9frrHOC+CPMVhpqQ0YGsGm7yMHUqjabKAUh4saUUM0V253T3cw/3Q9eW6rmuHHS
Yd8fu5P6rt8ocvr5TRX0DSh/jI/yRkIJ9hRbTXDFPuP4NAyrcNhYMhEVvnotf0CeDcVaZ8VzMx/i
8JW2P7O0Ed7yR/emXhCfCQMKZGb7FLf4Ca0vrOiKYeMAGJ/hBrlTRTDaH0vvB4UfkxZa8x5SfWIC
NYZpX1EKh3p4sNof1DVaCqTCrUbcs5ggN9ELvDCvRELUvaJBPTBjX2ZGPo7AQ1ZzahLIrGsu+UWw
U7pzLfkVrjlhRWfU7KieWWzqe7R0p/oW+KieogfY/b5Be+fkvVM8lTbukCN+o9RjrYAOgnGgG8K5
HHbMKUCKjqo3DS9LzhXGTPyd041fLdirrnUJvsMfNOTkwEQk0Jzn/J15nh31fjY7wrwZVB9sDygf
qswxXImMTSRb4QGh2PkfNlFRu9Kk62JdtG6HvJrnHJ9p8gu7Kz3L+w41sy1X66j5VJRdFuxz9ctS
baJgdQ3l55beTmpekMcyzANhOK7TzskmO8cAye6xdDUJVdFuyr4kvM+6zPEMw7rQnSh95EzL9YmU
iTvHpkEB0/nCaX7wbLwYHaM2TxN2Sn/U+mN6QQ54TT+1U/WmlB8ZuDu7fI1v5UlhSBPaUvdgHVhu
Wne6Sh9nnkle51QvsVvWXoXdSoNZHeHPBGGCnI7TKXQwfuK5gutijp1TKnB7RlIMXjGL7UJJgqUz
OOJm5tRboUc+M43O5vX8FZYX+aZhqYZ6AhAC1N69v5HQoBPp8iodxHt9ljnMFoclP13HBGh3tqfL
+K3MPCZsLro69oZsg/yAlF6fCzL9Lj1tn2DSfTXupt+eM4Q4ZEq7AW1CZ6e37sMMsG/5gryyqt2/
UXemvXEjW5r+Q8MLbsEgv2Yydym1y7K+EJJscd93/vp+6LrdbaU8ynEDA8wAF4Wqwi1HkozlxDnv
eV5p3lfFITSXuF3IdNW6cb2Ntqlbvpqk+B5oO7EP7V12k/xUYPFdMsOpzs7Md4wbXsP36AIICeUR
gPgPwQWy+iNIAgV1rlhq/ha1//Sj/OYQk6HvKObARteh5kONxJ9kQXNmtVZv+cw2TBV1+b/C0YaT
5MXdIfSifgF3b6G2xtayoxvlCaTxA0p5ToAYjK7rtLDXjlF9ichy4e0rrkt1/agPLn4UxbpXOnoS
s9UMoVBnyaKyMJXvWvnSJsmqb9NLFJUrrtOO9gQ3bjXk77/C779Ki/2fNZcdX2j6fc9Ps2f/L7aV
WdhifZUYS36E3c+PrWXzf/JPa5kkLYa1qxSqpakGHLj/yotJ/V+ktfB61OfamSUs0iz/zovJf1Ha
MUwIZQa9YLol+Y/+3VqmqP8ijSboObMEho0SwwXnbzJjH++E0kQARcMbSmpQ1LbtmCcWYOE4jKFV
N6obdreOdZvHSNfUhlmqJcxWPOTDg+Zc/PaC/pAVm5Nu/31DY0wMBjR9tunEWZYHPLmPejQEZDmc
AZeeANzqAcMQgerNPyla8qv+z/wPo8g/DmPSOq1JCxdF7SQHp3kFlds+UN25LUOXxsrwtoh/MD5q
qVyE3/P4W5wgpFrWyb6cVriAhZS5Yxdi2ujvygfuNIrcW8kRfr+HFhXMCYc3e5q/tEHb6ku600vi
QUAttIvjbKLxPxihC/tCO5L0kPmq7w7FuOgqvHHga3NDWUYv8Q/jhewdkkIFhh2VRRALZCXexrey
p1LoRpzS3FIt3Q2ng3QuKPJOqK6GfjUfpPFKdtt4cr3l19/k0zzgm+gSn3Va5iU2qnOm4rcbe1+F
pap1zINSR+ugxpDeekplCDhuY1gfSzH5w3KcrJuvh/3TNzKl5mgOg2PBeDJsktG/kPsMixIJC9KJ
/vW5enUmz2J8zAn8M+OkrvNgJJOZeicZTXSWtOSaSFICSX3RLaVrZpugvuydnLiG6h2obY7V6iXN
HuvkqImrFJ4yLXE2039cToQR4J532j03I3u4rpxv9NYsM/VK0h4gD2F1hZEQpg7ebuihWT5YKarR
7rvfHof4tcvOrJ8/Po6t2pbJq8Nf91cK5LePVY2BHFKJPMW3l5p1lZOUlEm0Dnz8cFQiSK7x0Zwk
SJYEZHN310L015HgH5nJ6HbtDVCjVF0HWAlNLyJ8V4JdV5puIhFq1Q+Wf5FU9arod3G5wpVIRkfH
dAUtREAX3D6+sdo1wGWcq3Zfz4YTw8NfG4ON0yl7IZNQ+5WQ/u256LL3AHdgbAH3BWVqOa1DRHou
ziEU1NqO1QJl+ushtTnVdroZOZqNww+bNDqAk1SVQSNqkOmCtm+TLE34koSxdwyEedGLIkV4SvIv
jNttjiIUFaMRbOxJul//hnmSn/wE6rZUOQT9qzz3yUaVG14hq8waXJR0REr6hVFXK8pYb2Ba1M3f
j2VLqsKqNS935+RxTZgqalazgdi4Brk05dHwINe2l3O17NVu/fVof1h3nGIcfXQqYmSpzsv/tw86
FrRv6oKB9Ma4QMTKrTcyscPT0fqMSfVII+IyopHPjuwzS/4PGwsjS9PRLMEhe+p5PQxwusqGrrwh
IrfVm5hCj53lnzlj/jAKB7tjsQ41VROnE9ZsVT0zeUY3ABGyaIG1rjyTKuXXb1E78emc14VQpeNw
lhkatqonrzEOjTwzWnVynQ7s3RgTRbc4O7UaCYSuwbowusqUWCyRe3IBb/ozm/QfzgbsYyS285To
CFdOMquT0yeNaXWTG6YTn0p9KRtncNWxI6sCJnPv4yzEDD4z6h82A0G/BtuAqTLqaWTiJLUpBfBF
N8+GeBPgO7isHagx5PzhokMG9IrF1+/5jyOyq0pV11WbYuXH2RprZQyrH+R4lNPLa2o9m3jgcT2c
Um1ZKFA4oFj5Zz7uHxb/r+qoMOaJ5Fjzj/ptiQBwzMGZDKObaleiIrPqW5SZOid/H2mg+voB/ziW
KVkPIAtUdpyPY3mwapU4ZiyPrkgQSsoqHyhSAVksyBhoZ5bgn0ZjJJV+dZCbujx5nV6DBUfCBMFR
6qEbqRWZCGuWOnYri4kr0dePNi+Bkz1UWIIqM4a2BNNzmP37azRUf6DqoLHThH2/1PFQIGUfmGdm
yOdH0lVDaoZgv0ZF5Zzs1C2CY19F8epyWTNXInnuuvh1pInK1I3wzMn0ae+kkg5gzTFpKEb8aJ9M
jLB0jLavpeo60MXIJdj9Fs4AOclYfYRihM4dUn2Na01tBWcMzrU5HvrwNhnbMm1Vl2i22bhPbgXQ
G4vW6PU5wAjfpgpNZASXejDxVAbhsozx1wCNt2oDBEydX1duNdUPZYgY7uuv+mlF8jscVUhd0KdB
ZHryVb3Bt7K6r2CCTc0PndWxKqjEjV68iXV4NqEytWfe+h8fnXCUQAAUiBDmySeOSntKh44WM0zN
PGzfPLcvnRtQBDTbOSbwhVC/Cdu8h8iJJ0TrmO8ZtmtNifrp62f/deyffATkD4LbH3JmxKMn1ySV
XhkNiwmuZvEE0S5tmoWvK3sV0vpjCfN89OHVYodkr0Hr3Q9Dr5Ckt/fCCY6K2QVngs5PhwAXTi6J
umCjgsulnxwCVPdx5tWiyR1BOy7jIJh34yXeoi7gVOy49GCfFsH71+/A/LSsHXzvHRoLJZcDbrsn
E1H3LbrwwFm6qpaDO3jvuCD4/lNe/GTNkCYTC4NEIAmPYAVNw5keU+toxke1fk66x7bd6cpzQP1v
7gUuFjfhXHvstz46RDrSZbZpoUeJn7rpkpw1KaQkd15A+mpV6BAIH6Pxexe8p7iJx5dwKb9+NPyY
Py0yIt058DN0neBZnMy0SbG0aMBxyI2qranuFW6fUvwY7eu0p2Gn/l5mFAWtK2+8z5ODZ3NrvSeJ
jvETFkQ07xyr/lHzaUYpb0wy62HzZLWbRj5h9JBxrc03AFZGZ12WG7FLSSCBmEyWCtlbHGlWJXwL
wOzNLq/Xol970S4xLpjZWXuj+D/05BLXYaN4ybNLypvfh3hrIIuwaAu/MTTSca7xNHxP9DW0ii64
S5Kj3mxFe0Hiy4I2+iqCpyF86jAPUd79AAuCnUFdJaQznu5NWv5W4+0sx54War/NgPWP4rqhCQsR
cvmQow+m/JTd928RBIDwNvPok9jQIOhFrv4gw0WmXgfTkXAc+ntJuWQC4OCSoOeaLYxD4d/YYlln
lKhIaPYP0rsr8byVF7LbEL4otIkQipIiL+XBRnIIge57Xa5gp8wQ1wbVgouo5UJ42Gpf4VgNkhEr
hULgDrSPnGM0vlnadeDF67DZTd1rGrwO2WrEYa24VKetWa0lHiQ5qV8NubVtvKjWZbmLyf1iJ9mt
vOGAvkfDTdzcDTSg2mdO+M8bJnNKsuZJLakqV96Px6DN6ZRimE5AmhuQXjRSxpUf4ayVIoZN6O1h
Xz9zJv5piVrEv8ImpWPa2smNIva0vKIVnZOXv1mmXYdWPlHTc7vhr6zQx+2QyFclMNNVTiZNPdkK
ynCg61ChO7vvrlBBqcijdDpH5yTs9IYGx1afi+p+bG8H84dh/qwxV+moXRY0GKu7oHbRkWD+ZWHA
0Lmw7pVi24Qr4Wx6bSP1YKnVrmU/Ra2+ztpV1z0FN0a88G6VQ4rlM0X8VQA/fYFVQUsYSD3K38tL
TPECax0cmstGQE2n0r2YyqWzodR7LO9QpVbJ0qJmELp0A+U3pBRy+EXaxodtflG029RYw4KFDrLA
oBE/q+beDu8y8sbj+7T2VcwfXGovSu6y6Atu8eNssR5iFSK+FdNbAz3fO9SknDvXHo9hvQOs5PhP
VXUsgq2urRzILt0dGQEbpkK8gsLbTm7XX9JrM9Ggmi2Ccm3a+7r+LsiR33jTtzx5SM1hYbLKOu3Z
xiywSft9Q6tEh/DHUl6QnuH7aNSkw6zMrcrrLt3PBMxZ0vTj6w3yU6zFnVHlqCFFadJx++to+C0w
bvImkXSl8b2tqHRF2L2JikqtIszD5NGe/fejgewyHLSINneOk9mFL7XZ1WaPeBoHk8gki9eXVFlo
ZtVwE47OjPb5RkfKl1yUDdkZWSSOHB/XaQXy18Chd3TBNFIjSLsMx15ZrdH0X5otMw+/5GEN1nvp
1dqdU5nizPHzh1VLmEwsKzSb9/srLfLb241kkQdtzPMO9CnDHg8jF7uX+syq/cM31GmY0i1Vkq22
T484HcwJphY+lxspQFrh6dnS0UkSFb9CSbfXmdf6OUaZxyKPYwpVkHM4iZiiMnfStkNXUwH430bK
3lHJcHERobyc4WeD/Ye0g+LMnnv6kDQnmCSzyciTkNf4u4/f0i48sE5D17kYcXwvoMMuVftSn17L
OlTOPODpnYChGEYnJDaIiA3nZJZGdMH40J/IOGsOrZwTRTjboKvSeTACctzevgsrVxrhuP56dZwe
K3PC3ubRSNvPkPNfQfNvs4V2V0MH8lsDqmUThDlPmwn9h8gXBECJns50RZ4Z8tMSIeeBMFhwESEC
5lZ+skQwb9FauwOMVIjC2rdKdal2oSt7OqdaJV5BSlrEka5v2rZEpTppfzl1Gd7h9mOTciHw5A72
8auGcATwgQOx7CQlGVC63NqciKYaSQM0k3P79Qv+PIcE1R7OT/JIhLmn57ZuCAuqCjIK2AHtSqXJ
A8DczH+jOIl5x3TmzP70PfkDWSP08JA/pph08nCF1TUT4SUSFnuo0F8gfZEelialggKhKtr3OM3D
M3P3V8Lm9wPc1g0CElIBhOaStNzJOglFrWhgrVI3t68n3P9iZ6V6F3b1IEuK/JQq1YI4DnOQKlvb
DrX8YqemF/xDp1xP/XMcryeF+jmKkeege4i0Yq3ka4CcC4GfCbDy4mLMo1XvcBGFsYPwhP+vU1y3
2gN/BtJU/gChcARDH4zn/1ShLVvzLqb84S+/Jc8J99EgHCJfRoHu48yhjcYUox1nNARXd15fKUva
xNolnhvdQlj4o3w93Kc9gcwKk2YubjgO+YL5W/+2Noe+wLiEThqXY9odW2yqgtKZ0c469jnJ+2TA
UanV8LrLzOv/wcgawxNyGnMS6+PImNtbWpOXgPyi+GcwaP1KAmmipzZQNij+1zSh0Ey+0ifnzMCf
Vsv8yKTpyGNzZIOg/jhwq+P3YOBTRu1Q3Yyqj4coOF4a1OhqpUXxzP7+qURg8255r5o5Z0TIhJ6s
lgRrk0I0E7g/1FEdlH46iaxtWtN721vjkRb1deZ02ZHyle9aSQ2j0z+XCfmVsP64eihjUaUkB8xv
oUTy8ZmNAmZtWuH5YmDEmkIEVRVo3Q9aR4yoI/02w5XaP6Dz1vz7TqGmSd0z3JmoUrIE18n1RK+f
p8aHBhOr+CXNLxT8HcC1I0dAP8116S6gXkQvk2pdY5bJdZvbYYoQVfOWRV7idrT2yhdKIoi1WEz8
lUUIcW8JxKaj3WxKHuFMN5gFkWlaGAWDXeATuwwaIsS/rtrwScT89dlHKB2S4f/4NjogcbC18EPO
s2OoDfC9RdocEq4HiH+0JdaNC6Cbwq18cZM3dbmgYTE4s6GdRhvzfYcYitK+ahBB2acZEUj7TTkR
oGtdoiymUIXbgQqqe5RYRi7DChWbr6y/XnKfZz6HsLCF/qtayz768bkTOymjBpCPOzWT27YozqYo
9Je+SbLCVM+cEpQW+OM+TDqDBBQpXIQLMxXXOHnEPmurqVd6LNZvjLf8lr1FfRQGd5pV7OO/jV/v
in9U3rIUtivKKbCFFx2pGFxYwHPBJTQX6sN0oBkxc7XUTb2rUvzgr+3wrXWu0FVF5cbW0OQ0bNj0
6RovtO1JppCy1LG5NXc0VIQ0leGDp9/m4/cB7RdNhL5D4pqJt0zVJdcV/gr3BOtRCw/UdkFnG3Y1
UeA6JWkScgIrgY1A6dqZK9stbMWaTgxjq4QbSKdpsE6UbSk2XrQ0ysUcC3uASxb4m1xN1w2trtEi
uZffEHyiCwgQpSpbDdf1aOOYG9P/kdnrodiQEZ6OgApoo6QqQapJv7N8N7e2FU40zrEQ64r+w2jZ
0KWm7grw29omU7fjdETjRB9l6WzAn/EvzXHtZJsJA4FmF2frWWDVr6PnOroy/D3aR4wsg2VwgaPf
U/8OheVZ3ygX2c+S7EcscHG7QqbUjxe50dAMso6RdY1vVflQxG9hepMqSy7n2nVBr4y2Vx2k4i5t
x86P4HI6s0N/OpTmiQMUWToqESu1sY/zVEm0EUrexMSh335RO4W9NCSpFgOCmzYYwX5KE3MZSt13
VWqsu69XyefY8dfwqD7m0gMSl3le/3YmhiIfgDxgZSbUbJXT3zySQuzHbqPUkc3XElRYuhilvgdY
sceD/cyR8WmZMr5FgZ5MjDRtUugfx9d4YBwZfKYaeLg0CBrXKkEKT+gep2w4M9infYiQnPSL4GxS
5+3oZE+gPV02sjYaNzIrf1uP3iV58zV2bmhOxuTFb5gMv7iDX79k3fi8OTAuEh742FSJnZPNAUet
sqpo/nVTvO02Wgczysx0fZFB8tqwa6eHUOD4KNHFUNUfrjA/RLfchdqSyuUE4RmOBdYmBzpFajdr
9Z/plNl74jadvgXRgdQJFbJ+YeNhmYis8Ouf//mtzYRuSjgE96aK9OnjJ5qoAXZ4J5dup5SHSrSA
KxFK98SM+CahEurzb3105tI9f4mP2ylj6jgbzQIH4dgnp5aVFnbt1KABx7ZEECmGjWW1+w4XZsor
Cttqek4E9Xkiomwgw+zomtS5oJ48JW4eDokNhEqkI5p9orwmQG/svlWO/Vje/+0bnSs0v2rVFrdv
9WQehnne1TLEsUbhLNqUKjkyOVCvwOYykq2b+Y6zJyzO1l8P+/mlMvegs8+6HosEpPj4IZ2wcSAO
5xlhUFcuaqwmEcGom8TTx1WiqU9xRN/610N+jggNJsyciaRATUHQnpfGb/tLJmpNlCCQMBTpkP+C
ymQXIdNoTfAKM10JSY+BBcRzgh66Fu5fZvfBstPiv95mHY5mYn+uqQ5Y15PItIUMZMWlAVIlxmYc
yvICSBRNJiEE4JJemZIpPFgIaMV08/Ur+DyxPo588tajfmrxTJlHlvRkQ+ztoHktrVrIlR+ded2f
D5OPY50sm4KssGQ7w4KuVJ5Hm6t+0BqIE/GiaY5Tc2HqUbnWBMW5r59xfnsflyvjsq2yFVDuRYf5
8SunYSacog1IzflasWzHuoXtl/ln7m9/epOE9VwxOCjQKp4sUX8ScP+C2SEypT8sVC13NPpFXcFu
tEVwTgLwh6nrmGh/mLiGpGJ+ejRFYy0gM9NcEA3JW2jF7+D4l2OneZc9J0fulaucmDpIpNxRD4SV
Lc6dzvrnqHL+CYIN0DAdgd7w43v1K0qIHI6Zm3fPRTAnuTMZUE2PsgsPciGV7S485KDOF42pvZij
Qgsa6fkkmACeNVp/UZHYWDJEtWpbAQg3Iua0Z0hRoOCUWwfZX5+w/GCpz8IQrl68to8/uDUECBXE
qm4QKVdFh5GBbxZrq4rdxBrXZKp6mn/p3v16+n2aGCZVX7JBSGRJhAvrJIbCuSFFGxLFbmNBIQfQ
/6z0A+hb+c2AdvY/Gcwg0MdqECMM62QnyT3bbLo6iLHLqWbaT0ylIda+t0Wxqamm/u2ToVp0yHpb
pJ/1TwJg1ERqXwWUIQa/eq1KgG4FNiltKt1MK60zH+/za5yXLzEoCdM5337yZF7dBlCmbdC/ogS8
Y22EZ8JOJD7Fq8t6//rJPh1GJoOR2yce47w1T1fXqAxIzWChuiUp/bXEVJDY3n7JaPsGYd/t0qC3
zuxS2rkxTw4jBTqV7ODugmNEkdBZ8SYvaKSIs1aFbEgLxzRQXKaXJtasAQh0BW5Id/YxofsyS75N
E5czC4zeQXp2gmeEPKMm+RRp8U4o4ZOnoYxjqafysWGEwEU6MnS5BSh0ZhrJld68lrm3sfIWVEkc
XGPwUOy+/hLzZ/2weSO5gQNnEnAxy0A/fFyzszWtAQ4lItuoeLsEYKOGQfeZufWruPnfo9hkgwxL
op8nVT1P5FONk40iyMeTilbNJCjWmCIht8XEbKGm/U3Nv3rNGuvGiX1tOypj5LaO9qOO2yd82Q5B
MCIB76dipwfBCxtvseuhBi0KzbirAYqf+akfD9F/fqnNutZZCQjeT3eTFpZS72GcSFbSujScFCQk
fMW29qNdwR0X9EUQ+hehNZpnPr/28Uswsk72nGQ65R/D/pxJx7/PbKkEsSbCZhsNFl3Fw7itStzl
x7zSNypa5Vqg8wXfG67GIViF4yHNd5moqme/nx6/nhgnl8Nfv8dyyJ/MxzqKxtns5/fgbYiUXqow
Hd3QFLjWlDRy2a7iy2rl1GTb/TzfTI3zhB4GmkxMfvnr8T8u138PT9LIpOeCKPlU14iHNU1REcN3
NVqDcRzuQZwj8Vevy5puxLrDwfTrET8uwP8ckVuaoJSKIeTJUiiG1hopKUT0W+j+ssic4YqOuwn7
S1cEo7EtOxwqPCn+mXH/F5qB/r9zmprhAv/7lqDjz+Il+cDJmf////QD2fa/mHgUCADe/GdK7R9O
jo3T1GxC5ejzX2xzTrb9ux/IUP/FHo70gSiUOiq3jv/qB9Ktf3HnMVSbQhnETbbav+kG4qd8nJ7/
tpoSqBs/ropISUe/6ZEiyURUN5A32qsg8DAEcHB9BkOl3Kh6DmkAx710JkhSjNjoVa1sIl+29A0p
KBtU+gS9KvW2YTCGyA/09j1NQzxgxBi/9gZ4EjuWUAZ92kp+JgEWnjChoIf2re5KP+/XqXTYDywz
uCu9qD4GOTwtkwgxptfSyJc6PhiXdurREZNkoMYnTf0Z9zAhEZXDm6/UWG6NPIxvHDUN93nX4x5C
QKnBXvPs2zi1tZ3lNPZTpwrwsWmSvHIHj76zIw8Jta+yXFu5Ybl9k8JdRDyjLnw1ppZbYtwsanqV
7ErJ9j2GJTskEuGuTAN5iwP7eDQwTPlW6hhf0cLDfg8NQaNVVGugIQ5lmf8Mo2y4KfXAzJdtGyjf
ZT8vdkB0xbEMR1DRageNI0xRQtkSoxvVP9RhrB2bVAzb0uvH2y4qkieU8/5DGJfIrHTMe7elo47R
0gyM6bnDN+CQ4sgLeTRJQ4yY43KglGjZiKfM5qIN9eJ5ED2x6mjV70ZbKkeEDu2PeGrUi6iG/LwM
fWEvFOD/s6NHByQjmuxvMPc0MACTsR+Hwsduug1w0h1lhG6uDMzqGz6bdk3C1tbeCqByb7meZoDu
6gJX+MJQ8Xbmkjx1aKKyTB0hjlnGujbMagXI707L7HRjNPeFj+4lz31zUcb5twHvcWskkMfxGZZg
7AGCwQjp1lezm8J0dpq4z0ixufDVJc3bfbqRwIQBoEFroc6HgZ+5DbTmaGj0VU+Tgqmf7tzm4aht
abE0KLO++1S7N6GBnKY1fJDrRgvbb3q1xnqrOekGvi6ldEHusOOer3MZ6YAz1ZmJcixNpq2He2/g
+AD1nZc+itRlZF/royXesc7SlpIkJwB0Qt8fvY6GNLOh/xZd/0gDVr0qbZPVklB8waF0ASz1xRj6
cOskwbfeSfur2qjiQ4XN5FC/WhCTHbPqlo3ibGQvFQqJsxPUs9D4WUAgcU3F/w0UpFSc7JlGJ7G2
01uQtxjfKHCWOgco231LtA2w9LJobYtyEBepUCIBspG4Z90NmJVgYab9dQ+Kn8JPu/HrZKsH2VuJ
G+1Cs9NVqnnfrGzYcRciAx1OFu3WxNGNDcxDLa/MUgmxmgjRz4nvduj/kFpEUbeyCLXFz1ACWMBh
cZH21Hg12USuOSLFMgdaW+Xk2W6fKAdcB3C7hFNSxxoP3V/LwFkFNFqRxxMLraLKYiIInAJ5kwJ1
fSgdhYR4E8abqo02gOy8o8AWdMCiDLA0x92ExZx0eqBNyaI3VIELBtSRQmMm0luF82+YflORqtVG
Wq7zFhAVhT5zB57uTi+z9zZ56G34BFwcuGQaQC0N1qeOCS9qSw1gPNXP/RCjAlNGY+doDdQSVt29
7HT7up9UJsjw05rGcG9L70Fpkuy6HRQeHUZSEcLVdBSQ9OyxMSWPIKUrMWyNu6xUlnmFihEY7TpU
BvVmhK35njXcfoPRWwHnotu3io2jNKcX6RUYJdHqaHNRLhpILrlThUsosZaLV1p6Y1VV+zKYfDRt
yKqr3hT+RmmK6Ih3JnwSH/z4AUCy6naYou3jfMZ44amkPeSdCq6ALfbgBHxf0RdvYz8ZL0reowkP
nOynkarGtV/V5i4sS0SkDgW3xKZLEbfkR9EoNVZantgKRXvEqAUChlYw3SL4TLaACmLhi7DHcRdE
3zjk0KFi03q3B+OAuaBJH5pPL5St5qu6bZ4Tu3KbMStc/J6Gg2bg5ZoVqlwlg9kstaY+2ga4+ibt
zPuCnM2Nbg6An2RxHQ7dS4vt83Vm2DkKTJXuZwmFypNW+ublnnxLsEAcFwYM5qMTsVRjTydH2gSV
nc0uP/S4KFF+M4wZhEcfFfTCq++VvhuXg49zh6+94cLYrKHyamtI6TrF1wJfz1wjcFQTqBDghYeL
RLeDgxdM8qkZyjusnHptkcvGeyHbUCyLSIEaE/WbwY8uIhwaPLpPMrZUXNDRt9qcOY6WbFNaN3AU
7De2h7QP8qGJedpQC9DjAUmLpRdY1WthZXIrMKw+NJ057bLE7o8yn/MiHO6Qesyp1wqQJGHimmGb
OcC1WgM6I/Osqi61sGn4g7odqGF13Xa0uzgRRbQxa5fwGi8MONTHtnlKiip9zSvEDFFsaisVo8TV
oGZiNcsCNUlve9BQdOZTpBzGWU/iTCZrM1K2fEQ+fTz39evKVTXwoAvVaCco5BF2Nkb27GkxuC56
gqaYwoHzLQoASi9ou+NowIIZsLICbbvCzAD6a4UVStM50Jgqyl/BtY/l/NJ2/MvMpGzgJ3ObJ5Da
rhFyOcBwKa16PdnVUxU3bj+Y7/iKyAU/X1sFVu3xdrqHPqeft51KeRkqBilllpK9TiySUGm1L4xf
pArLgNsCvR9jF1i7NR6FleDgmOY/VUm/x3npYcrwQ5FNt0p952WQ/E4rEzv8VPiGbf+axuWFndP/
lkIEdYek/9kh5YDWqyBqDxs49j27X2eqyE2xktwakMcXMZphS46k0ful0/nLVsLINCH31nC2171X
OEtkhYBAhQrE23GDMMF/rHtUR+V5sMrsOGlSkGMcIyC4lL6CyXiXOpVOH3R9ZvR7QzG3ThxdRmCQ
mqGmBxZvRDgT6puM6UIJR8zW6ChfhoK/gTxcAsur30fVOg7DlSWq711qXA+mP25yQyn3naotPBsk
kSzTnw18Emw3wAIFIf5jgFWAWh/ahporiexw42AjjEt5f9lir3PjtwcVg/dFWg5A4QOQDeO9F2fe
wtLIw1rlZW0Z3VPYtVsDWEVLDbj18LXy9Atfs9C62m6D6ZNLRnAJi/GYKcG6UyUM8G5dN9m3IGub
ZZilj5qg2iRhVOjXdmteJs24U2tL3UclFW0+C1ek4CVUU/tomtimNalP8Xi6ETTJjvjF1YnEAgd6
X5CaW1RV3lbo5FRQjq3todmJuL60kcl02xBXjb3ZAaDFkG3XpeFiIALYyyyg41gx7yDrv+t4rSbV
XWAHII2a+KkYJnbowHtz8JlcIYaK+4FW5KR7tabwxsChnliEyTr7urRm+mz3YXRRloIGHRUpsjbd
wNY+ygRAbBcabqYOT2NqgylszcqdX5PQMQ+xUlFemqZiHmPrrkyiR3vIdkLpV2UZJrdGO7wPFvYL
QP9VFNUK/mu2Wf3A7fBA8mDmq2cPXaje9+TQyXvUF8zZmKArfbKdMGIL6O3lmNiI/XGRNOO858ib
0iW+Pde2BflG5Kh6m9n1GwKtvQSn/B0bB+7BEPUts15juQXjb2Sl4ZCheBuRBuZyjMpiFWfRkcrP
RVoQ1LZDdtv61rZAwTYo9j3NU0QamhXctVq8jfqAzmWy3jW+ypyR47KFjW+L69ZQNz0IzkAAspnd
IqJydC60YtqYZulaOItafnLA6+UymGZkcedDPguzblvEDfR/n/k2TnC2fL/IaM+hP1yxFKAf8My6
XqFHbIjl2uneIlbVWshiWugDfCRhtbvKhltiauNPNn4l9Q8jsegOIv0enwRiqmmbEpuGHCsYXmLl
q6nFnRh9ZSlj1XoA1rtHloVJepEfHLzIaQK91fnTXM1MtrjVBvi2HCJFva8IefTSeC07BAhmI64w
PoCM0xk4f2lXngAZ3kX5BWfSBRYFj8qAhB0N6N6fASV2jqMOcMIkCZZ21Fyp2lVo67vaGm+ySKn5
IoDGF63OYtXJIsmpwPtHuTNV7DHrOnhW6vQymsSiQ9YnnWYhlJB9uirurbqnR16tHJyUes/67g0Q
KyOVa1jXvzJhOYfHKtiEkNVxc0eyp9vvQsCY4Xi8iEbwrb7uH5XBxEdIfSKYggZk2wJwaEvg46ho
0arsToYSMouOdWqFw01nCSYmEkz2pIjpMCXwW3Jw2EBa80wpd071o7KAxo8anzoMQOxztgCvfFS0
bo/Jh7lNk3tjKAhcE7gwmsrJYhX1EvsqANWxHoCbh+uQoRx6w8F7eG4tmo+Ufag06LboPp5S2GYq
P6dpOlou8Y3j3osXH4WOhOKC3a9lU22cOH9QBmvbW/qPGK0re0E37YzYhMRsbrLCf8jqOQxxSiR2
DTzmXCAtMTxmd9Xc4eESsMRIBYu5myGyrBucZOiCCJurvA7fZKPcSG0ChS/SDVWigC6hvVbB+C9b
ddlbNsGy0uNoE2B81mHeHqbdUY+0p6okSDP0nEbu5ucgp/BYODVgVj17RcB+bDw9QVXhIWKHsaOA
mOl0laostPxbEnsDIl1c3PGZDN0wgT7FFvkcInZGyuN316mNUYcdMKU0qGFWJSDQgx1fSEhMednc
hqjzlqi7I9BT2EAWFp6gBeQn3I1f0zb4MZXBizTjmoxqRQUph5NlWNWTxIjuKevlVWoPocs9onD9
xuExinhjacmFKnu8kkXUwI027Vscke5LBUQRzcUwsIR9wHz2ZxXMWA61Gg5oIKmsGjVuDyQrNz4k
MVEMe6NXb/nyKWZkgp4SBFlJjaonbxsbAYwqUJ176WXTkPqIIbyTz4DoFZAfsEJ9lyAKwgtQd0ls
3NXmsO6rQtvgqxcvo6Y74PACq8u/16q02AykUDe1nqq4C0jMesd91JlvGJkgibqK/oO7M9uRG0mz
9KvMCzDBnUZgMBe+bxHusSt0Q2gJGffFuBqffj5XV1dKMVIK3ZiLwdwUUJmVlS4n3Zbzn/MdaBCy
F19kyhIXdukbqHpyR8pdWzaiAGz63RjaF8rmmGVypL6WC2sXs2II4khWT8O1PQqdeyvj5NhQZkfj
zrVPEa8dLZSY6kZm2DYdrDiM3A7gq8kP1Q7WdYqPSxHoj0Mi4oGHOc1U1m42cG01AddOULeRrytA
cJ1aawNg1oAL5FQb/rc+MI+FNw/4QuTZNavNTEnWshnRgXmqC9W8KFbp/Whh9Yt9+Eeyjl5Zam/d
MHqgYA8QVIp2BHKdP+hIFauKz1Vkfyjt6dI3I6V949ie4kgc6tr8nIzira8SmhK0lS570yg2HM7v
oIRjEEsx7xWMaRfsqxtj6Po76rNfrMF5EjG7rj912ybq4WF4WxNmzaqj0bDLi004uY9F16/t2sY/
0nb8SOO9kSQX124/d0X2lGaEC9PqgloGpDITLR6g5DHX+Z2ym29RJK9vSqSX5lxBF0lBGEuwigZt
p1gMvmUB7E7pGPeOkV6oK+BNL6xl41VkmXo2npm9j2L2lRvTXGfMxmf8egSsNSWswZx7CDlj+6W1
xmhVeO5G2jHnUS8EteLeVJoAnVQb0LrfUivZjED4TBwNT1IN28zgMFojr+B753ZSa3CZif0ZByJG
hhoCoNnmMPZM+1wQYd3WjWnu8ymyIUq4Rnzn5zPlWiHnBy5OKznMH/jES2co7ouiWXcZtMSmUOco
rsuD0yUNhVke+b+WOEPVJa+9mC9aV+1aOf5DJfkSZxhXOuEQYMfecz1NXDx0sMoZpxl91jykcU41
cPKh9NMJiL//qKzgppzHG/oouRxAvvKe4AmIVVaULwntUZmh3xiFn6j5O8eko3o20Y0jqDQqRd+t
DcN9LUoqNQNIcgnfh5+2kJmzfJ3zKpLxW9P+tLc9A9oX2ciycdaFd0X85BJCt4R5WxNQRu1hfEsF
wYu6Li4+wDfPe0mgblJBHW8Co9635Xxq/XlDc+/9IOpyqaP4OevjTWGZ9Du42bFphlurtzaj1dz1
sqeCM66oMx7PlQCrnY34c12ZndAF+F7Lo3JzYmBZsGrmcWPm4WXIWXfYO8FSGhib6nRaeGZ12xvi
HDZ2yvk5O0eum2xTLXcR/pzcRaxlf6L64j6fyxd3msyNP9Do6AWAuTui0DqzaHsozTvJHcFJVUcK
JAI4ZrD0DIM0H6b2pffLHeRJXDvhsvck2UC0Hx1Saz0WXxDE1i21G2TIreAyegBrqdHbWjLapnYk
NkJxUOFV3w/OOZzTo+EKIIwVyT91KDrva1Tj78+sx2nIaYPJjee4QsJqq4BDvX7pZbJjLsUZoH7w
A2hoQfXCnPEZHzz+AMXMY5weTOKqtKRpTrDJdk4svUnNnuCwZX00zPZoxCA2jEgdUE/bJU3n8C97
YK5ue+lCjJlzrB/zUZ+Hrjvwk6JMOXsahtBfjMH4XCa4gWg5gQVcHb0StPIsMHt1JTCJGtZp1dvc
r/TSG7ojPwroWzhoLec54k4Ass3YOWl9SUf1Ia05tVmkGba2T3U5cef6aKvmmMXIfJ57xmL3YNr5
XvTi3DA5UlRbTmlOkSYiF3JktrTQyPKGq519vSurj3VNAWPvI8va45Ymd9PWt54uWQVaqgXTggpx
WtiFgs3ZS0+tg4YAjMlB3/U5fM5jchtgKLQKrRZFSxEOsOV0zA6idPUicvI93uwvZmw8O10J2rPu
qpXphG9JjFdZhbzfNClrtIRc3/dtn6ypn6xf0Bapaoa4OnKTkZzOYwe2svZewZu85lyWVrk5Zqdo
SjuWSSVvRah2XjYe/GZONwlQTq0qjlkEdNyidXaVenDxu1lJ/o20VPzkm77auF6gdvPMQxmAz9+V
MzUxOsGeqtpGrf1OjNuw4LIq0v6IEx/Db56dnMjalcGHjOvHWreQkWdcM2m/nl3EswJO1zThKvU5
Kan6SXjRa16E1gr9BdbgpzCXjyZITDGAUJ7vc5uDY+OtzEF8k5zUXSYTInA+2rn6UoKUp5x6PXnt
OvOMF08Fe0yE63nMd2KCtpnF+7lMv2qerfY4rnTxg2HfGdzzOjc4mn5+Z5sAIzvfOfVCnqK0Xtdg
6FMTTiB1r5TF2j541BQ5lQ53fTQT6d4kfjIuFYhaI0SY0s8pjSZLBOuRnTe8VHP6OKv8wnyE461g
KBAhHSmud5shJQI2jfLRV8jQImRNQTFivYP32biEssr4U2dmHGOjTQA6aYNz78mPaFT1WuuS0Zyz
MNwan1PcjptkxLNWtX210Uia60bf2In4MtX3qnfjAFF0XAS6/MLuzZWwk+nAhWPc2rG87TqDAH/w
qRst6GyjtwnMbD1aiCMB/CpeFtsoIDaBBQMzad62vFmtPz1wgTvTxEp5tuH7J09U0FGhKyecXT3X
lidvyIOVmoyPvcpuhgSp20i+cqR8Fgyk1lnNO5NxfttTKkbGd7KjdWabh7i4aqCwEBInAjpaoiJa
DAiS8M0WrE1BDPA6Tu78qe+X9kAGvDLMnY36jUysvtGcxFdixKvBTcpjychlyvtVQk3iXTUnyY4b
f30ME45oCNGccNkvYe2G9Xqww6Xiqr1sLdPfMrMDlDD4lO7EG8pQL3Vvora0EfrqZAIwt/1N2nRL
ldgfnZ4fzuwYq7hOj15DdIdC1YKxRcevL7crzi3UTZo3g+e1u8JN0XPS2X8sm7CraEYS9WVyKm+v
UXg+YonRNyoqq09ei4jG4iaJNreW1W8glXYcSNvYXbX0cSyoVDwiEd2NegzNVY9BbELsn/zHvDaH
boXtqb6hrTlnMGhGQ7cpLbfZs+4gHtj0VSXJ50KbxKy99hL2104CP/1i6vxEp9JmunZtTtl8Yxn0
WQ4RvBLh17czcsHnpo7Ky5Snkp9nKqh5HxDue42UlosGN9Ag83Rbd1iFuFvCpTYHOo0LzsCUcaii
3URWYq8qMM2HwgjSgAsMZQN57Tfbgcr4c0nt2kMcO+7WbzSE7Lmy6EtKnfBrbaUGoxuEa9Wl4lg5
2BxyLl7rKOhpTrKx7nDMsNZz1yeUkFjiNsawvKrHvkMI9hq9jMpavWkwUEvtqY6SPj7j1d9TLaZ5
BL3APeIw5jK7vfJC7oN0CLLlKLx5H80lVz9O9rRdZ317RTQnPR1bs99/ln6T7/0g49IcNvPSlHRl
eDWXf4MjZd3AVqWHdDzxjXYbwX5sb4wU9/py4tnuOs459jKy1ZCyYLvFtJkDX1LjkVOdaHpJQbvt
JE6REQiY6LWlvk2yiQvuc/xkQro4n+ahLZKl2w+oRaZlBDBjm3HdZnW1U7bmej3Tx7IvqKGkoI6z
Fc3WBjuRF5fXWsvWtU4N5pCNGoqOM5PMNzb1wB+zuTC+GpZGaIlV728cZUn6PYqaHg4MnZy0w4ZN
VISfJIiwFerHfOvRDbxhUkusCdXNfqWqc7pzZ3jP0UDxRcdPBAZ7FLVb7Xf1USIE7bKpeBXNOD9a
llFtnZBbBvsVaULdTLeC88wFDUPv04r6QsdScm2BXt1UXu3ufaeP70dUrHPcU7huZkhQ13ZU6oTj
yh3P3HUYy4muVBze20TNe6vvJIo6v/7PikK221b308WrjPBeOFzYl2ZJK6yDtrOup0QT6UpDKOdh
rG7cWOTn0arco0Ury2sYRkofstYz013FqfiExt5GdDYnRvsaZLQWzMPEqbIy6+KbNGpnW0sjmjay
ZA64I9VmASOuU6C+3FoYP5bHvMRdHVOwBOMg62auVmNfMy23J+/CAuKj0WSNuLV9Ksh2Ob1ichXU
TLPHofIpYUG/2M6uEd2btXFPPI1HYAiWxcgq6UwFM/Y8G0P7ItBy15RU9ss8GGBz1tl0o0TlbG3x
sRCkd/zWisPF0FnhQzLjSp5sp17PhO/rtdcl8V2bDQ1rUNWRzalUkUF+yRndj7Fz0V3iV1t+7ZE8
ucPIVXAENVHhkh/9ejFB94GNEs1HqlF9ZMZeNcDHBIrMRrTdxaaCa1mmfXwjuEaqhWkYej0UTbB0
ojTMv/LXaudLaiLlweSp1FYVJXh+NoZuWqRjjsHBHLtHCZzTYSY7es89l6uXxg9GxI1Aj4fe7acT
Klu37yrPPFEcFn3sjdZDEkE/X1YljW8ixr+rMECuqwwVH6WaU4SZyk+F22dwXXU9XE/f1H2Gufuh
maRcDFfGgVkCfGkC6pYdMXsbGrOn57aJH4CjxXepHOTGwg5K8WHaBK8YBuS4GUn3MhEsg407+KBY
DDX3xoNWY3AbjMGrmzfmW49WTAEgZegLygTJ+7c19zWFGXg5BkW4zya/ji5WXvqPxFPnp4JNyW+h
GeEbeWJeGT4MiWuiNhuowrW+jvm0Se0BTcbLqcR7DkQeM0ToOe697irjJXHB7485zHJPkEhdOmnY
rwrH1y983cVpdEMEPcOIsqPJxXeZa2Scawnecuiy+KThTsZctVzn1YxF+DIzZth6Lt18KfKUHAK5
KlHLiKwVwR0WDTPYhzHfKZjUwVonUzc+FunoHQYcL1QCVNxlelrpMdW56aNT9SjbDTPbxAHUEdCL
vElTxkNt0aXYDig0WwVNBnqaClOYSsI55/ZAE0WWR3etPbaPOpaooXlX3ESxpg5qtDPutHDqKrQj
rDEkTSzuVBkjgtQaxG2d2bQ1TiX9r4u6nE2q/fI+nBaS9+VGuaqjgJEZI4wJsxguFMcinUZB7d7o
2aGnxyj1uCrMYLbWdCty2yCh33JZmNwT97xuTW3pHdJ2CHsKLzJFJuT8QFiiBBI9clj7mKAEqhk/
R8S9+fNOw7nSdAv4kV+fvWooaUnxvHzFyqwpbLLq4HGocqb05OIpT8nZWD75NKVXa8flbFQVLXor
LajXAg+rgeVosh85Q5IkdDjB8NVChVdMezbcaDUMn7zMsu/S3GJulcEW3Pi8MB/S76M2kpVE32jK
O3NKioqzTU98u7NDBe2LV2w713gEbAOAVgCfY4VIXB50N6pvPgOqxVgF88X2zPZEBaDcm5xO18Si
vX/Z9f5LvrnH/7+65a7Z2N/75S6f1Kcvb/n/2Lf5p/Jr+5Nz7vpP/odzzrLsv0CJhtAv8I3j3+Tv
/GfDnPUXxDYQeVdz/rVi7t/OOSv4y2KVx/gtHBIg2Pf/7ZyzPPjb0B2+Q0KvmGjxX3HOvXNh/8s3
d4Uo/+ybMyKZVFk0tAesQrdpViztqDhknUnVnLuaJ3jDjvGBfe12IqlgK+T2kNBj4pCsiPx+MTpU
qU3Rkr1298N3ePkPE/KP3XMe38cPDui/P9G73MDkdXY1Bro9pLV5EEYjgUHVjNggQx0FdQZ9RXsz
Nj36SnR3El4qmEm2eF3n/itq6nMjOhvW33ywBtIXAWwIyxCkfFqb0XERFBurJBEbdsGGYSkL8pyy
BlVMn7Dw4TtC+IgK85D3yavrzId5rh7nIr3lD/Ss51Yy/1JQv/JW7gpleOtZVN2a47lkMjO/eSLa
y6JapbO8mFX1iBPtEdzIbVBkAXdFyk9GL/3gjDQyNYb1BTTgs9VPPhl380F7FY02A//Rd/55ntvV
P3+hzs9Jgr+/0HdpUqurfaNrpuEQpliQhkYse4s/MzXpmBwxctS4MWiAX/UJxsgIDEWdvlZlAEIu
AyM6SZy+WGEYYxJKq3aF9N+Ux81i+Mj4flEa06VLPWMlMvo5RDkWdCjXqIY2xr4wtYe10uSux3mg
pMCd8uXcaJZe139Ev2euGwx3TRP8wTxve79+d2DL/+SNRuQ2B6ycw0FHVJcQzlRlioXIueFL3jHm
Zk92B0ogvCh4iRzeXx2Mr3hJ0vUwc0T1uoapFYpMLR843Gy90P7Siy7azq3NAFDm1E6AeeNlL+9i
LS+9ZHD5z0/JvhpV/7bk//spvQcUZtzPqdc2m4OKJMlqtC3vkMBXD3GWgw3amm50LxhOSURzJInX
wTeffVo2wiJeUdALwballTTj9bUaJhYjLy1pOusUOi1yQnUvp/Hhnz/q1bb7y4969eD+EB+Myzr2
siBWBxL8eIxoLyLRng3RSg9ML7lefVEer4+oHnMnfZgVRcSgFMwdJ66lqupTcS18nNSfghq/e+jX
j/nDx/E5NRAvxtwinB68Gb0ePb+sP7nQvzNsfvVgrv/aH/7vyzhkfmUqKg11fUJMPDEbA6bpkw73
ruLFEJTdMjZ9hDiXWPx3gkmc4MWziwdZoC+nZnyOrlaRtlULmWdbx6MEJciTVzPPHiy73VVp8PbP
z+aXNmgyHe/SQkEG4lxXlTpMlDC78i0sFJgh2tFQfMnE/WFJeZdF+Ptlvb7EP3wnHutfUiQ9xX/V
uL8Kcz59aa6WW6yDC/d6blL1bc+ULaRz5p//ZN/pKL96Du92qqiUbTnlZYOZbH5wNe6ADAcTTNN8
0Y7+tywpo5XSk/GUyX6Z6HSX+h7qhEHHJuc+XowOyW9Ae8yl+SFtEABbNXwOsQMuCqHVkozMn6h/
v3aj8xje7WG+pw0/0qI+dOMA9UDbjK+vwz4Xo5hwZ3tBU/nWl+GTbbd47+aJSobiRdnUKwmJo47t
Za3N7kPRQ7yXCIUWZ9oQlquLOSb2j+OUfGkS+368CgWcOcwVbcPrtjBv/vBl/241erdnzKJtxth1
msOccDLOMJu2JYQux380Z/sFIwMqe78t3Gw5SLXSNZVl3H17j3xh2N7oPMHI5d+RDFnMdn8/VoxJ
2+ALC+0uKhLGALL5E+3D+c1HfQ9wLEsG3kUUNoe0NbAY9LY4zR0mvZlrBg2Ds7+W3DmX8YRBFdMY
tYdWdl/5tXn2LOnDosHbg7ESgUmCZC0Qub0Iq1cZFQ4Dqbbd5Tbu1zF9Rkt/0pXzMbSYBYxZvkXd
+GRyc+ckQiAloUMc76A+ioK4uO+5j07Z/2F3eAfV/fcP7n0ILWqudh3XqplwxJQWJUffjw6FH74N
nrWrSrqR1Ace19GbnQ1XpCOSyqbMyz8B3L7HrH7x4/t+fPzhB1+KTvU2byYO29xc5rMulkPBoQc3
W3ypOVKEbjauUD0oHTHHz5njfqkNdNqkDyq2K0dtfe5QptAos5pJadh/nQquOJNn9dyvUxIHhdWT
7lFwL+OpKVYYe+/qOnN3k1wGBUGnWh2LfDi6RJgXbhmPqzIW3joUwEOgL5xEPWbb0JA7kvOfZtsQ
HM3A+zQUrXIA5DTF1flpFvneabG2sykxDmjMexJc42aI1UcvYkbUeNHF0zFD9Mq4HcruKcuDl9jJ
XgcWcVwzmLWks6tjun5HRjLEB17/8IP7OVz89wN+t4kFZjsKf6A33Zw40LayeWwHHFz1gOKDyQsl
J6Zi1lE0IBp9RzXTWNprn0VxxU6cUVlOcSNj6U+EBDme19fbfySRaJnuqXHqkPk5CP/zZ3V/c0J/
j9cmqSGbwemHA5P3WzXcBMOtg8/FdXKkThIWbu8dmLzbqymwCElEK2FRYhASAgg5MLRUxk0Fc/J4
Jmygztn0Osv8JjDEtkHnqUWzq6mfGRN/0QbuTs3ONnclf9bowHiCI46/giC0zqqPyKAwSG1rqQN1
n/kB0jSDbkaROrLWTJdy/8Tai3ByKoavkx1spI/HgUn7P38P7wLhfz+zd5ttNLPOxeOgDp4BTQf1
O3/MSibXHRV2e0uAi4wE8YPKnGbKr8WSN9NcGTNRYcubPyUGuBM3nQF/FWW+bk1qXZyGqIJlDwyl
XSIgrZ7mP33Y6zb5q1/wuy3b0AL9BFPcIS0ygEJVSElQ4qf6JirjiLOyOGMHGlfV9QeIoTlYuvik
ljKsTq5vSZIjCSTZ2IuTi2CA+DAWgmnq7Kob0GGAecuqWyLWEO+os3Ttt384z/i/W93f7foaZ881
rFUdEH271eyCr826zN9lLc7CIazntRPXHT6LFN+biztzKEqBtQSrXCGbUzon90ETYRnVO8+6Nv95
nJnrPKVqufddWmsj7Mrg05ZOkXYQ57B5+0TZFrad0qoTFHSmgTJlOIWpI5SXriokJiLb3RFOASvN
wHHRGIMNzJm/0ViEKbAn60XdkWVQOr33Ig5911Nj1ObVKs7a3aDzV6HiSwK5t3ZzZDE33jcRQ2Gj
XKcRxrRF0BP1lY5ZLsHct/tIZxm/o+up3iynbTv4L112dfYFlVwP+BqXdp5f6XXC2fzh1f7d2/Lu
AEOVhN9zea0PkUFxVF1zmWjbsWbfK6LpKjsC7ZKId0HVv00uGZ/OAAVlTW29Dst+XFdO662bynqx
Wu+Qzc7dkDpYDOKG24njnSd7OLklZpESHvc/f+Tf3Uq+n1V/2KKqsS7dIK3zQ5aJl3joPnYTz8Az
R0hWdnyhVuKFRO1LYcfnCX/bNielskp8g2lMib+ssZNLW1ifdJrc//c+kfnuNuqw5MZTUKJkNFZy
tjRuo2Uy2N1D5JS72PBJmdhAvmzgIOvYcq0VKbtxlzfGQblVHGxZYLD1zmhGNzKaE2JCkfzD7+p3
ug/q0U8neHvQQdd2Zn2Q8UxhlgNz0XOAeDnfKUe9PcHvchaB4Z87ybV5DjsTRJkHRr2wBjzc03X8
U9FHOPY2eoJZsXBjQ/zDN/eb3fA9i8fCYSbqHtdq6WZ7fL7bsbqStsRNwLDb56cu+nnjeWJZWPHd
H/6dv7nVmu924AJbomXnTCyixNp2WbQ1Cw98WyKO+O8AnpvbNgxXjUeD5oSfII2eWmrebdKPKChY
sGcHR3jc/Xc6yH3WZu/nB8RD98bGsqZDMAxPTpr7S6ejjLPKpktEJfoia9FRvKx8Y5p7LFklAGU+
uNz6wT/P3trp8ExoS36pEhezgko/+cL4Q0PK99vkL/aS/4NJMWuz7o2pP/Qx9gw0HPkx4sz8zdJW
eFBDhSiNLXjRcBhNkuGYoYblbfvR9KgCTlADBssBpiaI+KEYJAdOl+NdJ/0EOGR+7w3OevbT1yDg
QkfgEnNa9weQ1e927Pcp4Sg34BJ3oj9YzfDkdaHAxDVBHjLEolbFq5V1H0fJBsE8hilUhyU3Zwhe
M2Hw+vi2YEzZXktt3T5wNnLmfedLsPEQJW+y5FT7hzfxuj786uu9Lso/rGR+bcwxMZr+YFs4+kMz
vbEagISJWX51mp7bUyXPtH/gL50J4bjVyarY7gJT8MkKPh4r7OMs2LCa6CVQHM76cWXUdrf9/vn+
bwv9vy3U/H+xLPOK2vsnpT9L2u5T+ZPEf/1H/lWW6f0FMhemnM0YhXHP32WZvvmXEK59RepRzgLN
jEf9n+F4n7EAIIcAxAT/xFXK/FdXpu38BSMUXxzdbqBArpjj//U/f+qPbN/99x/19GtB0i/ep4AP
9k6vkyEpUMnAeo2wLqKTbP22WyQivXJXu15iUVKFf5/IPiNl6Vce/biVM1X11sZGPMyMMOeA9uJI
pdrir002o1/Xivdc7vQ3nZQB3eCkrOFMhf2e24Gt0TQMsmQ1aTmQk7hu+iWDRHFneCOBpsLoE2qp
/Lp4xqNFfXXIyBrk5TxEYDf7MvrsDbqmPzrLxqfJrDN5ozsrIDMgGqJFmkUD5WOYg292VjD6LPI0
U4eyInqszcp3b4ncCf8kOxae0+xhjTtmBn3xlyikDOg5UEUwHvWYVjQaYM0mz7MQSjHjnQvTNE8B
5wbi+bnViYlqkX7OAHURiFwXDjB2zAUjaa9q9GXz0mpbh1utBd0UqkW5fUIAay4F88nwPAsvxzHv
cF0/ANJIzdsyVZazpIAmKU5GheHq4qmmnJxFbGYNMaLKqsK+WeQ+XwcXndyhJ1uFU/KRsb5V76Xm
VEbXNm7A5A4A/5ifYnvuGWVavRlUd4zaZX2D6Mu2QMx9HKw71VOXty9MIu6LYqpE+5yqXLN3On0K
ctFTEf5TNyb1/LErjbHBD0bqIiflbgatwJDvZO3IDb4vsvDLWDeR9S3oc9U8OkFXdqc698bybLhk
t4+KoWpxxvk88ADEkEVXMRYTEooV9vn5+iEDtyiWQRAn8SMOPK86y9QTqbt0caIgzBSdVXWnbCp9
8ZzZisxhT9VfFOMC5FsOpZswYYCiRU+FnxXhvew9azx3RVGnNwTRhnQ5FmPZfkXTi1RPqVFJS7QD
oOmIl11waS7gtPgmQS16JcooFbSgJzK3HvModuxVXZHuUy2BZC5p8OEXDpwJauNLDmPYNkeqboa4
6G6bwG5uJSN+quJlEb5GrqjlAa4/+dRFG0mFi7MxUtiPUQMvwRfF9cupSRPr2WKLG0Ewd5mXvFwd
8y3mG6pZikwBIvZVXJhrrWr3YmGT33dicIjSFVV6jZAVfbDBfEUZS+gapg1iPTeHNYNFLHPDcM1h
5LMvXrEJjRoZUWB8KAwllllrKjK3lQ3T2ApecRGaUIZpo1qWMSVnKxfIt76G5OutqkeHamUq3Bat
x01uPclEjKuoS2W/rWmb+pp0g3F1qfsPgQqvqJkknSOM1a6sdlVTF3wURRU3OIjw0dEeZEzwhtOm
lb4X32KqIxkgWBb2VtxQEdRY8pD0JBTtzOJTZZlRIX6O/ujsuzBKqvvaIEK1jAlIYoPPcVMtrLoI
1V0Dofwur6RkExwj6zJFGYgsHNmmYJYl0k8RxXT7Kpzru6g2MMFqz4iGVVe293nb+DsdSND8k4NN
ZWNgaak3HfP8cd3ZeJ/Qqeb+TcnSMW9MMIkoP2XXpEdZ9An+mz7qx32ZZrCjsXSVO2eOynZtVY5u
b1Kr2QNLVG/WfAXxFDKFoTrgV8H97uyzioryMnb5n2eBRh5LhxEYAG5JY6lc7Zj4xtMi3UncTp/B
klrONpuqmICqVaXPCizIIUNpR0PrIv8uGR0npxed1WYVAYs6cueiooh7qf486eLWpPDKXuVqTG+Q
lobpWA9eNC4tVhSMLY0LwMNujfgtVV54GxjZbdVMVfHQe4N1bhUR4EVbeLg/ynZ4blICBapzjYND
bJ7rLosqbhAtPX9RJhEwgKBMq0088TNuXFy5ONOOXoEN/BrcQnBrRkGtfWuYBOlxO+XQG1idqTUi
nzc/84rM7WeOtXm2j/HdnDqDwe9DVPYl6Xohy+6tneE67MIuDsU+Ql36lCDDlhsflzocirjtxF1f
ejLcT21nvUgf5YDAlOafqWgocxHYbZDjporx7tb8GoalzV32JD0luecEVuEtvR5+6iqI4NlB+Z0t
mk3m2qlXnRdxmG6zAMNvgw7rrWpRZeO9TyPrddabRzdOTiYBa2GiUqgpQQ9Vts4jfa5dPg7kCtu1
nm2zT8HtBePA61CEsXOkkFJhg/UbfzgVIS/EG/UeNqiAuBQzt26fcKPjmtcUr5W2GaMAezwZ/mxU
u6bNyMmUZUylLaMkaq6y1DzOPn9u/HPsNisdDb4g7mAIBLfUi42NMhP91KmsfAbGkbirOK5Vv7cG
6LjU8tmxs6n7RBHGaqK6pZOswRU6Bb25b+s6dz64VRCzCvfYUTTDDVK6JfDDjkxXsfQ088i1GivR
bGFoadLLfU0MNy8I75rSc+nCrSsmMNp2svROR3QOF4Nuq7XR6WQ6+pZt0nSfNBlsFEyUu6quYYt4
eVKWj2kj+7uJ2Ai5HyunlCiGRNkeYiPIum00MWPD/ZSGaH6Tbxp3ndkzO436mJnXMNVtf9PNKhrI
uUsOx3XDzXvjYBC1F1IA/O0BO3hy3FtmGTRLfEpptpjseco2tfC75tYZYlRL9Bw8D9VMrgjuXhgH
hy5g71s0aJb9N23nXkhBJI98TaKDB9ZGoyAN2kjbXCYW+1TJK2WqFxFHRrtqLBH1q0r6E+P3Zmof
zayqEzIZs3NSovCGneNFw9exF6WxqdyI6cSYoXoe/aAJEYpYcraGx0aOitF6+jFUKqe5zLZHc1nK
TheXJh6cD7V37YWGQFmxG4YROShhJWOxjl2bfoy2tadg6xiotBsngga4n2xJMsyBmynvJUKgeVuE
3hyACeixO5SWYfMNFHZ3C1qWIox4HCMaC/LQeukDY+JJ5xA5y53Rm8h0ZcIZCZtzUji3eYDIteRw
jcY+TG12RgUJ6kUMHsCHOmuHqHNhnOXHJhbWY000PlhyXiy3+IrFOcU+Bx7ar5P2frbUeM/nNj87
ItLUYdhlmezNuY05xHVaDF/mQQt7XU6xNUKb6OgISoOkDZ4hffhq5/P0s2CpAiyMn/uiC7oNznSD
W95Uho946ad0LYKYl9mI3TaBl96ZJQZSkyRUzwqkjwaRDLV0ZWk3/5uz89qNXFfC9RMJUA633a0O
tttxxmPPjTBROSdKT38+eR0ceLStFo6vNjDYq2lSZLFY9QeUWaKi3xIL5ZvQzwQCidDKsut0DAWM
kNZGxr9oTSR3ikZ0yAgX4oejZoJykx/2fXasuyRQj3XSZOiEVDEPOP5W/Bg7iwPrRmnbjm6rQem8
C9QuFk95i5DH9TgEEjpGYojTkxCAFHaVRccQwRRltAk/KlzTUTGBRYa9arfbqlOD+tppmqE5KqMJ
qa4HmOE/880141onH67+FFnWqfC69bH8EYMKpSBK2VfcD0isKQ9aJ+HY2zYRlZAsktO9qVvKS64i
URRoWlRjnla2WOOBbQsOlORRv0/0EsNyJ8vb9ljUIgKPpqMtBPTQK60Hkh6txWjICKuvUGeL4hwH
pAzwyjJxA0OsqfYyv3ybeSPJTJoGWvI1Uo20vYkynvAvUmLo+UtHzca8U0Aw2scB/58vsAq0gn2W
FHd5B0rlWIGeNXakcPC9aPk6GWVfh3p1U5ay80fTQMEB9VRGqqc6vjw3kmV6zZVe1KEN7LBMCk5M
kY+bMkJ2lsKsXibWFbse9owqG5J0F8qeJ90L0+l6MNYSJ4iPHeFF4WYO32mvDfLQc/n4mJEpZtPC
W0Jz6ouOmjibzgxGkWO61Eb9LycnKPyi8KSMv52OnVv/RbJRzWVo11ZS8RxCkdvbtgn3CLiVXGhu
XYJZokTl9NdtXHP1JMKHixJXPg8pP2zCH3pqmi9CVLXtCqnwZbggFkU90IAaLo2kDljL7zSJ//Xo
FcUIlF1js1vmw73SNVIwINOhxV2xIxYEGR+1xVNiG5Ggg56OajLlJhjUijZfLTnoT3Er7bQwHuAx
axlVdDD68AmTUGgd+lOZ9wx1yYejSG/LS62dqkGhAzxgeR7EELtLBv1FUSPNwqgpJyeitx/6dx1C
Hf4fwiwKtvCZsSsJ2tKyT7bRAcTZGI6onFfQ4mr92Aa8Rh+z3MIrsjbMzCej9Vuw3QlyHluLOOq5
hgKd29l4Q6ONZz6rGV5TbnGe1MwMI3Tgta68k2qspHYdESa6yvOyfxq1JGrui6wN9IcijDsoH7xL
gQqD4VVcnvFGeoSvOzkskd51T/VQy1xfY5omV0Pdex06Lor2La9G9a/aVD2A19wXP2TJUp7o3bUF
knQFnYLAb7Vsl2DgjGJI34d/smzw6mIDaTrtSBfzmF2o1AKRsD6RrYhZopnq18Ut4uxkBegJv1C3
96CpdK19VE1kOSLZ4mlkyomFT16di9rVUM9Kzg1fBbhQXLY5crlDk2J8MqIuxpdoR+M+sr2i2gwj
DhXwCqUd3GC926lGqd6jQgd2XlO8Qts0KdcbsBbkLgE8JxADg6rm0otyFNH2aim3vusU3Pq/hOLj
TQgRtta3WRUoDmcr4YQVRQVbs5HkSe/KSIw7FXBefW8UA5JHGhCibDvyIEt2IaJs6O2L0KiJb0mg
bbTKyEL8NW2/OYEGlM4DHsNoBWBlZt/UqOqRr0u5FtabWi/Mb0ZS2781IcnNKyoGtbgLLKlDoijS
23qj5obHFERm3CUG/FT67J1uP/ATpXHTIdozkewVMPy1IWUdiVVaRvFRNnt6mWVr56aGeY+hPCOr
YHDz+IPxFCsWFYDKYHtvE2HmmHdaTROcdISxT3lT5uYhbWMNAlRteinMlbIK0bEmzLlx1QnYM8AU
UKnz8j7YACwqvesKAk+CwgNZ6pbnhP3YB6WDBJDTo/eEPn/4AlVhwtp7lbr11dT+6rV2hBhA4QRf
Sr80v8UtnBnEH+LwR+E145NtZRl/ZM+FbleDDg0h0Jx7s/PC75bcJspO6uPsxCDDvTZoeG53VfwA
DA2UZdKIPkW4xq4Phg/27pRGQxq4CD5OrjuxUU5b1jaQLCIN8PdC46HMPdfioYdoBjA9iYwxePI7
ycq/F3FBmqPWWq7/lUob49VUrxEQH/FQwr60sW1zG4Kjim9jp0lu6oFmRNRKfgfYR7FKt6oABD1O
AH6owpJK1PW4tbIWFSHVABrUxigkssEkhbKNhEeCgeWwsx1FkNbbhJf4xgiFi2XaLXbOw1dg6u0R
A3B5uG78PKt+1UL2uCzSpvGvpKFOwSXIdqih1BBFmn4vZF5jWycu0QXRLU2S7rVyCM6NFtgytL/C
Oo22QMoXEJOl78Dc+uHX1Iduck+TWFfJUZVOIOvi+w+UC9MBNdc2vTXqThtQRPTy4SxKdH60si+v
B0/FkavDizDZGh4XaeM4JRphum7/VNCFRM/XIjPZ5EboPGmQuK98Tytgb7Yd4mpjF4pnXkCII0hS
NYwbbYzy5lqqLLPYgm4dvskooJ08qBHgDBwvui26PP2bKJZVZrx5FaKFNyRjep12YyKuO+h7k0wh
SNbtEKNStQMfJuE0avDNDnaUIMy9MTIj9J4sw4fFIUWI7SUFqge8eiFTXqle2xasptX8QdIP+xqj
bWBOKqM+lAe9TTUI9UJ0W/I47y5Ue/VG95yHtg0c+omiByFJ2BzPtRYW6k2S6dmfpDatB/SEndfB
DuX4KguUxDtWGG4hf4CGVXsYJ9r3pkGr4dFA+fdBbzy6kwjgDcDyhPWiZn0GEFrLXDnr9kPAu97I
fvUaR2Kj0wt9kamqoWKika01HgKREQxN33NMrG46Xpd1HQ48BkifngNlFKeSu/PBHppaOqWmoByX
INXygHn0eNXVFoDawXOSK784/CpoyDWDCdcdnfGddUCLBvqNOVUdAyXyn9TED14Um80V2iHYQ6Eb
7SHPQzC9VUjxaItqA58iMkPtdvAT9db0x+GHR0Hpa0o7+m4onEY5Opny7MjDZoAfgI/WlzFJ4A5V
je9fRQaydpSXjOAam4jgxIfBGKrGuX5LnznlcVdXNCZYfuOrh6BdtzNJnqttKyWgL6d6zl9t7OCy
O7FGvTPSa+fRkVHrCR1o3pIWgSSIy8GfeEQl/EWPVtZDJPei2/Pe1mM3CAdqfJ2sl6+abFJusDxN
oxKcSg+KIzUn2kdNwbfqs1+6MQ5/7KErAIBLWNlzJaT23yzL8t+60UX8p2bZYUNK3PU2YUYZmKpX
oD6pPsVQt3D69rVUM9r2fQbDHPmqqvF2uWNF1Qa8kydIDgdx0woRRlsEacYvlOo1sRcdMKQ70db9
d8pRBSZ/Zmn/4WCpR9MckevSUuT4lPisjRUcKbPQ2rvSRNeNcG39jFPLM1cMzj9qFk3F/Vnbslfs
jIsvL1AcUVyPaAT1FOACClTDy1DuB0RksnD7rutx/18L6n0v4SPgzzTWrCepJhQQqashXaWO1SEZ
Q7hj8Nnp/44PPL62yKlQjK+clalNPzvvg03DzfA1CbGojRVRuFYW3xRIVODJBvxgreH7EbRk+vkZ
IgboDpdJw88Hdc6ztEVSKe7uHM06lSjn7UbP36VKj9d1alesaHvdht5zaBq/hmalkbo0wVmjL7Aa
WcrrsYBJWyOyMunXU2mFltP6//Xq/ukGvf9iyrRWH63hDMhRW16Zx/Cg3FSfsrnEi90klDEOb5pc
2/ZwKfZKr6v7zis1JM5Qq4WG8BuJX43nvQIZfMLuxWqh/f/ZPv0HmppWfWr5v2tuegPs9VpF/ox6
y1/kGJ94i1JFcvKvYaBfSYnEm2NY+cQL62vOABgD+AlFjRnLYnMKroEYR3ReKf9ffhD/byrmDEMx
wrYMRQnkZZzYZIV8CMC7qtZjUdWnywfuQ6A1q2XOWne5E9V6bFTQ5AuKN1V56KdoSEYATWHTDvjM
QapO4QTynFlrP09b44MtY84jSgP92tfIhWAFyXl6oGR7LAwgUf6zhFhiGezllC8WomaarG3ThbNo
ziJLZsND97tauJaCA5ck4L1L1AqxAkt2eXgosVTl0RojnVMc5OBn2qzskIXW6Nw3RCFzKxww8y4A
2/Q6wFZjU4UgwnnDj4+tmq+ew48QLdOHnAUbsxoklXPIQIF0JZR4x0T09Dw42aNUg4etMYxVChqN
K3CopYnNQks3KhNfMxduxmFHlHjfqOapF1wLmVgZYuHmecMKvzvJiR5rvK1b4eZydpTDAIa3ueNL
EVjczPS51v9m6Qpy40O80rR+s7DhI8UtKag7uKakXDHINKbwOhfHruekUbZ6DEgJAfQouud/ZGCl
Bmo0qAhle8nLr0enWjkeC7P+X/uF3Kotnz8kzFF81fszPbodg6n5ZPGbFIjUGCv339JQs/iiZ8Js
6joRrmojuEYnL1N/dlQTc0m4HjFgRJyc+uVKqFnYMcYs1AS8E2TIsMIdpG+OLJ0K05wiwCAhE8vb
l7cpZcOzU/9FU3VrErNFMLrS8CMMXhGEvvxHLCQYc6ciakapHZfsWursbkhRNDNe8Dk++BhSmijD
rfnLvRHCPohxxizeRAqw5KDCy7AD4Ukl9TrmHWQgVIi4Zv+rV06OBsUKGQzjZdrZFlXFlsOj+9UV
oiWHtC+3MTA0NCI30/b6z6Oxoctl3LZ0u6TAuMIDesM42yb/DdJ3EyXVGjRsIUAb87zIM8ay8lHH
78ilN6rzYIA9DY3wRlPG24ZerslhYBeKytxNB/Hyt/kQ9cURNGYhzEeWOLGnEFaN3VfLHN1RY3vY
AlFgx1UVb68MzxaqpT6r2DTnPkJ6q6UoQqAzbizsY6YibATuvhPloVKioxI0Gz3/LuPBVluvl//K
D2Gg0185C3xOK2tJAPX5bRsTABrvp4WJ8MADi5087VmOTD5q24bK2TA8C7Q4uU6s/mp1F7/ZJX20
u6YP9y4yBmqJn4LMURrrcwJKlkIW2l63DmeW+RKfAu07JQHwWzIiamt2X4vDzmJkUo5BRTVfuFJK
BxRdEof5F0QpHMuJiA0bk6XALLn2aNzF/e+VJV/Yj3OXxig2EH3XGuEKJcR645tivLmV94X5pFXn
AE5InACwgwFqg61bGXQhVLyRE96tcZXA1AkVQoVkSfsyutXDZoe+M+0077VWhmNl/iBxMAbE5Klq
Ud7MXGZetNZN2MpXRgdpLUuwFl+9DqfT98FHn3sbW3KD1qPHxdAEsuP6PZLUg5SF9yvzXQjPb+Cu
d/NN5Coss/H/XoC+9jP3UH+trNshOrO1Wi09a/257w8mLJFYcTlydq/ccjGhbXG8/Dcs/QmzoGmi
WuwlsifcQP2jp/GDOaZHzwtdHBovD7CQr+uzwKYi9lWCfRKuQ+lvW1rO3zwvcDZdu+KmSPXRJ5pF
sKBTpUwuyVjYCZb8t0NMDIQQd7jVQnYv9z1wH9N7u8F7NItpAl6e19JencWkIB4yQ7T+wCPM6dBw
H740nv/DDuSvxYCcxlD+UDW9XLlDl77SLPioJk4MNDoGtDFbcHj27dgjMNFo9h2F3pUxlvb6LNJE
9K1TuzYIcLnxVTajx9U0ZCHn0aZ/f7fNhwLmeWPzEEg17Qb6154VQjExupny1wFTaNOPnwjWlz/M
0vtq7hBeR7Y2JAPD6VZ+Ww2gVZrnNL+KiFdETLaEMbY/Pj25WYrVyGYKx4ZAOb1yOvIJtGmxpa8Q
X/7739tmda8vbLk3MYB366hGagIOg4n1RbWjCeyqWnhHbPBFtLeT6jd58eUlnP72D86UNgsKfhIY
SZYxp9KMfk6RfwpD1QtkyutOWdluC3FBm8WFusappDMZo5eHo5+lrjUayOLXK6/Phd38xix9t1ao
lSF+IUbchtL8NVe9e16Ylxdn6Q9X/93N2HVA4MEjzcW651dSjK95Yr1YXf378s8vHHVtdtQ9C/RA
p2rCBQr62xz8W9iQJ9rbdCkArV4eY2kKs6NOEXkQVmgSM8G605CyKmBh5UMjTpd/f+HAzyUblDiD
r271JA84/ZBxQ2lGouxBzctDOeWI4cNqXrawXHOJBcA1kaJHhP8oNq8UnejLHTrK6JFn+Sdz8zdG
+Lu9FHvCllqnGFxTl7fTo0LwdtLQu5uOxsQ8Bd66JaBUxWE1rCwlfuo04XeDlhri6nZDz8jyquMU
5XmokXZPq1m9GEbpTq9jeXg2hltC2uXvtrAv3iQ43o/p0xw1HIxQ2sr6G4lGAUGTjnsSzMu/vxBX
5koGHRp4jcHN6VLffpQ9jADQiCyc4Qqo00lSnj43yiwjSEGm07ToB1Qx4QpDXdyAdb2d7hm9HI9O
Hu8+N84sEFQ5Mog41Qyuag6gEAMF6kz+XZWbQzt2D59etFlASHUQQE7EdColvW3z9rZCqQtpgbtB
Cs9d/8lPMwsJNH9ysHzd4PZjSXaGT07eooaTfyuk+tnXPlddnfP6Pbvwao+6mWui6f/fS7rXtm0A
wAX/vZVBFq7JOa8+8ivPNAoGCf0YDqe3DVV1erFyG9uAtZU0dD+1AeYEel+KO11S2ABB3CEJ2p9z
u0Fr3NPJRQXK4smat/rSjGaxIMiN2gK5Bm3KwrZOSu2jpvHuiWmVNn6wU3H0MZVhpUK1EFGVKTi8
CwIO4BmwKCS2zhDfOQgM01Qvj5Vd/gQ6ubJyC7fzW2fj3RhCdyzgVbw6bB8b4iQuu41MLL38WRai
2Jvewrsf1/ukljz4AK4cYO6F3OhXAIXgM1bWZym/fIvY736/T0w6/E5AlEye2uHFpvQAjzPbA8ba
jShqRUL5WhafO5fK7PRngQGWOudrQGjLWan6O69kXO3tSb1RRSWg9hRtZWYL1/bbhN9NrIZeiMAV
rwymZME7tmWwmOFhwiqVOqiEpt6uZukLW3rOo21irRcaN6tbtWIvo8IOdfX2rcJsG9sgGLerkW3p
e81psfmA5VXhODw/DOlAlUbxn9MIzwzMZaq7IXuo4gTDw5XNt7CGc5arWat26JTMi0cHYVPNu6MB
8JLdx0qOU0HddD53/8izqOCDS8S8Jyf8FP0Xw7cnBTOKUfEoNl1cD0h0rBZmpivtgwfBnLiq6n0m
a+guuFqq0TjlKSUfys5kP6AEuuuBiOEJlQhAVmPzqHqW89r5EM+KXvEelaCWtpdP9tLiTuHk3QZF
Jc5MUAEiJ6JxlJrWfY0icATiqlUsFOXEl7r61q/1zBZi1JxX2hLH/SIhAUuC+o8TGhUSKYCcLs9k
IcjK00K/m4lpeE7rS+Xg+iomTVUhb21PfWp7f9tr+spxXjpis9AhqRGNBZkxQG67RSe7ctP/HErE
RngJm1S/lTD85FacZQ/ASiXP6Bhq+iB0EFNk36f8LpG4BtfaX28X+P/uQtuZtsW7RbMgLCpY73Kx
R8H30qleBjMBnhbXGwiCO+R8rvoOry+B/wuPgNSI3VLrf0K8wOCoOShO+JRR1eb/fz1iPHP5Q368
S9B0/Pdv8s224x95G/hye+dztlGzern80x9ny7jn/PvTemr0RTPtESPXoXY6ew8J3VYg29Alzs1U
K7w8zsf3pe3M4oiGFpKJoTGpX+LdDB0KwxQBHz/50LedWT4hBttQLH9KXkzll93ZN6hQXiMb9+Py
X/9xTLAh1P6zKcDId3Zike2NwJ/3XVjgvqeDuoV4VJ+DLAfRhyD11sm7dqMkWB1cHnbp48weGYCL
my6IJ0ifjvI84sNncrOrOk0pllA62WiTPM7loZa+zyxWqNWQSHXOA8Cif4UTwi6sjC8Vof7yz38c
JmxnFiaE5Gf5gD6860ig1x1OkWzlr1FMkqHkV20jrtLi9LmhZmEiGBHDrgzo/130OLXR8jEBzH2g
cXdFY3ms1hrL0+99ECjsWaAAHJmNBS63rhwl2s+wA9KE+9OEq4+9cwMKIRFSCiTUxEClrteS2oXv
NMnEvg9PgKNLvRDq4A55iPS2etQN8w5J8str9/GNYduzaAAfJczllF9XMvUl1MVTHXRfvFA9rB7U
hVBmz+JApIck+yGrVoQQYDBwI3bnK2+ypd+eBQGksMRkpEGYDJrHqVyCT8RKmFxa9mnId7dCL2OP
mFrsX1UutqXTXmWGerv6hy8t++yce40ay+PIsstBAjuuvUkn7AVcqtVyxdIIs+NtBaXdWYVEAPOa
HZ02PTOfbP0kFcnKzllIgG17dsIxgxSyM0Jjg4OFjt8zaW+FyzR4CmzJkRxjtNUX/tvD5KOzNzvj
Q1gVoawznVQrvjj4/vUNbgHNeB3J/nHqt0uyDoCzw+Kig405Kta3Tx0Qa37oTS7+KFO4ZyAmOlm0
Lwxvm5fYIwUr4WvhS1mzAy5VuaMpocFbDBC8mJCzZXrTmuBuvWwlw104J3NZB2zuW7WsNJ5gmmgg
gZh/1xs8C4F+jiq14kjSiqgc3Tyxcb3AfAdjaSl+yKy6uWmL8odcGOPO88CJX/4iSwPODn1dgdtH
zgQ5L8jJNq8RBJG2JhAKHyiyZyqH1Tfe0kizGDACR/YszWdqcVIczR6he3T7A0xKsFdL2yy6VkO1
ciWDxv3luS3thVlcqGCz1AFOHeSihdhFySBObWuEe2VUlKMPWca9PM5CdLNm0QEdY55ybT6y53AL
tvQDxMajbCsr01hIY6xZaED40cbxBsW1qNIefFHfyE18XZEEbECKuroeOytZxtLGnoWFaFL/7gy+
kGGX17CAvimFfbi8RAtzmCNC7Ugzo6bkWHpg0KdHb2TTGw3ra5MLX10Tc14aZXb4qVdhomjZ5C4A
Q20zOshVdi2iMxysdcDWwq6aQ0ODQqvI9cCzVL2zR57vp1RJt4FvHEq5W7kNloaY/v3dddm0ba74
Q4inVRo/yw6NWGohpiO5ZQ2d8fIXWRpjdvD5DnRiFKYRhbhQopEeozneRtDwxwBbuH5l8y4NMzv1
ZZELB6ew0e11UeDZi3OpE0knHnrwuZWVILZwAP8H5InROXpXHPRRwsY5l4czbjCoFqrBSntpIXaZ
sxMey9VgxpAI+QCIGUsj1knPE+AronuB3Ot+tZS4dDXPwZ0ahMch6onHWIOg63er00WimTS5gtVQ
gWktlVhV5ViarafiS8s3O/e5hxOsPSC9M/36W/uKSjygsjH5E0GGy4B5Zv7rVBijYaJQB4yl2OUx
cHkjLqztHNiZyIqeqaikuHTJo+x1xOBGo86ceR363C8x9JHL4ywEhzffg3eHCtkwPY7lAqsVSozd
4NMhlB8wn4Vc+9qqa8+aaUd8kFrN0ZxhgCCvalSqm1r7YjIituQrISY16bsIVQhz6nIZYh+HxrYc
/xprdZcPFdZQHJsjOPW0MG1uctUN0d0Vqu56Gn7IzZ7ruyhOSM24aELdglOSk2fAlYiMIgcFWK9O
riInOCsYlVD/jPncq2XWhaM/x3paatXiCUGnJQgizZXlBkJ4EB8Gybeu9bTF6fjyh124tuawTGDP
ehw5qQH2CuFnARt84yB9tXJzLW3PWRLRdQEKUYmPUmQI+dRsRhOVodKF9Z5sYDg9Yvksdq2yuoGm
W/2jDTQLNYEWSJEyhAZ3WLyreMjo+jdR7pMg3tXDOc9eQ+mr8B7btRLq0leaZRcoyTpjLweGq/Tm
lTCqQ12Jc4FFHGzBlQ+0NMQsvoxQgEm2IsONUEfcDPiA3kD57U9+6FfXguf+5X2wEMbmcEgUw4RX
ebnh+kr2O0L6lfvtZDi/L//60gttDnxE/yRLRnWSV1WTQ6NLJwEgWc9kNFDioz2qPyAyuoZRnaCy
/bk85vQs+mAvzKGNcSLxmJl2tqfgodLwEBRbBfWsJj+jVMvNc9KkNT33BTCDPQc61n5gdrZoDYjC
U/WyPBrV2Q+NA4N1OR6Y5zay9zGGfVK0X68XLxxeffqY76Jy3qMInhaMqgAKRLvnS+c9qPq4i8S+
Ml4YWyBd3je3Uf08EexsM8Aoe2VfLi3vLDdxnB6eG9KUblrU1/2kOwxhu8EBJOtfurE52BpOgy1K
MJe/5sIx0GeRBLU608bGy3SN6gj3/jkVxtYrh5uwtD45wjx29IgVeS0TquTyWkA+S0T8A49Panm7
y3NYiIb6LFpoBRTtLveITliFb1IdHLUsXasjfNkxvaoC4WCL/HB5rKXzPAsbg5Y6HaJ/upuFyI3Z
XXdI5e61XNP2X9h5c8SjlDVjCcZKdyEvf+0N/Xfo2WvLtBQs5vhG3NXRpZruPs1HgMj52eaPMYZy
Pebz8eRvvikQazazlci3sLO0KeV5d4iUaAxic8xMGEGqTf7rn0XifytwoPnsx5jjGk0zwXTSYwhF
Sp9VR/+axNV+tY+3NIFZFPB1qdRHkZouMgIdwmfwbqoSAL2i9t97xKxWDvzCjprjGbWuluBcMgmv
aJKtb+UnXbKHbVSm7qe27BzRiIZMiEoRip+2KdAgc65DrUS0aVzJRZaWaXa+FQ9hRxwWDFfFCWIn
DzSQfQtu4KRYtlH7RFvZT0uvkDnAUTfUTi4iBjKxXTI6Zz9t46D/bRWMqMPpBFAXoZaPpgyGxyuv
uIXYos3Oe6MpbSR8gzxOavbI712JMdnLQHdqGKT5qN+SBl3+TEvHcw5+VJFoq0BTda6f/IWwYNre
F7/QJwv2bY8wFGA9xOF2KuJhlwdc+HBzBOQQFBlKbmkHY/VnUZoPGLOf5PKpz1ZC5Vv8/SBTmMMf
U8kP0Y53OhcZ0OPAq76RkFe4QfMSf+poE1GesHNpS09npEbl4Qm7wZPuyCOON99UvpwYVSLPHivf
3/lWezLSs+lXJ/hEYaB8dfhvyzib4Fm4d746wPYLHMez/Ip/0Tv03ilTG6H0XYbvB6rC5hejZLx2
ota11pTCl944c7ilJtsBRrpAYg0z9ke8TBJEjDIldK5kXa+fOj2Rz9YokLtVhq05JP1ZQVHnG6pr
/TX6zXWJrh1iCvtOaHp7EF2GYbTa13doHfC8rhrZO0H3CB6GHnr4yoNw6cvPLn3H6uNiDKgNln62
7Tt7lxgdJlHfotVy9MK79s0/613wl7owMz1BMV8OpGcd5YTYUB77SRmg79Aj6Z8ub+GlYWY3v1cZ
Ug7nWnd15Mlgtnr3WZzcD0G2Q9MMa2t1zQNhKfi8ff53E0Ia1mxSk3t/Cj5N0J6RU3DqQyL2kY0B
hYB11G2sUGxQHr08t4V7YQ55HOMRWA69fHeUqxuQxD8Cc7geZX2lsbawdHOw4+AXhp3ZMdEU56CN
Vvq3RgZKObXzfSaNL06/EmWWpjGN/27hfEsXHWZaBgWj8VfdZSc7QrMmKT7589MWf/fzOlrJQ1Nl
vIQNyLBNOJ4HjLSdteO9tErTrN79fImNEg4SSOjLuGAHqviSi/Ep6eseXUxkWlZT2KVVmmX9EU9E
PGKwfkAh62Q11tmO8Ior1JVVWnhUzJGNFmLVaO0zjcSanIsOk68IbulgTp6N5DA6gQvP5XPbVv13
xfLQG62oZSZO0N13Lb0b07yxRbJySy4t1OzEBxL60SNgcNeR/xaAug5Dp+993Hfdz/358/u+NczU
DzvDRdnxxhsl1/fC29VsYuGvn4MXkU9V477jr7eHQn8AworT+xAOV0hJFy+XJ/D2TT+4deeoRbNo
h0HXevzTve9Bv1cCGVVsfYOolLQNiqsq94hh0pa8Jc1eKbJ8bovN8YtWiKghSpfUU7K7Mf7RKsFx
Comp/NyWWJ0n1mY1MV/Iyeb4xcZPwCvqDFVfJfIOzKkXGfcqrl55+qhW6Ur6shTy59hF5KTRuJy2
2qA3e0PIiQsC5VCXlTtpveJYcRsUCPbaw7dwSP6szm5hj8y5FHnT1ALLYDq5lvYtD/7gNnljFGuw
s8UscxZp4CIXZSPT9LLzztr5Y+Mc8lT7myKfuMPoJ//dBWp7iiu7uQ7NiTKdrokTLUzsf4xC+toO
sLynECBA+UmTG64ZnKpizdBj4e08x13aCkp8IqZqg2DcOR2cL/1qlWSBSG7PYZcK7e+wSSr2gqf/
yDVZbK3WvEYv8CEV8c3oGadBU1/UvFLeXiaymrkgug6orSPjQeYbZ9UNQoIrZ3zpAMyCIKprdazF
PBlrLfpZ6kiwCW9AljSdJNTo0FfW11Xu4EKuKM8ColJbltA9Xo+Bgy5i4Dt/kkZ7LcavsQq8+3LM
+ngMa47PROx1AFOlGq5lea/tqO6svNoWofa8eo9/vGLWHG3ZlSravAXPODVRzx3P+dJUtgqp6eS8
Ke1W7/GPL1prDr30Y5G0Xc5M4lG6Dnz91WuNLQBuEkR98ADiIQy9ViRfOMp4Vv171RqjH/umZ5H7
EIc0BSEyiNKyh9QDtrc8sFBiNDOEeNcG/DgZsuaATNZQ7nSf8dBaeZYLcRaBth3V5LYY6l2/hldb
nNYsQumjZappzTvfm/DvqG7mWXPEmu0UR7bbhtktCOhtq0V7NTer3eUduBDsMaH8dy2lkJKhhmac
O8QFptXtrsKUYt87jrJTHYRRR6tHuDp8jGUF/XXTucb/MVhJmZbWdZYyxaigguOKKNAYyl2cOUdS
qEMPXNlDbmv1630cfrGe+XeGtp0UYtAT0x1Rry4STKSH8jopLffyCi6dsFmcoEbW4MtQYLAKh2Az
hl+dHss6OVSfsq55tiycWlAxvDzWwoLNYZphaHayFhKT5BYQvGrnt29ZIA8AI8XfeLUau3Ca58BM
IpJA15nuSp8/RlQN7AELBcRDshq/0Dzf+E10HKWVStOCOps1B2oadiP3znR/KfC2dmmnndGA+0L5
B/NAKb8Hxdnuw1j+Wlvtt072I6zHg10gNz9zI0WfOBXby6u7dADneE4hKRa+IJwFXXrO0zveuEru
nYLmmxhfNenZyLKfq3Sejy9tWOj/7krZTLrQHrlYLd3Mj6pWh/sKRZjLM1n6frNI0uWWkNRiurXD
5kZJlFdDkf8IPziggjv8Uooy3pm9GhwDPfh9ecSFhhWN9H/nI1WZauFRSRICXA0Y29bTHsJUxrts
emnRJm0QT+PZFcuH0VvhayxMc45jqvKka0Ru4vMW4iWeaP0B9OLzYNonM4tOtpW+Zpl6pdtjsLKu
Sx9tFiz7wY6iOupNt7UUTCeRAG4SdY3fv7j9ZuGwp9QCTRmrZgLVyff18aZ2wt9Jbn+R+6jcSrpy
B253V+XR30YplJV0fyE8zrGugWwgrtUyJyX4rgy6SiU72A65VKycqoUcx55tDLnX7BzZbtNN2/wA
FmLbV9EZZyj3swF+jmNN/SxUrCY0XQ3n7Y5KaNhAyYhiv16ZwkLYncNYc6E2aj0GLNEYbG05/qLW
AYJ89gE64SFZa4AuLNQcyUorucy9jHtKHXVYqqWE+LF/KlvV2q0WpRZOzBzRikxw63h9bbq9fRuO
Pxr61iUqqQIbJMnSpoQNzdmVVVu4GOc6qXUp56TpLatG75MYMIVT67ZTfXcKD6sw/zea7f+++625
QKrQJYs6MddH69U7nUdjq/sovQe5ssn6JDxiteThXJLkB1uNj5aEA1EZW499OAAKyoZkZ2HDgbv2
mozjQpCYK6r2Ao8NBxF0KNuwkCafexopa7ippU0yixGGNKQp5CNSUV+jESTU9qEYM1JfXQr3edfZ
Kx9vaRKzpCnIMUsIdJrXRRFYW0xR03uw4t7/4ezLliTFtS1/5Vi9c64AAeLarfOA40O4e0w5RUa9
YJGZUcwIBIjh63uRXd0dqQw5bW5VZlUxIUfD1h7WXmvFjmpsjsoZWoMvF50tMNy5cI44rZ+sMb8p
wUlx+TLSnFcVFBr1kg7Iw6C2n0AUp5+8IGueoAZQIFKEEMwaL6lmjlSK0JqbYxJDu2VrZpOzi8AL
fN/n3Pl2+SU0K+0qDkI0jSBShbQoNL6j79Sb78c0ORrY2asGR+d4qbyfNVRjeBrD/wbSPZSe922s
oHLr0/hARjjlBkrYjvPdb6EplEAPBMmfjpMzJhE6CyvOn8ZI/AYWzfIS6QW8ZbOoMPRxtxdtfJsV
/ROAvCIoI2vcjJm5EnDo5lQ5PRZ0ROa5xor1sfkI4aQKqnxgj4/Lgm/5BLmQy0un297K4Wlq2mBi
cxfsA2VYm02YgN2oI+0K/lVjxFUW0GJIjeGnQrHjFDTIE76fkiHM6wayEtgqpkTrAPoG6smsVw6U
5oVUVGhmFMgHVgDLuNT4lHXisUghf+nUPAsuz5jmKKlwUG+svZjay4kFR9hm0WABt+/8fPnhmlV3
FjPxppaRl7E3CQcPtyVkMc2siI9tW80bMF7PoedANezyOLqXWMZ/Mw5UXAa/yHGcbOY8y2re11V7
FUe2p6I3aTFHeQUxjS30HyFxZJkvgOs/2P6Hy59cN0PLG7395CMkeNwR2RvHg+yXtID/4kCzGYcr
gY2eSptZjFC8iaCItBWyuzWNGh1NSfqdRe5r7/OVXap7C+V0JwYEE36GA71fgu/W+5DmBqSn6O1q
wKEbQTnYDAKvkGIjuLf66A4ZfgOJGtQTRkQclxdCt4UUZ7mJbcgTFjYWAj1gfpqMgUn535efrbkV
VUTmaDWxC6k3VA8okmNW7nVHV8xfZAzZLq95ipN17eZlxt9xyVR0ZtLklm3MmCdGvC0KxvD74P1B
yCRcfLTWuqPidvE3Y9hFy7lu7lR8JqF1XvXgRNsa7ZQfoaXIdpCAXaOu0SXKVESm6aGpIfUwfZOE
SGKx70m2ASnLQ2O+IsmJkjgyz4AuBMLqr1ywxRq/OZUJ6ERBJo1ZXOJBq6FfReY/RlBI5aZcL7to
bmCVbnIaoyayWp9uAQdHTDuDwsQFwVw/k0PqgVuZz+yOjsVaz69uOPvXl6rTPo6hSEK3cW7bXlBR
q/1e+yZqWZXIjzUko27tJK0h3d6Za06z5vqiimEYDQGBF2h3buUwfUwgPQQpUUC01jaeLnBXcZgi
NkE8bwKVXlivJnc3rJl2izdrzlkA7bkNN7rj5M7wZlYgYbpJVMwEsag0OMULQavsnPjRuRvMTVLE
D51bPLnw37w1oLVm6lRcpk2jKpaeS7eMQeoHwpILB79cnzuNRVWhmaZJATIbsB0EteGg905oAIA7
oCHVACnZij+msXwqIhO9VYkUwqFbws1iUyZJCaiBPR89b273BBLOH2p7yFfMkKYO7angTIjqSUhK
Ycq6YqRhX6aL5EqK3o+2DaLaeo5l9qkHCUwXQw3Q9W6tNv8hZgj0gb3ucNnU62ZVsRzGCJRV7uOF
h6H+0hcSOqz1RxZ1H0dPrqSNdHOquAzYE8T1PJtua9/95kCDc0m7QQbwAR7QcZUXUfciirWQZkGR
LsIoYI/wAXbsQwjglaHjZ0+rYZDmzrUV61Awu7djTjFZsfcBCZJdm4o1cIBulhSHoZcSeYgWDUBJ
T5ItQa7QbtjGrXIrIC27qYFTuLzi/vs3rgrXFDLuSxP4BwDCmu5TwrzirmgMKGaIpN6CBAilPkKt
Ix9s/zGDWuvKRtPdiip2s/UNUDxTQpGr2gsIKRmOGeJ/y+oLlMCDUjbQvSXQ5ARD+7XmVsVvGjI3
O0glUkiD2psmAxqJ343Ac/T4D9pv7UQEZkPRpxBcnlvNBlHhnJ2VitiaMN7sAj6UI/xpx24lItU9
e9n4b+74KnZKB7wbDsStpuKGW+hxQF2gXVkeza74DVLBM+jXWnCJulL8cI3hnjYeeonAZAQtsy3a
NI9Q7nuNLefh8kxpjqtKV+lnES2tJY4wRvvYx/ZTnAPzakOADpKJ8uXyIJoryVJswkATxtMOgyQM
ZOedDQlG79Sudfnonq5Yg4aD92yqgLGJAGDdlhUaBpOi2pqFv3J3a0yCpZgEhxp1AxJ+uOHjHICj
5A7OMfebIxDIqyZNtw6Kf2CZMWspxRiGHG/TovmQ9c1T77d/deZ16H0IBf+6cTNofdajC7SV31g7
z4bMcNt0DQQy2ApWV3MyVJwmpZFRxhID4M4UAW+sm4z57cqR1qyySkRZeDUq+hEORgSSI3/yj27d
3BDTf768RTXz/xNN8+ZUz0U7k47g8S7kNedFNBgIbpGhZ3cVLaB7g+X7b4bIYOa7gWOInvPbzqzu
US/64sjrKAI8lW8SCVrKHYFjAATjhxgkMeEE3hMoMD6ZJDlUebKS2NCcBhWgSZgN8VckyrfgSwxl
24S4OXhhPAJ5uGq/df65yj+Z+FKObg8vInbIZpE4QwS6CEBMX/sCaqsf3BiSx014ee21oykHfHZ8
FHJtXBdQKd1PQ3e02+Rlmb3ZoA2Qs8UrIi0Oby87tOlq+5xuyylHnrI+r7oULp+bN+Ixy+3iEwT8
mjQYDG4EWVfQFRuvOZcqlJMkibCZDXcp7bIpqCF+O9m8vM5TVzGcThFZRPRAm8sulwQyTehvL6yk
DMoKYPdmtLsds0Xz7fJSaa5HFbrJ2QTGuF5gpQx0LSAtmENbtMtAk5fb3ybfObiphSO75kdo9vpv
8E0oTncgoqdbx0roxiB2+Xc+kTlM47kOx9qt6sDvkmR7+eXeH81VsSIj5L4rw8yWMAQ8qKadi4M5
LZJbkwvGNWLfO4O8jljTUxGjSS/QzB+32BM0vQefXw+USL7tESjKwo6DuSIrFX+dv6liKSGgK6AY
gb3AW3/vz8mtzUpIo6M2EpRs3BmlSI9lO8qDXRfY+6XDkesfVhLvutBORVqWbSvLBpkYYEjFhoH/
BfxvMCRL2RRdEYkJeeKnRZPOcbOwhRDu6tbRWHsVhgmJn7KZeYHuyyq7c8c869FzMYmz4Y7+52v2
i0cUs9XINu4ikSMPBBAYHccP3ghVEFLsM7fJkJIH8fjlgTSWSgVW5s2YC59hoKpsQ59QENr1n0fO
4XGtCdq9f7BdFVdpkKGs8zKh277vwcicm5s2AiZ7MVZYvUNmkG9FPpt7IEiqNbO/OIi/5zxdFWnJ
p9JvU2bYWw7MyQA2B2iovEiv2kDl5LM3iFBU/R6X9c4Fuj6QgImvgi/fn1FXBV92ZSSzRkIys2zL
c8rpC0T0TkmUPMzVWqCnG2L5/ht3g7dl38xNh0XLoS03feldGSZgSR2mL5d3hcZcqRhLuxcF9SHQ
vB3bAfK5ZfNxuTZdA9JhMZEbbPvL4+i2xnKtvXkRuH0GJImxNZyM3DeREY6lv6UgCt0wFt8ghN7N
gFrerEar71+XroqvBFXUGPmQRt42k7iRNcrdkbkS3b1vFFxfCVXslMS5keLRHvrw25jNAYM/td6b
o1tzxSIQWfYOPBR762YS/EB2/x3EMMB1dV9TZyUY0g2heC1W3VlDHGMIb8mYmlk4JfbRy+s2QCxx
ecE1C/AbltE1/IJNGML0M2giGuVLN09rmWWNs+eq2MUekCMhDTx95MahENDRq2asgevW4wYu7V0T
U4h+GaCehWrcAbLBa/UI9r65UbGKEsFWnUw485HfoijQ3UA31A2Jh+QHdc3PYy1vTGB2V9ZJc2pU
tCIHkzApBepS6PV8IRm2Gh2nfDsl370Mo3Lrr6Yq/GCsbO+qW8JlyjnN8xKw+wIBiOc5Hw1vF8ET
A4f8vhTzyvHRrp2SSDCTZmRRhRAKV3jZ2gegPsFywWoZ8DjaRGMcVnQ8rBZZdSumHFejaocmjxCU
20CR2fU0bQrgusssC4eheE2b7lpEnKti+gyXVDn028GlkTcfoOsOLKR3uDK7AEHMX02oH6O6lw6A
eoJHZrO8TFaBIrMsn1YxXRqzoCL6cpfIOVtKlQx6dobZfuqJd7QzuwKEZ8Us6FZfBfVVVBbCFBhj
4D+g7QONZ3JYGOe7fIeNgAIfzZ/LK0tQyIz/OmeyMYlPRoFw3fXuOoN9nBACrr6MZmv9BusTdM4R
F4EIxIsCpMxvEDLdsSE9s47uioh+XG3O1Y203EVvrk/X4ChRezAEwor28fSzwzH0OzAe0ME7Qz/7
r8yZXi9bbo3RUYF9RRbB77WxQqNzqIw2kPV9QSmKxl9pTE5R9+rdXB5It90UQ+COZJSDB36QGUh6
QIoDX/j3eS9vVj00jXejklI2ToLdW6IO4IrvYCbcoVmF+ou6Oqp3xsfLb6FxB1Rmyil2G39kHmoN
dEgQ4aWnlOXoeq2vfL5y7AlgWqVf4NhPrYtsUIRmh4aFNHflypHU3NQqnBs5+4TluYlcuFvEQWu6
P1bjJ03cCLGcX/ctNmiXmz2SMl00PRbSuQFEvgMmKzoxL7klvP/b5QXCZMxaHE/PpROt9Xhp8Knu
b2jEmlUoxSD7BI6DsxzKo0XKXYlgLjB8+TRbbJtUyXEuu2/EKZ7oyEIgfU4TSq2O7+zhUqwpbWg2
iIpX5LzPfbdHiqjuyClvrBc0QS5ECyvLp9njKmAxjlvfnbMZnnVqky34q5xvjtPHzz7Yyk/+QqA5
A/b96fJm19ghFbpYlY1jRxXqTgVqS+eqFtEnR8hhRsNtaxSBX1jeufCo+TfyKvZaNU83gYqdMAc2
+s5S2TVR51wm0IxBv7jWQK6xQiqtpR/7FekanN+smza4glid3Vb5d8poeHnOdOdL8ecLu3INZ2Aw
c5HsNmME/EpBms3lh2uMtQpKFGDKlkkKCwdeCvKpFGjN2WY+E0MwjP2UbpthdIygEnPLN1HkUSAj
bKO9bjeoTD/ISEproEgpmFUfEhFtHFDh2La1t6L8DPnB0OjXEuOaVVKrxXFap43MkFabocu3xESu
lW5F2d7kifH98lTqhlDWyTPhmHB7GWImKWi9ehYAQL4IxoBstK/q56uGUUGdJAXHBoS/YQ4s92mU
HTLhvHy02x4QiSJ7ujyIxiiowM42r5OcGAhTcmP8Aogh+F/6sK3ZPUvlwqZ+eRRN95HrLMO/cUtI
i36qSSKqR0j0Ki3nkFbQlRBuF/ZWDaXe+O8ZncmCOZD9bL6IXu6vDWFVrk+XlD4fW6yW6yDVac7y
41jnXdg1AJf60+PlF9RsCRX/aXUJn/DPwvRmdgHJ2c2AtRIOO4jp6+UhNBZVJe6sXbB2VlGD6x2S
4L7cxckUoCUIkqBblPADJ7dX7gmNFVWhoBOPiGGMGSqHiFqj1s4DqHc+rK6H7j2sX7dCu5iVNC6c
bSXZATrod/C1rDbburU4LsQixLqqEOI6yjEVY2xUtEG/DgBR1tHtI7IxaTmt2FPdiive1uyCBqdM
0Oo5Rmwbu+P3oo9DG0xVq5kpzQgqHhT+VZamLVDqo5Wcvc7vN8u+qnh+yKpkLUGiOf8qEpQk01x5
ORqOSNHQW8heZfvMi0Ht1FczIDBptq2mIVmZM11Mp6JgCgLSBiuvFi/PDnJvCsfoEeX1zEZBwjZv
8watrMmHwjJWTKjm0lMhp3lZxGZpAVlO3epHSqJvEauiwBzH/Tj5IEwGFD+xgWUEaOm6w6OiUGtp
GgNY9IHEX1j5EvNLnJY8iKZ5pcSh2xTLoX1jSMtmyPN4QN9PmUErsegGpP5Z9hj7abUtunp32dZo
TICKOZ2rMauLDj2BcHWsHXPogzd3LEjHVKzganQ3ArV/fZGqwPLHJkGnm+F9saP0satBxJWX99k4
/SWrZmsP1UMnSY7uLMCsy9bxwc+41kqse0HFCJlWi8zgaKIDxOpEQFJ5J6z6oV5LYutWSTE9zQjd
v6ZBzyaZopfCTdqtMclDxNExHRns7+sWSbFAfm2UuQA6aTss4tykcw7gT7kHNndliTRzpEJLR25O
RU58YN2Tpv9mFnaGgi/voD/S1cX08fJLaOyPii91oAftuBGa/Xsn27dehLiSGyfH9RaVK8R416as
VIzp7Lcd8aLC29p1aX1C2yO/GRif75y0GyHrh7zfdRZAhZeSlo9RwfBG4P1zTGR7DP+ctpngATMH
80qHWjEDru8wkD+0bDuCBaDapsxkn0nO0R0iuxRc4SjdkQZUhcVUb8a+ZGKlOqO14Evs8sb+oP25
a2snBRiz8e4G7vaBPZt2UM/D/XI7NWP7JIr0I6zUuFl1GTSBkQpiLEHWKpq+XMq6ubHPkJVNo75d
sXW6hy9+yps3Stu0cLIRD0+M6i+nNB9FvKbbq3u04vWCgDpN0Y8CXEscfauH8tkUbK2eqXGjVHrH
vvKKyE7wbFalmxn9wS5D5wabNymrQz/6suqGaMyAilG06ZTHVouBeF8GpDaTOxP5kdqemxU7ozGW
KigR9KK2wcDls5WjuZmb7BClObTBveNqV7Vu16qQxGnKSD4kSH3UtA2m4hkgJiSQ4/obSX44MDVQ
3gyu3q3K3dLRlnscSd1tMdtDwIACMKe1xgLdjlIuFj4TUpIMcHyjaz9BmfWee0a6Yrh0O0q5TxpJ
U95C02w7jsTaeDXEH3rH4UFTz+Fkpi9WBR3Wori5bPg1q67iE7u+yXwOlcttyT66XXRGFMAb8XkV
ma5x/VR4Yj/OJEpdAFHMpROy9I8AXwfwNQc3DhrHAxuWub7BNLeYCleEyk0/lFCB3EqU3Tu3DN0p
2yzwmon7SxL58pTpRlmm8o2lYh1vagNZ2C0pi/I2EykPnF7CzuYJRR+d7MCTPVUr0ZPuzKiq2T2U
/0rbAWIddcUM8Keq2eRy/rr4yz2rv8ZzCm2iimyc3NyZVrGW69fscBXYOEFtyhgaJIIzz/gG2Z0u
NOOCHi7PoG7TKU6nafMpibyFW7QRZbcldp89ejbElUBoJLZWi6zO7vJIuu2nGAG7axK/WOg/iYcW
4PTVzp0wrWm4WGrTc4LCs+7QELS9PJruvRSz0C/ET3OSgOOQ4d6tKvN5aIwbKDqkm3KgK3e/xj78
3Chvth8wXJ6kHpqaTDcKyiVUw83TtmaQtF/gWO2nbmUgzY2jIhilOzeRx9Cuxcx0N1TZXz6TDwYK
TJcnS7PDVAyjjMfImwHshyfof5GNffYzb62YoDmiKmJRoOPadRb6BzHEr7Hd3vVxk+1S0z6YmXFk
bFjzMjUrrmIV2WQCRB6BxAJEcaKyU0i3i5CD/2a/SpiqoR9AI+Ov9mZOuy5LJUU3bSlYeehjMnio
iSQGhRxyWzxUJAK2j/uua2xYknqfDXQXyNB0qAO1lzJP+rAHAn35+6K0dkMdWWu0aLo1XL7/Zi/a
Ppns3kDp0V0Kj87g2kG/1mGgs3wqitAZCEFbZ439ByyaE0PIxhtiCFnSoHKyY89vI5RTQcmyXuzW
bRvFWjiO74IOA7m9Yuh5HcR25ERHQZDvDey68t1TRLO8PpSuCdDDz1PwX9/H/45f+cP/Rr61//kf
fP2d15OA+kOnfPmfT7zEv/+z/M3//Z1f/+I/+1d+91K+tuov/fI3eO4/44Yv3csvX2wBbu6mx/5V
TB9ekaLufj4fn3D5zf/fH/7r9edTPk31659/fOd9BdWwD69xyqs//vnRzY8//7AWaOR/vX3+Pz9c
XuDPPx6StEjrOq1e29/+6vWl7f78w7Tcf7uEAtpoepQRuhQ6h9efPzHdf/sWatogaGDU8ZatUXHR
Jcuo//Zt13UYc3zLwe/88a+W98tP6L9d0yW+v4CuqWXawCD9nw/3y/L8v+X6V9WXDzytuvbPP961
voD/Kodx6IwIwi/lfEZTxw0dxu9WUdINbmgwHZrD1pkKtotm8u3N1Pwz+tvR3t2QGE05X2zI4jiN
/OncW90PalfPYzp+paT6ZLjOS2b2K9ms900MxlEuZDKlSRyZzXhGg98EScjINx9H4cV3RZZ1j+5A
pkceZezEK+pBiatq4LzJJLnth6xEOyqvyIfRmtsyKJyyWMOBv3v/4EMppzGu7GlAi+F0rph48Zlj
hW5fzkdcF2vFuHetN0ZQ7msugBEFg488m0Z0AMHTWSALi4bT6bmx+RrxoW4QxZ+PrCkfCCsZemnZ
RtY8NMuDSxh6jraXN4lmADUsp2XWeqnTyDNoFvIfFrXGg7AyY+POrHzspEE2l8d5X8rAhirLr9be
i3H/eJBwPvu113ymHCBdj0d8E08s3aJ/U+5qSrtNI4h5QPMWeXGLpN/hkDpVmBKjPxuganhqoo5Z
G7QsZR+G0V+SWcJK7ycnsi2QJtP8mDSyebz8kd+/Q/CRl4P15oLitLRLO+nkGUKqyQsAOFbo1DH5
1C9lsIAZokshqeeWXyerhnatKLIkqNLGXiNs0c7ZsmhvPkBkCpD/Glyei7wGdDZ5aOz2O8QeD105
BHXRIDxxHgb6xKx6D7bAYCxYmGb+1pH9zeBATdGEGnBLH+e43BpVtk+9lanRnC41n1DLxGuMETMj
pwcS7wi7zer95VnXbUjFalH0J022i2OVMLrJvPsSrINz22/a+io1YyyrYq8skgzgKMcIVHyh9a09
rOA3dZ9cMTmJiIXRQM3nHNdfar8M2jTdZNGdL9aMwTIFv6Hf8cEVizP3bZaj9Viem/Jkiw7A+27l
dOqerJgZk7k+t1BzP4OyiWDC5Vq4q9koaobABTGYyYaEndCOmW1pn9+2Jbh2G0Qdl7eLbgDFrJS+
JUGl7qZnOgrIs0hwa9HSFVvaTStBtOYaVfMCTpG2dQM83qknBOpJJQLN1P/Bjeo4O/FN605r3Z6a
/aM2NBLOSCVFxE5p7O87Ag0bq992ebKxvOfLk6VZ5t/SAbxMiZdZ7FT3/aEYq33DyxVnQ/fo5ftv
TBVpKKStnY6dyrjvd1lOXm1hucF1n1s5sQb3Y9LVeHhELFixBFnSYiJ/XX64bgcpx7ZozLRMas87
mY55nrr8gyuyh2hqPlz3eOXQyqFAMiSNvFOceh/adNrZ1HkkHttd93jl5EpQFEJ81XFPfJgOmRmd
pDEWIDRqw8vP16yrGsdbZMhHo45dyAn1GzP/LJo1NgWNM6yG8BlpoDaFqsApqVzQXovoC6PDM1jH
79rE+ji1oCpJmLjuEKsxvQHumAqxq3OajByEOBCHSuP6e9cUH7KqLsNWzivrobEWakzfztJv7BwD
cV6eGgJKkh4AyziKbkRTFBuzBnX65ZXRmAs1sm/BkVv0A0bKYhNZPIlhIgYdSd7xY5d6a0Jeug2g
HGwzrXLU2DBMRy0/sPzRCpg9r1hv3cOVg+37pEsEKLNOZWPQI+G+2EykvUqJ2yZqQ58Y8jZt0uWj
s5eqeKH9bVw/y2nFmOrmXznYBQejEzhnYDf4YwW+NTbsBojE9e0YXl5gjWFSe/h83x6saoLlqDhN
DpHkr3lm9Jig2F1J0r37CpavtvBVEFEbytjHZrWmCqUUOC0Im3gAUlmyB2PVNauMYZQ7mviDLek4
eKfObUAJFYMqlDcvV0wSnq346IVsIIRQN95JRowdYohqm7bn78earhyzd1cBAyxz9+Zis8o5EbyF
gDMxciTKyihsDFDXFG25Ujp79wxggGXgNwMktW/M6J1yT8TqQbBNaJi7wJZfnh7dw5fvv3m4Z4E2
1eKRezKt0ggGUacBi7NrHF58cuX0ysyuTXdAZku0A/TRjGfeIA3vCbMOJHhFL7+Bbv6tX99gstEL
QbmH6Untz0NvPcu4ebHMqrjy+coxnngGQQafuSewuEexCDOKCmm/1v+kO2HK9RxVVcpL6rqnNr3h
6SP4JO5L6oWGkeyumh61A73qopknCEJPZZd+r2zhfy3zWHwsZL1GzK1ZALW3L8sZY7THAtCkRQbV
rqKQy9EKEzHyFQOhmaXfGvzEBMr3FC8hoxenNXbCKoM0izdzlG0vT5PmHKidfGKs44m6dX12yr77
YsfM3vtuvkZS/H7ng4V00q+bNAaRngGkSHGeUQ/aZE5XQnJSFsVfzDWiO9KN3pMs3KraGnMh44Aw
o4TUq9fKTxCK724uv+PPAPa3+BCfQjnsbUSYGVUtPxsDsJhFPIhvZkf6GzuKywZt85mdovZL0hQK
64Yf1LSAz+CXdmvvC8Oie0Bqp1NCvfQR1JsOUP6zd2JW1iThnE7RA4Dn7hHA7ymg4BkN0yQaQQIF
OdZzLZvVS/tdtxAvoRiVypcjOteZONujgOTlNHsxGijqmYHnoEpgIb1psJwgLWo0K6atXa4lHn4G
dO9Nn2Jp8nKM/capirP0ZAgw0dexcY9cRkef+bfSj8M8yY6GfdvhYwnu3Y7tGLRJHhimu+9T68Gd
pRswJ1mr5esOnmKZkMhJGZBAxTmWpjx2tHFuzMwx7jK/bVaOxftkC5htxT7Z7pST3KiLs+nUrL3z
k0HOQV4UJdwM4YKDJp6ykCI7kaAcLslepgYoQwoHqbgWBHi3aVlPZ9Mi3Y/Le/j9Rh4k95Q9XHoZ
FI6Majo5gbPDZR6m2w8PLGBBexMFGHmfrdic99PWGEnZaFOfR0WeYqQSrSxfi+f8OEche/C27Xf7
70XuMd6gVzr+tvJimn3tKLvLFDhHPMZw7Na7j+/GMGtCiVRmIIPv2d0UWrt4440be5scxpXIVmP0
VPB0hpqolJxPp3ikH1ED+zR19NPK62g2p6NsHDPl+WjBPT01W0TMm3LbbqDDugHrycbemFsSgrtj
ZZNqbgcVQ+3WJco3QzmdsmG472rvgaZ5HrishowiWSv6at5HxVD7CNz62c+xPA15yAjIkVLn6FC5
1neneQm12zaJ8kZ2vM7PNTWsABFvEtpOVAZzZBWgl+rX8vk/sWPvWDG15bbsakPatl+dkY/M/4Kx
r46EtMURzOJAZs3W3Ico0IigRZf5YYI92SH7EYcI88WZy6n8EjnNeKymqf5b5iOIatEkB+wujXKT
BaSU8oGaDAxnMar76Otzh4duNMmpsLj5tco6c9Nn8dxvEr+brotSVAB4awgqhcvGU4Yms5r/BS0o
6JyAujleI7XWLf6yaG+85JbC6k0gnj514qaY2qAEGZJhfbx8VFBw/D1rC534ZdA3Dx/QEIYe+3Q6
9RAsfe7yGkrRtsjt+xjBxhnmDvK+kencAEA/Q1/HN1csjual1G7oMXXtCq54fi78ezPPzwlUnrxm
Bcak287KjPUM3UApLfPzUBUkSOuJH2LQzYQV7smTMKb6GoI6y1f1TWKT+XOf8fwsRUc33Cu2gGmt
pRXfL/Dg6cpl0/WJz4a54ufa54coGzZ2giT1/LfTZIGw732GnK8bJMaXyztBN2nKjdO3PGsgmMTP
bmcDry42FPpleYf87uN1Ayh3jN9DR2R2awyQHRNy7tJzYhVBtcpHqLsz1fbnakjHDpzR1bm22Pxt
nkD/LVAjC9uEVAdeJ+aNyOrqCQKx07nOUviQTFZHnljisxvbJkDnMjtUwG2t3HC6GVVvIQq22sqh
1TkT7FBMw33Nyfd8dM59WqyF0D/LK+9YVLVlmtUNWst7wc/DZgyLXbPPwmpHt97ODPmGhZBSCIYb
uZd7cVvtjfAfcMcv2I635fufDTXvjaukTVD9i1COhTvfhdPW2X0D89W+2cRbvnmVwdP5fGdvXj5/
HAJw3gYisIKPP370K86Rxnao7dSi4Z3t84yfmwGI/lHSoB6HR9OSu8sbVeOZqF3S0VhHkDlFU3EM
8rkXKzWrXcd7umI03s3BWr7aJJ01oM4AO1V+jsltHn9yoA8IQeR8/g5//vLn1+w7tTO6EDYxQQac
n3tjqDaVY4zo3QATFrEfGYQjg8uj6FZBsRejD7lGExis8yDLrUzhH/oIW9l1JlxthR6NCXyJcIHP
1pyGpfFDVnHAUiOs1zQHdZOkxC+kjS0CjXncPCNwEV4aVnYccu/eWFPU0O0i5fQ7qH9WLO2rs5/a
j23FbxzPCi9PvebRat/uADpLWC2UVQb0t54NB0R7RmSsODSadf2tXxehXGa6aXYmSf06y/api8ub
yMrWBNl1z1dyogIsEnZFiuw8xubtmFqvWWQegZN6vTw3P/EP7xgmtRvXm7wqjn045F04h/m22KVb
7M+b9k7eF+F8+F4EZGeWYfcignrTvVb7Pug36HHbFpu1/lbd+iyv/sapMtu4MMoR4QcFxCglzr4i
YiWN8v7sEUeZPQsCM2RgmX8cLBpG0oMvHG+jKLvq2JHfJk80kz/UhX8cSfu1M9ydl1bnvo0/2qxf
sU7ve5xEbWR2M4fHzPGiI2hW+r20831jpTeIozZoAalC0/DELsnGh8i+7r4gatSeiLrI7MGOjrFn
3ZrZuOci2WaCrByY91ebqKF6bORQZRWUHYXXbdvZeHbFGouwbrUVl4nmAgewN33gep8mMaMDR27r
NZU63cMVCzgSo0ljj7BjmRa7YXKf7SbeMZn2KxeEJn1D1CicWa0JfAIGGO3U2iBLm90DrEBDGply
C7+Z3EcOq0C9x/ujIWsRVm1p7F1OxKH0nTmEIBFZsZiad1WjdI5KgwfOUHb0kS+sKohGo7n9rirL
6coBFHcIzXDebNa2d5TNlC1dEtGGOuWnltQru0xzbNQ4c+jTLHORhj6i3JYHven2m26w7jiPdpxa
jxP3kBWrpo9VtSb8oQlAgFL91Yz1ltOY7YwhR9uMdmnXbuv/xdmV7EiqK9EvQgIzmS2QA5BZWVVd
Q3dvUI/MZjaGr38ne1XPN0mkUktXurWAxEM4HHGGWt+nrfUrNxZo/+j52xgPUZ1lL9C+21KSXdlO
8o001tQ8q4BVDrWxVNzUmkTAs67c3T8ebmdfqsw7TiEIQ5Oqr6MhLqECmr5ZBvmq5eoBYnNQixXz
50oqqsw+7nUIeJS8RJgz47+xGn93ZjCPRxJBIHSrLLT2MVJ4gJawTWvmNJFuFSB95Pb8i6D6AZ/Y
WfuexYyfi7rq3u+PnPbvHvXfkxXY5f9fD3mr2lo1TkmUQmAHPshJlx0by9JNb0oAxQ/yEoIyk6E3
Sjhxw3jVrap/VxrFDGgispOZadUzqUWewz16Kr8YDiT3MOQ8O+ZNNv10cpq/6y3YhW6WmMk75T07
aSl4kwY4ScQfRrV4YlCA95SSkLNhNgoEAQEWmnY2t4vSFcVbVv4ySX3q1cXxkkJbvjZxjnk17e47
bcve1TPR/NIWxaZuTJYYpOY5796SunCOOY6qXT+n/DS2PSRqeqb2v7KZDgc+pmDaW6q2t1uYTMSi
oK6l93Svgl/+Tq6mVq3Tcxc6MGk0Fal2EIqYhNfNrfJuTtm0JyPq0jb0pgJYlD2DVDF5lVKXR2ok
bApM8EK1a/Vq2C9d+ZvlS+lOiaKcs9REVSyhlcdIRnzmoLaUC/Gtn2LdYwAK+nARsPEnSvawvGxe
lsqqOOypGv0ZQ7r8SVhufNNTu3sC/obT/tpiMZO5gPigbfyGjfCf1CIJc5cGuanZVFD5WCBzgejY
FYCCqJb5xnhf7022dKExs2m/cEBg3avI5Ks6K23jonOLWacxOqFu3RtwBy84qI4GOM/lZILQCcEw
CELByOrClgJCBYXa26euQe2SzwMasmkOjFqXtZPtqQIe2A2dGMH3J+IHyh9WB+NvGh+LSq1CiAKS
ozHFQJ8tetwfRyevXo2lst/BUmuPUOKIM7clCQ3KQjOO+kxNXEALBlSc0WAQFP3aKCmXfv6ViJKF
DYWcZGnW6Tdmj415TOfZiT3okYrUgzDsBPKbqYy7ppipW4OT+mLYaaO6ijLX5w6OmQ9qRZNdUWSl
hyImeHno0EA13Mh3giZoVXQA/wc58K3HoqZp6dVTtjxS5KaQHSb9gzGZ9aVGZv2c67ly7AYra3cp
Vy3DNcokhWdPWQ/ag1kk5eDlgFxu1PzWIqx0M0FPrZkNaBVH9qxHgJKZxNy4296+VKkyob+N2xwk
sW6IHKK8q031h1AjoOlyrCpt4/L/j155IwrJfP64EsNcG3YZJTkGre2r9ierUQMYCUlDMo7sEUjn
2p86WMR4ttlwZ49e4/STmKDmuUrnQFFJV1ryNzWS5KXkLG/cMe8JxBhtS7NdWtXJllbHykj/VxKg
mwEjo31kET57dVFzzwHC635Avt2zUWUZgJRODnaN6CM0uFC0b+NoyqpLuowvpenAYp1PHte3kHZr
M3tNrD5cadg0jzBuW/oIsFJXQW+RtscsfRiSrS77SoYm80HUSq+xwrsxpCo/tnHSIkPvd3niaBvD
tfYFUr0iB5fQmoe2j+bOpqFi2U3rtSy3Xm2L1X8RnIvD/XlZ+xLpVBaKnSh2ljaRIGACWwb9Eds5
DF7ijVRz7UOkY7jWAJKFGPwQcaffi6X0Zut3l/SIGRsfsLZqpfgwEFCXKrTm8AGF6cbL8LUfi40L
5srgyIwOu1ts9MmNNkrn4YsRo32dGJ7KtzzJVsZG5nF0s+Mos+poYV/Mo1fgUPLMmSHVaM4cLmuf
W0oy9QLuTFWp1lMd1YsV2Cp5SrLkseL9n4LMG5F0ZQ5k8QXRM/AMjEaNEnvqTjNNsssiki2HkpXL
hMyQEKlVpa1N28gqD/Bxc7n9dXRKIODB8mZ8r5fpPoEuzv39sDYn10/8EDqKReFOVdMlKpfWm7SL
bYZQWPZYuUHx+verb5wIMmWiWoZqEI06RMYhPmRH8QUQ08t01o65r3i2x73FI/v5ZO3LYxe2F/WI
ms8R+km7+9+3NlXSftdBrHLiBUuam9AQVv4azqf6B/9hVHCkKEMfjy3AZeNLUo2Zr4n4ueXqzrKd
rVNk7ddLm10s6cj6tlSjkU67boifWmOLaL9yQMn0CjGiDQ+ejBNWuurFYEpBXclNE+EOxjdRJG7R
fQ6Gp8pSDOpIK6WhnIaL44SjTkvXYv1LvCQ/7k/xyhKWWRbtpDTAGdtLVKcw1UbTzbjMfeN2fMv1
ZiUsyuyKQu8btbJNBjRt4jlx3Htgir3W9qdUPUBfvb73wx5UWg3qJJW+RHYznklS7HQk4ffHZuUS
+q8b9+HRRl7BxjKbWCS0N9Ke4K0OIkTrOcvLYvYbJ9JKl0v9V2L68JJZWJxTraBhbDUvPNNjLJ7U
PGvEjv9oDktfui4unyDK6njz6LSoLinqrs8ZvIdzq7i0Rt5Fi9O2p5r1qlfXgs5wCWTJYYGNRQuH
JIgnDAp7V3R1iz+/Arv7D8CbknLJ46QG+oBpzDN5BlqewhLg1DtlgiWoo3PbM01MRqfS+YuR6kXm
NcBqAbjVpN1GvnxzejRHbpZdi3yA9i0iLKr3qj1VugOVqMdmCYWyJbp3c3fgFde/f5gcQ7GycR7M
JrLbr1dmkJr1O66Hlf0psTisXinCKiqpa6WatFAzUCZYxE4h856pnyx6/5vAD79/BvIwblUkVPWS
BBa3/hKqw8IyeSXK54Dg6r8S24dXFLlhAbbuLFEbT5lnNWXAFn1XJV3l39+FK7FWZsKgJpHNKtrf
0dKTL0o7QjR/oV8x+6bPleR5Lhc/VVVjY8+vve369w+fQ83S0OLWssM6N3/0yRQuqhPZUzP5g16h
ZhP/bTR1f//LVg4omRwTOzmu5nU/RGXJ3iw6nFvBf99/9ErUlekwhaaSPs7yMWJdrbrQ1PtNYs1r
xKY5yM3NR1SZBaNSA4UuuyNhEb+31WNqaYEDkgHjxX4pP3mCy4ZYxIT3R2YUTdRmsJJcSDjn7cYA
rf1+6c5U5E0FciFfotyxklAxHOeowhnjHYXoei+EPXrjoKa/7s/GWpC/iix8XFWDbcapOfYkFBzs
7kqFsTUp9FNt5HxH7HauXR2A32MHY/kwTUy+z9rujzEZ7Y4aquKPSTc6HmgK47FhKmldGP5VXjFw
/QggGT+bKNJ9d3rSnYmGS+z9H30z9mGGpfSJN1RLEoZ91/LGH2LmjiAG18kbEc/3X3BzjWr/YcEo
+dygZmkh9RDGcUnI18YefjpWv6Uye3Mr4/nSVjYhJQjnw14NM7RlfGBnwRpPinKXa011LNN48JKY
FhD5Ec1GqFr7outi+xA8tIGlSVVNaphY5nmwywOEJ15osnXPvw0DwhdJxxGjajf0fNRCVvHnoWYv
ZBC7pdKKEPKIVjhYqO7R3MyDNrWGY0Ka8r22oHKKq8YIZ1zY1fZsU/Js7WOvf//wsUox1KYxJuhw
T/FvUmaXkceJJ5Z8YzBv7lB8rPH/z++LWldQx7LDBrrDrHuxWsXVHe6N5SlGMv+5NSiFgTrPq1mM
qRrZKSS1p0fezC7pDp97uHS4F3CtAlQLI6TRjuyMmccuowTlfkfbWhI3NykGSQ4sZSeAacTcw1LI
M8rfnAQLK/yu2dij18H+zwUUz5eCgB6nBNL3/RJWwxULX1Q9dHMHZ2OAVqZYJtHQYTDNaXGsUKfo
LzuOG8cEJuLgSuW2P+Wfm2OZSFP2eQ+HSEUP41yB84DZMU8MIg7G1NSPn5ppmUgDk+nc4YkpQqqc
aAUHJP3Qka0m/7+r0o1JkEk0MZlKNrYaOCILNDG9TOjsOYfsY1hY6QKrV0bbn/UEa2dXNUqj8BLK
LeLWXVxk+O9Uv9WFTf7E0JH3FzXt/towUEIntzTmjTrF7X4q8mQpFjTQGyhhRWCEaLR75UhT16bF
6OIc3XfqkqDbMB+rthR+y0bQPLbc0ldCkAwHm6ChYnR5GodV41BfJY0TYkEBI52LYmPxrH6aFCF4
XKRtMQ5GmEPy4IuAb/AZtDh6sGazgRtZIrwC8uj+0HV266YMJXjUs3/cX1Yru0+mN6F31QKDXxlh
wmyYzIPW7C7jsJF9rgyezFpiWQmGccvm0OHsWe87htsNO+u29nb/x6+EJplQJJZsVFSV5xFrLiwn
h1lLvHbsdjT+lHKf5lApvrLO6CFtY2WRUxZfF5vGXlY7e6H1qjvHS7cxTrf5SXiNFGOXYYxh0020
MB+6kJeKz1rzgNQU3cgj06tLDN368btuqZ7RzbtZhcZz8X220vd8at1W/45L3sblZG3KpGicGyYl
gGKIsC604hvwA/qO87jzCmqkGximlVfIfImFqIAOzNoSOk0Z2jDXLbp6v4l9XAn4MkmircCKHXRD
D+tmcBXrTwzjhYxeessC7mN27y+8tU+4vvxDYlIis2/KySmjKR8ELEoLNBOgU8Zaf6rbLXTyyktk
aBSZRacYwlgAeuh0r6ZxveNNE/ux2lWfXHgydcm0AJCqmNVGjJR96vK0mn9CI9F4raH49TQKgYiv
OLOxeJquOb8N9IwLt1y4Xfv5UKMMSZcEnQEAKCHTqwC/7+Xj9TahlhwWSXa78TtvRikQLaREbYah
dJ8LsDhae6y/5AqQ56MKJ5T7s7n2dCn+FvOiMzLaIlIgMSNA0G6WT1LMDSl+CEpbcIEsEc3GE8Qn
0UkPh3gjI7gZ/TAoUtDoCxPCEEQTEV3OVfG70B+M7tumRv7NfYSnS4FgmdQaglulE6Xm7xmgm27K
3SqGgHk1gBD+dn/kV14it7wTPvDUcWYRLbzcVURxKT2ZTrWfjc4V6Z/7L1kZJ7nnXfYMPlMZ+F/2
qLmO8wtH7YkYvzJb3fiKtRdI0YD3qjnnC9aPBoC1WMzKa5v+1BXNb1Wln1JDgn7h9eUfQs48tb0B
WS4Rxc0vxseTkwr/arZ4f4xuxho8/fr3D0+feAIo12CKqOQcCCGYE4O0uFXi/Fdo/k92iadL25en
nDVJY4hrj+mvw93pXJ97n++cv/0LxAO/1FtJ4u3WnCPrFRZjntIG4xSlAbr602452XvLYz7zhasd
7HN8McPqN923e3aoNl66Ej1kOcKWzDqsZDH7BhBr+95Cdqwy8/X+vKwOnbTJSzQbr/5PiHydu+x1
P99bgRpAnOrUuXNUetS7/6K1r5C2e5XGMISbsAAyjfiN8dXpt8Rs1rjrcteaz7VORT+JqHf0/KHo
G+dRYyBgwbEiDpbRtApPZHqxxz3QOJetVfpUxFqgpbP6pVHN8UC7wTkVvM2OjtMa707RTEGlxuxU
5/xaXNF6T4Px8UOTT5kPlr4Dpe3MHrZkJFZapI7cF4e+ZsKWBWNjuiygT+Jr/FQ9WCE91C6gTl4K
NaOL/cDdxVP94tvQu9ZeCfuXxtsCA/8L6Tc2kNwzx5WKXOFRIircwcfm9BT3axlUbu1eXnbPQeb+
LPfsItzD6duP2dc8LA7V/fF4pe1eOUw5iETZXvHpbotivRIv5A67BSQjnbpeRKqxTzmB4dWrRqaN
7Gqllgm91v+PRlUxKrS38LnKsd8JX3HNI9QkXcX7M7g2IsewoyBFFT60WrABNqHo1z11a5SlMKWy
cVYUA3tt8pb9uENaczKvmw7/kHR7kzfjXx4Mfu06ru32O9OHvwYmoXdhJAI6e+01xyEcfznf8wfr
V+y45uyaXrqLNzbpbdVI4sjNeoCuOkFq/MIOq0A7JRHb12jSdzv0DnbZKTk0OwuEsQHvTHwQHu/H
hrXJlpKYQSitnYkR04GdVcOzEfRgeGTff/hK4Pm3Bj6cPHw0KG5SmOvR2EMTsuQ/7z93jS39bww/
PDiPR6IsBR7MfyVvNmbsupB0f3zIjvHhe+tmbrIDjNIbffFXD68zFU4n1CzO/UZ+9i8+3FhPcguf
dqiCxBS/wMS74wPZFccUdPpkNxzjU3yyvdbvds5Z3YM4uct3ih/v6E4Phv3oVe9bO1VfWdVye3+y
W2bjeMeqfpp306G5AFV9WnwNUaTE6oG36M58JgEJmiNzfzQe89JwONeXJuwv5Ije66Ppb0zJNaG+
NSBSotS2XOS9ggGxW18ggCXPNo60K/FxODaAebrOd+U7nBrhYeLNruP3kfLSHrde/+9EvvV6KYXq
OICqNbuuCN/wvo7u5GZ+7NFD+jt/TI4m7CAe9Agn4Gu8x4XxxH8Y+8qv95Cxw+xoO/RRXMXfmpfb
lXbiyKgCAaAyzdJrrpK5ymV4aYAkfrce7dcECdKpv0Ag+6f2eH/k19IIGWegOIsT91DqipaL/YU9
wrrhDObkbt6bITlhljdko/4t7VtDLF2lcIJPJeS2sdjC5sQe24fpUB/sZwzoF/uwQADD9FQXAjYH
M5gP979tJYDI/W0A37kzdZjVKdW8uqMeDCk24u1K4PtPb3tpa9hvYtSa0XGH/kDn1APvfuuYW3u8
lHOpdsdU63qIdntWu3g2eTKD9pg8VEc9al9bn/wqzb1x6ffObvhZnCFwj6OcndM/+rf7Y0euIfzG
fMmdb4vhEtlfjzy+RwckaAJ6SI7jofSLEMy/Q+H1/uQLLP4xoAhSzWHayJrXlr+sEQmOwYJiKkFi
W7rK1+ZxOhevJJgvRYCi87cyzL7wrXxibfXLXfAx5rHZ1bqILCDc+It6zr9YyKHpV3qsLww11c8t
RbklTgnYnnqMb0rM2c9z3df7LSPI2xV64sjd8GnOlZmmeHZ6EnvrYH4tjvoxCekpC9R9G4yB6RWX
LRrRysqUu+J9NzJYGWDAnPhi02+KGsTt+/0lt/ohUogQtKdNKhakjk/VM/jJ8d/ym/FKvrWgN7hG
Boybm8GXCcW7YIuuvPY5UgIDkjvVlQqvbEEDnLModirfrDYqpivxR268QyZymsAZQnZklW7ODsum
0P3ak6X40GtQlUhSFHi6Ho5S6U8ANTdKsNf+9H+3PZXVIVsxTclVgSDi8NUbWYbg80vNXxvxy2AY
+25rk9++j1O5Pz6DEdSkRL1m1EZIdiXUFQArfW6iblefqiA/Zvv8bAfAIOzi3f31dXvQqKwauYgY
n9YiovXLS8Feoa+1cRjcrvJQuTOupUuv6AlmA8UdN1a5lxiTB6NUXwBbcf+3r9AzqCwYqVqJMljX
ANL5y9fsR/JAwuzI9lqkPNg75VwHyWP63D2wMN4gRq4c2FRugUPMEdDMDjs9/t5lrpO52ov5Xj3V
r/G3ZPRxfdy1+9k6xBE5Jb/Gox7c/9KV7JzKApM2MPLcSvClhVu5ZnwR+8EHhDbQ/WuCXHhQXPXT
h+ZvEVRB88MJ2TOB7tQ1c9gK1reDAnWkoFAtlDGrxnz2w/S1o/sJkMge/jj3P/BfbevWFpMKN3qa
LHbR4APbXbszXRVX9v4wnXtcFzv/+0uK1Lvcmz/rQ3GmPot63NpxTXe7P0CPRDCLRcrpPJbnLVb9
2tdKsYRyvnSLNqJYTETmEhNOBhTuYA23NyqIK/tObrQvEzhWdY8Y29mZy8UpLf7cH8mV+hEkKRHE
Plzkytq00JvEEoVTwE65QFA6avYicPb5RRwtv8EVSgtnrA52Rgv4Yh07hJT7714ZNbnp3vcDhBMn
TKIYNOBKf2QmcVtnY8TWHi5dR4phma1uQqRC9XWXXA0mlqMCGuX9n76SYMH35v+HLZtIktcLfrt+
Mb92L8abei6/dFG8H96y3/Yb6FzaRha5EuXlNm9iLE5aFHiT7WS+KgpvSBu3id/p9KRnf23wJheN
b5221wV7Y1/JPV+7IvFEVKyGr8T7rrm5//L9XLi44J9/ZuH+Z+3uM/c59VEpAqfVcw4Wir2q+zdF
QSx3/0ZvT6X3dn+E11a8FED4JIqGjzjcSlX/a1qwRLa2GtsrFTAqN4QzxSwhzIln17v6r156ogat
151fmy/2s/OdPfRBu88hxWc+iZDvTM+K8k/lsFSWjZxVmrK2xWSaTQ1V4dGtp2UjJq4dNnLnF0ob
4McuCLnx6+ypu/GchfklDmIYwKBOyXfKQT2BqYvLYQlhpOf707SyzeSGMCvsJVcZ8rNJPRvGS5X+
mJ2NCs+KpCWVhdgaSGYq5YzB4nvlwk9mlD1Vr/QkwvYR8xNmF9tvN961stpsKVo0SdLapoGxG8WI
ZvDsDvbj/QGyb+8oWwoUlTOpQr9u3yUHaYK5Wgo4/wRfabjVCmMj47xtKE6oLMhW5g3vWhtvERf9
ModN4LjQxEP9Tb10u/jX/U9ZiUS2dLcgVQ+YrcBcq1p84sMDaVF6UwH6GlIgYaFdOZvHKqs2Bm5t
SqQA0ONosAA3uG6Vl0b/0eobz137Cil1qLg6wz/wekPKBzDwHnJYb82T6Vf9lzLtPYtDs5FsLKvV
ebnG2Q+nqz6he8ljgcSgJG7Ggq5uvX9UdwMV7gxVUa12ifFqp9apbR/HYovhsbItZem1SdVyi5eI
cGP8GFsPef2W0E9Rv6glJQyMKhoUATEv3bi8NnHpT7YdzlP1BOWFjSlamXqZGDLrc9mIerADJ+eL
PxDWP5uavrWwVu7IVCaFFEsZV4tS2YGm66D5V8aYHrg56vDV0qxAgfTz3i5ZeRB12TzOijEegAPo
vbx36FHYf1oC5LHO6hYG7SYXdMcp3eKgrkQLGYfXxaNTdw1objUo/nn7zVm47yxPjtNAH2ILdrW2
OK7D/mFRWkXMEl45NOj4pIOVTayLnluAB+T1Vuxee4UUKiyHFsMAdaAAMtDdjwlOmofKyJKLrqvG
xlG69gopPmjW0tcNjLuCEhVRUIGTM9R5fifLlivVv2PmRi5kSYEipsAacNC4Ap0kY0SM1AE2Z8ih
/VPPrjZl9HemwZaGGoIenDGPX0g9TMeSU/2oJzVAsEXXQHCH5b0ZEEjA73oj7i+LomveoBgp/lcr
9ipEZ/fJrKEWmDb9W0XU+kVLa/aFCCvFyZ2Xx2xZnCdCisXvDbvZlVbSBSSBN3DWd8ve7p3By3KW
gZC+KC9ksfMTpPSAJREj5AhdUmRQqdGdbHGXpUWHSU3CHpTU8KobH1RZob5rXS1+W6Sof9pFRSxv
VFPASwnUs4PWqPurla7+JsZBf6lmQNArqJE0+wGsIbdPcmJDTAMVlI5NkHBsuyywCTwG0HOa1H3R
wWLWVfOCIOOgA4eP6Kide1aZoLQMdnNYjAotvCQZXZa2jl8LB85rGgTUT7NdD08ARw2XpZpQ2xZq
9/X+MbaycGTBpdIpc2amHQ0S1QrKDmKUXJxbXdu4eKxsYVkQuVyspG0L6gSO0Bfqim5azryAaSq6
7cWOWUAD+fXE0uD+16zEShm50sxZXxUDGGLM5FebDZ4DX7zlerwyVDJwpQJDyGImaSNTeVGqB21+
Ka2Nq8bKoy3pZKyAybTGHvY+vQI+TLkYpyG1dVf0yeemWVYi7NUrO4WYdiCUrPLKOhduWxKo5bTs
c9JdVNYjtIfEzpYyUQK9yj2BPTNlJ5BTNkpiKwtJ1tODzW9KMr2mAWhDL1g2mqfE1tHR7e9zQxXf
tOqXTy0hWVmPUROWqoXjBBYrHxvgDcpSbJzkazm8LKnHFZMZWmk4AdP7KtBanXvgH6SDO9UDjoPY
Ug6FbftU712HVbHbsbI+ohAPdYSyRFoOR64J5NS5H7KIU0SD+598zetvxHZZd4/VROc95DDwydph
Lg+G1cEG04Si8EavbmVbyvDSfqhzyBbYTlAMzWOtKp5WzxtJ5dqjpYOP28TMek3QIDat5iCShrhp
XFobT18bGenUI/ZkqoldYl8C/+PlUHJyJwpQjtpfkhbd4/vjv/YN0u6HbBCLeebYQdFbzwmdwd2b
thpSK18gy9ENdQKsiVLHAc4deoY2Fn0zacsfOtKoz/aibt3sViKYrEGn10MGBAS1A1Dg9p0Wu0SM
RzF8Ls2WteaGXld4ZVdK0OLk9ebKal+4pesB0Yf8G1eVrYrE2ldcZ+hDMqhCawxyyRgtbdbemUlf
siIL7Yz/vT/Ra5MhJYJ6vFQZXVQaqAKAEHFatMSnbViIjWNk7fnSZugKAwywuIgDB1qN3gT2r9cl
8bktuoelajZesjZG0p6wjTitYdYcB/VsBXWpMdegDMpg7bj73ChJ2yEv4qWACBQNiuJLnkCABCox
FRAL5kYYXjlKZCRwo05a4XTAz3bGTD3KW/QaWH8eBpGGsY6dV9piY2evTMh/8MA8trOpF1rUmG8i
a9wJyiPQYnbzaaPWsTIZsnBVvSxGSQSEvLSY7mqGrJwM6aUQ/P3+XKxVxGU8bWY505C0TIvaGipe
nBj1W1k71XHg1Dnaul18KTqt3FtUmf9CrKy9EA0ibL29ZKjuTEP6GGPFPzlpY/VeHTN60ic2wmGV
927TpNNjbTkQAEqca8KgJlPp7DlMxYOhmcwtR1R6+3iTkbqKljvDQps5KuLc9Maq92GoBXZyw12t
ap/gVfd1Sjb9f67b4MZhKmN0VcVhZWz0WsTr0YbpTsxecP8rJn80msGnKYcV6zzCX8O/Evhcvcwn
CK3ooGhPk74Vx/5VoW79CmmTDmWXGNRgSxTb0wydCsNqYX8T40YNVdcMqcVM9eKnU5dIN6dWrb+b
E/g/MOPq3b5t9APpElxSShQE1Foz3EWAssrsBdqJulKAqz3Sh0lY2Y++qMrvpTaUF9BUhh98qWZI
AqbxJW5n8UXYBjRwzEbvvLbXaoJbmI5kZ2m7yJwFewSYpnmE2L7TuTl8zw+gcGkwJWfzG6fD8qg6
feFb0BTYqWrNe9+ho+53szI+5VPn+KRpyCFRE+N9BmDXtVUmjmPXmweU5tpjJxSwO+2J+OpgVmA5
6cPrXFXl6Jr5PJ8c2DqGBL4Q+wmMpqBJWHHQQKHwCOQTQQwojSdcXYbdrFt66vWVCrMYND5S4k1C
zWq/qnvUL+2C9+HC2RSlXVPVULMhpuYywbtf9/ffSmrwT9X/w4E0FlkPPRI+RJZYZqhXEtOHrR/9
XPSQ4dIJeuZxVvMu6qrkF/xZwhzEIrfAMvhc/JPhzA4ntElw9Y5a7VuHyKpV5zr+kbAtzstKKJfB
yrow+gXKpuAUlbgEAJy1t3CT9tTMDnNb/zbx6uVT8yCDkPslMXpDZTRwCrQUUvX7WMcbIXbtG66h
/cMUV6Y+pGyotYglqGoMZe0nVRNkBr/MAy6x0M7cf+4bpOQmu+rcKteyeCLIa67Xr9AW8+8/euUY
ksHCYmITsHGo7CKsoCaklVrAIOPslp251fRdOUplEJeAwoFZOqMWlWb1RLpJcbNRfeNt8wSR2B/3
P+P2btNlrAoZKdSdCqeNqv5kM9NNW2Pj+nr7DNJldIo1GEqqAQcQluxqvmpNelASM9JS56gsc4LC
VPoK8Z/n+99xe6x0GZjS0VpMWgctipj7oEw/8VGcKpFHouqf7r/h9qLVZYTK3Gg60m6xRKNm7pwe
ih/24LFi8dIyPdS4Jt1/zdqESHvDLM0xhYfzEnVzubOBdBPJpypFugxGKYSWNhWIhlE9C88ehsyt
5i01+LVfLaX52qSXs+JAD47ibKoy+50N7Pf9Abm90XQZSVL2fKZsMLTILECUHIDbDyEoau6sqdvI
jtfeIGUOpEmZ6UBpJKryNI+WwSnOqWj1nSK4uXGrXhsfKcE3oazd1zGUyNQu/zak5UPRpP798Vl5
tAwNQV1LWNNsKyGkiLy0/cviLYrs2pOvO/tDmM5JDuKizhx4NzY7ZkZ9/TlNOV1GfgzmKLqlL5zQ
qJoRBXW9A0xJZ8XvpKnSjSFfmVVZdAHChLapEQvgprF1TbXwhfhu6MPGqK/EGxn/kedp1RUEygXU
iCpgu6zla03eNNA378/q2q+/zsmHse/h+mSakK4KyXweEwsO8n/rgW2E5rWJlXZr39oTHzoC7aSU
t/sh1hQ/dRprA5e48tPltv2SDpXGGYOOaoH2h5X1T9CVfkCiuZHC3W7g6nKvPkWZsEOJJ4ZZe627
StVGZUz88n+cXUlv3LwS/EUCJHGTrprF45G32I6XXAgn+SKJ2qldv/7V5OTwWSNgTgEcgBou3Wx2
V1eNA3BE9u8+r3RAh/oY03TlJH1NIOASs4YPrWaUSDzSh/1bN2/0u//KAKDNA35DJsBqqzv7efzx
VH3zomB+Or//CxA+Ylb0h6YG9wyJdDiWzNnKqAJ5UzV4xU93mOV/rGT5nvG4ewPTdA7Alm7Z05Sm
6b6a5IBO9qyOgrqZbHdjJXX9BwRi0z0IjZL/spKcevUd4BxScE9fpdDoQrFHp/qVJAps7Znn0i6I
cnSgBfOUJb+tCE3sl5mNWXrNytPJiHK8rasCfapTjeXM3Gzrl4TdpRaYRs4v34J5mnXUZAQ1jWy0
E7btEPTJT0uH0exvp2bljC9YkElc0uKBPUAu2gl9TwYOvArU1FaMc8F8uGGc0K3nULm0nTAu4n6P
Mj4HW6Ssr3w6rqmILYQypoIVB13dNIJRN+xqnlw5ndy5oz+hAtnd1k5yNehkBQC7NBfjZq3y3upn
sIGHFaQcXyzPczd9i1g5sP1uXknOLWyFiUpxBm2Pbq/TEJK/x36gN05BVt4pS0O7/zrh1HIzDYa3
OjyJCSMIeS4L5/dFB9QUBCzjrKVF4TqhsP/4/s8o/ZWgf56kFw5vxBte4cWO20kaiii7d+vhYSys
38BpgSOmSt4umoKJMZHeANy/jXiygqfwnDwo6Iz+gm+eVVxoxUYA0swNY8k80rAY6a5O5k0//IBE
CnzcWiCyUJ8iJtQkbqOe6UjQ0IEO+bWj62Qfezr6oR0QcrA6iu8rSunNpId2M6ba22V2jUoi1FuS
cGhyjmMBAZFADjHd28M4XlQ+AvXMvyeP15oW+Qx2Q8u5Ie0YuGLNMy6YpFkWrVD6Z/ixfVhDmB4a
FLWVBuSyshoxC6KTsjVJKPKOmffR8aiAfKBHsDjeG5nTcXf+3C3N4OTVPoVGDgOCayZwKjrJINbU
I/uROj14leNx5fJdsHuzINrwklUdE0OI2rQT0NgOimReK+su/fzT3z/9fJ2VAEUklgVh4Qn4z7KF
4CavuXqETs0kVi6RpRmc/v7pI+gVgZgdpypMmmTLmumhb7vH88u/FA2ZpU3QTvUcSTSFt0w5Hwg4
FNDnWuV2gJjFubKywd5S6rFvs+Co7taeNf+wazKDVZiXDbjViwhMA1H5oXTlf4PsiXqkFH9rfe5e
5plMdS8qdWy1p6f64ON0ezkUJh0QZV9rqIAcaCfXegy/5hZziUnwM7AarT796Vk3RvOWuB1406rm
OE0SwGzrrYmtB4n4VDAkhj0w2K/swOn6/P9UN2HGtQqZatv2+eAd45bvZIK+kqaPgohxaBzNdbSd
s5odbN2pTT6z+KC6xoNsTrdy4S7E3yZ+JiE299XsT0i0d6+9X/1OKBdBm1l3M2g6QTvVBNao7yiH
uOf5CS+YjAmpQZ+3a4H5yDsmPd6JIwco4E3LNQrGpV00C8bYQaxjzATeciC/i9kmshoQX7uBK1/I
VO+acnoaVQs9oZUHxUJ0alaOkRtJNJ534kjdeudY7yV4HpS86dKV22NpfMPFOF0KbSl7mENIvM0Z
Gk87PEygRQ7liW+X7YjhXxwnQx2FqCKEekU6ZVun//ApWXFeSz/fiIAL5aQi9nPv6KCO4881YJYo
fdCf5bzGMLYQAJvEUYqB6dVTKRqD2jyI9b1Lk2uSPpVAmw5rxINLh9Yw0imiisY9zEQU9xxsFZL+
9lbxE0sTMOIDTxeUJUKAUXIAKb8QQTfedeDGkWTepN3L+U1e+IhZNW5iAo3AyHNCapFDrjPQempe
BjnYIfFUywLqXKaKTsyiMYt9G02TVoEM3KuHXp3Ej7cVaHcbqHCfn8vCbphVY6RVi5QKVoelM/yh
tRg3sxoOAyPT9rIPnA7zpxsXtb8IZBATP2ZpMW7ifiwPcNLxA5ndNWFrZ4GhhJh4vGK2eWOrWBzz
CSqEpJdq69atDfWKqQVxWO1okNdwWYbeBMXjAR00e1lCaW0rAPk9WjP1g6kq2Q68cmpD7L44VLmY
ISY9RyXooVl8Vwsbmn2xqG6csgNVAptAmThr1EPFKG/yBB5SNx39Psi8u2eeX17ZfdU+d52Qj5Pb
VNu0brxHElVoFAM4d1unbhUUDXW36Ledt9pKfvJeAwjKveg+aet6B8jnsFPtkNy7LWBewVja0/1Y
eGgvGlUeZJ5O9snYTy+TaIYt9bW6zvpkPnBvAI8is9IjlwJ97aT/xUol9+jAS46If6K7KZ3y1y7z
o58ohis/SOrI+5PIdLrioNe7qmcbogsSKkV13NVXhWNBareSzV0jS7pLpqHbjz2BLkzlz6+pP5d7
RSy943UW33ptlu5461onUbnavnN4aSHhUnluELmuPmSDLl477v/hQGRuKmVxVFkTP5yddriCXATZ
TL32wh7UhhvPjr2ffOAldAPK/FW4c/Takijexl7UbvzJvo/hbYEGL8hunofmumvUfzVYqcGBPeQH
KGGWIe2jlwa60d+zaEBzJ4OK8IQqy4Yk4qPP7fg5n7m49WiW3dSiKR4T0bGAD523912IjFXz/N9F
ZmDybkxtIRqJd9GRNM1V6WRR0DUaVIfpSvJv4W4wwRm9sGfQpsOrUhLLoDwJV6St+jFqd9omelx7
Fy65C+MK6lvkdPpe6dCqrW9xKh+iXr9kyZpO1tLw7r/OgjsRyW3aTiFjCsiRh6KJIDlor/i6heD/
L1fNJ1fkd53SA+AnR63EQ+mkz3AUP89v79LQxr3Dey9OSgaZpDonAbPuXPuygc26PKvqeFAW9ELj
kb3wZLrrHLpS91pYbLMin+Rd2U/TMOE15wRtfdVwZ8vlylNjaXDjMWrFGUW7Rj+FpC82XpHiPU2C
yl/rWV8a3rhV2jl1urmcy3CmRbONY+ZtQOSIdgehrJWLa8Gi/o8ObGKWVVQFP/YSIJkMtLfUardO
PJZbDlDJRefGPZ2nT0eyhvrlyDgpwqx6d8vvXft62biGnVa1l9QQcCzDnsTNPVqkoajqznm8cioX
IiCT2EclZLQYxe4OGew0GzdO+5glT6XmAXFXcqQL3/hLHvNpaSJexuh1gETNyF2wgFIvU9uCNe2+
PUWlwpumO8eu9Jr479KJMsJSC1AtQSdGj4WLLdd870Q6qOdhJXZfmo3hIBxduVInFsXTNNHHrGP1
vnZwieJxWm1Imvk7VzXq6fzuL8zFpACzC9Clxy2ZwtEH4hPsYvY3v5pXvOhC7x4xqb0gk9i1csbo
c5bRI0Rgx2tLupDRRoVlIxWV+3FqitC1ku+uirqrCciwTV+O5BrIjXJ3fooLj+2/SZhPp6Nlqm3z
LEZneSPV03jqHJXlAGFt5gd+ycW1Hv1uT4peHcqqclae+Atu/m/n3Kev2rY19GTsprDjHu7X+yZZ
QyZ+PTLEEv51BG0JjnKEkm2IYoD4rYDffMyyeq19bml043BXucXB59mOYc7sNyLynSPVSuDx9Vnz
TMK7Em2PyHfOTjjl/j3pk4dITA+8j1Yc5MLw5lHOfaC9i0nrsGqcTZqeKtUBXg/nD9HXLt4zT3KL
GDTVhSahLO5U814h42iLXyr5ddnwJ1/w6bQApj43xQwZJEFbK5gmfYqlRyQ1wT7e+Bdx6UMr3LgK
wWM8kGkGGmqQYp9l3j6ha61+S+tz2pRPE4BEOTruZhxKSU5i3l7v7mqfDBvmp94ho3pNLOxr5+iZ
14kmyNVBLgMInDK+itKu3g20ygKvQWfcnFZodqnX2quWpmRcjNp1UoemQM1kJCf/pfGA5sUK7Yk+
dB6uaK/WxHcXLM7khysLn4ooaVEEou0tl9Vh9tyX88dqySQMYy4JUsdawOIU6coDFNPZdYV+gltf
Dv7KbbW0SsZtVepURs484Ux59t6i8xhE4/iradQzamaXIbo8kwVubGKcrdy3Q6kn+45lNj1Etbcm
WbSwASb7GqjMpr5TRRdWCLKODU2bXUKiNU7UpdFPC/fJMoZ2AO5g6LrQZ/6xpuymi9dY0BaMwaRc
K7NaZUMNXPToAhgv9AEaGchdufuBghXWWSnUL+ywybWmWvQ59zrToeeo/+zMSq6tcvw2Sp8EgI9Y
K7HCwlG1DWsDZlkWoCPFOUL90Il4EfTOPG4ZMoArJ9XDgv9/yt+zjXuTZASduBK5uKZKgi59qOWT
m5FrVYHYqBKbobAuyh17JuEaUkHJXGTEDkn7hnAanct3M3tnkb/yGluaiGFyMfCx6J1hEHWVLpL5
yqq3XescWOTdICMCjl8f4uDefBl/uDDxraq1yowPvkbeT91QhweiiL5d4p+ECXDtZjpMNeD7YTuC
wLS7o2MMFNL7ZYMbdyorhgY4Bji/aLixaLL17TwQol45TV+fV2FiWQukzkhSMCecxXyA0sQT+iHj
QHmXkS8Jk2kNz+0cjgLoBtq6G3eqn9o0vurQ/39+cb72SsJEspYxUZNddm3Yyvq9Y+5jX4J68PzY
X7slYVKnQTDvBEcEILryEjzk39FVchDxUwFVOyhWrnxkaf0Na+aUxzkkB9pwssRzkXIncCr11OKg
rjikpRUy7k5GG7tDJnYKky6/J35+VVXs4/wCLQ1tGHCuvCmDOii6fdr8ZZTqxo2zi54dwoSy2mpC
gpXhOs6UFdhomee63Z3/1V/fA8KkOav6WFaimdowScrBQaM2nml0zoZDDbIRiDSm/sqFs7C1JrTV
E27jKxzPMIe27aaLkdFWDkdOqLfX8ntLnzAuZc7m0Zt7WYcpiNMTB12PmwaSMecXauHZK0xkK7rq
AHAhaH/LNbrUrGLrNdmA4nL3KkdymBT9Q6wK+PF+57TzTwG3ytro8cKPnw7dp3ijsZTXNJ6F26fq
4k0hwVMS1NKGcxKgZg/URO0tNCGynW+jShhw7vvbEe1WKHMU/YPPZPNy/pcsnHKTCE2OkZ+oCV2G
smyDgtAb9N2vJHyWhjaMvycVRMERoIcDJ32A/KH9gAa1tXTS0uiG5ZdFicauroLivHhj/Ys7/Xd+
QZYOnWH2FZ3QzV5hXI7akOfYh1FVIX737vzwX4cFwiQvi1LKGzkh7Jv4m4tMeI32tiJSe4ilbh0/
3XRret0L8zAJyyrFB+hLjXY4ud5DlxMaIPxSARnLNS2ZBVdj4p+d1PWzmOQtiKu4t7G0Xe111Kkt
ywZQzzc6uszTmDhoz+njiA9g/lAe+TGiUmqT/AWtBec3ZGkWp/X7ZImgLsXl2uGObSS1N5JJ66nk
BMT1IlFXPpRlL7sKTZxzyTMG3REYGlGzthGUd9Z2hpjTkc2pvRKpLdzpJkTU5jaYIGec3cyJIa6Y
HdvuO2nQtln/Kv3LHmJCGGYt5rY5UfhAqtuZpkDZ6bvf+mtps6UZGFbtpznNdNeQkE7ph12pI/ch
KpCOe+ir7icwaZzf9CXjMIy8R3GNxtJ3Q5D8/uFzqSFIMd1axZSuxCULZOHCBI3mGRvHuclI2Ku6
+w/AL731izTdSenIq7omzXVeU7H1IwjvShBAom86sz9AvSVecDXkIVSIyf78ZBc8pUlkxlNaQlh4
IuhC1N9bUIKgxr1GqbKwkCas1I81l6zvSQgMMQsSpt/nEtTbXJcr+cKlH38y20/mCShdRqBujh8/
o+QRz/3rZLd/zi/MwmEzwfMsFVlO7IqFnfteVXxXRWxL7Ouczccsfzn/jaUFOs3r0+9nPbeLPO/d
EArwqfA2Lkr93Zqa62kR/v+xLEwIvY2K+OSwFseYe/ciTx+jwv/gvv08c7WyRku/37B2q2w9u2SS
hKUETQp18+QevOs6kPEwr3itpVkYNh9zVIXyiVOk/qdAo3F+qvpNW42bZI1BfGkShrmDrzruIK1N
Q1rVztZ1K/e2y6DuyaxkvOySMuHGcTSxJgI7QFhHEkYeBWIQG95eOPopmvh0inzioVyW5HkYVzag
PZlCA4mCgOIzK3l6WcVMmDxMSY3m59hHn5db3I3Ns92+c//HeStYsGITaDzrETTFTtwAIZoWm8nx
rKMLEZWVVMuCHZvcSwlLrJp28OZw5DdJ1P9X2s1Lq+K3qmG/S2fenZ/Ewjk1uZRQgkOjDcGDcODF
gSL2DFD2A21CRzZRTdc09Ja+Qv7dai+1ROL6egqjUj1Fo3qcpv6ONO23KVMrp2npE4ZNIxDvWcPR
nDS1jzZi0Gq8t/lL0v93fp2WtsOwZ4+C70yVtRPi4oH2rMhrGdingnVL8neLJ85rQzr1/fzHFkzb
hEAD34MeIgKjaDhoRqYqrw7NKJ/rPGtWCmILZ9eEAUc2SSGwg/RXNrBDPArQUbUrB9f/2n//H953
YEpHKXqgHZBxBhZDHUnW7m1RFDfIcv9gWMbABw8SIGsQVDi/YAu7Y4KAi7m1Je9BH4KpxOhY5OMV
xGOc+LrzRPujkCq3ts6cFn/Of27hvWNCgBnABG5Lpxm0wH3ywdzK30cqt/fO6Fhyw5E8A0CRSUTe
Y8PXXiYLh8LklALnmeV4kduHMd3JIt1l+TXr1gx0aXDjRrdm6GVaROLZE9kOeK3HIbDi+Llqp5XM
9NIHDA9gNZ6f+LqXx65vbkfb/ll72b6zLL1yApYOtGH+DnUiEOGjkboZ7G9lBKYIFTnd1fn9Xvrx
hvELVHch0jj4R8f6GNu7WQOut+K2loY2bnGo4CR66mcLzdR3A3gJ+ATVeL4ShCwMbmKAwTdz0kmZ
5HHyH8qp2sTNY6PTlbffwoqbsN8OFBDIISXWUdnVU56jfQHMSWstMO5fTMEXYaCJ+cVTv5AomkDw
IYI6WZAPffmHJ7n/mPLITjez9lQWCJW3B+BDyaYr1Svp1fyrQagOpA9hYD4F5FR2vL3WCDCOoPxn
O5VM5Ufj5y7KtbNyQ+E6M9paWu1tZWMNcpNn6FSbeeWDEz/umru8qdMtilvux+l62chWDWFWy2Yz
pV13T61ZIlNQcH+Td6P/oysqEAv7VPkgrrQsIEo8WfTBmHTAfoHx9q32oWEfFKIdn5tGgE01bfJm
kzQtOn1GP7b+41bKmm0N6sV7LS3gCEqXNcnO57R9dh0ODp/eS9kvpZS04UFj/jIrMW+GBrhlNtoC
Qs1T/Uojq/sxKA7d+j4t+JYkfQCZp/gaUGISxEq6R/QUQUmF2+BxapvuGSClPxmNyts4ht/ynDie
vmVJWsit7UfVzxisXUGm7Dpo85ziU6k3HKBd2n7jSaT3rqyKRzmNM/67/dnwsQEP0gAWyM5vj6kd
w6+o3n7wPNil5zjsF2WcXRXwCncJ52zvJo61i8DNto1Z6l634J7aVGSsNj0f642YXLGfG0Lvgcvv
/9gWChK3mYZnLXqgpIO8AFApl3YV0L7ofli+W7xqiwCY7FBUMDoybkrKwSFgx/l2HBKy8WSd3LqT
G4Pjaxy2FohGhl0qY2C2vKrr6QHaPFW+sdA9rbfKbdIfdjr1jyUAMO8DTexxRxsmsr3jWn6+6QqZ
3eAtOl/Pvc3r7eSU/LVO/LkJBHfVYe5jAuZfGIfnJQQU9SxlAOBHjrcdaTm8FQNUPbcRE+UOOJU+
22QNca5445HbhCvvUY+JcMBFhd6cDnXDg+79XAd5zzPguTlwl2AjtqrAZlk5X5N+yOhOOCwOa8ii
7oVSG/BL0QMgXU0www3gmWD33zNrJsNWxG6xz1gpv/ndNF77HQhMEOlroEB4pnegwi32Mi37E+uW
V9obXbVgTUgz/ge5fuvdB/vvS6lSGE5clKTdNURX10RSclUmjD/0Zalq9HAV5a0CwF3sYq3mN6+B
mLiY9fCCmi5Nt45OqN4MWhftriR03rWDxfZ4cwyAADHrumjs7EWmo/fd6320Uzo9Be8BrwKvLqdv
UWk1B11xhQxA14edEMUur+zkJS9RnvRA4vYmu8Y6dEVh7TyVPyN54VxPld80AchT+x91NOLn2H6x
nSpqB9ht+2jPuXpIPGfOrhxfML7iM5ccsnHN8hMmEa6gDn2gFbAX6dYTvr2J5mx30U1lcsdxj1YJ
T9o2jIR4j7z+BEmcWEDrtSrPX9jRV37ZuGhdGoFG2xXecb63dRA/DC/TB0jZ6tvk+/jN+uG+eW/D
c/utvZV39PH8pBZCexMSHde8pHHioaWonvMAJQYJfFI6WyrQ3KtBPj2vNWl8vT/czGemddJMLCJd
WCYOdEkFUD25m/0urLVE/EKgahI+SzKlIB9wwffiQ6aCt+AQ5Nsofqw60AlW8/78gn09DWF2mmR2
WoE6YWjDHK1x+76QzbMa+xFKvNYa0dvXnyB/U4SfHu/teGLra3QZck2gTJ3+QoffwY7khdhpE5oE
wBCnMi/rUEbipmiafZEr8NcV9koI/3X0Qkz9ypSXkjArwovUow8xo6+IXS4KdcnfTsVPS1M6Gmrn
zMtD7ehAEEDEXPAT84fze7vww01AUt/TvqS5iy5ta7oG6faVL6KLqgbEpCzLWU4B2krmMOq+t/wP
YIGBV77zbq0TdOmnn4zi08JUDrhr6o6KY4w6623JwZtZdOOaaNnXpoU+1n9Hn3w2czSw5KFbKUQP
OQk75t8NqrxtYhvk9pV9kRMnJvapbT0JxCf210mqzVg4QQ9IZoeo4vwGf+3tIKnw7zxG3wWNNkj0
w8qOt1YTX8vOAR1lhQzrZeKtxEQ81dRveNqNfcgSe7ieRIdYb+4Qd/ii/jg/i6+fyMSEPCF0dxhj
8RT2vN4XSaW2quAfCL4Qbc/ZI17o+w6Mwuc/tnSwjPdZHqXIR6dOEVppEcju2l6DrS7thfE6m0oJ
Dj/qVKGTu7+gzBkFrTOftD3cmxQ6DBe9XV0T5tTIYiyG3qdHe8ietTd9r4tpxVssCDu7Js5p7ko2
yTwHG4LvkKe8pP6B536McNK30F+MHBAITqO6G6GdE3fJxh94+6irKrqK6sm+GqgtThSntpVcdf7Q
/27ARAfaHz9LsmCA4MUGIWKy7xh3btyySY6WYw3f0NXovDi9haY7X/t/YhmhlUy4CRTi8hqZn5kl
5Z3dIn6wGzb+TFA8Rtdoop/PH4ev7ybo2fxrQSlLEKtmKdrM5uroRsW49bR8qkvv+2XjG57Gb91+
1Copw8atNs3APqBWcJVWzUXhjmvir+IW75JKg/eSyuw6rqJDVJX72G721ZysGMzX1gnRin9XyIsi
t+3kWIVgM44PdCZPxCVXsUT3rtV6T64P+VFQsa+c76+tyDVRWbENXRwwlZRhWmcbZDODOPuv5i9l
t3LIl/bb/Xc2gwQFbiJRMSIOWHdrj2SvEcnYsa+Zu7JgX18ukGv49xOZ70Zgtxtxp1SQybXBzdC/
FuP3mPebZq2gs7RMhrNBrXROogTYnZF7d2BYBZdxxQ6zrm8i8D+s3C5/m7b+P34HY/C/M4nSKQVo
KtegoN2M+wQyqnTTbLKtbQXWhgYaTFJb67bf2XsZHJ+irbzLX/lu7fNfe2rXRHLReALWISvccOzr
/KUcYrLv6sipLztpJn5L+EA8n7BzYVr+rhh4E8j9CJErukYLsPTzDct3HOQUWxecRnHtbXxP3Ihp
TbphaejT4f4UHA1j4ipkxV3os+kn5I6/8VxcnfdXCwfLFKFUdeJkc4ahXd5d5w6gWAzd4kEuSxup
+WENl7pgIybqqqon5lTeiFbNCDzcXpuO70lOo9dR2XxTuUkaQTEtXWPiWZqUYfSpKzud5ijS8xnv
gvq+qX8Qrw+qdCUxuzS+YfE0UgXyEaDwi639POO+TN8A4t647YrT+tsc+5UhGuZeudopkOGjob2h
G+9luAUtYf69DR7mo4bKrz647+C3oE/2Pt9C7/u9ey1f85/246gCsRXXiNZWXMKC+zTRW15fpnMU
xSiRav8Keljz1m+KJ8lqvTt//haOtonampsOwJGJE7Bq+/NdE1UKbfPOtLJRS6Mbt302Ub/sugjr
6JDrvs4+StF+u+yHG+buyaZywHJNQz1UCgmpvngCIwG6Sc8Pv7TwhsnjCKPbizIS5qN15dlI1rAx
qaHIuEbmubQ0p79/8imIHYg1COwsBw+x1uNNKv0Vn7L028m/Q+fMqr1+7gAzccqrtridPblBp+vK
kVz64YZxow3QGnxJANDIut8aSl+jJfeXLbph1zUZGOvdkoVTJ4Ksec2hFxpNzYVbahh1AraqkeaN
G/Kkum252HV2J3ZgxZ9X1n1hZUwIFtdxnLiJIOFI4uu6rhCw5f7asi94cBNUpRrHZbbtiHA8cVdn
Y4xeN3nnpnkcQKhIb8QoLqo/uybECqUJb4C4IAtZLfJN0g7NNsroSrC2cDZNnlJ/RPsFSCv6MHWf
2VQHfY0m6emy97lrAqzQS+pG1Kbo2eqHX549v/GYvinp30knu4w70TUZSiNfaN8pB1gXgRoJQLvx
bmhSZMr5zDeQzal3543h63eAY3LjKumU8JqAAcRu/UuAtfA4T1MBNjKqC8gT5PZ3u+VNH6BGKX+f
/+TX96pDDccRgSiaO6nyjpr2uwI6W1uPTWrLfQgmKnohVNE1UWSZzm0ZA4UVWnpE0EOzdN9E4Kpp
6ljsR2pRFFDqqj9OY1XtWVYPe0FUc7Aq0R0qO3XfvQTv3PNTXrJZw5vxMZ3zwvNJ2BSTj8Kj0znv
AJ5BDP78+Evn3XBppY4LWZ+uKQEKS0I+qGLX7bzWsLDkFAyXNmdi0r5QPTQK0yt/eol5tEP4u1fe
H6F+nZ/B14fCNYFmvbQKTptTCFKLgFVAo+QHNMEGADysrNHCHpjkllkvQD7kx5ChLiJ/EykJcuuq
WEmc/u0B/iKWM1FmY1yLKWrhE4CraTedFPFj3Bb6Qfe9dXdSGmuCHNjCm9m3i+uEFHoP8gMIaPZW
9Ty4A9FBG6VyE2Vz/X5+RZfma4QuIkVXNBwIDaM+u+0H69Gb5wuHPh3DT1HFRBny8ql2UQcX0W1R
9zESfHFy2c1gAtIsqSrVEDxWsrifDh2qiPtOlmwlolswlf+jv6SZoF2Fwzy0H7N1DyJrFOffzi/5
0tiGmbvJJGnGkh58knpfTHHgSH9XRK/nR18yEcPIs6JAXiiDiei2DmL7Rg35FQ5RYGWX9cHipv93
X0fB23xEQRYNXN71AMXfYFT03SmdtTzn17eNa4LO8rhULG59hKNQ9AvsvHm3aLYFgzmuUogfpSSG
JLlaa0pZ2A4Th4b3tOsWEl9TPoOSbsR2OhZx4FvRSp1nYUdM0JkAbZgSFdZrGFKQtA3lziVVEzjZ
+M0f0zVo29I0DEOWaaYgtgkgMT0Fe6XyvtGiB3X9ZcAs14SVVW7fDJArBFAZauZJ1gYc+Lx4WsPf
Lvghevr7J2cx1qMVDXlbhEVTvKKF77loyVo9aaHbzTVjiXZAUw6r4ORG1u+mGtJ+QskXHlsxtK8o
6FxAPpeCcbT06o9hUnd2Mv7IlLww2DeJKJ0McThY9GCSSKq82X2cHi2Q5+6cgq5xXS6dMcPqmSA1
6FjxWhl9/iSy05XYVIcECPwNynMv513L0h4Zhl90WVmSGXejNyQHnbUonCUP54de+P0mAs1JRJTP
Gp3QRUSDYrgbPahdkT8SbeLnP7DgU0wUWiEmpoohYuHstk/FrDY14Vc9+mbLFDpCFLys1WUtW1CS
+Pco23PhThLsrGHqwH0hGY/yHKqKe5JWl919Jjpg7EDE7quehxwxeC6+k3hl4KVtODmXT1YIUc1i
AOrIBhVWJgLtF8VzBD7TzexptffSfI0pbMFZmQR/jmiJn9WYQIY2XZLeRvhnJitR1tJWGy+HqWE2
8bKBg04NwVt/I/0smGYA22QdOOWTXefb82dqgVPYNTURY9VkMolQSu5GJa5kQzwIbabl8zDY9oGA
ZDje2bnMAc0WrNskdZNlWy+t47U09sIPAErt3/3inCapxzQq5T1IeDb2BI0q8CUGoM4HGSWxwDpz
UVwMmOy/X2pQNE8Urwf0IYJnPJoe0kpclpgzYTu8QWmM+dAC1I37MY7Zhy7XeCiWzrPhsXIKtU3b
wVEobXU16Ts7ehT1I1WXMae4JqGh1WdjLweMLwA1zYsKxIArwfOChZh8hp1LPDtJMzd0Cgibg6wj
20Mjxt2ULYRgzh/fBTsxRQaRVe7GaJLolveKLSEP0i2fbedBN+TK0gDvXRiZmBqDTl06RY8W9BCM
FJvMiYKi/y2GaHd+Fn9X5Is3lUltONbV+D/OrmxJTlyJfpEiEIsQr1B79d7tdtsvCns8wy5AAgR8
/T01T32Zoojot46yQ0JLplKpk+cg3MWpVG+cV/vEovKkv/m/g3N91FvvaYzcLUDwr+kz/2G9Bvf0
1N1lh+K5+Cl/Mnu7RrC4cDbOuQ9LGXdlqkDw51nyrfTb+260v2R69lyEEISKwldgKj9btn52mu6d
N3TlVPx3ra9N3syBdGVnyba5MM5AAgVoXb+ORBK3r32ejRFzrcGL/KwZI1mZ6VH6EJHJtHE+Epup
x5EhGAdRaLyBboJ7AgcL0pgpL3+SCYnNIC/SIcxd0YYja51fSdubnVaW9ViWYLzt26bYkyb2I8/E
fEPTovvSBYi6M5unMqht68KKMZZ/COt2U1BsNPk9NGuy5tedCp3HKoWivOohUw/Rpvs2C7bKG44F
BLzIx+0dfb192565WuiwNn2PUtnzpDY2CXEVBZ3ij2ToVxZ9aavOJqhuUY/GDJ7BaeI+UglyyL58
vf3pC03PCe4MUCE9EmJ4tp0cfyubke/tSa7BFRcm5j8Md0lnTCKZOre59a6Ef0jGBIVV2fBcl97P
2yO4flegbO4VBS8hNOZZENFVZkdQGiI1P3hCHvvSBUGBfGtMtwmcKnKm5oCk4Ka30+Ptvq9m0ND1
Zdyfoq+K+FZnK9WeBvKc2uahTsr75oKIctjD1JqVqGWpl1mM1zdx12k8WJ5S0tWbrNRdBHT3qRHy
Z56zbNt1wxd7uuyST+PxajvpLVRlnKpS/QSK/s3JoKLZxgOg+Hr8x+2HZHd75q6elpi5Wcjn1/7U
DBrFGyrLgyjJLRr1zuiHfb8G7FjqYeYoqdWkpdVh1nASm0doJJunmEHjCoVWcuU54qrxYBAzux/t
oQWmJ2hOyOr/9kqy8ztcUG9P0FXTQdszmwdbJukzgs8fc7UPyJs9WVvS/JNZ5ddWYM562JrGgSZ1
0Z7MhLKbsPDifAs2Li8cK2WvOMaFnTvHElOL+L5rx+WpNEX+kdaCRjW48I6g4gDMFff70O+KfsWV
LSz4HFjc13SU/WQVJ6DOzCZtctBWtC47Nnm5Vhm11MVswfOkj+sJMhjHgN6haGjr2wfR6y8uyGzF
q0IHFp7sG8iP1OUeoqfO0XF1EYI1Rj7f3lRXA0jK5hBjE2TA2Rd+fmpoBtWOAficX1nO/ZdeOuCy
L2nRRIP2USY8UagA3e50wUrm1HXK2CIOGlGcUKtyP9bkNUYvX2t6NmVByqo261V58iC7/dhZ3j8d
YFArm/f6d4Pu5P+doSRTIhye9SeaaVB7a/Gz7tM1fpXrluHN0Zu694FiylBYjuCh+FXEYyrCxrj5
PViZm7t+QllTRECvsZLRXNi4cwC4W7Bc+PCvR2if/y5G/sbY+LMGy+PtdVhq/jLKT+eG6VEDTiZT
ngav7IGYHuTR8hUNkwBB6e0urq8Gm4PAiaf9zvDKg5w3bbexYGaP9OYajfCCt50jv4eq6ZLOyQC+
kRxaWI9BNYRlzqEf+3L785c6uAzr0wwVqNgbVOnUJzcJzM9Op8DNdlMw7IA9TCD0KXi6v93T0kTN
TtbR7Wjv9BTmltN2r3UQ3JVdWmy+1vrsVDWQ/LPxFlKdQHvTbR0BkjNhq2olm3XdP3lzfG8zSZd3
HR5v24tGrbSIu89ECvZ+Xl4IaQCHQFr2r9aR718ZjTcnXFQl9Fds325O0yRfqjR/0+Ua5/WSgV9M
5dOC07EEz7LlNyc2NknEBFINZe/du22JerXUjcpMrbADXd9a3hzyWw5ujBK+Wp1yUr1nvdwHqbsd
c3Koev399jxdt29vjvPFNbYFGqhXp2wkr2LU37g//tQjCOe+1v5sV/VJnVped8lhICRQKcr8MhCc
q+lwu/nrJuHNMb5kxBuxCvD5o2MeqroCvRsv14S+l6Z/dgZloJfP/EAp6B4LJwStDQEOgN1BouaR
uHxljRdGMMf2dqXostbFGg+JP9y1JDH7QpdfC5W9OXZXqr7Sk+texJlRLh2b5K9qoH40Fl+Lm7w5
epcZkVNIrauTUbSPlMr/CvwSddF6bX4WNuhcVRzk5ngryAQ2qPnesO/t+FiIlSD/el0kBYD2/y05
J0itE6/qTwwPm+6GZgPbNFhseG2LDD98h6mfYMXu3uvB+FvBu+ycTe548A0ddjSLnW0TQ2Whbe0E
pcEg0HIL63fHkPeNTeE83d7i14EK1PNnJgTgy5TotBLHMi8cDq6XVj+rIPN8sL0AF+zUWXLIRamR
au4DD5DUSW4VzfEiMUGoKufB9wyiie9EFNb29ictOPM5OFnIScYUWZFTVokzkjl3TcKhe6NeAPCN
2sZ7JpO1pgqx4G3nCOWM93VeOb59MmxD7GAH+fHQrq2tVX+w4EvYLWyE2RT3boJXFXcUR6zzH91m
YzhN04MU8k/gra3j0kae3TAGCnGtqR75EVVo4CrYa5tEiZErp/dS6zNf1WWuZdUNCq/T0Tc7SAVW
j/ZUJz/FVPlf62KOOW46PAfTgZGjh72tGzZFlMX7xtJrHLoL/naOOXYAbIsn3xZHRatmQ9ry3kg4
3qEoDiaA1PHtzbvgcOdskUHL5ZDUUhxF8N3v/rHVSoSzsAJzdkgCFUXwQmbk2NK7gVWR6V8TxFC3
P/pf0YX/JIfhBC69fgo6mPSINXaTOFpCNWdiHOeuTnwaQnk1hrtJaAM11KL+A60utuXxEEQU6vRQ
02qmvZnABeDGLg8rgcqwMYmD7QgU5JeuCN68ADsVJEOtLgZeaTACQLJLT0+eLLe3R740rbOgt+U0
RWE3WtfVQw5GP5kdbeuv223/Wzl8bVZnNtno1BF21+HTe9Dh6XTqI9+pwwyOvtT1LjFMh5rjbjuA
/QDk49bWn/KVp9EFx+bPLNYlPaJkTcXRrrtHESfh4HVhnpa7MTvpeu3BZ6GXOfZY17mVuk2TnErl
AHdkBU92AmaO2HMfJ9GD92S0VrK1Cwv1HyByAIZgGVTxCeFMehCoGtz5Y/135tj1ylZYsNw5AJlB
jUuNfEhObvC9NpBD9ouVMHLp2y8e6ZN1KRoHEy24ODqV/Yu1qtjFiLCZAN3E7Z221MHl908dABLP
IYNgiaMx7hilJPUea6q6FyGK5Iuzc5m1T134SPZPQQUPUatDR+PIkmtP20vzPjPBDpS3QwCuqWOR
I9+ugiHd1KXpVr77knS5YoNsdvYKhyrTGXz3aI0iBFfJh+V4vzqT/J4q+ykeOQ1H4oVBw/e312Lh
mGEzox86V1aCEH70s0Efe0o/WFa86kB10OytX253srTgM+uepNd6se+IY1JAQ1O+5G4bVeZLCBoU
Zc8SWFmaep6sXXFsVfaQOOqvvGgfea/fOquKaOq8F+xr2RlvDsJlJKuR0sVAbIfdD56Akt+XpCIw
iovP+rRjR8AYnNrWONOq4lnK5C2P1zhVFrbsnOcRhcm6rNImPTkJ4nOwVkYTaI1WDuOFHTuneSSo
wq4SEOCc7DwoX5E0zrwICUtUjlRg7T4HuMMBKjkY9TFMfnDUgRy/GIPNkbapGQabqDE52SC78lj6
4JrzOLpvtzftgmXMkbZFOfoNaTGwdmqjLN95VhH5rIwkX6N8WzCLuX57KnQ/Ym3Sk5u3eVgOh2YE
HyMEZL/mZ+dC7VndlEFspVCeT71jjkdb0Mo/g8Xu+LUJmlk1PKxdqYtV174d1qjIV9ZPXjyT9msL
MEfbgtCI4qoJu85zIDpVYokwgzsveP2WJpyueNwF45ijbFXVu6Nx4M+pIQcr83Zd7b5/aYLm+No4
9Zsg1pA+pnWzmdoD1+oBF8NQVdbuaz1c9u4np8ECzZtUIczIy3+8/JFQ74mIh86jT7fbXwiY5tha
p6KQpaIIy7xCAvAT/w0JMVhz0x2obL5XrbMGJVm4RM9RtkVFe8/JBRxrB9FlxJcgswkctRkLWLZ5
kdmXSCipN0fcxqNLR3/g/OgOj6JQkYRCBq/WLm0LFj2HvUFGKGAoL8BpSvv3zEcVscnpm6fX1ntp
s85Oa+NXTSBGJY4ydw48tzegDnu9vdRLnz6z5qb3eopSKnGkmRv2Tg7Y3oiy5LWL5kLzc2xKUqBY
24ak2hHin7+8DqkRkMGC57CE57s9gAV/PQfSdpPDGLFwgOJIVmkVxsH70BbgMfVXOliY/Dl8FlkE
F0QUuJHzunkrWyQpe3/FCS19+8yOc1omOBYREUOXe+Nkb0HuRgMkRZ3iaxHYnFDLhX4oquiLGCFA
0u8UnNLRNcrf1oaIlWvD0hgu0/bJF/U0H4BxgC/i/JVCso0wUPC9OuKLUcycGS6n6ZTmro/KDru9
C6whsoRZyVYsuLk5XHbw64qNEm6Olcz98BICdswx+aeOOye0Kqpfy0YmK9O0tItmJpxlOTX92OMN
0VRmW5Iy37qD563s0aVFmFnxkIGZ32274iStWBaho0Hqa10UN+uhyu4LSEKsTNlCR3OAacoCUG0B
mg6t+3vaPvP0SYtfkD29bcv/nvFX7kFzlOmUKc48ruLTx8fjkWwf79MXd+/uzyYEw2k4RlYExGl4
FtEfL6xCYNEivcfzU+RsEECFwBxv9IaevNP0Xh39fXM3ViF05qNXsunCLvyz8pVXL2vWPK72G7BQ
QyKyPcvcPHK3uoNo2sr0Xt8l1jyqHnwZDBZqjc5NwA6p9naspStv5EtNX37/ZKdJlWYBsSDcwuw3
Ub3kwUr+6LqHt+bxsguKJJM2EJ4x2RiHoxOETkyfWLLyPnE9QrDmwbLtVRUSQU11ApVi8tKWxEes
7/cbM+XQbxAOiyyQdZ6YM1UrOanrAF5qzePnhGF5YyXjsy40Hq/LepzeirLnuwmJl83kVmUX9pI2
Z6pdB08gInnAAeQB+afTbpu4RXr2E+HuncZ1ZDRpY34QmsY2jtfJPdh8nNLIq+IUuvC8ZtAOGI11
LBRi9pDpTN97TtDhhK9IVDh+/40ErlW9sCFZK5tZWLF56BtkgSs9D3vWjzV/bpRNtzwRZGd5vFrZ
bNfZei4BxP/vNqtDoWWFWs5zBZLoOvIuwAkmyHdTVXl1ZLFXB5GbFORsCGiPQTMMxtNCmVNrg+44
SqjVxvh3Wm4YSYJ32pRuyIO6+4gxQWPU+7r5DV2oeIpyOy+eqpaSH84Y9+0WRRzmgacQVL1t7Ncd
njUvLsxbn0FowA6O1jRBw5ZV6RvEHIMsbCwUaQ+l+WIgY83vPZkVU0/3NDhWXIo/IFKuEIz1vCZh
0DVZFsYSXGW3B7XgC+Y3lJ70FTgweXYKkjauQ5xMuOr6Nf9xu/mlDXaZy0+upu0zlfSljk+Wdn/7
HIQSl9r8Ikv5ynG39P2Xjj91EPu0kZKniLcFfVDCfvTa+u32ty+s9/xGIkxPhx7s+8iJkQiVLOcu
mx4yAJhCI+mv230sff7cOECE7QQ28fH57atq+AYlFSsru/T59v/PDGCsrM54gge2eDpZ6avdZFun
CaIRyMfbH3898WPNC29A+SxKvzT+EdXw97qPd17mnLL6KWVF2NRAJkr7T5Wy7e3elsYzC2wqWJ6S
xPKPuTe82LT+PrpyX7hOGhbBWnnvQh/zO4pLvMYl3HePWSOmA6PqoRlbQFh8Z9okWq+szIJRzO8p
fWMBTN0gxduz/JW37M6jwwvCnZV9u9T8LI9IFb5bAEN05CwNPvD2pl+aQoC1AdTf5s/txVjq4zKB
n8xuYA7pAA/gx5hKc1LBmHWh1h0J7cyGm/paJ5fOP3UCwD5IG3TBj7QhjxQSUwmpjmljVmxvaQwX
m/zUfGwldJgAZTmWg/esU+ubaBAoyn77ta+fmXauWjV4OnCOMbfCoey3qcCffPO11mfW3bNet6bl
zlHxvYU7egzWO9YPK99+/TpkzeveGjX0tIZrOmZkJ8xF8vwH491+SElk893tESzZ2syeATPVRMGy
jqIQf2pJytD4lIbML7LIk/1KCHdZzP9eI6z5LYXzWIII33WOnjbfKHQOQsLNy+0RLMzS/IqiIakW
pJ7tHGkVbHpd/3TbqYhkhsouBmbVOm1ev9bRzKJBe88TB5RJR6Xs+mMqxvYo6qrbFIGK/6omoB9L
aE+tvF8vjWpm2mRsTQqJSn5syRQN2YG5wV2uDuU07VLn2+0BLbw0W/PKuCyFSAjCbXa0Bz+3w2ww
7K+pYqjIalUcb1nuiMiqDd2pqWs3TkeHVwCJgERKfeKuFfYvnF/04hg+OwBtD0C5tMm5rrtDZoLd
WLKNocnZYtM+KwOcLmfh1Cs7cam3mbtBfb+QgTcmZ3tiR4twqHcIUNtXdzDbe0vonTa4AHD9dnuK
F7qbV/3ZXEPyQA/gHfMYPxDjwrdBEuQYu0EbOrBu0KReCDIKz2bHNq27lSj5euEvteYFL00LDd2G
EOcImgISenRU5pxouy82tJPxY1BqL/RzwbOwtsS4AbWM926nYg0gsYAPs/5VY/m0qqnDdebx3IU+
wjC92QlgNGfRjY6LVLKd+1Cpyc0hHjsH4FuIvQtIMOSolbIaaoc0y4pt6o4dik7Z+DFqGax41Mue
uuaHZkkf8AozDfVP7+gE47MYqilqM7CSk2x4ur3eS45u5k5N70geZ8Q9Gi5VGbakc3c2WOLW2Oz/
rfW5MoJ5AZ30wA4DuRz/yP/FtKTbOjEvNTAuA56sHFzdSs6BE6sueM2NEUmIsHnrSNDUfMvAOGtZ
bx7EVVzvMcMDSOmUB26JlcldOErm1XeNNUA+JQboP0fBnSJp1LCDLMZHyb9/aXLpzAGPiZL9aDwf
V7/4W4W7LGqFV9bt33vwtXmd+VvWWVZqq5gfUagiEWu6fhqRARTgxkBRB7ox5Wmc3AA86oO3LX2g
LGtSevvUAN0rJ9VuXM6cP7fHeXUibd+ZbSIFREyjJ8FPhvcnwrO3JBt+jpk4ZUnlfiWqA+b84rA+
2WdbUyehjs1PaXbMqg9Z/D0RGd3+/qtWhrYvqaNPbVtjzKHTDUHJvp+ONku2AxM7xdcqqRemZ16A
OTRIAvusHwE4i3/XFmTh6tZyIBCefaDO5Xh7DNc3BAYx2xCOM6Wt59fQdaBQbYav2PmV+kar6rvT
yXNeDI8sM2+OM6qQWJ4JARV4yqCWEabxmg7v1RgAn3CZ30/zGCSDbhzlFmfohKf7hOSINQpfPrZe
TTZJ4NM9bXmxsiGuei50dvn9U2ednzajktA9ywjv70GsPkWXwb3dns6l1mdheMkSKTs4e7B8/uj1
q2z+/lq7swC8m+KS6LYQJ1Te2Q8Ns+LtEKRmd7v1pY08Oy76QGQNGVV35kGrp1CgljPE9UrcT245
rkSVSzMzM3bCSkdwNx7OclTVse3rfk8mpv7cHsFC6/PjgghVNbilj2fWee1ToPvu2A9x+8XWZ4be
EnA82tIWJ7fvyzAt+4e6NWuFDguTP/f2vIC0Fg/8HKS2PNlMUrAjKkfNZgLN40qQvdTFzMaL1AiT
kVqc7CQBWMbf8HTcxGskPAvmOw9sPbdh0upYjlp3G0l4CfWwMkn8cKrl73iCZJizKnW8NJDL8n8y
XpMjzT8mA04Ivp8CBo80bcugX/GFS63PjHdAeqegZZGfkeGNzLivgdqUfn24vUUX3Pm8jtbK+Wgx
mnXnIfsJ/G9o57+Rl4m6L9WD2ri8/v/cTDVA7r0KzDkd8maDoqzimyA+HuW+9vkz+3XG1nfHCtKI
WSOjrAX7XPNoD7hTrBnZwuzPi2gbOw2YVXcCRc3ZDxsJJV/5b24S/337+xc8xLxUs8bcxJoE4uQo
E991jQWp2yZYuW0tffssYquhuG2Dddk9y8Y6+Yz8Sgv3JEv9JayB7c+rNA0joBwfIHqZXmDzZxyW
R4SFdR/vb0/OggnP6zRZAvWzPE6CU10UVWiG7IFSNwxaPHs26RYvQm+3+1lahJn9dnKArLEPdqhp
BLINLJX2s9Xa6YqFLa3CzH4bIkE4Lk0HBvp8U/T9Jqv/ZuXH7U9fMN+5Pg9kR3Mb+UH3TABCsto/
Q1BBSO0jZ86KgV0Ok/9E5ljjmf22scfwUArfhhrlFFR8OniRLO0j1JALAl3HuH2CtqZGBF5Oa9es
pfWYGXVf+W6dNxCZbbxxH7j1k1WL59vzdb1pNi/z7rhdyYRpNO2iWAWPPpDN6ehKwLLU+GUOP50D
VZJnbS0Q1ZOc349d/WF3a8xvS03PTBkFy9KdIL5yBvTJvsP1LohUXK1VvV3fomxeGVvUYETrY8NP
MbQpLQ8K9zIJTb+G8Lxux2yuhAONxiYHdwY/2XX1V83+Hsr7lEJalOIVtPD1irdYGsRl6j7NPmFQ
usw79NIoimM4e5W12U8NW3Gm1y2NzatiM7uzBiu4GAJ5teN0010UYush6tfgN0sdzILpuPTwiG55
4pSq38Tq+K52yTkz5EEj7bi9vf2X5mhmzXETaxQgYaGtvtyayTpoC2UTZfS11md2CznSwVUxQese
sChqy5sgZGql8QULmBfFllRDK7SHcSHL24RjoX/3Tvv37Q+/mie02bwkVgg3KyDdxU/QQQUJYcAi
3nRIXnfZsXfEtvbFnXBkGYIxaQURsLAQ8xpZcBsIy+cSlKdxt+EAQoXaczaMy5US4n/j9P/6bTav
kfVNnU8ZpNnOWUWmvZo4bjdp2nyT2UQ3kArOIxJIvWuRcMXT21R8w3W3DJsgKfeFTYON8gyjoTtq
esicwmy7AsIBSFqIteBhaT0vM/PJXG0OLQiKizBIMqs/Pqpt81BklP+5vaJL8ztzBkWjAaOtquCU
GB7R4Wfaf5Bp5cxdant2oKeDcAIU+w/nkSBdOsjgNwPZYoU5/Nq3zxxB0TuogbiQVfosD9vxPa/f
8nZl3y24Yj5zAH0/lHk1It60py4UXrsbujP4BEI91ttmTR11aWlnfsArjMnSWCCoDbpvuWWdrSpf
QYQtfP+84BS07KqMBzc4EU2+98H4j22XvhWOinZ3tBP5Nk9WqQsXHPK89hQC0rQuTA3u9Sx5slt5
UDE7E798zPw1rrelLi7D/GQEFH5giDMLJ2MnJhQbJgIP+aUX0rgHyNzb3N5QC+sxL0OFuLWXGIWB
UObuiqHcQ5V15VRcanpmxYpOfuIgRQCGkJqFg5rSraT69+3vXjA0f2ZoAae+DnqcVk0fb5AgOPkl
exmmNR6bpcmf2RlxYqEoG6ezGIsnkpBIKFyPGkgarvWwtFtn1lbhYUhJZ6RnEL6cM9E5m8y4m0kV
l+S/rDdD77orxyPl/9Y8XnH58+pROaF4oJ7q6SwTZW/xnOS9OUhmH41o6r1dFeof4FPUB+wn+daN
mu9LJwXXLWc1pD0haf5doiBrW0D+XYbcUuTnIPN0HwxD8tLozHlHSXx6tqVpD6DIT5404/EdKr/A
T6cKflaOjO8bFxRcDtTbNlYFjai89MYnPDCmexyvcmNZPQXlL9DRu6odyy0vKP27QcHU1rZHaM4D
I7eJAWv70UEqGrA2kuLKWnb5m836qg17XM/OY8YE9JWc7kmQJP1LWqnf7vDf3Q3oLACYU4m780s7
/ceALv4dD3HOTspUfQ+QkHnCg+tw0k2LOiAnmZ4J9U0QtdYwHUFqRFKwZcbW0SqEecyzqTo3uRZ/
AqLjXYAy403dJskHVKr1bwUqwLuU8T6N6tygKqpwdA9hKVqch4I5G6sG0gQw/OG56In4PoFg4zfB
XR/a9G364kOPGgXFcQLiWMeDKE+Tdoho0mAc8RyYO5E3MANdYF0/1ENSbnE9tacQFjx2Jwx8EpE3
UavaZNAjAr7SmLAVkpxrb7ReSw/A1pBx4d35uqWn3ge7cu57/K1zq8zZAuMdg3M8bdQuTbm/g4UV
cmdltf8MXP/obCFF3MqNa2v+QIW2eQS5+jz08qn/xqxqejWsIRu/FRTbIW52yi27XdZouaurKQPp
V9UfKy+NT6jf6rfGlnLrllW7GYdWbXhit6e8b/uDXU/NyZKVOtq8s7fl0HrPgjftBy5oXYtZKO3D
6KPEbCq1OSAeYWFbOVqG2LDB82Dp4SVwXBBv2jb5DjUWsZcDt3fctyUkgqW7H4fEiwhQqmE6TsMf
jyfqrqyb+h0EmMW9pcpmg2OkeRxaf/wQVS+jXuH1gBqn3yVO8Iv1TDoQGcCerhrJtz33qqhum/Jv
H3nLp4YP3gbHTXen0N3OHfAc2Ah94ekVuBZUbv/I/bbb2XmFhzjdV6+UgSvdj5sRWnDI7t/HuuLf
44FWO0/l6ROkw9Rjldh0wzWe/WU+oHh/JEVUBjzYtg5t391+rHZSmGYrLV5s4y7FpFtdv/XxvLuD
eqaBHkqj7ydAWe6YpmbXuQHH0o1s5yas2DqWVFFWe+KhwftTmLjgR1ROYh+CMgduQ2kOMtNa3qWp
dGGMurzzlMufJyPSe1qLIdJu4n9YIzWRRYn1bGzwNBWlZcdh3TPneagL+8Aqnx6sATszp/30UPZI
SAwxQ+Uum/x9ULhiT7jdbpXjtu/UGX/UPAUwBdzyez1q6zC0owuqlWm4J9zygN2nXO4gtl4cfDG4
H7ztpm1lqYyGFVEyjNvBfagRQEfZ2KQxatc9trHy/B+L2eW50Cr4YwcZC+M4LiI38OJgV6J4671I
2ncx8TT0XUD2vDY/eGNlybAnxnvPYhP/mfK4ilJZDOOpYEyfus6DsCahVURUPr1yvwPNSxAYsTOl
UzzZbla/5F0OTlu731mJX700VVeibNJ3vpucWWlU9CikqJOi2qIi0XnwvaL/VjggEIipin84+OuE
iMOHt8t6Pxwlx4P8RElYNIGziavqhwHd0FFbGeD8Finf4qqvoOVVJD/yse+dCC8Lya9gsIGq1lmf
P8RQWtjLMS6LsFZF9TrSrDgGHFzuJYVCsWuQht0a5ol9MXgGqpKj/uV0l2qhtCXVA+sgIQAjC/72
VEJCqMrSbSclxmsZFuqyHMBnkXvR4BO2SztJD8DMOBuHgQqZOwop8KwE+CFtM2s3TF7m7jzhx/u0
LGoV6jb3VVT4SRq5UAzaF4Jlj8KHnumgFSaSCrq1a1bvSkHpaYyHNGqN02D7BsljjNqy12ki9avp
yvEbGKyB/4K21R3nw4CnYOnj3t+Oe48PIB8MiIDylaPT71MGBXEmA3c/gQEpNFr353as5Lepr3nI
Fb6+ENSOGJwO+O4D75sTO81LOVbtNm2s9ncsCVILJi/iQ6GS51bWwU7ZVbdXNcFJmkwWauEn0wLx
0eHdn2f6gxkneaJ16+7B/2M22nf7KCckj2KrK+/xWNvuTKKSu7Hs+z9NXckHDse/Syte/CymWJ99
8LhkEd5enHviUnLsM6c6YFtgh3CvPJaxXexMFSfbEhBsQHQNStYL+O0Gy9SCvbnkOwqy8m8V1KPT
sK6599zljI9RFtTkj0Ze4x7VdPmjZxq6Z9qdHlJTxu+FbfOP1CqyUx3U+X3CDNtzYO02ZhDNqaNo
wExNCf+tuiewMupTQlMThBXO3jcf9E9hx4T7XCrdgE3WLl5HELlkUdx3lt4GTSK+Sz7QU4Uc9WZw
83zvlGX2HbIABRyzh/KWkemnovMZpKwdJxJe14MYbqr3uknrb7Lpul3A6/zdHbO/tISQxqb3/fHO
rbBWPgia3xBMwOQFTdMjiMDM0R0pnu8bqsFAS+NOQnAArnV6cXDT+gHwBFPbokhZlNj1y+TXD0Ua
hBIm3hdwi7lTh8PoCn70ROLQR6+EVNfW7tUAaexYvge+pU52SWBaSpYHxxeNCn3U33VROaQsvtd2
nqioI87/OLuO3ch1bftFAkiKSlOFyi7ntt0ToZMVKCpTIvn1b1WPzq3XbgM9ubhoHJRVKoa9115h
WTYTjscdQe4iS6IRt69VMB+I4YorH4mkNBUawQhL3dDHTjDEbWgXrYEEHuEOLVQ9rdc4mWNy/952
lGQ4tkiKSLT1nYRTnyEUWA+3ZoHhVLv6NvbbHENqLxp/hta7cCQl8lxpSHUX+7R0OW62OiLpiPrn
FULv/plGnoziQTC5UWpRyYLVImPts7yGfwwv3vwcF4Db0/ehIfbRLG0EGkOuQhWPgrgsWcERScIA
ZuvxUHfhBiZTOlGht9643FFbHIXuDZb3sl86hCA0leV93C3RrBLaO8Wb50Ti2DJOMkmGdUl8HKWx
h0LNSaXv4kg0QbAvg0BteWHt7QLZ6jMPDDkCqnaRhqzWpMdW+IlAcxEbMywprG4gpV2WiWZi8sXW
6ooMCRg8tkz7Cm1AvPBIMqTjOfrOK6plo4dmhNwFchWQx9tM+FZsjKi6g5K+eEDKSiFu/bDsjhV4
Ck98UTqKSz06Z9cp4CUphhrHvTs77Fl2MnhXjld/I5HC9RtYPh0qi3q5lphpw7e42S1zwFBchu2d
DtZmm3tMPY2LP97LGhdIo4WbsoHbAEl3PsJ3mwjOVPE8EPu0tlJPKfJtmwYctmXxDxIBsNmA/fY8
DbJOi7FmLGtzI29Dn+Ru2vqS3QaS+ziK/GZ1s9xK54W1NocIuOrcdxhU2KOrx+EMVgdmaZVvszVo
1Bi3tJYgFTUhIofbIX/ng5mSfsy9rwokurjRes1aHriPc8j0Wcw5HNAKsHacFJnb+c+JBI63E/io
GuUlrMjvwYCZ2yScmnnj+MOu7geO+JegAHDIq2kb5gXMivzWR6a9FmRjqyhCfi9j+m6CuSKc69DN
+uFo03VS+RERFcYm9WrpkLSuRDGjddU+whS6ytRgh1sLIy8Vz7ZkLURMXN8jz8hufAgeQQOMbH0p
7R383xFULljkI2tSEJHRCeyuuhtR448DgJJm1SyRwyDgZb0ImYhB4YSr9Nz6CfehJGtysrTxuOKJ
O9Rp+5bDVQljmmJfBEN+rCqFJmeZ8/3gUmeJo8YhmaZM7idd62zw2vbGRWN2wOuliZ4julk82YMC
Q+vzqLt8qyZ/iCfoQAsUL2Q4jZSKBGYscldGo3vjoSL9uvrwb9yHxhlhjlZ190MYsWwqlH+qPdwX
4DyYu6Cc5rvWHZUfj71CPgOpod8jyoLNNtVmB6sMn2CWneN//HJ4JrZ3k4A6RQaLdfnsNLN/w90e
1qZD1w3bOhLexq3UirsdJUjcgqmRjMyrt3lbkgNvlma7IrzvgRRO99WiyN51tuiOYHE3MkYF1qQg
SzYe9F9i6FLR2TLxerK+FZCdvA79IFLoojoIfzhc5uMVG3fTuZQco6IJfoi1RThf3YgpKRvPT1Db
laewGovMkWq90JNgcZxUdsY/iKl4BrtVnqwji19drgnipfJh21hJEZzcsFQEiqeexY8E6LO80/Vs
62ztC29TMaffu5A9bflEvVNkJMjOVcM2ZlYFGs+GHgriDVXC3KV7LicxfNfIw3yTYeV9w/PrOoFz
A/uicySSONRxMvTq8mUUBVliBsBgM8CdNmWkjXZcePOr31O+Rz6RfRqJTiNrzRqrEQ6dAdo6qvP9
VEq4mbqok9JJ1lULFIksUcKcvE9LvzaboXRtjpqYXh6qs12KFm+J1zLq5a7CTQCGIHRvZBwiaBad
NdwUYdGdxmCdstnkwZqMcKPH+NWpq7eLaZHYDkuHLgYEaXRdcCcoYS2cVZXrxcSv4SgZRUsSBRVB
4arkl6aahm+hREWaMSO84LbqpRwfWQVW0luJSVaZ1Wiaq4TIwX4BVYAdZVezXWCjIY5GnPPtWCDm
vOAQG46PfhfmmVbMy3ou+yrtopbuc0ZnFjd4CQjWGtb+O6YFbcxaNb96Qc1TqHT4HpXYBEvZtR2e
6qWGKYHnmAE0XMxcnu1AvTItlOcCD+kiaGZX169R0Fl/Ny1w1MVJFoSbOcp/MCvaO9QqY1wgNZ6l
l2C0IIGqXPO0yHcK/UF71wZs7RPLw6BNeng8r1nUVWWU5r0AsRGo1q987dfNqroIha2RsHGtbRPP
4JzHoTsjICWHZWkXQWjnwmr5OzQTy7Y2o0gWvMQHBouup6Hx8xSe5y4OIYSQHFvAP7GSHZniATZV
+2We27O5RAaMohUbELWcVyUXfYhQox1g+1WcgjVA9GBL4MSxrmGdKjlXuzV05DYYPHHTLRRgC6B0
i7gZDuWxC92XiezBotqOgQFhUFh09tygN0rdFQVg3BSE7rhjJFYj+iJI9lQrb2Qk/cwvmnHrOPDB
KWe/2uR+pW+0MusOCzhIIG3psgiBoTd9A4Z0HgSwQ+TjEsMPbX0bGlqjljNiwyTt7/I1mPH72lpm
OLMfuwKtEovE+hgI06NnUXzHQXdOcjGHm1Z24e0Y5WyvWA5KLrU8h7vArLMeQTCHEFt4RrU8R9+M
h20K1ZYKT72TR7t2VAqJ2CBBDfNSPcHo2n5D+di81s6yIE8IV3iqLLxyY29p9Jk2TmtRgQPGqJTv
30qh6pOjpvHUYXCIGxr40caiMb2HbaL6Fa0ODeMgIMGPql0diGjRWadOF5EZDsIeTuUBLdIUwOMF
B/FbVDY3OQVV22trnTqNBM41DCyBGZ7MctIgdtwHkwGzHSTIwmfcTZciWiBHC33gjG71PCAfBvO+
ekWjorvilYSyusduKmKx0uoUCF6knYUl7ySNytilLYvBL2t0DOJCnqLZZIeJutiKvYJfTOIKVryh
hiIZaHPBYTIa0Qg1QldGp4WJTzv2Zz/k632AoOXt4DF2HIOyPwlXyO9Rgc5JGRJuqetzqF5qnW8B
JQZ7rVsWu6RZ36hxzTbw81XEOLfqs4osOdaUTg9+OXnPpRA0bQrplokShB9QCJJ97yx4/mAZtosE
0jo6xj8BWkfsUGO8JEQHhAufKFjRBauO67oMkrbAdA83RQ9H/N7xf0a6xs2Zt/DlwIE8sicyDzTc
rTIPd7LXYTYiXibK8rm3OgZluQYGEoguvHR185KgQ46yUml9wnadtwg6MzcRksVi4632fRp5ubVl
Sc9hwfGLBYwtp1FZ/tCqcDz2JRQS+KAcNWnurPrYoEdqk2lAMwjkj/+iLVi3ANP6BcMb17t1GIaW
zjoFiNv1ApAC4H1cfHWbpXpEQsLsIQasX1jq0WL0k95f1XsQNvUTcLHgRhcTX9OQVe0tZL16UzW2
vm1tSVP8TN7dQlmAC1P074WKxEM4lHM6K3Q3mI/yPguXcMwEb4aMIDczMSQiJ9j6hTsNg5NN10i2
6asOrRDVPbBQWLW95FM17lDldHc5DtIsBGFkp6a++NnUPDh0EPeeba71NvfdYe+2Q/vE1BCinsDM
5ZWVwEwl+nYkaLfubvYRlAGHfnJSIdE7DlKHgQE9ps0hruN3BwYlXtyY0e9TULjZXa5DuSOqQsVm
WnTwMeGlg0eQbIiL2qGHcgSVeHJps+V4qTca1BEVl21ZN3HXh8V5dKIyzYNq2qAiZG9D2+dLWkDa
hh5uAM8A9P4H68qmBrznYpzrYMVvXVJX+dYfF/EjRA11CBsZ8JgUoTn1FqBYMq2+v1k98GZrLe23
To+Cgsbmj9tl8diXfNV9ZhVTa9qrKUx87PqHRc9oD9eWfCNtadLL4ySOxVGTD5zEEfJSd4j8Fjc5
tIOpQ+sIBqDOOyHjslkQYPLcz16zcaKufwWfn72Ng9ffur02X2GJD2Q2jKZsgkf3c4ciI2tlIVJS
dikusYs8JFp3oVmdreaez3fL2rEv/uBD04CArd7cF4IAj521RH6qrwHKQ0vKn4NLbVY4BcI64Oie
dbBYTlcnUpsZNuBwjEVrZzQsPWP02vZJlXMUC8cj38lioz2DC+N9q8bxBOiivczKww1asWinctRn
fQVAXeAe28KG4BLZKeWhRJe3JuDf8K1Xym67WPrdBnnw0DlNiNsP30YUQOs0/N9/ektXnmbgaYiD
pNMTGSHvU4X0ce3l6tzpdkwnDALjCM5VwHH7dPXRBtk2XJLSB+RKIRR/w8i2vnFcHNeuLnTiDiY4
sm6l2TCL6lvbUGALmGnc9ELinBegVOEXrDoTG4xUpgR4cZsteYVCJWrcBxwM+cZ6Tofa1W1vQpN7
qHpRBz4ypwBJDYXTthOt3Tcr8RK0Yug8dD2hxAYO7pqcbSs1e48FCAApqg5cq8pUGSwNdAFJTBAl
GIAMZ0+V8isSrWFsXXrYwFEjE8YtCqJiFZmrK5qw/gLfD/olosElwJAIfLKRL7orp1sje/pErfey
jE6e5VCsvSC06l0Tx8T1sEgvrUI40PqCeymG8O+uadef8DMAIKdXD0hzpDKxitJkPMDJEwNwh3+d
5QRIL0xQN2ETha+2k/apN6Usklp5Ao2cW0dx7Uc6K12/irmKgkyWOC6DADA0RwzafhGOPhWgPD7w
wmD7z7N4EEs5bFhOwr1ClZLhGmtvyBzmt9U4dm+5Xu22EG67RYzbkPBLgMJyyasZlt7GElVJG1sU
75uABv6mNID+UHCKs0YZGKU+slGTPA+cjI9utOkFY8nS6WgHl3CSohINs8BXIGJIHsp4NO6rB8++
rLEdNIXcysy3ubof17E9LnUnALI4xa4f5ugMVsSUKRcltpjbLkW5qrb5POACX4pgjvM8tF9QE3pn
H3Y670qLCGirr+PVemaOnSJqoThCOlzhrd/LAv1b3M2N90xL8sh12EzZ2Ar1HjmuShgxw6YKaH+e
GRD72q/7F27KALIbZTIPkQwpgiAvywvdia56hMohMSNBXtwaUwd3FG+r6mvj479DvDXfiJJAlL6O
s9pHJu+2bo7hkwM86a2qONkVDvyXMJVGo1SMfXlCsgR2IXDQuAyhVgnC+Q1nEICCHKpSKfv5qRGR
t1kAVuwK7nv3UOi4+CIB5i7CgV0ooo6BkG41pgCXY7vXyHCpCfsBQh59daac3ubopLadw+CPrBYk
cloMaipIb48MdnoxpkfInEC6dKoNJp11ub42fm9TVDr41KUTm9YR5DCJtd8zFgSJBLa9radoTaOl
mhPtdDLNZah2JcWq1y0ggtigDn8InV5siSrhig6ro1RHtj10Aq2kV6/RPucWlfRci6fOb75jBNNm
q2yqLJo5fEDQdibOWpGttgt+VjhLjTFHZXXGCqVpjUJkb5peQOnjm0OuSn2oMaNLzYz+VOa1wirm
y91YtMsW9UUYYG/zIR2KvEHQtZ+beO3HcpeP1XyA/x84nbct2OVBXAzh/H0C9J8M7WporLw2ONDQ
nba6WCoPY8vJuwORuCqTauo8cDTX6WcPoP/Wc+sRJtcAWIu4Chm71WbBxiRl32+4oO03yg0/hmKm
t0ijqg5TAOpSsiqBSVVVzwEsc0IH2baY64QSIPDQwMmILpid9QpoZlm0MvEklW4ML4QgE71HX8No
gTpbWj7HIy6jTbtalgbNCsCwxImIrL7e3zhtP31jg9NsQKWv00pDi9mjPHxZJ+uB6DRE9bfKbbsl
c0gv3Uyjx/4BQUtns6YkyzGqWQVbHd//2s+iPRRBq3/MGHFNsQ8nkptghMtPVKKoBFJJb9jUcaxn
2OWg0b+pEJ98EyHs6QYCaRikhBiceWmLM3JMOQbex7IKi20700ZmbtFOO3eaUO1gRlXvR0fUWTWJ
co8wO/t1Ko3SSdOOQ7Z2dP22NMH6oktfn9eh4Bun8dkWkyk/5rSvb4ZmGc/SXeEuXzH+SBvukLRV
8OkNJJoIbPd5O7RTdGpqae61naPMK4zZ0q5ETmc5SACWUyk2dprRn+N0AkTbw+VSNfIMBK/MgsZw
9LPELZJSzcs35QTQSzMmCIAxjX0Bb538K596N6sRp7QN3Lra1H4430uKrO8OeEkSKAP/rIC09wQR
VYnKB7YpSBQ9BkWhn4Kq9baEhvVN/yOkjnoCBx9R4BDTjlAp9G7fndWklYprLL+Er4Ba4xVY5Ktn
ciwdFYhTwESAxzX5hlJmTqIW6N6IGr0z8Zf+O8beTKPFYP4bCp0ZkSRh7S7pzIK5TOpCAOqASL85
ARL36hOZyw58I6swQObrcl8OAzAD33P9DCaHAsrZfFE7f3abLHTVanYh18VrPngwEeg9EW6WVTon
zbBvYtrS9msZMfXeNqSyoJJ5+Qt6H5GCFUT3XjCUkPSMMjOgBaAfstxg6MxnnfRheJnMqzLzOBoi
lKHwcYzw9PB0r4bYM7W9CREK/LMqHSfpxOJkC0xiyqQltb4VhtkHSnT5NQxbu7Wh1Szmq27g94YR
Jk6JSp0HCPCOxi3fQtuKrY685pdSkzgAYlLPTLkePHQdwDZzh4Dr2Vtf+6rF+jDd9L5i3z33mPG7
iAIQ8y4qUSHMqwhuo7VybyQfQX2Zp+mdaCIgdmv6jVPh+UBFQZ4KcPqL+m1FRl08wbEPWk9pGoou
Vdrz2JRo+CrcgqmqwNfZNo5bTtBSByjKckJIBm8l5WAOL/unSKGcjlXAMCapoqH1Mq8k86acMECJ
bDBnM7q+gzIQgMWidqKfQenLx2aG1APmVfPwYLt2mdCCmx45UVwh66UszW6mJEw6xNreSYGkkEQC
AvgRIFGcHmajCHh0w5QZdBAY9DqQJEPOj5BuAFgBPFpAcZRpX0sMvMDQiRIgWcW95eh8K0QinmaM
It5EGHpPwcCbGxRN80MTmAamuEKmc4sxRThZ2PHMI9vOIfrpFb/PXdtSmeFeb5LQc4v7weTrXbCu
N37f/SoR0XAePFhKjWLBJBzp89sRnUpMDJeZ7rBKY+TaiNRzK/q+Ysi/H/JyvLW4GFNPzHILOLjb
FMUaHU1l0WTDlC5zNIE/l+tNwHX87h27rb6jMlo3Q+6td2y11R6QTnDHMPxIRlWX6TB0wA7YOAMj
VzrPMDEyO1NBqbCiKf0CBW9z65GQnyMXcQkY88DJDj9Q5iq8tmGxazoa0CAmt51O48T4vesW/B29
dbfr5ThPYKWssKRSObApl+XsfqWs3lxm0At4HQIaWIYeBBPRALhtjgEN1VWTEQdrs56BQHW+6G9o
Bzgc6WC0S6ELzHdY0/Wx88diM7iejzMZmc+wM1UjSvo2gNdSBpf+6QzUA/Jo48UKffEhwEAP8yXc
ussAzJyXrj5j/KHitZjrN4LqdU0Wr5HfW9G+mybvt6Iq/ayrsYL+zpz7gNp2bfEvAjE0QSgpQnZB
nZEt8TYgGZxqR4doHfN/I6pe2/tzmbuyBHPj6AM2lBAwoUcAaN+Ip79/iw/4f7+Jbv9hR44TRb8Z
DeZYwbShjB0ZdmBQsfC9FOYzT4IPCIz+5Q3+528YC/ZXt7DluAh0Q/c4cf/+7B8omH3/ihmJlkLQ
UCPzb6hn5B8ItKF1mVwGpFWDXNdqOOgaCVJs2bogi9HS34/g1Dn9J9zJj77X5d//873guGxxuHkg
QMvnMXjsQeb++xf76Ee5ImXKAsnjAvqcI28wMRli5fz0wfP/+4d/tG6vKJnAyMSMgxSCYgPFGh0T
xxPYt4/rP0UjMv/a6L93cDGsRVUcFyPQUu6qpQd8+ZkR20ePf0V8VkhYIjOGx0eLSR8vWJ6iK93A
e0TFhLSfBb988Feunf5NRG1PirI4guuIWudM3H6Xw1Ck8uwnx8cHi+fa4L+IRq7wo65Hwfqk4D/b
Ykz//gN/9MlXhGfgrrDPWOboQGq57VyRET1+chr9WanmX/uQdgwxgkvhXbqh4Qz24a+p4F48aolW
mI3wfAuXF8cWn+2Dj36Fq/1N+wlzvBy2pz5984o7RsNkqh+60fmE0PvRm7r8+3828IyuBObBIz9i
wjHfFEMXHekQVv92PHhXu1iNawci4AA1zVIfhApvGwBa//YTX+1hDSpahWlWdPBsePGqz5w2+Kdo
OeZfe5EatLiILgdfvgtBMqHuupsw7cmIkHd/f/gPTrdrf8sGUUl8xUz8qNr+7FZoFCAM/VUR/vb3
z/9AaXTtajlGrafzSUtwzk0Jh5jOvS3IpaTwQ+pug6ZX9wpzhPvO9uGN7dZ2/reT9drl1C/otFgf
opLQKChFmXNeUXgkYr30wXykn/z4f3Y+Yv61l+ZUoBLjEfTSILhuS5BRWDPcglCHmlJ/17I/Uu49
5p3aDdRWnxwqvxUZf2C+88se/c9eKVzaMseFOX8UaPfs0Ki5NeD12RTQP2CZsOgzBNPLTeMoD5Y8
UZV6LCg3SHXL45VxJ5kczXf1qFfQaPJ6s/SVugWZ0dti0s3hWgcPqSQvgSDFDsKg3gHe17FXN2O9
K+dJw+aHG3vD5r5+cZtu3vURXBMrG+obarW4m2Cwt+UznU5TOOtHZF2gqxjnhgM4aVU2V1jEGR5X
PlVKIb4PcCmcoXTfojDoMJg+kaA293xsosSLdLHJte9vozwMkJqKVjcCdbGqvuTu8Az6tbOVgro/
JNC1HeadzbYfR7VXPLgwjUN2pBBpHJfct+ngriYxomZnE6kmq53J3coC3jrC8hr0IIvxeuR4mKqu
s74xOfjW5XSpIpvGv6t9vmy6wUOrpMM5QO9mRLcVOqg3gWfcEwin5LNL44NNeW3bvgCrYxjFhAcQ
8y/wIIUxkD9/4kLxwTnrXp2z0l1AEYDA+BCgSIeesyg/kzF/sNevrdo94zm2rnl4oP141+eTSr3c
ebJLMSUElewwd9nM6z0Fmfvvh8tHX+Xq5PVEXZHJRWmGHHazgRmvOkLxwT4pCj74Fa5TMMLSrTES
cqKDiwF1GJaZ7z3gFP7kfPrg2a+NZhdSLOGwWpxPAJv3kQR1a1i4v/v7m/no2a+uu1GZJhw93Enh
omKDUW8HWDwCzvhvH3/14h2n7wM45NsjeL931mrQmckcG+Z/olr/6PGvdEQLLVwM/fH4CL1P2jxP
m+5c1f8UIIQj+6pqJRNw+VphB+QYhNPdVAUYTplPXg39vdz/cDhf+8nmwpK6YV1+sAijRNSFq25h
/b+JMM8/Bq1cEjtyH5wfx03niP+oZC+/rxL/vaMaNO2rcZ/5WLqpLi/YHuLMmgx8v2LTVkUDrkJf
PTcKY1viNOMJQzSwPtvC+PeRC1Lt4FfBLaaB05aXM93mdO5Tl5RmD+NT0BPrsQILDXfgEynycING
DNZpZP4Gp+1Kgb60rHcND5tN2KnmLfKr9QBsGMkyVccfdYTzrQsjd4PBFvp50OxvAxxURTLNujly
+DGDPEcCXLGqjYW7lHHOhd0qZ1bH3FKw7p3CZHNNnYO/gJgA2DQCHKz5N0B4yzdPNu2hZbp796u5
AxFi9l/LivrPkzOvt5rM9uzLwl4GAJ4AXt7YTcRo80zHfj6vSGuGtF4qiISoflFN4L4uEe3OjlEY
T4AvW58QuuQdVDVxwDEV/Za3zfQWcm7bNB8JTbhl7RYWXN5DgJHnATTi8YHZhd9I64ONb0Lm7NTa
VTt/WvSXwXfCE4k8ikmZAK2UUXBbsMEqQHgcLPHeqzNRmwbyFgMiX090XIGf9QR5m3+c1UBBX8cw
MNaO9uKyYpBe+BoQi0LeKqQCzqNb0/44sYp/dbx5+E7LXG9g2bScqlyA3ww59YnXE0hCkD3tIVkB
zEdBYRpL+ow0Sg+shZCXpyZQOHzLbohdWLI/Ob1fJ3MzueTT1Y6K40+L/WqnQm0lRzpRFL+e9o5w
WJyfwVArnywcrMBNG1u+Ixhj31YWrTNvhzmF7AhQHCQmNyLnOgN++08hnAy13f9WRfmCDOmZrNFh
ck6LUWcSOSckDKV/P/M+6H+uc2CWxeAvRiQ6+OobJAmJKcAB9s9y/fTkuJyef3qXV1Vd44OvDqAn
REaIPvjoK2IpMcga3XfIlJbYMj3FoKQhH2aaH+F6+6Kjek6q4DPjlt9WUf//Aei1i6YNDAaY7aSP
BYJcD12rx/NgF/M9ZMWYoCr5ScTIU1agUXa5X2R5O4EL5lsIuJhQ5lSoHHTIesBVWfT8k6vszxcl
/W1N+Z9aV7b+4Fo31NCUrpnL7EFO4yf1w5+vGcquLoIcJTqogChYPPviF8thnV/Xlv+L4Te2/6VK
+s9zKx/sZ836+mhajFCB0m5mkExyn7mbf1mQOF/+9w/0hTtxcLDMEayfVOtfvp3SNfgxrOUnm/uD
13NtiQauiupQBLlHh/l3ZmwQHeKAheiIT17/5UH/sNx+5/z+5w1NjbeOqOTNsYTZ8X3H3AICAQ62
OoUMKevdBrMJjGbg4rQi8/vvL+3PCmV67ZJmCkyE0RlWR1KA8RNZkY5Sbadpfg26IgfA3//4tz90
Wc7/+XIN79B2IbTj6EQ3GsIkKJZiJwd8aCHtzMtPDqWPXuFVnbciqYvKOaqPRYOZfYxRYf4ygSCO
sXIz0RNIHespJ677hskc/6fiDCPE//1mRUBIPea5OUq3PjRCY770WOjPLIw/WnRXFwpYwe4ioske
fTBKQP3auzno4dT9xCfko4+/2vJOjQn6MoXBoS2aVPSgIc8p/Szw9IOj6to7bRFNtCCLKYA3vrqH
pPXsD9X+78vpt3/cHzbLtXEaFNXQX4C7iLeubwtRnkEZBWDjbKnxsnCOHuduBBIwoOoaHL4d1fzJ
G/vzvUfJFYKJqnNkUyDssVs7YA0Qpu+tCsA1rVwG3aWpq0+25u8F9KeveHX/YSZoaW0M+sdFutvc
OtN+XJwW8bHySy6EPE95vyKC2rAdKNtt3Lmhc57By0NTv5rPepsP3/Rl6fxn57Jw7iDUDs1RE3Pq
BjgxtD32V74RkuSvsAXjaElgAjdbAVY3q/P97OnpEzzpgw1Nro4NI0ZIlRcc6j0ErrX+4pII0rj1
sEzfVX07V5/5CH6wD8jVwQFJyryotrHI+F5bEINnm4w6p5Dmy387Jq6d2sBnXbid4JTB9deF/GwB
nATOZ4m8Hz3+1SmhRvC1prIPoa5/DnyoP6gXy/yzKOyP9vHVIUFoLaamUOFhyc2dO0d7r1X/9PuC
1fG/iwv2Q0CHVbAeLXzsEBk1lwZwdE+TSJj2ezjm5CtrneXgMzt8Vlj++c4j0VWhwGWEsIgCTlLW
reOJfK3Nl2h6d8YfQfXr76fTn38OEl2dEcHCWlCHwDJToEudWwcKMgcYOEcb9kmx8+efhFw7toUe
1CQ+1EBHMrpfUIhDRLJ8/fvD/zap///nDpq2//1NCI4dJgesVALPihTiRg3C1zAmjC+/RACKllNN
JAk1QSNJ/Gar9EjvQzTmBw98hxtoB180aIj7CaSXN4VRe2ymFUJSYlUG4d3yMq5VlGHOR3YrLHzi
CIben4XXfPTmr84LRtHV2gVLVXr2EbaFR15HoOQVn8X9fPT5V+eEG8DwsF8XexxVYeBGMWWERIgK
g6zn72//97jqT2//qpyYehXA9VIaRIX1zlc5lz8Nr5cHkBwD2HMN6r0zRm59Ed4wHppU/x9nZ9Yc
J+528U9EFUhIwC305sbt3XGSG1XsJIAQmwCxfPr39Fzlz2u6q3wzU+WZggah7dE5v1M08nb0GwPj
iR38KBEuCnWyZ4NtqPIHAd/fT/hvod6lwpwGLvSvCq4MYAAmWPMdk0ZaUwqrlPqA1lJuZ1WqqMt7
2GSmyflGepVHXjdNf3usO/Y5pHaPoAHUWw2Nzg03OJ1tYKuM6qDTh5JMZWw7/D1pIDFhpagOIpCo
x0AD2MXQAaYaIAJcmhAKxXjgVw/crY4prKBsqOyHQgMCM1Elf1WmnnJIOpGVxYDPiWrSB+OVaXWt
BRdDZaDIUPm8qeLB/jHakAdV7aYZ/15uvbVuuRgpTT41orAqHdMaIWV4WkjbQGz5GsfbXjLwhqDM
AnAa+XFAY3KEugWW9bVfvkTgeX4OdVCakNgChmUnZjjbuM6u5X78xzH/5Kte8u64mG3HRtU7hjVh
gypJmDbOpquf88EGE8EP4Uq6Gdz5GDgYLnJlDrJ/aqdpK+GoqrTZTxNMmnCXpKzZToF7l1j5Pp9R
B8NE1+AAhl3Tbay04JKbl7EaJalp8I5Wyapw4jPMl+pLSwDUef53YG3A4hghCJvioWzDzgHcrX9l
zXht5MBVPnvFi6GvA8RQ1iBcH7FUyk69m5TwCJH8KHRhrkH7VjqPvxj+UkinARTQ3jHPD8P8CLdr
Qd8vd52VWdlfjHtZ0DMpz5du2j4SA8wfEuyFFiiNn2VwjUS69vsXnX8Aht2Q0eZHR5Z3Xqe+aePs
B+XtLz/D2sez6P4e8UDRcEtsBSsUxGoNj+ncvX3p2kvynUHpsMI6b4odwKJS+1etriiVVl78EnOn
XBsYtHrq48q1NyorDggZCu3gyW4ljgiTK8dsK2/eO9/9n12Eh3P7fgCIID4rvX3nzci/CF6+/Gqc
/4aRT779JeEOg+7EHF+bmFiwfdY21we4KwcY6GFZsjZMQnKCqvc8msjpHbKhmeoOygB7FLhzGtPs
Bhxrsm+SurrRHfxiAWzyPOrpuZwEMa8dDsJKUEWAbwgmcFp3Y8gBxgLrqXQzOAmHQO4H2N9+CFt/
H1Lo+uDxmLaJXemdDV7QJvCtYYfp07/nvHFQWcGBBCo7WtXfAyaKyHOJajfw1JLxtjQS+AEI0+ot
iCHsOYflYUPgMA4hL1W3LZNZrDJPHih0+dumcYe/eeLJXyYFvdNjWm7hB5CYt3OCE1k9PsO1z8Ds
EAKZ2g3AUY+Tk0Bz4FUFVMc9S4rYWDm/qeyU7UHFS54HsJhu5OAIsI+MB4RHOm5EXpQ3qgewpM4Y
ACYISo160/UHR4KiTLMcfkBIGBFc77b9vit6d1/BblSCvQ9dL7YjJOgABxEt7FYFbM8Dgz+solYV
J5S0L3BLwskJLRYOWYTkB4tN3psVBP5WDN0EtBKZtkEJj6BX8u4ZFOdi5yaev22oge0Nkn0JetNY
uw+yczjoL5KdXJN5yMfOi0PuG/oqyAxTtje1kJxajhrfVTHOIMbPQMbYhTyl8Dlu9dAW904py11X
wqzes7o9FEa4YY3RCZzMlpQ4vdEj2GY1dNyuT+g2aXp5B4NZfgL1rPoDYhqORSo95wCKIdG82Xoe
rw5q9IIjAV7gofEb8KtU0KKK7aZtsnW8iSbbYoLeHoFAbWRhO//WDNrC73TtPixbeLRPFgmgMldV
IVNYS2C+Tg2i6crJSnfQNv+3BYCuuodtlMKjt3fqxmwdzupnVRL2werJ3iohBlC8uV+dzRVB9qpT
uHPCZvDpYx202I+iwgCLmprn4XkOphYugwkOB4C+enylm9p7tlzMtTSw3A/T9M2T6pxsZ6uq/iZF
9oIjjGlPmqlkNzw1MLr4KU7U57mL2qRoD3k1vM2EzxwouBYmb8seCngXIZqLGi0ou01sEHjyng7Z
xs2T/mtgYttbzC0uamiIWoPaSVKrj6rZ3ytKXtk5OObyCLQ2ui3mFVCTcCIJ3l5MwJzuR2wNEq23
gkBYfvkG55rPZwPcYmaBD4b0bmaxYw1dDdBtRh/BJgMsw/PgyBSpuFJXW5nBlsLhYpx4k8yDBMew
T95hZUMkYZN65MoaZe3yi613BiMHbCEO0IpuTpAVI8sbILvJ5ksvaakXtpg/TdCcsyM4HkB0RAmW
QMS5G4195eevNPNSLJxOFEnROXOPQEAQFPqa4CSvbbvXrn3++z8TJA7H1UD8HNBcKMUfJohg/4yW
sDcmSNmVNf7nxTTbW9yCJOMoawn5TzsBMyVH/zvc1xjTnPSQO9Y9BNx7xdsvLivOn8A/zxNIuI06
F2r4jH2HRSDSOKhzM6zpGtg1ynZ7uclXPqglIhbWT5bOU4O6XQkuRXUmAHfV2P26fPWVF8YXzwCi
KYpPcCHHhM1D3DspvKcpBHMldOlbF50jrOduCr2g0Ff4zCv9nC8W2NSrPI8VHNXUpr8tHdgYA6f9
GPz2plVfChEm4E38b8vAEtUJC5CHOAXd+Bsjw/Tc1pUFv5FkW5qm1pUl34oW0F6KrTHPolSNJPiY
eT6so7BxbrXn0UhnDuBqUg3ZayC9IK4EXEhQfCRbo/W1YNKVL4MvRszSAahu8CFEJGAG1cPZEBrg
vOnyh3EuT34yHC8l2CRRbqFHhflc+FUo9NxtBlv/tgMRGR+3xGpTDuQE9/+fyzc8d9HPbrgYOKsU
SoiRQr5JESB+cPhwsAKsRxHf21zpSZ9/eXwZe1f4ta/9GkuUYXx1QHyrkIsZ1E9996XBhy8j7ziX
aS76EnoBQC9QAujpVoGTBhedJCGsM+rd0lTfzMQ385VW+vyl8WUSnpJQOUvtI9bCv3PJye3aCHr8
K3PByvta5uBVUzu61ojxzbH1m6/rmyRFrGkjXwt3uNKB1n7/+db/DKEM2Xf+oKCJy4WJBteNJau/
tUX6RU0wOd/3n+tPpGAEqy/vGLSo64K6y6c3lmb6BR75yY46EIO/+LIWAykc0nUAXxZYJSi5V9ju
FJ4OmVtuvOHlcgf5fBcL1cD/Pou00npkBTrI6KJmUAxhYRuw5b7XrRXiP175otbushg6GQONrygd
8Nqd6h3KsFMbFM0usIfvfd7D3Uv73eXHWWv6xYIS4qG6n9KExj62VKG2CpDhmiLyLfvK1LZ2g8Xw
6E45BJ0WjjFRZH3JQR1sYDlkV+b+lb6x1Hq408C92kZzUzhUlCHh4P9K2K2xri2HV379UuvRO0E3
StXCapewGzsB7WCqEROZibfLr3/tARbVitlKc6Sv4PXPReZGQWOaExD6IFdVVbsv7PZLoa2ELyUf
iACGjRpD3tGn3wFYi9oK6bBttqfWn8sPsvaizn//p4sPTTukbSbneEihfAUt8SNI2Hcpr5Ve1l7U
omMLbAFNkpDgiH+EFXL8LPO30Om2mq88wH/zw/+f+fh//rp/ngCWXDbb+SRjDkX5E+rSzQPMPQBO
pIQeULiqj3wAiWmGAAuezSbL4Uhj2TbDgcUGXEtrry2f7XWj2D71cn6rBE4VLKfNIp86oHEb6BPD
WSYwHpeJc0CRAOKUBjkGs7baTeY24900Tv2h6JPgDTMUAfSsTb+mv+DLiLNJTi3kozPSAdJ8hqhS
/8gzqrdAf28vfwArDbQ8QK8pYG/6vITtU/UmzHivsESeuwSMy9K9VhZeGRaXp+eWleT5nJYQqQR3
kgygfE5hbt85/f2Ufa22Coj0/37JhfQD3vacxHUOqnSngTwdE/Lt8lv6PNiZ8GXMGYwMcEkw5MVQ
6NQOmrb5Jnd7rO3ajk2HYsrNk5gy/arArwKrGXrSuW3qB1ho6j9TUyc7OP5ACcQeHWBlB7XIcHBq
D+iqFMgAp08OQ+J49a5xkYCVdh6IuJd/+Fr/XrwVN8k7eJ0H5G/Q4G/lmXSDLQQSf9mVesDa9Rfz
EG2rJJiNgATSpc2+QJ1qawN2dKDUElfm1LVbLGYiEDvmkTkM6gLf2qXdGeqeJd+RcNZvLr+jta9z
oTHIp2zIS44bgHTcHyYcTN4l2n01SvZhk2BwKAHp/dq0upQloXKrTDJjYhrmU+q+Y90OxtM1kcra
gyxmJWxHgbsSnYxrDSwamdIwoCCbBbESP9PkWmc+D92fDLjLVEeDN+WbFpM3mtyPhJ/HnWTXrFor
jW0vGlvYg/QNyMexgevKMYiCA0BFXVkDfr5dZ0sxycwQygyMkow7v3N/2pUyP0t/sF6p0azZgQ6q
SlCMy+bDphNE45e/rs8HWOYvekgxaAwCLhbR9dBEaqbJBsPIHvanuyzPni7f4/MmYf7irc2MYMC2
oQzVxHNgqTQViBfXgtU+bxK2PFjCsKRbAa/lEVkSJEr9egtCQLaVDorel3/+2h0Wm1eH9w6tdc2P
XWA2/VTf8HzaAIpzRZG3dvlFt2A4V7bK1i3jpKOITQD1ey63rP/a1ZdqIVV3EyHYGsM4OYOa+1s5
4Djo5y+9maVQKKdYx5oOflbqjcdEeN9V3t/Y6TU57Mq3uVQJ2bQaC08x70i85758Q7rj1oDZVKBc
cfn3r3yYS6kQbJNFXhpniunQ4xAGvGhq4AO4fPGVdg3ON/1n5Tf4QeoxBBMdUw76EfO/DZ6doQOr
K4a2tbez2DKaWsyQu+DtWNKgkvLo9QJsvr+qutJr165P/vf3cwlKE0II5hh0VQGKOVXPM78vrfLK
y/98OmDBYuTJWl6UFtxyR6804IWO3q3V+hD02OoO3K9nURRXipJrDbEYfvSUwr9lVRBVycKOWO7t
qTOUSCG6pvJc+YyWuhbwUBpJAWuN+yIJi/wBHo6vfUNLWQsh8Oi2FNvchDAStcF8UzsYIRD3+7V3
sxS2AEuaSZyYgLOBgeKlGJ00qms+HUbV1bsv9YOlJIVJABPkdH79rL1Dds6vWqpfYLBfufzKZ7RU
pZRDOmsUfae46/zgMA+02vSWImGatuMRyivQ65h+v/woK13CX3RpZGoUFCk1cxyU905iQ3d26wPz
pNW1ktbKp7oUqCC1qEXQ13nEc6uwSKuo833E3VxbG61dftGlRVo2XDqQRpLOi1r4SDsGJeR8rby0
cvmljEF0xniiNbDtojYHoi8rscOAvC71QDa63AIrXW15BpQ1fZDMrlPGCGrFSf1OwnT3tSsv2nZC
1vgMcQe04aYRod9RpNZY18bqtZ+9GKsVDJIe+KBlDC4i8ISvVv9x+VevrBmXR8N5xhRyGDKsTezu
jA+/G5ETh2gEA1DWtKGiIBHO8A+Xb7bWvosRG/lGSVbnqomTbHRQTIIKAjFb1sZu3SuVtxXxLluG
ADqo8zisgkxoACZ4xwsvDbOsFWEJT+WzDjp2APRQxmWCE/9kTOmxGrje9TViaBOeQJYrSrMbfJsj
xCip/RuOgvBGMQK3rEjTGtTztPyOkYEgCwrcU6yMkk1rVPBy+Q2ttPPyhLUXCBunrmnOsbXIQqhp
usVRSxd97erndvlnRQE6YobvkjUxbOCRXzc/peV+v3zplaZdHhUOgW9SW1J2RKDfziXIJJyH3y64
9F+7/OL7hxi3BpAdR9u0Mh0GNGiBEOe3mdtrU/DKyLw8+GdKT9AmwuWRQp8NhiyW6SESBEK3T6+8
/LU3tNgFdNDAdAimgQHQph9WDW1RS5i10Tgm3l5+SSsHjmwpAEDGWwOPuIupDHXPSJYS/Huc0+wg
KVSgqAcAQlqD2gZDkR0TZ3IAWEaq6OWbr73A5dTQWaVpxn6KYeJVAmhv962t6mgSP752/cXYAR8M
+EZ118RmRKHTAbd4w3RdAhPS+Duvzq+sBtYeY7HW43ZjdNpBaJID++upUOTJxs5vs6q+MgGtfAbL
o9NuNhlyCTvsZUUb6vIOK26ZXZv+V4aPJbiKBVbXqhwiigzF9AkuJCnaKz1wZaJg5+XTP2OHP7AR
2WJ5hfYlHIhMeOB7h9cytCw+H+BwAMc7EOOT6fL5imV27WnObfTPLRvIPzJfB8FROp54sLlIt04+
BFceaGXdx84N9M/VaS96i7RSHIMRunxCN4I9g9gEtiiyzuZrjvi1Zzj//Z+7CPBR7ZlCMjM3SPuC
DBGoo5Zc2ZuvXXwxKlKNxBvEfrkYSR5dK/gzW/7vy71t7eUsenPgAIihkN8WF4xa8C3yA/a1dgT0
FCDKon0s+NfMVWyJtAqyIsN8PdeonZuTpP3NYPlX+vLa61n0ZWUP1A1kXUHfClxsq4lANka+ufyG
VvrxkmTVNw0iD0vIzZFRxyHpCdh04lXZTmFhqb+X77EyGC2hVW2ArRWAHuLoYFtF82aDkJEQoQhh
cg0xuXaHRa/meVlWXW05ccrhm5E06jJy9CEQ9eT75Wf4XCrClmyqFMWWmY0jiOPaQAvZugUGpcGO
ygmwAqYcpCnZH0gXeBfd12wibEnqsaaOI2hZFLE1izSIxky3gCgOxfiVpnc8dzEVVb4xSWkn+thX
Z/ULVpceYHgI8btGEfu0VXCDxYc7qa7VHXOb41DOWzf45ugqosn9HHy73CaffruOt0TSpHPVjxTR
Z0eT3RY2NoryA+LwK+ucT3sdLr5Y5xSj5zSQuusjgnnKu85CBptEdf7Ku/90GsLVFx8sEF5zrobB
HEdkXSXke+ZYUeI7YeftXLHD1u7KRmLtKc5N88+4HfiAPRdjYY4V0iMiwL7aWGJNvrvcAGtXX8w9
KYfrrJcBgkQL094jb8M9gg9+bbG88vkskV62QSgdGRFH7dvwg1saCQhNgxznuQF2wL9mI137iBaT
D9xJJlXzVB9lQg8Vm1WEkBEFSf/4cfklfTpyoKkXcxD3XM4pdnHHigBgN2UNMAYl9dS2bGn2Dq8P
j/ymftcDUHa0Ts01k8zaJ7bo3rTk4C4XCdTbFVIUpeo/gq5GxNlcwWfFUZwGShvDmeV/aVuGB110
90H4DvLhkMoe2HBGJJXfbeuBVFcqdCvf2lJ45gKSpJSZ5NHQAnmLaVPd1HXqHy430trVF73dGFB1
WrC5j5WXJdsGxIF7FrjFFQXY5zsaBwai/+2Grt8ZLzHSu6F6/I3ksjH0S/aApLsnB5Ao5GY1N6Ib
TgjK+Y297DU5+6erH9x10flREVBWgPTMo2CxQqANb0HhpfdkHg9IEAwvv7mV/vP/1Gc87ZC8xiQA
QjS9HyXoIEgvQvB06rfXED5r9zi32j+jWFI3zmDzsUXCwusodkDuhUFTfPEBFgMATKqI5qFWHY8k
mfc1ATojydzypHlOrtxi7etaDAF5WfWGtUiIAPr11Cb8JvDolc0F+e9Y9P8d9KKVl/1cuwUsKkVw
LCF+sKBiLeg9FTArhaZQ/QMAMDqq5cwjWDaqfeICO4NyQKeBl0i6jctVOoQaAc/7IuvID99uaH+a
5hqFg97WujlAelw8DVjO2tFEZPEb8MhKhxxhoXeUQImD9GIEvItC69iBuOd8+NIhWt73s7hlSGab
G9DEJ2En0SgQB8GRKzXCjEDc+7bg066cZftgi17GprCzk2KNd6ROXkN/Qfeq0eyxyEUWFT0Z36jN
gt00UMzHGXVeOo2jf3uGp1S4DGx/dxjSF5lm7qkdtQuuBkGCgFPw5wExpJETlL+CLBHvrEXuZWsj
qMCmtr2fueX8Rl6o9Taamv7iYJztMit3h53FrHSLcAn/ySGaVXcly0ekFtRjfw5kc+5sq6p2JTzN
TtR1FtbmeSYnAg6Or25ZYnt+lFSsRwifGPhrllgOsGYW0hXnICGnBlPCBiNzC28XlIdhzlVOY5zh
1ueaBt1WuqruWCo1YqwD98jA/7wXEzEngVyyrZhgHBrqiZ3M6AePyEPgNwglL+IuR4aV6BP20oBa
twVgJI8Bo6P7CVS3n4DHFQVOsAAeqnPU/SRr1E2mqnYnpCg/CjPY2z5AToEHNMGNAzXe3gAQsPdm
kh4o9Hrvvmshai1lyVY5II9uEacNNLCB0pgCZvDGRFd9x64KKihbG7i9R3D/47Yb4O+1OrjICE4A
8b8KB/X27MHnkH8hphfR4JKfQ2JYXfIMiQgTYhurEh8f/IY7V7XWHrifAU452GYqLsSetDPWlAhs
vHE6hMznzTDdavjq45on6R3SrOUBTBMEmbu1u7ErChMnNjrDNx8xpMgyIuNjomd/NwgOm+RIqLfT
GWvgaILLagP6axrnhZtHFeLIwywp4RPgNt8a7Bx3KA8mkccaRCZpgyA7ZGITZHv0YgOXlhdZfe7c
W02SbCtLIzDGTscfLWKVEEKS6tsRIVzHmgrnRmbVoCPtwLyezpQbBB173Y5zM+4YKtg/WmQTbeqG
tnHdehrg3Sr4E+R5fYea0ZCiZAveEmbZoUV+4oiQt2isEXEXlsgUgxV+TlQdstFVO4KAeTge+fw2
U6RIC6DBng2g2nfIKUAUF5+KOMf2ZjgG0NRYmCSKbltmqX3TVqRAXg903TUMJntSp9UznxQyiZBE
EGFRme8Gy8hnMLwUOLYc0Zhp8pSgE8Iv63vIDMsdJEEzC+k5yV/OuYeNt7G8DeLcpo1CbgTSy4QH
ZP+M+JgRiU9FJ8vNqB1o84oB+dB88pMbh/b+n4y6iR3X9ch95Bv5dJ/aQHMGwZRskHfju8ibIY5A
Lvdow0zFmg8HMq+NjzgQBIdk5TbLEYMCXVW/O3ctJNvqACp1cLHcGpls1fskIcsdzZghz9nVMHzy
BnW5Kv0jEEfxQ9rB/JLOsjoUbj38GXlrn7ivyHsB6Cb8llWJTD9QTtO+mO8VdEPRRJsaLCEnOGUy
lfsk8NvdLOYGO9IU6bSIpx+7E7ScTjiwlhwE8wE7zpXwdk5T2yqkI2I8EIRWN+8EUYj8xsK/ECob
jDicT6RB5kA2kPzUwdyHSLF5gGoNsWadG1MPh0NXVkUr8+7/0xD1k1NZXt/EfOiG0C79cYPAWSTp
FCrdf2n5sFROau25Mu2qJs6rZAeVRlx7UwzA19d2KEvdpEcTLzCQigJOKSikoWzvGjh/Lv/2lQ3K
Ui/JaM4wiIs69u2XDN8VEv423Zghyqz82sJhqZakwJ1pTyVN7CFsuwuCU8D8K0W3lbZdUgKToADw
TE7iyFrkwMAB0UHrydEMV01dK69nKR9HxV50Y1kKlEzGvduIdwOTb4Ssug+h9DXy0MrSaikhR7wB
sqhE38ZIan7wXQT8TOOVN7SyfF6CAl3QY63KLZpYm2g6aSR+yA2Wzp7ZXv581n76YnneFdKy5hrZ
HmNdfBDy18358+Urr7TtEgfoGru0W+M2ccmysOpllNowqVvXNnprDXt+oH+X43ZBfMws+CoVfczb
+cCyYifa6RetkyvL2rV3s1iU6xRJyoMrmtjqvrPsxSvfL7+ZtesuVuLVFBQtCLJNXDfz4xiM35wu
ebp86bW3sliHmwF1VAdUjVjD3k38W5UWN4G6q4fpyvey1qqL/XVX5cBnIeE+xjJZ+i+Ftx/Zw+Xf
vvJalog/3dcpQwp9Ewfkb9k8k2s+5JV3stTRVpij2sSSOh68ZxQEdmCQbapO7BnkwV/75YudNSZ4
y8oHp4l7bNpDcP5J2Mv8ylfI/5NmfrK5Wgpddd8MSY8crptOGGsHw2DybVSVf4C3Xe4GJ8m3bU1G
pJWllRPNTKaPskJsMASeOTKqwLtHklZQjrHfiO7BgtdlB1aSc2944v0Adlb9oghVOOVwar3MdVog
GRGF5dqM6alAqfcuG/tqC8v/vKetno+GaHrKvHZOQgp9GAnnsqxBEeiN82eqLHAmpPW3yIbpvYYR
cNPlyLPf2KM/VPA1ui5y8LiPcFzeA2ot4UQ6r7P83sN+V5U3c1YON11DiYrq2Rnv0pRIPxoDXaPZ
uC0iIBrnbTl7eh+MNN35s4sUY9I1ENeDuodrl9DlutQAdwBl7gZZDOM2gZGjVbaFQHTsMHtugR4p
Z+99pmq8ncSImAEOhrtjZtOETjJCd4uEZUCm+ZCfcOgx/9AednY47695WJuiOKQGFLI9jjbpTwDD
QWNG3X/cqazBFiTIpB2KWrXAOCTiLp2yYC8nRz7NQDhvHL/LrTDwZHpq0VfPsXQFIh9xZv4TxFZE
fXXKO8gUaY4Ja5A17KfmgyG3eIeAUgd1s1G9TFhxbpw5CRDkPNEjttX0w6GWjINgAJkCWcmbRicc
7mVZujuVNgr72G4AINzxZrDBLZFEyqunKJ2qPxn2wL8msNOOkMS4TwW36wNLAzeyLZL9kByyEqIt
7xv86gOSXtus2yg80YYVGdbVnoEAF38NSyA5kUrbs33uJd4zQyoHFjpZffDLEc75wbF8hK82bvqr
B+TsPP/63xvSpn6Y1hzkRcuU5s4VstwjnBVnuXoA8Rz49juRVeKACDXvpp7ARN6MgqEwqoSmMX6m
RF4YEmntLYJ6iyqqK28ot16SA0+h/byMMXHqI2dsfBzHpN/OTj7vcqkbREyQTndhFbjtD+K4wNPm
nQ7ePHQpExJ03m/BWPJ7L9CYbh2mfsrZDv52oIl8TKhY3qMMKIuQeKR+5U05vjiFjXQ2eHZntWPU
58DSey42PL2uQ2hB2ztUR9pjz85fwMxKsB1o8NBX3AbEHHkgBl76nco9Z8s0YoRDT9MJifGDtWvL
qT7YRjSb0pXqSAsXksOKjxb2rzQ/ah/SFtfR2a7UGnpK7NKQByYYahONPnhe192ac0oxd8YGuyo2
7pmY5bYIGpA2ND9vMsBaKacOG3JgUW5LAugK9exhr0etDrrJ3c3ENFK0Eb74HWm8SLRIqtLZmKkC
D9VuR/MoQbIBKnvuHs/bigeMVDNO/J1p03QSacoAo4DB2ASIS/dVVwJHIOQT9wZmwEvj0953MruK
0sRvQIQhw24Uc3sqnVbdYEfov6TY++/gYh9/Jy6GHOxk+rAduIXrjh2yldu6fk19j/1UpXE3ppLm
VNjc2xKvgBrQ6hKoN8ZGoMmLkTaPhT+BFpxTxKICtwzSnOVwkO96mKRw0jXBbuT6IYLGiyNi7+YI
6gLrsel9hUw/S/t7pNvPv4g9qAOiN8lOUOV+18VQvCOFWG4VBrx9Htjzc54K8c2ePXljHKDqyjRg
NYoNrrrNkDX7SBAhepchsPkhrTKzyQFlPIwmH4/CRvM2kif3hZ2aA2QuoNmTyTrYkKwhSTvh7741
duFs5u6XytM5FBm1k3BuGh4lAtl5XlXL7dTa1StO7JBz2FMto7Lyk2OB0XpXu9Q+5aTEV24P2L26
1lRs67EUOylp+lpMYob/iI3w/oxUhZPdDFga/pdWCGJaj4ptA7IPaFp1cgASXkdAJL/4Tg+TNwLF
MaDbwPm4rbipPDd48CvkJYQw2mkWlr5qdhpcDcT2yPFBw/oTYnM93QWK5ycZ2GOxcUfP3Q0u1ai0
8BTeKRvNMiTurY2g9xchbPXSK2jpHCSgbXhAslfX7tSe8QRBJVDun5zOTh6LIct2RamDdt+Sqniz
WuSERQydDyQ2F3UJV+m9wBnmB0JHe9Tt3BY565ocIPlBWnqFLkCKMo9UIfihbCFaszPL7NG6TZhZ
GYTpDqL3lMFaVmVKkJD6yArvW0S7hl7RQOQ6FD0qnYP3TRqMJ5k8l/NLF3xK6TrNLXxQ5m2o+YgV
lAB1qIKaYRp5ElUw0L7Vrj1snR75A35i8f3A2+R7Iab81vH6dN+JyjzVWUE3CdKrDsPIu40NNH+I
FG9QSkrSHkGsUrHlEkgxPOJPW+7m7k4UwRzlZ7TTuaLq7JDH20UmG9RxSEcaIWVe7IeAwPBQYWyx
gvndaXnyE06tcVsRi23xHwVimKEggfhJ47vS/oZ5PXLHsZa6B2AKtdrWtvTvVJXDoUs0+4b5h8Si
rCnY4wajyA4nHC+ONTbbRNg12ZSjREqSl6fqIe+GcVfBYX+LKjus3MIQhWJd0/1C/3C/tz7qs/Pg
6A3AofVTM7TkRmQFYipsAhWio6dNIOj0hOOTA9J91B6rJYMvp3Fv0XfdB/CJ+EeHOt+mwoZz6+VV
fUDB0dwHijYHKQSNSprW+3FqfeShkmmnC2bdpbVFIpF31h0Wps4BcKgZ0eVje9/4tXjIpLSekeTb
vHYZwjL6sSvhSqkfUqVQSUW+zQZTQ7a33bI9T+v9rUSU7m7EJ3lwW/DRqCPMxhGY1rWbtbcqaPwf
QE3pbMPTsbhVThmcOsN7bJxkvxsnq/sNvDZi6BKePeQOYfczsoR3BLXzb01VFb+Qt+uEyIvKtxNQ
ZbsizekjbKLOoydz8DEHIv9MIDAjEl35cdfyJ5Y3clsnbravfF3dJhNxnqlTW78FrdSzGQvEJSOB
Y9xpjDR3QVZ5951ywBFxnf4Xsm7JX6/3yREPPG5tLeqbVAr3CcWCYB/M0/TqtvDM8pG4vw0rpx/Q
nDtbv9Nih6OoEqyYmpyQesc/StHlJ2bK+TVBMTbBwVppnqUBn742ZfcX0zwAmNAaq18ya+tHk3FY
l9C65InnNlSpQ4GguLDNE5QOA6Rk2chWrRXdugiWH8L/4+xKmtzkufUvogoECNiC7XZDz+nuDBsq
SScghMQopl9/H+du+tNrTJW3XkhG0jmSjp4hG1KJwlFVw8TKIx3qXpYjH3Lc1R/6lgcPUhjqbuYO
2YO6abw1E/RrRgBemnAB5BWlwJGKnbA9FUPtSUGntsw9AI+oP+4UPEbeQMGssNar+pY3otvlnTs8
4dEiDyX8IIsbZpgoepbk3TJhUCMnqNz6duXfwGJZRHNXWs9ymMp7KJHZN11pY+cqKvsOjAu4q0s/
e2BkxgsJcAw3Xu+7T5yk/C2bSgdwPdoO+8wZ3X3QGsMOm7P9c3BsDzuIB2W8CYXiYztVwdPYm/aO
E8NBuX6q5j3GL/hI88L7grr1dHqO6fcuJdZdoUDlD6GvAY7vEJjffNaDoVRC/C4ICLn1O2rdDmWf
E0weFDWJzLJHzkzRhmXrT3hbSa1dzSa5MyzXeXFHaBzsCcrpj0x59CFoTfNkVT/uWd+pfZU62WOV
u+zBoAY7LIXyPgxmVyFK2bDlRnJwHs3W2DkQWAsBriyePBw4HwZcy/905lwGQBHDQRye2P2tO6NW
DJMP8BjTup3uMxz1nkvY4+1kY/DnzgiIs8txqkKO7+EDPMw3tmfTG5JK/8Z25uYZ5QrnlRTwXCy5
u+wLp1Y3c4tHpakRBGx918Cx3crrP6qenCcGI/eoUYq+zND/g9l1ZjN351RBsQEBPX/Ppjr/kMCa
xM1SAj/3UkTd/A1vgyEW0+X76lrj2kOzPVpml8PqM6EpBCGqWLYfQ7HxzHz+tk11GlqHAvBsTGi7
xzpE6o9sL/Szneq3fBvPlwmoTkSrKmJCCypoEniixX6eP3rTFrt3renTeH2qKTVtbTppa6AOHDxg
28cNZKMWttbw6fdPDS9L5wSTAfAZNY1YLe5bLdhGMel8gZAGWpGKNQ2eFqAdGHPDiaGV/ZWn5R3e
CsowmO3XJi02PmFtzWhFKx/C0eBu5W2CIs0OSILIpg+w8r68INcWjVa2Qn02wN0QgkEMJ82RAOVk
fK8qP1rMbH+5h7W/r9Wt5mqAyk5+EpeQuD/a4AL0vH0czWGLHXbeYsGiOvFMGTCcbwe8U/RpKPa4
QPEo34k3+t2LIGmJ4+q8VRDCovlvOYjqPLTU7GBN2ckmKTuYQdchxwXJNZCOyqu4nvgUrZ7FjBKu
kV7WJr6LNN0qqHuT0CJLyLfgpCur1j8thE8B0Xf+KP0GFbPUg5x7ZWexZO2xqEy1M0dvCj2GYs5V
M69z0oTgtlePwD0U8Geeh8cShupcbAjcrywrnYQmVG8Ws4nyfJN+kQ5eid0Oco1X4dsxD1psm51v
zJZBTyX0fmewr9SBOI2x5Sm5kpR0leQqbwujhJVO3Plqb+CQ3gGjf3nM/718nFujWrhJM8UZHfXG
26LtUEJBsXvZ5RMfxjC3BveH35b0fQlSaKiWZSsell4y3BjL+RYK8pTtUwfoiJKQDmfa0fiYBB7x
c+DXIP4DtEXejVuCESuJRyesE6swJ14qG44jkBjhEUNymIGvoOSq10uqKyI3hNR46PetOIXa013G
YepVG7DtaJgxbQz22jdo0Soy4giuKjdeKjOqxlsJDfTOs3EF2TiLrHWgBWtqugRupjaBi3oW+vyj
DJ6yuQlLY2OMVhaiziMsC8+HkPDkxK2HUkZhl0fWiI3tcSVAPW3n9RiYcQtsiuMif+kqFY3B49zJ
jdSy9se1+By6zvaMkS5IXsMzCNTPDipdlyNorWltuxUC7uKZQiUtG/2voJbDDUrsrmta22xtZXvj
VPckxr0ZotAw4WCt9fNy22vDrcV910DvwzMJ7oRqDKH8AZFjrJqrpN8sqhPLBrvPcMvHQkEFH4aQ
uxqlCjZ8kenWhK78faodjKGFy7oJot4xSgWhoFjj1veObozNyp6nM8rgCApETaqcGMd6uC07EIxa
xPAaUCeuXPm35ZsWPiuLR2c+ZqhOzI5vwQIh/QmMR5SKrcP3Siqgp4H7tG8vHkO9EILmMdC1/QFP
RuIY4Hr0aA24hQqWimIjqa3NxOnTPne0zDww5tyKie8HEbhYQ2Rb+TfPCA5XrVSqxS4bXSlq0pAY
76XR5L/S5WGqtva/tWHSoldltadq2pK4q6OWnmzrvxUNDZuKXpeSdTlUsBM9HyW7GVBhGezgB7qX
qXvA2fatxRvIlXOgBXMlhUCdCsGc+SLqgwUyXx/Bkm5kuJVw0Ml7qOUuRQPt7NiU73ODgtZRFgcX
luV4Qdr4gJVp0Cl8fWlM0EAPSCwGG2+k2a5q80OrfuOCeuVHaHuvg3JF4wfg+aQ9zk/Za1Bkj3n5
F6ZfUeNt2nSuBMM/f59PwdDZUg0tKLu3tcFxNnYGOw4C1sS57TVvXArynAtIMIezB9s0YIHGvVHk
eG+TEtUc1OEBDeMcStBLYY53IMBYtxWHmqIBdHTUnp6yQgSDA+jbUC7AhnkNypJ9szOBXIpUreq7
ElIIZajGuruD5kj1UAwWj/zKdV9QxqZ7bxzmqCR9/o4DjkI9EwzjMWx43t86E+c7uBH3bmiNRMXA
yA4YoUrGyst9dcTzI+qxSjhHt8r7dwqb+Y1r0tr60lKVlfsQj7cKgoccDuAkPyjZg4w4fqsASmyH
dqPesTY3WqKybOhDwVeoTtr22KA6W4DZABjpxgpeyeSulqVQ6yMDJKnrxK3xp215mCq6u5wA15rW
cpS9TJOPEjbo8Rm8191w2ZJBWBsR7XzRM8ZTCkpBkvMfUIbYOXgp7Z2vl//1WuNaTmrEmGcKusVJ
CqcGwti+9l6pu6WhudK6TkQcliXAm3q5xP2QGFOwM9R7DvnGy3/dWhlxnYIIecaZMX/xb5nNYY1V
gLx8oHCL2AsPIpQu7+skEAEKx9zHySby07bZCxg2RgQmqg8q6INDnc9gLrrGpkXY+VqCo+Wvxgbm
vilGM16y5UfJC3BCGvPGwBvxxgJeG9FTav6UuggQ3nblIAXD6HbfsS9g/uzq7s/lEV0b0FOnnxq3
XDPNqtNxTXjy2Nj2T7er/17X9KnLT01Dx6P1COtIDMHWKM2fLLU1Imt/WgtpP5O9YwwYkdSc5hA6
i7AImYKN/Whlx3O0oFaD38GJ5nRs8qp3gP3fYGR8U/gQpSpAKr88NGtTqsW3ak0qHcCBYkWcsCvu
wYIIJ75FhVtJ2zpfMy0p0LiwD4rn5le5OPua/E7bk3sW3RtsY3JXRknnbBZAhuc+kESx731p/R+8
C6DQ2kYuU7eXh2jlI3TeZmoLG4wYAuWDhjc/XZM6RyZNM93BVgu1loIrC2893vTrcncrM6ITOful
7vy+L8wY1uGJyV2Y50xHyjfUIlYWrH0axU+hYBlA7PuixKXIGULp/rCcjYbX/rYWvg7A5NCJ6qx4
nlzvgBeXxO2mp7w1tgSK1jrQg9iATQUTlRkzfzguTJ1Ml/xHZlmHy+O+Ns1aKLvFAmftaoHc3lDd
DzhNhY1lf6k6XObs4pdHyXVHGVuLatlTHuQ5YqKHDsU+r8t7r/Bulrm1wzwwYgohlMsftDZgWmjP
qhgkd40lhhUFTIRMNz0ERuDt3VI4N9d1oW3geVERvqR9llTlGBue87Uc0h+MXscE/I81gAhGS7h5
NsK9to5ReNuBefYGIPJG7vs35GcKm7oPAF6RK7NoUiQ/B8SZrDOGAwNecV/0PRgeI8CBVbiUU/HT
6yYrwa24frNwOoaMS5vdgH/HRIiKkdrV0Leqo3yoUGcAuP44VTIIoBMMCbgIVqDWvSGyGfhLI8dr
hTD6R2475lfpk/x9WdzlT8ZUdbDVMD6DOUxi1wJOqSD1AJt6AsDdMszjx+UJW1nkOoK+HUvgSlO7
if12htei6O954T+5QX8oxuGvZ+cb/ZxqLGdGVgfR98T2coBMmniqjO+pALRnaG/zqXwSIohoPX0b
HW9jFlcymg6qBxgSwJs6bUFyIzsQorLQKrdExtfa1rPlODVICm4bB4uC86Rvwp0RvvSX52IlPnVM
/SwcATUGiA2A3re30+7HVI4Hk0Gf7or2ieucPupTqs9BQifAb8qEAxUmm9hT2T73ni43fnZk0LiW
LQ1rYFlHyzYZCL8rSAFPK+v3dU1rCVIFUM+BID3cJ2xYwnrvs7yG8I3/rCVEBg1eUcCGEaxSGvrT
Q5O9Xf7HZ48gaFhLg9M4mBzaizQmA30XbVaGrgJNTAKYZ47tluzpypDrBx1QIjxWgeOWGGkZUQbC
1niCh1z+hLXGtWIpXrSlZ/R4Ee5g8xfmhvVXFXJ/ue2zegXE1U80FTC0pTKgdwoRrmjh7oPDjRsw
/u6ksh8gwbVTpDvUGb1mU0J3WtAONXcKowHqpa7vfVi1Z/ZfDqTr5W85G7Ro/PT7p6AKUiATTQtK
YvCyw6OJF3nAuBjjlapIukKFUbvtaFa+SFwbQyIBiwEZadj47yvL1NZi1gEpfYZEhBtbQDAK4Fys
v24HvsrWAl1rXwvcwjQlEWZbwTrkofKacAIP1H8x1XUpx9bCd54d0AxgoZiA4MBCc/Y+XLC/Lk/r
2l/XIli4rr2YTgFFpKLGq5ULRBMwZUXog9hwYDCGuNyNdfqv/9kXoSx7CpFPy0cwNhXSxPs1nvyh
2Caw54N2ybIbh/nyZuwlNPqDeUyMihAQOyz+6FqiQB3PMIvd5f+wEun6oUepqrJ7hGTcG+KlOKEj
q/71uqZPp45PX1fmoJNwCh16y5wkADdjZABfvrF6zx4pMHRaWDtqmAI2AlYyswz4ZDCpneWJTd/p
/MVlUFqFX8dGTysxrgtQlKyfetd3oB7mtBNq5eAmmw3IyDAzv+qZFx9zmpzPI7UAk2jOxIkDF6LD
pggnIO5o92rLl8tTsfYNWqwDepN3ssKWBBYxLkpfFyBRrXErC67NhRbpVJqL1Tg9VNAKUh2y2eoO
OV6qj2XpNNBShDntDiBkdlviXvxx3Qdp0T+q3Cxljw+qnf0IiscCcFE5jbvLra99kBb/bsvTeUrx
eGeU8n42nYSDlzVPHJhkmOYagLGqTlkbna3MjX4IZ01mlKkJYX2nnAKEf/ZQeOzOKrKrCoEEpiL/
u7qgdKnKwMPXpGl5g1Pandm1kAi4MoPoJ+6pH62pJidHygrOsYF/ANT8eHke1oZGC3I8v4/W6AMO
1fTQFPHmSM1fAveqNzCMy6nXT1HnA8GNQ/yCqFvKPYFZQiGH3cI3lLFW9pB/leJPrXv90teihOhg
I25K8qKCP3gi6YqtP7/WvBbRs582nhvgz5PiFk95zxRyEfPJm1m8Xjf2WlBPVt9SB3itpDXVDaX0
fUYtOazM7vZy+w5G+cze929P/DQ+VT5DKbEyLWxuEB4YPQgl+PnWGXNt4WgBDLZBms5m7SVeXj6K
xU5DeBdH4sQPv/zvzxf8iaszWmfD77qgzGVCJ+jfePCWesBz0QLXYGwSnWMHYefTIIE61wSxDJK9
ibz1H8tSTXeeJ8Qj7bti31owctjYps4vCEf3WJhxi5kAGHeSaq7cEJ6av6fafCoG78HkqI5d/uy1
Tk6T+WnSWlHi4dHq3KQR8CbPHqf5hQkf+uzfLre/Mm86nzejOaSvsQEmpnEqzX+MvNt5cOi73Pr5
f++a2oHEO5UfcaFxoKtNQwE9HR8ACkC+Q4O4GwO0sqp1RQsflWGaZYGT9O4SMWs31lvbxNqf17KV
u9Cctw3+PKU74XxvOBTdflVbL/ZrrWsTC83aQXDI2CSS/nLat4qA2tW8cHcD07A2LFq2gjG5nzVp
ShNIYeG1WAx1CBTUxi6x9t+1TOVKPKHl5DQyowhVemdA8Vr5Pxt32EhVa6tSO2wgmMFBsQscA6iI
uGNHVvWQia0lc7YIh0yi5yrS+YHdzCSxKrCPnPoX5M7AOg5A8zEp1PFT1W9sSacN/78p19GJBybY
LkYLvl4SgOgD9QyQvF9d8MIG6PA47Gdnbr2DnR8wRzfDaVrWmCMSUuKCyt6M0DSCHdXOUYvYX47k
8+vJ0ZkIPi+LqcnxJabMYfL2JWcbCej8ZDg6A6GeyyxHcZ8mA6znb4OqAT1oFvN+KRug7qHeCFKm
yze+Ym0+tKjgXYpquVsBi43H6UNKOZSAJPCvc42HydIrCAuHzOfHfMmDp8sDt/J9+qOwaXmjNZfC
SrryaCl5I53sWLe/hFBfeL0RjyuTo0vZZu7CrL4GALztmQmSTnrfLnLrFXRtaWnBroiiJu6TXlIb
fdhV9JhCrt1xt87K55UUiaO75fjcbvmIt4vEQ2D0ZRW25k0N1NKYQbiTGGHmPAZFCwL3Fhp05STh
BFr8FzZ1UgdmfwlhYMJ5v9jyq4YX6tTcm8W73f02/SfJvprN44TzV+e+9LjsXl4M//xDzyQEnddQ
ygmUMwlPl5r0Ud6Kd2pZIQeBBU7L2REvnSE1+tupzW8AsPkz+cu4ywf6aubZLbPcg2rbvdV4Vwkl
EkcnPzi9MsAba6wkZTCVnh35zFl16wGTdPlzV9alTn0YzAlyF1y6SW6ZSdrbRyCd365r+rQ1fToX
icDs3Tz18EJbt1ExFaFXb5FPzu9ujs5xGKFJljeit5ISliaFzyKjvXMHHkLfd+PM8q8Uem4ZnAbs
07/vQTmuXaS6pHDs6T5vO34DMWqoYfYpxAFA6o/mujWOLd4PqrBprepowEb1EUpyztEa6bTLWmhe
gWXZ5lFZgKcLMK8PiPA8/g0WeAIuXsDgz5GbX6Rvme8LHpp+UcuAqsJY9dm3tgmWhEws/27DfumZ
gXE+hX1DxjvIt9EDUNLGQ2Z5BgQUUnZfC1q8pgWFxPckfSj+XTeD2h4fCLZUsFntEyNoIMXGkiBz
/lxu+jx9CAtbi/De8VAuUKJOyqoZPlLpGIcM4hfHyfS632D2uw/TXLoymlmVP0FvbxpC1JvSJ4Db
x5uxU6CrXf4nK8lTJ51Yg9MVQI9g9XcV4EA2fxc9/eJb9lbBeq0DLTuXpvId2fpuAvpJlNVTJOUS
9cbL5b+/snnpjI7e7QIAb2fInErDvu947UCMB5JLT9XgDm+l05Z411aQBL2uu9O2/SksDDGXhQV4
Y5KWvTqgPnrbSYgVTnR6AvjywRmbjdPx+RcRxzt976eO4EsdjAF0fhKubOjsZVAFenBLTnatrDso
2ncuAJsOSP1eNUBRxHSHfGsLWMkuOioubQtaLW5qJg68jKK2JkdSwT3PmqvfU7eFo1zrRBvIsqga
Y+StlfD0qwLKtSifHbyld+T35YlaWXW6H9bCPahvQNgkwb79zgwyY/8KFrOGJJnrXRc6OpEFwhyy
7ApeJ3M+v7MMyurLkBeRnWfWRg8r25NOZwFez2745JDEsN2H0q0/4Pm4pdW9MgOedtJM3aAxORNj
0nTVbwHdybCCHyNEKci30ayfL0/D2gdowc/zFm9tXj5A5Ct7ZHN1WEAlvdz0WoRo2dlSizGmNuyq
4CZ1UAz8e+rd5fMUKYYqysgivJyHNt0arrUFpSXspRrSKrcLyOXK6s6W81MvnV9ZWm6ddFamQye7
AOVjyj6r7STN5gCYEhP0tElUwd4/7bPl0jr97vLArVwxdI8HWcocwskLTaSAOflA0vse8rVBMOyZ
m0Hxasp/0LH+dbmzlc/Sn1o932HEbOG+5tFbu3uFlO/ehP9zOV0liEkc/bl1nLoawHTc9GtApkkn
buTwFgy3wms2bvorX6CThASlZecKKA8uy4Os7p25eskVPVqpvTEfKzGiE4VMaHBBfhUAapp+pd5T
NW7Vg1cmWucFzWYFiTGnIslcjYdyNn5B1AAKQqN/10MQ017qH9TgG/O89hGnsPm0X5XL6HRU5U6i
2HLvwN0ltKbueHkN/Xt4PHMY1R3SoKMCiXRobCfZQpovDZn8J9vm/lPR+9MbTCjdXaCW9m9W1+6O
0UCG/UnZt+elwfB4QiEZYhqOtfN6L9uPcNk+VLaoD4STAD6GAjU/T8mjMdrgo9aO/0zccY4hWTXu
pr7xbyDtC2GurFP3ovIgSTbQLY32lcOLexrMT4MmgfQ3eemOic9QDkb48eYJvr7qu0/l+DDVKV6X
eiluLg/jSgbTyQWW4bTCgiB1UgfZsRz7HQF6Bte261rXMv0sIMdiMygAGaN4dhv4aGXBPRft9+ua
17J9zRu/pFaPZx8U9Opa7LLhm+i3DCjXhkZL7vD9FCM8DOckazoeQs7u0Z6c33BrEhub1dkkgrPz
6fdPM214KffoaNgxa35RxUPpeZAzKXcZ2QJSn/0E9KAF4DIMeKHELgGn3QUUMadu4Y/GzIMsva1a
+dnlii605Tp05mACvmnHsucJ8x58eksA2YadR9imG7G+1od+Ksko1o/p2jF0sysQeDgfd54s+ctM
ofhXDaAtDYOxhbRdGzRt0fZLW7m9b1VJW1exUmofDPTeGLcS19qsa4u2JJD/4SZUKPyWNFFaBtnd
AsedPeZqvpmrqtyI7LV+tOXLKfBwcDAnsWpQNIQ92+vsG09dbrA7E6iByxF4fmb+3wvi0xKmAiVQ
iL7b8Zi5M+TZ81vYhnyYvXejxuarV7SHy/2cnxOiF4ppqeZBLeC8ZbX6Q0wSCV78HIfu53XNnz7v
02fMRu2Aiob7bg2xcz+fUVm9Z9bH5cbP7oK4B2phLvOGgy8xycSchphX+dHI0t3lpteGRYvvZgx4
5ZoYfjPvvxuZOUceX76n3bj1mLTWgRbdMCFt0o53ZmIPqPDUL33Xh4W3UWdba1wLa+jYVLRw7Smx
sgcCmVXI4x3KzaLl2tLUwhi+FHkxL1WVQM5WHVENMF+gQlndWbxzdjYLyoNfMWcLCHk+2oheDi6A
M+ETcf14CcaPjpA7UnAGRJj93UuXOrw83WudaCFtE8W6xptaFD7loZ7NIMxpmcDd4reLsvDlPlZW
q17qBYmk6bsBcDmIJjxYfHiVzNrQMV+Zb71uW/qd61aQC4xZTkPos4ZcmOHifrn8x89X5C2il20h
XIfbkjWYiQF3noYSHjuOusl88wOytlFbWrG3qH0azL/mcgs/sDIjuoZNwHiRwTpgSQr310jIDiqk
YVuUR+K+bXzVKRj+c8zFV50G81NqInjjK50ZadxYoGAfGEN2hItM8wrBefUAUlf7RS6GFUN61r5p
Amq+TnIhoLET8900ZPmkJnMLCH326oC/oiUD6JW23YLiQ9LnU+TCnYLRMRzbMYQ48b2V/lHBRlpb
G1UtMXglK4isRiu2h0WCQ0z31O7f0nn8mnr1lrfrWidafgBe2c0nB8yjXrHZxWWABo/F2Lo3YG2I
XY8HjWbjc9bWvbbjQ3yZ+Awgi8RKyQgqwLCb7ew7cftrTtmYFy0tdJ3Xkca0rBi8FOh94un8Q0pI
iWayFb8vL8OVrPCfiircdGalpB23VfPRwlGpNoOXy00H5xe4ro5jtGCl57WAfXM9laEznp7PzAgv
MI9enz5blQ9fluGPPfCny/2t7At6EZUKe666dF5OztQehQKwmiLff+zsGtrYX6/r47TmPgWtK0sD
HHgexKM371LlwkOKhYT+ZWMQQjfzcLmXlXWllxpHz61MCef3uHCWWyOTZYjT3VfoT/vR5Q7IKRbO
JB+91DjB23wSowtDrWkyrV1eo4JWdES+5Wm+wIxaGk7Y20rVO4maJC7XMn9UuWU/TTBN5KFXtdAh
dRs3rqAblwSpdL8ElLotOPhc/vA8xR+zIC2LiM6Q+pV4/klgFA4ixOX/v7Jq9fLZSKQh3KE3YXhc
3Jd5v7N5uxHTa02fcuSnGQZ9y3KpOYAbPFP1yLhVHLq8YBuA77XWtfOoX/TWCMM8WMFBhv22V974
ACWDdCMCVjKfXuR1RF23nTn1SQWJWX8WI6Sisvsst15tmP5srJ2VT/C09JoOgRi7HiR9kDj6hzl3
KIDKxdYOsbb0tZTK58nq/AkKk4oEt5mfvuLBJc4W9XZ54fzDpJ5b+FpKbWEfaBCojgPLXZnHphT5
jkGX5GBJ76/VZuxg8No68FbBBawo7dtc1s7RmVIDlgTNB3dYussCXkAYZ2if3aC2XyuoEW9kzJV9
WH+LMXnFQcdrp7iqBwAHMwYt/OZVTM4zeCu7AuL2Ozni9Hl5LFaGWi8YBifjpc6bq6Tq7Lu+oB+j
qI+VV29cAlYWIz11+ymQmpkNoK8QM8al+C6DDEzwDngWzP62nkvW/v9pgX7qwMqqBlLBix37kDb5
CTV1GXfQyIzt8fRQfnmM1j5CO7DAgr4EJWPsEmHc0aJ6Nq07KKrcQABoI5pWNi2qRVPWsZKRkoJl
PM9HRb94vhcx08ezkth5w3Bz3WdoUaW6RXLwpUnMwOLCdc+K8VWQYi6H2Gvnjb1xbT600HIZKDNj
Cg/NpRueOru7MQN5kIJvbIoreUeXFCK+GlE4VXM8DC6O4TzpqnZ/eXhWJkGXEpL+kueB1cG5AfbL
HXd/0w5+1ZBd/iNmWkbK8d8ud7S277qnf/Bpzc4QQxZgSlYJ+dF/mw40Pky36gaAFxwff9FX5wt9
zJ7MuzQhxy/lff62JSS7Mjf/ERlalDHMEv0a4rUJmoj78K7bMk9dm5lTp58+ihFv4l7VqSRTxXc+
ut8tY0uzba1pLcZV4GUys1FiaSGlsVD24tMrVcjA3fvfvw1okVlYOcAEXaHEPresv+VSQz/dUxvL
aiV5uFpsF62Z+4UhxtgFT+WhSO3lxeR83sl5sb9mM503cshaP1p0D8PsVQZrG5i/8iQoofQNs2lo
hR9kbmwUD9bWjxbbprAFMecC89B2kSPEe2vXr0UBjZDLgbG2L+vyOcEUwOpLSZwqnOFb6hRQD/jr
wgGJpctDA0N6g8BOlqp4hLFOREHfnHw38owh7M0anEsYzDIeQdPqumSjoyQzINAnmHfVScbHuKX2
TbpMG6tiZSh1cKRVdr1dBTjhwKLpUbriycyMPWH2z8sjudb86fdPwZg5Gd7m1KIS2csi8iz7bRZL
BWr/1lJYSZY6jZzLAO4TqUC0zwCA3aGoegzsFBZGOfxGst11X6HFJuBksLitAJiapfoAQTJp7OVx
7sst6utKXtGldAaY0VrEMXAOL5qDXbahW1wHIEUrWjhWqJovzdKqBNCa38iLiQiMt8y226hXfN/0
87Od9a+ttA6V2HQpW5t2LUAhJz84tQBvwl+qPaRc7+ZOHKmzdZhbGS+da14UGbxicaFLahhc9oGn
IiNQ14k4E11QZ5hsexnnXiVz8VUCukO932TYCOSVIoTONc84hx0BxcbH6xEvcHNZs1/Y6s2IBov1
u3P6/NEc6fhmNwMUwWCautHvecifRXQoxGBBQCZf2jppeAcDhUfWP8BUAtVj6FGY1sF2lgdWl3GF
okFfPVrplbU8HSExG1YPj5YavoZTV4R5GtZNtJTDHoYhYb3A2XXcKE6t5AGdms483y7zRVZJN3nm
WwYX8N3gGvZvKTqoFReZEVmy2ZJmWVneOlV9SVEHs5VXJ8uYOJJFNOtDv1s2JmutdW2jbgiqavOp
9X76WjhVlKHaFmwe8Sky75krp85TV3i/hpcGtjZsz+5PAxK6JztL+hcOR8WOLCLfmJC1r9BSQAkb
dTIJ5J2RBFAMlRCdYBD3STfucyspQKeqs6GGF0rDZLIY3a3ZTwduk433g7WmtZqLnUFGtSptkQQo
Mw2y+j547BpkpUWIduDmzJpoXiIvKkBDDuPi70xCQ1xVrLtsgfvX4Bk30xK4e9/zryK/oM/TQvi0
BbspHudHiAQkVmnYsI9XfztWQGFzsLegJCtLSmekp2LuJQHqJal64COa6lB69/3kxym1Nw5kK4tJ
J6TbRU5tf7ZGEANemiAL0+BI3S0dp5U6B9F2d3eBogW3O5EY8sfUQfTUVZHjGFHRvnnEvfHJRkSs
rSstrlUJxby2DNCPa0VzW9761N4o5P1b9meimmi7PLxsJrOHf18SOKrfKcssoiC3bfg0WmCHV9AK
C9Oim+69xrOPEFRKD1OZOV9hr9VDs2+kIbzPYRnWZSKUliB/yyLtIMIKFvvInPlLyjL7e0As+3mW
ZX8HWy8FvTkh91BSghsE4/BugJfaYRym4uS/V76hCNs9XT59rc2Plkm6yvUKFKNUkvJyBmgoPzRu
F6XO+N3rQOniFhzrp+tUxYnOfh8Wm4lpXqANAopQm0Jpuj+Kotpd/pSVXUqnvvsN8rlIc5WYJ9nE
NgGpIIShyi4r7+uKbFzAVtaZToCfYQ+iDIlO+u57nx9qtgXzWfv3Wibx+lYVUBlTMCmObPOPGyhA
McqQoE63tbOu/fdTAviUrMBUhbrxyMakCOAF0vjme98t++sG/9Tnp7bZIqx6smachBUsL8epKEIL
BlKweFyGEM5891yy18tdWafc8Z94JI4u+T1W5piPdeYmaiz4DWslwI8BrC+/gkIx39U4Dr8uUrBd
1jNjZ3sy3c2GnUfTQIxDXZd5NNaKv1/+M/8szs/8Gf2OJNSkoKdcT4ky/OFpmAU75kZmp6i75NlN
EQT5W+15w/xiW5S1hzZzeneHcjppUXWqgh1hXnnISr8wo7zoM3u/ZPZwa0CL5qMPunkJa/jSfg+c
POhB0IK7ysaEnV0MgNdqExaQSdkpSD2JKxWs02hCCnNjjz+7oaBpLeenQdC5FFyhZJQzwNsMsuwQ
nLzK6Ryzr2X6YYBe9dgCeQ571yAsllFGKs82/voaQU8XZGes7wc7H5DcATMBuWUJ+3yJ/Ln8yVNe
/x9n19UkJ68FfxFViChegQk7bPTuOr1Q9rWNiAIkkX797fHTfvIwVM3r2iVG6eiEPt13XImfi6je
GlVCsjntd8JbjopDKXhaarj7Qfd6/VxdNAeYpWaXuyqniIeZndQt/5+bS8hw1bElRy/qePezc72b
QC+Wo+daAwDpiehlnxjUncK6yRO/YW/GjC550Ly8XJ/NymHTs64WmLKAboLWVwpBzshKjSdSVN9v
G1tz+7KpKLPKLkkia7tEFDQ+S0jBbPhGaz9cs8qWlQ/yHJAkKR32vZeAB/Zw/WevbLCrGWPUApyy
otKG/NkiXwTPphej6ro7sLTacd/Ww2Prld6GlVq5kTplH81GFDbKGkwFoKBwzrRAw+M0bszkYtxt
OXqChQ+mGMgZIe7laajUJx862k3phBRscm0/h0Bvh2YTbOzI2lQ0Z8zMecBw6Z0EZh4Uezbg3eRE
rI1rd97XS9Zcu3ZVAcWHwKjOC8UhUtQeQZwWKjQeNsrf3bTxen5FNoMxFkaKfhP0RFIlj4GiJ8OA
gCoUoYjagqiunC890wKNJr8HW1qXTKD4b+cxmu3mTqnEnnvArH9cn8vKcukpl8ZPFR0NBpIBCbgw
OqcRqOzdBYEKNzb2m/xFIV/YE50199y37fsGnnsopNfRtDT0RfKiPpYd9KCjSqXpc1mAgid0lMl/
NC0lr1mQeQ+FKbB/g8ujyVqsSI74r2HQGcFhccaBRYu06qMjCQE3grKqGPAI9MnPY3ACSe94D0Vu
tkP+2z+2qavuW7/x48azxDEvFwrmLregb8QEWazBlR8WtYTcVSG/wjWxHkapwC40O/6hyRcvbh00
TzdBilidAgugmPReIBPLI+BVmyc+jf6jLEBmMULpAHuFpv3Q6x1yLIwgA+tB6hx6T547gsdggVZp
C36kdpnfIP6THXwLgaDtjuMdPC/7LkX3EiCFyHo+gg6bRp4dBJFacgsa2Kbt/C8FgVPSz9Cq95Zp
/tzY5MWR+c90kAnEeOnBnCoR232mnksPGqiZ2mcGCuHDkOen2SxyaAV3uNMBTYM7e3JbKI1nhYgV
OLRA/rXYUN9GJsjx7TReprb4NKOQdzJxVwvASwxMmZm+/MkMtNSTrKFvtQWsS1wPGTmaXeXtsKWW
g2WnUE1lfhEP0jFDB6LjzzJDM+bOEHwooQAKd3LjgK0YFD1nU3KISpsFVXDg3PloDUaauFPa7z3L
LW56/mxdoY2Qeu7MtAFoshijkoP1gTSbF2Tt92smyxAFFOVbnyeTjS6/EULpwPXlIgKr502Va8vR
80H20IBmr02BpnfKgzv1KpKm8QMC0CnoQod7CLlu3faVyegMha1PO3AC2SpxVDfdMSgHvYiZ2SBP
osuXm2yWniZCDO+PAUcKurOMGSBirwbeIxfflrqYHyzTLzds4wrho6PnhuSgRNUKNP55vt3eF1XX
H3jfsl9BPXFnZ1MwLxBImY07tEE4LxC0Lv8Uwim+FCTwrY3HZsV/0bNHRdMELsh6UdwaIR/Pu3lf
45WObltJLYSgnhHMyLohU1v0aNmqfwkFRx8BQexPbKs35fKJsKn23kPPJgc3tUdPE/01WGBhrj+D
O3Pj7q8tjxapeMCWe8aCAp075SflFUfKio2VX3ka/8ICPgTEzTT5QixVmzRKvXhFOoXeMM5hd9b7
hBjkjVugrY4/QWVRzWDcn9omKkrx1RJ8z/300ebu/vouX94A52/g+2Ei+UgksV3g2DxLgcmhykNI
65oPjaimjXTz36t34YXX80K9hebnoF6sZDKLHhRFJRSIqolUCKiY397JMWueUVIvd5NKh+PQj/4R
n89eoSI3Rozb7SMl1DsEZbC8utYMBYigJ0+ZsEQcDIoeIOeXvVFoqXWhLQzIK6C5IjSWubnLJC3S
kILyognRtA7WUt+WW8HDigv2l4nlw8pBBBFS4Wg3TJj1a6BeOIwsBOFZmBs/hNoKh1fOmU5saOH9
zcDyPybElcVuaiYIVwWk+GWak/uHNG5wS4IVlU4tcQ+RoR7bokTiFsP73A0vWbMcr5+wv4mbS/t/
XsAPC9WoYDBqcxEoZHWPxJaMnGn0GLTdLQMqTOUyH3uztIeY1bn8Aul69b2FC31f2UZ9AMyc3LdC
9e+2Jdy7SbL6AQJtxo5yNFa4ddeZETRv+2NLGYnKXjo/3KVje9pm5H+dkjKBgll/SIumAyOnJ9UO
fT6gG0oDchSDsezRn0gPOZ/mo9OVBRoSWPtMTVZ8NitpfTE6J9+nTNLjEmTtrim94bO5LPwuY5Mf
qpq4sd+z8TjNZXPnyG58KLNpOWa0cyJhV/mpODPngmnKbqPJGGl2pJQNO9fvkTMG0mauIugdt491
RZ0lLnmtirvAY80vRgNQEEq0eCDTZn4mE6Lf6/txMSeMGq3mUfRtM0PJi9FTP9sJE1By82KnH2OS
BYe2y0LRbJypy6bF/geRnk9T6pStD5mKpT8BcEli6qkl5tTaQuGufUI7tta8nLMz45wUaLxo75rl
ITc31DxWHo+/KaQPp1amqdMv0MdNsqwAn6WryPvgz/WGm3J5E5y/yc8Po3vzONtt6ZtJD6TPPJov
VllBPHT8NPr5QVb0z2zOG9uwZkKs/16/ru4KJmFv4STUEOVF/x8StxX9UrH5cP1ErX1Be6Z6ttBp
KkC0ZYzqES10EBKrh102ujx0gU/bOLeX99r521T0YcmgsFXlfmYNUO4u0BLwrcx3Gctue2l1DlCT
twCo1W16Wvq3FvrN0LoGcdaDEfy5vkQrp0lnw5SGYY0N64MT64o65sMSEcHa3fXB/2bzLlhYnQ1z
snlh1X1+zlIvSM1zE/TJg5W5yG3kfgxdg+x5GmUeNW0Z3I+ML6FqOWuhbWa7u5bk5R7wZNDdp59d
ZPPh40FL3KJNaJWdHaWlF0QdM6CGMncNitE0ZzsL1ECRS9P8VA29u7MMv31hQzE+OC5td1O6G9Jp
eKzY6O5b7uUNIuipBmH/PMQeyOpeicVRvJ07KDDOY56+B3zwvwnDJs8W6dV9OVbTXQC5lC9TkWb3
hcGhVMiL8g+gnEZsUS7CaVIih0EW3UM7uhNoDx22wPkyprvGNmc3lm1b7rxytg6yoMbTwtPW3Fjw
y5gQy9H7wtHxZbHG8owT8gL7ui1jlG93aT4fqvxgGu67n34xvPzeUW8CKQRECBt3YMXn0LvF4SsD
S8779DSa3R9/6eICjR2e03wqIFzg+FucjCsX+m+u5sNVm0VZeJOFqwY57F1f2XFJwDDjvfu8ia8f
2bUvaK65aBYoslegG3BMFS50CU36QwR5xPwN8722UprVMzKCQLM3jRNNTZAHQcqBNMecnkjzZuRb
vdVrs9AMH2Bn0h45ZtEFryNSiCmbwfJ/L6W5YZbWzIb2Vivm1m6QzUi+Ug7mSuk+pyzYQmtdXCKC
CvR/H4Ylr7wKPYkqQbstOj+acEA5uKwDIDFRxe/HW+aAz2g7MTZeG9Rl2yDp2n8z/HrvmnKjnnNx
eTC0tv6pqsrG6BrgzXo4jiLdF4Tvrx/Qi68NhtZWHn1TVe8GqAS7zQJlYCszD55Nxibkiqcb0IOV
b+iPzuB5pp8aZ4pkx40YMpe06Z+zeouOcmV19DentfyZ5XYqEzHbhyWwYuVtdd+sDX0+Uh8MBJSm
uiCoMzCg9FBrZ3Jo3mnQFRsR48VrRYB2+u/orduh+CfKMXH7LHI436lgDvMKj9KwJdG0NoHzlnyY
gIBMl+vWDICSsdn5ElnzodzkzF0b/Pz3D4NnyL8qg5V1IudXO+BhwG/KaGBltCur8jqQHcuB5/DV
b7APoqYHPa5pS7xi7UBqV3UefSKESWVig0PyYURQ8wZugTQZUKzaiAbXPqFdWaGkP9jqzMQnsy8m
kr0jrlqoZLnVTLS2+NrFDdy0LGYCgCuAqPcslW+UD7+u24TLQxOddBmVgDE1IH+WjB4kNcs66res
zdrIWhxTZnIyig4jZ7UVGtkUcu8mG4Pc4n/PYj8ZPsQbIZRboo4DJrfE7IN3H0CE60tyeTuJzpyR
9wBgQPEEJ0YCymKm79W5xX4ut1rAL79RRKfCJ04jPD4U8ESGeld5v8vJPCw8gwRNEVZQIrptFudt
+XBhPQ6CAFA3AZ0zqEdpOEfJ7W9lv8VqvrZI2q01zbq25s4ZkgJk3TK3jqU8gf/xphtFAu3Sqnwq
F1YBWpS2fIgrArlJVZJ7A/WwjRd87fdrd5YPQjR2v2Qg68x/sAIMdGbxc2756/XVv2zuic6a3Ms5
9SXHBESaPxk9dM5Bbv5gO/TkF/Lt+jdWLpjOmZGVaQ0h11YmzL53jOZgTd6Go7ByQnXKjFwRkVsW
Rka/6yvUXfcdHT6JbDmkeMyHZlo2NuFiHZ4QnTvDt502HaHOB10++w+b87tu6mVo2flTL3wITNVA
YwXeFPZ0k1F0Zd916oypdYUdpOhCbvHwRGOO76VSknBk/RbC9i9S9J/QFdM6f/vD1Sshs1mOSy8Q
vYz8pUDH4SmTiBXjQPbpJzsXeBzUy2TmCLIowIxN2BpnL6mT0FcyEbWTKEWZdgpTz4VmDfjY4Op3
KvfAT1A1T7Pbdz8z01RzVNgLCllUkrOSN4OQMK3dG+233oHLwWMH3eDpzJc5vpE6eKrm7NP1k7uy
CXr3LXgpAtrRcUiYYT07Kb3rpP8CZoz4+vAXE1GE6Bx9i18EolpM9DGa8jOz0Z+Tpo917ytUnc9Y
Raf4ZQ1oq7n+tZXJ6PwkYvYCb0YONSH2MIeUk3fQhBehOW0BFdfuuWZqF5PMVtDjA7nz4jcgVft2
2w/XjCwokHKjhgxFslj3efFLFfdi/nV96BXzp5fAiG/2tJF9n0AlgIPoVpRGGwoTvAggonCbh7SW
5sZmr62O5htltmm7sz8P6PiiYTc9LsZWt//KyHqul6JLJusIRm6b727/P3vr6VwbV3OMvM5g5tji
9C9Wu2ND/mAP3k1RBkAm/7U8RnDGRNN8SKplYoDFl5/B0Xxwc5BQ5J3csNorB17nM2bu4LdDAUWt
HsxfiDKfgizbW9lWp8ja8mjWkzTo9HfyrIBHqvKjP878vkPL4MaPv4x+JUQnF8ntoPGGXuG61so/
GhCvgNaO6UR9X8LTmGsR5kuqjNCgBtv3U0kg+DnUUeWVfgjJwxKU3sv4bUT7Z9xR8KvQ1Ebjn2EC
OOqDqTp2lM2fAqeqN1yhteXQbj/L284Jln5ITMH556IMigcIrvdfb7qoOl9Gw/K+7PJMngJQOoMS
PcvujHGRMfOhceCWrdjd9h3N3SJzkdc9w2MyzsDaOT7ax/Pg81y2dmyglfXGr+i2oAOXL3zSIUHm
Vvq/a6SD8+7OcjbijpWt+IfYpTGU7AwcHdH+zoufQb1Vdl0bWLMIqAuMQQZJ7QTU9HACImj/bhz3
lbuqE/pOC37x0i4wCLR+L0wiosLLPhWp+/n6vq79cu10LgCy/w2XEsd8IkMWes1WzLv2y7XXiUFr
vOiERI+P2HWIjArAp/r6JtQOXATtPMLtm1Rr8hFCOnTXT3lom1aMtNJtq6KdQ0r8DIAD/Paygu6x
8TANW63BKw/rP9hnTgxjXkZQJUDCwjTmaBm7nSo+TfXWe7qy7jrwWXICF1mIMfGEHQ7snpwZleYN
l2PluOgMEx24ItMeRH9oeFEhm59M+eX6iq9ELDqFRG/PXetViCQ6YzgJxiPSW+HQvFoVixeAvq5/
Ze3nn9fsg2Mf9Eg92B4SD37hv4pCRFZfv1wf+i9470LQoBMwU1uObTED1Ah5+MKBICAxIcqdO/HU
Cy+eFUEHayP9ePQa5ApoA5JBEwiuuMy6Ika5nRyDDO3cFlSgYmMI0l2LWCox+la8ohO2DxW6zSKw
rLsRxHvpo+vOvAwhGE/CIW/rfVoxCktJxke/aIODZXf5zq8zJ67qAJ5ETn5en+faAdauhlmg/5x5
eM5c16+jhrG9lPTNReUpshHe37ZROleRz52uOhvVE09f0WiK1dzi3PlbSbiwTzoXhF/aRrCAl/Q0
9iH7VWbQq43K3+JbboXVY/nN5lFah1vMKCsHTmd6QCadQ+QJH+shSFGT13TZKCWtbIPO81AAdCUU
r3DaihNqn2Hv1mFqVGE9DfH1jV6J7XVqf8oLo1CWXSW+yH6JAbQxKvsEnp8iyoW5y7LyTnTGA6/S
jQu0tlTnv3+4m301OgPPcTed+ZvT3Z1Vaq5PZMUg6p0IfLZ7NbqwWS1tgx0QO0PY2mK6q6FRu/GJ
td2w/vvbu7HqO4fRMqmr5TS49ZLIbhJ/XJCYPSCj325sydoSaY9eOrDFpN7E0XcC3NUQ3BWO+HR9
kVZmoNPVNMFZpLsQMnFpY4dVIF5FK97kAoLpqb27/o2Vn68z1vQVBSqbpsBcucWzK9If4ErbuA5/
e1gu3GpXW5pZ4FkdvG5IJhrMEUDDzg4tuUbk+uPghKCRqwAcLlIeAVmodnLh/n7OC4oGt7ScdjUb
2aEQQr17jmju/SInEJDsaMhZbkIAZMheapAavpuu5YItHh0HWJVur+aZxihWgoaBW9k+D/L+PauU
ONkA7QPu19OCRWwizR9HNdbr0vXDHgxl/hAOqGU/NenMd4OarF2AxyNyEeRZ9RfTN9L6MFSeH4Na
xXwcFOnvWugO7Z3GLl+IyMw/dZbJL2MphycLYxxEC65gFVj0CL8FDQeF7T4x0aF8AT2DTWzh2Zm9
sMSOZvlbdJoVFpDrSe568gCsmXyHSOIcOw4iU1BMVGE/So+HViCgZX/9yKwcS71zRRmZZ6UBQu2p
H8uzKh7qwv29tUw/MrUlv7lyLPW2lUEMZT9wuGQzKX7mhP0P7ZBbr82KW6N3q+B1nj3eLlXSzZOK
aoO/NUuZsMZ/G5V8sMVw44OpE4KYLDBqX6AZ1pmyeEROiFPzNp9P5/yQLQOVXw7gRTV2sSTfzPTn
9c1deWH0ftAzV+8CzUOZ1N5Mf1e2yPdD7oKZeqn851bZedQXswFROo/FCtpt++ufXXkP9F7Rwckt
r6wQUhmttUObyD7zrTAbxcaRXXMw9OahAdRbXm6i/JTKgWdRC3K0nag9+jA5QXGUacPj1iT5PqOq
eYR2tP/UeCSFiHdev8yszR5Bzp6+X5/r5eZSAqaY/75MRdWD+sr1UW+3VbcbalI+gBCgjRx0yx7n
xvFiA9Z414KfZNdWdrUbc4Mc3RHYJZuo/nvGAeCpx7TceGdWjIhe/696SRb0BcqkL5UIHYkshedZ
RxviwBFhoowU7b4MXPzamP/fXb1gtfRem7qzMgJizXMlqmcJmuDc+4Xaqgpp1y1fTTQS3nWAr3wx
2yF/nyzf+0ErH+1H9gx+7HhELwA0t2vQYtqV7e/sXLaJmaruDp1c6ZMKSjM2TdvfV2PV/bCYPzzQ
lvm7fHHcMfRMhz2lBERjhhXUP+UgobcLw5Xfly7QP5lciqdCzsa90zGyNwx/ejYV95/nBjqdEziL
DqBanQWqOAaNXXApfwP0tn+Wbe7uRMfHz6mX5+/MH/NfZKrZQ9MPNMpEZx7yecm6sCJVcQ8a0eXV
aRvgzlTXvnsSdeIMp+I35Ra6DFlPyk8oc0zRWC8TSHygXEIq336SS26HBXJlIaLv4tFVmRcxlUGx
tlVIpTUNGuGRfc4jxdvHbvCmz3kzkt1oev63wWlQ93C43HMwYsdKDt5hqFkX+x2RX5fcdcOqoiRy
O9ON5sHnp8JEly6iQBmJHITgBA0LoQEe74eR+cZvP3WtA/O8NDa4J+9H003DesTa103nHhmjZgR2
Kv9gyMz4aQqXRYHrZrFVOJWEf8+sz1QJYz/WRfvugzY0nF2TRZkH4A8OvnXMTJJFsgRRCAgv2Lsq
l2rnjfX8jIygA2wQaZ5LG+LuRTDwg81tHvejme76NkNWHMxyLLSN1I2qeViSxg7+9O0wHtK07GLP
a/v7hgfjwR98MK32vPq6ZCr7VdVWF9bFCGYPpsot6paVt0wHCI+2bfddGyBNx8z83nI7+8FNb9LB
I0THZhF0ZVi9QugXWPwJUW0Qtk2+t5vb0LT4gPVfYwWJPdEN9YRuyAZS9k+M/6bzhoO44kjoqCyz
8Wwu50YmxcJjN/CBcz+z/DXxuEWNt7b0mnvUzZ4DamdYNshqAhmUF8EdbpS7YTdXHq1/YFk5zlYL
7ytRrhlTx4VQMFpVJncjzXjxKbasfzhGqhkcLJBLSVAM9UJ7CgYUBYplt6CDM85b58Ba1e/A8RrE
sp8+XzfOF1cMHz3v1YeIr7OhtjBSdBJBxf67qLNfBNmS60NfXC4Mff77h6ExLK+dxbTA2MB/mhY6
3UGuUD97Ct7y9S+s/fjz3z98AW3IflvlzEpY0IyhMvyn2V7ero990WvEr9ce7YYsBKUZSpLRGCLP
KeKxFBk6zyF0N3r9E/7l+fqH1pZJu3AZ6eysxsfwwpActioow8qrR/TJiptiVsxFC8wkAMGUQIgp
kW7+7s/pvk+nG5dJu3HBnMvUJcsEzrZfy9SF5fSNGjxS4iFDB/ZNK6Tfu1aCdgM6ICTxbVcCJt6K
aBA1nv8cgu3XP3HRNFmW7hL5BhiZAniEKKZ7/pGiNMdjO634kfBmPgVcVLdJk6Gx9L9nVpgdNw0K
ToZ6Sv3Po6+yQ+qI9IRm2+zL9clcllPBbLRL7Vp1K6sZgVo+mtmdSQCmr5kzfCmzcobSSBtE5tRb
d2XvZHdTyeoIhG/1RqSytpLarYfmca4A7IWsCnokSgRBi3AreEHsU87JRoV25W7qMHQoMliz1eck
CXzXO/Q8nXfgMmExOi2RKwGG4wtB4fH3xmqeL+I/3itWU7MEmYmcMBiVQQ5BR/cVcXd7WghgHChc
ihM4IOd30nvf5qCHoPQwA4hSKR/qOFUZ+C8V4+iQv/5DVgyFqRkKWpWZUSy0S1xjiM3AiJHwjdBZ
fn30tTXVbEQpZd13ZIAGuf3HMOCEocRoyS5U3g873eqOXXniTM1aVIU0oX+cQjaqKZ6DrjTuoAAZ
WWCEc9H+X/fVwcmHb1OdNhvkgJfX7B9kZuGJuYPWMkkorNKuaGgaDmlXw6dW6sZPaHXHeqxpHbhw
Oul8LJqXAZre2este/IPRnNplOsvrTElg/J2fjnu4fCBDYj/EF6zA+hkC/R8+c7+A9Yk7kSdSuVm
IppTzutwFtPBnJu4n79en8jaNpz//uGh9kxrxtnNTMgPGa9myuLaqL6Jyts4u5fDfRDMaY5AVkrH
oMsCTQkkL2JoRUGfvva9qJfpHNZm1UZmVpdQQrPseyRSUMioPBfxFJT2RAhZbn5AL5xz44HQ7MU4
jw6qM6RM/FL2ofC6nV1waIrz9qY3919g52zVngE3NymqIQKh1447Yi8s77Oqm8fREFtZlPPq/Wv4
iC6MJu2myho3hcEZGvSz21Usi4nF14/E2pnTTME4KE5dI12g85tFAlBvpxVH8ImANfEmSmOL6NjO
oMyAAuTmkoiqjBXF+1BsuSSXrSXRwZ0dmKV9mpdmMkJk0i1IKId3vLq7SdAwLzaO9cqt0ZGdTmeg
TIkcCIhbumi09yn4xuytU7rSqoZG+f/eydwGbbHTQQCeLFl/UhQESxHreiOLvCEPEkPN+R45cX9n
IB94aJBMiQMKCc9R+gaoZdzbwoR/gJ5IibnZ0DAz4e3nwK6inhwM7yYABI6AZhhMxyhYweGNCIT3
BalC4ry5W11Ga4dAu+igG1tAJNDgl4/lsnNbD5RDqqZh1bh9pMB3f2LetCXnuHJf9Az5OA8c9N9s
TqjvVOEokBhqzho2koHpupibDSdj5c7ryfIgz8uOy9SDGOJghqlyGIoazobftnagNQ+mL4pK5qOL
p5KU8NO+SQ85qP42z5roeElB0ZPvUDgXKJnuoBp9UMq6q6ctmXX/bJkumEO9P15mZTu70gOvg+8a
v8depRW64eCLRuB9nHedM87f3QlMk3uxILXMaE2d2HIyhrzvBI1gW/UeDV3J3P1IUnVqpVfsiGHn
duSn4A936mUOp8JoVETH1gGma1BZVABI8gBeQBZLVvE7JEfVcc5Lb1/7DrlnnZp/KGtJv0I5dHn1
mxZI5gBqqEMFLyczxuDICkpDQq0plr4Azy9x+PylAfdMOGPBjguYsaKlbrs8KnNfvQ1L0CHvpqyf
vKEFKpBte5oN3n4CZcISddPC7lBtm2g42EN/lyGvvRuahT4MfrHElhcYR+Ibrh96dQXkQOv7kTLz
MayAS9iPk1uInctKGwRZANsLzmBQ+pS1p7ac7B9LqfwsrqqxVKDQHLYKkytX5x8M6tRkLZ/lkiwK
BKhorgcGvARtwlIWRTR04uX6i7ZydXQ1vH4mPXFbd0qEl7OoG6BFW9XDBt3h2hzONuiDB1Uz1fFC
YvBygFmuv8/sl5+BRA7Y9tt+vfYcIEArQGkMTxm10HeaTe0zcuhbVC9rS6OZYWa7PhkXNBrJckBS
urPaqDVAqnHbT9fscMEBjXaQfEjctHdDAO6/ovPt7vrYl/sQkJTTbJZn2llbCUivpLmP1Ezeq+UZ
zF7LZ+KkMF1uuxhR09X0BaUJd+eZYjqatGiOPQCnwMz0Pgg1Bwn3Ly/sB2FNdsjHvnmSBqT+BlLR
I5jqrAeKFvk7cBBacR64DuCzaWNsGN2VV8rXArsZpN5eX3kqqQTKEQP3vmRE3i8VALe+355EhlLJ
9bVaMe9/DeeHM+q7rmtOULpNzAATLgL5WAZ0jpAzi2/6gI4dZSoYjW6a56TKBpCiENAA9X3qfSuQ
Fd/KBK1MQi/iUhQkM4T4IHxQHXydz5UZHIJu3jiqa6Of//5hiXhL82KC9Tz1eFhR5z52JiTEvRvX
RwtFjcAVozGCI9do3xxbxP30o1J0wzNYsUA6CjbjFuf9MKYnZslocrMwcx8HpKctY8v3WFkcvVkm
sNLGXii06JUzhGDkjcf002huYcDXRteW3od0WTXMIz05eBndHn1wj+b4v9sOpmbf+GiTmlNkQd12
2FeuPYN7gcvIcvzj9Q+sLb5m4kri2Q3opUkC6tMQTKunrEojsy5QJT5c/8La8mh2Lqv7VCz5DPs/
fiftV8M54RZsHJ21sTUTRGTOfBhS5JZ8fmzBhBj6ldx1o7kVqa4tjxZMyhkYGFoRJ/F9qg65JGKP
2LgB7XYLKA7ITjZ4BVYmoiOHx3kq4PGMJBmab775P9c8zWh9uL4BK3Zaxwx38KqQzYSXUufsu+tb
CXesu65DDhGJGca3KDzWpqA5Eh5C4i5vlyUhFih/uoBkXxR6XA913cgtxNDZ3lzwlHUg8TIS7rUC
gRHeliPg8wmSWFa4qDP9GphUaWd8N9S0sScr2W6iUyoLixS5R0mXmAbxv894hgNQpquC7UgguicG
3sCIDExGIB7aOVVQ7lw1bb2uKyfvH/yMCZmEEi72yXTM9JNHs+XU+SnUNoEAONJiTDdM+9mSXFhS
Xa1jqPy2M8+lbQNp4LCzyc9y9jd8nJUjoeNTcKBBUW+CJMfh5CCbPA9nVp79nS3tt5VF0mHZ3dzU
GYrzU8KXh1L+MgYRmvNjmfYbi7M2vmYdbVCrpnbhkKQbhu/eUNePbV0ZOxfsdf/L22DrBVxZJx07
SUzSjfmEfFjVV+WuamZxGtrOTRwAcnfXjcDaJzRLyUUHLQMDM+H8F6CRMZAzIcvzjdHX1kkzk00u
m8zkNbyPLj+lg/+Fj9k+a+x8B7kZc8OOrUxBh40jdmsap6f+qffTcCRPClhf7m+5Zyv3QEeOL5XL
PMTfwakAjpM47CWYm5/X1/5ycYLoOHGVC4dBMpueOHM69D4w68hrKJZkfvACaJr/vWKsviPAr+xL
Dsr2619dW67zXn3wCA1jIpKPMjhVY/FoFd1X6CE+maJ7vz78ypbrCHKViazBq74kyotpxV6Muv02
FkUZbvUJr/3+80Z9+P1NL6qGe8RKkFGf40mCLNCCrkDkysW47XrrYMEGmlRBlXUUMvPDnWfwP6qj
0ewHB7MBteb1dVqZhg4YtEwDvcbgr06a2iWHOoV+XF5NIs7qbOtur2yFjoIL/GkpTIulJw699XSu
QasE+TZkDuXMN2ax4kPY2gXnXYseF6AWTg1xdsYCXJx3ny6v1cBRlHy7aaV0Vui5Em2uLHwjWOSu
bv7P2Zk1yYlrW/gXESGEhNArkGPNVbbL9gvh8iBAAgQIMfz6u+o8nZO3yhXhp+52d2cmg6a91/oW
ObXK3Ldz8sFy/s4lXKKgExAZui7p1ytSW/JIDDK9EEVfPY7NpDPJtv4Ika1+/vu1vLNRuYRCa5L4
oW9hcSnBLKdJlFUxZMeF3b7GfpJZPfE/rvsoDeO9K7sY6dtSG9g0A3Mlq7a4AvJ6S8cpWHekXOoh
VYip+WzAU/vHw/IlA7pxtdG8q7GfbKMmq0J6iySczyyKHv9+797ed4X88ubZJIiItyD92VKDcY4K
O9LMFyV2pUVjPKjwd7QGdzqvEXz1K+YCGwux1fEHE+ebwwlff3E7bdlwG5SDOmMFhlUY/SNoGcJ0
4ib7+wW+OSXgC17//L9mtgRCuHmSsTrD7XGYh7HObSU+s9V/1Pl484XAF1xMnXLWEKjSoD6jtcv3
/cKnL27j1Yn70o5pvUaAuzNTbx9MDq8f+/+2kPi6i10SICFVkfRenVFYvgMv+Vgn6l9qTPho+r+3
qohDz+sakX6GVfOdAqi7KATZv6p2QDxfMgj+/k05zi9T2RCxFlGPMOSzgzHZjt+o4aet+GgZeLsr
hiu5mEEnJ2dabnipN3ha3bZ9dm2QnI2Ibyyp/xD0LaoaU7cu5+/wLg7owWDCaIqPrOT/ebneeEiX
TOyiLAtWDpBfjgxcTfsUoboysOkYsF8BDCY6bFPW/UhmpBNxV509aQ8Gx6qtDW9JA3FAFN1P3ONs
vV4j4ngfie6mHuxtuTVP4XT0cvsqKvpPVm5+yYY2OmgRpR5W51gPf2BFR6x9//L3sffO4L7UQoYl
sg0SQMfPRYKYl0peN2TMGxc/w6G6+/tXvDP6LpWP8NZBCN3jSYvA7LX+YpPpBCEzKe6J+MchdymB
HAP4DhX09edwQ+A7wjoq+1GQ19uah5Bfyoyth7QyHBLcooFmSQwVbYJpqqG5Db8Vkf7euE/wdaTt
YjO3TruATVex0R/Mje89n4u5ZCUmSdxa67MusSIP7YZEP4i191Yt3bmo2v6Dh/TOnHWpRu7XAmY7
OqozEGv3oOmcfQmkz99fgLfnd3ZJQJNB6dggI30WWzmmULYDBYQvTEfh/i3kml1S0BTa62XLa3Me
G2rBDl5elAcEJRkPf7+EkP6nu/TWhHFxYhTh0OmRb9G5XcNyT6ZxvXOJskdEao9b2o81bBaE6+an
TcZ+OGLe96ep2MgX4HD8cJZB1IvUIbH8CxdBe0STOQBRfSifjAtEutCE3vEgrJDAXhdfAH83uFVR
za9HRfVpaOPiampJ+YVzg0bINHTJNVJFEUoMqr5+Xsp+i7KgNOIwoHoJHytp7Y5JWyKtRFORWTZZ
mY9tJWH5LSnJjCZhDpo69JYIuzUPrRXjvh9olLmAo6vCC5NCpqaOBUGnXWLntIfIuAKiGNhquC1W
rva+jdyxjQNyCsLJHLE4slzxdkxnRGhjOl2HKOvG1Zxby/gTRYbCYQzWcd+uRXJeZ8TlLDEVV7aZ
gme6Ej0cXOjsT7ey4AgUYv9Toi+eI99qhA23H3cKMoMlcxznXcpq4JE910GO4lOB1OdYzFnfdmLI
TF2Vv9oZXro0RppKlTYVYU9dH/QIOl5UOik35KtC/rFkcBOPlCPmCPcLqfcsmX7NrAp/TGpyTcbR
df6E2DCLcOH1NyhZEs8YFPzHaR5nSCGtZamNo3IPz1i90waJClzK9WUcKhTW7QwPB7XE/SwW5Z9l
vazfYZIMn1o4kx4Z79p9ESrxdYE9zuSC1KAYr1tysGAv/4yrlSKvqnWIH+rWub+Tfb/qTBky7yC8
X3KEQWoQx6ZZ3m26l5lBpzcjE4W5ZVtIcItctTDKPF4aALxeDZamg5myUib+zKMRpo5oNadwXeYf
JrTJtTR0/YIoxH4XrtL/DqpS7ro49jmDkjA3AlvaqBgEjO98TlJAcOcvTsj4Cs+FPcIVIm1aLHIF
lnHgW4bE7FZAC1tH53DQ6oR7zw9hS+VjPy7xH9h9YLVhpnwVCMbtz22JgvtRkuDFkEneB9I1uNQ+
UN8Rh9YcxoLBP5UETRgCjzsOeTvN1Q87luhCKpuwF9jn3byXbgxvVjTJddqYWoocQLAWHqEEFtFD
BRBQFuhondKBVv408zZ5dMXM8T/zJJtah1aOCOyrk7WwLgVNwB4YW6ssbMDiKoXuU0ViCJtcEoK+
1psCH1qIYodmMTxODR2eGpmIa6UN0lqA2Rox6GId7iROvCb1YzA+N9pNf/iARj3CnGydA2efgIZH
we8Oe2PSFskG+7Jm61kIjLpKzR5Sx/BbPbboZPrGHylv56+KqhGaNDbdI7Gq3+vaNvcjw6pEWiwS
S9gDnZ5sxb6XfDmDWhPfUC+js+gZXEg+ivcgd0+3IIosJ3Ao4IN6TVc+GefDXUiNfemw40oN7fyj
Fy1KrEHTpKGu/Q1+afINm7ZuX61svC1VD3Z0m3QZm0rw4nyeRJjpJtadw84FHolh0h20rfSBuWhy
WTkuyIaP/Cxv7GCKHD+ZP3sSPvVWQbtc1OCgy0jugwHOqyna6hupS9Vm4xxNt4OzwY7U87TzHVkx
EJehOIY1DMtAOnpQZNt60jvSV/Ep0ZoeJ1t2f0B+ZM+jstsRsZZmTkcPBzIiLRx4y7UAFKG2/POY
xM0xBi2Dp3DDTQeq++00rVNzTaWnB8H7eof9ap9zI8oTDkNzHnPHnheYRLNwLkVWlUXAUiEhzZgR
NrrvXdCeEzFP1xFbyaeV18ERFq74m7Fz26cC24gUU68+JDX0M/AnarG3eiRw0SVVOtsAEW+DXfbR
FNAvW2DFvZcl+8EG0dR72Gw1ChvSj9+WOowfWh7W90E/tgcEgRbP8LCuz0WwimyYawAD4xHTZ0TM
9TZLIGSY0cdkWtXeKWJ3RTjCfio6GK7JWn2NMe5vEMko8jEW9nqTLUEHDOCoNmb0rhSNwerxat3u
kVHvmphcD30gbqn1APhKqcMHR5g6OiBPb5NKLCDMb8MpQIJWvs3iq4N17gfU3eOc+iGBKCm0kXtC
OtlcIxN5GfLYB22c49JYrse5O9WerQ/wrzM8zWjaD4LBz94WVY40Tf9FedY89qqpHoJxQeycjIDG
smGItFCn8Tx809LbfqyKR6ub4Sey5nqP1M1qPBqx9i8tmPo3fh7UiTY4MsfRPEOhD7D+0aBCFSMb
mChg7ER3K7qOf2e05lchbt9Lo3R1DvyMNylaAkxUPDwlC292RJFmH8OGivdfgIPo6gKRKJDMw/xX
d3tsgotfy+YHdsTuanoYi0ReF9hp/0DTtzkaPVEc4scq/E2HofnkDVe38Oj3dxD1Rt9XIEafA4gh
P41FxyGBnODCysJ4CnfcvWJWwEwlX0Ql+jRmKLH0wSafDRLUt7wi5TznVS9qyBAipIwYrW8KXkLo
PCt+gtSF7gi8sacJQb6QiPfu+2ICtsckuewosDQpV8j1rbu2yfp+sHlLUK3D2t2/TFgj89GtDtnj
iJBLB2iNDgvVMFYVfXHTsw04yDrsfyVyC/ZuiarD5iQorALjyfdd+U2EpMxH2Cw/ly04ZYsvLLL9
SHW7opIDDyQjV2s9P6t4mV5chLQZL4z/Ffqtd/ty5BrRRQ35Og/9eMMmzEMh8VuQmggZfVmrq1pl
BZws3zvaRselpA30SF24XS+rAg5FwonZICj42m1U3kFiTjAQhr5LkbRAs2KSIU6eKMWlDQCTDyxB
2i6qPG6nS13/ieKJXzXe+NtBVP0tog8ipB6+Bh4GBCzhk7aa61wuSbLeNtW4HRpeMeS6xcN9wiO9
JxXjO9RwxQmEefOJQZ951KxY26Ng7fKAQk60p2Ab7LDP0tg6odAD1BzNSQhYcRoqWKzTETsvmY6R
wF3jYMSeSSFhpa2K+qGKN7hGfVebLpt7IW96iL+e5hi+tihCaqUYXHDEUQWnML01TT4yCKsycPvp
ljs+26+e6ZakehQdJgDfy7vWUUyCIHpOGbdlKVPdVeT71MjpcxEuYebl0N2hzMbg+h55oFJZldru
kiJEjpAbgYWZmprgHE+36dWNquMTT5rgaFmZBVOVYVGl+RbCODyDSJV1du4PwHpKkyEgkbe5a023
7LE14i/BsPTfuw2USYtUO53C7qiTdATB8b5K0MjxJOYPqo/lj6WX5vdSlG1eYgEsETYcbnuAwNav
0yhXZKi6yj5LQRjmXGRUTYD3NhESVNjE79qESpJxCOu+tvWcPE2EsHMS8uhRjSOCZFU80p1Xvswx
2uI7k4jkZljV3OZrPfo7rFghtlGzILcMWl+3m/va43YMcg9Thr9PzGZ/s4m0KHSENvyNWMv4di18
B3stSpbXEY3Z63OJdA2p4qy+eBaRg91Ce442p58lKdsrSHTqXJcJdIeNLs9Jb12TSmiPXjfJaBdg
/8yPI4PLPRWIr+zyToXhXRChYZFKg6ZdFyRK7liAIy3CCccSoCPUa7CYRMGhGwDUnQG3dalG32FX
DQn77PCaAPp/hhaAHLHUya+Jw+uBFVmz/VQ303fTx0sG+Ed0GLxpERDaDz+RFUPanUs0AAe22DJk
Ym4v1TZaBaT/3GH9t4H8JL0Wa8r03H6rgiAu0nX19GbQ3Nw4vtafTRuvu5KH9BHkCnPWaItM+Vb7
GEmlUQhVWl0uv6Glr28jJFnv7LAcI14eYJGeYUPYzB1WqRERId1aZ6uM9a52kEJ2axA+GDotIBPA
4ZBOSDHZob88nakX45VchdtNKCwexIb9R9VLAvneWORsWeEt89N6bxJN7ivG/MnIWeXDBH9E2wzJ
3escejOtI2qMga3yBfkh153hyHExoWquQqfxuFoRxYcVOyiN4TaJKwI8EPSb0HxubJn+gHlFr9am
bQ5C2fUn6I/qLPA+HKGZo/vKyBYGKDsf4TgxV25M5F6MNSwLQbjm9bbFPypFxMOIcx4yfTUiJZUs
bIaInWm3LA4DErGfPYV4lbspq1eCTPlIw6exqK67F6xrfg+dx/Gi1WqFNdP3exNHfVYM1aryoC3H
FzbDHb4JO1c5M1Gbg7I5fm5rAwy2TUifKT1gkDK1LV/Y2mx73VTyZzslrydGZvVjzUl7y7um6K+r
zSdHKjf7sEDccxycc4d+Y9gcmWRp+kMxEwN5TgBsDYDw087243ZkxKs1J4tyEAki7WYA+eYFM4I7
JNBffFHBEODCdPk7sHzN4om8oiEq7OOnoi2D3cLJ+ruzij2wpjX1YV7jEJvoBZuLrNdDc12sKlHp
VjXNNS4yRPROzDE0jakFhj5CzgaPKLUECUMnh+GfhYyMR18bntHJgRAzm3o9r5gNTxGgQy6FVVDd
VgUd8gaPvkN4Yd1jN1T3Oq+l6T+RmiALtl+rRy1C8UMg3QxZswThdvjBjzGv6K9B8vXRGaKO3RSV
V34oxX5JaHgrwWDD6hu4PdI5qikfaYWiiMUffwFjB1tkYab7YFPBN6QwqF+qC+tPIgh8AZ0iK/Af
drPPhhWhtjtMzlGUj6Lq+ryKmthmUA4HL46SAdvdtS0Q5CaAP+gQHYMXVkZbmAVR85pvJJftu4Z8
HmS72la7MObRFWA9HqccRyIsKJWLXer72O1DaqcT6poktRWYHYXsEFQbFs3J48RVpbARrTQlA7Zk
20xiuCMaddMLE71EC+J4Ujs37VWzRlA6VTjKK4jEcpTFw6sIQ31fghTzdewYO7SzmBETOZXiyk3J
lisUPiMUOaKmzzSASHeIcR7v8a/1fdSJ0QJmXesy1Sy2P6otQkSLiTFUBtacOdVqF7sR53++GNBi
1nU9tuCe7Uo68Z8oFERn2yF/bl9Hw5AP0GNdN9QVuwK4l7xYUKcpGhmj7rDEfo+tSiKyOaTsdwgP
SGY8bffRsrb3rZjofpsb/bWZQ3U9J9i8kViZL3GLw7+dJvXSgfW/A20D8vB5Xs8Wh80lZYiozcck
DL5uc8mzAvWhvFCIHZsqZvq0J2z+zWhg90iL8jwNZPcM1ik5e/hzl5TTWl31E4D/bACn2DdifU5G
lOuyEt75b3U3uK8APiwixQmH39jYtTmJSIsVHZUbYCP4mUB7eR3MJkZ1iRUZcu/JfpKye2mbYO5Q
ommWLRXU1V/iyK07OjdDysrYZdDTLznO1V0OyQc2lWqc0VSNVTAdNsiJbttFY1ZX2Hgt89biLnbd
eQpF9wTokP42wa3QpX6bFGZvtGWR6wzjU2T5VSs0zWq61N/IIpb90o3DM9uS9Uot6N3ijG/vY3zM
90DN4fPGRXx0UtPrMChR84F7LZJpMItoP6qk2sGyAdHqRkR9/1rouEKO7uubhMR5bE69rbIF2TWH
FdG6Txwy1yeWEJKredhObb82R4VT4KF3TZNhpOg8Wmh1V8y2yGaQRe7gwsaKY2eyH2RvbuHbQTrT
EsvuOG/1+D1aZ3P3usnLw7hAZNgGw/avkdvkBnmoJOUrw7ERWpwdjRablw4brRB8RJzqDMWNw9If
jvVwCOqO5JvGG2JhitiLCLW0tO1Jt6NVVz6JEkuMtWj9xLjCDMeZdgf6e5ivQSu3rG0LfrXJwu99
XMS7BCvQfpgngMQmGLPcYOebyFBe7nTckM+Fi7HjWhTw9cMrrxGUr2i3Fkt8CjY8FTFNwSPBfqfL
x9mVt3g1OpL1tmmf4GUEDEDOPHikyzzeIYJ0zYDpnj5PlQ4OWrv2eiDNtLe0siC04LyVEsn4Wa2T
Immny+V7i21wBohjW6ObhK3w5gt1u2Kd/xqOof/VAaL21C6NzRs82gzpy+2pjDHy07oA/hPDf0Rg
XIm1VIN8z9yDRv7XLUbwdiVkP+7DuOpvoOOKTkyred96XhzHeg5Or2fDWxilUSLyS8IxxXTYcQHN
so2Qq69dRuN4OzBbqh0ZxwA1NSPvXTQIkfKqn3MXh+wni2OgGzcSy09zVcc7SECwzxtde4840vjG
kACYJTkIMK1HF6AsjR0Tht5wo8qiMznh4ZCXSW1P3kTFA/e6AsMB92YfJRZXldCWHNdgYxT0H8x4
kwfvPK692AHqUh5sV1v0PLhfc01edwyJtd8jaaIdY3KcQIyz43Vc+PC09qbf1di7fa3jwN4ACIrT
QBEVj4MZq0/hPE03VlBy9JsvcXv5tuHsNaJUXKyxOYDBkZxiruxJ2pXsYTDiaYNJ8HqUbkZwvB5e
ULp2WTKKMrUL6c4gjMVbtjRth5pJuzALxo5Y7WG1IYJKB9sfnKT1eSpi37/yn7pvmOf7u2bz7AQM
0nSFbimQ+5Vht6TfmjsUjIpnTZy9iROmcjVomodgm+ZAjXksfQj+QiDodNBFy5/jucTBvA3rCUld
bDskLAr+0FWQ3RxE+OdGeP0bi1oFYTsxBv3fV5rp1i8Pjhv3hc7cpWzG676aubtZtVKHCmW6fY//
OC8si/YrQ9mac/hCCjn8kDgMPFViFDnmKQHkXVHtk0QFNwnYA9cRjEV5z1T1HJSx/YSqDru2AwKt
MKwaIFGXrl72s4ShVGjdRjnHnH7DaolSYUw2ckD9wSQIZQ3oT8jJJsyS0rI77qH1v4cwY5oyAlHD
Y59ExaeiV/5uQfDFJ8TBGHUyQNnG+wiGma+1w7KdRQhiwGlzLvqfk3bjPfINB5JFCJvT6YLy+Sei
ZvppQp2apHIAz5PiaBsgLLaMvkhZ+QXHa/Kl2BBhqS0CCpG6+hSTAqBzO6Iyx7YgRrG2CsdDsNBi
Zwm2OXnDhvkcbLQvYQ5bCBhDTTKnoPYipb2HDgvhDePTYsxi06bX7Y96USN0DHEcPSQIvzg6hUTn
eQiWc4HJ8PdSdvo7N3bBNrkdPy/tNoodJuTpW4V26VHWykNkG28fNa/ea5BetMKdpR4Rji3kCat9
auCMQbtFf0M/hqRla7Fj5+HXv7ex3lTehfwS8IGkFOKWNghOTSnHGxAVSmzPF3Mvg2p6pMVsHroA
MbpA1OnrmDfyA1G9eOcKL6kfq+cDWmeqOddgOeTTpqMsivSSb3Z5ZQJPBuz6ziC+b/ED2C+0q/bD
ygMwfyg9TC0QlFD4mwMF4/2EWmNZpys4IgeFo+GnqQ372zVsx29dDDncUg3BgY76z0QlxeYMcTNd
nIirvnUn0MXHIsOSg9pCC9r1Yy9r1ObUVJtfRjgUI3RVLGlfVxteirFbdoUqUYfXUY8CJTZ+4Q3q
V7CAVjhdVyhxVMGfQDfqj8ae517VY7IP+mJgiM1RMwo2vt+w8KCE5GdS7uIGHaVuxMEOm5Tk2lcR
uzET/U27yD9yPycYZwDMejvqdBho9wXiUdAyyyL+Suuw+dx1C7pNDIebQPrmEE0oW3hjt1sSQvFL
x2A+lN0AwyCIAkhtg7UxW1oURJn233D+K9I+oRxZ3PSjVKL3nurrn/+XbmcqFXJNqxLtPdYFJ5+E
ZV51WCsXQvyOyjbM0Xhp939/df/D0Hmj/3rJWlmDEXC5Ci3eKBopy3B6GH8NC4ITXVEC9zb3v2aH
Wm+6IW31qpA9NiMeRZinCfEeTx/8htcR+dZvuFAq1ZsuMFdSc540HjWLkZrZDadOD0e0unCoE3BW
T/POgBYXjfEHOsB3WvOXEJYxMY0q+FKfob0ensmGVo3uIvbBfX1HYHAJXZl5iI4II+XZgHh6tXnH
9wmR8x1DBxkNNFBkP1AB/Efv8f9vHrtMEttipgqLItAZuRQ4vKjhVdAgE1DBQcXwj53G+xNgNcg2
LOrAei78BpFpP/EoB5JuKkyOHTh0z7Wup/uy9Ay1KPGv9/hCV1WOcANDt9Wd6Vh8RQW6eYYFYP7H
B3ihHAAYha+8inFO2RCXHM59/EhoM30gCXvv9bhYPSBv7IBj79S5BhGb0iTr1Ud5DO8+std15L9G
+BAKWJy9685J4OKvyeKTR4JB8IL0hxlEuSD+EkVLj41sFR5nBIGnwqPPJHFIzKuartgMG3ff0aA6
xEudnERQ2g9CC96ee5h8FZr+1y+bsJcEgHLqzhaNgKwcqufK1RIhIECoL4xkyvv68PdR//YNZpfM
EwfkjILxFDdYFmnVYwv/b4xBJi/EPR7sVzPMqGKOiQYMBmEyP7YE+bibaT9yhLz34y9e7AQtsDVe
fHzCCnTfwmym9PaBgPi9j754rWltZAz+VXdeHIeIEg7C57/f8Pee7cUbPeHsWSoDRM64+fknjUsG
e5ZhyCYLUYYuIxCFNPQo3/7+be+oky7hJWDyiIJWUD5tOHQE/pbhL5v8gMT4jsyRXfJLHJZw7JkH
e57bAJwncKuvZl36ZL+2JD6g91JFJ5T6FLKJsKOvj9heFFcVujH0FKEzNKV1VM8fzMBvirBDtAD/
d8ygD9CMLQT+Z4LKfiZQoHYLfLfNdPAiPnVJuV8w6X/wZe88xOT1z/9rgIq48pbHdXtWpD9OQfhY
JBb8BbP94gmUseiPZ39/fm8vYOjA/e8XjaulIajz6rwW65l06kDqFukDL7T84D1/7wsuFv3AIpfS
DIU6N00NIUTrluLZ0iU5VBvwLSGQKvPu75fy3qv4OtL+655tXSl6tP3Vmbb3CuRvP2amEf90n+Rl
ENbCO2w4+bqcl3Z9iNDVakqf1gKIqPXlX34+kHD/+/MpURA3eDafiw2lRPQdxkMCrvCu7zT/wNb9
9issL/OwUKKkcbQh9ril65+wQ3d1LvvlTJxDJETnOYoFFNhl9DO29Z8eihQXo8YpFAQtRVgJK0Sw
QyrBtypENPdr5envt+3t90uKiym616tOyhhXEcMYdb/xRtwBzyzyuow8MNUo3f39e96er2E//d/H
U1SAc0DUjUNuKY6oqO2IJP/4WC5m7NaYqQwXW10R+pDwp8D2EP89RiO2xMm9cv6DR/HOFVxiCXwY
iR42kuoKjhvEWvFPDPjuf7o58cV+Yovruao4XSBLdNdxR85l1T38/aPfPnTL+OL5Omd6PSUiOo98
oWh7VtbvArQtwbCA2ELaMdoFDqYrFFnaP6EPPorEfO97L543OmwhWFOWnhXIiQiDs2mLCD8JmR1w
KfNVsLhvpJZQF/bkI9/j25O+jC/eg7qv8MzXkSCzHdyIbp7bdCs0SWs640vhD98Pr2K6v9/Xd96G
S494tJQ+0rizZ2fKu1k1u1bJD3aX/5G///+zirz0iE9LC3EixYVUJhXlzky76bPalTnLG5+qX9Bo
2dvufrk1O3W33f/9et6ZBy7jpralaDYoFocrskanahXhDTxECwoAs80VRVXj71/z3m27WC9RJ2cQ
rvLuqmacnFDraj9DFvlRTeC9i7hYA2C4QmcWBIKzqYELWevpiNLDySMsau/DVXzw6F8/7a3H83pt
/7VQ9kuwmanB4wnFoVN3fXnfB5/+7fZcjJpolWwE+xOWeqmfTVQ9xeVH9sr3fvXF6BBqNoksRXhe
Y1WB+ymPjCKwhE/mg53KO8Pv0hHsG1tAIwHkAFIOIGH4gawsJD5+JyiaRx+S3t55fy6NwZqIoghC
ICbVph8gTD35av4oBvy9z77YNEbzJqZ6AUWODms6NL8JckH//ljfufeXEVKaLhCrepASXNUs1x6J
UtnUh+IkFQ0/WF/fmW8vHcB16OToOmj/Bmei3PqJlum2blAytr3ZjULXbdbXP9RQ77c+Ms9/v7D3
nvnFUJhaNZSamPDsaQyxwao/1ZLQ1NnuVvvmU9dGfPdv33SxESpjOdU+BFRuSD5Dww2ddd7jPeP9
j2r8Jy8l8KIXa+XGk6LaRAUjWD15tAx5hVor5MYDUx+diPl/KoZvzB7sYoijWqkF1JrkSgRK7yUk
9mcXdv1vITk0V1tXVbfQXwKN05SAmR6Qb6KPY7i28GaAMwhvZYOOURqB34a1YezPxYS2BURhDJ8l
hl23qPUbMdSkFUwMuZmgJs2iHlZbiN15cSp6Ep8BVtZZJ4nL/VZEv1lD5AlcFQ55TVgltxFH3S2E
ziEnDs066mKkHpdAU64GxzTYjNB7axbxLMc6+RQi9ndM47niT73o6/0ipY1R9u3Xm2Bu1DUVLoI2
JW5hdKu74gBlr0LGd9m9DHMHjI7BJDQy3WTQkKH5ViVmT4ttgDEFZealmrZDrIN+pxJ8eErLVRyh
sRWfIXZXN05M5AHNz/nGAUh1Rr7Gmhtpmsy/lqOIk0NqelccoV1sj4kO0ZYpkwCtH779wd4kPvAp
StJBKqgyA8c/ed2sVwGJyQEbCQ9HK/U5hBAknREZvndsbq8DFLt2CzD3TxNwPSmgw8kjDVSNKW/c
BASunO6XnjQnuOWw36k4h5EB/dQuZBoWZ3SqNUfjFeGrwzN0RdGhXub68xBHICn0Q7NnWkIFtbkK
9hGU1l4cj+c8mgf71HOQKNaym646x69G7qH9g17ttADvsOv8BgmXI0Nu+1XtTEWHW1mL8AGYMfES
KVfdId4UWQy+m09x26DTR9SEcMZ1uZFLqParFRs+Cu0fkbCfAxldDsJRvId2OwVvCkInlAsymFO2
lMnyPmgCelrU/3F2JcuR4lr0i4gACZDYAjmRdtpll12u2hDdNTCIQcygr38na+XWM0mEoxcdne0A
NF1J957BMPbMK38lfeucnLYyny27+yoK0aO4l5OfcYwqa+DVzfidgJEUTIBoFL5oMId9kTg0AI6j
/INqtAyqZV5OooHyMYfYfzgtA3vMnWF8Lns+A31fejsuZ/UdcPP6pWnq7pJMboI6xvIHmIPWByAk
f0CRMkYHzOl9x7oXt5EZsp5kxIDU5XmGNO8ltdxmD89H6dO5fmVOm168Bj1sCVmeYjzxhAooEKxF
6ZSBHDsRStjAfYvzaYoWmpkHi1oUfBykTMzazfbu4jl+LcHBKty6PUii6L+kXMq7NkMa2eyX8qcB
IM7JW+YRR8S0PVCc9neZZcaHkWblQ4P14wY1WJ93rQOwIqcUjSybOMCMlqHXQGID1L+/FfJ0nw9s
eATQHSlpO/FCEEamvWWX6REi4TyoEFIAegXWj0NvG17BAExNcxXS1gXXJQYs481FufVL0aAYPECi
MpRiSEJndlGMnS1z2DWONwH42kPntMCFAJAawAFh+AZ/qNmEOWQCzOiXllPzUbQ5gDW8ltHc9suh
pJ19hvfs75hWwKg6eRwmtC3DmLrZ0YW4MfdR9IPub8tkfXIaNV48+NqUAAdZ3ltpZo6fEmYL8F1i
QNng48iPsxTVD8tkIADkGJ/HWZXA9nUDARO2SoT1gCI6vxS2l/xwLeN1LuFbj9gBG288K1Y7gHW8
fdks3Z1qUOavbLzEKJfmXsp4AI63BBSvQgqiAo0WzCFSq0eVYhamhatCs0n4GfyWYed5aRt60lE+
7St2gS1bf5ljs90L3JbuU6C4zr3FmlfM6vw1hsf6C+bO9OQO8YR4Cp1mBxCSpQVAtVCOvyhvOYiW
GE9zXMg3l4xmYBTpGJTxIO/IXFAjjCceB7KnE4MOyQKVWckp85NcugikAPscrcnw/HkesDZLkpKv
bZGB9ZQCR2vAzfxHN7UkhH5KC1FfL4aOkMi8dJcBXomlAFR50JcZORbSAw0kLaag79vp6MHQ5kG1
TR8CXVJeMlcWR5ROFTQFPGvxObHL47wMtm/S3HyYqoI+lilQBK1Swx4rGNO0xlqQrIIqlzn1h+mK
kgStpoNo3wiZwBM1U/kCEFsXUlOo+0JmfWhlubXPPbisEniQwpsXpPVUoeTqDbi5pfBqeEA6FmbJ
LUl+dkDZ7euhSS8w5UOv2IqGuQsDClEzyKB6ZhxN1FS5n5nxss8SCKQKz8MZCMevAoBRSCA9enPf
P1WiLZ5NuBCFdZVDYz2vxT1ypeXXSsywO1KJ/Cpy4Qp/wuw5wcoBJPeJmHtJgZ0H2DDMbFOd6GKb
Pyiz3GMMMg9QvNK7sCqtfO7YA4q/83LPU2D8fTebQCiHwcsBWZXmS2UlSTQXqv7moJS6K6hgB2WM
/DAufMZ/Xmmq1mKf6iXrvtZUYOuSdfw0Aub3bzoP2cFJBPtC+3Y5FHOTY52YsHowHdBUjMY9AVYD
QNdQd3dDIcuzjeD9nVrG9LXo5a+5IBawQaheduPUFMFsd/x+6Ob5YntG989oS2Aj2wTM/iEZ9xDi
WO5G2JCn6OKZwmtnarCZCzBNEcAxi3aiBGvTH0a7CW14j7y1YsqfIWKa/gNPSBEqhIUHkvT5974D
3jIm8DIgpiLoSbN7ATqtjwPD9eKQWRIbS5y3dz2BT9CgFMCdy2J5gV2nxqlYroexHsKuz73pjAHk
W3I4d0hymMEo8WVC1CWWtfxtDqjDCIezb/wvMH0eQfg00+wt6fLsLnXy4QlxW90h9FIUGGEaVBZL
ddcgxB0LA14WdDHBMqibnkRsxKGryiHva3XgCueVCTDNKPK3sTKcvVnVxakurfE4QEv1bFkyDWeq
bOtYNhSkF4hWRHmKlLcf8ykBfa9NSoTzmp+cBQ6ZBoh4PzMyXCHmefW4eJO9kfFZuWzoEtKd3dtL
53UsEhlJoymHhRaBFXtAUZPfyFet3LN1+egWopmu0zIvwjqMnCIbghj7UlvXO244xkbKeCXbSrVU
gcNBMGrGzgSaswUMtCd3sjTuknzYO2V6AhYO/qCEbtzQ1lp07cx3d3pSdBxB9Cry3YNyCBQKSwT0
WUVzio3yx+0rzMr9UheRS9raYxms1KPeWCQs6WCnJj8lgm8hVv/3+yHuVbFsyc2oqZtvkKNFCJF8
CT/34dq9iNcoGPOhgX6OCx7LAgx7NMihPHzq6brZqW2VsK/LYYhlt8YPsZCfI+EbKYm1pXC9LL8b
VXeyxCQL14pA/IZxs12epBQXGGt/ckS1uxzcGWrmTmApNg7pg2WeJzBzp++3+2Xt47WETTPCdbwo
cfzDUbja27lVHReygLHasnGjer9yfddFnsoWIDRka7DEDBC94Tt4UJMNyVT1vebVk5Lq9+2mrKwu
Xe2JlRZZKnBZIlymgqadgwTijeMA2QrgjD/3imsT3w01lSaD8/BogZnSBLP1syvnqPV20it2t1+w
snp1ISI3MfHRcGSPTIkjUjfcdYJ9bprqEkTlNGaqLhvrnBTfDOxGXfulU1sFnrUx1lI0TRa3KOgm
IGA7UAmIFbap3GgFkJ4CPswtoI09Mja3+2jtXVoUWsoCmJkeSahkiqtz4/DDAJqK24JuNNgm9Yec
t5/bHXQtIg/Wkzz2FisC/NYL3TIDaY24YAH1OOVPwEwA1T/VOO4ycyMKrk1ibbHj9FRB+sPJsdXD
UdSd6ehDjfzbEvegrhCxkYdfyePpykQiNrOxqxIIUydPA/xkpg7Wm+qtTEof6L9dO3y3xo2U4cpo
6SJEgPBNDcj3sNSWf+j82vePIBFPGKvMeLs9H1ZCmC4dBBWPlk2dUZ6V2Zwqu/kXkhphPbifkonE
NURb9AuLk9xcHCtSDmgnZkO+DRPsC25//Fr3XOfBu4jiVHWTeQSJOgB2qU9YfWB0OMGVbNfb84vh
balqrXXS9fd376kMKObiNmBFzaB+A670nPXzVT55qx0rgUtXECIzUMjuRKzIbWl9KpGzvfQjEhG3
e2llVfzVLXr39a2oLPC9UbK8CoaACxVa+Rudsl1tbOmnrfWPdvqQlWc4XmVCs8XjB6/kv+K8TH1X
uRvn5bX+0da1R5vccThMyXHtjMAuPKSDPN3unLUppG3hnSWINSgL54OkxfSE/skfMOZClaKus3FK
WDkl66BqXKaQRiCK40LZgxvqWf0joPLiXI3LA+iae0oTtTPihH0uCupg6m4GEn/ARTWqHFBBpj+D
04Rm9k+PNMbtPlsZblNb09KtjMmuUVhdIGk0IkUh5W+n/uf2w1dmqw7jpcSwQUckHHeK5gi5pBek
W4rAGJsHZFTs3e2XrEwoU1vQ8FuUwPzbVlST7mLM6qVIQOS7/ey13rm+891yQxaq552T8Ag60eCV
mk+TAT0mtoGkWJmvOhwXlehO8rEAvTi3IenTQj+W9Bx3VfNUtzYoovm4VWxbGwltVXPoOC9DB2Mw
rzl6kFaxy38zeFUg/bcxUdd6SlvWiQD0K2vs/NygcOGxH2S+5KzeGOK1r9cWdgWbc6SmgGAp0vi1
rkwB5+7krhyRuvFSuRW5P24C965nhHeDDRkHsEySeTnn8moJTLIv9eLAUVvNG834eKZyHcdaArDW
lZ60oimugdHsfhk53wAxfNxDXJddQ2puqOSAWtrs2Hc2lW9LBhIqxHZQVvtzey18PFu5d331u+6p
M2jj1TNpYUqrgs5FZRNaA8+lYM9dAvHGucqXjVW31k/XAXr3JuSZc9g2lrCEXiQqB63zRki1cYdc
gTlzHeHb5qSoaVHj4ZBeAiUXkiVmbfe7JfWOrB5P7WQemFG/pmr5QazqgaX0++SJx17ZX9ys+tLn
1rNnmc+3O/WvDcf/1ye5Dgs2W1PgYJ05kRj5cHThB48cfT4dHDgLX3jVJA9LIa9utrU8GzaE1gpC
yclM6PAPrIq8JzrOA4zjaPlsA9TpV0bRvUx2gyr9UMG9vVpq+9lugGzph2UOhDnJB5uM5I5a8he1
zSkSbk0G33O88gHeV+7dVIEFDFwicmZJVXxRUA2DZIPEKLeKHArIzu7Rg5NvDEN8H+M2A8EW07ov
IBV2ynHL8eHYZ+0tNdAsMD0Axg2Kgg8cSMoIab/iewGuU1gRZR3T2cp3CNwgZ+fYDWRhcfjblrHP
kfTfqRj/Q3CbB16HyKg8mVzE7KXf4sliR3Bn6/2UgDdf2QjL+dSPlwE4yI1otjYDtXAp5exJenX8
ckn5QKk82Xa8cUhZizJ6oCw8UFtcwFk80Nrsu5x9seeNy8zfW8tHk0mLk1MDim9hO815iOyDvBMQ
Wel8544dyyDZVUfyIE7xg5357QVXtfvyYdiIPitt0mHVHm5qQDqQ6izhFyJ35VSC0je0kMsmgoPS
enutrAyKDq9Oy6s6J6RdzqZa/rXr5a0AZXnj2R+f67iOYEZhChbhDiNRC9fmO6iygaI72cuur71p
h+Q1aI0d42FSLP3X261Z6zMtnFJIzngpB7TGmoX6MTVtWqNmp3rwAcetC+FKyOZaIF3Mxq04pwQI
C8JelpapB9jRlZFFkjSI69Y9gPNWPH2uQddhexe1Uxh0pA2DMehMfws5BKmDNDLvwttPX9ngdDx7
C++DDmBvGrmIddAV7exDkfGrTN/yNg3p57IOnGsLv6MZaougrEfuRE/eNUvqmLV/1ZqT1zLN7bas
TWQtBOCaa1d1BXeCtJ+jPssevXLcOFKudZMWAVidD3EGjve5y6rnxFiOnjVFjpJfUzgnbnz+yszV
nf/gfJYxLHd57qEqunTQIo2n9F8S09fb3bP2/OsafT+R7KKFIZDrRdVQQwE3mxfIsPAK2jOQq739
ipUR+MtdffeKhbqgT8e4KeaJI4Klmn42Nt/I8q59vrawR8hEQmTSI5HrAffbu1nxUjcoHU+gD258
/torrr+/+/wmgfjo0KBW0891Go1DQ5HiFfu4X7YsXlcih469n2LDEF5pmpFHk+/xVe4mjftfVQrg
ba2+ZbP9qesngNH/bUmHZdZVtO3OjWc/tjOEZgoqI4CRthBgK1RSriPuTSFqwpLFhZ42IEYz4E0z
wocBZTBvV7mAFCm448ZjpKbinphb+PsVHX+uA/CVKzJnaQSJMCgPDZ2sl3nOjAgwg/IlgXOj3xum
95uJefrWoWLSmNaWwfHa3NZCAOqEViYIbQAkGcKUfZ+hBfapVaND8gmAE7GB2vN5QJrDz7L8K4QQ
N569sgHrmHwTRD7Cs749t6qFXF++m8TZlUPUmcXOXJ5p/XK7DSsTWzfcWyAiDAnHDED5rswA8Bm/
pmWm/IS1f2RePkD2eGNmr0Tivwf+d2tU1bGa4VkaRyMI2qL8NhQ91JbyoBm2ziwrUcDVogD4Zx50
S63+rAQwiYAsFqcBWgwhdGW7T5VKuHudY+8bAcxNSxWMi3Mj7y9WCW8VMS92WMns5+3xWGuEFgDS
ZMkABRkAYoJKQwb5Q9R9AogHb4zC2uPJfxtAofzfS6+RZ5lD3QbmqHJkQCCax899vbaTMxdwvLlw
XLDsBngyIDEBPOgrnOmzje9fWxbaYm7GSdlTBkoVtMe+yLg6wQd4DqaK7IoUrFyArO5mYm6M9sqU
1UkWRSd4xaoZN7qps0OTwACiIJA1qEbIcXO6v91nK/FJp1sowyFlyd36Crp/gdXJnfCSDXbVymjr
rApp1DzmSLufXZCEg9qGUsJVbjEVzlZCcO3jtc29TJBoh9S3Oi/GcHLoBLlqa6Nf1j7++vu7tRar
FOraC+I25DN8zwgdEGps9et2p6+EPd0sboTeem1KE4a7ozWEVRG/pVQ8UQFNqXoEdl3wcuN+u9ZD
2oI2IUGTYSMHZaAoTzZEowTrn283Yq2HtMUMuDAQqwJXZ3OENDnD0dn1U/Nw++FrPaQt5bqrE0Bu
ceWfIIBqJT/4tTTBnzlU4CCBuXE8X3uJtpxhDUzI1Ds04qn9CE2Py9SJwodVJNDa2OigvrxlGLey
lnV6SAv6iaWKJo5yNu4muMwGpcPNQEk39+183simrb1FO6oPqjFbS2HB2TC+sTx/uqqrw8W2zD/l
72Vx3T/Oxi2ycshAI8MZ2SUxIKLodDw+pHneHbwlzT8XyXXOyOBBiI07qKX3Hv/hlM1LbRj3LLM2
QuvKqtD5IpAlgX8AijfwHIXwoYR4grNx3Vh78vX3d2EDVjnMlb3RnqGPCH1Ye7SgUZm0G0//W7b8
IKVka8sZrpLtCA29+lxL+SihUry3ecED+H/Op6IpO1wMkqV5FBRoh8GEfy53Em+f9ZAx8fuqy8Fp
75ZDLrdy6GszTosBAC95lNtdfS7FgiJ9O0D+bOJlDz+bgZ5LkscbB9K1F2nxAAIlBGw2IB4ARUGZ
dXHGnzWz+h0u7ylU0+xqI+6s7PA6HsuqS1U6UEE5I8kUlhDyzWeANgfhM+PsVcUFvgwbLVqZKVSr
b9jK8rwxR4UdZsQGNPOnYguss9JXOgbS6wvQ3Ro8eYH0IUy9fA/EzzF+zrItTNxK6NchkDgCFchW
pw1muYCvW2smEIb0LHrkqNhshICVkdBru7yqoDE/QqZXOr+6ChLFcPhoACXtabwXEL/nW+6Of6v1
Hywqvapr57RBAn/pz1WssoORZMUhmeblN+g4uyST9DzO0EOrXCm/UGqnj7HLx0NJ+HyMKzM/CkWG
8PautzYnriP6LnqowcqmtIjbs2T5GdCaM16/u/3ole6k2nnGImqCH/H1yGE6b8lMvg8mPALmunlD
nSqkQ1n45WJ+7uSngz1RfXBzjjkSCfhpTEZVB0Yf3yeG/PK5xmhhcE47GoPCYEU9ig5QHm9kwGT/
s3PS/lCM/LECyyD7evtda6tJC3E2XF2AFi9I1GUnSILv4CPAciiVtW5w+wVri0kLbRnkNM3+mtyR
ALZ7Y/uajtPZqgfnk8/XTjkcaWw4htcwNqmrQwsbgXR8Nab4c0Otoyit2enaScQZZFMJvIiudLGx
voqgF+P+dv+sLAodP5klcZ63GeT1Xa4udi6Olag3umZlbHV7x6a3hsERsF8rhXMWk/DhSniS6RvM
rW9/+9oLrr+/W9Ap75FmdPoOJoftsY5hzUCS9pRM6fehbD+n9wIlOe0lHoHjcaK6c8yAA7S+WbB/
udqixem/im9pvayNwvX3dy2BfntZFg1maZ6brwsZnnF13zjVXHe8D+Iv0VYzo32Z4g5tRpA4/ZbV
xpNtou6KPeWCVRCk0jq3PZhzpiq2alcr2kBcB1DGxTJ4Jk1IZCzNaRHQTckgLz00oWs/ZwDF1MJE
pZfsTbiWzEkWquTX7Qmx1o3aYp9Ko8G5jKIbe/Koeih1xDS8/ei//fVRP2oLPU46ITmosZBLkdmB
k7GP6q6YYaDTzOVdASHF0lell0sfvJcCZl00b5+tWS0nawasGsalNSzKStuy9tSxVRIsvEaJu5mb
n1MzQiofYilgyeYQtn0sYXUAiVUxJvlBQlUyqPpi+Vz9UodmZj2U8UA2MyOrrkAU6+HVXsAaosi3
kJMrEVdHZlYmIHXzhO3DrKv53Kuy/QbCRX2XGkb6eHswVha+Ds6EcpZRdgzjnKJveHshV2C2/UXl
G2vmb2d8MNh/ARXv1uM4I5rME5ujqZYxuJDwK4GZev+I7H12bCurDs0qHl5B62G5r4TMAxCl2r0D
FtJxzh0vHOCA9WRBWDM0zR6Vf1ooXBhhU5TWeXV05aby6VpXaOGJeI5sRjF3Z9hwXDClniB+c04W
L1JkS29lZVXpKE8TyIbSdXNAYZPuWDkMPhoIuxubxNrDtfDEDeTg+CztqGHkHjmti0GzjTPu2qO1
s4XnzVUJ9VD4F6ewVCGjKy+MNe4Wcmet57Vgk2eoaohlLmFEEkeiqA/Uss7uNB+VN26cxFZSKH8L
Lu+mIUTdy6vLwwRJivuS7Sks46r+idQeJOW3xNNWlqsOiuwUvPFQ4uzPc2K3uzi2u0cCgvWuHJ3x
c5cxHRrZ2U3D5Zj2Z0Li4Qj6BKwTusbbSMKtNUBbATQ1IYNruOMZlmwwpwooNPIpeGO3Q83a06+T
690QzGmRKgp93vPIF1i5iSXuwmwQ5JJBlWQjs7QyzDo2shXULkCE73EuZWJvLPXy6gCzNEDY1gOv
AqT31G/YMMqNNn38PqbjC2AHUsAuA5izuh++Foz8qHMPThHK+wHXtEc3GX/e7ru/rvH/H0aZjjBQ
PaHp4hokgrv7E9hSjZ/nsggcGk++68RzCJhmEtK8uSTIfPkucw7CWg7YoGDEOTghMWbzAHMRBYM0
aMZBF3UvwSgZ2o5CMHgEs5lUw75oBcwZUB6G9EwyhEAxNLt0IMgqO80cdCKn3wwQbXfO1fTqdss+
7kFuaqHFYTU3piWPI9uB2w48pkPwEe7Nhf1GjYfAFYK/3H7R2lnK1KJMjeQLzEe68dzOagaGNRUw
h1Gv8C15SgaX7FxbfZeT96UsKfSwyD3squB6lVr/3H7/2vTXTz0gOVUuBOKjFq6OPQQuCrvbTfNW
4fDjEM10GGpFqhmmlbQ/x0nxRLP2R9Y3nytfMB2B6rieTYmFqANnpwNd5D0EarfOOB/HfqZDUCe3
NeF1W/TnAre+ClrMHgqeC0jMbh/e7viPj+0wHP1v3OnI7JnOgrDcgTO/U7l6LU360KZyn0LdJ/OS
c1KXj6VRbSRt11qkRVEnbXhW23l/hvWVFY6WYl85tBX202J8tyDZsbvdrI/nE9MRqaM7gLRgGN15
KMKJ5EFeegGprY3Atjad6H87rYZXUTa4SX9u+FsGlrfaqtyuPVhb7w1sXCDEkGEHa+h32FC+NlIe
bvfIx6EEgIX/frOE11DijO11+8r3DnEug/QerHQiPqRz8jAepo3j0NoIa0sZIokZW4jEjGqvG2QV
usmvzHlSTfG5F+jISKMzuBxkOpzJopA2whUofoQtC8L18+2uIivDoKMiiSiSmQ5xfzaO434J4oO5
S4NyB/tDGU736uyGKrib7uSlvxTH6gv5Jh6SfbExuVZgLkzHTY5JCiNK7/p2iBQVPpR9xLSDnVq9
d7nvSJ/9ut3MlTWiC78aCwxEuYv32N6lGTBMwO6Etx+91oHaKocfhAvDMeN62CvC2jZgEic++ejr
K98dlAyH0WbM8dXKgM9FPvpwrN6ITSuFGca1NQL5qqEkbhGfFsuyj1MOcrtfTMSufahSlucSvKH7
OoPtDtRW2gAcVLUnCAZvsOuOxx3wCuO3zBzUC2AqZKO5K8uWa6tpqqTFjUSOUT2Kxe9hPVnl6tJQ
8drVqMDnpRNvBIiVyyjTMYiiGWIA1Nr4lMOxZzdB7eMJDkhwPuMORD1iUZVfEtrYb5VT/EGqZ98p
NxgW9UhxfzhaMcRK0QHjN8jhQ4F76OEelDETvpRlHMNE14pfbs+tlR1LR0xZTTZCvSfrI96r6dJX
efrYTqkdMFGkd3COSU7UFjBwG5s5f4xtewtNtTISOppqGqBB0y3mEPUlh8xTzXdes0CIpEApgY6B
4sOnCtqMXZP/72Y4elMxFuNFBdThhGoDYV8YbODc5jtNt8jHK635P7RmkTLY3MNtemI1AAyQnk8W
Dk+XudrN1DH93k43EkFrb9JOGE3slamCXVg0wtNvl/Hye1p2T73XP7VAsoeZcvqNyLmSO2O6gLIF
j+eaxmlyjmNYLgWJarp0Nzn58gfujOA0LW7e/lI2+M47GD+Kx3KwrX+WOWUPYKA02K1gTAReppmP
gIlMUKMBWXp5kEk5ntSYj/AvTGAVxHlj/xxcpn5ykogqzAV2VHBG6AapeSV46nA6KU13sKXVRrAq
ri9dsTj7Nje2NIDXthcdRDckHDx9wZqoX3J4oXCuBpBAemAmDA7H4QBuqcZjLkZoZUnlsX1H++zq
bFa1f24v4JUDgo6D7QynWsB9HyJVxOZzXWY0FKw1Lhw0oWM5QFPh9ntW9jemndKyXFrpiOtsRBzD
+OrCDi/Azcz2UZszNmLRylDpQFiaJi5sjUkbAf+Y/uOUQgQoPMZvtxuw9nRtO5qpW2IqgNIL1S13
35PKu9CksTfCzNowaDtLCVdmT8RxA0kUmcIglJJn6F1Bq4PMwi/pPH7/VCt0SGXZAsuHI1sT0cRo
QV+CPFuXkMfPPfzade9iJXMA2SvGPjnziUF/TITM+H37yZa90v2uNn8SmZIpd/Ds8w/Df3N8WKr5
v1jIgylw/Pv78Efm7xv//u18Du/3+OfhdNqf9vdheH//9eEJ9CD/9OT/PBx+H55+n36P/u9+d/d4
OJ38w+nryT/9vuN+sDsU/u4SRbvd7uV4xL++R8/BMTpcogDPCcPzMcDf7IIoOJ7vw/3+Lfxy/bMg
CN/C8Bi+HVN/i0GxGhi0yweDvi6dJ8QdFH77H5nj2V9imHaFFQftbFgq98HKJN8ZrIB4XQ7Pz9ak
zdfbvb3W19pUp0sSp1ljMlAF2cFNukAs2cYUWTvV6aLay6Qc+NO47LQkHuQ4Db8vjKM5/itcsCzg
oWMbT1M2Pja4JuLlhGUvpuPCbzUPb7dtJQ7pEFBaKXuclr6NzMW0T7OxWG/SMqCqmMbi5+1XrHSf
jv80cd8q554xWPNlfk1eHbEVRP+C6z/Iren4TwPeGg1p7TayXVNCxk38EB6ylZBypUvum7ll/R5m
O02Ohi3qUIzS/DrYS/G1jjP3z8zYeGBVbVVBlgNliMIpTOUhYGiFs6NgQCTgN1BNx2m26ReYJYq7
xjTaf9pRCdSLFOzJrypjKfFtBl+EwB4ImujlmT953XRQqrSCmkHWsMg6iH6k85Q9wLC09h0FqSE4
JYKXgAkVH+rS8H57tYJfbG5P2OIrS8ALLOmhsZqm+AoKq9Az9yrvsFDbW/yBwyY4UMR2O9wAUsDN
mT2hoA+s5A7QavxF7pLhgcTwsDYWqmBOlrgXVDvHryiv0RDGlzFuVGUb0Nop3tpxqh7czh0De+bp
Dkaj3eSPhpm8lHGODAXtKVwaWxrkXd/euQbbgiyuTAxdDzj3xgImnWYLVVcU43zPLOydgn0U39hj
V57vaIe7LJtTksr8qhPXZo9xnoggq+Adfntar2xRznVFvYvuLqTT0gkDCFTw08yflFIBNyI7XzYO
jCtZT6ZDeJ28s3IOn5XT7DWXYTJgD16cutoDBsILkCsOjBoG0zWFmwhUdokAN6uMN9IYa12nby8A
QkDuCUk2ZGb8uH3oktfbvbZy4Ha0OL6Y1mSXRLaRkEZ3yKm3HOvcbR4Y68llhEdm1MeOt7v9srUh
0gJ3SVEa7WtRRhK+Ieelzvt7Mdne2TZh8OE3Y/s5tBrTE9RpS6nTpWNzBuT6d42CdW/BcBfMho2Z
/HFDXP3uz2YobOZI5oLZ5+7qEq7dbpFdrJZd3L6R+8/1lnbmgnwom3FxYCcJROn4L3wx/W641P/e
fvoKL4vpAOU5E2Pdu42IHG8wbT8GrAee9k1a2r7KsQMF8IKHoOns0t7yIbDuUD/PEtL4pB9g752J
TbjSyhzURe6Tfhpp1blFlI+83oP1nv07DyO1AurO7S6BPelZWf10uN3wlR1WBzQ7isveY4gTZsUj
t5d3Zkq/GMzZuJCt6BtAhe2/cWhchKkq2bOruvSCDYHICbiKdG6/4cw03zlJBrcpl/RPVjnDd5bP
UNNMSns5Qb8afnwTrPHCspqNED6P9HW2QS1KKniw3279xzOX/R8O+rrTppUtIy9u2FHFsRXB3k/d
S0iXwme18+KNcLw2qNdI9i4cJ3ORFNR1imiG0CxcwmNcIo1ZQCjcZSK0UhwT5QQp6NvNWomPOkp6
NsfSyQq3japFAKRp1d1hYDXbiL4fTxlbLxkupkIbJhtumE6S+mWXv8Tz9HMpit+f+XpbDyfZYhU2
FOILhBNyIJw9wsV9I035ccfA+vy/w2DxpDCGdE6icubiHmcYdfBgmroR0Fc6Rs8Cthx+AbYDO0Qz
Tfa2+orTzP7KUftUt+i5rbZnYsynCuLB4ocJJebY7D755OukfTc5bQOy+O6MJ7cCxgMZfBU2Ewkf
LzBbd/6SuZtUndckEUMB1mN9kMfJHl7Dj9WWZN5ap19/f/fxyVhnKp9hkcghKOKQl3FQviHERtd8
vG5tPeFCLNbJZBjh5i2RpgqayRSTnzg5uZuyXjz1i0J38dQcNzJ+KxNUT7xUMXhRVjym0cLm8V4l
I4C2wtraQ9f6ivy3r2Qn4VOcwwOvMSwUQ9zssaVGGbB6y2157fO1Iw0RFS+yhmZRlWR3dlMdkL7Y
QJKujYS2dGcrA8oAnobRBNCLU9l7pBdASHPCjlk78jlHU1vPkDOGOyySuRmENxR5bpbCgV16pswN
IMzKctAT4TxzjcIhKgMOwPrjKutQxKL1MxusrsRpPwfmsfUsqBLdDIPSJYvA9gdb7Btnf26HoI/r
BzAp/+/8Say8LqF+nUXlBMabML/zrsI9tj47bQHXCvW7xPksE19uv21lxPXsFxxgzQba9AjWOX2F
jEEHN44EGMXpvuXIfitPbSmXrg3LdTq/iyEGBedwHNFhbP6WdiJi9CuZYqhOb931rvWH/88E2P+X
DzPJONCcZJCPHX4xOdwBUec7o+P4NK2IX8z98X+cXUmTpSq3/UVGiCjiVD199ln9xKhWEUWw11//
1qk3yetXHiNyWBn36hE2sNl7NVbgb7VBV5Y5Wyzz3M8lyRnsL1Te3XutGkDiYfeDAWr/9sysvWCx
zDOCWioZYNwcJHsxTcDzvEz9Viti7eGLhd7NQTYLOKmfRvV1qjvQo58CsTU0KxvU/xSUWqml0+GX
S2E/dLI7FV2zURRemeNlIUlPsDQZBmOdSA5QAA1odnblmEWuD0TIlLXevZ9V4hnaD1t075WwXdaX
lCdZX3FhncBtEbFpob/JfUBcnHwc47rp841DaWVGlpUKcMinluUBXIizbArJ6IgHNbJ5X5VSbbxi
bV6ur36zAoFAgz4YCzK4nQwwcyjaNELf+H277rJU0btS+pZfCZQ/zIepUH2cNvzYXlWVWqo2dqu1
L1jUJMCW9ts8nzLoPqqw6b3I24QErEXWYj3PKkjGzGXiDHPLeFbYfsshghXNnuvpXnL7I+x43nVz
cL3Fyq6DIHETigOcZl4kO/WLZdPG4bE2QIt1ndcDqZLOFedMWk91oGOG5s/t/WhlISwv7wCad70z
jeIMHcATy36Piu1TPoVs2hKGWTmLlpfyjjbU1Q6yD0rhmCIfCXFAzX0Vzg9oB8S3v2JlgJZX8d7H
4aptjL3xoJitv+fvDaDlJZyPSSPyJMGG5LC7op4V3KDHr3bjf3e5eJqZdZFe+XL7K1Y2i/+5UnPg
xQOJHdZNdtPsobP0mLfjRnj+5af84yD923B6s09U3M37eR7peSgmu4jsxOVh5dnNRWXE+pVXrIMT
jhjvkgniFK1deqiK0+GKNZ2+NVwPoJ0TeSk4HNKGhtsPbTmTuBPkM6rr3T6roFgk66baO7axHuDH
Kne3R2UtQhe7g+Bz6nk+S06YZfsyzlo9ByxLfw8dVMsL09ONrW4lQ1sWracAOPrOhc92TYqvouRF
1Dv02Z7qJ9vJv8tyfqpQuL1usO+qoLhLQ7uhQEZbXa3lPIb6iY+4/ZZbD6LINhbFWjgtdg1XyIzb
np+cfJp/Kwv6qzHjZeib19vzsvL4JQm5aPppAs4lgRnjeGSiG6I5U2efq0+3n7+ydS+pyHIgghFA
H05+rg7eBFuxzG5/+MQ9i0rDD0r3hznZGquVDWTJSi51lUKNcrBOwrLR3AysV/h2bZUf1kbqGtlv
Vp4roWrXkik5zc6ncUzDgqBGbW9sGmu//PrSNw8P8lkGBqjT06xqG1XAts8f6UTE/vYsrP3262vf
PL52SAHZqTk7Oyym5bgnmkQ5Yxu1vZW1TRdru3XTBl0nnPzanHog3puygpA+LqlYhrd//0p1GqDo
/34A6dyapQQfUMi82rujcV7SPDMPZkJJhcoUCqcl4LqF7QvAybR4hSbMhL6b3nLIWRvBRV7AZp0G
U1NZp0Y5EI+7QgmBoAsKPyaGTMfbn7n2ksVarwrXbnoH0qaBh/mRxa4s8kg108YorgTZkqnrd7Jo
TeUkJw2/QlZASNGx3nvn/h+Sbu/AZa2zgH+cTnCmgN/Sllb22s++piRvgnduqdbkenS0DA5FSZCg
4FSxLUvmv4S8f5yo/+NsYvm4zmlJz8btmqdESXpUTW3v655aj/BCyh+q0bWiFqZYccBR5zUZ+40m
iZfF2G14NDoQDrDLyjlxP/cvEr59BSIjYxsHzEpQLKltFldDOTsqOan0xSs+OOSObC3ctUcvFm7h
9nPp2jo5OXA3yyNmgbWVegWYw7kvgu+3g3pl+v72T99MnwkGVfopisKDOwBvHczZTz5n5OPtp6/s
PX83jDdPbxtYnypI2p+mEm6VxiofddEDb5N0vwM4zt1+yconLPnVIIdlReogApkj7mQ67LTQG2ty
ZQr+wsjf/n7ttgZ7WwIG7oPy9M42E0Jtixm2MjpLYjW3tJX4A07fceSRX8yxOwaQc553Zffp9tCs
/f7FxtzaNpKf5vr7q2qfVCKP0QL/YMk6DW+/YCWBcBYbb26jQAQtKHEufC2b2GYkf7Z4nUNm0zJf
0qkDjgM2O92nWdCtPsbKsP1FOb2dFM5hpsJcCzLT1kXX4lkN9QF6sz8cm/y+/Vkr47YUN3Fyx2E2
oMan0ljwx7B/WY79PLWQ0Ln9/JWQXUqacF2mo5/5+mw1NY+1Iic7U1uSlitJ9pKPGXRlV2XKU+cy
8UH5REHpGyu7YNfA6zAWjgtIi4F9RaFs6HJkudoK57VYWJyPpUjGQrq4QZfdXV/umQMwlET9+yd0
1KOm2DpwVuZmST+vDAojY4oitW+GcM5o7BnIqJOtEtwKqMxdss9H6N3rbqTXO0oN05ixO3HoH1S4
lPhFDD+yNJ4c6OsmMPh5oXVKkLV5XRyQOojdQZq7qmT8kbfIpW/Hylq4Lw5YKYEe6iBycGZd3xxc
GvCPrTvnfqi8Cd2RUcL45/abVqoIS856Bre4rrRR2vThUivlbwGONqMCleC7nJv49kvWpu/69zer
F9AEi8uuQppT5XHNVYgWf1ipL7efvrawroP45ukGHmhOmyXlmQKNcd8mmRfXXlPsbz99bWUtfruo
ACsSlqPObqZVFfqSVC8WA72GztZVtb/+OczKxE7i6M9OM6UbbeGVebGvH/vmo9oakI+8aNjZd6EU
CMvh9gCmTP0C32l2YHpAYQkot/eF25JKTHo4kxlG2Bk509lAjUB2JrSNvMvYRh69NkeLQynXiQV3
23y61Nas7rtBDKFo52yjEbeyXJZoIkhwOtKHkfxFlgfbnw5D8ht0tchLtpi7az9/sc1BtkNWDN7D
l7LW+y7x90PCXm/H178fTZdk1ga191oVUAZrBvsZVPenHESljSPn3+OCXeK/QYTi9cjdgOBnDx8F
9nzbPwwdythbyin/Xtd0SWglcDQeq8JXlxGsDwAjE9+KeuvX+wZmsaw5lbBZrS3/XAv6DMvaR8a7
jTW9NuaLNY0BHqRTOs55tMo8DExgoDLkbyymFeQ1XbJVtZYBpDXAXx+LbriXhdBRmjnfUo18CahD
3lyAwe3uusySYQHr5AMUO7d0WtZmnP53xmU12bAehlz2OLEx9GjwNcizHZvHPbfbLcndtZcsFjMg
vEnbtbBYo175Aw7Knxs4FAdQU6Jt+/l9k7/IMRlxajFfTSKhM9GFKZEHLx/eueIWizmQ9dAPTJsL
ttf6MM7ZEPPCf5/NE13yWRlvRw/dYfvcSf/BzjhQxtbZ7v3D7YFZWXJLMiuIrLVXBq24lKkbgTkH
hLO8y/P+Xfs0XbJVBw/GP3ZBxnNQWV8rg3NNZ39u//J/H6R0SVCVHoMTUuYN6J1nLPJZ+mcGwyss
JvPCU28EmwdSu+VgxVZmbbTwrvvc/xYS6NLdI1HzyLFrw0KCsIiBO9g2T+lp7vxong+82KKn/+2Z
/+s9133mzWE9Xb1eJ7AJcW3wa7ZLKniH90kgI53MwyOq6uCZVGiqNz1tIScXGFxdcH9JR10eZzLy
u2Loxg9zobrQ72l56dnsY2J5cewTNX7Xsz0D522RU9P1DHrE9ih3BB5650BIUYa0rNNPqe9lETDq
9nG8miki6uBC6jJr11LCYjiC+ydXZe1RJMI7aB+mkZ76CUunce8VPH2ibWH/JH3xAp6ltiLizsGe
WoP+0mWdOALIriPbBFMVzrXlTTGpc5D9iGqOzHXpvhqK+aC5DV3Gjkx3FD7ZcaqdJs5Lq97rrOye
07Gdn1RXuwysIWLtaDu095at6X2ClsnudoytrA622DacrOba98VwNs3vuvji24+gF2zs62vPXmwb
SdLxlLmDusCbBGCuRggkfFDwgo9zb8RGxK4tksX+XZV+NhmO9Wd3dA9ShQiTYPzsjLYXKpF8Lzxo
aZTztGP9vOX/sLKbL7GTApUfCl+37lJZSR8OziAiTqDwXBXKg2b+lqvTX3zdvxbJYm7gP18Ejmiz
SwlC5sUQN/DA8p2dOzak6d6bBxbnLRwHus7lEtRVme7gBufsJ+r0Ucv1+HEqMoYDAcrfJpiHp6G3
2GcCEG4VDYZn32jCu6e5GeHrK9zE+Y6MXLxOwNLacepZOp6EpLh18DbWWUbiulDqSVUt2ckKnn+4
ZKELJUybfjYZ3C6Cljb7BvYHIfSV2clmAYnlbCrcpjtrL6R2P0nG5K+eVmrH2YBtxQXWwYpBhysf
irblT5mam5gm+bArSD4c+8rM+1y6Oi4gnggSOgn25Vw4ceFb/X3eZy7K6IXZq3H82gATErmFE9yD
UTyeecezA7x93BOEw1VcooAHJdxqfOygeRn6oFVEUzHnMEaj/StUjQSU+YYixsT+HNKk2neBeB/Q
hi7hKlVVzJJxNZ6hJhnn6V3QdFGQbzWcV4JxiVhpVT0GhOfm4vilfDAZ5TBWkPuRaHHhmeo3Lgwr
CeASpiKoHAvtptWFBD+DbI+b7vsy7iUupajy3slLOP+MHXQ5KqynkYd0hPbp8D4wEl3SaBqT8FYP
sBKzszEsmvac1WU4DFsSMivb3BKPXHDEL+hn2IEC70sgpufeo5/7tN5SDluZ4SUi2QCSJOGSmF2Y
qmOQNGAbNuJQgZrzQDZOgZVNdAlL5lVH0yL1u4tGaicguXQfUPePK/knM6n7qq6dMCeZiUkhnI1X
rgSUf73Gv8kAmqtdUuIU4uJ4zcPM5fNUVPHtM23t0deBfPPocZSJSmU7XBgb4EL43CGbeN+TryHw
5smTl0jUrUpxGYLhmY0BOsFseB+Cmy5hypmVk1E3UKHzpgvSA1CttmSTVyJ0CUhu7cyBgqKTXUCD
epZCHL06vbOa6vn2qKw9fnG7sW1XZsYgQEFs/zbQIu4MZK79yn1f/ZwujY9aK3PgKRz0F8i1wJ2y
hJMa78LJCu4E2ISjgF/G2AZb87D2OYu0xZ5ap2ly6D84nv48pymOeedoMud9F4YlOtmx7MZO+zq7
WAPp9mVXA0SlTfOuPjZdgpMtgrZ4WnqYi/KrK6yITiCzz0GcyU/vmuwlLlloAMpq+Btdqvonydyd
Zd9747C7/XC6IsJCl+jkTFatB8+S5Gy7VokMAOydo/Q6uEuOGasfRk7NnwIi4PZpmFHvDSGo752T
0dQ15AJt65kO0/jFq+zSP7Wpq1+hiC6+TB0fvg2Va184ZOU/KjdnX3KTlrFqQZKNIDalAIkEKO/A
aO3cpXM7PingkJ5GE+hzZlP2SeMA3DeSIu8HVnrfoGYa9X3DfqSk4V95CoH6TomgiHBR8F9G24Z+
Vdkl8PmDqKEI3bKqHsaszWOH5PlR1GUVB1lm7V3PkRdBRP4VmHKwrtOs3jEKJ/Awn5r+DsTi4phU
VYJCXTIdB4LDElc+k93l4xC8QDAMrIbA14epGZxd0LjWH9lDBCYcIKPxM58c85jxwkrDGkz+w+h7
zWFipTrVs93sisH4P8Y5SB4Lzb299jouwgxOGJce0rVQphjgAFENoB/7ooRCCtQly2efW2afyCT9
CLfyEjwKYN4f50TQHbON96cMKvQZBuU+j2OAz2cqC0IfV9aY1bLdg7NYnae+gnwkdGx+AurVvJK+
S4DuglPGN3dy6M40A5vuio5wdWcnpn7iWjx4blKjcwAJMz6y6s4pXBaiXlCjxe3mcdkauveZVd7j
byqGt64bMZhA7XhLrChP0yIyxmkjjobPHZBiYG7P2lcR82s/Gutm3smONJ8os72Pbd55x7nOplj1
MDYRdQeVRJrYApVA+BIC5DpEtUcwk1nKQwAt2WmyqAf3DaDNM1gAQoY5n+8qo5MP7jAlR63NfOZY
jMe6GSew4Zg4gApNY55rsGx7TX7UVNaf0wlBVAdW8DqbKdhDrHp8rDLq/AAOhf8MZjF88iuEhwWL
2p+Wn9rRhCriFOEiwCM9O9MviEtEidW0UeB4at4Z4QZ3PRyJvbE9OdkMWc0heC0nFQ4z/+brVESQ
Pla7WgKqUTPv4hXmxUldtdcVrXYN0z3kpOG9TTvR7PwyJ99bXN92WVn0Hwff8PveTjGosBk/jh33
z7mB+64pe3/nCwNkhlcNx8zvarjDdGUDxEMvD4Wci3s4LNB9AhbAPk1S/SEP8JtFkSsgt2hjR7UF
hMCEHtODsMBiCowrHxXRuCYzTR8ph9gULsdDWLLA6veg9NqxW1r+rw4VeQjDN8yEZQb9cONOw9nR
0/wp7TFNNqApTx6sPo6kF8klRzM5stzEf5iJ77+4Mxh2Da3sY81kgvqmAE5aDE0QJyTojp4Iuv00
w7VV1RhBbesinnVfxMxvGoSBzfZSl8A9BQxwhEg3gLtzXtW7uYTy4hngQZceNE2dOJCOhOEM/tes
gfiQxRHUQqokAgG12NuCOgd/bKEbB+QrDElp/134eSVjRefiW5Pm5YVJVb3AfLM5GLvKPrMp0D+w
rKsoqFMTBW4DlZcp9Q0KCeBAsz2UlOFqNMEVOrItt3osTCHA5CJjkobVgGp3rjE2UdMJe44YUX4Z
lUaq5x64t2LHPAkftcBhJAbeavxUeH1530N53Atrak8vvGnYIc+V9Qq9AAd4OMe2PUCzCCxpPM9t
vhZZnXyzxmI8JxqaRJGkZn4c6oyDF0Wm4AlLA/4+LlQRsdO4RX5CP5EfvblDz2PUUw1hc7i+4JIN
ssXDMGB/Al1s9o+FX4ruUdtzF6qkkWTXWEp8z664czNzilx/tnoC8kyvqxjmoqXCtYg4OuqMPz1P
qgfATo1+cTUTEOrP7SNsJXtYEl5oh95uY6oRck/0MUkF8hQlvo6s0Bs56L/7XHTpn1dynYgmKMxl
7uq7oIZUSNB9s5LylSDzwrrdYs2tZNFLugtkTrqmdVFYGXvx7Lb+PpX1Vptlpcy4JLeg9mCbnKPM
mDPB9yand70F5Y6asQzlm+Zkzd6jmwzvwqdA9f2/WTtpUaupRhj2GfkKAPXOsR4Lb6vRtXI78xb1
J6CN6VUnr7rY0ET7w5HenVvXMbBOb8HD7KwtCdeVuFqqGqR5B2GDssAFPAVmEypinfzWlf2Hd0Xt
kjIAOYAyTdNZwe3I25mhGfakrv1wdqAHdvsNK4gBaKj9dxZav+91K+H6JMY+OWdOXaLAnOlPQzDb
ocD+czc06jK1qMlAcuVOFTQ96rlvd6Uc0kcJRZQH1YmtO+LKtC3ZBpgm0A3Sobxkxno0Pk47MsNY
ircfLc96uv3Jzt8Kwz8qeEvGgVU3BpIEBA6kOABfp27w74fWJHXUDijWzWU/9Ogao6CWFV09RQCB
BV/NmDivVPqBF9pe331vWcVUKNmkHmqFO1zKm/LFzXDriomc6Pcy4LzEwkfhPKx17cLAavKriOt8
BlC+gaFj4uDCSl3+sWBTl0RuoLxTarvNZw1zwDYGjl67QBqXOgnHobWRTHhBs0NNpoPkE03UU2eR
8dkjgYgy8EKt0ClIGufNOH6BDya3d1Zd8s/QTpp2umfJzqajFRJ0Ir9DuIt/IzOgrwfLFPUnTnk1
RcRvp1ddeW08QesPZUUISas+94+NFu593xfqIlWqH7sC0AprLI0XOU6Xj3HetRDuQPvJhKp2Avz0
yr4a0na19TmzZysPtbLaQ+NVRSTcFHo8FSsyCaEblTzblpdgyFn7kZQT+WAZPoS2o3GF4PlT62v3
6NhdEBUVd35R6OWke6PEsPfBsn0dXRs6eLldH6GEjcxJzOcBGg73ZcGzkKC1d0aBNDhBGRK1DPDe
Qo6LWGi3ut8Lw0fUvmffiecuL59qSFnHFQcyJbGEdShhZRBy6Vn3rVebuLaH6qvs52w/T6J+nGiZ
7TufqL1srO/SZNU+YzTxwqyHZxV8hg1Uf3yniQIgBqHSGaR5CBI4fbJmrOVOUP1FkpoDgEuE/0Tg
DAiKWT3yx652YEaiMyt9mLLB8aOKaAwckjg4yLTmwUFWDyTiqO6azCjoHLnYoKO+qYoMujBwHp6t
0jl5SYr9TU6Bn/6qROOdGwcIc7CaDKrhud+5kQlU8mUaciuEn5obudw1kQXSB7weAoJbSpDaD/bo
Bnj/MB2hMN5+cJpgOMrM8XcOhDjPdVCRizNP7r4tZXPJRFW82hAy3EMtT5wQVW5kBVVzzKgpoixx
80d/GNOIjT2EvNTUhRDp0pAo1/696zrOQVdWG03Cch9HxhO1n/BfX1onnSMHLqL3g6bIY9ToHtlg
11EfyPwL8OAkQvKkd+2oshDC9/RZYX5BoHUezYAwDdupAUOzsDWDXZ5o7rIxkbua1e7PUvfufWl3
NlQ/UEuTTc2+okSZH6e6yq+SFWQKeT22D06TWQ/BBKWkvZ+U4keeAXwgkXt+svzhj1sN8qDhaB2x
uvcjxx3IXiWjvhdtN36aeFA8VgRXkCgd5urVgjMFGl6wH4SOI8r2Ry/hPQgdAOeFmlbc2zWc62PF
SbsvJtrG9mSwExdF8rHLkx6iOYUzoPlmEWwkAdG/SAD1z0gHrjxCEtLQuMNN7UOlKrRZcijfmNAN
8uoDMs+5hj95D8bCQNr+rrDn6Usa2Ph3AN5JRHggHqzSw78L6GnBUNXJkSb2yTBB1KoJFLbGtED7
Ar5e5MftbXhlq18yKrgnvR5Sj8PZuv5MdGxoAkvwAf441UaCsfaG69/flAXFjHhMYFh0NnPr4ZJp
7Mgp+3MfjB95Om71EVYSsiW1DF2cuqkNEr+iHF68doaNQftye4j+QnX/dVAtviAr+sBrO5T32XN9
J45NyKJ9E56gi/0V3CYT0+f57J+tg9q9ZufjVZf187iB21r7rGvC82bwlAGcp+qZurAWrungQbpb
GexKyrTkmU153YAvgsbL1NqvWZs89xm9L0r25/agrSSxS4EWrGvnWpTRF5iYH1hXRAkhL7lud3VB
w7Ievgb2ljbh2hgtKqw4ggKksBgjUOmbeKrnNLYKl+9vf8jKjWJJ/5oSx/aDxNbg3xVnQmhsB/S5
dabDXP0w5VbPf224FvlfAXE6AtOzAdA896TdUoWos32uHVjZ58OLpOopLZotT7SVqV9SwiQuezja
5+zCcWh+hamv8zmtqyI2DY7W26O28j1LVpgaWBYA6a4u2LteeGDft1bwWTntoawlGKbmlaVb2vXX
VfiP1bm0PYTqV6lFWkznADewyUeCptPd2P0U9ZYY29obroH3ZhGSxpttd0jGM5DW5zEtj9lYHBsr
fyGFim+P10qULRlWxC4C2g9eftES2qBOETvDOUNHe6Yacpqfbr+ErE38YqXkpLSoKYV9qb/QL+Zh
/iDPQ45+ddh9Gb83j+fgKxJk+9vtt620zeiiQV8HkIOo4dpwaearqmJQV8oK4ZbL95NM1ZnI1OyG
HEjRsMh7C/r1lqg3YA8rO8JfK5g3E6bz3MFZa3xkEOosGD16Mv95+6tWhnBJsSIphR1tMLCzyL7Q
4LpMPyP/Ct/38OtqevO7UZCmg+lmdnbU9EFM6vfUERmm5n3iUHRphlj3fVI7vfTPjeu3B8IpOw6G
Vhtd8JUYXvKsBgo7VysDlkz6TB/A4JBPmWehKFXN+tKBcv+7FP5WoWclupaMHYXEqENHkJ1ZmcBR
/edUNbgmTXDbyCIqmnC0TNTDU+72xKwE1JLEk7Ix49WAxpEAlD5EpTr76kCp7/vtp6/sL0sSTxWU
bZ7l7njO3F8TmaGs3V4rj2FQbbHK137/YuFLwYdAqxG3Hi7/lC797o5b9mBrE7FY5tCkQq3SNmif
mjxyZ+eCevhzF8xo3sgPQLTEfp+EA9+STlsbq8VB2frc4OZlj+cOiCW/gGo32iUBnDBARN7fno6V
wVqyQ4YJutpI3qczsxkyfCFiNJu23GHWenhLbsjES9p5KZzDe9ftdsk8eVHT101sstF9gLldEwNA
XO01cdgnCNHaMua4pdDQa6zsQUGC9Fiq3itwf0rrz+2YuKckqdSlyZv8S+cN6pdV8PdxjOhfO+U3
+xGzBm77DSkuc2ALAI7GnVUE7cYwr2wXS9qgjTpn1juWulyJ6Sk6GdDhDessi8aKnCq9RbhYyUSW
/ME+S5IckvIdDPjInnnqgNJqNHbpA8/ys2v3n2wPxqDvi5xFcHpKtjaqOvml8b4YeplA8Lj94JVT
Z0km0z0UZif/WqTt85OqzMfRCY49z37dfvxKxC+5ZLNN2JiPAr1i4QICxz84dvPn9qPX4OtLKhn3
/IaXE+Nn59q3SoEHjSAUUeyUJZojajviCDJHF44l6puumpKdlqN3vP3ylc3iLyP4TfzatOR9PeLB
JaScQpXBJwP476ecTHZY5vNGorMWYde3v3lLTaq+Fl6pLxVqD2qsIE/Un6AitiuAj1W8PItxA7+w
EgZ/87o3b0JnIyFixkV07j041r0Yd94X2evtwVp7+DU43jycd3Quac6xHqXsosRAWQ2k/Jdp3qLF
/fsFZJmV5XPhQt/R9JeMH7CfgCOBcpn8cPvX/zuEyTIvCzp08qXX9hfR5CFVD7LcePC/Y4gsae8w
k9FlZqriev/DuVy3afrU1In9p5pJ9gw9zOLwvi+47pNvxl/Am9LVLQwRtf0kqzQuMxq978mLAEWL
rRnbvm0v3D4q2oYAqG7sS//ew8kyC4Os9+QOASzoUvnqavtk6de0B+xBwm0W7dPbP38lbpbJlweg
gTcm8NZs0dW2/vpf1mFPtlTQ/718ydIouvVmv6ps2P9lXRA6zj3JP1g5yBBlh2QyD6t8C8y5NliL
TGkg1AWevmkvXQttv+RkUjeGkUo0AwafuxttlbWvWRxBrU6dBH225mLzlJxKPYnj0KfB3rb66mwK
2n5GV5xHZRZku9vTs/LGZbqU9z3k7EvY0g11flcT/qGj4i71QNiVKYq/jEDekG11plaW+TJ7qtyp
D7TAHmIZDXA5C6W7UWlbmZ3lWQHsyEQTC8vPU3Z3b5OujpK26iHnio5Un9lyjzzMeteRQZY0WbjC
iL7zTXuB6kUazZD5D+ukF2fuo/JKFAOiwGvzL2RUW8G3so0tjw7pw2nLzQmELODO9eAUU/mU6mbe
9yp1QgMHtvdFw/K4t0xtfGvM+gvjsQm7YTeDa7ITj9JsvGAlAuzFZgaThUH3MCy4ILbDjpiQ5L9u
B/JKBNjX/efNBgwPE2C6esQWH8pTnnonIcxROAZQeU1MbJJu40XXB/5vxYosybipy3PLSRS89eC0
67VPgL/Ejne4/RUrrWSyZN/WdonprLzuAvTQCLwLGY8U2jl3EqLEp3y2VOi1mG7JS5jYjgF7MhKd
M4ui6GQaMuyqHn1en1ZbWgIr0j5k6VPre/BKcAFcuCS8nkKZiENnxl2RYv4g3vRVW+aDVZZ7gsYL
aoYBljVszW4PxtpIL7Zcx3EmV1Asalh3RTZ9AuuDq9PtZ68F4mKnpVk2QhgMkd5UP7j4TsW7kjyg
0v4bhoAHDrlLk+5C4efHqo+QPIrIkGyMyL9/tb3k8AKaCZVUCjB7X+c72xqPNXqvtwdkRQnfXvJ3
HaanxvF5d5krEPBQ+Af3H4K6F2rgp4t2vd7PQje7oHKm7620XBwOID/tADXIT5ObD5EjyiC0A93t
ZFs6BwFrgB+3f9u/tz8wwv47qAS2ZQoQQhicltAl8O2jV8iIFEfXJu8KBxjc//cNDXBdcz1aWNTF
uR5iJjcmbEUQ0F4yQN12IkHe4sFd1Oz0Sb6kl/4DiVVc7LN9H7J42Fen4Nx8cO/4pT6oaKvEtuKY
Zy/JoaVTFwmAqsiM7ugjP7QnwGD3w32RhdC/u9eXZl+e0qfhLr+onXOBsuku+FBtlHD/P3P/313S
XnJHJWdzkfVZcUkzKBxGY4KuufG6j6Ofp7CKIMg0MjCHnpzRJA283AM1ghrjqfupb8hXK7U8HrEe
utm8V+6dsgMBLAYSSTj3iPLqpsNc+dBbTgmlRV2KkMGlJxwM1PoBClFB2PuziBo717ibzvR5LP6P
ui9rjhu50v0rjn5HTwK5T4z9gKUWFlmkuIiSXhCkRGHfE+uvvx/Y7TtitagaO+bhXoetsFRkFVA4
efLkOd9SDH7O4sW3SB8C0DpgaB0CEEltBu2Vhk/XUeEMHytMo75rO4yuaniDfNIrx4tDy2MjxqT1
YcshXa6j4WhVUb5JAb10B2XLe2KiwYPnRuIW64E1NxgBTXzKNwUhU5AsY7WD6+P0UA1QUkyB6w0S
AJy+8t5RkTvDiegqnWuxkW02X9VV4QSKtdHXFsADeDGMEIuBDgl8n7KmLo81ZqN3OOtZxM04tZ5C
q5WXTgM0YMQLaJMY5XSuXPr4m9REuwAPWA+0iuAEKIDMsEYeeX0dPvNC2o80diK3CePlBlIWCrRS
AG0WKht3socUEif5PAJ1axfAfZnBX6raXFpsAVrAFrm1VWTobmfyeupn5roQ4/gY8aWMt3M80E8o
8uB+QxzEtJUVh7aJ0U6s0CGdhrl8bMs23FRVYo6K5eIgAZ71kJP1Pp8iCnBCCfhKB02/YM56iaFj
ksyeA1hk6M6C9v5cOoVw6zbCjxnZDAGMY+mlsqh9V9ewv3TBVdYXtGseoxHpA3kpmosDBzQP2uYj
0Lm/zkzvJeSTeiYmLbMh46MvpvRhytsgjaMzldLPNz/wq95mJOh9gsRrNfoC2napy9AgrzIJW5l/
T4SDnAoTdIYkUwkcw2FOxhKjY/4pM11yBjXwWnf/ZPlr+vbq0yzqZsfgWAEDVeaDTBo9LYkJg7CB
hU1YQOMwCqF3NNtj7FeklBucyeHqmUMVsCqYdQPeceunJTYi0k3FwXDjXGN2d07J770NxXl7eU0/
NFWn0+EAhmuIWjTdlqlScKc3jR+H6ZlH+E5wnJLcmYV+8NLCz1hpOO0mx7B4+HXUvRMbp1R2Hk0V
HDUraOKlWATgYD53CUI+6eSZ7fCdMpSo9ZZ+qKYrmHuHY9fSCyDq8oOi1bITOM/4i6WAEi/BD7bT
GKzTEj0ygL7UiH4TMJzXJu+nLQW2a2tF/14ZSNRJLAHYk4f2XGFvXvZJ+TGvEzcSZ86N7wTCKd+5
QBE4g/KTHqb6mur6oNW0H3N7C373mSB4BYH+ZCmc2sXElpySao2CEevrHmCg5LIOC3tfh7W1U5AV
jdzQSPZVm255wO5R4OBop5uc58SFoYDEH233oUITyEeOTPxi5qAKV1mzy23bhqfrmOxARxm2CW8q
wNAbIIHiqMK5RC27uVv6jZTM+dCQeXRRuvcbS9bE74c2etTcmi+adm62GZCJVwrajcfcwcQ1qZ3Y
kyotg5rGVlBzqBtVi9KH1B6UL9vYBozOtgM9hDnwaPh/g5U6OzTA2g8xYGEBmNfM00Bqneki/bxN
QU59WlqFitLqUUYNflYGAJzLK5y6wSQ4e9B5Z7GeGgwb8IyryEKbLbE7mOaKi7qTZ0Lgtb/xkxA4
pT82cQ/MoUaUYX47GHfsbV7uE1jP3CnYZ7UuTFzATIkiZn8qqL4wbdO6i0keiz7dUdBhnhOS2aiS
rG65SLhqN/acyG1u1xSoM3MOhLUeUX5ylac86HFxxsGwyRxoO9d+nXdFkExFGgBPyXYZgOaPpNIa
mkrxg2Py7syJ971cdlJ5pxUhBrpBGtty+DRVyT0byMOs+Zmjw3uP9eQ8lrfAr5sJbbskAr/rMUzv
f52C33vfNVB/SJB5BkeOOM0wLOrKTRHNAY/SM5vnOznplD4MhwQHZmNIGEIQtwYlizRVAOPqrWjO
AZbe+dJPWbNx0QnTW6M5lPNxACiNwaSy7Mnm3/tuTnZXXaHYysq1VQqMakp3pvn26zd+75s5OQfO
YVxISbBGgUu+oDX/avo+gFO3j0zzb8EgiDwJx76JDcaL2AmAQtDllVVnHimurXby2uLcYPad2zil
yYZJBtXVnCYHs4g7MScvNZv2WdgfafpvVnenXFmwjEQ8djQ94HPmIMsXGrBk4GcS2ns3sPbgfgj+
CXD5ymrL5iLRLAqKztgepHfZQ6Uk/7hIuzmzEt4J01PGbGp1k55BkzuwYglUtMudKnDOiW6/dxPr
h/5wE2Jk5RBBSu9ghyV1qRrvtZgfs0T7zoRk++uIfe8O1vTxw4cMYYHkJhCxTrsxpXJFHXmh/vDr
N38nB53SmIC0h0eITczBSBO6rG61ix2Y7n797u9d+skqdhrIANeqNQctFr+Djh68rHp2psB878s/
WcmOBXOpQqGFXs8buWxgJTrGoGVsfn3p730xJ4sYeSKKcPzGoxWQRhGj15yDEr3zpZwKnkSoF03s
oBHfpY8kfgnhIWzOyW39vINNTuVO5r5zpmXKkPd70qPWs5Ogj2v46aEL6mtTJbtoHGb/9Sv6j6/T
f0Yv1c0f+3r3j//C379WIBQmUWxO/vqP+6rAf/9r/Z3/+zNvf+Mf25fq+FS8dKc/9OZ38L5/fq7/
ZJ7e/CUocdibP/Qv7Xz70vW5eX1/XOH6k//TF//28vou93P98vffvlZ9adZ3i5Kq/O3Pl/bf/v6b
s05H/uPH9//zxfUG/v7bXVJGT3XVvvzld16eOvP339DQ/51oNDqV0MIBuBUhO7788Qr9nWubQ92H
K0LkWsmXVWti/NLvTCr8MGR6FBAWah0KdFX/x0u2EBAB0OufwnGApPzntb15Ov/9tP4GkdWbKilN
9/ff0AhDxvjv6gyXJSk4BVJpJYXg7BR4U2Qo85PWKreQSPtadTdQnFUYAZUAng1WUMks96iVWqCC
p3nAZoAciy56cEixGqLH36JW7ESVfy8Bw3In0I8wUYK40CQ2sOWqvUHkl5VkECLLgzoZiRtVpVcq
IJw0iK+0L7yOgwYQEVTeYJeCbS33lpUHI++YPyUrjcriu7gob6QSx9lSCZTmIwyYyeBlUMQFynDx
wEzHe1D2Ic3lxpG9v36qAIEoD61g4eZqYKXXKe41vAg0ZHUtW8AJsKs3Iq/uSg22dxj1PoOCU9jX
N/EkNxbsbWWXfxFgQGcQSADqG+jOcLgS87NpioCm1Y2l2Dait2jG+kla36wiaEQUXhXz3cRuIS81
uE4c3hPgtbcN/Elca2A5NJbEXmvI1NYWFKKSftUogNk8JxXbpHGlwSx6rshzhlux7PySZIMf01sC
/RRRCA+fR7LiypbWjlkM7IIKUHBybJZ2K1jtrj9tTL7NK4jQRSitbYDU57slr1wlobigw+7TWIFB
HCfLXQaxX96YqxjAJCuFdHOBL3QhYaBSxzWWAlXbeiR4GLgiPtofORjjCbnN+1tQqgkeaKzGj439
ISRwAMUHa2i/iZavWiC3ual8uXxr4uFLHhfYDkPHpS3fYc7kYUFsIEHyqS0Lb5zbO+jfehCHC0Av
xsiHe9DTO4KGkLvCWGA08l0BqQDgnoerpi+/ZCnYWBX6tCkk+CvE2rwK9Q8QAYCdbNZEkIvDM5DT
x0ZlQd+lz3LW97EhH1/jJmd4N/wM1AHcuYIUd8I/lFxsehtn2CnJ+x2UZLcchMv1btOSfDStvs+r
CfSiKmgcCpa52DadFczOcFXK8aCqRyepV1vVi2EKBqyAQcl9kcSg8YWHrgFjE5XNNp35NgPXTrVL
MOrKDVV5N6SRixZrMLb1VSzyQPXJN1ZG2q2YFYyYZNYOmPL9LZ179ErjQ5l2jte2ap8y6ErMCTsk
QoK4N2NHmsEN9fusQTil8ksRs/mWYaqxF7q4LEDiBlGrkZclXgPxHYPyuZKHAl7A/kIS7udVH2+6
oYw3LThyOGhXpQ9nCup3fRNuGhF/hgIC92s7F+7riy3LuJ/A1DSGoM2W6DbeNLLujLuQKcajmEuv
qPtP0aRfzEChECDZTYmF43b21AUpLNZuDTgnwXpBQFiG+0qsUVCI0huH8rso0fAuICZysDTWLlVF
6Ut7LL2U89KDNxh6SMaUW1boZI/meLUTYRVvoABhbZPSgsSwkYVrTaGvyqHa0TThNzgNy7sEjKOA
cuGrSW/qhvmZWrakrr28TTYkq74ITCYLmnkLyHh1HgWwEb7IJw1Jh9yLMDGynOVMKffzDOwobjOB
tixS+tuazko4ql7odWxDC2te3Q7acWPxDHssEMomfA3ZbQ4ZBWItHy19jottn7Tk/tgAQPTW1LEd
hirhpHSihRjAX8+qra3ZtoCISx2OGD7UahPHiNMqzN14m3Q0WLPr1MlNvNjJrl1M51kQv3Dnqbmg
hEIcxPSOF5HsOxBjqY9hwf3QB2g530ux+uwu8piA3Lq+S+qkOAXdWyE8j6NVHSr5VBPYQgqMo9EB
CpY5D4a2ckkJ3ypSl3eSVBtM7C7WtGxytTfJ4MJh2mdM7Dn2JWsQT0XeXcrBcRkW77pwFiP3pR0d
6iE6hMMcEB37SSJ2XTN4qo+/jvJBDR4QW67Kq30WQYdhukWMuSBYQXaxf44o20Lpxq2wvYpUeLnA
MoRVmcSoPAGnkQm+7bvpYz1WdxpIap6yo0P5MZrEkUbyUq9Cfy1UFvUyEL9JhGcVlnJHEiwah1iD
CZYzPSBt7YdGobO1QGf8ey3UfkK6tpIiiMDChS6dO+bPc1HfrTfEsbFKdgFe6uR2RXFpuvKzrEBa
1EG1cBAj24uafvihnvmzZvixRnhbU/8RIFADIULYWBmIlLfx2aGXD/uTudqmfTu5A7K2jlXrVQI4
ouoc8/C13jitRySxNT5I2Vyect9JByxMtKhqKyp5hJgKsl5me/EYf4AWFNZg3W+bRmwsRoIS5NWG
babw3B2/3tJfL0IpKIs52mGnnXbdQdkF5rUVdGwKF9zmHZ1bsM9DVBVbvIA0VL0+0HU7a6aPQ557
MqVBbgF6bsT4XI8CGkHYLCzHhyMHNlKo40hwBfBvNBTbEYNvuHy79ox8Jax9bJFjqJabuBt3a4HQ
GPAG5Vg9OfTTMIXAbaxqOsp3BlBnE3ofOmBocs+erpipdmn8jbFnTDRvCB+3EqKPqXXOMf4Vj3n6
lWjuSBSsEhXoKfq7BFQuHuD+sQXD3a1ssqdQ1ZlEj51tAbcC4i002kT5oYsfO7uF2GThORgDUpzE
JuyWyWEC3X1dPlPKdrIpLjs7JgjtcltFSHTjN2ONt/QGMMoDm8gRcga3M2aEvw7lV9bJX+9irZ3B
wacg8r+N5ZVEnbEeubafSgyQq0schrYOKz5bsQi6fAAicni2R3XI+f3I5yMR1o60qGGN8wThK2SB
dMq3FRTO0M69c1pznAbUnPawdxp5tdae5dj7XRydG3y/bVT/sQi1oACAIFPb8nUw9sPBn9ZWUo58
qrbQH3yeLYiWWdIDeN117BHKNMOYuzMyp5nZDlw73x7NddPUAbDuizuW9joKe01udde7CkXGmU3s
lcL3ly8WBwjsJEIScjpConlDRRt11RbDCRSPxrcZkrlO6y/xhIGtzC6pXSIHy2PJ2D617G2EDcRG
6d0nyOcLPeqRPoiObGpAslnp2t1tnxUBc3qUYc0Ha8Hst40/2gXbZiQPsJntRTRgeNtuYzlA8af3
q4p+YGi12Gnog7//daDxjp9Dxf80QWlJGWSXsWOrU4eaXCxhRqEusuUp/bBWYw4Zdk54OeQE43lo
EaLpNiTQZseOgtbrbonau19H8Qmk5s9gkDh7UKpQN5xCMXhd4yRr4xLqSXg1UXtkU6+dntcq207i
g93lAY4i3zoLwPAesg1T9YmnfAPjnO9rlS2iPDhzSX89RjKCY6QU0uaU8FOXBPT6yyFcEJ+cXC6y
uQ2BYYVc9YbV1Q2saL+ByAZWjjnKXAZnUZo/eSb4dDwNqm1cBKSTTpZ144TW3HJEHwpPCXHx7oGX
qCClhUY3+4BzqnLa3YJrEU0ENUFxBp31akj3NvzfXsDJTLFxImhv2NgwMqDVlqKDfAOEsHF2wVNh
jvVazZTCWZ3MNlna7bOhwxzkMyQ2ruJl3vV88ktxvWA9Y8ls2/brmvUjWrhrXKsMMjY1FKxM7M2d
PIZtEVSol1SKo+4Iy1Gd/GnW8b/dxrlKABrpqu/m/4c+zjom+0Uf5+n56U0LZ/3xP1o4lqC/OzaT
jkb+JcohK3v1jx7O60sc/6RhOsZtVO9oFv2ziSN/F5w4kjCBX8GOiaD4ZxMHL9mMY8UwjjVDIQ35
LzRxTuaAnCvBtQKUkjp8TQ6nkkR2Wgu5AOjtL0Zb2zmTO9oAs6T68buzLG433qNP3HkpHb92wIFr
OwE4f6mPtCwU5rDtJTyinSsU8ZvcogwW6p9fv8l/KZqu65fyzrQvL+bqqT4NlzedwuvhpTV9+/I3
/GD3tw1Ml58MenKnv/P/Yqtw5dC+H2L38VOSP5Xf3oTZ+iv/7BTy3xEKeJAUUUPZusf+EWVa/k4Z
YksoahNssGvC/zPIHPI70p792sKTFNsvUt+fQYZ3QzYkGvsx4oJju/iXgmzNoT+mOAHZOviNOOv1
UemcQjhI3dd6AaRxl6XJfMOdob+yeKZir+gnQn2gpKxoa0Bm7KE+RyYOlbqBF1sgbi0ALMysqD+2
RrVnSrr19PH2siglkqJNaiPxi9PpJs/qeChXblUGDdHw4CQ4nvoC/ieT78xFfFmbsr6CfjJkGduG
ZjelQ8Zz6HOs8TfXgFMKdB8Yh2oMVro6Vc+QFeD7A3TTtpFVUIGmYNQB1yfybIbjLcHt/xA1PzmQ
nbDnJFY4p44CcoXjCSMznVSxmdazUzax3DI4XffBIOmnDEOm2IdWIfkyJsV4nYc6gcTTOEDpkGc4
FkP7ps13Zy5k3dZ+/PJxIUzioIbAVEhyzslgpAbIj0PDkG/zCC6Gfion5wb6T9G30IT2UeeKoUWb
RlkD1bJl+kIsnOVzCn/goDcYSkOOaIhCX6SNTM6EBZL12ysTDtUUidnmmtg4UOL1H+rlqIFabKWy
YcuUHsMNQwuR7dq0LcMzD+M0/iRSvoO+OUTG0OCHIcXbD7J1Cd3Buum3NqaJKogawuyNqZXzuDQj
/+5kE6yJUwjGALXGgDYMTRm2Z6qv0xM6dhCcz7E/rYca/Rc0i9PoJITe0rAFpmZWLvgEKRpW0+z4
Y9PS6JKMyTlY99uhEkJwTTpwysEOpgH7PO0agf3eOkBT9ugM5fXndMwLIInklIEiXTF+wP9gia1i
2k5nSDJ/vVdkMoEnivEIUuTpep+TYqmXuW+31BQEoqs1QcLJLFEj0nKQn90oCZfhzEP+693i4aJ3
wwlzkInJSZyXlYRqBSXtFkpo8a7TrV246ZCN30rIjHxzRNV4TQbMk/fr9bWu4zfLS6A6WKdGEv/R
Wq4p+ccghi2E3ZvUbKMZiAovhAL2d1gXTADEppDL3ALnI7U396BUbLQ0jtj++vMdDKveXIJCS1Ks
WwdKasS30Kdy9+AHhMh4QIOBN7hCoc0nG3r9F3SoyFVs+H09Nhi4VrVPEzS1JkhFXyggHhM/mvl0
aCGy6tqClr6TTjictU23j4ytd42e8vsszuzrdnbqbTdmXwsguQNa0mQXL+UYOMJgxBQmocvb3PgW
aCnX0TyHLdRZC35hVWENnKBZml2M4zC6dgQCe9CyTaynRUOtdoD6btQszXcHHshQ2FoO5UTlvrPR
RpR66EBLjJJdAQH8Q6fQWqkMkHJxPcWrO+73ZqnsS0mhcxhnWFEmTdVdRsSyEQ2Pr/MJN06i+Cai
/LrHetwnKtIXSTcUaFpaTfnFzvQnMxUMhh3CucxqiHVBBWe18uugdCTocKia3gBn12OILwsrQgeE
KFhYZyBjuVSnd8OUAjftJGTwoWc0fpqWpA0I0qif8z7ZTBI7wMZahjK5K8HzazwFKVvQB+XA6wLQ
bZSMLQSUTSPjDRTj0mz2dFkhAQ3QQ9OHwSiY8MwK0NXSzVWWj9q1oYCLrTrFyoKaVVomdeol5ZQt
LOjbjukbZbXzDKZdqmKQFnNuMFMTsllwOdxpuTuFTf05wzvWl4SNTga5PpMq6woeJADqrpjpcrmp
gEVqA2gaDtkjpLiRlnOdFYDtsnm66YrBFhCei/HnKOsUcqoc86AtTH+j6SG3tVq1VliVbRIxYaN3
ejWkEPKjYFuDQEKAcls/dMb33agypf4fO/Jk9wX86KGDx76byMbb4qzGhltg0fEmi57qz9GMEh6C
dZL1xLULDulcICaRxPKoQ55Jw5TYft5rXHUEyaTY75wSf7YkhZBgDMk3tMMRQ5kfFgqXp8uR4MIg
6tdMudtFGHYdFwBEak8NYLdApDJJlReKSZYXk90M7DMVBc/c0KHd7CdDVUFyDtvGJZtbOGXVMEZS
R1b1eOvRgsfFpmlJ2x66CASBi5IMiGVStApi4G1Xf276TIGGwGgzehTrDV8UyoXKz+LysgSjcSPK
NBo9uUJBfUwI23kPme78FjgxKONqDb/zy8ISfbgZeQ6otA2mvnUX6TBPPiSsZ2Yzt1lRfk0s+wW0
2DnyjF7YN2hFT/pqynh9XQuOzs3IVoA9OiZGQ4ASjXF35jP5alFDLgdaR37Duvi76fBdAcoyJ5HP
K1ZjiNy3C7/N0wWTHQj0KcwmMzVIF4rP4afCqWzjirQ8tAwcC+BFcyto5gWS4HXD13wUC9I99VFS
Ewi/tRJqiaBNYAwRY7IyCYBMNy3hELRujLIx56pSeQMnPe7DRSyKrqdqgO9VDmvDZCfTHrms4/CY
99IC2Lk+hZkrXK1WNeEasryYUjSZGKdtGmoEi9FVPHqCJyWEDmsO4cCwGNgNJWVTbzLaQ1/R0WT+
slRQkN1hXmdFfpaN2MJq2mPbwqDK8Wo2EmgT83hGRueG6BF6f4nelkWBUqbPuAwPkVwoh4h1GEY+
1qYTtJhQNVsgpjru2xO0lMsFkBgM67Or0shyN5DElJcFjgsb21LhbaaJtdG8Kq9t2xKYXeZj6hlu
F9/LvIuhRqmzawdg4EuofUAbESs3/jYo+DE/VHWoocuZSshwR4kFAcIBDjpeYky3q3DQhJRzDhdd
yFDr0IO3kA5AdsHgcM6BW3YtGWrhVR200puY8ed5LNe11ADCr5diDuw+hN4kGrUHaKUzt+DJXtZO
eyQp1dupXsCJcUDn2QHjBoHWbAplULCYPvTUgQQ9d5YP2EehJcFGtOoH02yGuQnzPcliDgI06DEl
WdKdFqV1kQM04Wkpqs2Qj+O+y5r5GUrmdMNKnRwgfhBdgV7ySOwMg0vdt72XUGiuQHxlgeBbUY93
Q5E5bggCifbiMiRmqwbTuwYEHQzvU1R+HQqjCam5sWEzZQ3lHrkPgOMMFoET8hRhLz0OLK7VCfmU
UeeRQO3+yOql2cd8UT5fIr2fGoDHFyAHG79rmYFUrBUiRXVwbeng0xQHatYR2+QR1eExYZa6K62G
32TRgpTOsjpQQ8ggNZlIARphZGMHzbP8ZoYGV+QVaao/wWKhiy+WKo+Ak4BAIyAakEe9hHErNVeT
6vTXueP9S42yK4AePaCMBaR3gtrq7E3YlNke9GQwfLu0brB35fO+qOxOADcyjImbKA6l6sqqP4x9
2uywR0CwntYXoSYwaIBaUHqEzLGBmVoOzD+6EZgAp/wG32HqRwW8cPsux0adJuUdnHaKYCG9uJhF
TZ4pXyfpOsbduygZLF/L3L6hpalextqZg3kARch1aMvyIEvKwoEd/ZjuszQr7pJ4zDdjUsdXUFCG
5D9LMyjnZiB6EZNDcbPqLnVGINiLNKVeRMbovgMhFim7M6BnT3l3nbU9uu66h21CjbYidD6qmXkJ
MFYPWU6tXWQ01kYqshsI8C5JEHYs/khGIna8nNoA3KFoyzvUCWyhfhx338alhukvVuc1Mel0PSjn
AxcVhD/DctxOxQRGbIjhDinCxUe1s5SBSLPymMw2HJZZCX39sSBfUQx2lxOKHr8nyHhe2EuMM+eB
XkNn+CKWHdTWVq3q0GkW16geVJJIKljAGTxur6mH7CObeVe6pY6ro3Sy7HqsRhgMVm0EsHnEoXhd
wtsvC2aWN+hCovLXcWjvIaZructcDMh8CU6lZT9sDJASVl7E7jBkkCnP7EdmczuwmukeUsoPeT7e
GwXN5mKoALBJl5S7XRxCGXh2lgsyNfSCk/Ajju/f00EHrR19g789jJJj56rvZbaDxmMSJGq+mob4
iUdLhXNPWqD1ED0ko8XdYQGfi6vlAQ7l1yoNC580BAuyrY9pyZyrbhKAGLXTbuA6v3JEf8/qJN5E
AJ95UCUHtgJIHXuKho0D8drvfWZmF5VZAPVS4AutuPNCmcaubJ0yYBjfz7Ewex3XBP9eCo+l7XJM
OjFuUg2l03hY0o+sUN8N7EP2bZ5/tji3LkyJsZEoUGxJQC6HIX7MSfkEKwfMmeEd4EHFufMB5Bg/
Atj+jBR8hax+U9CG+KnqM+hR95aX6HmVmin5ZqH5SzwPj0k+wCasHGeoYHZXSxo3QQYrY2ALoIxW
oLbYxJxtSnSs0Z6Jtm0LxUTkoWS3JNPXGnIHnkCbwe2R/wCINmmgZArZ6wYHkTk0PoVQs2+g5bwV
KIKA3Oqi44Qjyq4i9ozxf3hX9DVm3onejZUNbiUmUWWNEpVZcKYM+w5ivk2avejEalyUlcpFHwMS
3IQtn7IOYrlq6OQVQAXTDl2ID9Mc1gckT2C0ct65EAQn98iJD+nMwiBOIWqhsjn3iR4URukR9GSB
bYKpSpcbUA7FOkPNU68QoeXPdoHRpZFPjW65v6TWfspqApE1Z3LbSn51MueGw6OBz0BKVQpma87Y
AJKchh8xArVhs5u17lRxcQP95B2tyYbUEgY8NVJrUnZ0u1hwcoYWWuROUW3tqaAXM4qSnS3qbG8B
COJ2RjzA03M3RNj0HTCid3O8wNMB2qLar4Bz92EFrvegRh7lSKBp182oaBdSMCADwHF1oXcwuGUZ
zzu6SHBNu7sBihVHZxmWi7qBfnSPYvQyXYYU6pe03sCz5CNcJuZvAx3bvdUSeguKZH47gnp9kaVQ
w0I3JQP8ZIruIWNd3pUptBqgL4wBdJ22XxOMfsH2JIK5PBqWR+7AHrYrgLIpWPk8T1nbYOvg0VNR
io8FdpbriUCTzQarElAPNRwK8DCv0k4ojyyOs4FQW+ZHfdUUsLtujNu00aeZS8BrJZg+dTuijTFb
FZw9CrlO/8kus4FHjJz2kwMM+rEs7PoWpMPc53GzZWXT+UVVpI9yILDw6WAkAuUAVhzRAiphiNJv
TGPRY9aUkedAcUX5JCZiP0FycvbyXlVe2qLuJ+iMI7SAaesrn+W6v9YqbX0DUEuLQyxc5YIxzlAC
UClzeEY7GmN6hzQdvB1t9AAiKgIczyE61NAohj5zFocunaOyQ98ngUJ03/XOfZx0V2wsmk1XQ1fO
wAzJMy3U0ZWt24OJI3GcwK+Ec0fa3UVjh+0I0/Auci0xFxewfYqeWQLokuk14AfonU29Z5VlB/m4
VkKqAm1Qr+LLbLtqroQHGhgSNGRfxFpR1qD3JUnksSyFIPpUAfOTDziDDdNUfMmbYum8HPtJCN05
G7bFLSTeevRt4ZRzwdGXhIFkQ5wrkpvwwsraEYGY0AQ2fqNE2ctgeZfFfXU/kCItt+FMh8YNY4Uy
booljsCqG/nWqSd+Y8HfxZc0znaoHtvYi6tqZEDNq/I67Kf6JiMTgF9zzDXOD4jqAAcpNvljaDV+
Dxhqu5kHARnuDDVmiuHGBWlF82keWAM9tyFqNhq1GgAYaFRwL6S1JK6BAf0+tzs1bjGpdGrMk+sR
n6bmTcubIXelzuTlHJPoSdlD+6T7qb+YCqUDWEWi0eQ0s4v8tQBNJNRl2FnZHmUdvoIMc+oEZfp3
M6fMD2fduVDvTfY4COLMNoOU6oucL9a+TVo7hStTlKa4EzJuamtQL5xlyYUzJcXqjfUNuILuCbcF
lJ9QE6BKUaE9GyjbNVQR5KojO5i8cQ+BSK6NbfObwjLyMkHT/pPKU4grrFvP/6HuzJqjVrY2/Yt0
QsrUeCupqlyebWxjuFGAAY2pOTX9+n6KHdEfFLtxn77rOFdnQ6DSkJlrvesd7ihesiOtuX0zl47g
lxrGwQNHf+gd7jMkXYJ9sqw3cs/VWo1tSL4UB2avDAziDQsBz1Il1UueFsu+EUvxCWboAjNLLPsu
3Yg7BvAR94Xwtxum9uyT8KyIC5A4Yuq1cl6bYrCuVUKczEQ6wqOxQPEoV91+oYu8s8G1Hrqhhm/h
jiKe4I/whK0WtmhnP5VNU3yArEYUlJbOc5l765O5+PVu1mUVziNhTICtCzJwMpQGU6gPeGOal7hm
FiSLqS0sTCK+YA06mLx3oEflzhF4XYRb05MkPIn8iGLGucTHx4+z3nT7mBCAPnKTjAaFnt+RCN7r
lvDUJc3idkalLyblkCTpvM2T/5iL1geqsaCsGWtL3xLct3joIHVvQD7tABJQ7+bgn1NSgEd6H5Z5
SdjizO5rm/Q0uV1euMSDTvODY2CGp9hDwjktvuRjv5G4PPmRT+Ma4iy2qgOsahr2oM00dI7Nvcs2
qgSvnjJkq2Nth7kQ5lPnkBGhNrhtgfYIdgjkkHzzsmG4S1oIY8icvo492U2xwL10L5WSu6Aw1z3C
6vxiKly1oMtYs70le8GDWKcdtIOXdmgvRu1MUWXVBytwqot6FDB5szH46FjlLi1IymXDvV0WeTBt
TTYN+QhLdd9T/MyptqG5jZ/XZtORXGpxBXI7k2qAQQF2BrytAlVg1Mx+Cg0Vu7/IL7B0yHzroujM
5Ovgr2zHc2E9EV+7K1S+RChU2zlqfKhghy5f8pkyZPWG2z41yaiwTUCvC6ueYJJX7jCOtKIDERB2
VRpmNPfQmqJy40tg6Alifp8PlNyhaMYguFzTTiWkdpojVOJUwmptTDLkjlDZh+oua8yhjAeyRtQV
MhZdHnPc8X6kYzbNl41mWL/5DlAnRnlhUA7x1vf0gbV3xWR/COe8/EjOWx6T3nShAkKQF3u4slv5
tbS2bAyXvIPPHmuprjMwq3URl8tixG2+7HPHezGK8lhu8+uwTS6iZduOSu0M1zGZGwP+mKlCM0LG
W45eeuAYZeBBXkW+etfFiJ+UNMcsxnDnwvcLeKzZ+n0dgxspkis+/Rd87A7TnF33DdF7hlEn+2Ro
mihzFAX08piQ9xd5MFsS0X+QauhDJhtfSlV0NCruvWp4afZifxi24Ghl6HtlGxgUQZVHiZO4mFm5
Dh0gwnhCvm4z5X5tWv9QLAWJXoFdHMg2esTC9Wl0NDtWeTP76lqQTwwyFmxkJa9Hr0yTaLDySywh
v8H2gYaYZPq68YM9DRJjtsISlOokU2HrWRPCzonWqeZqYMPZmT0Uik73KT0ChbyZQpAp1vXV8E95
dJ3b7lMffG5f1+4wXwbt/JZbWImhgyrMXY6jMIeyn1x7Ve9eFg74nw1rM8gBehKTBypGkmU96ujW
+jgUwQfMI8RBJKl4SQcSPACGbyb0B4+6MYqrSZpU+Iq9BcJ5+aU9+ZSHW+YbbgxzFJPFypEBTBFc
+DfkQHnxEXC7WX/g+toFz2tSJG/I6Mc0plgdstt5oNcIS23Z01UPSkt6RxPwxFcOw3VveSr9Vhik
r0AXbRp9b9e5N36ppMaGg8C7yrhaWxu0IoRnu4wHoy94AKljZUY0Elfjhp0yYbybVNy4zEzLcz/M
j3Vm3Fu+fgHGj5q+sC5sYkjgmmVZzCnHb3dwYWknFxKv5+1NXbSvFD/+PjXnF0rEcj/0II1T4z16
hgFmZ5v9TWUQATKlzr07r5U8YHQ/mfiddUaYKI65cEy1euhTivBlsa1gp8VsfgTCZcWJYLYjK8nc
4iJVSX9dOOgrOukRRpLLtHhMvfp0f5n4nPIo27ApA8ahbuWNjw75LAk7lB1cCnMwJDV9qo9mVmBn
MxMncjFUYBJ4O2P6ZSv34yhWd73SZZIJwruV/WzmyXdA5+k28RYPlTy8uKiaTNHtrTTV6Nxp6OmT
vBQs15xffbMtw4XN8NGTWu9TObbHdukd3lGV7oFnitut8qZHr+71YzF3zn5wBOtc9G+rKvQRe5Ts
U8J+z1TRMDAt0mU/hkNrAk2bpeMfTBWkZFOOuPr1K/BuB6xfjEMJbblq1C3OlDLEUd5hIUzqQuuh
/MRoeTt42hrjbJvrGNJYExON84n9cbnEpMW8UJxYobGmacFqH9NrkUzCxUuFAYNmSnZXp2kQ9XCh
L4PMAlKoenj6alrzyy3Q7X5S0jkmDm85zFI8q9Tquc/YctsvCDmKfesn3a7PKHytSlF0+EMddRYg
JhIMDkAi4qNCNHk85WIrY4IPsVpxsvlScsLFQtb2nsBEcIvWYyhkKBLXw1SkY70r8gXzGtniD5lP
7rWTTOrTkm/6Q9ctX7qlGcmFTJwHLQMMyOo1fSJvAfNRXTxW9VJdSzJtHouKDMcwaAkp6WFZHHAN
kd/mZakuJQoJvio+XRK3gKpzkN15CabLyszrvc7T9MfgEqfQ1k37xeDsC7NmWsgQ1m8TAOhDoowb
kjevYDBTgQVjSTHY4Fj6eHJF22P9X8bVyKjeV/RKpTuaUOwb4bWhRY1sxXg5vKRWt82AplCOi9FZ
DxVnKQYKm/cyIgMLp67E0GDNsKysfQQhPkg8d52/LjXYx0rZA3QRWDurKr+rTFm73HGzow1NaN0W
86J1e/chN4L1IMYt+DYnTfdRBK1xZTh1cmgqJ4Bx5koQCUDTtvXgNhuUhVdeL92vhpsuD145m1FK
aNMzkwVnn5HrhfCrIf8yqwgZzIWLmabuH4OEbHQOQPtHjzwUrnu3RsXg2DE6jvlIeeTHilLlxdmm
9lbjBBT6bbVEWdDYh2ya8nhs3dOQYSyfO3cqQ6vup1esgrYDeTJNLJU9R36bqRsPIdJ1afXl41p1
H8TkZgc9ukXkeIW7c2WxhgYF3udaquKOtz0/+m4nn+YBQT5/4k/PE4McOzIbYXi3ve/ku67PAcCY
RIVtM9GgKxKGKo71jc5DiubNxWUoBAaooO5NTj7Gbl719H80yrFdZDQbDY5uoVrtnrAuOQ1vJoMj
MzL6xL2d224Bp2mN9usijYqoDKKAOKJqcPlMva2dED0jzUA8thPR0XGgWouE3mKBKKidtjjqCciU
cV66c9Z5JIO2I1jBnEivBR/eJYJaybEG4xiUbqMx5sjzT5NoA4mRZjobGEqkuYpnHHr31dK5D5gw
ryworwOF9MRNzn2r49yl7pWbGhrOY+MRu1b7+lCvVvrMMWXEuABVRKIxe12drnthorE+WoNdx6YR
cFYpbAULgpqQzGnjxpF2sS9c7eA+mWt/L8VJT6IGj9N0/bqKlQ7ZGwvWerBdt6jRQ8KL5cGp+m0v
/YGctBY3EjHbW0iDRpwqOcDHsqKO8jeHdiNhYlq32vow8NCjkgDUO7Bke+cVE6lOc5Bf2NCPQ9vJ
GFybqAZZwV6se/Vx8Yv8DYGQl0drA0CWza3NLumV8exs21ElVXovGiza3YlI4q6YLhjSATDWiaRE
TDWWkYsbLxREEV01qOgU5PscV/aosIrpte1rfePmtnlZbWo5ACgYkaB9igOjLC/ygB5uq0t6uNQD
4JoS/wEm1BbZ3pSjyMyyG+QaXlyhb/k4ZCb8V98dThCq37x6kxvw7PUbdRW2LqgZXgtnGCymveOd
327WLe2l86PI1pE4VdeJfcTrF/Au+Ahd7X/RFvlzatUvxex5u9rP3Cac+RIOVSJHFp3/VPkmUCz5
ihLvr/26LuqQr+43BlnkCtPmhfhJticxGRlSq4IWZmRPtoNNE7nV/qH3G/2qh5R+ksHwFSlaTK9H
Dhyme8VTJpeAiWoFaqYqqX5YBYqXpqKJHXKnOg6FSdFBmnZDa0LmG/wPSe5YIyLKnV4fl20rnitg
ki3uyGukzXS7C2tM1vtVw2wJ12ycOm6iGHZ2C0C9szKH4cfWYnIXTWVdH3Wi2s/LOChgHNgw+c4b
zZsp77eC8lXNRGEDtSGt22BFLPPMSrOyV2Xr4TgOg0eVqNPkLlcdfWiv1wcH4OdotsP4Qio4Nym2
edx2NGT5GDIAcEPVpcKM3ZQm/0dRpLgTBNp30sPstxaHbJNM9gnRsqNxIhiIAI3saiQx61tFFBjA
U1fKo8931ESzuyli/PTKqbT4P0wzXZ/RpCKc1Q5y0MQ6zatHSPi5wUsJO6MwX0dIccluJIv+S1Mq
QPQmFXe17ZkPmVTJrh+Dsrla3TKNx7TdHgN3xvwaZtgyh1abEXtFoylCFVQeG+zAJF7miBpDieHa
xcIn+ur2SfZW2nO7E0zHQ4b/XzIve1s9Cyx6TbPi3nMKMxwk5j+hSLXBnghxPS+M5XLu/ZEmDZ3y
QayzQPxbBqdg8qSB6i2dT8Qd+/fZqIb5qs1a+3JqNvsqqQw6Ivw9vkpVA9KqFFWuUay085Meb2Z2
mDKsMltfia4XF2bKqJXAc4YUssuIbdwa96PXEbBMMTGnCFyG5IPVeeOTlKVxb5aoQHqR4qG31mpE
oTh62xHZxxhvPLssLI1ao1o6QUHLgGWJ1ZC+bPgnP7DN4+83bIJHDJFrBYxXBVe9b2VRX81WT2qG
NX7Mi8RvGaZ46q4eoO6665qVkVuufXqxWE2ds7KD+cpq6w2BkR8jlAP1BLk8+DnIycG2pRJhy1RX
7rYSUm/YiaF8IRyZqio9Tfvoa7yL/mRi3rliQuCUkloI+ZnX5q4udk3ppBsUSu7mY1nCoPNg6+LO
zPJ1V9X+FCepjx48wW0KjKT94ONJVoaGX+PHN3TKf9iC9BSr0PjG1eBZ/QTg6sgPek7zg1Cqp7zP
TR1ppdXTkBTApJ5t42C5LEvcDHRs7DVp64WcyAEJyATJR1U+umsIn28DpfC6bt/mJnoiYx2X5yn3
5ERjg/KUMUWXX3pCVutBMkRkMl6TMDQmTBlDpVYRDUMVfJgmJmtZJwCpe9zA7JjUaXVs2WyG2Bwa
yZy9YyiSiubY1Lbb72VW+9bjpIX+atR9/lAsrrfGdIaIz5mte6Q5zzK/a3LqoaFstp3B1AD2kjEx
KO+TWiDS7cYtox5os12xQegimEgelmXYHg01LBdEdC9j6FQpTx9LwxnyjSkOXYFCUNA4zftKunNY
NLKL4QqxyqrCGEtgA1KckXDmt8MEVcDs8uQwlCP3hVAGqfj4sZxn55MK8HAhEmumDTOy9IJSZbvK
AoWMy66yzSUydMHhPA/qkZUAapLKTbxu1lrsNiFvfANgjc++jsrZyW/JMm3pRDlLAD0mr9sxStEg
bJT30eDKR1epISbkM33xErfal4wG9tAG4Jw01vqgzFNs5yy/qdwdwX7HjLlSM8TtMhDiydcpM/9D
4VvJxbJO4DcSNla7jftu7N+8hRQUGDgfHKxunluK3YdCMpIzLakfhe0zq89K16MaVJ2RH7a0mtdL
Gl5GFUaj3eVSpUyRdvQBIHzhVJGawphosuFg9DVFwUWwOBCUSOKGulL5E/Hfeecl8+Ns5fwXx+88
+6jrxpifl7lfy4///BeVrcBd1lCa9XOKc/F0b8OmRg+4UG6CH3YV/CFhlvzTxjRAQzXIK4e5WC7B
Kfh8cr9bdtKyZyRYf/MgFbA52W9woqy8K5rL1WE9hksZwIYyV3blUA92t3xmbcvuq5EtMINcz2g/
+aI0+l1mqGx5Nlgsw63BeGiJiAxunat2GtjpCBJzk6t/+CRVUHj2xaCpCGJv6WBjTGZFSkdkOUU9
5SEDLZfDgtSg6dEqyo7Ks078MZI/yUjm4k71QaVtBnntRM/b1ZYPiwzpTc8rCJZVHw0Gy92d4kwS
d2icM2ZpuhDtJ4264ohpC48BehIRsMySFz5bxEQg42kN03xwzTBhNnQ9j46DPUVRgnlYS3CRYuEb
NWkwevx/71ZiasqYpB31rt9QrOITKsVtonvzMXM5IWGIZfORJqG2wtbr0jerGucnukmi6Njujosu
i3nX966AJofjyUEOtfna5iJ4HOYxv81xoIwTypanJm/Ko+1Q4U4Y2txaw5JHRkZ57bd59b1d7LKk
hsUIM5wbynGVIpXMJ2xpYAPYX2btlF8bKttnrXJadByST61nzXiEudhmf53RRt8niKDvbM9OKfnW
4qosxHzrTmplXD8uGJDW+zbxLY1PAMsjZPhZX3TaeMya8n4zXMb9nlV0R/qdDeQ2HdsXYVmvowIc
zu2lu55GEGGEj/JuTAz2x9UCGSr6V7QHycGblP80y8mODW8qn9Z5dl8YdosdTacNI8VrL3Kqys9a
EDuLGM5l2m8hh2XnHK7F6MNhEm5+medGc6MWGve8CR7LzEP1TNZy7C9j/wmE9kultSJlvCqvK1b2
p0xlDz6V3TUU1dchSbd0Z1PjRcOGE7ldmlCgFuhxbt548bZRpBETC3qNsZZbFVYcQNHeO1Mlrguh
+igzg8GMjcZY/rHx+q+ULP8X9jb/R13Ub0KX/49McE7O4P9nYcsBWc/b919lLae//4+qRQT/cVFG
kKzNGOKkVYBh/I+qxQr+I08yF9QpwvT4K/8jnbKt/3i2T80A6doMHM/8H+mUtP/jm5Zz8sY56a4k
WsD/Rjp1Ym7/QrEWFtoFB0WzJ+Ba20ww+fNfKNZzNeEX4TqUI82K2+Xibnds3tmFgdP1Tmy9vrW9
eXpo2W8Oo9b5BdTM9wKJTtc4/w0eCi7o+6hYbHkmIYCCMkvVdylMbtu6aDazu/Uso8fLigX3y3u5
/+cf/VXL/zud2/t5uyjETHGSn3mme0ZkX5juYVUNRN97LewN0SFOZ3YOzPHOdf54rgHkKIlamZfl
osU4u1A5Jj5xYdxTsyTOTm/NAiXP7/JDNU4AHLB0IBIkmM+f5PWcJuaq0MF3nl7fHGctbqYlNZ5T
swJnQljcQm/e3OCpXK3FIsKkdqyom0e5AStZGZ5ZyTS4ocuGVWJj3wWQDanF8hM1swX6E86uab06
h3eHOWkMNgyWwJDU2w0U93DHi5I41cz3GDeJdXHWHWPRZAqt1G2v+pr+bN8bCshZz3Qtu97caDO8
3IAn+c5jO/8SkFJYkOw9C4MnE0np71/jIkWVeIaZRlm6vLndQs00GeU77nc/0z1+/d5YiCxH17ek
a8LtP7dY6Do9i9woKRrTwYJfa89XawLrAp9I/zmYZL+zDGcdSWZvYEriy3rHWCaN8p6WorRGDSiH
UexIYxrOE1/TO9/OmcKDGAYgNtRENuMbMOjg9Oe/LMlelGNVtfy8bRB+3A5uiW2lYU77jgnqLqPo
ffr7U/8pU/r9gbAayF1hM2IRIqD5/YoL1DqIxSttH9RfhtglMfCZuamLtKm6t7SEkBnW9qQ+eiJr
G1gKk/56cvrKd1DJmY56s5NdijFI1H4qFVrsqsfxIYIqvH7xk01kh1aUaxmaw5ARadC2WGz9/Rb+
5ZnZrs0vx9NAINI7CbV+eWYgLoS2bJBbMlM9b4y8D7md5rEe7ZtWBN/+frHz/YoXFNi4hVnswNJB
mPL7xUhmrTGA9MhvLWVykzCRPKi6Wu9qA8v0v1/qp3L77NWAJaPrsyT7iXDObgxWLdoebSQhpajZ
7FTVgp+Bxro7p7SM9aLz3USHSWDBuVkdO/2+OX1wj7+Q70WqpjJhnp+a3X5xjcJnRJmVz0OweBi6
eJkTOWUnRWiOE25Gpl3JDP7YWt2ihl2+m9MCHQlxWX+Exc7sec6n6b5xWljJk1wyLGqEGI1oTQas
xmc1MbJq0lrcj7abBHf8ofswb6vzdXEwmMES1Wgvm7qH7Kbw8aZscpuN9Ls8M2+RUK3ZxZR12fye
guckETp/fqeDlO+CfoMT5vd3VWIILTaXdtvOmqSLLNGqPvTFwrTmBP89103Vv1Yw6A/DKte3DWLa
YYPPnWF25QV3fbAW3yC70mfnWvZfe2aMrwMcL4T0Bfw3+iYSZIq5FPtqmtdvy5YukJ/w3kJs/b8L
in85uH4aXJzfCDsjGlikZzhMnx3UI5PGCQ9rDpS6KRQWU/V0JY2kidNgyCOzzrwKyaUgmALeXzzY
1hJWDo0QtCBGhVONvXOXTu4lujL9LIEL4xlRShGrsbSyd1bj+Sl7WiC//tazHYxkG8t2TxtsUco5
ZlZZRc7gvWcDfy4DZaMUVEIukj/blI55rsEbIPWSiIED6Ejz+bVzZQ4Zrl1vgbEB4VNNr67ZqjkL
QfEjQxpLTgfq6Pu/v5ozBeQ/PwPRK7s1PyX4wxs2X9w0wewaED7xomqs58d+61PmmzMqEkeR5NLX
ZgzhC1C/9t3+nev/ufedRLeSHcL1XIck1N8/ca9LHEPb1DRGhjk55Lvu2mkY99prTQNm1hi5/f2G
/+2CCD199kCsGQPvbE0tgBwM8weYhMDIcQ3J7mJ06YubBXQdXul7YYN/fk4CXiV+kJI9N5DnJqEj
n06msa2P5qqb4taaYOm7/nvH7r9excHDwHERgcjzShiTswAAkrvK+gA8YDb70+bnvSMZ/ter4O2E
AQ9Fwh+xj7Nfe8gVuJcgYNjnGIgaDJNL/f0N/dtVQPgo503flXwcv38SKmGrnmxojmVnbDGcwGTn
YPu/+3+4CpGl7OTWSQF8tiU5qWKEO7Mlea2uJoK0ZHUxw1d+/PtlzlSgrC/JMmfvkicDAPc8zNKE
GogwiRczg+PtG7nIfctfPaBjcI8sp/UlKGwdWWUt37nBc1+V06WBUunM8Cd13T/ShljBsusTNrK1
4x83x615gkeriRldawzHAkjy5bgxttFMvu03cNUnCqLkpNts3ll0p4f5+/4vZeCh7zv1kL44P8ic
RQwI/whI5GFDIuxgI6/Sbi8CILJ3zJZOFgxn17It9hJOTMeWBJ+fleFunvaLeRJrN/kWvLDaT4zO
QhPoShvBCMaFeeXtsTM1L50eeiIOckVyzbAzkfQMOntpx9lL7hT/yuNia7WE1OGOsVc6KyvGiqeh
0Up+CU5qcijq0J7WCQqDVRJdNOgFqq/Vm9MYaRu0KaqKwD0MZi8vIOxg9vT3r+vP52pTxAGPmB4n
iCtPBcQvlePSt9m8Joyi04kSu06lFRnpqC829IjvrMo/903sbqnlBJ8ScvlzTT6dQwWFB2tpQ7Xm
97lZSf+BIk0bGvxoOmDn//bOME60TVvQR3Aw+WdVfeBAcmTKRsDPup1E8S2WX+MIqwPZkum98xjP
XRxZKtwUDhxo07HIAFb4/TkqUH67HBBIVAIOZ2ui6xz9ob3c2gpO3Vabe2jr3ouqfPGoUZAfTVma
cWk55fHvt/3nduFaliA6CiQBl4jg7IXKyc8nGy5j6E1r+1FAID/kC8PWkDBGqUMtk+1YVaazA852
3inX//yYTvu6cD32dvpX++xkLFfbUkrzyMe2tCPkPCgdcpQBuHG898DPt/jTwrSxQ3NsgX8y//v9
eTOezcrBKDQKNv1m1bbBHEyk/+UnZHMvNoZ3tFV0opz1v1/E8tzWOoX7RIW3lbfpVkz7dckMtKt4
Tf39tZ3lquFdcroGYNjJ3EBQqJ6e7S8LsSgdXG0bs41apgGEqqGgOayJBJqa1oVBqyuJ57qYqtXM
j4ZbY4aqZW2s8TItlhOnhY9Zsj1mLpRQviwEpdjOXncjECmkBVzqHth3HIRGTuWY0Ujg9sepCjCC
23rixO5TDWloD1WMNJy/39ifL4r7culOWfwm/kTn92Xbbao2o42MQY3MYA0ELhNuyH+/ys/c31/P
Bx6ffTKEcLEaxRDmPN9qzcBzdNWPkVNP3aelOpHBwaAMeIOuM98hKVRIT4JJf8Azs2E/J2HGQgmZ
Da+yUiPDuR73rZIxGiIuB1657QZRO9vokhCnGT0gfz5W+E3OyokN/GnnuNUJtPVZojhEAQY3ItIM
yd7Laf6jzOfOMJ7wAGvYoDlezh4gdOFx64qix/m0eLIC1X8ZZu1S3ubepQ2jZtegvn9cSK17SrKp
u3ZFK9+JM/rzHbLcTjbllidPzh9n61oruInQPtpoTqZqnyenxDaix985H/7lKhSFpwoH/r8nz3cu
1IVFMTf1GFknwUUrhHOcEoL1/v6l/LFTA7B6uHpSG8qTbct5smsJb6OerKWPKCnmj52ngh8696qL
vEuIK85lGfdiaJYdrmrZ10QBCjCGxYsh0BtiyXd+zKkS/f2zPZ2FnBkn6yCb+ub3VZ9ZKth+5pJJ
8VgmYTRu4ZQytInW9650Klp+vxLbGGeTQ2kPzCXPDqh2ZbKTGhVoVUAe7DUSDngibu2ANg64PpcI
SiYoMD1K0nXXCu0Wsauhe92bOhVPf7/tP940dQZWV5TmTsBpcW6aY8qejDScY6KRsfy1y9kfg+BO
+79f5acV42+3zAU4IzyBvIFD8bwzXSloGw9rscgvETK2sKv2IC39N0cJAX04C27qpfairc/6EKWK
e9PB5GF2KdQpw8ZajL27TAj0YVwcVhPJM3x2g6E5ytjLqvIGWKG+88F2V6xGZOW+sxxO6/qPX+8w
/qB4ARLFI+63AyFvxODXZldHjr3aANjYpUpcrnHMR4//9yf107317Fo2mCtNBiUMaQBnHwdj9wSy
Mhbc5NdBPEgcxiJROswBk1OcZn4MnjMsB04jorJyMxdXzEgsUDWKPZ/zxsxfcKmzJee+od+pKYKf
J8RvP0567Ag/7WcoGlmyvz8IOCKQj1MMuDdRDExlEjh9qJOrzdrjWgAZk0YAYlydFH1os+d/KsYa
Zn5Z4gSp8tV8HnUjPtq1W3xQMGh2Cxl0z5UWG1YXhp4/WuawPHH55Amysipj8qqsG4GHAfbXwNN5
uJD4+GSj+ErvmwGVaThjjtFwFqABuXQYTN4wDJWfy9wyfijZV100CUfjZu8nycu4Ngsq9LY+mc+M
wRtFMNQeXCEWiYP+ZuOtoBop8frOPJt4TUrLELFv8ZWa3b9MGHjAkBKNRUEHoPU9F938YStGVK+2
mW5Y23ROA9UqX8bXOZjTbV97Wf25Q6YNNby1MlLaTEasoXB7b9pb3eq8dWQBjPHq+zmeXaCD7h7i
jAm43wQVusLGX0y+Mg7F6wUuQH70yYj7zLAcXQlM4frFZiiBpjx1TRyu06rE312cFg5syqQ9iCnz
CxQ8gYnAcCp76MKCtp/xuRc8D3V98jwuivZRy6Z/TjTUtRCPCfATukrqgibRJYFp+fgi2f1bxuxD
+b0V8/jZz9biukkGHDZSE2OJ2FVb/QYDgcBZtar1aKfklbBPN+4Q90XXXwWyDpaoaxrjezciOoes
XuOiDukeEdOUGuIIzZ6BRllXUxKKofLzPfy6zQg5572vqCiXh3UmYMfx9DxjtGDhN7ImWn8ZLb4f
qIrFhsIGuvYX5dQtBsGoZm/qUg1QkLU53oIL1a/Z7BYfu7ZB45GuPRSvVjOH29tAarTtrkEWQU1W
rX/VZB3kSE8m6qbp4evEyyIwHTdxEifWVSt1G6huOOWqSo59E9f+/lajGoKGVFbkIxqoRJB3eOPS
hYXfdSO8o4FbxbgIurdoIFnEjQxKSPqD9r7jGG5Mkd2IU2JCXWLunbjadaMEJrp1V5E87XFADBbq
UB8CJcGBBiIhp+vLMVoB/OOuLLDbHeaV7FjhI9mJ9GbXfSzqRt4qiC2nh1dvu2a0RrTqjrlh4bLm
cxnb9TBcGahP8TBSpbfsF5WMTy1uIgxhVJG9wrUdvWjetukzHNue8F64KXCDXC+5mRMan+sERfvz
JMasf9GTuRqRI1vYXgH+zkPUqTJFpZv5td5V+Agx5XRooyMcpwAtJkxg+itg6/Y5z5kHRdYkJGty
E+1D5eE/cCqu1u8LSQ5XiG1EdfBw0nvC8QbXF6OljObnqPrTOFkZcbGLN1ynvk/9Z03KOFq5432q
0ky/Lq0vMfCneDIZThQjC9saHYW4MCif4C+49lW5IoAkZsmvr6e5DbJDVWrGAnmBvQlJvvaqoxGJ
Iy49i14+NSh419Brp/U+X2yTwA+v1/Zl21bCRMhCHXtlpmTVd/jWyH2z+BKnIeisKBb9pDnOrQEZ
mRUM0zuoAw+zNhP/JISwtrDibhiDw2iU04Zct2rn/YCzjoYjJ6c+ZiLQ3KzVwsAD0TTCCfQMCmZU
kZiHwEotYgGKFi2176/ZtwXjrRTKcDJAzO28S7cOjGshwf2i1Ujar/QtHlcFYb2v0qnFG8hl74a/
q8Rbmtm2F+F3jSdXRniDw9Z52mCLut8b6D+wqFimAqO91FpWhpd1gSWO72Ut6h1MB6HITKq9ME2V
P4+jsDNIgYqJjZfIEuOCwZhLLEpguoZIBCCvrCqHLbRmNGYxOgI8teygh+mMO4bMd0urh2//i7Pz
aG5b6bboL0IVGhlTBFKURGVblicoy7KRYyP/+rfg0SdKJdZ9dYfXNgig0eGcvdeGwRDXwEEmHUcm
xF71Ym7xZIWtblYP9touf4rKToud3ff6D6NfktYfYp3FA8+bm/ly1twyzC1cgQX+0zFAg1iTlTPa
FRbBNR1R8MncWO+IxUleB7twpmuA+4AUekeVo2/2Ey2b1OVY6GUcdiOEeiooJ3VEe5cM6foXrer0
OGsKh0QtNskPmcm18cSyQr9y9mM2tI+rCv4Z4dWRghJCxWjErUEWNCYvvtM03DIhlcZ+LU1lX6Hl
CrNoJhhUQdFpzWFjKF6ZD09YyO7mvnpyRsYMLUfUfre4X17wCRw4/IVTnv9RU2gJqnEwRxUPq7iF
knATWeSD9m6Bwhx/P2PZMWsgaLO7B4rwmLXls2RxNxp5tYgoe6yz9GZaxisAmq+ZLeC/1cdVvNTD
Ux6XoaP/Fn3vlcLGmklazpLuiNAK0xLFZkFyj506aI6MTvBULVjMpM4gd+Y2QBhF+s84YeWqGgrQ
TaTeDkqhIhcUyfAQVfChMJ658wUtgysKovxZvfVs1RSxV0i1vIvxesEPafepLZ+GsdypMR/GUNbH
aIJDgO4qdW373piLQ0+sNXdYPvZd98x+4wm3OGXCPpl+kk7cXaiLva+X9aeVmGEr3WOsmVe8/wdd
K7+ZSn1hpuii8157cJr4PrPsg5l/c+KjbpZdMHBS80pWuitGWR8201+Uqpc2h5eodJG4xv030cRH
I9FwMs7Tigo2OchZd2g2To+lFPtphOHfGPahU/Vvkcx+iQ7rVa8RBDM2+2rSdhG9IuT21Y6uy49Z
0e5EQgktocmi1uqjhp/FdclOb6Bc55kS2Nym5Smrtu/r5FHHeZRk8F6VEa15maxhi8uNn3EH4uzH
KKZnpf2hT0Dplex31hdvMppKdNIVX/l8HWd56KKvd9zyNipgGxSKgGog9J8OiCkWIdTWyjRfCsJr
4mi5mlYcQSuGek19qxlAYVusb6n+c6LtPpnL7RSbz0AMsKxZabBa6kU8mC1iTof0j4RtHHG5Gk5R
p34zRH6xzOMNeuG92bZY3PE3Bw2CNU2R5Oyk+V2Rdhc1Rl9YhSqCveGVD/+2dpbiUC9VHQ42U1xb
zw9DBxcAn8RvjHrj4KEJRiouyo5N0gwIYayr49Q36nWnRsQH1K3znDB0jIM6mUcdOaazyAv89vqF
03TXORSF0nauWxO7UY+RywMvdAP7Z2XB1umIpvNFxD5mn8j8jbiMBAJ59wch3NPkiBfSdWckz7/G
0cI4KBtQCIcphntIw8JQYXjVdXSdl+b83QLg81ND8PFWIicnHl3YBG6q7EFiOGIZDf9CxO696zSA
m0xOyuwh2WC5QS+X9mF2k9Y9SKSCta+qywK2Q2oC6ToE8RSDAHJX/Iz9+iNDph6BdlhSQoaiBptH
l4z5je20lggXNLvP2FRZW6QW49GsbMP6A8IVvhShWyTTgK1S930WG/QdIAAEBubg28g1U8NHV450
NkFCYwMe22RFLrPB60x7+lVV69bweqg1RujgUaTeXmcd281GYCdaqgSM06TpLVQVNlmXnB0jMmPW
rhce1duJOdLJSbvhrsWvErP6fasl84NhAavCRJ9Qv++rrJsgE+RRhNJjxbzWdo7zlgxZ8rM3xoix
q9ftvT3ycQVtkZMj0jk5qu6+V8A5NDqgyZGCDjygGaJIhA+xCJolY9uYJ323JYisSJXrKAc3KosC
16PRtW3pzywuD05WeyvrYOJjsJKI/tMJZ0quK00woHtFzYP2FHCCMbMNMWfR/W6kgdkCBLj14Jpt
hYvcsCw8rywns9csNawFG6bNssPzBJsDO6L4u0QYC/jUOlTZcVvgSWkUl9QLfdKpmSn2ZmAA/IhU
NaFaNV619orEaxGj/qAXCDhuWiZY/ATs0eyQ7lJ85WYYSANdnWRJIPGAIalqN4hAO8TPxkg1wzPt
InkVLniI0Mr77rvSi/G6XmSMdaEdFrqIETGrfI1SxRKryeyIJ4ml3cp6pfNySHmJX2ewofzJnABl
ov8tGTtuI+/A5botqcRi/VZkaJwC+pbRd3wf1asJZ0fzsDyKX1q0gQOVQW1uDarbx3zRRXkoRzj/
geDcb/ppu/XnkmpwsbVmsFYu67Z0l8Ah+pVgOfBvCfRLXb22Xbt3Lqj45J0fW276kE+ixHVX1M92
3ozkjWxjd1F6njLtRKgFtNNh4chadQgq0oAHgQGiwwS4z2afkUfaTyZvTG2RWFnZnWFk+0Z+DsXO
Gkwk7sOoiQ9ZOaY/YgBdY6BkqQ1VpLSQx82aPryqRlzfqV2m82EbBe4PLSu/T3lRg2cotiYt8hkT
MUXE10joUuX8yFy0N5hTSOXyi6qBnKcTRsEOSS2v8GikKlYjwxLY2qP0ntD6wQ2maKH9mlpYSCKL
qDJvxdWgX5hrN950egmWb+qq6ZVzBvHVjr72/Q4QWY17oU1gykHaem34Cz+sXEeUo7aO1gYgCh3K
3GWNVaCVClY0nnZ/J6Ki+gUClp7dOCjar5posCO6hQGCE3gKopXYeP9W2DjfQ0xYORnYpXD2pTSy
gvOSQ2GwG9JmgICqJTzRiaPYrl8HYXudoRb6TqkJcdxCnYQMm3U0zYu4QZJ4Rzeyw3c7rcNvaiFq
HziEbz/i6Kru+GfHl0JgffByFEaPIOsSDtocJHMPOGD/V7RV9NDCTHnpO0vE4SK3uSmjaMAhqDES
y6Mw447HbOqTi66D2oCpfombsKsNdrRWlNMycN2UsseySOK2J4yeM1LsdeN2Afx/FnFSPEeuBu3L
sGf+39LkHe0oq7wF8lNMfP2bmUPBddN6FaUC22vKtQNG25fTNQmRSR6OC41Zf+w5svt6PPO9jGwD
Dk7MoYajBI5nj167+jbZamoHo6l2z3Vj4Pul3mCrvmUNUAbzCCftrEwQZO2MAeDFyjyLIIcUtS9t
8yqTJfWTbswSFFeVcqVySqX/YjrHQh3SgQ9XDL/x8mD3rmibFx5DUF5JVSEyqRgUXGMtM2njq7r2
70/n3QPNEo4ATjVF7GzzefjOjlaRIYYLdlnxaoLZcRMzuSO2Ln6KVUt+q2WDIj+Jy8kIqVgwJtqs
Z+F2Z+odQa8sdr9LLItYpknMoC+iIp89ICoNBJ0pXyQONzMRexNSyaXoUQsFJKeJyc8sbO7BhDnq
LrGXWvoalCs6PH2+uJ4cTc4i0q1Hx1sNwulRL+hGWJQcRgIw9/ZRNTIlDgVGtJe2sjCRoPJUfy3M
Z9pubDr1ZbC69Y+2jM1rFEeGPKxzax/7yUpwUk1xdL8kUHv2xdL1jwo7idYvZMoQizqrKYLMsON2
zyF6q3BBq/gjikEwGJI2JcVJUn3yiH4ZXgsmLkReRb2kAX4CF0BqPEiV/cTQ7/Vi7GCtyHWQoWMN
6xJaQ9lQX4XBlrB4Vdk95QAMrwtLV8enHK8km9j5GuTSiAEaUQ0LHTVic5PEo04E6VAVWIBa1i/I
aHF8Z3aAVTfoEKijHMwTZNZlHTRvAOJTewlJmz9KoDVvQmWRYX0aNPbMesMKrlDFn7U1XffGatU/
s9wFg2PPI+yQQoEkPZRL/psivXXUyc29qaXFmMrZE1sUGrvpl0M46nGMXYpMpYpXhba+oZT/USHD
EoN0FMczTTPK9Zv0/X/7gFq2ihqAdu67ssqusJrORw7HZyQOnxTgXYQdAqUo16C38/4iYnRpBlec
Tjl6pmGHZ9PD95mcaUWLj01NCxEzGnCN2DAo5vpJ6dZgxoeGuoWXgtd+SzLI01lduRxFWgWff7zk
k4J6Yu40T1a5+tbB8pTXG6cVizflj8Q3iV5e4BU0zrMlsmrmJN9JNtmlzREcA3KkME9B9OPEYXAk
jboi+Y2nBlqTTCujCWvHkNaB8prqeObS5i96ghcMm3i+zMc8jTgWUR022NKnDansdtRjNLZhI+H/
3njYSIhmQnp6uzVCiO/2oxiww/h0ha2Sn0icxBUvdJsQdWYjr9dU9qSupcbfh8HV/q5TxAEuS4xn
UCLpSMBsJv/KapWvJRcZLujC4HjE4u20ftmV1h/U/yLzgPHNbWAw6brPY9fXNNO13rR9V61NDTv5
ELWUYqf0pQcD/sJq29+BDBvgLsJAeU6GnkPAUuOSI0g95zwHbzftr1d9YRupxQbSV1FQvAqiyuxd
ECFG8QOgAeqFGjwY4YwrU/zFxGlGQfGdbHjJdewPsnHcN8Pu6od4QQQRNqJaX+YMmZin9GslduoC
ScPTbNlGSOsBNMQRs5e3OJRavQUZPzBdY/qmGfWoUHjMqHG1oyXawKZ0vjmmTKbvbsZG6sGFAfWA
aF/cGEWVRuFSrTP+Y2aDzB+HpHrM2X+xz2RTfM3dZX/T5p9FCgAp/v3BSP8qQ9kettwL9ubxnDxl
OBqFl4Obukox9Hp501G+6yKDA34PbhNyWWUXr0LaKzRjczzT9BLbYH/Xx0DEh2CBOZLvgY/7pIta
54DTMz2lEz73kelXrhk9O8hGohBu54pLItcFVjjDmuWdWId09oRJa9crWgXZkJ3PCosBhseN8ti4
2DtL61ZbHOtplJlU2ASUK+FuKOe/EzhJJuzXPaJ/Tbl3Px8d3SbMtzQDT4fzIQqAxPCUp9/7IBo5
e8TOxOPv7bx7NGhmvNiTHG87Z5YPwBLmG86h87dmtvRp3zWbN1hDrJLiKUBORrFYnS7k6DTNfiwa
9W87rt0xWqOCdKxiVeNdl4HjiLpx4mxfaOniuZBSqa/atv2NGW3k5NnAxlQJjoaY2rXRMU2wTVOx
iAE/RpjQ6V7N83HNO8Px03mx6HJOY/GSSRolB3NWySeMoOS8lo2+/ibgl9g6wXdEW2N0q284wSHi
xCXbxTNP8cMY2NJqUAejU0Cvf2pu4ABTKWJB+WUobvtHVoX7Cj2qP/OuPva42XogmMc+ZbOCENfz
fn4vRTsJRk3txzOF5J1Y+IDmzBn+mg0pxIe0dWkLbAcEd7cuC5OlQzVxCA0RKVfNtPW8vr7tD54T
9B/b/TrokpAS8H7f/yBN0ZOOon/jd1ncHBfkd5wJpPGM81ENNLAwV03m6rd6RT+RpnO1UYOftGGm
Ykyd5LI1XDNYACscDIPj9dc/7mOjdftt/CzMNxbOhpNFaq5qpyopjPiLmUIfqAgzNuvoAXbOfE57
cCrO2h7D1sNEzIskBtHY+8eA5C3TuogUAHee4EgvsrP/QrPhDFvWGWrAsQ7M7ahfZ1aPnVd3/X7I
45dVOESnS5r7QHJh58tYX0JYMtUlDHE6Hxnl57rTom9fP5jPZixwWexHEHUxVk+lEpD89YKFogbZ
l5QXaQao1bahFM2d1A7wR7odi2mKG7tTLy1+fMixcrhM1egZX7kb5BxkH2hWxJS4dPXoyFjTcTYb
Cd1sx/GKGWbq179427e8m6N4vngDEK2q6BkJ2Xv/fJupEFM/YeZqYNLsamBMfuzWvFnN+l0Panru
fW5T9sn10N6jqNiE4DpNgvfXG1SFAp+YoYpBmbrBHc1+1TDaEJFQd0B1Z+4IPlQfJltrgKzgf9Xt
sdszcZb/UQTPwKJFzsRsI+0wEcq+/yGqWMrZpn/lm2Lo/yiZJGzVwShsUXc/lHN1Lhpme5AnN45M
HJEfBWDu3jjZpc6RSgLQQk3FHbrq1jJk9WMLkr6eAMue2at+dilE1nyghg1yxDjRQUCNodY40ayi
tQVKJtXU3s8jNodelbruGc3Ix40xRS6TB0lcmsXcefIcDXOYdRKrGtxumCKdjgiXpGRC+HqYfnJL
zIWkJzFacZ+e2rXg8qVUBJOGBW01A22elZu0EtV1JAbr+9eX+vhFgGKmrISGBNMs/pn3A6MdI/AW
zkom9pSPF0mXrwdFlA2cPJr8uU6Izn+/3jazYTHFuvvhelBZomagsOIPEZH3kKQGjz4b0TVu6dym
RFLkZ2bvj7sqEzUXuxKWFdQyp1r/sReTLSQraoFvgaO1Fj1CpW2PdifsfS5zatVD3D8uwllpRlR5
cUaf8skDRl7iom+hWSrQlb1/wE0E1JwzQemXaWUCIshiaCxtdxkT+hHEOhvdrx/wB1E+ueLsvrZk
ahYSkv1OLgj/XoUNwaQmAuVhvTB/FLtyH12sf4vLCR5Neeb5frIIcD3uDX8hEZcgVN/fYA0FAuhJ
1fjBz8PDn4fDYe+F/sXkBfeTd+ZT/3fufD+tvLvWqT95iTmRgfFs/Kvd044L7ff7v49X92cu8/Ej
f3+Vk404LaxS7Ugp8mf5PNc0J9xzqvp/C/nHG8Hcjn4LDfbpZrme1FhyVmn8NpTf5uvWX+7GC/Oq
2M0+YgtfBvMeLcaBNjjs2zuSWF6+HiUfZ5hNLkpGG7J07LT/8pr/R01M4aLDzUwsC0HcIHqikZBg
LYUD36/Of36aXMrFhsYAQXBnnYyPJhp0pWt7AGnE4D5LVkmWP/e/qvmZlglSNUwHwxvmJufkKltA
jO4sHbCNOS2e2rgyH8hRotuXA9P7+tl9VNxuXhdS17iKZmyhb+9H/GpNMxEYLZjexdoQ4BhgupFi
f4tAo6Axo8Y/i1KZYFIKfZdVWjIEIKGt49c/47NX6FKl0ZCebYbH01/RKMyyvEjK0aIPacVNByOr
vrtdou6/vtLH74G1HB8bjl6MLyxK7+8XZ1RWWynn/kxJpwPq2xXz3nkh88fNL3GVnCG5mOMgBz+5
DDIYRxttmRPXh9XHlyQv3bcc77RAGdrytz5rZagNS/e97vNYINos1RcynJzHsmySxyQ2tGs6Iiuq
UdMmXiYpNumGSeep95pocndx3fbnTlKfPBqKkRwKsMnjtjx9NDKjwYRSZyuUSSqvm5HSrpv2zAvY
puz3swU8Bh6OcDiDYGY4edUDuBIBdAvX+TqW15FV2YDXiIjmHJ596zQCJBADzPLMAPvs3ixCjZnb
NXuzrbx/7YCMFLcga843k8E8uK3dBIsdlWfu7bOvScPSgJOCOYKF5OTmUoGSjE5fTo67kWmcSPNs
9mOjzShWlBb0OhIA4ctEelxin6pXRMhOVoxXbrOo8syn/ck3pekuDkeNL4sox5NbVtJckjaA2Jmt
I/GBGmVWRJzLHu5ZEvznj0rDhMMbZQrmv5PR3s5a6pZpgvUXBHiIclAjBwu3+ddX+WSh4RVu1goN
JQpz/cn+LnbHErEokrFyabtAKqClF8phHcEMLuQhJv2wX4smnJVo9qs27YIRexA+jKb26ULa5FzJ
+dijTvcbdFqpJ2SsXmOaR3nZuU3Ql11/SR+gCVqlbqH70o35+hY+eSecLlk8KBmyyTj1NxKplcwi
EamvSajRVYd4EZHVFY3D/66BR3KuUbvicMhRiQ/t/YjHtDualHKZ2AmhbbCFo/HCtNzcKhwV77PR
iA/amnT3ebdaBxT7tCyVyj0TFv/RqsKvgJuwBWuifbfFyQfRWDPiHSBZZNDkkPAX1LlHk+woSlSR
bALFSf52c6IjccvVPRS59J45yHibnTnfBCwEFlqtG8i6xAxcF8YBYJa1F6hY2n00Qjr0kJfMRKPa
dKmzokjDUd2kgmWbfZ8XUZ0ZgZ/MXf/sBJhtMd/A7Xj/TCPRcigVCx9SrS/faZk4j5wXR0+nfhIK
dXK/gUZIzjzDT8YMjlgVN6Gz7Qask1Ff1ORJOxMrNFgOJCCDyK7l0KLJcxL1zP4eI9bH2dminkDF
858M/7SYRhc7B0+VKTDqkOp4JkE0k5cklKpHMNGFr441zXmJFRHMQpnnT2m+uqEa6+19lUgXrQFM
f3dQrjuiXvhQU9DqAaDE7Gm1cJ7QN4Mc7g2bQDhsidKVe4zAAtxwVOvmZQww5peW1+JXY636a00d
qwyVftFuALzaCs0A08J8HNG8xPMlSeOC3Ep8UkKiyzfickv2gE2tW54NVfmuT8gC9cXgFjc4XK0f
Sk5IQZ03sLXWSJ1JyFmpGo5OK25QmsOzNEZNSXy7b5s/gzXUIOjIX0SrvdiyQymsNGQNDJn1NPSm
eB7jGeQ7hdZ2c8o2y4NiQ8Ldka6mDYENj++ynxq6m8xk2aXrJguNGHrHD4UaW4aHh18HlZhM3Qi0
f1XM2zoHMRLGRq/l3mjGaFaSvr6k0Uc7t42X9phwkgboI9cmAkHvSL4mZyLKVElUfvV23HQo6+ok
c5VRiUzQLRFh+Tj7UQFabkXNz9RiwKOEiCwAytFx3jqxacLSXKRC6J+clpvBWnJ9tygjOvcit1rY
rkWcfe+iMl4C+tvdL6su4WmQtJyTuwypPfWsouJfdUH5awEbvO4a7ZWjBMXaqYlXRiS24hXrtXSn
FAZiGUZXg5DaaEbQwXO/9nsACmgU0cmvdSBwy1xObhktQdMAo4bOgm5LoWDSBtOcNYfCjOzyupxH
CFYlLWbSRQ35RvtnXX0YpmkR5L2VHMcBCHCIMWA4Fi0R4nuJygs13ayir0bd6vxJaKLxbrm1a7tR
tSY0SDxlrM45VOFCjiP6y7lVgRpOSo0qwoB3Fy5q7rxRJZrzy05biA8xiSEPzKFZlABZOrF1jjKt
L80cA0bu1XEiB4O6IjqEiv21l1QpalxtRvqJXsGh+DmZsOzVftEZxEakV/gXwTb5jUZDNKxVq/jN
jEJdoQWwR+LctD3q2hIjMQZp3MPyJQy92ZGaNrfh0Mi2vYiwlRH4QAE582lYt+uutCajod9Tj9bF
SoeBTpwUMIRHhzQ4ug16SXU2qfWrdVSMPmjVfPnZdaAuL00NyqCv5OQIhGT9UbuvoqIB1qqTgucR
/mvQP+wK14TVHefrfhln0ntG1B/NjTMgp9+7SLQz8uojKOkInW0tyLvUrg5rM6IUjjfwcph1zvQY
w5I1LlilDNtLu3S6hl9pPROu0PxKKO53Yc4iiaardImCQ1vakKwXW4N+6wIvTbH9ajE+jDR+S3u1
eoJHyJnFltD6roG9M1F26sBgySw6eIREGgN6cAJFX4ks6r9Loogd1C+T/adlg0bnZpT5FFbIXK8h
Ydbqy+hQu/eESm0Yc0LkvqCJjBAHjdmdiVbnm8KG/iEpyVksVTKINmFqVfmKU6xoNsxeXGZD2ekh
scrx24K9/hsSi/r713uLT4olNqV2LLyoq1TYSCcbPmRSlPRI4fTHscvUB7xLZePLQQiCI+m/GZB6
4+Ruok/+oiS6damMOJz3rhG3RBQjjUXKvaZnFq9/C/z77T7VG6yO8OYorlMBfL9k1okzdDOQK+Qg
0oCRb1SoREzVvLLqiiBJWRrGb+IGGx1BC4AtLFiicMmCntChDKpe/jITdflhWKm++ICBq19fP7RP
zgW45enY07vnVHhauzBxEZukrKc+LgnHL9ic35SKmr99fZWPSzimvO3l6CzfMABPdkHpEqMinLmK
YoN3bq9j6FVttvv6Ip80wt5f5fRR00GdUsFVSu/1wTu8+OH9/ZlLnLuRk71I19jgirdLEAbjFcEf
9HfhH2Sk3iMp1QH2qzMbLv3j+3l/T9uO7H9rOw456CsZmz7YqXAN+qDxi6N+AEUT6EG1a4/ujdgr
D/nFfJHsAFTt3H29K0IR1jszxBnlVcflwgkR35wZ2J/9MMegUrPBFPnqTraCotchrBtscRp8i6Hd
jszCpHWc2ZB98rwRTOGoY4i6lGdOXmkmkSkm4JUoIxQd0bOmurNAst+RplcHX7/brah08qFqAtkj
B2xqW3SX3z/pHKA0v6ErEC7XSLviDp0H+Tb16xSt1mU5zph5YEzIp1bp4unCzGLlzMv+REFj03B3
DRqcKgqSU6ssvfYFSDr6fJHD4yX3yEDmCcYfI1qBo1EGue2MbxE0785rF9m/mXMEmbtqFLMnykcf
f2EB7O7GUa6bilxbKnaMfYNVXKzrvtByvfThrmF/swliaveKm+QHy9mSOZKmxZzSDm0jzzzXDzQv
eis0rBzMptSUOQSdVPPIpo4HXJf4TfMcN2ve5/qxiuT41i3ddMeuugHDX2ruwPF8aX5XkuEOdrAx
HiEdWz1aMX0O9cl1lIMp8gHIL9V38kSBBfoVVgsj/HogfFLEAHhHMZWaO81rx92G/v98c1QZ22F2
aWsUW9cV1t/66OhkGrR2lT/KcSDMlPLR7zVf058JJYXdko9aeW422z6gk/HI2ZWGjsbJB0zkydAf
Gng8MUAZSimTq1zZ5Gf2xA4NbCoLnb2Xn5O+TGpBDSY5bdZ5CkuKVb8kGRKvZx7Ix2IexyHIMQan
MBr7p8zEsYD2l6Pl8s2uz4649bbUjdm6ijVjvswIXDwIp1XDvEqXuz6DRc2IwOQjcuXWrqIomAAN
hDStlgtOUvnOFZG1RxZjHImHUc8Mt20GPn1srLbUn7Y5g9Lj+5cnFIR2E2Aykh10AhQqpT+gZMG4
uazFk6EV5yoa22A4uR7NclpRgkWU1vnJ9cYB52S55cFYlIBu0P42F22/zBdnXsEno4HDr+NQSYWO
aJ+eS9c2Lt0sTgs/TQuKO9FMcBr8IZMA1HZWIPMbfA+VZ1s9lrRCHavFM2k8vsSrap2Z+T8+YWdT
BlHd46zPrzn5nle7mBeagbhXCSP+QdKpE8qiX0juMfVL9J7ptzP3vj3C94+YEzCt7n+qBPQUJzNz
G3W13lXUku3RVf4UEpIDM7W4bzPO1hSVjaNp6S1GA2MM+szMDpFjExZYYDElMUAp71ZRLBfgjiip
rJF9prKqfdQFwFLiwL/1D+hLnvas3aFCxKZTlas6R0Y7Tt7o4ojaVf9mzrQSHd251m9Lb4jVHhF8
3JmYM/5aeUmcmsKpyvKkY8U3aKumDkmiDq9kRRPLxF9vNjO6JO0v0iPiewOo9ms3WeocDviZ/x+d
EBTdTFy8VuotTNTvv5wl61wtTihikmiA0lWPEmU8LnU898BVbP1vuijyQZLq8L2jbouWvlO0o7t0
9XxmHfzkfWv8FOKu4f3YPNz3P0RqqszmRaP2P7vmRY9xCz9Xb1zRpjgnB/pkcXJoY1HuQXSwLbna
+2tperrgYwHaKNfM2pE82l9Wq1U8mnaePgowM4PHZiHesxwMXu4IeVvoZnwlhdVcEOBGZqRqVTe5
27tenrb1QVGy9UJw7srPVE4/zsHOJhOGwsqiwAR3st/qE4SnPVBMf9En9UWfZY8lUe2v6gy0lk3K
A/7csTm4UGXOMYQ/+eDZErH7cXQNrMjpejiokd4Rd4qswO7GhYkcOs4uRzAUIwys7dsEmwO68mzt
UVXarfs6ZuP0zVVHqYYjmmwHTxw59Yp0hiRAvgA8tRgXJLVW3An9zPz/cT4GD8mRS6dhxsb0dD62
5biuCZOkr+dOcU0BIw4s0S3/j7dBBZTpzzTFpj96P2zcltP5MOJucuJ6fMxLGwcvHbe3mR3LXS/b
mXNwJHtSu033DJ/nE34HqxrdUTAn4L1ZfN5f20I2XygTSS2RC7vNhAN0Ja1s9MmTrf8iRiIF3K0j
opYY27dEzEWgCiK9/YYRwtqnpYzu23ztzpWGP/tZJkhz9nf2Vt0/lbvFmtvRxazBJjUOhsNJJc2I
sk9EGSJ3dXR/WvZqdCbeoVJjIu4q8TQQVzWHwJrsQ9SWDaa+WJ6T2H8ymZiCz4ZuCesHX9D7p6XM
yLFysh79NRvWx5LaS0iN0DzkjnFOPfHJpTgLQbrcxI+u+DfX/M++0VqEDlAlIi/ThWXRQX4ItDTN
j/Vkndt1/OOOvl8TMQ44/woK/9r+J/NWEg0yahOj9+emMJZb3IZl6NJzzQ6JiJsbTOUDRMykwf+l
kHnLz7EifKjS1Z/zrKM2U5dr8tQiPxYe4TzJne7U5KQiCO+qwLCVERNhtraECWfLM5kwoLBd9jkm
9p5StW+csdetXU8L6icSOPEMrEU+F7g8vwtF/CZBUP3ei1H92VnykjZosVvHNh/D1R1TGCjVqsKR
bA0Wlr4geafObEnsbNrr95IwBxOVvopEvG/5ALBxpjiYsDFBa1EKlLS+0oy0L0dST0Zvbtzoj5jw
We7zwp3FLqEXN3hb31X36oqYKq9W43Gmkl/lK9lOWk+pF8nc9zTqtBZ/VDy/ThaPz8umuZ/RmW2J
98sMTUGUWL346yT5erK3WtRNkz7/LTQmlL2B+If8kM4qnvTYss6dRrcJ5OT9ovDUyEqgYUsL6WQx
xjWPzcugEsrzjA4UsYzA6FyyUgj4voB/EmONnOWZWe0TSY6L0ojmIgRQQwUB9v5jyad5WGXHXspd
cOWZyPqvTdz2d2umWhRlZ9sKJIZQzBXKeDHR2Aro+A4kr5fafacS1oQZwDjEeL04zKmte11Rrjuz
/fykzPdPUG/DuLaJkjilWOomqZrEzUrfxtIf2iohmtQhs7CCGfwzje3xBiG9g42EjoPOnvS2ZhN4
XYzWvBdJhI3w6+3pP5jWyasCckuiBNA0dBWnrypvJlVLk83TYWaEdlJDG6vA4dv7M0wNbqi2Ncw+
TGZVfyA2b3panDrVQkdUgiYgfodfJDZC28Hvn1r4Y0jfIYu0JhYvjZbVG8hTYG87CnnUxQilJWo6
RQmECaADBzVHTxqc+mQGRjuk7gVuf9vycbUSo+ikrv6WrhMu0TXPs9tusaLfsq+2UFoCwG8NQ2sv
K5IFDY5zuvKn79Fln9k8fDKO6aeheuTIAvvrtAuLOyUGFkOGsLEqQ9DWev9GEVYEXRlHHjHLI32s
5Jwu8cNEbFMERnTCvo43whH6/TCOZIp8GYgJKWtKeYjsTF5i8mP/0tjn9qofN5BcgF7h1qDkDMi0
f3ItIuQS7gMdQwWEKoxmpX2jVSGe0ijJfirGwA7SjIHEA2qbHrFAkTtBrdU8Jtoq3jpN/LW6QfXK
RV+fzNZe/iSW7O9pCazPX4/Tj5VoyrtsjKhrbNt7JIzvfynb/t6WTdv4OjGnNmFZfTv5w7RM5s4Q
7ZIeRQZCLWgImgOH0K3RBC1hnmhssm+jzgfOcSXMzikWb8jSob4tx0Y/d5j6sNe0Od9xwFXFpjJj
HX3/IyvGIG9PxzG9GPmvmQrV38UsMVu5pRY926TD2r49W8vvuMmy7+OqQkvCB84eB4SRY/ixwPPn
F3ZBHFstpjI+qGODVHoawCUeYFGyd3f/ncp6ZON77g/wSWw0WMDA0+Rk3QGGIrnQKGgZOQrizr2r
EzJ4Zpf6sVYNaRm3Bp52hzeBVOb9fRoEA5LOhsJIjqVxGDNBp0Vvjf+j7LyW4+bSLPsqFf89auDN
RFddAEhLb0XxBkGJFDxw4M3Tz4K6ZlqZyWDO3xHVUSqJhD/m+/Zee21HVk+FJbN97Cz9qlOghUUd
nQMHDy7mPdrLZ16Lk+3rciZIwfg2l1LzseSzZerUsoKZJury7zbtT1c1mk2kSvswDpWN2o9rZDw7
i5A6v5pzGmnZuUHi95B9MIT+PgemOtTYqAqOn3rASFU21nIOajNcDyGCSuDIqvndDHU7cJswJ9XU
slg6WDItphC+zCArJKagc7hdBCV+ExXzjrAya9uEkXzl6HQeA2pll/VgdOu4CCqIPOO4ySqqQlNA
NY8WmgwDIM1WZqnXa8Q94Sqvahz5TVut7QKYQimT4SiVtnph13X7/PWNPx2kuFDKvHgKFtHZ72nu
j9VikmCvahyD5UzjBI+zPPartuysNdDX6v7vH4qtLS+aqoHLMo52K2BwSBCPMWB0+kCLOTPHtWgx
keNHLLdfH+o3L/vwUbLvot6ylC25st+z5R+X1VpkiFdVwpRVzABrq2FipYbtLa+VfoWn2fJZslW6
q3WV7WH8HldjRpFkUBbQmET2sGxVcoLD3HyVRdbt5jLDej4sudQans2YIHHfDhX9ljRr6YZSt3Ib
0naDnB2LrV714XpM8y4D4VDIO82cql1BsMhlNZXiTG/it9rl6FKVZVJbVkvIwY+35MoEZ5PCYO6l
1mR+yFGRFT7UJuk2DRCPrNFf9tJGJoJEWxFKHM04Onton0Mm6H2xh8BaDE+w0j12e8p2bDvCRJXC
MAhbHHSyuRUbu2g1WFEOuSQzntVWaD+/flwn0zMxUaThULdcPj2294fDkOYwzkdzChEo6eNrpQvG
G9FZw86Z1RQZqkNJZI7PDTmfHxQsAmZhxFHHawKyONpYJ2QJye3Q3rJxK3xS4Dq/BTP9Nqfj/Ki3
tjijXD5dNnKppH6x4GR5ixn6aMdENN0QUjYrUD+kJWmog7IVNYt4vLWseoJUL72Z/8eWQgJgOC0g
nEGOIGN0So0LNZHOVfhPKhWcEHVSdgtL9pFyvDPVdMiVQwaH04g5VkVjf0MKhXzmg/zsuvnyTbpo
Js06iuKHj5hcizSle4USfartyybOw6eJhEoP81S0a53G8IM0169L4Ga3k44sE5bLeGnWfbMG9zR9
//qF+2TU4zxo5eGJpK93jNvv5ngYgKmROBl3yXczyQFfh2bwKocOK5Ovj3XayFmUqH8c7GhtNmHn
5zXjAyWgelxFsbnHirOmjjqASmmWONn4O08YvJINxSHPNmeOv7xSRwMEqy1OQKN94hCXcnjrtYxY
RnBVBZWa5HtiS863xKiilQ4NBpE5E4yYk+HbRJPzZqR7cF87lMYASmqPzWBMZ5ZWn7xuDFYI3Nmo
LC/cUdlIqvtKKQi29VIFNUtoSsbWAB5+7nX77AHjdXVYabKRhAVweM2WPkdq1DvoHdgtEh9kN/fq
pNaAMZeo0L6AhpGUvK6rMs+LDQ5KLSZki9MaB7mJ3EZLM35AB1GUFnKYUJLNs2r19YP55Fb8ngfR
/C8tlWM5QtQxLhUWzyU0qNG1kFAvzLQydl8f5ZM7QQEbBDOcd5X/cjS2YgeaLD0mmGeywTDNPWnK
c5ag+zYd5cwi7rMLYiXJbkdfWPzHW1C7dGiyOgwlZA84FzoAuxDWTDE/fH1FyrIqPXqh/7s9rpuL
RehY3m2EsSgcHRTQSEjIAxhhgljlILEJFEa1sp+iAbFTPjZTv47KOcKN3UeD5ZIaaBGVFfUPmjPG
xQbyVhetpE6gr5tDe2InWOiq7ppD0AJqiwRF26/P/LMbhNIPmQ/iY+3E3EoaBfC3FuNWOaORtRvd
uQBwcy6B65MnTvWTkjAGAlxix4rzMipVu40pcSZKWACSk5uVJul5hTx3Vs58zqcu68UsgoAVCyie
P/O47VQbcIMimueIdgY2ChLQVtZYxU2RQ0PNSgXA4KzNvl2U1pWqEbOYloXkBaHu3NBNlPxO7lkY
1057NyL6OrPt/+zssCEyxEMR0KiFHs22ipicCENbAVK0DjqXvpv8oc6h+YNVvGJfTYFsmbsE8MG1
SDS9XLVZ0d+bmk1v0+JTCeBAyXnj2tbIKklTeefcGvHxOcnFJ++FrbI8XFI8MOsfbzzKMKZmiGbC
o3pR7zoV++6snZvoT0vjNJdI87EZFOFuE1x1OCaS7OIgD+1qr5Br0P79CF9XzJ2vkh2IojaOfQsi
2HVCVvt1CXI38yHFR98h7n6bFUnzkVaJc+P06bYPWwQhrdheeXfYch+eE7TVGiWrDn6ptIY7obcL
ya5Kf4GCntf6MHVbtDArKck/WjbZK310xGZQqDJ//WF+8qLQ0NJZnVhUszmZo/lixMbdYKmooKyY
MhrqLFvR0Upua4rC90U4wwAv8mkTyjIZnVVircxcTJ5EQt1DLVeY0hHDrMyqnHdKqlVnFo2nK1Wa
zpBusO2iXtONo7cYQK5jiIJnJkkoXtumtK+gsDoXmTYSgoTnbiNlg32mwfPJQXkgtK6WO0JF6WjV
MIuib4wOXlMTzMxOwLOuYPi0G1LMJ68KpMIvI2ABZ57DaeGFHp+KQXkxKaiszA/fhz4yUxVSX+WN
dd58j3hnHkqkXS+2GPRrGJHQMeDGOW+mGYGlpcyiKl5hgMuCMRNkz2bURj8aaADXCg7eRSllTd87
tTC/fX2en5wm+xQ2XIgJae4dP5Ey6xqplQWacytv112pRxdVDT5wILr8Fcn6uYSdT+p7JHLgNWat
TnISz+PwvlQoLKrE4IB6j6yaeYQcwUzR5xdsRGHOZK7mP4SeTLeKFI7fJnB5C7BIz20/EK2xinEB
qNuSxQ7h28xs+zpI0g+4kTkUpmQEP/31/TmdgpbZDQkZO1KZxcDRaj/DTIdYhWK9IskDS90wug5b
ihqdDYLp7x+KiDqKunyfKG2O7kxvsIJHlcoIAqJoBXTRcYWd9O4EC/fMVX3ySTBw4hii58lTMJdh
/I+iQpRSyJNk+hJWCUoUdXpp/5g1NdxLjjxBDYaajdhbq+VzCJdPbie6NZZvy7rK5OCHBwb/lQFH
lAE6KHW1Cpve8Qu9SF1H78Mzy8VT9Z8FzoIDLWte0AfmchP+uEi7SJDw6MuxgrSw4e2O0UdRYyZc
Ik/b1k1HjT0zhOzZWY9WYAwrixFp3orMhL4vSUAzXRacpM6alSPBws1pRZq5HYUeBL1a3YWkGYLm
Drtq5YRqFfgSrNVXYYLbdnu08w6JCmwTzowsnzw7GsJ0ydEZYxg+9gyJykEmkQfCS0cjeiZZsrvQ
mBAuDfIH75GPyH4+J8nd1+/m6bzOmshAlcpylf7ZMVjNDinkARcC7VCVwUpQAHW1ZJDPrcE0Hsnh
evg3bmHRxuEyI3zk8JGNSjekjeJgLo8nFY/CZN6Z44xXHzfK7MZ0YneAOA1q0Lp+LZWYXpHSQBAR
LJswgkj2bnTm5qyS5/StJYyQjrfCG0WB5fhzkcjMmNhG1p4a2UybCTsOnxQGwwGoocyOl0QDOv6I
aFfZ1UPNWndKVy2BSFWWwQQNrNAtmsx6jeQ8vYmDpgMx2WXPXz+i05FcR8lGN4p2BKF0x71GO9Np
VQkZYxFBDa9mFmGHKHXdn0wAtW6bmdHm6wN+sgzj7WJuo+KF1seyljP64wNjzCV2SCK8NC8rbQV+
yARfjnAiARL3yko4SvAW1zZBz3q1N7JxWNcNYYv9qIX3KFjNC9rOZ8Vtyyh5+Aph4uL7oDJj0rE6
/upzqVBAFKsgvQBQCXyRtvUzFVHyPTLE/FGm9HrXjt4BWUsF5pJVX3bdAyWqvFwHgU3IQkbDBAco
aMtvUt1q76iyG923m1mRvXFGJKzQZvh55laerh7pqjEisnamwsKDPLyVQ4UIT65lCcZdTyBJ32S0
kiZj3Kl0JFe6NunYFaNxrdTmcF05Vmv4vSy0d6jJ5vrrczl92Q3NROJBwRntHXXMw1MRUHtZX8Or
bELxhstZuXA67Sd+oPbMYvB0TOFAaEqZVBGKIVk9PJAUWXHO68WB6iHwFCVNaKPSnfj6cj47yrIf
0VFa0TQ9MaGrQRJVLRudtIl4KfrCXo0liOivj3J60xgbeefwEy5D8rGnUu1L0BumknpxVNbeojRc
A8sM941qvH99pNProSNu0qbi1iz9h6O7VrEnXuj0hMCmRXFBYZDy/dCchTN9ckEsRWi/s0JgwW4v
p/HHt90S2KUpVYDPdkidq1iMw0dI5dmvGyA0A6/mtzBrExevLbnE3YygXul6H0Br5YVFTV8TIOJF
Fsag49POOjO1n54cewcF/TR7CXaBx8FfDNNKEGQZplK9eg/STIWM1mj3iZ22r1/f7U/6ikuZg5mW
dp7BF3r0YWoAGxlCUsklcqvl85uV1E0Utdkj6kxWQzKSSS8xZXjISFU/MKPmsWvq8Jl1q/q3UROA
FBYnlo1MeJHJHT2TpKA0MNAOYrpD2aDL87gz1TDdnrnkZWdyOII6sHgMBk/eHlxMR5ccSt0UpBUB
Y4Vap08Oc78b27RioDOjT9HlhOoDVP207bt3rSkHH/ZN/+Prkzh9wlTy2Tvxf7jNId8dvn7Yk/Ex
MkdiZDDjdTSxM6Rw0YHxr87d1U+msYXNQxYxS26iZI+NKqTzMebm5BPaUUlikFFmSxktzlrlggiV
Ap5vZBi/snK2YpdilX41TawHvEDWEUbpZNBCA5R7Gh9zYyeW9/WN+OzsSCNlpQdejw3sscN/zgbY
Z6QsIrWy4Uf2ANo2Kp7exxaP/SPk93qfyL0ce6GGwQa5S7gB5X1vFzbekIn9A9kuM6miX5/W6ShE
6Y+PQl002gCBjp4P2RRZJLVp7jVjl6Fb0/OdCbH7705Fi8oQpwtFRnaMSKkO3wJlTFqZHWrh0YGS
fogsLi9omM809Q35TIHt5II4FD1QG+qwzvGOXwKQpboo0BB5zkBoYZ9o4YYt+t+uK0PzNXAkMddj
quQPhxdUBBI4zQHeO84DsUW8BN67ti3/64ez3JaDD5hyO4UoylF8wShIjz7gOLPmMQCK6GV2MT5V
aaw9aWBkny2tkXfom003NOV6O0JwB3k3l3//qVESXjIv+YZlTuLwIuOgd8rCZGuFJGUppDrFRtgd
GTIlWU9fX+nJXojnZS+i4aXhv3zCh4dCRMaivwFEoqol9K7cLVSFFKt9xNJca/9+0t9Ce1k0/b/V
acCUDg/XAJhxRL+gZmyz2OXMzqvKHGw6nLPpq2nSb9Kq0z3S9MQaPxt7JBvBg0Lz12XejFfQvPv7
r+8Apf3Tp81J0T5AJkAX6niGsgcmHrsiyoQyAXEXQwe72aOSJyN+KdTB8Yx0JPpizLXwhhMge29C
Tv6W1ZToXLvU9Pc4RIO4iYxweJtbbbqgg91tKsgpqpcrpopOPy+Y9kJhTIAGmq6cEQc5M+ZtNUNE
OodKd4/owmxxq1Sy8WCabae7GB2QiFGHJTQsUqb6MQrAMHt6OAC4CNoBYLJVD1O+ZxGKLLRgEPZw
fkN5kUOJGOh2IO1mVbR6GvuRWarXjeQECdyRvrnoAFlB7i8i+yOPpn5rijGTyGhKZhj+6FgxZvdm
fU3Tyk6AYw/EMjp1p0UeQgLpLbHi4cKJkPZhuo813tEwJLC7GyzptQS2/S20ApUov3p66axGew+T
UnoVcmwUxKYbUel2amo5zAWddE0+r0S6uz4IwNOskqrLfkEQ+aJv4REjyYLsnMozbCVUNom0m+Uo
3ow6VKRNHprR7FaqgLJnlwKwANF3si81qvOaE5PABWJMexFE7uqu3MlkcEkTjrGbNtIZqBRw28gA
85E0py6bTHPVGRURWVkyAx0FrsljGqn4JWsa0OJ7n5e5Cqu9meGntcn4iFJY1X1rlOunuhjywu+c
lpwV1L615ZaI3ysfoxAtDkOZIEo1jiULd5hE9zyTyvgIxJ1+VCKqtlhnvCUhEkQxliuH6MdyP4vF
XSfmIqf/0DG5Ea1AMd/vwcT2Lm+ZafhkmNLHq2uTcK6xEBD/2EGro28u1jismXP2nszNyIcNjl91
w5FAHk0pncINHYNwJMRb3XPn5LMMorpnpUntOSVxeBzKdwqd3fjgyF31nEIHQ02IAIs3hJ3oJQ0B
WfFapUHFHbOIitBiaf2t3ELu9orIqhdjPu0HNISRWALXU4AVfE+RGwaD9QRNJCk9LXLsazHX/aXG
3eTXWeGShaf1+ryaMVSSwVthbvXKbMlW4EW0FpVfaq+msjRGl8Iww/DXQ8HpFMZkyXKJgX/Rzxyv
24J5TOokFYiNQ3D/stwyzThIvb8+yqmmeXFnobHg24EbyR7kcBBUhWXFarlkwQwxXNsxSh+yQTWJ
LUCQGkR6tqUw4NwpowYWujCwuahSGwEgFsatpWTJ09hVhClRknMetcwx6WHXw5mTPJ0BsSgsUFmK
SAYVTvXwHHU6qHOXsRdRKnxIXrxgiR20mpdVHOt382hMT6iG4MOQF+nmlN53X9+k00eB9I5dPP4N
rJnUZA6Pj2hrRkqhQyWWhX1TFtn40DSyc+YqT9eGzEc2cy0bFHNZVhxN9BR61FyOktyTBro8w7wO
dIfYZ/nRCI21VRjPiKcuE3uGb0UY7UQsJ+QX+abO+zOFu5PlOqQu0oixmNGkZT9/NDEqqrDbQcWj
FWhT8MMhPcMvyrm5qEyCoP7ureXjoxhnA7ti6neO+iqDXg0Zq/Al4kFYG6FlwS/RWH8744EG5rLB
ZAeC9xXBweED1J3JsBqaZ0SMtul60EP9MY6b8EwF5JPbxkqQ8getKRR+x+1/YPUEWgiqVHXQp4Sa
1POaHLgF12+d2ceevpDo+hdcBOpIALPHBMhaQ71gET3uGTZLlTS2pnUgkB9//WxOtVE8EXrU6FWW
ZRJVwcPb1hlN1CQxefUOhBVipQqqV94sp7O96gJWRS4GxYFMInZRZIgl0/AtMxKREDGloYIORNXt
Oq3L+jMfyidXzzaF5iz0Vypbvzf5fxQzmqjKdHj4AFTqwlxhubRXqQLX6Our/+QoVBzthcvBghSp
zuHFp2rVEN1JldjKFALnnG64lrNMOXOPP3ln6LBTgqdyxt7oWF5sdKnZD4myANjADQ5JI9ZUmHGn
1da5Td5p8WPx3VPipdewCMyOBZkiKEumzYqNhNXLtxG5Ms/J7ExPXWxEW5XIgduuU9K7MAhjsOaq
+U3vU+Ox6tkof31rf+smD7c0nInGoEoH1+ElORrQIwG+OIgRypjgwuL9FMzyS5R27Q8EijF6NGzw
jTtUQ2FfAPrSnpWhSqJ9b8ZT5uV2qz8E9GaelLQkHrBI8QdkatntptYao1UGrfQn9myEoyr13YvM
mUSznudBfk/bYdTA2IRU8BOR57/sYKhVvwxLaomxPptPX1/n6cNVabHQaUG/uPBJjy6zTcxRKKiA
PGC+iU+pUQc7mKgvWCbtM4c6nSKX+q5O9xJbCprJI52AQfUYMw/o50nTYnU/y123siq9CV2RlPp1
lRNhvSrJbH2hKiGQgQ9GdY44f7p9g53JpIHyZqk3HZ+DWVcTNBZCiEZ1aJ+LhNASkuObtWZV2qsa
peNaD6r0+et7fLpfYiTAsMETpch9otsjxqThXQINa88NOtFgMIxv4LqMqyaIZ2bS9JzT+JSBtxhn
GHZ4oHRJnOPGbsomQ850TBNpqlQPuT0TpqzMOXFoVWh32m4KtbAmz02T7iPVwRNopyJ7sJyiI7qs
zaLbeAjYXpRCAtmloPJ6SIlj8bUWYwHyApi6O/pN1c+yKer7aB5KWoBGFH8n2ckBfkqYyG2Dt5k8
yIL2FbFZUodcXEqylQjLNL0cg9SUXGIjK9xQnSDypbKlXPFNHbWMz75H/yVZU1NsE3KjdVQjDTTd
qibQNJ7T6aWWaitapJdBtx1DZkm3YNw6Zws7+TTAsPPh03xEKsFeY/n7P8bw2iC8lKBDMszmprmk
YNbhTCBoWceU4H/9hpy0kKhb/F5aYPDhOzzusIa4qmw57jsK21Z2laqY4xYAV70lr6DassUNcUtY
6nVQpqD/vj72ySTCsZcYDQYAyqb85/AysXZJIY5J4Ch0TPaoDyqPH9B2v4/yv36O/zv8KG//e+Rs
/v1f/PlnKSA7h1F79Md/34iP4qGtPz7aqzfxX8uP/r9/eviD/76Kf5IzWv5qj//VwQ/x+/9zfP+t
fTv4A7v0uJ3uuo96uv9ouqz9fQDOdPmX/79/+Y+P37/lcRIf//qLwImiXX5bGJfFX//5q937v/5i
bfPHDV9+/3/+8vot5+ce30j/olL/dvpDH29N+6+/LOOfqPdBEOBPoaSCSuKvfwwfy9+Y1j/ZpjEb
Yu5ZZqLFtl+wDY/+9Zeu/JOSEFsuFOgsxhlZ/vpHU3bLX2nmP02LtST/o0ONavFL/9+LP3hM//PY
/lF0+W0ZF23D1Ry+muaCU1KZHhCJsF6kWn00QWg5lZSQlfGmyPUhdK10avkU++yyKoT2o61KYkrl
sC2X3UDppmkLWwfHw0onAZHwclN9KrtyXIVWQ9r7SJTBIm01L0VL0jmdz3h8mTo1+ca/GW4sKZy3
4FLl7wnrvR/hkJiuok2570wKhehwqFdaSDLlH8/jP5d8cInkufCO/89kz0UysbF1Yp3KbIip4Whq
IrFPJvp0xCs1WOlWiRvxxM1F54BKI1DWgTwXq8CwjMk3A7Pt15kILiazKFbjPGU/m9pG0QXq7a6z
52Fjj4717ERz+ICOp+lIMYDW6JJYaK91FXBtVDrqdlC1/s4m0q5wO8Mg/zpCXauvSc3qb3GNmD+C
YEj8JCMmCwZzcCkIhXBZ0XJDVNJm86j+YRIOS0U31NZMu/bbmKkoAKR2UJR1X4HDrEnOaP2Omi/0
TnCNJDOSR2oqefEx6nb8qy0ph+xanFn1ZhrCuvQbtcvvdMpQbk0G5KUgDe1KkWo21W0PmiZPVXGj
JRCdIN2J6icuPPGQlnQPgZhW0U8Aj85LlYQFWM2JQE10FaGnt6Eh3NDQu3DFsA//VVDrfJKGvnnR
2caTx5vNWIF1UlBy6h2y6s2jlaTekOT5MwMNAZ+T6ozQsIbF0JLbV3Y5FjurCZJVDzGAhGii0UjD
ovpTT9I2pRF4OxH/uwk6Vom5LCe/kMBJq6KLgmubdD4NyYTaXRqdpV6prUYgtqyMV4oTiMfMiqX1
MFOrToM0vR3KLIZe1YNpK3v85MMwfm+NOJNdkqfz9zEds5c5CJWLSe70q74P+/WUaNUz0CdlrRl9
+NQGBG6LeA5JVKPr5I5KIq9jkDCpm9aienfMwbgJ9Lr1eWGw0koh8MY5KkM/kzoCpBO53ktQ569F
RxtmghxETK3armMRN2+t7fiiq68duV6xqZy9Ih/KbQFaZEffobprhardFEpFOjzROkYmwndGImlP
nyElmBb7XVQAICmkXF9HQpN2ONqUZ/bCjWvg892UMe7ehND111RvrTv8fdMvCk2gOfR0ih/EjGXP
a+KJyOMY7KZQpv5yxi3Z7YtSnr5baTu78myH8DBbhxBa2O/zStOCfJ2TW79r5mk36+rPVuuDyzoU
pCkZ9Y+KDxcpBRB3jVUgor2IZDVpujVMyf6gvH0VJShwFQc2KsbGyggkIKlhdYP3k4BXbllQdckt
Wdqpb0LbvahGZaWEJuXmKNi3oXJPkjKqonx+xzW460bERZRCLxOnydcF6/0ZKpxD9LWrTFX/bVCV
PTmsP+ssUX2iBD4k5aES0vVs4U/PBPXZProbsxgK/vRYm/U+iLVH/NEPaZzfq1G1TTqcr+QD28mw
gR98pZmpGwB/IgERs1je8jEB9WVcqx+Lon6TkuG5toBqW3zsBIYbRCIrmyx4QpfoG2n/I9L0xyhV
X0nkbq9MEtFvpNoJvNhotdtGTd6nCNOn247jtWily3Qy99hUwIQrW32I3Ln+yDWd6FVd2gsaKm7b
h3hC2UKaWfMoOwXMXRizQcFLSEyzqwv7soVXxda5ftSn7LJ06DHAL4qGZsli3crV4BIJ7XJTIxKy
oxan3Kz9zEwzgfJgtlfUwKNdVubptrCLRz0NjH09GgIoUFL91CK0sEkeputRMfw0nW6UtnyREqrs
kqNJW7M29skwPA7kha9koy0fFKNHTpyF39SxotDeO+Dw0G1lbL3y2dWTb0PZthtT6ValSRkqZcDM
UlgV4tXoC7Kt6Vqw0fkg8+U+gVDntQ7De2te0yOrV3McElGQP6HueIzs6ygmhVDTYwa+gqY/vx+k
dOUKNbhqLRqxaDy8pBvuLRLZCjPfxHJH+Y8EO9uI91mv+l0kv86lfDOO8pUFR2Cy+0uCxKSrniDy
1RSLOx6uP9b2Nuo1gVHGilYiau7befSJtMRLUzYr1SSAS2rZbAaEAenxVVUbK6NUMJ1BLLCcMXKR
fl2rjFRDUt6ps90Rls72UQ0Y2UySpGPzRRXiSnd4VnGtfUtaexU7xV0X5TdprdwpBGH7sp3sa5OU
MwLJLxOpibw86Eu3EoQgh2Psykl8k2jg4NL2QWqEG1v8NrAZjReTqJsSSbxkXLs2lMBmJhqi7Y2b
3kYZFwtxM/T9JRih72IoAKwZXhuEb1BBvGEaIaFFjrWZ5PhitslFrByA2rJxpUxWy+tq3oddd5GR
HljMZH8m0rOhFZcKOaSkdBI6m/d3bDeY1crMl61p1UQt2WulthvCAf4IilZZqL5iAbEN2lUxjtvW
eFJbiSxsQqW9eOyclVFXhC/jMNu2Sn055sbViKRyo4sPvq/IZ4ehAQUfrYuAjBgiTpN0hdNauYTi
U5FmC+JdLcbHSAy6n8rN1LqlKhe3RdmOj7NtSvvC1O8zA8Kbk+t0DgqORs765Ds5xtg0HXh7pBwE
uSEzDZK8jK/f3iZo9nn+ZuCNrCxIaSumTT9GCq7qadVqb2IwE38iqN41HMn0nAXgVMVBehHb0pUV
ThIvTuqWTZwUa1jY4YMUM8Y0QADmt97q7oMyf1Za8wazhPY8QoSzL6fAfrJJOQa7tO6p3Bqmtbfp
ZGQZIFKy0nPEZG6ejFe2dtlWz2RXYgfDB+82Unyby8s3Ta5vOV3rpC4PhfJMOvrTQkCZ+9T2HD35
ruYRSIIgStdGzv7SGov8ps3KiADj5tUy61vayJFbTETA1eY+nJmRZmVrKe2zXQXwucLkrQP2T26r
jQRAvJPUDjHPSns3HorKrQ1UIpbQ3/vCeiqnDGuGIXq/EdkPC/I7+aitH+c4m5t23M1AQHmhKtZX
YfbQhepOSOaWzIXbJhUPURI9kbZ8EUiYzS10hVFxO1pGdl3UDygJt9mY+GPusGAhbD0qHifAm8Rh
OFhQNWcTDdE+NSKiEfJqn6CxIErZeOKMvzsd9ywod2otr1P8m9wb+QXmFBXScj+l7a8kEFdOW+1r
Pd84tUNga3wvCJ22xCJrNIxNELb3WpkJ7O/Uj0Cqv0Y28ail3mO/kiw6DNMFW3a3yal7ipY3n/5k
sClleVtFgekhKPIEO9glyTaEP++UueGNVnHZkBPqW1Iwe4IX1dWHHa0WIP1JRUW/GxAY14suGX0p
S30Xhuqtqhc/ahk6Om6/eBOKuiOwvjJdAXxn1Y4PIVn3nkopgQOaa7sTFzD1vLgz1efQoBecdPF9
0re9H9uD2MokLfLGq17f0OFWh37byzQq5Riogp6XLJRnsuR63QQ3pNDUQWTqm1m9piK4AhGwUho5
29hlAG9TVRpXskPNlUGvbuOc4qXKYntFf+2lVcQGj8peyoo7PWJJNjCiuF1rvTo1Zjj0Zb45aRnN
ZwfaMcsLn6JetaZNzE2Owx9pIAz6pIyUyNhWTlXJHsl0z2xC74J5vlJ0Y/BLGGqeE5jc+yr4IGfc
l/LproyH2hW1JW0yKVkXk8oNHhkTE99gbIomQvkgZ+wHjQU479aFgkHsOWfptg1DexfEsez1db2m
waO7UVl63Rz9UhyS19G/PadSdyss9RmO6zYMMKyGNSOHmnqYIwk8TPOLKhpAJDnWzZjZHnXWdEfg
YwUrQr6SENystVy8qiNrWxmNhSfXE8MHCa1uQuo83lp0tGFph7zJ9d3cxs8J2faA7q7YL3sGdoW4
zRl0rW9VIFcMbb0GgYIIjKyUt82YPlkziiFNjCuszFR0YJab2XSlqxh5zXlLufebGdI2yo1btXO2
cTU+DSMQ+ETalK3xPoEqDZtk3TcIAvphBvQ+XsSa/FE1du+HUbyszS7UoP2uwUp3nTm/mDVr8BoD
tlBV9VutMZo3gcvBqjmHvqJ92NXTa1GJwR2S+Y1zJTA8fMF5eV3FCym9hC6malJAYn3/w86zO22C
RdEYoy8xZPqJSTirOxph6ym1xr2x1HgvoRwP7HDX6spljEAcQ8CmycfLopELT6/Cx8Kcoo0wCAtO
h5T087pyB326SsJeuMJRVqHGxJ7G9PFzBtdQ9xEZ2mG9r+E2KWY8r7uki/SVmTLsyLXJQJ88aimE
+4Tq7Wxov6i+Qr3qLxPKzKY6PUqyOa0qi6T3Mn6utfo+SyvW9Qy5pE77NIV7V5faNSCTftMlZfSY
aaT0+sTHa62PM7vcDg7ftZtGHRvG3H6BIdbsCJlONxkduHXZq86uMHrzrmLZvapHYPpeUCrjTp6C
AiWYla9BqIWbtpm1D/w06jcbB8jgKoM1b4sy3FpR7TKGzCgoxlFxlVEObpJGJ76BBJtauGMjS/tI
d4KfRmZqL7LRx5DNxgKZnBBBDDwEr6ZXjHBepibqQ0DLkyWowRvao9nnbOdIj4YYNiraR8pOgzED
5NVSpKx/DWa37CeiQVv258qu1CXSQIVQxrVR1dLNWPfZezkEJbq8WNpKeGhWaZ8Mu6Gdu201t9K1
1Zl6gZqAbsAIRBYHpKatA2tk2VhWhfkSq3aPIMYE85orsDvMSLbXhdNY68myq3eDsf6ylBOAPZJD
JCwV6v4njY6JrNhUvJgUJ/0hm53UlbNp3FPD71MvssjXtAal2KpwUR4A8dvrmBSEbSeH0bs6zu30
f7g7jx250aVNXxEb9GZLmz7Ll6o2hKpKoveeVz9P9pm/W8qRVDizGgwavREgMZNJxhfxxmucxGjh
kCrCVJibRCwSCpqFX0dTVPN38saFcxESKiwb4W6GIOZBciiCRW0WEof0Vv8IB3W+oZ0Y0LlXsXqK
hBX+C3OLtpuzhGql0xwTiKM4DQvLTQ/E+DQ1gvS1Urj5c1J8W0vLuF/Li/yvy9rebubo1CvKNo+z
JzOB2UEInRjMXVcLTmNWsqegvj2yNJmDthlMJqxqDNIOJvwgCdZm0oSch7bShfs+Sg0LYk02ORLD
5YIdnaXtCLKU4yA0lPYxscz42wRv55X1hrJttWL0W2LnHU1thOM6FMJRDAeOwnDqd7ElVdDAVzy7
GPKDeYzjrzkVvWH6WujX1jE3NqNpZDdZZ6RbqdI6+OnR7C+wNLeY0/T2KNXzZjLRX/LeVM84/U5f
9a5/7mae+2raR8xSQdkqGoyMSE/eRCWlrtYd5t1MSwNEEiJCSNbKWn2xZxxGvFkd0ncVZ4O9WqnT
ZNcKTSPprqqbIkOwUyUNb3RxWB2Ah3o3dmNzbHDCISNLOfOx54dUJ0S2lfDBMSITfriunRqFWa7q
RHsq5PmEiZjOay1MF7+dERdSfar8tevWN0EVcheeQfylGiUc16w0v8WVJXxJkcpv9YgOn//luy6U
imMzjAvzcmrEjxblY9MuRHXZPRo70Vn0eLGJ8TCYvQztNKMBW2wlVAv2hyBmsUY+YCVjE1jB7/hW
JFr6wghhfgxRvfhLOIUH8loaCATx8pwtcvQAGWZ2gcCNs9qzUUUaQyCU0nceW8DFWWXMwqgMBNRH
jJS7sCySs0h2zIGBs/Pbdk6fVasvb+BJF2cj0khsUVPxrF7ksxkxOIfYWNfXTOKkQyKp3caSuQRy
Ji17dbSGs1Ut6yvnA/Eemlmy067UwZtiMsI5Q/PkWI/I0Gx9rcqPoatpIelZDzjllDeahTMm8kb5
sZFo5WK5r/fw05YH0YDHyu8ad51jlZHgjCurbLzqZH9FteNUYjfumVaSrWXU+tnS4xrJsbCybVFj
1kmi/FDDGdjEYZX6EOE6T5+tdDMs5gCjtCEipBel+qswLpnLUSp6HesiF7JZR1vQh5iRh6FjGmLx
vJjhui+kSvEkTQj3htyf66m41xsjCayQoBvDpKkggU2y26FQ71ejY6+jxSCiLNqYjKuISyD2/RKv
5Npbo5Xs4XL1j/UsqjspHEwvHcv4fh3ImepknQbSNFC7IZ4CQMB48yEURKuxrcpCEC9DhrgRRKG5
bcsqPyhtlH3J+hq5e5kihh94L/0qbiK6+R5KXJUsMevhhkEwByPn7TYgAcGsjPZF1mJMSRSH0OOE
nAOi9s0yJraWodVzxbbsH4q2yh6TMO9UG9JKfm60pZztMLnMgtgPUSNLAGzUCTMTvMpEaram/gAr
+BLvrRouFK9xb+Sxds7pTjQbspbhtIpEvJGFWYJttiSxtV1G/6PjuuAZYZXvarmp36W1lrZKnK8X
iLM6o/PgUBBaRxrl7FRmWn9XECfwbPb9cEP6GyUqZJo9tlWu+YOevpCoKMX7TF3D+2xcy4CdSPdF
hh74jkedHlRtsmwloenfMFQK3yd4f29InuX72kyEnZ6Q2wZfayUkE2MTFIQ6+GztN3kyP+ERmuCk
FlGRwTywmpUnNP+DOjBTJs2UpGhELeHVzKPq68XE4C2UgDO9NMzbzWhF1WIvSX+xn5usZBPj6/lA
BOfq97PRJTelOFtAS0aky25rNJS7cRmY3CCeh1vVKihR2IfVNPUQ8D1mYOXexOYtmCAj3sSpbD6w
haAJaJRhOJRDIvuTQeNox/jpk5qA2c+mHSPrSW+w8+tzRfJXAHLdtoZmpmDU9bhbtRLuLtrjpmGg
rkLZGwFs9ugNYCkPbIVzzNICuVPU17DP5BdVGDHJLKRyp64pLNV6DFOQRn0pPuCidmgEpfAMI1N9
EmhQzlonRbiy8u+jVEvMbVelFHmprpXHrgE/9gk1Sh5qWIzBFCNwdBBQ6hhgYVOaQ+1r9EgIcJdU
t2WD0Nxeaq29R9k34jmpi6ldxstybtdaOCalPr9HSowsUVur+2SuK9PN50g+DXU53URLIbvldEnx
jAqSwuocEq4zW8Tk2YqcYR8rWMJWFPPhUV56YbvMVCR8R6Lmi5kOH9G4WHBPKyKQoPB69eTqB0GQ
HSkdXXMsb8IoqjdCJK6eVa2ME1LdBc2wiWZ1xtq+EjIg+FA8ZXpt7NVZzEtQlqSFDinJe+xvRX5R
CS9Sngnoo82sumIKAkQF+4iGGki6kpSjos3tw8X08LGKRKCjmHSqHfIClACGkAgermOmZw6FIdlw
gNfzZIQGIFs8yn45VWvQksiH2Jf+qmw1Gts1g2wPOPzIUBfuR32s9gyYrS8Ts3FPTIO0m6GpSgAb
inYLfFbtlJrgnjFT531rdQw0OL4zz8Xl4khdcbFOBZskfMO4j6owoufH2eDhEuH23FaCHgx8pydt
0soNzA6nyJeBPTrQ79dwjQUBZ2EY5UctLozVIRrrS94upRdbhEPGOSsoW1UT69JgEPAxUkM0r00G
OVBAvOenYWj0MyOGREIM5CjFDddlzTzS1TCvnqg6ZzVpq7Mp1gM+qlmZzbzoVfuCWCx9bxrzIhUt
43if1F3/xI7evB2ISkObXZfva1qX3wsZrg+tyPA4wbQFB7LUl7Eb4NMaWZXfd5CkN7NSGNsmwt+A
xyITjqUc5ecuH4ZTqFbCttPSwckTNT5XWqMcmgGHoFYcZaSqYn0GZeLJ6i35a2KmchkQQkCThwKk
97JoHB+BxbrM7pOo86ISNrK5VKrHfFj4aIbibUJV2mf0PI88Hx9dqdMYgC4FYWr1d0Jv9Q9rNwK+
zATf3RaUmtiVVoVHIS/i8ta0WDuIIJeuVNIwY6cxeiwByg+2CE0wlQtMYi2XFmxuoDY7XTNYiG3b
qTgQ5YLxsTHctgPol6RN+UOP5Y2nlpa8Yy1IFGZvKjjbQqR+hDRk+BQ7DIcts0HOtGSdq/VR9KZN
JpmVcsLxII2En+mgRpCY23d+V4WRrO6/GZOcu30viDe6Na+nHhKAL8Vk8OJXNxxL7M0IZjM6dHFi
rtGrNRXN1NTehGEm3KTi+mAl1kObhvNdYdSFpwk6Bsl8VIzfZ14qQni19TFHE0NArzFNg51ohB04
4aSarS2PBLasKxtRoZNCl5iI+q7l8HOq1mjd3IzK1yIxu1eKzHRQ9WU9itiU72PmmkNSqutjhOu0
3Rt6/ZrFrfwFmQOkXXaAbyQYSw8kyHwUVgRKW8WhXwOpHGSVHZotNko+OvwSqzOMxbiX1LA4j+ms
fF2GaLMq5ryTWz5rnlVDa0dj12xBpOcbvTSx0847EMBLdmqWM2CnBPQyYa36nN+kGir7VC3qPQbY
9cRyoOw9jrH6XSj18ZEqdOFc9VrAaEV3Ja/7RTIrV1QiQu1K5SPLl9y0x0KO2Y5kSls47bwkG4Wz
yNfXJM1smpXqSWhV6ZtuACTKFZu6OcwXn/F2Orao2LBGCVu7L7pyB39tn+PWzWOiPytqa2wEZSS6
MJNC+DdNTeebqGHQKIKAaEcTi9PQsX6QK+GUJ43+jqTma2bG8ZNVgXu15E1ohdgHWgGMx8jFjj2z
6JW6+JmoSrzSCKJScX+d2T3p/Nhg3wt40ErTZdaK6CaN+RRZwJrE4BmEnaaOMQ5bRURdmk0Yj+eS
C/4v3I1dq+xHrIhsxl+SNcPL/D5I57qrl+eSkG1/pvGyDVxmfYOlqZs1OJaVQxsgvtDvSbnbQgQD
q7SUlUkU4SbuwbJRPEZh+9jkq7lN1UXc0mTsFmV+Fcb+8tnzXriNUvOcp/VpSkvSVmkLK/E1RJJq
NqI9y/l2lqy7dC5v06k9rulacCuUfGNa4W2EwuBJUgijjssxdIhznW2hxb6IzlO3xWkWn2k7yT4Q
VOCe/m7Sm9omO1f0W2HGy3BirM+rQJ/oqHNDL96JMWx2a7oomS1jtDeh/jDUt2SezInlsmVccs+r
oFM1ggkrGt/aBwtbdrOgtG4ydfXzROkLVhTizpqYyrOVYDoSxWvosIO7QE31dNfzSuNMOWhsQS+8
cwbGTLlkXaYP3WJaE1B8mB5mfSoBN6Zi21caa2DTLF5ZcjNT513rN4rGEmjQ2cDP6gmH0jzo86Xe
WMxtg10q8ve0nvkSYhUiwcDgOZgUgiikLs5vIWioJ0ZSwN7WWspA0sP1NFILg9kodhxY43N6UeZ0
rOLxuu2B8pnMt/Ich09io0u+PllsDntVZWggNzBPbHngFcPRbfKlruSQEsauviV/oZo2JCZHGES1
GTepYrk2FVKQYmDvzfCZBxeHxw59VzQh4KjFvn3EknfFiGnN9ovSLQemRdWrkTo4JaMy5qHxNHyx
2B9+ZFUMPraQjvoqLlp1l4fKzM4IrYyyFsseKLgUXU2rtG2Bs5jGaxGXRxEvjobk8u7AUT095kLX
HjoIOF91YejA+OgykDlJfffR1P28m4nxfIY31O3J/6pY+C4JEd0sm4NSVEfF7uBiRM6YEFlZk56a
UCgGJpRxMjlvEX7mgyPSdQCwkGVyD/Y2Pg7lmK4M1oWueJidlYdlloTKi/pZDndNpAjYzq5qW/js
8UuyOFnG3ufmmO5wFFCPhjllLP0zYSssSLRUY5bu2B02wAnlGtCThnuoOcSyQDQvdqGY1JdYEqk/
h+SWMVUtBFFnmWo+aTG2wTZLSTJihDKunvJVz3wsDKLN2DQlogtJ0uyplxkRVks60jCqW4BrIbaV
qJK5FVjwMqqLS2v5RT5hfwBPCHaQCokgt+TW1XvT2Im18ZDnJgCVFkfpqWUu3SewZP1QwBxGZ7pN
ll7lgBXFQA8z4ztC4eRmzbWJHW9bK2dl4AV0RgWiYUd01d4opYR9Ud+c05oKyNJt9BPCB9D6JGSe
TnjIZSwWWf/z9ZJJHW/HsGSTHEeN4JnGtDyU2lA96mEYYdY/VTZGhL2/6lp4EqWw3oTxbSxXr0qZ
PGuNDiqBNsnGu268L9A3brAdlb6oayXfkNlGAFqZja+4AchBjyPnoS67kZQ6sdKdurbym7WPk/ul
G+rb0VzfEIgJkwfcVwM+ZZqIFEtacsUWkpRtl6CX1Z1Eq3lXlpl+06iZ4WJr0BjIcQ3rfUq0fJsu
1cj+W5VYMlDDhEYUvkv8hqha0/ipYArFEFpVtlGrik5GkPslkAwL33KW9KPVVTEUBGvc1UPB6FK3
0lsthIbLRlc7iOwMdtU4lqelaMwtq8LIj4zyLQ7r+zwUCWGomRcvxkiL31yeJfJR+f6DolG+zNhR
WxMTbMn63mXr+pCSKYKxUfJNqZtuLxhYhzGBL0ezSNIzqLH5wOpcvCOBc7hd2OockxyybIyrFrsN
NmN2LGbWvSIY2BEPRmp9ZcBnfGqYfm2rL/Tb+WI9hnocAzCZhAuRY2kpN/GELEpbTO0bjz+Mj7pX
nzoSLTcM+TFQk2D5zKMbK03WzaAV+PeYlW74o7DGvgJJtoa4JoV2E7MOIg+KIFlzKeJTiZzNBSjX
by/pXX8716yBQWCJk2R419h5oxHpIeGphb0fyV9bQCzppijN6mZI4+E0LXl1TKdYmZwRf3lPxGhv
y4zPhmHKAKvypvteiEn8PAgaHkrcwZRVxySYXpUXjyvI1zNoHNBZU6mHiJHSLte68Sp8Prw8AlZh
2WkcEiXvz+kkjH7dZrVj9trwHjYq+SKJiVBOzsrDuFbhNrdyNpIyzgo97h93g7aWJ2VJE7fpeyh/
CDRHHC44PhUIfaor08hNayPB/rNulVhd3MTKlbuqzpajUJeGM9Vm82RMXgM3wcFZ60YPJ2RpsBXE
uibOHm6Th3u2Kju5PpKfqlncMtqTcF+uoCzDIs6D3StGss/VEbvPsV/cQUlSqAyXkfkSwBwqpNm1
TVc+gy1CkYlSNnFVti+tuD1LWL8ETLbZ47oq/XnRSNaeF7F4kZjyggj33C9hF5vPeiLoH2rRXvoJ
ZJAw1C4pz5rklrGUP7Z19Th1hTszR5zNpWt2YjEap0FcBe5xox5ltZ8xlhua/dJVQsBKXraLfKxu
wPz5rpKC5ZALbCRuwZXDJyMV5yDLxDp26cIETuemPg8r1bGF+SjY2lQO564xrK9xFBsbSWl63BT1
IVSYwdJ7peX3sll16Uf2GdPG6qVi4CFvp4McyXPkVJSO1k6sRPlASTW4gP1HC8N6kBc1MiBDgNrU
8mWDLmSLthtG2sy+m9i7TFo92DoLrwdJgjagCqU3Cm34lqH/pLSKyfyBJqFEkNGJJpbkYp7aWp02
XrmINozIbz1aMCdel4dRxEa8lcYd11H2GUibF8a9DLFEr5rXDhpLEML8BAJV5fgu63rHYnz2JBbH
xxlbUROhZ6V9aAlBccAc6XoCXUtPI/wvj4SdxlOadtugQWfHQfvDrlxV55Lqr7K3F0wJYxtBEz4z
YLnyJr6QRsHbETdhDiziDytfS+4KcU4oTMlmCDHomlD6VNsklf/2h5QtH45K66kwDQjBNuSDSQRD
ZA8txLxPNF0/E7j5HAj/UBVczC/Z7hnXtsAJJlVzJU56oMVIR7I47r1E6dL/eC/9VwTu39Kyf6Jy
/5Hm/f8ggRtJ3w+E4f+DwH349va1rH5ib//9N/7D3r6wrf9lbCtwuUWcUiCI6SxH0aT9w9hW1L8u
Pj0o+ZEma5j28Lj8D2Nb+YugMwx5YWtfjBFV6b9hbEMe/4nNbMiwwdErIMfV8e+3tGttZNuPJEEV
meTMetK34O5Z9JFbyggYaZgZve3MeJb22Qt+VUuA0KLlmF4y4ZW6oZtenkbVB8aAvDcjgOFj0k+8
9dh/qqC1HFhhaGQM2CSKsoeAMfkaZSIq7rxFOC1mQnbAVDYr/agtVjjDnTSsMFBWwPO0HU1SPWtQ
YifSpal2RSucvpNurz2WuZU+MChlD2E5xuQxrwL2lcakQkIY1fpQFMP0UCx9cgKJhVycjkl0GFhw
6X7e5iEEYGqiKwmIyxnclvZLf3Hs4ehqLVginLunuFvZTBp6pz8Oo0zJaoWynIO1Hmq2MSM8UEtF
8WHHQ15lNnISch3bZcpesEz+yKeWBTsRBB6/odx6jTCJOVCAaMJwbqwIP4hoEl/VdVGOhj5Xz0os
nXICiTFJVlO089CJF99UBsMrm6GPfDmmLRIwa5Bt9rAgcyiINMlWtWXUnY6mZ1fnEBZ9BcrUq8bM
QFojkXuWbQ5SL2DuBixgKzB/FIaiMu1d/rT5WrK/RoN9EfLhgJBP9yMj1KlDfnRWRCFl9TQsrCXy
ymJVovboONx4kcQwMBBb3SVdubyaJlrqQBJllR0I1ufA7FY5wXWt6BKjaIhuUHeR24uSBU55cslO
chtDiV9mYPTFKfUui9kTT3gwgLlXwsXms9kMdD3veTVmgciJ3viLJWXAi6b+QVFPGaXbDt0iqTv6
N+5XU7isgMWQjWyMjwGk760i45gGRWIo3tqFlbEPDr7WnjpDfEM/FgEJtqCMUOZ1K4MRw2l4m+Cg
1tk9jFzNBTsOH0Rlbb5XSgWnTR2NXnBQ03QPar0W9+TNpDnsJbmQbJ1udNeumvmFzbimBlE3QAj/
7/Uw/3+WU4Ki/lROH74m05UW5vIX/lNNkT79RRQj1VD6j3gFIcZ/tDBMkX+hQUXRonABhMv8nf+t
hZH1v2D3Ey4LfIhCGyXVP5VVFv/CyZuAReJ5sIe+KGj+Cy3M3+rAf2UigiyplyqNUOpnidQYSaYg
zqJ0qA/SeT6YN8VGZots6/v+UfB/uBu/UKPwPX6Qovx7jSuVuRq1IsYGkXTQb4dT/GRPvvDy53/5
qmH5n38aW6OfP75hZQnBT/zTysG4Cw/jc3WofPEt+q5+Fuwm/nz0/HuJi4roB63cxBajX+VOPLQx
uvLeWCBaRUCb6dC2Xm/A3MYQu513+SRsFrnrtsOShJupE2c/lwdoo2mjBsUwG7aA1NjJCFixG60z
3CbEjIU9nAmlrNA2S9PqQASNxP6pxgYqNU1vUuXOXeW09gaCYNlopmJgiTGplbqK2XQdmrRdXQMb
O44D7AzNZ1NigSr3ZvQu4VnxfbIyAtdqTYX9SeIjjklgNWJxkR2x7lzSEiK8mddtoLOqIYsG143o
DlRy05MS6V20XYgkhhiCO2Yg2Sg024vBr0fcU34j5uJ7TxagAl95SO/lpNEgQlom3EhFDUY2qiyk
p/5DrAa6YsDpoEjTCBRQrpDSmMq+a9s6kKu+9LTMzE5hB4ZBSQVczOSv2TwxMvRm4oKSSkcsoGGi
tovqIembkBW39SGDuWQLYaSQx9VZXIIFQF8U5ruRDQgu1Fx0ipEYsSkWom0mGmVAuWz2chxOjhxO
C+KFEL/NlH0mGc61l4eSskXj8lJIyXhMZabPUiqa4JNn9WdF1r8P0pXoEqHoGLZzIx0M6SCox8TY
t+vmsqWdO9MVjL2u307J1rS2EUTaP1/zZ6Xbv5e89Nc/PLtWyCldCblyKJRpAoQdZadfstRphzqy
dbmR2WIS7STEUveJ8ux3V7zUgB+uiK7HGAYsbg58wY3uipOtBDLc8U++0FW80b/f6GoyMRYjapbL
C98CfBLSe0wHb74p+DrCsLNGN72Ly71qQycobQiAkSuhT0t2aH3X8e7PN1X+XUW4/PkP3xF1IoZ6
grUezCbBrLh7mIzCWzvLxTPpyFbTI9nzVFYKu/40w3vHeMHeJPViInA5e1UH+D7RIOdKz/EFaoGr
DWkWurRRvUxCvaeifHK3LlXw/yzuvFg/f1Cj7/VcLbv1ALziIieAdWDjUlTEdtLttY9B3nxyRy6n
xa8udHWK6PCR9ViO1gOuXW37wNIgzAFNB/uLMdmd7ivoGcClqnhv7CZi4gUHi7Hm0RBuCAlui/s6
u/nzJ/nd43d11HR4TgvrIiwHNYAtMExuqRz0+g0enGdN2z9fg9nll9/22v9DwqxNkvJsOSg2+N/+
PPrCYXGgOp+y47jV/M5OnGI7uJUD1ulFNiinPzsnqMOBddv49zirbRfvvnXM044lqT3sPztpr4IL
/nk9rv2ETHEoh7Tjo0lmIIogjjawZ4G0Y+rc6rtS2avulNOOTTgG0Hbz9uc78psuArHfzw/avFTl
uGrpeogSZyhsHGG7+RKio+B+fqoekZKte91MP8kiuHJI+fdbXhWBbhCKHkiZFzCINrEj2XCOHYs6
o+wi/7N7+btSc+3dO0ZaHpsWV9GDMBieyi17EgeiySa8tx7Lzbgz/doJvfgYeog5nE9u5eU7/OJV
Mq9LNvHqpJb06wELfXStX0GLU8VrTX+iJ4hPE9CeoT3EiMMwVsbHzEWEB7ipyp883dblOPrVB7iq
brrBsgd51Hoojdghm+YJp0fM3zDAw3vLJP0uNbajBQPutYsst2pyu8xUP9eMoIlh9KaImBN+F23a
immPM55CSrJmeEW2z8oXiyWhaS3owdZDvbyuZuLQ+ro4OftxO/rK2HtNtzWHrZAeugrjzQfZGNHA
7ZsV65BqJ9RPnXg3pLxCym2iPafLgFbvCRjYFs1bmU9IrqaXJaIXytGdtJyVCZwM9uiSvBvYl3Th
Nly/DGaQZ/JeyivinqIdiR77WAihWvXgbUGPM6vJRKjEN5Hab+ducpPS8KVkG3XHvtQ3s0YO23RH
uzPNR3jWTh2KW626iMjUBcHAvQ5cjenv6zxykncTwtBeOylT/B5Lw7GpV/fPz4r8m0J07bNpmfiq
Ditl1wySvYbX3zHfS5tsPyROeSNtem/9ar6Lh/lRf+6P07186D4p+L+rM9eeXMmwjEMRc+VIuJGB
0RnhYYW325DAyqdKJjs48tZid7lTS3MUlddZvv3zl9Z+U+KNqzZKMnrWVUW7HuZ8OKJIwhJJ9Sxo
L/YQT0FrjgRCs6Fkr6WOTyXELktg2WiyGTMDdXiIuuZLZ92t875su9c4I38+YRNrPLAntYc09EWp
8dMMA1pxgT8XNKKXE1hVtzyQMOxndQxqvGEHjO16lI5mFPvVlB6pubu0yewWkqvEBs7ITmt0kMJd
1LZ2mL2080HUz+EAqfc+JlC5qDZQ0j3IuAfgA4OJq84+s79QftOgaFf1UR9lqN5FJB/ws66Bu78s
wpZ16hIM3zFOUSSP59ebNbu5h8BvvXzlI5rn9lGGoecUsj0+sbk91eglWwfJ9oxBiNOZiEsf/vwT
Xhkw/FO/taufsFiHmOxsQTrMQxD7CyLrwiPRj/hNzdinPhyXBnfx+9V8zAIdXHx+psQTk/stGhz8
BbYVbKvuttLPAnTmU/lZ6fvdU/23l8IPjZ0Id4LseGrv0FWQ/2HMY16A2HoqRTRnR6l46bMNT5ht
6TuTPYKhIQ1FcCEUn1ix/q72XvVR4VQkoEXURkjtTjHDbzwo0mexUn+j97+q7FfNUUbfAjG/kQ8J
aVWvcxqvmxbZl9ePJSFnrTVCagk1v5Kg87bpLO+MWJF2uZRZfFt0JLBxAQNzXnZzzRJfCnUI9njs
27Vq8aRglGijH8fGeKwyH18eKOQYQ97JsJp49ca8f8/GCZXkn5+i3xyU19GRayHoZk9qyIFGD9dS
k2YjXsmtmd///O9feTT+85QalwL0w9Mwm5glqy2FZtlNJ8tHCuYJjuC01FXJ+y58YKW9Kz879i/H
+y9+G+Pq2EcwLalTly+HGMtpKXw1Vd0Ti1tm1hBLgOkOGYg99i7bQ7XdV8SlK/+Xt/HquE/iSarz
hY6xKYOS7S8sg0o4XwDvP9/Gqxjlf2+j/PNttKaRkNzSXA6F17yKnvny3m0ndwsW+eQXu8v7jtqJ
emRuSvuG9Zoju+9YgAbsRd+yN7qdjz9/kL+t4351i69eLn2syXANjeWQSUd1el8qX6o2iGqT1+Kp
ux0TXw/g8sKPNe02EHYIa5KH9CiIQQt+g5UsVgPfi5cx2nRwKXbDJ6su+Xe//NVbOUZtJIxkNB3Q
ekGKec3Mpx5B8joG6/csa50pmh0LP4FTMwVavSOZLYkDecHhzwL82Hazq3U7GA6LcUzYx2qfNdmX
6//idl37M+NtqaRDyu+2+tQD4evgj17hys863e4nv8hvvrp+9YbJlr6uxajz0B86rz9Md90Rdiq7
/X3qlhvrqH9pbtJN6dXOYMtB8aS5ih350s0nl/81LinqV1MLwKtYojzjBc+frTjo5dmustbWVIhS
oCPBil+vlLtKrLN2duP6Pce06wkDA0hY6vYS/d3cqskLCX5uq9vdm9k4fJfhkx7r73zMX/0AV6e4
pq9xMZsaBLBQhN56xKtY60/rskfqPo6P8DWRtCjEZ8Wj34+7KNBbmB9QYAMxOSnobGPfxH2ifCqr
jabsOt0VsImAErbNxyNit6kgYaO/6cpTTNKfim/Kn+/r797460TB0igR7F0+eOtj6eKlDqXL1WzI
PPbqUsNcWJoO6Sxub+M2uIWqvdXdINsmDvrsHTOVDdU1+POHuTI9/Kf8XMcNjVKnLblU0i4m8b7V
58AwXwrcJozbRNwsk+gMyqmtLEy4UQGgtFgg8XeJnfZ0Q/jW2HPvR+nrOnC6QK+5JBjAB4K3xSQ2
uqtyOwmGI8Ie+KRcXkW7/ft5r+pxJhgXlvPltaP3cBiVJOCFyF3fmhOrTNaQigsUW55E4xGCXWO5
0vyJe//f6Yq/euCuKnVR5w26O9qyCv/ujYxqxll3cuHCh7XgcGwrAFQbBvVT95yd1E0acBrBtCzA
uc6RpyybYvXTL9I+6r35fvH0++K2+B6edOGmTp+VTvLMT56w3zVq+lUpLxRUA6HJJzUDxV1dlLY+
vA1H2fGZz5lb7mJPcz95gC43/ld35ao+qyDaaTlwreSEPdhOc/OH+mDu8Anmv+IBil2g2ngT3GTb
6KF2hL3l/ncZBP88C9f2pLjb5GuJs/pB32kHEBR39tLNejQ+6TZ/B9v8PWL90OGgEolH/LSkg4XC
5GG+Rwz6LHzTAY2OmQA69ec7+LtfS7uqswl7LAPin3RBh9DbF4Y7tU+4GBxnWGmevEW31+/pRWn1
de+Ta/7maNEuf/7DV0OOPHeJzDXjMRAtV51vZd7eew33g0EDjzwnh7nZG8gGk8jJ3j656m9m07/p
Cz9ctUASJChqKB2m3YKHTyX7HQ7BUfTlf3F2HbuNK1H2iwgwhy0zKSrLctgQtttmzplfP4fCYKDm
E8VBb96i8eASK9yqe+8JXaMB14OA/d20B2jfWxm/iRsRPK9DY+UJeKt6tvKgmFqNjzYsNzvGPugw
RM/j07Pe5EHOLewMjlCSjtYRTL0h4YJsVxuIX/pA6pB+JqBR4akNYAEGS2nlNmx1qf0l6QNgtjwL
CNpR7GEAb+c5ZBSQ7siQyoM+ggemeiKP7yszt/Da4GYnuiZcCKZNpwwk35dcbT4pc3jPaAS6cGVL
SAvTMjvHdEdCnAMkKEc8Uuqll9k99A9WQ9JStXCuNSkATe+V01kNLTZGzpxtYqPXW4tRq20A6L1e
yyjaIU5YcOPUQMNLVjYds5A0zhVR3RJMGinCyANAYrvgCiXUU65WdmoMJqCP1qgnn/GB2kBb5kps
+UNmBC+90l4l25VhwKkgv9W9Lcp3VnZejdAL52/qad+fvzqVBmmM8aOkM5HJ8GdtdryCIi0C9Bup
ZhbC5X7tpbTUBWZnLyX4FWZkNsUxaDIRgF0r0im/QpiM0sJtsHYPLJxtdpr+u7MNeVGCT3oM0qqR
ltiSTmuZEeu5nqqiMaq8ysv+abDqDasWTq3429ogN9xhMD4gDfvyb8eEnYU12iv5tgS10GH0yCS1
H8EAscsgrLXbbun5wc6eHx1NQup/Ks3UOsgz+K7K4FXxEii5TKqU4uMVR+h//JUzOfNu/78bjp3F
Ki/ugXKeVs53v3IRJP0tShGBUql0reDNCveg2K6Js28AHgmShb8lRkNaWdGlBP/W37lbUZ+I0i6f
3jveNfvsTqPV/faOYPJn8ju7EAZkq6/NOf55vnRL1Ze5/rfngtlSwlbSoRXR4O3LCZqGaFycWPxn
VCl9D6mvvadAHkhN1Eq7eir46yvzvHAlTKjA+70bSrQ4SiXGjmRWSxREAm3tdr955T14H829ums4
vYv8tCVrHXKarAFHKaTwpFxopZVoySlWK8XTQd9XOBN6njKQEzgyByDQPiH+rcPYew9Vsg1aZEi/
VHJlcW+f9uhnzQIQywQjjFnws1qV1FK9d5prK7c2JaPxYAUm6GEaazQQS9GqKyixcv+bOe6+0ROn
12rDRCZtgYpogLaOW6IzfcvT15z3Jsjkoxv6NpV3G2+MozJip0NW6uCaOI3WGHDK1YAgQ7/QVaVt
uQsO7FupxFvf4A1RCfTnm/BWAX40K9zfGwGuX74YlqgMk9KuiVDvVlxRLUKo1cF3SU5BIU+2eQa6
sU7j9t9L5ZbIDh0vFyg3XOnu7EkaGuqgM6XXBsSvY08pqEQAiS8UekcQahXpQaKz4TvYmh5ECODW
wh2gJiBKZl+Z/aSIJINITIY/jUvDzwi4FqjeqUlz8GqAQvbeKSs0kYGSl/z8i6mFa/+WXd/NNZMA
AwG6G+U0CqdDAcGgdDSItObF015RbTJ6g9VJnbKrzdpJX8p/b2X5uyEnNIUQkRgSxGwrk33jSmGd
G61VacXHJejrgAvIPxS6wZWaa6KcG4VWqy+9lhvwBrJ8+bzy8Qt31u0X3v2SvAjCbJhe3tR+dDqN
N1gl38PIRYUxulWpgHZbwrE45NtwxcNkKaYys3dcRPRQZJtGzD0IpAr7kLBH+cC4hl8BgqN61SeF
nQd+mBJpIguUzsp5p6Yb8NHOnj3vSCaHlMe0zpkMSOcusjPF4o4arcbaee3gLpVk5q4UfhOMPJVj
ENog0EDajlCT/Y6bTe1rI1aYwkE6ELvW6uFfNaolJ49me2rhK6UEpExfKSuK3xkIJUUqeXDRU9DT
FM/pndgdGrzL67U9v7Dst77L3bILrQcdKDg8OeM38TZe0NhCNaP8g87KJzjI7D5PIMkrDxZzhvb8
V/H6b7vtVoK5GxYm5XldTmtfqslp+B3VHEHNn0I9SCxqg2stRCEP3lZrm22KWg/WfE5TCJMalStQ
GZwRt/aPy5yb4giILqL6kWtUnC2UzeW6VFlflS4rH7k05iyC0lDcCmNYRzvDUdqjv5ZUuv+nBWkL
RmYoFsnMR4mIGAmngd8GwUoxdmnQadPfzWwHbu2kTwVUVf9BcVcpgKJIOKxtl+lsPprG2ZuvJsJI
KFtMI1DaCVwStt4p16MteybfSgSL6/OZW9qU02V49w19D9kGPuZxQIdYQEJORGCZkW95DWlQ+KIa
We7iJunDleGW3lu3pvndeK4AHRQyxHigZoH8v4Nqw7XYhvsI71q1uZRm5Yx2YIFB9FuZtJnbtI7W
i1q/+Hi3P//kpWh4SxbvfgMoXCOIx9gs3S+nulskhsxbeAhBazJAGsh/GTs/lTv/yJ/+bcDbLXg3
oNRDSA4SYXjS7qRvyb00nYyBeEbuJJn7oV/pc9BA1Ufh/3hurlIr2fsSIu72vL8b1k/hZx+I2EH7
9pyd6mmOq5d436mJNf5KtndOjRYba5Np0SjzyEyLPURPzOcfvXA4bqnM3eC1C1UrN4YsoUD6Stee
/OLaVNzK4VjK629Le/fXi04q6j7DNuIN2q6tQINchjwVsEcUr/3Pz0/ShEmdNr0R85W77JYSPDiQ
t0La3ZjQ4PCGtscXYS4dP3RY4ERhrYbcHkKQh+SjYGUUG5VuT766r4Jdi0qaXwOLO3WdCfdHIG5G
NGUD/Mhg2/8yV2io5rb4BW2X7hXyHvTGPyYrW3xp8meRKQtHD7xw/FQAULToEqzcJQuvNmoWkoim
ATO+wp/luTf4f8bCR1+fvHfSVcVIoQbj+c5ZagneAGZ3Ew12bwK1/inyfQcnegfFKp3m5NAC/dbV
0gtDy/yF24p7VvZeeDWWcaWgjLMDsBRJwjbTCfQJw5Xy+1LqfavS3v2YUSJ8tqiw0wYN0FnsL3h+
KbEOWVyZV38Ypdr7WqAXK6dmCTx0K6bcDUcMQSVCDBrHRg60AInHqPs6WPM6rx5ymVGg5yHD5sKG
VpaWbr2Vvb30hCJnqWg8VCxoWVjZxp4SDVqmSTMIlGgHZlSwkU7tpjGoDf1OXyABdSBU9lh+Vxv/
Ayo3Fo0KAK9znE6+1XayLfe95m5Yb+WoT5nhg1NHThfX3YSwVQu70qDGZqjfYmhq1YD90IDbhSSJ
Do+/Msqtu/homGn4u2Ea0J+9kKQoJ+YBkfOjVhlFYgudaS0Svl2oxwmhuCV7iwNyHcQnCI9BI6RG
bSR7L9tzTUP9GhBLiLfwUWOSATYrAMR19CUkuey3EDyDsTVV74JarcOXHF0c6NgcCYCZGChVj/4X
9OUSKDakSP/cPm3A/OJ06PyYoahPGkiRBt8vC14VnzGaidDl4hgz9K6SIMPBCIiXSz98lOGlhHcA
T17TjjL8iJdHGM7KUAiCwIsRxq9RsY9AHIXCiu7ypUqwLcrMcFN5fmxvUeDRFM7qfTmERqmmq5DW
fLPQDslV4gvq9uW5tunGSL5hzjRC9nMlFC2dS3L24kuamCJZyN86JfHVQxyI6DXANUD8K6EnpfXp
ge/NahvzMoGadWE1RCwDUBUDLxDSK3n79GGPPngWZcm6FLjMxU9oJo2zCHeCLtCgOBfpygBLaTI5
C7iweU0g8YcpLfVWHbTIhHnJtjbbL0Jjre/wNGWlsUFviAvgPyvLuHB3zA282aTzy9Rr8Ko1oG6/
6zfUJjx7NjRabF6vDXBFhk26FuoXHrnkLDGN/RiWLgLYFx09XLjBtRivvwxjoHcDp0rhVIAId4XP
GpQI4ZqB0Xo3AKX9zyCOMlMzZt41SoDErS4/WIBDAx7lctBXnk/FRK99uMCz7DVJ2YJtoFLiQGu3
2jLvgsmc230IHJzKJB985ggAyMFOwMkAree05gxILgWRGWV8cQE3ByINmjkrG37aVP/ZbMJ//EeL
tA6jxsWyiMNnKV4aaIU//8qHlzr+8CzABmKWhb2b40U+KC7sooHeo9Jry1mV9MIFmZaU2vOBpj/4
6AsE/PtdiE1CFNjqHl9QASPtQ/Eayj9aKGwgwWbE/rbqf5+P8zgQ4Yum83o3EFSi+NDNsKnQ5dhn
n4XdvXhHQYs/xbfx2n5EKyvyuGCIcWYhCAjsqkg4zBxrVLvSiS1fiVVRHRUJ1zQPPAVSilaG3NMm
f4FlsEq+rt3Xj5u3GHoWelq0EqHEiaHLAwMVGoCMUU31PoRTakKr7Jv5FKEXx67j35fWbhaIqDLo
Q2761E4h9kgRtVHtTV+PUbKC1pgRqO+Qg1F6ba2vszQe/fcSwrRg6NwB4zEo1knyBaRgZ42t9Lgx
hcmbBR1WJBoQnPHHa6AUhh20UeTQ7DUaD6vnO3Da0Y92+ixu+JAxBpULGzCOP5juD3csLJCW/Xal
7vD4kQhn5NlrLWCzugMzGlV0PbN7s9wnNlwf1FBHlWvTbmotU7s9HD0034bab7cJi5XLgZm+4MGX
zZksHJwS6pBBRMSqvMG0g5Q5Wh5dI4IKLWeOEOekoHEsxyZUhzkUemKtghLYO8jkEFYdNlCWKiDn
ghboMLmnKIIa7JnD80l/nNZjVmbxRejCInc7zHoBsLfOK3gv/YGEOHEC7WsjHWm13bYGiN71yio/
foJgwFmcgVZ8KRYg7zrZdXSiD0atA3SUhe1ouGfgtCULvTF+VxvBe7L2IFia/1nIGfBQj6hpyEJz
j5E5rTZMDmwQHv4xqM2ZLkUE3TgXTrUIZ6jYdcfaSmzmFZgQNXLArDVzc1BLhbPjzxTJNWkIl7U6
7tK5FGdBRgggCFlM7ymOgb7rJTMm3TLIOG360PY3/kpGt3CR/gdOHg0wyi2QXUY9rQwQSIs78/kO
fFwhwIaYBZZwJOg6DJBFwRsofIe7RHRiKKXcu8x7MhgwNQgztWmhwK5wNSqgZ489SdQRT3zhpe0u
tAnloXjX7EFPbBglPFK1MbKa91v9wG4CjkmBqwNvb4eodZjcZMdwfv67Fyd+Fq9YuBvDpRYBEeYr
qKJ4RqjTFgCfhnj6txHmsPAkZPIcsg5TNejbTVSWgd1oV0CVTm0hXVo1QGFc1zm9C/F3jhGP4Z8e
iVmHdQABVGvfhD1yoFNtpXpkjUf/6p7rHdCE+We2ci4Xrqs55WfgIAcPfYipSFDYVCrDLwtok5/V
AuLDZzKkVmaRBmLQIwWJtYmrjy316qM/m29JFUFN/rOyQktzNossoRuwEPNAZJ8ME3HUIZreJnLM
GykSzhwlNsmhzxAFpjsbt7POHmDXgv6iWa4cy6Xxp+N692iDywRLFhCxdlDqgUTLubUh2tKu9SSm
iXpwbwmz0EJ55ADFZIJ0xn2/dz9bq4Ou5oF/6U6e3cEbxIB+NMiv4ajwX88ndOFZLcxeMC5sC0gR
7kMOTHahaQ3N/tbOLAiZQXvtX6p82BXzcANVAZ/IMWXId7/ijc+u3PJLkzULB+LAlZB0xd91ocRZ
t5XcEjsfSvnR2sW5MMAcxJ6TUi7lvQjxBljd7dKLePRQ9nCkY6u4DmUTRqole+LirkEdF0L+HNFe
wWsrGCKJdGCWoVb9sWAKFcKQcOELfGgOqCP64BTIkrvs4nOXtDk+3wILW/pWa7rb0hQ9tgE3zSNg
QS84MNtiNXF+DBKFH+8sIhAiRye9iyn0dsM1PGRXBn09yIaPn9F+Lf9deuDMIeNxKcEADA6djm+x
GojhG+GttyKbzmHLhborbB39TbHH/Sl6MOta2X0LsXQODYeKx9iQJGatttCwyF5gRmk2X7Bu+LdF
mUWCwYWuM9nhfSNIqE2RnALCBvvVCCt/fin55Om/41gFhdmej4apEzmUsDKH5ioUd2UAkKEKeXLh
dqA3lNrUKzHgcYcdG2EWBCCnXcCXBlePQGypL27bgbkeyp7lH90ErWyUDx1g+lZGmy6DB2GUn0WG
oU6FFg4haO0i/QMWa+XhtHBQ5ohqkeyrkiJcRGce8knDlYBVH3flOJgMroCqb0iHB798DqrOkraU
ukjA9WLnAHpwIDkFdn1JD8IG4BObO6ZqvofgL5/JuQItLIXXA9UHMgvQ7qu4qTSIHFprwK/HXVCY
XU8TcRcZ0J4ROymcyu0AYKU6adNGhIqee8k3jYNehjJovg6noB1vdmZjEirefyoLyBH3/vwULETg
ORc1cDmxpjpkkOUAWx8F1OSuhe48zsTzv79wiOdc0rwLq6AgMpRgZMYhdhBQkYmDe3r+xx8rDWD6
Zm+FJmtrXCD462P8ETh+vekhKPbRFleXhryYHAPj0vjyWj9qqdgyx48PBA/HW6JHSgSix6iJxzDM
5ZKyRl9B8y7A8zISVRIkGiW++mstzqVAws0CCVHzZFRN7cai+/pkSr2j9ZbXCyuEIw+UBcymfHU/
kN4/n9PH+HTM6SyO8HQNu+YUw4WiNUoWR//SqRKkGhtpGaeQkN2OkYt1kNOGvLpcsDY9mmRk5b6M
4mcJd0NABxM1Kp0AaGIugnowZWedD81r2Q0FJaLVAiTGpsDOJhzws8L6nWU+E5SYAckv8rfnn/GY
t4fPmEWomhBcJoP4tBM6I7CPvSRnJ0GHDJFabjq9l/MLmqIo0PGH/td77z+DfQXhnWt1eD7+44q9
IM0B570HK3EPslBOr5PX5trsPJvZoVWpclrmhDYKx988AGXpiVTjf3zczqHmfIUSqDCVgyZAG7fJ
bEGPjvkmQIuyVoh3clMfa8PVnn/hY1QBvnAWu2g4TYp5izuA0q+tjpRkW18KIzwFW+6rd1wrc3wz
swA3RO/H8JRw9/9gGE2r+CCKzyHlUtUxIxvgQQKmkUlBUL6xRjizx/KYKf6gJRAWKoZ/S0jmyHIK
6twSFePR6DOwl9Pasxu/99KVfn0+jwt33hwznheNK1QVNorbwT0MRlBQ9TiBOzasNU6XLpk5aBzq
S1BIKzkslMq+jBb9QkZyYrgH5nV6ZKMQBoT6APQ4OGM4F3Y4LZbxkSIDalaCysK7e44jh8ln0cIr
kIXNRtjKUKHeZlW7cqMvFVvmOPHE5UKW4/B5sHeEi4aVXkhaR2rHWoyk1pLeii9uceCLa5eqI1hh
uVacROhFFq9ZcRXhy5Um8ByyesFuXDgGdxDin1RA7RZlGySFnNNycsBavdHBdJcwafQQhWSTl7Cw
h0xku7LLFi7K29fdvQQyPg2QxuG5OO5r74WpT5POdqAz0EcJV1ZhKVeY48z5nOgYCqq9Dnn1L4xZ
o5bXI7uX4y2eN8rz7byUK8wB51nFN0LV1MgVGuHYMOw35b/QaNdzZiJB9vqXlSLYesBZvKDeK1jV
Q94bZoBwkAc9l8v2ubT2Org9oh4EidsNdzelTSpyEHvGC5+MNtwAKhUJ+4BL0ZyKYc9DHJvwYS73
yu5pMLyCECJkRjmMerbjc4MBgMGHDNZYqWk8CdXUOJmAkJJmuE/YnzyMdUj1hXCah+c3pAQlUUsy
UvYBWiNeGwleL0ZAAepYqxI+C6KzcE6lf0hwMSk4mLHxNhRQ/usCmWHtNNiWRa82ngq2g0aDrCnW
Dsl+PF+PhfLDHMweV6PE5Tk6x6RSnnn7p7VTG+6WxvO/vnCwmVmxaGBhxka5JeIw903W7663cqgX
nqU3eMrd0kFJ0CsSD0s3Jnv0E2DvCA9E2VuVqFq4P+YY8JGHo2TKImvuQotz1eSltRmb0pB4wGxi
7QkwZZKP9t/s4db0sFUTWtQ6Wx3aHXIk5xZlJlaouzqKjtIhXjlyC8nYHNTNww2SKmF14owMSCrx
u1D6Mgx0nq/wUnPz1gG6Wwop8yoSuwgbCFnsnoJqJFTq8IxKzNICKmmDLoCGHV+a6RW4Zbu+lkZ0
WUVdLYTFOaSbFsvaZzMfFVxYZyl4xbFX2O44AfjoU39FUgJj1HwNsGLpXVjJiZYaSHOAdhbB7kLk
sKtjq9VdozLganwJNokmqpwh6pCUEb8HR/jHfTIHZg8DieJQiiPa2f1etKMtIEXsgTjB51uBPdBh
OD1fyoXDensf3K2kX2ZtmIjY9GwMJX9ApkLu8vwvLwX9G3Di7k/3dVUzooegTzXNNmIqFIR94F/c
vcBATYzrNaYSlMx96UleK0Z0wl1G5QgwS5IKmXbt5CwDK9XflV+zcPBuOcHdr3GhuQqxfqSFtdpp
1anZJtsfuKWB9ySa7dZfeW4vbc1p9LtRIr/Is4rGspVU5JA0fMP6TGsLmJnCfLxkEyut+pVDuJTo
3g7n3VgdCx8AoAwmRj1rg6RiA/cjO3AoB0WLWxnkMcpFkOaQbHiGUZIwIexSi9YqYxrE06ItPChV
IA4NsIXKDejghneOjfAFNqmWL8kDUgpp5Rcs9Z/mgGwggIDXmD4T0BPw0mDtDtwE2KjKWkyWHofk
W7Z2N4+DGLZkCdtuJ4JDVYKr24SvYqVToPnUduOv3IpLtbg54BoK3pEo9JhJwqxk97Zk4NTYoLNB
Q2NQo/0abmrpe6ak4u57RmKEvD6N4AwrYsBPcgiDBVZwKI9raKOF7GSOr+ZcF15OAgbg7UrG6/jY
b9eA4Ut/evZ2qFsYjIUZ/jQjvDDstXV1JgKjfJ/7K2X3hQN6W527ySkYoRGIHgMMlNGcXGiDSKhS
FGCwKby7cvcu5fm3qs3dIP2YhgTyK0x+okFYr8k+/VgRUeq1GRiBDDsKCUYF2RwPXuHQTyh+aUmF
GnIAm461puNSrWOOk4Y5NjN2FH4DPO0gjwM/NCF2AHsUoHcXyR15FdWMuGZBp4a90dRv4mDyUBRI
tqLeAjWA3CffEg5ElP6sBODphfPg5TPHSg9uANOfDj9oPLcqscl2tBYcDcrgOBl8ipUCxOLUT4+7
u6kvfR5mwx1Spnp45TKrHDYkvMJq6AmO/EchDjLbmIGfIb9TQ7RhfdrORHMgNkJ/IT/TDhYCa1jJ
xzQEQZrDpolUEDxaQo2A6+hD45V68B7AphUNXLPl9IDptiGzDRhYSck8HhXhFSp1CWWRNVKJbUKC
gblxU39lTy4crDlSuskzH04H+DHEkCpNDboTDZlzAbxOSHH6K9ijhRc6OYs8yFbhPuQjxOWCOY7o
2nGnwketZ+UqWHjTktOwd2vbjBHkvnN8Q9qAjUQVMgF1XJ9bawQuvBDmoGF4ssGkdbpoQHw2cmeU
2w2zaxWwnDWgdVD+eH4QFsIzOb3E7r6CkFBNTUQM0+rNJ5Sl5YmeQDprfbmlt/kcFox6asvC+hjN
DAhLHbzzoMT7yOZV4S35bF/pNwHKkZAp8raUEsMlF+5oqgeFlbUe19IemCU4AZXHadNOnwd0S9Rb
kGWX/ETNw5Uu00IA/w8oGK6fMKmePg+M/GKH54AiooO+ckyWHq3kLH5UowdTWgLPfDFCcJC7a6qL
Z4iia2InN+pow//jMqCEyR1j8/l+eCyoAKOcaaPcbYhm9Mcsm/JlulNFBAaTMjNCjsE+DeUerSba
hCMODztKIzrAkrvcDSsjL0AF4Rn498gwmSaDjMbI/Tf4dnGpwkqLR9Nb8wx2H+uEEl6hioEvlbbR
JYJcE55e2toz5TGTB989ixZS4ElDBOUKdN28D9iZ2qPOKjBtkc6e6arDe2QM22YLjKwK8k56Io4j
THtQlwo3vJ6ZDfzjZP9nZQ2mRsZ/Lydxjgr2fIn1aQaRq1NSNdXbzXisdNhjGpW9JvqyuM6zt01J
sfDH5QBBTHbSWwq7ukBpHRzFq6sWCuSSHVfnNFYHyZgDiGvluDyOmeIcC0ynY0WGsIdzxID+JWpg
D8UBUsPw1H4+c4+PO1ye/t5CAyr+fsZj4qS9DzJm5awhNhceMKI0CyRRBz3TkEXCljr0J4rgOBmv
9Tejo16WO+2h2AYv2KJaYGSHzKFLMw6U2ObeaWdYmbqFBEucQ4GFAirBN1xzCY2DT6gFw7YC7IOK
kOEqo/Q/Ivw51wryC/UFUZoFnqEaC7/k0DlpgQWGga+SgzzwhzwIlQyHedS5vqGUXb12dmfzq3XZ
x9m/OMcK9wJBusO0Jeu35FqAxoHn6DevwrvdqjVyE+mrtNrpMx4csDk2uM0Zaix6ADeaEwGRFFkw
etys6bZAmFvJvZc+ZhZPGnFoqTGo0VIWk8YUaZixVlFRrlzbC3moOAf0igW870IK+9H7hEYUobUK
5Jg95YVaA58shWNxFiDg9jL4TVOQjnD2Tugih5ful70CkQSbgiAA9RpcQuow2LC/VuNYHtR0u+qZ
8/h1Ls6RvREb/i+sa0QSYJf6KOwTQ9JSCBFEuhBqpVqsHKuFiDEH8lZUH8Yj2wBvhWL4SFbywO9g
IwY/3zUxhccvLFgw/R2ThFAovYGeEACuDtHuklAHHzqtCRBJRKqUkDcMV7LJxU0xa4wPMBMaawHh
T+jOfaC65Sc8QxUBAviN9068Ef1bsKbR+fjhg5Lc31/FuhIXsx5wuGmgMmCa5lad/GkkvRf0vorV
fwrncygum1AiR7oF47iUT33yYZ4ocR9CC6js/EbOE6mVnw+0FO/mMNzWp12PypvR8ZWwA6w4gn1b
9Ra7agNIZKJCwlplIEiZFXKWWuyotu17WsJYb+20LV3Hc1iuIIpVLITt6LSu3WUbOLrKKXRdUo0E
URDitW4JiqRR2EFvJa41fCPsN95PEjt5Qq5sn1s78kFUnEN33VpIJOjyQ3a1vIAnKFN5qHbjOylo
PuOEvTa6UGATx12T76L6YyhcPBpYhcreEnhRw1uvjYuXrod/HAnmJozt80E4hbHJQGFY6j2tbAot
YQolcU1UOiBCGiMlM3iI5lLJhs5zLQk/O3SiUhoSgaRGB5dK+DM0+j8u8SyeBSQTFH2EGSY2rk3/
phegK2xBGfR4V5rUMbukkXwOX1ZGWzj1cznuQOpSKm3h/dEonklC1LPT0PfVvUk8C+p1/idqvZCq
hjqzvHJYHqsGCeIcOJxRrkjBgApyv2B/05eqQiUpTfe0B5nC+KXiQTWBQSEHYa3xkoacAZNzmU8j
LQ5ShxfGfVFcIEsCowIcAQjr8rzmMUAr+HICl19o5TeDmrOZ3FIpHBF6WfA1ttkNNb9yBm8Qukfb
bxYoRSGqR4Hp4AHk1pCbQDtlZPWRM6NQQCXiIoLBU1U4lyjRNPRg0P6fiNjlWfkHIteyF3+P0WeT
Ucbg/Yjxa0qhoGV1LCGXrFmHr0S4b6ByDe1j6exGRoSqfgAlCy7sNglOOQ+N6goAMDdWC+qVRyOH
5NI9mxl5TsgECdPmH6icKPAJV2mfkJP0rS/jbUsYsaRVMMoY8OegiCMx6RZkC0UoNR4U3i5baZEu
IKwghPF3uCUCoYhqDqK+JGoBlEqcKDNVUbC9FpYP3B2x0tRciOrCLKqH/MA3BccOjghAPQtBZdmD
DYaXgZo9XKT2/fnhWABwiXNQdYANFXcc9J1btdvCN0XSo9/SAAaVM2kDd28loz84UqLSGKEjvLWU
BkcrTpBpJetymXYiFC/1EzFZH1UmrFubCsVM6Gi0uxqKIeLKhly6FOZY7IaiWHgc4EAhIEfpFyTF
N+x+1MhJiih6E5S6BhEeXBmFCtW1RGOBtibOkdicy9ek14ckSsI58P7VkR3RXABlkd8Hr7moevl+
pC5d/t1UOnksXGUQ5V58Y6lerurslQbFEgy27wYGtAy6VmSgt912GBQ/VhMU/bht6PMrGftSSjJH
doc0+NAEgyciVdmFN+pSiDmBOiFkFiit8t4lsPYB+C7fyWKtJLKwQ+c4b9jR531EYkjo8Z1i3bN4
szqspadLWd4c0B0OaRWlE02hBcHCQPZN77gcM2y1X+wFZXKIuUNBcjNsuIt0TH/bUxkr44GChLaR
bda6XAtVY5GfZ7E8I2VxNR32I2+H7/AaMsItZVFqZLebeJ9sUfkgoP2W/GHxU56fSY6+IdMexN//
wMFFFrAOWI87fhJeWFI6ksNbTkRfadsc4TleC0CF+JRMRUAVjdAooJo3hjoFnGeXQaWWVbrNCk+l
EQXT4+AexEDPymObnUMOVoFppBRoO8A6UWbg+uT1/cHNoZOfDH98t7Frb9iVXGKKGbrzYQ73nxDC
yzSEpKMKD6ASyabkKkkBG8qg3IxujSpMp3mxp3VQ+Ix9jXFB9SXrE0FJg1xKPORHMh0NRLXoWRU6
+LJIW2nixE2x7aRzAbInQ1rAtGl1Kvqg7u0pV6t7USHoT1x5au12eiNmn01gkVyrUPhcTnwPQxaQ
HHgnkLLbfCUZ3Ezi+H2QciUVfr1KMsW+UqKRLmCWu49qPe9fyUQnatTUM7EMldiDLELUBjI9HHw2
TmSGyndeAlNyceiAcwq6XB/rSKub3sZjSSwt2GXZLMd/uF68gW/nawsjXhhIv8DO3MhZ9t2XYqWv
ki+/7/Z171uUZDQ5dE/rlDTrWpJBeKCr0MmDEkJKLE7hQIcpFJTYIG3kKuMQuOAmn47wJYDEFf0e
RUZC26H3J6salYUCECmysh+KiL6pLLSg6rItGClNTtbHouM/KpHZwUY6NEqh4RNNSPjwu03o4qvJ
igSyLAWcDlKpxwxCTQumTkSfqh4MJC3CgzNFUlSCjFkc5LYU8H+2NK8NbCtzDIIXiP5aKkHimijf
fL703rgsfQ2TjzquW4eLOIPqORWuyaIZs8MHVQ2xmTFc9eb70KSW2PR3zApj7CroS2phfXb9fde8
lPze9yuFgCVErg815CRbE5r4eNELqX/wS3hRSxrjGTAID117SBNYHSSwWBSlBh0aq/Rh2HqMigFU
sz8uK9PBgQGd2N+EnpWEZp3bfbmv8BT2I1dhmlx1IffUy9DM8zuZrFVo02Lr+ojDvJoQRg+d6jpw
2MYhB6VhjxAWj1kTiSgE4ETi1PaOXwHSAvf6UkEBW9Dg5MsobnQlxy28IpIOKMmSVEtKdolhE5PF
1oVoSII+CqTQDuLonyQYNg4gpGT5rovOOfat8DaQsBgr4G955sTGycqfpPjpcebYEuYY9GfeY5Mw
7amqfUOM2Fe068AQE5CSEL0asCHgfqQPmc9GQZau+DjjVH5J2cPoXrKOziwhJfcQG9nHJbUtJztw
uHxZQ+29NpSoezzqieMponYJiG199zFG2QafMXToTRIQ7qmubjEqrVRvBtID/lqyO8aVrDqlz8zA
/g9J57HbOroE4SciwBy2jKKyJecNYR/bzDnz6e+nuasBzjiJ/EN3VXXVjUxb5dmM5n5XEoUrJK6g
LMVBywAl2LxNWRE8VGFkxdJQIbA6vJ4yu6lFRy3elDZxlzV7xqR0XnnnCdG0reHX7XnattYxDTE0
FK+cSm/JCQzp/HLZ3qaWAXWi3iZLoBa1l/g8fhSrzkMtL9NMhq6An1QyAZWnyMuJOBFiiKzBE1gq
WpH6tGcMjRIIMz8vUuZ3xubWmkLwd89LEttQat1K9sTHrBeuL/WxEqoY/9KTYLgTqIqIZbRH+pH7
+DkqqZDLsdJwu5etIEs1y2/Fvt4pCYp2S28+2ka9NvIaHcv4Ps+Xsf0dss4meXhYg7x9Nnnregpa
NLjMHbA7Sr12jFF0euWgC7vUrCK3Gs8bFq5m2h6FpAhLwP5YzEunS63niHBhd+I2VAT9Lg890V9C
vucBz0FbnECerNgbB7s7GpxsFxHo2rhOAx6mTC4lxZM42ULxiTLftO4kh4jTt25Fmi0g1/gsrEBc
dyRoaIOd6c5QONI339luYTY4DcEapi3NjoSUEUJAsScc+fX0PJPDUx/FzY7LWy1dUzyvKm+ggYlb
35QOQ/QkbH9JyYhe9U8qse8g+8LArDYf45epS3ZCVoR6UrwMWYshbV7LQV/uE4iOti8Dc0oMX2EK
T7NIAF70oOe+GhUZs/vc6cducXIceLEo1bjSNE7Bh5XjIVaeOcnTlVigFcuiTw0qIdYOFv2VWs1Y
UBiNo2m7RNwGp6obfkM8DKe2MtJv6d6l/qJ5UcGsn+7ID3oWvWUZKIYRMAyGgfZiOJKe2iweL+5V
R6hRoKTMIcXXWZPdzRhswSRK0Tj1BO2YMYfoFpZ/xYa3C2Mft4ZMhpwgtHAgpH6oyajLqvlD7cfL
MpDyRrIC0MfqVcWRKLlcxq6MJLvJG6V9o3hC4rUKnDGuNgO/17ScZE4HRix4al9pfu6xo81pi2Zm
ME/VFio5vaT6q4g4DajuWp8z8aXcBLsGCRj2hu5JPRRL94J1VKD1x1h144S5wHZ80upzM3k9ll0q
QADBqCXxTsN9e5oQ+GTDjVHMKupIzqs8wkVMwxtT0gXUl3XlPKoWX2f0vJdHZ1gXAqvdUfw0sx+D
hIqBNsZPf0eTQ4JJ2ppzCsELolmC7aSwthRHln1J8qzuuYtftHqvPI4KW59OdXWAjYrLs756HWbb
INSqXRtO03DOfQjLvdyea5oWdXSnKJSZaRuDathZJH+C8b1v8QH+UWVzbMkXKVK+KVtHS29PVHnk
9s4g+YY0eGNbcg5l661ZtTDmjTaxeFHpQosmHY4ZsT1V10FHQc85art51rbsM8xHvFjsuWLW/KKb
4EZS4mW6/mV+Jp2XVhuLNnMUXd7FfXHAimo/PR4+iK455/5IQmi7kYpX+xMHfcO7ALkZlmWPb4cj
taNbrecCln5qjWs3ONawL5LBlZc2WMepctquPWrgADpJ2qrSXtrhKAv3SCkOvfxFtHK1RkznD9NV
SYUrIydOi0EoLpPPowGmJOx1gfjTFovJZZZsdXEyMzvNS6twPFU6GZ11dxhlo3asbaWyknZy/D4a
QEajalBUiT3FHkVZIhv+Wi7l9zZx4WeG4malj3gZM2SrDtRY91d1xIWpd8dNsUfQf0BL8WQ07N88
5BIwVIbI622vrqYvV7SVsh4k7XxZ5nf4YrtVe0fEO7ArZ1cmg3GtVSfRjlahocuu1oO1tcQTYynC
xZbq92bufQYryY8kTRYswBJK4pPF5L2KjECIvkQgA9A2e7P2lvFEymlgxTLBp4/FzCBQVKm2+dR1
gVZG+8Yy/1YlVtwpE65lFUaN+CVl5DClvGptagO5mXliIPMvA7TTFph3hOSaZtqWcUDw3VKFbN3n
ui6B1WHzNL2W1qcsvg7bq7pS1nlN8bQRnSgN/kpwB/7uUZjgWUkp4Mh6dptl5XdivssRCULB921E
lVZe2rQ51ZMl20olhHrDihW6nTH5ch2IZfZPNVovsQYsdB+0Yr0RHk84a1fp3lzomc30/EJeUnxo
q3I+znpPKF41JGGyLvsJw22bYd7bVEsnfViTnSJOHzV3+I7ZSyuouy9py7wqs36XhYzVOnMm/TXT
Kd+R7IOzp1ei3QnllMrvPKMxmUrC72YcX6bW7QvkW+u4p5oN20g4VFK2S5ooIGb0Ffu+g6oKwTpT
4kxV+qdYWCrHZM1phNob5qe4GhRpLDudfHJOS1QSdXXmcj4oqIv77rhln6n1IWocFWcjtxI7Z8NX
E6GeRBTkXgPI1Gu9J7QcJdOCzQ5096HfFuKdGcWyU2tMjstg7rpIuTRGd9Qg3eKmPGyLxQgbzUAX
+UWcubVU8fgacacONUT5th6XuPTTLXW09U1U9c9moU2TqkMpsaFAXDPtN+s/EiqkoWxIjGcSwGs1
zdvG/iKngyMqfiJ/93C9plLdBenWYJ7SzS9koh5LtbguQ8ykgclPIvDnPPIb5H7F7b1YKdqUt76r
P1bF2tV9/lol86sMPrPI13Y8LlXyS+4F2Zckn5GRNa0R9yL8TSkwTGdHzXNMMqbECrwPZImwF3Iv
b86csHXtyf0hh4SW/NUKyuJu0Q5Qazz2rtrsB0veSRXZZdz+7cwqIUH82RjbsE05dlvNXQWUodLX
LD7rqztmTA6p0q9cjO/a/MMidOnHOD+cqCy9LsncKF/cqP2nG8SNK7/15G1Ge1wp5Po5PUqKaAvD
r24KtkQqdfWimE9l6pYGjuRA3TU2FAtYqlJ9KFp2tSKJbCIhD1fGSVp95YyDQp1rV9bft6TYr2b9
0qaoB/pyJ4tOKWJozRBNobmGtTeoE5V/Wexytg75p2rwkJyUMYyMJzfumtRT0+eI6drqPVFcEwMP
UTia4q78hmDsNCfGMrz6mJV3zQypErYlyHuQDGmfzuSg9snesHyt5aamTTloy3jdZvMUY5jBvJHY
V64A3TsMlLQYpk66M+FmNeR4plITDT/LRrYTKV3Ke7QGGWENHePiaRl7cnZW2y+d8SVzyghGpLWb
fFE/5SC3mGCSNzbkfmvs9frM6dlxw0zZUWFWU3ySMZZc2D/N4Joioa1kFaqma5mfMZY6HcnYcqjB
QUZf60uCMKF9+A+Xsm9srwsjfX3hDIBOpIxIYcOGas+R4mvRybQIKHLodBoqvkFwR+M8KCVn0aEY
cLvdrLNJFazmrSfhBwUgPHa5K+UjyUUc2VTZfRmHMR2XYuVeTLcg52xrEU7ttlaAvoPbrPEJo7ug
H+golmEvDIlvSXhmpg8gISUkqvXi4TciVTQtVr+das642k67YIqDTitwgnzpVDx2glLyjCLiQ3SH
rIjdOlOojVNXF5fLXBuhFsO3q8qPGGNGVXY7rvarMKu+UPgRDovLe8T8RlcV4Sp6ir6vyz+Do2ep
aDs8Cbg0ykIZZaVtMrYNkxOO7aehhhPi+nr96purytRHZcMvDST9cAIUNtV3PnnFale/JD3Yba2/
ln0oJ+dBeCfdOxBmcstMTAIwk+Ppm4NLjqtpnaSCyig6WFy1U82QWtbU4GS1lv48rCHplg1jfErq
ef7QWnH5UKO2B6o0R3UvCLWvzEuQVYMHPtE6SZL7OunQ0UDnKzPyndV/JnstrjoM2Wd1X3TLfo7T
QLaIjtC36ybJTEzl/rBOYSV1P5uupydK4GdLjKsdUhMHx6bnQWlubTn/xTGNGxymHUWJEQxJdWtM
5qci07qJq6Xbi57QvawRKbbCUy2vTk8cNZ/LFdfx2yymJIgj6U8wJa8eo591vuXteeud5lNp/8ER
jox+0POMrlI4xT8dg7Fs6rx1fBRwxnCo3wSZHBzc6LCoM4MH2WLSkamnJmXAzzME0rJcabbXypMW
f6i/6pS/3lalZ7W3i8ZJ1Md4QsiOVWsvLfam5Gt97ESdTzgaEMNavuNPSSFYIfl1B/Eggdg1LWHw
IXkDlnUta8al//Rv6aK+Kh/C6hPuLQXS6Eq62/R+kd7H7DRqvQNzrF0HLmstdgErmGTFFztJgrw+
d/xrwcdbQNvsvjiNWVhhvTk5VRa0OF5aFyULdMKzERVXhtcSyUwXHO8FCp36RcdUKrpNreyNpT3l
/1Ldj1CdS6F6UlAi1htui99GlttFBOX52jK11u8y5VCWTZjpASHwjLrOw3cyunIaRtmvkHxF23M8
/JvyLWwkv8ONqnFp/SpgwrjDJNgmkbZvPau51MbGcYqcLQYDy/cUcltT+5n5ZU3ZudDwFNb5MraH
RtBBQ16uWjlLxtLIw/yuNDEd6K3NPO6SNXPlCgusLDmhJg7aPjmq5lG/aM2RKXITIx1kM41r/ROm
li7bi43XEmSiuvRTKG0kwudQ9diGtTp9+KHL9pQJAmP7IjkHDFVaL6UVNtp7IjGAWMw3Xf1nYNCb
ATARUj9zmFXvake2o6B7anssKzcRf3oZu9/q20I/V/4101WD/VeYLa89jD4lDYDjJJcf4ExDcoma
sNXuVX7qtGPN9DwS8JLpecRNouBx6a1dKMkhBcFW/1SRV5BbXpSuAWg3eNih2jJYVbYMjzFEHOGT
SXeTP66kiKjBRX2pepVj1h8FgBYyiMcT5UjDlNk/ajy3bXYSlmxvZW2b31wq/Wv9q7V+3D4Xeqgy
k0/OPbE6A5MdWBoPijVdorJ+IsHUVhoeJkH14s2KAgIsE/OFz2LUT9VdTV7j5YLXsLC9dAqVTZI6
WVqdm4E+nqZaT0qkTGOgi3y47RS9VcLGyDSJSVqo4hWXNyA3h8IqAqPK2PFYBFqulFyFvYqHdIVz
+LFs61edW7KgCJMTmtniVauv8WrX5VM0sORPOu1MpfIGkASKKvbP5G6uTmxe1/xubRtl3wlmfeou
yNVswziu9bVSXtrorFHQ1rBgha9E7iTvyuKQMmc9KoCHuQ9ulVVhf6s5BzFn7mWWLH3Nval8Q/8c
t30pgPEG7Wef72YGf40vhYgckUuTscHlk89lJMEsEs8u/avUHeCmXdR7LfUxYSGCxDL88ZddJlje
oO5gQGcqkO2aGi9N9TsWX3rbP4G3o0JQ+mMzOGrOu3vnb62yj0Xp7LaDMjRuiEUtXl9vibsELKKp
n5byY03PGw4h8XtfxXapPGVRUNGPx7ZhvaiLC+xmnbMOHEwJlCpEneUYnFQTjRggUEH+ifEmtQcd
2VGeHCZKWc4R3el61vsx494fddp5iTNlE1ygIUqKrgqpgGiWU/Yj4UOshWhhotrGmR3Uy2KQzfIj
7rr4S63/zcV73zkqM0WY0FiXqq4cLHp1sBLp0NfgKPoFEcNUEWoUGNmV3qmSuTb1wjaUV5OyInLq
zRFRxPZPLV6SJZfHX65dlfpaFo4eB7Hyo1mFq+nPeewUWZh0wajuIDm4hifDmYlzaF7wDc4KbMuE
01rde7K0m/OYXZP+TasAcA+9MHsTMwNZ8blYoSL+UdG1QuzoVCkydUxyyDdG2HJXWNDgOG1LKoZd
seapXkTqETvpzHCO1PtQx/AnfD6MWohl1ez+Z6537JQmcbMuMLNd11G8PPetYPfxb6Qf9Gi/IYJN
XKMIpp82o1TDwYkxfc1LXhdyeBdX7i/MDVML9jR48rMF4n5UiEE2aVEAl0T2csoVGOigJEIWtnHh
Ft1rrpOGXkJ4HLKRotEIhf5rMw1HT/clfod97YjGrkLiTNKGzHUaGOd88VT5dftV0jeZSHWB5vct
Ykyec1mvHLHk7ZMf5caVa3BilSekJIL20wO3Pq+qCbZtl48wG87RgmDcwRcYmCTFCUZg+VlUbzjg
Rr5KSICAF5+5gYwIBzt5J+v/8uW9u9ZcLMkuxbeFMi361Yu3GSUwUFbBUas6yhC5aHQmnfIc2BH8
w577cEUtqRkfsXLqVRxzcn9OeEjLizwfWAlFC0boKIzjta7Vn8UBaSdgryurbyngg3GdFhf3J4U+
UnoV4LtVkGSh1d1pARJDjGHYRvtbR+cZW2krVD908JyEsnm3mpeaXK3R1k18B15noXbRPdrb+vPA
Az+Q/RriUVyeFiRFtP5NHay912S+ODu14Ea91w8httVi+mlOYZ5V7jLDhInjkzJF9maYQRzjM98/
VQs7jPZTI9kAld4la27x5HXNrp333UtLCCgO83/0nhFSSPUtRq1oetF9RFD+YfyNuZtITi3iUL+T
LZspH3PeTfsB/mD0ZO7oXyXbS7+linM/ZoJxpHpj/GkO74v0pD4r2BDI01P/rqxBzV+keNu6AVXe
qljaUYOQWObQxUfp56aIjoJkC/MErTJCrmRwGboFnkOQPyA7jt5LrH1JKSelN5QHwHpL/k1it+i/
0yIAaSUh21xeJOHQd26+7CIxoOHT/9TccLqPTP1pxi9AXiKj7exTpqS+55XJImsemgalDkqQ9+Ic
LW3Y6Sd4bLtYjyq3rjCCwvqNAj64EDH7NeIAYD6Jf3V9o5Uo9J0a13a7HLSaa3qhbw2N/F8r/Sja
7YH/YwTFySaX1/+ApceSU+3smCY7rGMsR6t38AOouESAoWT71rNQJIlZfCl45TPfvDEgnd/Bm224
ViO6i3d4k55sZn0J2uVFK+4ZayppMBPHqna+qeHQnBslMFY3WnzQEgRhhAFgwl2ibqSXYXfhbxR0
YthKPuvNWD5HroX4OGieETljHERN5RIJW8/3LcHy4GC1d6Di+d8Yt079rqp3XrvYuwVO5XowdT5Q
9czIw/emH7KIWAMihjErbClqhJa3tr5q0DPpay/8bp0js3CMFd7j8AgiUB86NseKS0dpPEuq3bH8
we3BiL3sunVvigq+InETYr3/jleckO+oopvVm9BLCVz/QaciASC7ufsmvtbSDoUWZPmukByL2pWI
HBN3sSEwTc5ov6D15RQiNl0od/kYsDX10gfhFsjnA04qfNF6Tb7WgU69hJuSnSnZacZZQuYnn4Z2
Z8n/Zv5xCycjbHK7Et6i5qX5quRoH2UvMCePpscaEel32Hz17/1JBdLvFsVRiqdOP0gTl7nE2PKL
Fb0tCaKQ2uElUKtJFNqb5mZQYpzEPZWzDkM+2eL0MEBK3bxG281/rY2KqnlWl/Kw6DRtqj+ztnLG
UG3hWWfYofxVFemjlpi9LcDyFogMpqs6WeHmOKyVO+jNyfj/9U5iQ00C1DrPTkJKU11/qeQfMLmi
Pxmt/C4AQNiCNj447Lp0+g7WnmvIBHnWyhyUiLSauH/ulHbfr0koV7Wjj82ua6I/MWs+rcn8FuQ0
aKGW7VxPHbXf6Xnul7PqGaYn6xMXi13Fvko3e0XIhIDUNiW3Tn7k5FtGjSAfIjOgBSdssFNCqTk8
YLjEFfU/KPvyhxT6Xapgus3MXn1p72Mbe+P6N06KiwKl5+ICc96p/GRR8aRNGYNlaBMH+zZ/0rxO
8jfTr6BatDH9W/S9DHWymONHpXo0423vqOZ8yls8mIfpsA5s4hJMTGa8BpBaTs/1zeo/Yk30sxlb
tzb3YyN/AgLw8/ER3yXfpunR2APULkTkNt2jThax9+cKWrrFi1uO12Y7galF2/QhmfdUyZ7qKMz4
ak0Tbqpwx1u0y7kmMLq/JsmJe3Ne/c2ixjpqf/H8O6O0jkEAbAp8LCgMV1IPM9JFBbesGEcth6P2
UfTCDA8P9GEF+B6uc7yrpv0KEgtZBZWgxE9WBX8BzxNq0mHTgdxlr8k5Bbd9vQIThdsGG3fiFk5H
x9R9dblX+G13dqR7NQOaESkmwST2Yb2e6x8DzVVuTFfAZVCKaboK4164bcOROAtmKCfjQzNjnq5b
yEFp7KwmRtvwq2OVUl/k+6KEZY53X0jInZ0T28ipN40+DbfaPavWDbULdtLICQT5LrP0qZN5R7Pq
LvEho8oQKRDwazGxUoMwijGSIoNv4gsBr/vvwvgY550hhytORcR1LT8TmsASAu8ycZarI9Va6eXQ
xNGC37iS7PrpUmavln5a53MOywrQq+3VAb0d4G77CAFcWr8YU9D+d6xxYE/uFHmUKBL+jC/Temml
+/Bn/RSpbo+pp0f/mgUAK03viz5+SNwMK988Jm9181WgBLPmw0SSn+rMqQ8pqgyuwHjXMDnmsZ0k
SomPnOqRMrLwwe+UxbZ2FklV0aXIg6K6W9OxmzyhuIhwy2N+IIHdVMy39b0F9fwV6bXBPYPmp45+
NdPJLZp+tMq56PDcRe28La7G814cnHN1Z1UpXJ3qNZ1JS5JKL0k/mvYkfpt8zZh7S/kT1a8jjq5q
fqUFhISEPVLV01Zn7qByfzIx2Ev7uO4PagcHiCMRFGMphttEJwFyDNTns5cHaqeTXrzmG3Q6cpYR
cUDR+yqPt3jD+mZR10NLHSfrrjUcN+lStM4yY/ocYLThq4fIeEScqt7afiwiPL+jKr/rQ06Bosby
6D4UZCstxcajv8llCgtUJIVTg/hRMqD0sRj0zT76Z4nWpHEGZbdsnnKzrlP32r5llsN6AAQFrJBi
yC3hr6g+cSVrSt/6qCg0pfcOmCXOdmJluWtlxyhkS1cx7CYRXfmaVtDh7qN2+1hXP4p2TAKJ5ndL
3uoF9JwRa5iii8V1UEs89DlQh30z0tFYZH/Ih3b8ZiT3aOD5rW6+AI25fUcTaonqef4QHk4ww1FA
pdE1pNgOfsqhIYYLrVK9YfR3ihVUsY97BlZBbrxoPG3xOV8/2vQ9TjxL/BSh6FL1Tc+tQDsuorfo
cI+HAgTegv4huENM9RdLEr/HUjjELTdNhNHjqwm2LzTvesYx6yYkumOCPn1hmZ/kLr1GhcrQPK4a
Flc6Lwehvvq7RPsyEwIR/jqJQnHmAWX3cWp9q8yD1oDDgbjbLg1auhgCFCH2dGwizonY1dnaTf0v
S84pyHQcOx0ikrjbmV3prKSz0TAk3bcmPCvljDhoRpPPuCc7JDYo3pE+VomfbRU1BLi2zi3V6p6R
z96qoccpYoAHJb8MxWw3knEaYfTxdxYcRX4a4zsRk3DdsYVAyqbenoyO9j6/JQ2OAFOhdWigQEzk
ZpfrhNuYdOFl4Sf0ijDPICbDm9l8mVLAuqQZB1IU5lNXfxUWayIFcKE6NZP6LJmyU5lPQu8+HvX0
pA6Xkl8YF1/8NCNDxmg+FepP1OCW/ZaJyPMlGnD5WSBmN9H8ZRuwOaLZpU6OUIVzVJQ76U8GtLcS
H2SkXTfkkJGsupX+JjQ8lEPDUbh91dZ3H8ePbzmw/jNUMXpMm3BSDeru1JHV27wkKL/KD65sUwJO
NHR7QqJdGvlnrwOhFgueNm/gIIzpICCDGHgX+2OV/PXw8Cvd7vS3qb37n1DlsmnnEWo9pkdrORNF
03yvKYnS7n0q8r1ioslKsr3MHx6bxoFYzEO5SPcRT4J5X6nPUX5V0TLG0avYz727WdJlHKbI6+RH
tVl/JEUWlAdh+bAk8GuEbs7IRxlfU+smy5O/FPt+g6eKnqoYREl5GuJ9LcMc3iRhp5neZkWuPv12
tZfAruhGSLgr1a5WhanwksoTlfY/vf5WgZjSIdRU6BY760icrEDecxxhy9swD+eslG+FClZNfFlS
7jVsFMt/aodcYlhFWOcSpnP7mnsu0sS6Y2PNnlu6b31JXwQLrr3ZNL+SJvgnlI9KV4ftyA4fRo1z
zfg3DiAl3MDSLJi7MTe/omTdk9P3HI/7RX4xkBXXjBCk7ZsmxE89oHZHg5EawnRKYfeB00zRqVKI
3ZyixdcUMfEbWbsZepzeFRWBUBtT01dbHapWfK8NwntUhKP1PznOPVlTQqFFzVhub5v4gIA4cmLR
Qvd/LhKYXIRQavRQBtI3qlb3VlpE6QnmtFfniVkAfNVstZJ3o5VETpsZuTOK7RQkg/odd0bsw4Si
WliTkxkhIFGViexQieq+ukSCPxQ7VbKYb3OZO5iV+VXgfo+06zo903522cEymZ1oU7dCkVR9a7rq
GgQhbLbW0U7lmOmbTMI4XfyXCjeFkCKaUEZlLGV+IqIJEk5C2JBLzJgtg0JMYFvfClM4tJIwO6ag
eBq+HDIb1XLN4T5qqStVu1X50kz4LzkoBlaD/NUttPglaoqmgiuBszQfBB0uxLXiGBgZbU177pLm
TdclIrcnmCjZQ8yu7jNJu0wYbwITrFSxJhAWoceUwbtUhytQPtQEj8okmcKuL4/TPKqwWhFsFwbD
iRm0rcjLZGDOMcwyciKhV+2uVSUviXnehgVNMsrZ6kLwnPqqu5ay5ZicIsLSnJX+08rMfYnRSDuN
NQlOmrtY6FA1pfnRhKNRl2Eaj8zGjSn4fhmI0UWb/IwUFIuxLIUc+FW4KCaGtjgFVOdMoXB2qCIN
aUcIhcJtscQn5pRSqs61fFn1vdD5srWvtSBe7pN5UEkzZTyA3TY0wxPLOvYHAjugs9QNrD4TwCMV
NGAS0izJyxYF3F8yXkgI5pqvMGlKt89+6fbgK3Sj9eCU3XNDakZMd3OB3haMg5rcdM3rsZroXSsF
Z4LoTblZRjqLYtvRAVgMSDHSapreyESD4iF/8GsMbMfVcJWYj9uEcWuG45r4IwqEUaaxbF+T2WvH
cdcWStiqgwr3RsmUoTlE9Mz5+9reauDU0fxncG5T/A7TVzFYGNYoH033A3AWddV5iNOzVO8KeT5u
1q9qAnaXdCidvF+13l91nkMjhGbyraiEtggu42e4Re0LqW8cqxK/RCsg8tHtGuQvVhd9dVVLgE4W
ISJBjbdIqivU+ldqSBuVD8GA/fg2SOJOzpL7GuVO1Jqk3amOFqUoIWoBHe7Ur0HfGdh9LvVo/Uxd
I3qjuJquIMWpJ2nRr1SjR2VTK2NPoGQzIBvORPIWSk2p+R/QB0nDTb6VIpLOnkQwI7YOSLAVFwaQ
3dGPpZ9n2W5srUOyLDB5hN+gYpoh5OslBhtrtMVJ+toHaqtrFcnZBHxjTlV2yJYWXCq5tgy1tcAj
Y16dBMg4ZZJ2G0rEZaw/ZsnyUzO/IM8952n2FD0GFBVwp5HyfmNupUR1o+u66IljNfp681CInRft
IKqZeduQdtazbvnVQ7SLzt2ZE2zyoyTUJ3szy52F1F+joFLpTjJmk2pUCsp9YMu30EtR2VGyDaKn
T1/T9qm2O5m+U0FO1qG0SShPmNET3Fi/9fJ5MSxqncYl2TqSNVse+BP/+gbrv0g/5igQOgrlyqBK
179yoaWDEXR3Kd+qJn+RzFW/rNDcYAkFrflDvS3liltMF6O56smr0IFS78Wqfmy4KsV3stS/G52F
pryjafHHnHE0EQVxorR/DVL+3JnM9zSOAyWFrGhB4XJRtZx1MENig0he+uvxhOkXahzrjoSjmy5T
9ZNH38kE3MkWNtdfRAYzFXaZMY8/gFKsouR1ur+Nfs90hHid1MCIniLprERDcs2Z3FRQId61ZftJ
m2neZ/2rWQRDof9qZUrMyv84O4/ltpUoDT8RqpDR2BJgFpOoYGmDkmQbOWc8/Xz0bDwcU6y6q3vL
ZZNE6O5z/nS6pYFcjFl+C5TyuXYwe+YGdAnEitsUTtw8habqmOTDWr2ToMaNtWbVXJR35F2jDRls
NL9iHjYJEMMxL3djgOAJ9apQU1j+1DWDamUGKLHnxNtZI5MceLtmPeFSl6I2g5+QYfaklZ1ImCd/
cPgiO0HCVaECkem6i/eQZL9UYXvV51XW76d+HXpbVRxqI3J8tpi4e+mqR0gnqOU+hUhd2BnIG6JT
G1uuIynGopM51mBogi5+76TgEFON69V2kN7b3l6waZ9CvVxI/bOu6USv9ngTNDeLJeNkUOulCXKG
rmanTU6+KYxVU01kgFD+z3OvhTdVTnx+pwYOIiYKZBZtHjcPIZ1Ymk47XyGpG5xCAwRqughadTyI
xLyomJRlKq+S/GMaSfwYdKeaVEdR3hov39hDwnXggo0/LAvtFP+wvsCB8JDK77RFAKvWMwtMvsGr
kWtJ6AKGT6OJ5RSkI5k2NvOr1clNiwCChCDvVPg9ugLa3kj6lQoTBSnqRoT2YbQM/EVBPkwOgB2H
q64YBf3duhTdcZBH3C1dHRaEqkJoZwnEtd7QfpYEopj1COagLbrud1Ba4hFlQDnrgqw9tgGIPtv+
AK/lB8royjI+DxugKnqQ26h0ukJ/sZChYPDITeNYZNoyxOeyqXAlY1yRspVIGecoUXi3o2DBTogo
B9UL3Eui04+iIPd3nF7jqZMQb6yURs44AEFHqrBZqv5uYJJTYeliVqrRIZPmCQKRNidgTtNoFy0J
ZkEWuB6TaqV2EpLWAQyQQuzUSv7Z7xJ3HDTx0AzjxyCBG2qGXLlCRT2cW/ZjqTA6zR4eQVzj6rW6
dMq16v/ObVLmQ+WoUYjqRR87uW0d1RpWOTmo3hMq9WQeR+8lA0eG17bi0CzKsydOGgHW6AlbmUkC
4mWIvzyar6p8Dfo3hc0tEE+N+ToYoLrKswxoGF0UQa+RDlms8T0ur83e7vEOeEFZPlgjJJNnJMrK
CgP1w8OtmkKc+hOcXO55rk1xJXcL7dLctRDn3lTaIKnWuq9i/aOZynmvlhiavach7FaaZ7lpPChP
svjptZLDsWCUYfiCRIq5DCaCjEorLBTBvfRZyT4OlOijrtNf/hSAkr0WU70uI+9FAl6Q26dwAJIN
TAQ3tZHEq8AaVJYPqt5cdlNevxn7kDAsBSOA/6Cbq0T+GgOGDAoNXbH2lYZiB3jRTkKGTqY2wZaD
9I193MjZMK1llv3WMhOCsSGSaFDarTwECmHBX3n/arb4hMDkdd3mvIuX9ZiuTFA8v/3ISUlvgyec
WMjdUSF23G62h/657ZGG6nJGtxK5BoiKOsEOWXq4aiijQdDBpvrL1UTVIitP0LIJnbwt3mpLfvQz
+z0tUgpo8EtzTCW0BZdwB0SPyzStXhqT8g7ALTK7HYHEkbRAN+43w9LCEIWCWYcQEW5V0e1U0UWm
zoiMWSBBb0BopxqqF8NE/l1EhvcD4JcNrPxlqsVnx5NFx6EESEcJ24uPBBkDk0iPUrsXjKVxavoL
dyxfyXVEzaL5TtqDcpKW3GLrUlr2SZq5NDdOKf9V4mnedM26lRGBTGLLlNMZtuJBQdRSCSdpwmXo
jcwxBp6RXkefJ1Yqu8J6AILcVR3AtzCPip+vkE+nfl/9GJgjm7U5/iHUaiQ8Ww3/n8F+0CyP01K3
UPFVLCyDaMPid+8B5OWD/aONK6jngK5bwuGcmjq4jF4sMCcMZJzukbWX6zqxxWqyS+DXQH/IItA+
aiHZ9XO73GktSjOhVIiN5Y2nUgxHtRtFBl2dz1tYyx11KU6U2kCbHtiwhbp3MnsTAMky9pIlzlZc
Ooq3z8fqwaSi10SwqAVgsXDYxraxTb0CAebXr2WMOKUfVrmuHRgKCHX3DA854rFY9v0vtbS2aWTP
dcEThv/i+55Ad6u0X/lduQ75WUqNhr97zpV+YUTvbPyrMU+3oW2tvHpJcxy0O+PZQ7NTFMz2RrVS
54rjge1OVucgw94E3ptXsTvyoiCuCcLpofCNRQO7rQ8DUKx4LoiIy3um0phHE6k3dmuoZ9kpp186
Sq3Ga9dl9m4zi4n4h0vl1KONy37a7aukn1vrJzqwIPzwZYgUdGytG0ofPTndumlzqSAaFaMj4tHt
iw4TWYR6HM4NiD/Wj1r05vVHytO8AcMqWMWILiRrITfSWc2rlR1oi4r4eGe8cDHa4K/p0peaQAE/
5qtOeu3LeGmSZGuHW3V4KTAjqR1z3XTZEWF9oTlMJamcpJMAIy+Lvmdjjwhsab9sow9WuuqtY8N6
D5hv25XJcrB0xopjeMsw3qQI8tTYRGWGMMFUtiF1kI5506v9Xd2d+z5cFiPWP7PYaFgIMAXOCVS8
+OBbnTsldZCdyK4sfUaP3GGfz0HLaJN8Y9jEqD0MULo0OFfmpxSeZdPFX4R87W1UP9Xiy4KXV0pS
Xdu3PJvwgEb91zjkeOuL7E3Jo2MREmJba81RGaznYJLJL0gnp7DHrZRsC5uIuZrpdmKtgIpFdJWX
++AH/EwLC2LFc8LQIvvBT0RJnMdbsGPWFrtnbsVLP0d+HkNl7triGHhnmpkghxTepv7FNrko22je
GNGXAXDan0fpmXo/LL1jZ0BdDQQAyH6P2Npr6DeA5On/N02MDtzo+5OMJHVCaWuP3aqhOREiTGaq
yPZqObqTkW7GwFAfmZeFJlZr8EyGzTAXLQpcRfHZuxNlWRjjlyqsz0z9sJLjJFonqSQELmqNJCu1
/b0whg8U7HlszzsPEbk3yKDK+aU6yr30WalA82mBXT9qWt6L7MKEX9IdqGyGYqTXJXZDy6CyRnri
wrdWslgoFUMWQ9Sl2Z55OYtGrRyL1Uw2vi60bZxCLjfC2wyxdtajYBEbmuvbA0aMZREtFQllKdL2
VnfVaplFe0l4j5ghmvCr762TP/4w/J9YfaHy6UJNQ3LV4FExTpGkHWtw9soq9tIgO6YuFrkpm4/W
EKOECixtQRNHgFPaL7Aivoc9rquehLZURPqH5cWkzXYlw0CT/n/LdSlBVKrEtCeilCDOSqzAbctz
MobFFKA5wjA5ZK9CfKD8m7SvArJAQ/LQuYNEDcOGUrwIc3qiZ1qbnDqZAjdi+/K+wwQlNZ/DFO+t
ZDuWMB1+7oZZgrXCQjQ0ruJhXAbC30toDcoh2hlRsVF9A4/MYCzaQlVd/D/zxChBneRN6YEahEXw
UsXyXEfRhsOWsfEohvN60aT93q89x4deyacRXf4UuZqw3CTv0dDVpfJRTLYZAK0Q8Sq91lbltDY7
6ooJDgDXaxVxW880ABO3mpv4gLQHrX9j422VVzGudY+H5mCzpNh/nALiW1CtP1JgF/6Z90O3T+i5
Rb22aZk98VRkJmzMeTIXQ/7QUEkoJaCB3ix74Z1ZX5lMnJ70K0ckrw2xU+ktqyQpECbaBVKpqJBc
RRONE/o1N1jJ0k1S92TRAfJGkVvRufuhW8LXlH2/sQrzkeFbhVsb+amuz2Ow1DRXD7VtAUKsaM9N
mVNC+zQC8zzxtFlZYknLFzKsqyYGJ7mkL9GtaNkhGlqM469Y2ta2nC19JVaXkzJ9DeZjT21WTEdb
+pkOr9DhtOgXRyhDcQjmNcTkeHm0gK5NRgPdptiUKB9EvZID5bOrC0TG6WYAiFGzjeh++tqE/Dz8
stQELFzi7LPJBXtp8nA3EALOQDrxGUw0a542bXUY/Ilaoh0O+F1AUcb5yEE+HiQWdicbWBGUWdgO
P7AMNfbPUPutmKupro+pcYDJhCYe8RtL5T6oMlfDkR8Z1S6ZjpWeLJn5Oq/gjrT0VGVvVvQyVpyD
eM3FNunRslfIxbV9RTZVXAlAygtfscgtrFOhm1xUiPCzBkUrKrR6snaV9FsjMjfBN2xW2GAuIqU2
LPDmizkOooBcurpZMWfIScNgDsU7MjFRxXG7QPysmsLxu87Np71uZvxlGDkPQiTkbJVKoEWEqFgS
s2Q1Fg+p+qBS38jLZtqQGQuwP5vIQbIGDK3Ty4X48ud5scahG4JKGmsAI11fNt2hbJ0UmMs/6/68
zCiyUWfrv8rLbCyAERE/S6g70EmgVAoeEJPPYu1T0D/DJqCvkjqI1wqHrrRvA6QojL+NEePZNOWq
xjOCHQgPMJqSwfGKsqL0Uiess0U/9g9FDbmxC9ttPb6NuhuZhqPG2yY61cPORDCqhodClng1g/it
SPW1JQR378sujpWUbUwLlreyUWVijZQ+KTvWtOXAfRi1wZHmdRK4UyM2uW0zFhDjFi1u3sBrD8aL
rP820gxdl7kJ/ek5Kj9spU3xrWB1KHvFxZ3qjmqD/CFeShECWbH1L1fUftKm8+TRS4FOY/1rdW+e
NcWz3LUPIXRMaxEcXW2lzscmJs2Dyn/yo8tbEZ4MO9yU3GnVUxawLo5WtetG2wl5NEhEpYSN/Jpp
f/FKbuo9ZmOKuyfh5z8waiAAgBBYMIZtHqlrLyYouTMQlYxT5o7dp2FowEUt8IBfLMnFAk+t6Pz7
lqRyy1Htca3I4+iWvU4kZ/aQRwnJLAFVWNY1oCtm5w8LTzTMWitpe8uhXU5MCNPiCncnyFM71M9h
lbPaa19mwp1BxoreqOrRlxTz+ZLbJ7sm/b3rd0a7thWAA98GS9BtdJtiQCaKBQpLijS+ltMBaWes
/Iir3JlqkgrQw5dwz28WR/vgn0tIIAPjhF0tvKj60JtjZWKWGPGD9UP6K6sxO4+1R43aouxXyheL
kcNV2lJ+9c1XoKkPValsxCULokiPBdlFZi7CVd6dKoBjOLVJiWc+IJiAOLYUjkUsM4NhLErzJ8ON
yDmKhrXX//KxKNsBDVzgneyOMikTY3HIKkRq+Os7Ok/mzxp4+3rl4F26xwIqRJPfEsX4QfSRlLfr
NIneNB8/bpaOjxazBM6gpitKz0YH8+qOfYLwScHVMK9Za1X7KIjrQbYfBl9js1ZDaS6rc2G1a9iV
ZUHQU5Gk54C8LOqmCaka2YKU6ExmQN036u9+fEhT10eejSo0HFE3jMeQVPMZdTb5AUh/A8k6ptPk
aL3nRPU8qOsvtSmWrCW3q4NtS+ekxZJjwD5aCdR16S1VkKFgOOsjhZl5FqCubu2Nk2OlCSU26VhS
2v1OLy9cuGBs2VIzHxDslN651xnKKMplcSkvQN3K4h3Lb9svRIibjflUJhg514r1oFQXiIhEDktN
nlFuHWQ0fBH9hRIT5mziP/aqYaCUwPKGfzEIE3fKMs7xqd5bvXTxRJ5Ad/LoqSwXGG/x4h9DyNCR
7u0ZvSj5ATJXPfgqvjFAhoWfPol27o2PCpks0ppliaW1sBeV9N43CGuiRWs4Q/WO7ttnvq/8WHub
oH8alXXnrWJfcofw6EUPCdpT2x3Uc1Iuxv5nls7t7COElTffQwNy6qWBRQ3fAvaK/kVO5hZDqPqd
CsApZcTTZPSzU01/nx6HFMRcKBeRZ/jgWxQ2h5hNw+5OpuFmw17tXjL9LDrzIPnGe8HZmYg9NbAr
d3uoyVpun8tg09qvGsVyAQ6edF4+r23TO4i2d9Sahxbi8WhVTGA0K4z80/vWOtglYYc1Kvs8sfSt
djHVlqUg8hNa3KnIOE+Vmkq03jO00R2miC1qSsEYU+3QVKixtHxctZKAicrrjWflbAvtqC47BFhO
ie1KSV9L+SuJxmWJl2QsmNJbTRMBOF3IXzK2o+atlahaV0W5SiTcUom0VDABCBJh0ofgMg9mmAfT
z0A4wosOct7YQMzmplBkOg8F9TSo5tqG9K+B9Yr+LYgZZJ+pFDAm3Iay1Gzr3OVU8ciBt5VBQTRi
xyvTd3LnHgKZJjrHExwFp87K2H7HpSAjZ0iXjXnQ1IOqrQWQEAykbD0ktOr1uBOGMjPKstroVuC5
UWD8gJsgcASauwqIkIJYDHjinaJ/+apYRXi84glGO0aBD8sRdBpLXJuZKp4sArLk6DMVqF4DqJlR
1ZfAt4VOUSumTaXFu1Srz6GO5FdKniU/3HpoMwzJ3xt1qM1EgQmtiVa2CFbqhCGChLUhH12iNjoI
wOxE9s9Mq16KCD9DP8+lB68lMnpMDae42I9iWOJTy6vasblqF6eyGbPRlaWJutvUNK6zeQTdhprP
Zx7dYqAOmAXCOp21pfxDKr03KYIWhpkyTdIOAuOnyWFdJXMFYb5dr4dwYYaUK8H424+ibWajYMeo
QAVl5IB040XZmS1bu51byNgCJZt75inww12DNseQQSku9XmCAzcz7Y1SEer0pFrEyFlogWKAXZi1
pnQjPPHMMDdwF9bSi69Wrg0z0CQBgo2Tzy9C1h0ZpTtNcLvZ+LO0kYFIUDKEvnQjhiiRPlighhUC
0zZEUoQqcKbBB6ZJNq/18tHLs4OZBEfGP6+HVByLdhf1hCq17S+ENJG0EtLBjw2XyI0fihdsvdSU
nTjAnECVDw1pz8CwdrGHxikaEBR/H0elXLKu/hVGdRV4F/vZlFp2j91mJjuf0yuG59klMvHUz/AM
3olMvBFHfT0juIijzpBVAwWfvgikp6J5bLyXOxdw+aH/uADjKke91AN5TDRV2cpyX1wEomq1G9Ug
QopowA4pY1G+tXGPNdaoDCr6AM71V+sLaCV9ClAf3PkdNwJur6cJx42aVZ2NOmca9pf43AQ/OxTg
YnLRd+FTUudl4jAvHc7Tk3YReIN856utW7fgKgK5ajRzMi1OhkEnWJfsLtP3ZAx5wxwsD7X0OWY8
J9wN9tq0Tbadtu6Vtdl+DA1BBzUvmFQuGxuvIm6QsPlRJuo8kuyfnGJ1sGL9Asxl3E1zVoI96PVJ
NUZHHanUbC6qfAzG14xtuP7QSmUVov+QbUzmkW9+BP0zZyjmJyyZjsBh5hUDoyfaVWRIm0SvkdeT
/D61VLQY53mxNbz46cz0n5hIYlUknJWs7A+5w1aZrcq2Wilxs8kCCS2SzpBWqsKfCf2BWm5U/mxI
cN5psLjfP1Ltcv/+9WpdHvVfEf1dESd5mskTgxiDh4Obbrxjvgxnn+5LvYqbmbxEWiLPXiUHax1a
2dmmn51bV8wApx1/+dt3vvAg7WS00PPvf5Fq3nrLrsJVAyGptWT52oOvdisyqmQ0HlL5g4j5H5Wl
zgpbA57050B3FxIMVSuq0TDqcShp1OXEN8JeJA3V2aaFruooPVclgfefUf0aUpunJJoaxzI42kqy
slB6tz6p6yMsU0+AqWyoe2Sux/5LLp4TYzv8NsbLF1gEdk2rNHuMtBeJlMRijprFP8gBqVUXecBe
7QUGp9cOfV5mbvC76u0cueOJidNz6wwqPQXPo7GQiceIiQvdSRQ0rWtRAsJA80pt/LdGQRGOHAhz
4nzS8Vwvsh7Ie0lA4ePFTglO+7u30LpgPXSY7CLvtC8i6Ipj335o7MucXbwcabxNIHym4gDnOhT4
/KUNgsxKDLOeELNu5pEFlYF/gCr1L9Yr9K2hPWgcY9SLbbeCusDwVvdrk9ygNt5fUrpS7WkgTBcZ
mfqzLlgE9MAecgLmjk3oJfpPQ0ePHLSLMJ32WBQ5YYJAncmyyYvuH5PKxxOkvySqfgyjnZ+jibEP
KfJDAgkiIKJ63ozrWtXRcZ6Fum+9XwyzaYaDNpRzo/ycsi2WIpjqlwoPlslgj4IFSpASrhgFJEs9
xywppTxXetiSvC3OatEdqzb7VGPLtel5FI78NKPHI6eObIhxGxu2QycRVvOBpACaTSq4mYg+VY+J
6EOxCOBYmXVd+KvU+6jlfUYhTdte6ILsWqKvVNJMkDWt4oRdR9tzhk2g8xrS24xfFfdL1KXI8qaI
HJOCIlFjSJr2OmIGwLEV1c/VuGmzrYrCoELrjIaujLB9hxH7p9H+FoS2eTJ2R713GEltTqABDMrD
w2ANx1bfpemJFBjFX9smETnhnFKxZ6J7jQ8txhnnv9Vq+EMEwUucrTLZsYvnuDkVmeoqnf8oUfel
XYflmVFgmXCCFmdJrQXLIY9niJ8LJJBtmp+/X8/WjYPRuIri5RXphD0WSDpJY8GmQnKj1H2ENXUu
asUOIasJ4xdQsE2JcpL0Q6rg+iY5Eh68D6oZIpdBw3kYg3kk3q4vrd+Sjr45bS5mjI8CiEumraSO
74hbD04IjwlI2AYImvFWxC0CRrNy0HGWFtUMyyNeK3UNXbPrpU2T7CSx6dKNbSrIK54SGLcEcUxS
n4pxNUb1sQMQSmyg+qJtlgnA7cwIgpMR2l+5Zzi5+Fl7Ww+5j4y8P23OYMLzohlO8dB/al630ofR
0fDPDwlxwaq/16f3IVtrzc6apnv1zY2zUb7K+MzM3jNaXUl34ymClyKS8VdaLFTquYvAwgEEB0P4
/mneeJjy1cO0vKBoM4mvyqNAWYuswhxPntBwIRX/2zdcFWtjVogi6PFvGJfhpNNXDaPf3DntbgRp
y1eRxJlU9RH1ULyLVBeFooxmELPPBUh2SxxQ9wLY9X+eqdb12Bs9KcZMWFO8y3HUSOpBS9bf35t/
n4yEP//fw5rCX6/MsI1hgVNQzlqbWbq9mGjvjUx9+f47bjxh43JRfxUELWmpCZOW1AcvZmWFEicu
mzyKm5wQvu+/Qvz7Bgnj+oWVbVTZiTQ8QL/gAiJgryJ4DckpMbCGH80EStDUTxaoSHYZ2ogifpDC
L4/UccmbkGkNbtrtJxTA0q+4BF8O47VfQ+pU0kJkmyBmS1ZAfQu05TVoXtq5Rmq7GqLY8KLiL7Ol
B7VHf0V+XlyLxyD5UpRzEHUueJjDAVwpu5oYMK0GBI3Dtzbb50izycmwE84X5b1i/mU7LGzppQi+
lFg+VROUXpS6XYD2TiFl2Y6A4qWWGXUvpX7qmKTdpHuEFEPBgIPhvQiJJGfWQQstMtobiacIeMmQ
nuxrmJ7VCjomSPfVgDmFDg8GNIKMCpPCurOOlRt7hnG1zOSGRtswa6iDZhlIBNfhtf0h6f6z7mNQ
2XgpObKY3Lv/tvKM65WXZf2IZELeNn5hnq0qrg/wT9gE0jy3SVfPMqJBEstFVBUTiyYs4/j9u3Yr
eFu/6p1kaZK1Ihu1rVRXcHeTly3i0TxLLTVOhhYss9gDwM8NuQH5+pWW8ryTalScPc1yC7aZA5nZ
cijuvPw35tML/WoR90Fad35QatugryW8l0njaWTIZ9JbmMtkOIVwfT97FX223lkQO6Yqo24wCL7U
m4RID0sfvqo4uchlkmJtkrNOKmZWZ9umxwhXxmp1GiyqHDX36qfeNiM0r70Ca35ZdJj/QyR4yUSi
Sytq786mrV2e4z/aCP2qPWsVNYpk8kZ3ZmuSwWeBs+SLnChFzFFO61mQblAzcvEuoWg1RL4bQ5J7
xoOvhRcOBq1GHf7K2vRcJONSR4acIngLmDApmBPooyWtqnbVV1A0uE/7qgCQJ7DRCuepb94bSX/r
Gq5aoUG3PVmN7ZzApx5qCh2NI394H6RMR0D/RJ8IDcefWBkaYJGLFLJAn/3LOBensPvonyX6DTi8
z37PsiKkZzltJSRKXD56ci6IUSOE43yaFVEbKyv6AKMkVFad2a/N7zh5QFTOe/grYSA7YArnxmvF
6A59Ln1Rn0qoLMiO/IWMSKrn8aYmOABHMzPolijHm4xgtFn5jpG5kmfpkWxKoc/j+kQ4yRT46AK3
QOjZnfkBf5L1//Wsr/ozdVTKfCLM6YGQ9oW2ijfQEg8oKWcB06Ol2ZNg9JfumBtmqDrBwkYEOZOY
PVYsTMYwmfSOsevNqF5X4GqXf+WmDqZHl3gURweZ+dDmmNqWiYO78ICNYZ8sKagfSDtGHLuEDFwn
y3bVboO5WGCl+q9v8NW5Zwrfq8ycq2KKsoPlfqku5RNWVPKemfbdu8Qmzc01t3k2zHSXrFLn19uz
78YL0M4tLu/yXhD+jY5cvzocw6mNB3Z9lYFtsI4u7hHncovMGcWcg7F/Fi6C5zub46Vs+9ejvPz5
X4d9xfYQx5fv8nbSOVszluA4fhGw7WTz/4iL6VcHjd0gBKnU0XrwbETiZbwXKmq8bKDs+v4i/l0U
Cf3qaGnkrhRD3FsPinSxPrZMuimjnHx0aWEn5d2RLzd2B+3qHMk0uyJufQIoge0s+tbVx2d6CWQH
1qI3mVpQb8X0mdj3iqQbtap2dUy0ed+VXoLovWuJkCeZUio3KcAroXKEp/RuoTJxJLvzItwo+v6g
Q3+9BxrMqp4kMGYcHMtJ/tDweZv3bt2Nak+72ld93SzGWNcYluNbp67Ekkc44vfP/hZ8pV3tRZaV
itwMWhDJKiexKK5g1OPANhsH/wQx14M5GXPZwi5boK45KANMb2gQMkV4fzBPjYCak3muhFxrZAa0
ZQM6ktv+bJjkFn2wSijIiBiSWTVEo8tSuDVrVV4nIpC3LYkR7tBgX+lwchM2lYk3XSWjkUm7HiKz
cLKtB5Eq5Ht6HhFYiWz/bAmZdZJiQLqf6Dm5BUTRfX8nboDc1vXMSU1hmYkojHe9H5HPZmbdeFCk
rIVQ5dRXAo6QibGUK0Jsozn0Rj+3p0xbScrwGTdCWil+19+Z/3BjRWpXWylMbDWhdWTmRE0cDznf
7GcOiQYz1bhzBt24WqFdb5KVYWLy4SsCLQ6XFWq9WcbDnHcW4jdDseR5P1j1Tu0K7xAGVbtJUlxu
hLxG2KuKyY3YZO/UDbfWztUeGowp1LdlDrxDJYhBuBGIqsawvFOp37qZV/unZGpmJA/++CCVOyYq
qMNC2KTH3HlUt3781eZZd56eDxrDAcKkArUmD7bedao8//6lvPHb1as9U27CNCnRxT6YghQZXbbf
ayJS1br/TLro3ot/Y2NWrzZK7KbBpE4yXzICwbQRqvE07zZRqlNdBlthT4dJG60ZqeeuqiNI+f7a
buxq6lXFW5IuU5aeOuB+e27Ttzy6M2n68rP/cST/aRv+2oqFBftalXyur2zi7BKjhypbwWUZzM3J
/W+//WrXNMOmLbP88tsluGmxCOPszmF8665cLf2KLAqrSvnkS05aE597+c40qVuv0tWCb5kfmnps
Vg9o+4kYHhUXZTGped/fkBvLQL1aw1Xd+76k8umGFcwYd+GpBMMvv//sWw/0agEjyhn86PLLbTye
Mk6hiys9exRkZsh3fv6tm3O1ioPU86cuQcqiqxi9NWhjk6iFLzDP7y/hRi3yZ7jQX+9kmPWTT+Rt
vjORhvvy5M0Uy1LXekecHrPwBC8qe6+dwKbnKrmf33/rjUL4z3jDv741SBBaTXqW79qw/cxjzQDJ
19JlnBCnkMctHgcydL//qlvTLpWr1Wy2bc6ROEU7fDfxXn6eUqzIjnQanrXZeOdFuPGU/iAUf11P
EYaiYOpotGu0nIYhK0MyY0vxGVloPwvc8vcm7t5445Sr5Z0Moa1oXk3sKiJ2fDVJ+GINW2nEhFb/
6ILiDqZzY60rV2u9TKVE19F37jpZhM8lD37r2bm3+v6R3FiSf07+v+5W4Ee+7RdVtNP9RRc+Rd1B
vjdI/tZHX612mONG8vQk2klkcqbWQD7uvKzunKi31srVcu8tqkul466kL6SiZzioSDZTiBB0JoJZ
7+2zt77lasUbWtQhx7zce2i5bln9hLOJmM7gzQZCNX59/whurQr56vwehdJ0Y8K3RGRaVW7UMQKB
tIQZzrdW2nhYBco7O9iN65Evr/JfTzsOm5gxxHwTQl6U8ICnuGVFPSfjvWIkw50LuvHg5atVbjNl
1otzchxH+7VL3pKkJu7i6/ubdeuzL6v+rytoUsP2hjBNiSo4drhbycEOmvDO7bmxouXLl/714Riu
ak1FRr7Td4SytxjKQL2PcjnX8zs74I3FLF8tZr1pu67L+Ia2eSF3DD/enZ/+7w+2rufP24YXtJlZ
JLt6OEj6A1Nk7nzwDQjbsq9uSh2MiSiTNNkVGPVtaDu019iTZ+2X96PGpcjop3uihFsXcXV3iklp
A5GWyS5C1ltaL019563595lAIsT/fbCtkk1TYNrxTkzSUieEowJ2DolRt+7to/8+RS1bvfqGRK+k
IuMbWolM9oZ0i6Mn/W4q8iy1yP3+3b91FVd73uiHIMxGyO3B4Nrq59iD1oaRz6d7g69vPYCr/S42
89FUhgC2Vk1fkrpBoym9ff/jb9yg60nxQaRJdjXFyW766p6Uz+K39wPD4feffeNnX8+Gb7SmS3DR
JrtmNA1SttTXSpfu9J23fvfVZtYQwuFbITe9/a3PGbr3Yi6C0/c/+9ZHX+1lg4zQq4x8VhZDA+Cn
kJSpOlkgU2QyVIt8WS+x/+MdulrEVpGard9wh/A3MBKpxZL//TX8e8u0/nCPf2+ZJdOuyBnjjWkQ
fWyzhXy0s23xcY9LvvX5VyvXbmsjEz63n6mJyhNzvi5jjCs8nTPUBt9fwp9K6v/3gpa4WrtdkYeB
/OcRG7N0X38UR+kRbkF71xz/TfwPdWfWXLeRJti/0uF3uJGZQAI50VUP5N2476akFwRFUdj3xPrr
51yXq9uiS1LXvE2EwxESxYuLLZdvOedwGm0pwvzxsf71BByE715h6/zzaXJ5mpxrDbKxuQIPt//x
x3/vRXj3/npwcGJBAxt5Hwmf4XPR//bjD/5OJCh473WPTF/roq+LK1+e1NeUIFMJjpNgoLD36/Lo
UXrsb6Ln+Ce78+9cpvdud6fGM5gunEdO2P+37tG5p1eUZM2+/n88wLu3eg67iSQ/B4BFskLuudYf
5SOEvPXF/8l4990r9u7tzltHhCrjEPHL/Fq95l+9r/2dc099sxX78NVeiZ8d6fic/ovn9/eSoD+9
gxTyBJLka3E1fc3XU0r5aCyGZnYvPUThp9158jYcfvwYfOf5Co5//6cjZY6r3TBy8yunovIu2Brl
/OTF+N5LGLx70ZMpkktxrOZIHAg4dYyprffZiEKWIyfbu/Rup7gpqpJI80Tv3MaxQbMNdT9c2772
9nVh63Pm+Wj741P9zsATvBsUPN3XVjUiv2rxyFJ09yF+8o8VcSf0Gfz4CN9Z9we/F+H+6Wr27kTn
OjLDq+qVXm9KKIvwpHiWr8Fd9IFdzI+P8r1b9m5IMG0duCgViqsgITJM2Lzuup+cwHc++r0TPGnc
iZp3vr9LVL8MUJpm0U++9XFe+heP9HuPt1uqpaP/h2F/5TGrHDr71djMkCKndvPjC/O9Q7wbAmo3
AA+xjvnVCM2LPnmQHpoUws+2jt/7+HevfzlUCz5dls1lST7uYkn3U/KTONF31g3vhdqlqyxKST56
ugPZjVCn28wv5cOPL8v31vv63Ts+t6nvhBMlQTgb58fxltqcow36xn7qb8ZP/eefHOb4/P2rO/zu
fS/aFPxFzkngd8MdsxzdESdgzMQ+JfuGtFn95Cn9zous5bdj1pxGJkopxr2iCgUGl2+BDe6n6CR9
bX62/vzem6zfTetHebUH7Y7FbYLeFuEKHT+sVLZBt6P4A8Z/+LN85ffeuXevczuUPdplLluLjDBy
DsPg/+Q6feeBfd/9kLliXqOWHMXogHJDq+x8rAFl/fh2f+drv29pUJMzrIYO6EsL+c1lAReJ+98/
+T9f5/8Tv9W3/3hk+r//F39+rcGqpXFi3/3x7491yX//dfyd//433/7G36/S167u66/2/b/65pf4
4D8OvHmxL9/8ge7Z1C53w1u33L/1Q2F/PwBf8fgv/7c//I+33z/lcWne/vbLaz1UtKfdv8VpXf3y
x4/OvvztF/qR/3R1j5//xw+vX0p+7xHBGR2maW9f/vprby+9/dsvWv+qQ6NlqF3hBp48hpSnt+NP
fPmr57uBYKeq6ZdRhke2qjub/O0XT/5KMaXWgfJDZULv+C36ejj+SPm/Cmnc0Cjf9zTlYb/88+y/
uUH/c8P+g2Ki2zqtbM+X+ebN59NVECrPKOGBJSNUenxh/zT9jVGsqsKHdyGbrt9NHoTKRBhxRM/7
+6lNhp/kNL599v5xvNB3OTMt4Fu8n1Ok7k1loJxuy7wl7IVgbN2EThz9rELi3Sjwx4FCERpXEWoI
3oeRZNaGtRPKkFz0DKQpa4e+2LdeitAuhrRImM+hVF1DPazBE+lInBe5UQ0dFaQJf/LCffs28108
ocmfc3k9CkDF+7o8z0tD6fmoNtEX54ewFfGjzkI8k8vKwP6nx++PG/znG/rtCPv7sUJuJMGnIKA5
6v2qfQZ30QI7M9thnh2G89a9tT5AXDua8lnYLrmokjW9deT4s7jOu0X2Pw7NE+tyhgpql3e8DH96
ljI3yX2hRwMzTUyXdI8md8yR3ZWeauYSmLnksEKhwb1HY3+TcJ33BS2cj/3sU07qNjqCE1+XTz++
IEK+f8Q9EeLvpWFKKeHK97F70VTZ6Hi+2fp12+zCPAkOlVroHl0kCBIQL/QdITVSHbAMB7o3rASn
ukCWpTeLF+FS+vH3+csbx9eBhOBxnULDs/Buzq1wwU6+PfbvrwvL2CxvNbW6WUfd8VRO01kdx2vx
k2P+5a07HpN3HfEWL7wbvrsztiwXLVcMVfWMaLgoKGPXFSSrH5/ZXx49HSo3OA51biADnsFv7z8w
4T50UkzcQdJ06noQo03AmeVDRRusU77OTpmbs1FWQXOo8xKR5o+Pz5r53a1mUDEQG3j8jKcC9T4b
lDn0jXdoRHfN7GqFXy+H3X2iAulKfA398DLK0P00rxRntNg8nrzcFd2lWUyLQKJv6heKZ4u3Ij62
DRVJ6SM3ctNh3WHkEvCb0h7kUKQVq+wydRJ5U0ld3EwZDAzInt7yWMSl2z4todV3Euw9Fk8vll+9
ysz2xunLwaUpliaCp4ze9QaR3twS1w6rYfFhRSwdW5zAFvReOUned8A4ZEhLczsS4fU6IZtTcNzm
MqUi3m6dIYdDp/0VYJe0yCOyPE25xAtU/lb76JIq6appX8s+gbbm1C3U8b71tb5pqdr/TdVBCuZv
Pnbqzn3Zms8lDEVYuDhukHeedo0TUKicVAjxajefKGXqASRuGiHhSNK/J7yvbEK95WHswE4cVrcv
+tukFevXcmlkDdujTF5bN56dnUp8z8URVpANDqeUOnBMdlac8FaSlZoWKz9NXsDqs4qS9VMqbe/Q
bjXg42IgoQq+mxr7MfeMsYwaJVuoeXazj9PqzN6m9twjzVcGiloxcWxYlpAfQ6RnbFdPpqaNLUov
BsOTslWpuXBT1Vn0KCajytAxgFyyVYL5WR239zY9mNVyr6PRcw6NLx2o4XJYrmwwedj/etTuDTsu
gMFR4NMoHjXFoQiUZhUIgYr+nd5CeFeqRRyJCACU/lL3RLmjWo9fu9okYAMYFvW5W/r1HFDMUwAq
CvJOfZQKvRFnrafkNvHdGilp0ZV4ikSUURSXjIn7eTWdYZM6dXX1sDRpJC78oBfmqg6kSYM9t2fO
QADSHvs8cPXmfezbgv5Nd+pDeKk1YwMe+bQlOLhO2AcEqDcGIVJPyvObLbHm0WOULO102s4RT531
LBuCMAton6r9iRTYkHsRMkUnzc/zYoaSAzvzyBxgtseF4RgiUHM/UpdChK/hxNfFAD00lExv676x
yX71C02VaV9gPO1nheoXtDaMlM7L0kcRHBu+lqWeNoPx/HzT+ioGPZoaDT431Nk+amdMNOC3Lf2L
tFR0mIbmvNgIW7TXgLrIPaZVMpwxlDqci2daYCht4VkwT2vxkqpeL3us0l22W2cwa7Q/JNS7SZGh
lNYwIU+0a5e3jP+95JGi35YlgpAfeFy1vVySqhIXFvlhTbeVQVqxTsFaYDUt+vFTqirJAz4GU/x5
rmKM6n42Rxi0Baiw/Yg2/qMJRF5sWQXNzt7Ma5IR1Ww0TkWv6enPjmssD6ua3JlaZ2gjx3EM0wP9
1hHKMKXWjVtO5AnnIJ7lgcp4wH1+gSQyDyq0xtlgGw39/oiXrtoASVFPowcVxgOd0tsi4sqeVjmw
JkgdAM/1GGI5aIsJNRZ4DVRZReqGH9Y4Ta8LOdAF0jQpYpwCbtG4AT8b0W4GmPFLEXnybEppL2L6
8sRlvSbdpyTLldoXa4j0xVfW+erUY0zzb7fgZ2njzNiT3uliAFyxoDl0ytR4WeSsD2iDCVr3sLZI
ZTdpGfs6I5Mf+7R4Lyk8slNuGjRK6bf5Q6Vj56UvdXgD6BUZirMKsMZ5XUvQ4qnJ7KarvfS3UKwI
wyMZHgeyKG/qhwI8FGHMJIqAjK2hhU4oRLbg7igsHXFQrR9XhBH+pVzVUSlhnTHawHEhdtekDY2P
KmqaYtdTLDnvw2o0w+Xo+eG8dzD7Dicmh5Ww7auieK7GQi6bculGdh7xFOyLRTlvDMsGTHoUO1RY
JlJ9MTnL41OWygQ+RGoxlcauGlGWmhZAXOWpasswLOxFWkHpPHTzChGfEpFena1BmdTntI90Pi1X
kuHmJFgTL99Pjt8FNNxWqFLkIB2J3ampVgQftUouVYOLG8pN1dyvigaKIy8huOu0oU2nArM1XOq+
1VdNOIUwFLyIWvaO/z2AlBjwAYGmtxA6q+yr4zf0HEMzRI0SNH54we6+C6/c1AtWBz5V2wmgCWNh
m4sZ0zWquHQeoc00kPxK29A+148LIFZ3pWlgKAaoWCmjH3XmRQQpMwuhSo5TkyocMTR3nmS64hTz
KDNn1epCSbEUdF3WrDeAKPR16mLGTfrlJgiaxr1YotZPn61TdPVl61G4cV2veQKbsDBOt5mo3Flh
ByCor+QNfVnTUYvOOEnrZCrKHDe8mgwmr85mIxoVlcCXs6XXgZiIZlpVuJpxFoQ06NpBfGCmsCMm
BBPoC2J6DbU0hVvY+byb0mT4oHzp02Kfj8oSUZlluM9zUZ4BHu2Qs0ytXV6XoA+qG6Fjmh5s4wwo
e4K2nugCGSoXGJpo0uGmyQo32kw8ts9dw7x32k6qgvofpAXOnDmbHrpujZcnm/jVfDXmbeTcVjLt
bwMoTrTctoLek7p0/CuniwqEwSRasCUnZRo/GMeJgUGvZXvZ1RpDt5w72k3XsSmyc1pK4/41klOL
X7mYk/5D19BKBKvRq6Zb3Xr9bRSgu/84iDR6Tj2nyA4FpNh+E1GP69NfpukGVgmv/HMNDgNQTe7G
6S4EF8fSMNX3Vsxc53kAgLxzcxFDCcP9d7N0ButKvzYxw1djYlJzrYXCLLql+JA0Ee4YX/SMKVEU
QV/00WKAAmdNRCe2DiPM0atLV2g9GkhmS9CYVy/Nxqc5Hyu97R0T3vLmy8+wVhIERk6fYGTWyxd6
qdc702SoqpxIdQ9Zm1BqsqZre51FOmgu4jmbizdvrON7a/QaY/4o6KmfhqM8wR2ZkCgnSJzPICtY
8w15ULAK4czFx6mymkrztLTdQ+8n7lWmQxpmreORshOd7CyALgspL5EFhtFC5RELCjcp71J3PMIU
/IC9eRIHzy48eAc0Y4jBLlA5yaDWMz79OKHbtWf+wty+HZcAakVWGgCWXcpYQE19RwU4lRu4P4LY
xaSLn8YJNyND3YTWlGEG0zjiYFw3UVoc8gxm8SYmEoHrTlLywVivkt+KvOLuUnc1PTqDQpdGl3P+
VYSxQGS0lLRzjeH6IRs0NGKfKQ+Wgk2ok+MO8YViN3OfdBp0L3W9KAAHVooP4J5RBAfJmnxmq9bY
q3hldTZicZqC7s74NTyqsYpyBG/trO0zz0Mffsk9qkc/um4rhzPWjqA6tl00xixUM6hO2absvcw/
03NkJkQClFQsh7Twk/qFpVF9XWXkqmmtVLArS69Q5gGenE4uFHYLAVBhMS4d5GUVRfs1pHKYAa2Q
fkcxPetswxxZxe6bL5uwgBwVRFxqW0BU9kmeXCbDOH1y1jyFETANw5OTtlN5bViuAmyVHZT8UqHb
S5YZrHDnLPkTrtRZ0bSmcKCoxSvCU5/1a73VhDCSbSAKTcP1YtGluAK+lo6At+98uMIt/7xs6PN0
vBmuc9NFb65PNhvJZm8uFy6ggfk3u8NJ5wcghtwqKg+Ln2f5HqgNXLuhLBV6n9QPNmvnqU9x1zsf
mWw8C14zKuBEJWxDTvMmHT8FXjbSJ+YfEdJhn5rliBqAxFXGM7OJ8qoEGkIRdHYX6KVPNlWdgUBs
Q1xucetQDxrXR1SyAXpxV1mK0vZLkfUe9NhlxPgTFczKOSpOAeXA2HjTuG3w6vKcQBZueMtBxVpS
wtIUMxNUvAb6RDKbffHT2lx6UWCi06rzFVKxeh1YVzapBO7U9MEdjPu8OSzGhhDjAmGf1RIHwa6e
jkhhP08DfapKnqZ6Ssd1Gw+1eLN1RWlKXbkYV2os5tlBguxfKDe1q3tuHcf7SLRPeYeI9/g6sUnw
1ZcZZwB8d4ENmBlxO/jNkdaWpzwfq9foyyFs8iMvNc6Ss4Wuha+iP1rxeoS/HDZuTbpX3iyfrQnm
CY+NMyArWY4SgLVMg8u1Fhgy8fKUYNONGtjFT2LSV6lNQK+XNpy5AbnXS0gxbg9IIGR4GLej1zbs
mew6olCZkqOxzaX7YzYSJuVKUasHvjVw8HJw8L0IhJPuJMhQZ5uyMXZPYhzJz4RCknDrzD6b2KKO
eaLaLh29TUR8+kVl4kj0XkFQ7G01jB/HLMfzW03j+rmas9FseFRhri5LBjuj7eUaHvFridov1iUC
qLpq6A+ykm3xpfR1XL26RTgXZ9rvXP+QAAVyDkmmJWLimNX1rvJhc98wPunx1OcvwKjafPyj8f/f
imZ/N1T9TXj7pnmrHmz39mavXpr/H4Lax6bV//xn2PgvQe2n9fNb/teQ9vGX/hHSDtSvxNECHRC1
dI9BaEJBf4S0/V8NIiffJdLkKuMeMz3/DGn7v/r8BYEhgtauEAE/+mdIO/hVhMI3oQYhplyCSP9O
TPvblJw2YcCCy+VQx+g2gb13ETbbJzpMFMKrMkrZoTi23c9OO+3jYMm3VS/lI5vf4fZPV+hfxF2/
rZI4HlRz0sTyWfULD1z6t8Evqp9MkHkBwJ2hpHmhhR0FXcxqhoxa5Nh0Cxg8V7mSMUuLIukRtSXF
LP6tENw/voVUmiif8CR+pfffYpqnti7c7MDa7iwFqBZJ+ujiVR7dv+WnUq6PBlXuj09d6N8v6f8k
EI/HpbohkAR/Q1f44n20Pe0WZ3H8vt47CGWeBr+/XNCfLPcj/fyghCI132k7sPeKdOd/SeuGWEvL
4HsaCIRNJ3k2L6+dnSfvEyoj+cwKGwNemq1KP81JlVFwDweq2QjtV90h8TNZPPi5HuQlq0dMNC3I
U9WU1fVouiHdM52zmXUGfUvQ+rrtc1y0kXBnuamlX08XUZrbU2cZ1HNFn/apj6uEJEBBpIt712Zn
VWlUcZrNU4gsJWbkPk5lx9nAtTFAokLmT6j7qrec3CnICMdDlK3PVrQuSAmm+M1oNwLjqVChTiDg
aJkze7nmt40Zbs2UPOeLRX5WWOcOQUh0dEfbByKC7dlCkO+GHAEsQF25XwunBJkwVg9UyuiH2Cuc
Q9QcAbSuONqQOEgWZBIoRpXvg3b5fXt6o9sVUlmCGlu03Wc21R+cQlGuUWq5N41yWfbFLFKXo9yQ
XTq7f1sg9HOg/I2yhI6j4Ur4qtCf7RKexyU4yxZC16leRfXWhNp/DcemgfU6j+79GHvPZZB1W5S/
F7PfDNlucrTR27SdGe8rVsWHoWCvcjUMVX3jBXiql3Js96J1lre1bWx/RmOuNwNUGgV2VtPExe0w
O32OL9bKG+CA/te68GFh6qLNschpb7qZlPVxFSSL5aYs2vswJwtErCQcsuDcBMMU3CTE48ypzXNU
yU1dMV13s6CHFSlB2d7LdJ26B58bNR+KfIw/D8bpx6u2DXqm+MrIc01okyZtAw13a3nRQqwlC0Wr
6zzBmYJBElw5M9aHU5+M6nAR4xx7pCVguE/yrISa7xCBAOExYOOrwdFvE+maDvlMWiZ8z0xW+yBJ
QRdA6AjuZZ5odQhAWVZn84jUYpdDrH01czA8FWuFmDAuHRriIQKHgo7c0XexUQ8FC/06QyQDhkDo
G28KF4yhykvZF4Vlsvobz8tBAQ+UDsMdUkMJtD1viQVW7eDvIpnbDtoGgb3tktTNfW69xt9InVWf
AsbXo2aoKRyMZk0m9l6aoJfR9BOcFXUlmsfRQuqDoLQwCZdFjmyJ/CVy0XYEcnkadCQkTsfeAXaU
hYmudrPN6ngrBop6kEjmCcAGpzJsoBwWmGXJyLIpPB3Ta5OlR84d4Q8cNfRGLDtFPgHFhm7r08QW
R5ZpWYTDOUhIlLUu7ToNr2/s3AToX8CVsl0CClaqMNqGbibtlrA/NpQu1N7yMRsS3V9OY22eZp2r
4gFpjykQo8rwsa2iCby4Vg/Gd2f2fNUwF6DL25wLnaS+3ExVl+Yfeashgse59KGgqRbRero4SXbS
d0loDmWuqiuKzoCmxxkFVYz0Wa8fIOyO6RfgfvyqWy5zcM4UqbqtR6ytvDCu15MbCVjaxkGFpHZY
VlmA7jFixG0sl1fi5k1ygcqFEDD12dV6QuJT4pxYbDfR9WrWXVZM04Xqq+Ten8vJhwYVovbxCHMn
O1rtqteViNuyqVz2tlzJFLgvSfHhacn8jpRsJocHY1sAULVAyXrWGZnTvUPvRXXBm6sipLOE07aE
Ndd7b7YTeKvWZ4Nrq9nU13Iuj7gwI6fzVqB/2Xhy6d4MsW5s2Cgn8Vr5/rh3vMJfNwuj0Ks7ekO+
H1PdPC6dJ8ovjfT1tZ+PLRKRwnYYqrSagm3gBeOLnHHFnHdZZdnPwcBusUAjoMiD8igJmECebURB
Nu0U32b5GqjC3NUi6Hsiuhh8TxtSoYD7g/kFX1NjTxZQ4FuHbgxsU+SzToIgdB59scpbp3Jn9Hhe
go8lLMsEIj7RBEiECxR0vEUaAd4Es37sTUPvhiSe7xfL3O27GDL+HU6Jub4STT6tV10U1SDVmzhJ
Sb6k2MWk7tObYJmqYu+0Adr7aiGYftprleWUtWWed5138LdOfLCkt7lfNDeOremaqpsGuBKJFIjl
mBxyRLozD84GtAqX2qklxFi6x8g2WH9u8ecq1NlJ5nZop+suvrVLCiEbUR89xHyRTwyeMbBfx4MF
2a6AIUs3QUpp+w9evSJaKOleqGMmMcjmtvqAImWm2Y7H40KPHbw8f0zrxyxWDUx72nZ39dDLj1Vg
2pd2IAbGTlC0YrsG/drt4aKH93YAFX4UoN0Wyr2UUnTXQKKb8dlkEiOUJOOU7KBmD085GORbQt8D
/NXY6tthinK03UkSuvvJK5Nq0+re9dD1LtCtpLMsBfvggaRd6i/DNZMqqx/svXK4dBPLd2vbhWzA
FGOB3nv53PXAcKP12P5YfPELpguMK2tZ7X1GGPgdHsXOZx3VHN2FG1Z9cj5jDuGHuL6nMJeb3C2c
8LoVy3xPeCntLsKwy5PdNFIEv/NyDz527dl6Xy+g508zZNvdVQ2aeoU22IXRhWEp2J/1mMhYHHhe
/WWY3fEyzJxlPgyAKsbNKlr/iml7Mvjuh+ClyW3SIKpee5QPhVjxZtg0eoM445YXQ1qjQ0RegYxS
dyhbETeaeGJ4ENNbhtUALLUL9/cwYtsbNnJgFXuyJHQxMPvExTG5SJ9hrqe3amzLk7Efxlcb+DdJ
I5yLegi7LZWt4SdisWBCxbP11Nb4jj13G2qIUjlgoDJs+ok1g7kXKCLJ0R2E7QWE75bcgiZy6J6y
H2VedJ3Kp8YyabLLtejDl3A41maxl/0qExOd51NSnVGJ7x2IIoEGtYSp6nZqThzHoiOscvumgxJe
McCIJ8cU+ceYigOMakQ4Lxp6lIPTwB3zSwoixReblO25oyg4aEzLdJ2iCZUmSz8RtHafMr+5n7pQ
kqTNyVGWEQuFSYz3q4EgLoZq1zbFZaTUp/oYrC3K4xvnNGRlc9tD+TXykC3QHTOvJ8GY2nhP2P+8
7Uf3MMRxsFm0y5p/tMshoTf8IrAi2zraKU8D42TbFKz7dRGWN6yF6o09qr88N7zvbM4yoJ/EHt/v
aSjNVUskAOlpfu6Lap8ncbNbcKRswqI6DCVhcs+/8AaEPoM3fQiVh1gqnSz+dWCT9DmlJ17ZZ1s1
d+aKxNGwI1syHhgevg6mzveEhD71iIlsnEUHNzC/uW1pTvSSbWcx1jd5BNOATpRz/k10vmC5AF+d
f6hjRmfKjeQ+X+g590lEJf2uN+Udq2Rwl457F4ECIt/hH+Kyh4Ci0SWBcs7OyQZS/2rJxscNcXx/
gZnAlzjFXKvPoxqqbFpiKBJ0Jie2dq64g4iItcjuk1XRuN1KP6ECfQLhQmcuZRwTOs0CgpVDfRNC
VkHArWluWb3PuOvHqTwV0g4sAB3/xYpkupBtpR9pL9MvzG/JNZHyT/46+rcqKSzRGTfaNnVQnGMH
u5UK0XvvR4/Cx+wejaA42eKdukvwISB623VYRtkK2ZdGeNWZX+p9UgIWqP3aP1dOQCprApIy5uu+
TQrMJclHOWixmTI01p3cO9Y5alaaD7aiFhgrl8GZtDb7pssVhgl7tc7ZmUjmlIRSggUAwxK1t2ge
aA2lkiu/Mu6XkORIL6iYLZ3k0Ijhsek0Ex2fdd5TwX0aeOW11mBa+1A8s3JZnJMC3OC2Kmf9wXbB
b9mEgmtGNuWD8t0jLpu3A7x3pqEYtDCP+WIvaOAF/CqRlaiiVPdeWdYXMvTuljW4J7GPhm6V+lpP
VfjZn0iWTDj0kDO1Fzyjw6Pu8ksqYS6bKqouE8Dfy5RdVcqDi5835C0pMj4hLwAR1eb6zIcVtlVw
OwsMIgMNmWgJp51rxFFXm4O6BHUznXum23ued+/IZZ+nY3XoEeOAZCdauCxl8iGcRgQbCt6oakzx
YakCeY0lsGi2gNm86yQZIgxBHSKHUou74qhpdyKcogMaGSpxUtjGoq/2zrqoL5HCU1imrKVIW4SX
Q0Va0DFuvosAyhZjCQHTNM05ZRjntZvxhKpouGsQbZxPyfroGjTgLqUXH2dBeF13xAGaoKaYegzs
jnzsuQfEDA6Lk55XuVSHhtjgNqCU4rSeIoDn9ZKUL2vjPix4Oh4HxXQ3hUQQIkZ/QPP6sQtEfD9m
lNKWecGiVwbFJnIt7iCV1pslj37LZHfR0lmzW8oMWWZdTejCNBlBonFWf4yljq5WBvALBcAlx11c
YK0x6VU5dOmOEP9+4taculONwy5R7jbQw6YWqFDyxOmYlMmer6oSN5Q6MdTXNoPG5kT71OSkzwYv
JW8m4KEItCTnYiGlfgL/bXwJTGzvsrjBFpvS4cl8GZ14MGUvvCVrd+ilL9h1pht/mZ3HaM2qnO1L
5X8OgvnOpNa8ULCwJuwwQX9n11PShO3RIAPmfmiHM6Hd85qXhwU58LjZuO4pqRH/OeA2X0GaQ6kW
2Iouh2YAyBWEeFlVXO7E4gx73N4IafzYPlZZAaSQVg4KDI6E3Nyj2oHVwLpG+X03aGwzJUqBug3J
yhG7OBkJH9woNepD6RKzXXy2BCWijoskISPZzrh5B5YPkqwaBoMI60Bip0tVkwjJ27THYqdfB6Kc
aJdAaVsPnq3ar022m3FSw8weO7ONzNqcg0KX50XF49oD96cqoGrLmYiCIv48jVRZPST+OPcN7Gai
77eeckPVowyJEpLgs0sRxH1qx9igDKUIwQPErBkdjpTdTmMY6XpJ5h4qJP0zLA79HvF3RIYpPp0o
JMNytEYpy+ftVMjkWNEDk/1zaKJhxBHgFL4Xb+bZ4vD1nFU34c5VRBGZzHtMHWqX2ZiY/quYRGxu
vb59slOF7TaVqU9sOFv5V+HV5LoDtZuuP3YD+Tiqok+KwtAGyz4prcfgA3k4WXYv+ZBVfnWYm6DX
9kis7EIWSGlXpTgvqIJS835dfUH5xKhVGeLxGUg2rLs8pnxB4UFycJGMm3IdXTBG7BJn5eyS39PZ
GUlPvatFUX+K+wYkW+tJKpnIB5yERRfuyFqhWwZHe9p7cX/aRN3elPKVSdeeGmoyHrqWxnW8fUps
vdTBF+vNE0H3Eumyqb/WzdjsQMYAjg/aJ9IY2zUkQTbp+qaj4TxrwShlIEARc5CLGdcMqGGNgKdl
DDihaFF9pBCm27Yzj2ZLGpgKjnY4dNS/kyoUoziy+Kbjbsz9UPp9ec6r2O3ihIx/qkrniu4d9owD
6dp6os8XtGB4YmuX0qbJd9qNsfoCsFFKXVfr8j5RqIp5jJnEanuXDr3idPq5eQ7XrMbpZbtY4ZxG
YRM1LXunWTjZjamW/KNwogyhn853rRfU7bZrofzAlaNIYeNKwfMaU6NSbBzClhDyYo+IxNIm7H9X
UhLzCVFH1hLCNBScJCbZ+6mMx02zBOo5SSmN2lAnkpxLbu2GDBwAGcyobKCn4skl+3SSJt182faT
BgO5XM+9l5/ZoXtr8QBnyJdP/W7ceSXVQeQbtsm8tGeq6lE3U3NF7VK93nnrFB3qvotvqqizT07i
njpdwVqjWJPrXLDrOGG5+lVQd5ef9JPsLzs7ikvHockspR7GEcbf9AxDO7ziV1NYOrtOqE0n3Oq8
SIpib0aWtvQDAQRNh6Mdlr674N71J5/EHW0MMRith1bN+oU8Papujcm+H5FaelMs9pV2hvM+lc+N
Ms2ZQHJJEnl50iijUdNroKsr3kA3a+/U1DPND6u6dNfx6/9l70yW69aVNf0qFXdcPMG+uRE1WZ20
KMmWZLmdMNySBPse5NPXt3zOvWXh2FYVxhWx92TvEASByASQ+Tc0aTDMHNPmPAZ41iMMO5xdd70W
tSUfmgU30pxQf53lnX/Oi8i+ahE2A3TYNL68DhzHuJsGTFwPC4WM+2QJRuCG7Ir3lGiSIyjc7tqo
6mqfuWZwMIBL0B0MkifuiuKMvTyb3jaa+262H30Xy9TSKqqHJrIDLjyJjLEzswANNjmGC37VHozU
r065k6f7AMMw4GgXyI6Bm1ZKmTML7nyc7HPu2lsS24iWX5UuBhhH92I9dHF+vU2LwUA8UyBfiXXR
tDcHwd839z0GTs0ygvWYP5pe0L7bCn7EExFCRMFPBJG3IGxsINBaTdyH+2ju3gAE7XfLiv5elGco
ImaW1e/IB8i70lO/cjN4OmKxrFOFm0vrd6c+Gscvk+muu4WK7bWYGh4HRrUdPJksdFDd7pvgiYEN
SorsuullVyOawa9cC6+TaUzKkxFtJP9ind7zYr+gorJ/YqTWn4ApCz1U8xpYCUCqXKKMD5CwPSZB
O+AufgG3Mv8nahvy6PHC/zT6VCb3XirfeXWB+Fsx4WNndCWiblJyFmZZdzRGfN0sytHzYvVxAqQk
2UcAr96tZr2xugE2QiVWc8h6u1c4zeObmkBDHSEPvB0HHr/olFnf7K3/kQ5ckikZ1x7O4tX8BqDN
42qm/R5J3vWwIpN7lzTk4WU0LjAfrhL1guVnuqan3HXKoxDuB7oO2G9snb/rVy75FmUB7nGcwGGO
EWbXzPZtNYzbdSIxOrbrEbjOVjfnHtz/qQKl+Vqmjr9zQvw/KdRF72Dw56+C3vs+yaS+d3Ls/QLf
4hrCXftrC5znVDpG/2ouJSac5oAdQo3LBQCh9NqmJfKwJOMHKlG4YBmAFLnVeWEauxdrP5O+/yGp
+zN7q3704EyeYQaBvLMQhgcDvQA25dmT8PBpCe86HLvHEXdO5HeC+ihz7GiHogIGtY0fK7uX2ESG
2S010vBQtplzpm/f3ptTgoFbF+Efil16cTIq0GdrgFG4B31ztxRBS3d+6p0vvu0ZV1VvpdmuaRz0
7qE6DN8oRW1fi8LzY8BxHN4Vx4K1gi0esgH/K983XkONmM9GaSAORPkKu4tlzJ4oA9Qnm3bDfsta
DCL66bayquqGOiM40cq9BnYYvsqz5a4HpL0PMckNMmM9j90g70WSZ9f1mqTvw5+gx74Jy2yP1ARe
lhJKwQOgrZoLaUk6bVaMoGQ3nCvyaCftNxid1nt8394iQxacsprVWWz5ap3M6bqYuqu+rmlEuN4D
WEl2dOZtWGBQghruMjwXvnQ2hAeAcBboFwCaQ3Hyg0ic+HHzExUEcJvrTwwnl5D2mkJ/cO7MxOj3
RlS1+5XbOlY0VIRjvxF1evZ+okGxaT5sAGwof7bpNy4W6+fJizizzEurKfLsCksx/4gX5ftZVLzE
0fIKygGDd9vHNUG0t43jlcfQc0GfDB4X4dVpKEn+RKRismGkpyDKQL9aAU8cu7P2yCejSWCbX+w0
r0/oiwbfV6caOIsbeaCoWb8Cam0/JcBm42BKeD0JJxcgvwzvIRnw3SxqbMY7Km07Oc8NVzjuAnDk
5v5chASm12YX4LJY39St3bJtNuuh8eR4HAKDAzhvEG4GLVMySXcUj64hw/KQ5guv1lGM16iFAryJ
Fvpa0qJKWppucy+Nsnlvcb7t7JZoBICNzlQ+Zc7xIgt9HC3IRgAPsyfqL9MJwe9hvxhOcpOvPMEG
MI7vscQO7ugqRfFa2vbjWpve46Vi9EB9x4ttMXTx+hNPjA/JhFW9E8EoidyHmVPtCU1oOh0VUqbX
XFdbDKCClvevkI92ZH8a/Lr4CGsHkPLyE7BshZdlqfrV+rT9RDNnec2xwox4rIze+mmc++29VYQ+
VJYWl7hq66uvq5/TgJvDkP3B8zQEtU71bXCueWOHVKib3I0nJzVurbbsYmG5820h8E5NZDmhE1mb
B6DeFztOBFefxiloriKBEw5wIOKHksw+rRaAmAV8bMrD/0RrVz7wlc+gXhDdD/eGsYLCqn+iuoEw
UWPCYAKAG1HvuO1IvbOZtqv8Jyrc/IkQr6gGJvuep/KPSY48bvbcpqm9hWY43kgzdOdT5bTFuus2
27Bu0KLD2RB3L4xJfuLPaar5+HmkeVUfJ6tv36zTsF2X0QRMFaT/Ke2dQJx8Cimv1gUDcKeFJrHj
/CUzSaezX3cFWPalD+aDHzbOKZK9/YpiLdd/EDWU2H8C4nEYzt4tRk9jgN6LDXhYWP2hNIM5xs7r
akwawzyOrRy/h/UFWA9WlrIu6phPfWFzjRWX2roNkm5xzauo6d7MZj7uSh8iwpq9EhcPojl6bCd6
lyBLD9lWP+V98CnqP2/wwO7GpbsOYU5g78QOP4zSvSE37qlsF/GITrYnZ1oKGxVgmr1XIfVQKnsi
XoLE36VlcrsKWtB+6vHmnW74g3ce+LGDDyeqt7v1JMy1OfnbMu6nBps0fAx3QePuIlHfe0ZNDwMf
jXXMXqVtc5okTjZyks71PNmPEqMUsDeYoEHnxFuux3dmEB+rCDnewueoyBHt9kAmWtQqrkNq/mmV
4T3aTifAr/x//o1aytz0k882mDDXgO6bQYNbjO5CbEmWowNJ6k3AK/AoMvnaNFBBCTGJwYoRG7kC
wOvSvsrN6dWcBHjiTMOPCFH7jZcEtoKZeAActe/n6Wx74q6cvfBwkQhdwmzftbK47lczuMfn+8Yq
p/mQ2C1AqvKLE4avvdWmQum/whStw54g+OEI0AvTxeO+ABj+UK3mXVvJr2XaL/uWTEqRxMftO7iq
WnyLuhDgbgj8HwVU62IrhK1aUvPiBbuf3+QXrgkvd9BDZRYAkJuyuzTKsHXrHFoY9dIenKQrTxVl
v3QDDF2R3vZj6qAtSOm9MO6KWjxUDtWXvucGm9CU3uVc6PdpalZ7u8HCrqqG96zP9TpnQDqd906U
tdnedbvgpieFXHHjSzhT6D4JKfO7cOmX9wQCovtWDbVomNmhmyvpb4z+IrHL8i5CT5YkFMswJZRX
5zXvV4jBwl3p+lCmhfDS/iS/BIVlvnK52FDztfBArxoBpKKGo2BNyWejrezjpT6xo8/9aXIn58cl
f+0nsyq+JnRg+rhooW/wp3MPu88EAOi7hMaYpLC4+Pj/uAsPu6Wzffd1UK5YCkIPzt7AoIpWLneT
X0Feikhe8VA3eXpLjyiv9qk3mz8m8unuf46VKfMQPYHrDHpQ+dG26/mUeN3Yfvg7HMV+zrADjBJG
HjVFj8onFFpTlQeGURf1jZml184YZQ+lW46Pi9XxeDJ5TsiDDGszwBR+ZsXzaaIG3QEDQLByjJKP
9dQAC3dq18BJuSwxsXA9b3kErtjCUVmoY+zgj2Lc2aMkK44zCEu8H6M6n4AjyO7Wwdz8Y7261JUm
ZwYigtS6dWz5+v/iEf5/dNp/2B486D+j097l38f6c/WMpH35iX9C0ywz+ofrRxa1HY8GF3jY/4Km
Wab9D9oAvsu2oGT8Uzb6X9A02/kHZEzT4h+IuM+gaeE/XP5bFLk2ejukCGyA/gs3939Bt35OxDQu
oDkXTrcD9O1Xaiyot7XZykbGCZbva/DZWJ3rX9bgN/izP42sqB7I3Lf6si2XmFLiV2DFX40ufUF5
+k9DK2CyVkiDQ7aW8ShI83lnPRZONe+15q3qJRO4wHhLgS+9l1UH2VSvS/hWJ73BL0zVX5jIUWsU
4WJnSwxm/pZmKy+mEjaU3uAKzTX0h7LpJ2aOHHtywhwZ5eLL4as3+iW5/TJ1yYUYSPswxw1KPHBh
onJnrjQp9UZXiMBpnokx5CPGpMP56IMXv4mKddGc+2Uj/TL3NVlzP9n8iatkG4dhecwwDPj7xC9f
7v8ADf87gGwF07nQ55EJWKa4tHGOuZ5RZBiuNptc/3nEqQD/mjW5CJMls3Hj1q6t+bEt5U8Kp7mH
RJFNsQP96SoaG6BrU/aSQMBllN/8VT8Z9b8smA1yxx77ZIxlz/kw2w6t8WnV+xqWmnPKxCrXxB1j
f87z+6qqurvec1/gXP9h5qqKtKTwCx5OTnGdL99hHR0sagt//9R/GlrJaLZdteVQOdOF+xQlD95W
l+fc3tLlBdmxP4z/U3Pnl0VviymkilxPcUXPNenNJi6KVL4gC/SnwZWcGXqlOfkT3Q6jktGjKLPp
yTAqvVxvK4NHbJVAjC2LPhp3gwWRSc5PWouuyl5bE4gHYCFYtwbBSkOZCta9u42z5porCXkwPDOY
oGHHGJCKR4rt7vVq0Y3Um7ySkVPovZlpNEy+4y49QBI9lMn2oDe4kpDbdkvheTH1PnKi7rAmVvuF
nk7x+e/DX4b5XQpQMnIWAH9tTVKAnRrILRklBVAU16rHbovoyCVebp7//pv+sDVVhWNpbk4weAP5
QGTixuIWfKpWQGd6oytfOA/HzU/B5cY1VJ38qhN5/lrmAcBsvfGVb7ysYUIH42cbsbfRBA7m3dhN
LyDZ/7Q0yjdGByCgJ1uNcev40UfDsNYPFCftF86uP42ufOIxmkVOJ57RswmacsTjNcd29+/r8pz0
8N8Ho3n5pb9kM7vs1nZJgyEWvbf86ErPvqnbLbg31s4W+2pK8GCNasfTWimU5Z7/OjOzqRv1Yx93
RnTnoBiwm/ry7d//lN+vk63yNtw0pTYdrH1cggDwEwlxXx70hlbOwlFguFsYso+3enjvBBE9juEF
bdo/zVo5roBlNouTM2tojnfVWF6J3tXK9zAtny+2l1GES4AYxVTQvi3Fiv/tojVrR/VRXfy2G0KX
o8Sc03Mmsx9yE3o6t45qnNrToq3HhYtHGYJGjsIn127f6HxHx1QWe5kWgZNlOMbRnN0Kcz6vVXql
N7Sy2EhWUSpqUy6vPm32ajI+ev36kjjdnzbJhT30S5RmQdTMLZKB8Tgh3LlZBQIPi92+15m6rXql
TlZSSiBbQwwwiiYLAJxirzeyknXp18rCHCkOGRALioH2Vh5ohqSSc2srcOwMm9q4LoPX1H7fNqGl
9SltVS1dUhwwRLsx69FodpXpP1Ga0XsRICHx/FNuwVgYU5n3sYVLMwJ51Pg1l0SV0M4juJAWSJw4
DZrPkTU+dhRztc5nXEWfT7vtAVI1mEzEMkPMc2mK7mqCL3/U2ieh8jFb+lpUUlkUx+v2rgV7Qdh6
SVDVrprRcOuruuhjr60DWl3GtyjYfuhN+xKuv4SlR1MOPgbb2wLnm60Nhtq91qFvh87zoalMN34R
pn3M2mDn+D3CLFdv0spZ1jqhN4SXtc4MEPrOV4oFml9Rya7hEEBrbzncgzr9lk2ZtwM18kVv1kp6
XRfZi8lp+tiWsqRhPH1PLFcvS6m62KGLOHwHlTwOVvtqDKwjUEi9VKLK6fkD6F7fLfuY5sY9Ne0P
SUWp9+9LcgmOf7/6U198vkXa0LAArnG8S7R2AHt0ZYGZMr2P76hOedXBFWGv9Sy1XWWjh0U1BSL1
eshx6ViAdoqiE10sqSdwbAdK/K81fg4QQ/t4XuWdN9ifAtt7/Psq/eHoDJTbc5QWayuHS1+hRTiZ
zhUWq5jZ6AWTKqadDnA65QjMxYB654fD63UetMqn9GCef95li1wRVRxw20ozNqzAZiEB176wef60
LEoWaKBgVTIxaIAjfJGiieYkpV4aUCWxq8iz0g0RobgNMEJA6qUHlGa/0/ucSh7gIjQN2CD01AdD
0KtvuGQdtEZWlbAHBDaKqGfkvnXoNAJ1DrTcn2xVtDQ1ZyOUVsJa+z5QWD94Aqz4kirvZR//Jgv4
ShYwZ8dMffhkcWJ1xbgLWqeLHmsf96x3dJ+Dt1qL46qbsekXFJbAS4TVFtHkJb/7UCW1BveV6I96
dJB9wcqjvHJdYEjahYnmR1Wi385KbviQymIxd4dZ1tczl1C9WV8i65fDvxhIuqMddrE5fBvQ7RFC
b4v7ylqbG+S0ZmPO7lAhQVVc5xd8ot6klbB3JzF7dROw1HUWgPUGJlAIzfunr5z/tYsM2gAzIg7A
G193SFMd1kbYekepr0T+FOVR4kasd1gHeNI64NwKvU+pymYjZiuXrGHFZShOU2cccploVc1sVTSb
xR2RliX2x9q7Gkvn1uKdpfUtPSXyCxhxiwQiGofSP4jhDYoWmuuhBKS1pFOQdSw1iORDG4anWhh6
546nBiQ6m46Zsx5OtSKMg7wQslR666EEpAlYkuzndfFUFgdpkwtRW9AbWgnJzq3LYkTmlUoK2EC7
vAWhoblBlIjMMUOoBZj22NiE/eg607rrwehrjq6EpEVzLoBtRS5xhNhZffA0RC/VgC777Dcnj6cE
ZCCHbEsnqp7BjMDUyZ3oh6zSciA1yyD6NiMNitKbCYVQL3mpOtj9lmSIAUPKBIUMLGv4kiDbqTm2
Un8uEpQpm3UBxtJv4riBV9ptPbIFWvvnooTz61nRTZbh92HexYtc4yrszmWveXi6Sqyu4qeMFEM3
k3wwa/sNFiv/T6Lr/1UbBtnwfNZVjznmVFis99bFfokmLfQDvQVRd33vmp6BQENswUwBCl8Mh6DC
tlRvdGXX90BIE0QdOnh1SbCXgQe4WugV+jDzer4q7rRJGVyowc0QXmS02p0vIeVozdxRqkM89gt7
3jhC4SIBRd/MvreuorKBPaf3C5R9PlWr7Qq0s2OeLhB/HMRNXjLpuOTZ3+QDR9nkRjIE/ibYicGM
c/xa3I/drJfGHGWTJ1OLjEckOpaluxGyRx36JePtP81a2eSDaUeLGNmJg2EeoCmc0rp60Ftr5UCS
OHDYYPv6eAHMD2W5bJtdW9r1V73hlUNJAMZA9G4FKlHl1qPMPHk9QAL7rje6EqGhnURVJiBnwJT7
LvrsgxGGmjVQR4nPdRt9e7IANBdD8tmHLTHkk+7YSnjmWQkDymMXln303SoQIbYxONNaExV0ZM6T
37g+HxTscGIfIxm16wFxh3DW2zGqQXs3hkttRyQuRCJtcOLV1TwIve1iK+GZG065Wsj9xP6wvNqq
5Ox2vhaag2Lt85TYOBCAMivllmFg2+iF8TS/dDW/JL7fJBVbCc/MAZKetD2v8hKxyAerGztxCh2D
/VJN1jyiQrt57wSIfQEfooVAkDnDMGv+YUoEgzZwyrBsujhfuh+IZG97J+j0wFQILT9fNUMIuH7D
pTkyYiVSt9Y5wyjroLdV1fCNjCWye8hZVbe+q53wHdezD3pDK9ErHIR65pbSUdRs5o85R/5k6xvj
pYLGHxKyilKZtwHFzm7iGh9A/TS5PVbjrAcz+Oml8+tFLIGJ2xU1y4LA6P2ctB8zE3s6rXVRTdhN
0DpZ3bJZwtC/npL67TbaehUk1RrDB9YHpDsjGaPrLbP0ZgyHR71ZK7E7GlsOh7lmuR2BTkWKVPo8
adZIVEONGow0ZLjL7RGVp5ZLTDX0mquthOaA0JsoAl57uel9sOfgVJSTXtSrsLpogp1rWAu39RQh
GQ8ZkLXOXnIM/MP2VmF1JZVuQFgB10c7ve+r5G4oQr0qvYpMK91haOacyNmqGcL5BOcxt8wvevtE
OVe5x7g1+itEfdR8KqOumvYWoKl1rzW8ii5y5YoQa03JYZTJQw4tI1ksvcujapied/BYrcu91MVg
CesIJKkCVw+sYJvKqepaie/ODif2gD7bzvO978h3alY0TCU2OyMd0cg2uxgphUdEMO/qttDbK6ri
5rSNFp7IDC37PG4TLutDqpdRVEhRGfazTwW3jaMxeYfq2qM9O5pDq0fmsjrLCOkjRqnxNpmGdzUu
h3oJRYWdyAEhR2ci6r25/0YOuO2qWu8urcJOBht+ddQT86PMr3xESqqwPenFjRKWTT6EgRwpAvpb
gcQ+ttBL80ZnaJyRnt9P5DaMQlhFG5ti/Cb74BVSpnpnpaVCTpCa9vJoY9puNMdbarwCVa71HS2V
vmOMSJ2FIREJge0haLPHKDK0sARWpMRj2KI5vzkkWGcy3yJOcLv5evGIqsPzxW6i2XS2uWrjoDPf
It6Bw6UN31HvSypn5SjtRRSXA40az2ntGXxc0H7SG1yJSQ9btEqgNxoXTWgcp82KPhjBMmhdNq3I
fr4uVuJBiek5Fzw3uZJL9BrVIK36OfZ6z4eunA6Actq1sTTSj3NovqmNUguvDC/o+dAz7E4n2jhy
bG9AmaBGiSSdEdHUWnEVQuS2uBjMmc39BAL6fqon6HqDr7fHVRAR9wfMPuDaxv5UvwnH6Ak1h496
81bOyozUlOUDz/4Fu15UXbFWQtJKbxuqEKJgskWYLmzDdkM2B+7mtPPxOdObuRKdgVHOTX2p3xoy
Ow5oMFWhpfkxldgU8JhWo6cg5w3LuqM/B1sbLR6ta5WlwogQm1hG5NG6OCnKAdJxdN+hMai55Eps
1gNC3UlKOpwmB25IIXZ5buqBcpB3fx5C8OLbzZz4nnKQp9QVb/t00DvYQjU6iwIDppxbBHRqVJsC
/42VzlqoDViCz6eN15fvI5NDw3mJ0BleUHhzTTRitfahCifCdSdL5mZAwYu4Wczsq7dYmuemCida
zEQgSgQujBPOQtoTtcgKacekfamU8/uXj6WCfCJp4wHRum2cJN1VsM5PwhJanQqYH89Xfaky5Okv
VW0D4frdmE3pwZDIeOituhKiaEUEW8JxEWedd+uZ6H75ukMrhyfIBweaMHQ32aDQ2LXZt3yuMr2s
dTFMeFbskC6qZoHkTtGXmBbN92sa6WUtFeNTuwJZMReMz9zbCEbgWYUgvqdV7bBUF4ItmEcjbFgU
sxS34da/KjOh9RbEieD5klDQNry6iy41GrFiRDLcNLYmOxKbiueDp/46gS4n2U7jJJDT6+43JOL1
NqGK8+lNnA9XU8BuCByKes2jbRqftfa3ir9BhMxwOp88jpaw3AUYme0H2saaE1dis4zqbS5QAkNK
1z31xfh2Dry3ehNXApMnN1Rp32jjLseAqUV6Z+ne6Q2tBqaNvgAwVvSrkGiqMacq5lAvLH0lLEVI
e3Jz6TiVqLgj4mBap3rJ9OpilgrCiYw2WsxyaWNMu64A338fjeC93poo56bsKx8TOPKJwHx1qPO9
IaTemqgInPJiwVGOKXXZMWjQrEBsKB07vW2iYnAssynkaLO/Z7P86FTTrZu6ese9isFBiyRMVsxx
48ipkEWpHi8qclqr7fnPs4ndiQ6TbR5tdJvRN8FO+Gg3+Kbqje49H91KhiWCxcpTFi89hM66Vysi
E3qng6fEJRR0261mLvqp/RDZ2ZU7lJojK2EZuFNk4QfFY7PD4QW/XAxWG3wV9BZFicwotdaLeD5f
05+u6nm7kVZ3pTe0cp3FCq0TPQqW8eaJk2ebD1ER6T2RVRwO/h4+EGdgGpFofkhZnOpIr5SHBO/z
XVI1Xug5Mwk2EG17Grdhuyr6atZ7arrqeYn/XRPVdDV66SFwZcRtmT5pLbcKuMmjDIRgB0jD8/G7
w7MAlxfNWStxmZizCHD/ZNb4HZQRVbes1DsqVcANZ3Btb5JNkvr+NdX1m8TUS4EqgB8+QFq3Bh9y
zREHjKwWnSc31Zy2EpTIOmGxWBPuG/KmjVPeuuZL8MlLaeDf27+YUj3fgFQJSzhetH+RLPTdTxXI
0k/4qAz9CZl+b7uOwsG8X00XP5K/b5zL3vvNL1SbssOy1QEligIHBjPJMMNN01uZ9hGO13YHrGUu
m0c4FogwZn5T6iVjVQ3B7irbQrSOewz61x9cTL/q3VZ0QnPHqrnHkQmWnHx8tO3uu9S+a6xGb+Yq
GCqLfNCFSdTGdRNWexCMn0qvHfTSsQqGSlBesjc0GOPAx7mvLl85warV/rAcJfVw/E04DzJvtHUP
5oDkIFKcejARSwVCBRjj4AXNeiPm/KOenbdjh8f83/fn5Xz+zf5UkVBplmE2nbn4N5t4ztZ+/zg7
wn+frIveQeUoFwPILJWNcVTLdR1JTWxIPotZvFQx+kM4O8rFgNpIvq4WZf8qsNni6EF+b/PGrvdp
gs3rPi064z5pGs2s5yiJKU/6XjQzCClHDO9RKb0LplGvwqsqMo1TjSsbBp3xhuXYzqj6EreyWY9W
ZKkAqSbv82RgV8b14js/MtTMgTNhEvzCJros9+82kXKRt5yedg41e9Qvp/WtmUjx0emrTC9sVZSU
U3Y+tgI1S4Ma+dlGy3vXVGK5/3sA/GHuKkQKxXVZIrd+adNhsuAjs7qf7WHRqw+oIKmtgIk2Ik8Y
Z7OE0+XdI9+pl3JUkFREMWPBeZFS7GIh5zu6yAnv/Gx74YT/iYj6zUdVkVJ4mqaizqMmXqbRKhi5
WF+N4C1y1PTnediFwdQ8UV/uHhGdNt/WYpQGV6Mq+BZi5XuTjRfVTRxyopveTY23Ib7w6BZzb3jI
x6L5WKBa32NfZcpvo+FhQ89BPyS3Ftfxm9noGGtu5+QCL8eCTO9TK9mi7oYWLUJ8Hzanu+m79k40
kV6JyVaOxFwus7uUc3TmXvg9wxqvaYyverNWgquMmrqPCoZ27Ttw6v2md9SqEjtIVo1z3jNuKvFJ
ythBZf7CpecPMaUil+bEyv2BB+EZO/Pw4XJaveF5VX3SWhAVvFQ30xqlPqPjaHCQK8bM+Te9kZWr
uJUWfTmnLUttVjuZ3ISVHt3dUoFLiVjayE+a6FwPR8Ms9wG2xXpzVjY1bm+mLQdG9pz2uA7h7QIa
TW9o5bhbnBoPh4ahLQSqnWE7UFjWO+5U1FLW5i70GjZf7U0piqV0j8OtWo56E1ei0VuHPLXtLjoX
6WYdzLm+n+tQs8RuKfEokmmr/YDBXfxmAu/ko4avNW0Vs5RmpTNIeGPnoHYOHnLNi3jSG1m5nnpb
b3ulVfMlC7FH6gJp7I96I19uZr+wFsXFlXYeGv+MEXG530bEoq0abWi90ZWAxITHKPFTDMAWm8Mh
nBAF3zKMuPVGV66mYMST1Ih6/yw8D0s0z8uO9dblLxygf0iCKmxJ4hfil0Hrn6PRKe6QmE2euk5q
bnFVMAejRNsdpO+dwwWLPM86oaWuFz0qcEn05YLC8+ydLXM+2M2nvN/0Ho4qbilHKncZrNE/j4gT
N8m3DsshvU+pBKWbTKaD7Awjj1F7SF3rUVhY/egMbqrAJVS+sJNNXO8slvl1ssm7YdFrHZsqbml1
NqwCU887mx2y6mOXVLul8fWu/f+mPJzWfu562+KdK895g4vafT94j3prokSmFcIMMQuG5m5yxtQh
7l2te62pIpeWWbRI39ceyXvNr61hmq4TrGm0NoqpCob1WEZYAFy8M3klOwWGOR6wM820kL5Ynz7P
hsMqnGGuCJ05gh0ZeDEOOprLYj8felnAKnr15GFHGR0S/F5yVytRIUX8fOTU7YS15auH3XdYHUOB
G1hkuXr4ZGyan4/eBkaUFBOjh4vXHssmd/Ymtyy9z6lClwyKp4O9sA2hK902k3jfbK7W6WCqwKXR
xXF3qIj6YQrFZ55XwYI1gzAGvayiYgxWbEvgiW/YqjTmdYaZ6VhWWhc3U1UR2RKjcPtEyjP+sRvu
QNETlEKtHI4BwvPvWW+9FabWJM/Yq2fHtkhxx0vwidBKK6osVIHNASKiFt+zbbMrh5fidT9aehtd
hXRtWejnZmZ45xwtK5HU496tcYLQm7n3fF3CcgZ7YTM4fqTuDicxjDxcHOj0Rldu+VGH3Ytlhd55
SXEv37ldYoBLubiRa/4C5bNCQg3oC/buudraw7z1e9uO9npzt5+vTNlYYWc2pXkekmRvWcnZWWy9
ja6CulYA5wt8ExOLI9inUmAMGmndgnB7fz7rFk28sh5S89wZ3RuMup66ytBCF+Ga8nzoqs7Kos3m
7WxX9jtUP5Ccw8xXa7FVRJfvzO0YbOF6RqUb/808er9gUak3tnLXL6p+3roq284JPFGbAlA+P+EQ
pactYKp4rroQ0nZEQNaa/Du/ro5DZGq9UrBPf77i0CAj1MmEPE9YLUxjeayzRDONK6enHy3WwMG5
nOuWohidx+JiDPZBb8WVTdj4tIvMPFrO8KBBAXl3DX4+WkOryCV8TsZsG4zpTFH7EAzZuQhcvSSu
4pamtpyGfM7mcz6sO9e1d4Z3rzdpZQc2aM3JwEqms/DlUYTJaU6+642s3GfxL2mzBh8SdsiyPPpe
4F2HmBjqRaWvHA5l41Q4KOFcOVtdcMgQKTg6i56AgOkrZwPEfsfOBf425eIdKs+6SzWpTqYqHeQL
F4+UJp3PrTO9GqbmABJNLwmqqKXZ6VLXwy7v3FUDFr9FgcVb+EPvYyox2S2yw7rNn86ZF5yX3jjg
I6uXA1XVoDCaQwSl2YHyYllc1mt9yszR0LtzqrAlTwpr7E1rAnjmzEcjijxc8kbroLUsKm6p6gTK
wKacznltPG5iOeWF/0VvaCUwA8QOpGeK6WwZxTmx64dwK9/pDa1E5upCd8q9cTqjMHWf2NE7TBX1
znhVPAgFz3niCTGd26K8KpcVyzY9rRNThSwNIlvlYjDr0sbEFsvvm7QMvuqtiHJXs0qRQABrMbTy
P6TmcsSsSXNBlHOyHsvRC/2IkWHCbxXu095L6j6Xz/Xv7STTU2LSrksXK45lOgdNu0bHoOqD/Dgn
vf0Rk93G3wWDK/TqTKaKYJIjfs1NNJHMnfzGRi1zbA29TK4imMTkRhliB5g7F+0+gUpg9v9yUvoq
/zP93tz/cy3+Rz1V901ej8P/+o/fFwxNFb6UbE672hiPn1f8098OZpvfJhVefFqbRkUw+X4XcAgZ
49mpMhOvtjK4cTDr1jvyVdWgIJvFJLycjFtfdBOiQ5HmehlXBTE5LNTiIN+NK6t/5UTDLYKNJ701
UU7Ohj4lIuzGcMZwfhf0yXVbBHqPHlXgcCtogjlLNp79T+F8dBrNYZUADXwporbMxzM+lnsvEGc5
JW/1FkMJ0CgQZD/KG+fJCBBpEddI+7yEMvnT1lbusY4rZzMrWY08GJObhSi6Nnwx6J2aKq6nkn67
4E40nHvhvXXWsNrVER7xWsuiInvwsupMkPLjOTXAZ019/rbFi07v/aoie8AZOBGKW8M5jKqTCIJr
IT29UqQK7MmyQORzWo3nzSrf4Kd38EqpWSxQMT2GdHB4wLoJT1z7hyWsT81kadYLVUiPP4b9xVF7
ONvNd08WhyLK9a4/KnrHK6fOTkYWG4/nPXCGE5Imeuemit5ZVhyL+8uGTqthufanoj964Ti8kFwv
l6jfHJ0qeicyamsKEGPg6BT/m7Mv25Ebx7b9lUK/q5uUqAk43Q+SIkKRczrTQ/mFSE+iBpKaSFH6
+rOyu+69p3Qa6AsB5YLtdDKUFPfAvddeK7hZgFh+G3oJYe+trQd2mr2polkwgPX42JnfgxaXyS1N
D/Laq/S8sRj1SIqoO8bqTYKdL4DQ6AIcej9dRUW2rE/MkEMa6hAOA1xbf77oy3lgXmK76aq8rT/3
UdMXsZLq2J1ljxVqvdnJaMTZhOYWuetojBRgPEgYTPZYIYEhcwEk6niF+mZUCCm/hHN3jJaM7NFC
IZSmE+cP41Wn8QOEQ+sqejnkIPc4ocoNM8Owz3gNWpstafCjFfpY+cPfxedZ1G5UDZYeNeaf4Imz
aDHH5hPJHiS7dFTXW8/GK6Xgv+nI3TzpYwFpjwYKkiBZrNHjNVmTgsQ8U/JYR5zs2YyWlIAqiUmI
umt+3vqfPuHHfNgeD0RcAhpsAi5J6gcFCAPyZD54z9rjgaKt9oUHCqbr2KrMpC5LenUsIdqDgVap
W4wnbcNV6qr6kiyuftqgPP7t0Nl+F+/8n+iGVIuEQw9ruFbgYAk7nkl3MCXaI4KSeRXKtFgaQsRz
0a6myeO+d8dO4F4nUBvtgQcWqw+0uUBxuwSM+lgDaM9mBOq+qkqrTiLW+XMBkSRVCgPI7bEd3yW4
/fu8WbBB2Z4CDYRU7jnpDzb09nRG9SLDmhPXAKpCgazlqls+yWmDYvKxR98FNrgTzieB9e280GLY
2q/G6w5WEPfYICaSABT4XljaKb2Z1yCLQRh46Ln3fEaihvKyZXVcas8Uiw9157QDp9GxxXeFoRUc
JMbrWVSyKcg2II8iesw292RGZK7ZMNS1LYfasnMiqu0yrxAEP/bc4Z8tH+DIMa7CypatF915QpxS
2x8rYu+BQTqZaDijiF1CRXLJyJje+7w+2Cjc44K6ZZl8QDttWY/r6wgVkgwy2gfz/j0yKPUkqhLT
+6aYCspxcXIFqffRJ9/dPwOoXUHTOzVlWoGQNfGXKMfzHysikJ1tSi6s17kYi3P+Auqaz3w5khNC
4HuXcY6yV9OqAlt6XZ/TRhSxjY8YJpZO/nwGqRhWTyy+wa1QFNZPgA96O3C6sfLOKs1IpWXRaksS
Nr93njwv7XhwP3YhE0FyHYVebBkO7ra39TndDrH/4al3NtmjjecLMdjSNpKf08qjmWXaP3Jhxuq7
ZBOyIrRBi8OWo4uLgTQf+TZ8PLbdwZ9fpJUt6iqDseU803u/qkDeCyrJI2EHz72LmEiPbaeMxQEM
hwe8ao1q83jEVWHtnU3GitR6EK0tl2nL8UGXILYHz8nOIqeRtGHd4mVuknhZ7OuTF26HSqlR+r9g
Qbbh/UA6W+oJbY613aITiOR/HHqbe2AQ1B1saDCPXGo3XDYZZdikI1EHz72zS5LMGnVyLB2Hbd5N
dd5Xh5RLsPTOLvlI1yFusbRz2zm17yQb6bFXuZdEG81AQCwOy4GQ65xp1XxMyNgcSSDw3DuzHDAW
FY5O2VI1JA8Dc1LRoZwKS+/MsglJZSl+lenCf6F5lYsh+nnsjOyMsmZps6kZhhNs7KyJtlmCavvB
LdlZpZLrNDaNsKXUzYvfftNefASWjx3ZGeWgdOpPGpsdEIeYEF6qYT7mpvagFwI6WN0s2Ox6AuFN
Jy6Y6zly2YnSPeZFM5CAUbSSIcOusgiKGhH4NQ69xz2J0UhhKa1sbFnVW9HG17nXx4L7Hu3S+Vb7
1vNM6QTUyo3IIFR8pK2B/djFSTKM60AUvF/1rlhbJ5h23o5Jl2DxnT2mVRO1tMJzp+n4rdvCF9ut
zcHd3hlk3BEPOHmsLYI7Q5OcbNvBlXf22FGxRQQXhdL0a7byn33y+dgB2dniXIkonB0OCPA0BZDc
2dINx4LBnraI9JEYJ5WYcnBhBDIQAPLmdvKOrb7H/4ikjSrznm5PlJoC4JTPzHbu2HbvEUDvF+x4
GfHoU7BeerdeFn2IgS5K97xFNPZ9F0P3rESHd8j0O3VMWh00yj1z0VTHHMWNwJQja9PcyG14duky
/Yds6p/Vl/9VyMez7wwznTdclzSZSoKiKSnJKkbvQfSp4XlIbcdfuoY2CbqQ4yIu4GwYoXcTLna8
jKnTzaUjsmYZWVPXPojNDUsNQcyOHSotRumeeybsEK/s0k1lTzmo5ij9BTmyb4fMZE8+Y1sv5BLi
g+XWy99ZWDWoFB9Sl8Jz73bV6oCJ2G+nMpnqsu6SOqPDIVgY1t55u22TQ5sAB1462/vZMNg1A5ll
csxMwp2/06Sq3Ubr9x1v2yyOg/cB2e0Q+weefefzjB30NA/YcwNbzCrKdT4n4a9jL3Tn90zDLQiq
8eg8FF/IvFyD0bscW3qXhFi/3oRlHM/tVwVzQZnGhya+onSP3pjlLJdowlHxqWY5NH1ovkHk8NBz
73F43IYREhA3lbQLbsPGFWCGO5Ys7HF4iSXJ2KQTlk4XP1tC79qCquFgJNidk1pWoa29ZSpbYk6u
wQeAqPkQzRxc3u6cRFVghOTjVFZKySK0qzwt6Rgcy1f3aDzOYyKBmXu/RMYDrh6SLRVmymd+7Gaz
x+M1jRQtJQpPjzd7rZtB3KXzEh282+wBeSZdKmjtwogG+xE8aPetaY4VM/ZYIrL0XVjjiJR81r9r
Vz3hHfwHV/7uVv9NENsDiewS+VWSdKhKpUzdgl1I3Zg0WAnmSqf46yFT2sOJKAbhyExCuHQVJ9mi
pu/c9odK0nACu3gR1NB77Xof5z1sLv70u1PJMUvasyIhunsYIMXKJF2rvAlITqBscixY7BFF1dzT
Xm1YXMTDPR86tF6GI11z7MjOA0Su1TrE1HQZsd4rZNQ+ehU/WHhgOw8gI+aPZAmmsnvHEGDu+6us
24NZ7J4vaA6Wbax7NpVrU9+zUebj3B0zoT2qiA/glokDijNY1TUKpYLnoHI7pD0YpXtYkRgDvWmK
XUn6uVQiKHCnP9Kgw9K7IlKkvUZ6ABWVad1deKTyREZH8EpYeldEItrV0QraNgiDeZijsJmoD/UW
sPTOKkM3JR3IOXBMHM2A2Eiit0O+ZA8o8qNxaEcPC1soP917VVpnUxMdojfCY+9SuCY1CQl8M5Ux
l0tVzP2gqqwXPebujj3+zjZ9sHsm4CV8f5t93ofmYxAcmuHFs+8sMw37Ya0HJCydk37hC1cuJhXH
3NUe5jOMcQ/pZaQssmOXZU4zkZJjB3wP8vFohxGnDksHXXyDEkoh+kOw7SjdI3w4yEU2G1gccC8V
9y2X2PMOrdFD73KP8HmHbYPek6iSBRW9EZ4RZ5nMyTHj3EN8NsnSkQ4DVq9FTTLdTVrmTlbDIX4K
bM7eRL1VNWHXq5Ir2WUD7hP9Wh2L+Huoj5z9ceDtMJVm3DJgt27bWnw8tus7ExXNlE4DlUMJ8Utz
XkS45R6BYMCx1Xf2uaI+OI9d6so6RQE81E9RMx8Ly3sY0RZ44dj2myut8+oCzFTjyWlyMO3fI4mA
9Z1ENK6u1F3yqULZN1OhOxY791gi3kLPgPrDWkLIbwIJlPUvU9oeYmCJQAf553ba6LMRHVfuShmv
s8yA6Qhkng7r8vPQK91jioTSoGV0eKUeHtkszSka/hNG5D0G/5vkeQ8o0i01tbN4pWi82l8pXi87
VWoZv+uBdWDWAqF488nbYjmdjv0sO5vdHOnXOCWujOYP3uSB6OnoW9iXRpSsGKCcrgwhjTGbLpvD
Q7IEeME7i/VWBnbyBLsklumxiemFHtPFwdI7c43XzZNzTV2JKwYID/XWZfV4sCiyRxhVjIP9fRpd
yVndfkTtyDPZOvrBf6ow0H+xD/y7A7QrjjRywGB/m/alwpwve4U0sbixkfXCOzFjLv8DqM1o/zpV
bQ0t3nVrJ/3moiVYQT3K+87KrEbXSw0ZKol6u4FaDSh13FaJ8YXKKBxu6diZ+ma0wzo/TGtVp6eW
YNz3OoPKayxU54fmus7RktwzqJTRk+IBZB1sWIHlIeNhWn1hXugnebfBBRQdH/RYTGFkbBakXreU
c41i1BPzjRee25mw6hI54Kaelj5h+Rauzp3Qqbyx0mefkESZb4zo+T781D+rk/iAcpOYquQ8Ae38
3eDT1jyEWEhUggMP7EZBQpJfHvqRoMRhLKow31/H1TlYNdMvtPHtr82BTg1Uq3IIIIsC+YirdkEo
f1C1oesVep3UpWjiZvvU9KJz5zmJvPUcY+x0vGKEqUtuvSm1w30oQxV8BS36asoAUgt1nkRz83Gq
1rDKeQhIYm6o7rurrJZqfJBg2FxfIyiO1kWrMeCXt1WqohzKBCE/z3Tj0827GrkoiGpX9ogOc71k
Kfe99NuKTR+v4Kg1kMTs0qD5XDeOk6u3hElcuEjM8pxE0q/yNEB/4BTFzntcwk2wE6gI1iRnzPDo
ca1r9WHxm0afKmEUe9ZgV8DTzEq905HphORDNXVJ5uZGtWcCxpvgsRX+2OUDeOXRn9osGE2Fkhi/
idsFgP+FmcrLUxXrudgcUOg5WWYKpvWBR6BsokzrS5ICYJcNLN0+LRPgWlkTJL2XL6StWLatJm7P
IJwm6UlOpmryxI3ms+k6Cg5MQRZzCcLIi39uYLAKyoD3tLoEFNLnmekD6P14oG8yOR+85SYmPAZ5
NyAzVb4Nvf+Gj5lAsBt39gYX/T7KwJXYT19Mk0xthrJunJZ1OBELIiIflXTHYEXZrILIPJmUrVxk
k1/ZLWukDtYidNxTZ9Mma51PFXiEIX6zbTzXSmNuegniZDqNvQ/YLOsIr3M/EW117vjEXEEBpn9b
msrZzCNaQ5dDNYYXCWlT+zoYFn9G4YCLol/CdMwkX/hymfDXXWmSYN6yuhtY8ojWQTRloEVe9IXL
BL8fhItDkXnR0EG3vgXBjytGY8T6ha6pAI4P3PeN/hnX6ZgWpJYmuOtAG/nT32pHLl7iue8jJFS+
rlXrv9JEtRFqFrU3fuBVuxEQzETLdhuKBRzFecPGnp5m7kfsaZFrSM6mkp26rob7+iKWuB2yKTT2
cbCmU2fYVmByHY79j6VmqPxxUGibEvpBXnPxVlt9TiOMcPeGsAF0j6OMPy6h9m5ai7/JarC6xJ/n
PpFdfwKvZKfb0zJZ1j3XEe/UL3TzaHQCrYyfGGCJeRDduDkAq3KmbBUKlbdoC/VBFpGgXnP8sOv4
0EeE2cvgMT+565f+/Qx4cQW3VPUVXhfuhfwFY2w1fWmNVyuIlk6cDlk/VKiiRY3sPypKSP0jGQJZ
/ZigQjEUZORIseu6i+RtDfpud1UR3brHbWyiT51rvSBviV3C86iFmR7gTT2Xs9ro6IzOaexnoF9s
5UeMjwTpx0pTfpP06OtjJJpP1U0fuehXZ3wJ9C6L1XKvlEK64Es7fY7C1EB1TZjm19zZ+UkLx+NM
9rAoL582v5Uvjdk8XtANOUYGhrYlKGrkS8OF9DgTxItE8uBSXpFL65mhOjVI1bx8SOIqOMWYMquK
Kak9nYl4Cr1T43nLW6QSNVx1uxXBBt+RLeh3vm/vBz+1iDUJEkjBWSb4Cire8XGrplNfT8+tN6bb
CS4hxhNWLYd3Vgln5Dx3nNCrx5JY0yLAhMunYQ1RL6PRlL6N4EG+TQK93Eej1+ibNK5lcAmhceGf
GYxgvkcAvJFrnw+ggjSuvk+XqMZUScO2+yRSwx3KWojuAXAjfr7Gijdn3caLyFaGinEGA02/grFz
fUgF6+IcNMi/+82Q/gjTofrm96RXz31cbzgJNRU0j0idFG6gLQIiyDJBvbZycBb6UMFqu/obs8nZ
stbcKEWGEwroogCPjTrpmV9q50pGGl2EAq2jKQ4uY0BJltL1kUs3ZgHfZJaCHC4ToHjCuWyekUaY
rMMkbm6ct2QbOAnaNN4KHkcm4zrWd43v3zvaFmE8fuGLZ88+aerCQBCpgEr53RaPK0p5beIVM1Td
Ci5tmgvt2TSj4NG7uAr8V/DOXXyfJt2rWUcDf+6+xZzPZ/CVsyKy7fIa20oXQwN6azALjEOeQvvP
4NgmFdxP6NwNGO38DCJMry3DDcKDh0doUx/XxIM/rIY0Y3i5OTAUNGN0vacrv9DG3ad2JCfQ3jvo
p0qRz3Fb5+tEHrrI/I5tjE4DmBtLFLK+Cca3UxAsBWCtvJBr8wt6JPXJM+goJxA6QwLgurNw4rJK
PuRVSuac9AZhxdAnIpNHs8Y3QQ+sYB0C4hPGicriylwkG9K7nnX3lXBLEUXrc6fGvj3XzvudOQSE
tmpvZ7vd04rrjNPpo17a5GaKkvFULdGvtrYPvEW7OFfYw7DTMyxBu3wgyR2unNt7BACFubMaLkh5
MySwfD4i2wrCYDqLIGqzxAmb+53wctYPH6qYx6U/c/CHa/LMMEQCdqUuD4TfZ60Zs6Yn+J5YYQrB
hgE9dSFrryhWRFVGF8yYtCg6Z6Pqwifo1ceINFWBH4irYoOmp8j6eJuefE6jX0tUzVWR2tp/rXVg
1mKwHZqO1G/a5o6GNETtwBq6PkBtKC4Wori48KQTbY6fj/p56MmKnmNUptwN0QG9j4gndMY4ZlEz
N+rku15DVfRN4CXXpKuiz72UocuCdXZfoBMZkXM6DtXnpeuWCTkf5kJvUp8lDidzBIcx7+vtI8r2
4XZKQAyay1X5nyEPo8dsbOrxc9wP/NfI0fm5ldJgd0wLm4I5DTEEp+tmQwBBoewh8ly3fhhVytVN
zEnin0efEyCupTezU09HyYqkUxxoJ7VUD1NYTebSBaz9Kre5fUesC6YARBY4Vn4/rQv6S2tqCj53
eFaGcZnuOUhr+n2KIS73UWjSmczvUWxFjXQZvpBODgZJVVJ3ZV316pOeV9b/rud4+TVHQC1lYxQA
yT8iI0bvalGUFSDQ9pMnK6TWJ9904Klr1dq1ZQyFphdCWdWeei1wIAeTYJyT1zMkVIWJx8d5WfiG
1GScW+hQOaOe+qHnTS6NCigcS0PmDBXWcDqnk9poNrZ8HXIMPdPHAbT47csAuonpcZwIGc49MZM4
N7RCbogCcwQuK+djGhg/hZrPtg+agmlCSiTNfroWuAregeZtAv6Z0hvQekzxLdjMfeRj4baNpw5+
5jPxg839CNcKcE9tB2++jD04rAvMBTf8uYU6aXAdgoRV2IomCjJrqRA5uHwk/ErEXbbgfXZlCE5q
cBW7FsN3IW+a/tlTTjWPlEaqLkKkvDSbNRiQnnBvgUo4mzaWnJBbP4FrscZUE0kQSje7rlthYhHd
No6F4iahfAa+JoqNAAxwSqrMNtvw4kwyvrEBpHiXDjh6L48ayKbnrBXLL+0lws8EZoM/qtUDDaca
oo6X4LtHVhI5DFEUdkbunnk6GW/nRnunFoH8jZkgfJ0Gr72J4hQXika5G7hCKh7CYGY2a1vr2E0q
eMNwBbCgz2bb9qu14fQJt7okzrp+rIJ89EnpV1ycvHaRc2G9ZGCXgHnO5doy6p5n2sxrHujOFvB1
yZfNtBVYtaFKrGBjvfrikThxJ9khF7gb4Hm3xxbpamYguniuIqXJNzJPwZbjstOoy+ytrT5tKeUf
WMLS+rR5nqU3sWMsveW9WV+hPCl+AedheT4NWtWXAelWg37SMtBiY93dbOXiP3bte2KkTAXFHXAl
6h+p37DoKeZsO/WrmuIc3b/SgdLTZRM0N3VWeew+HLcUN0QIxyhImVTrhEIbC1hhIsZJLuq2RT4W
B+HzUPfeh3a0ApFobuPnZImFedzCqR+fFrrKb2pRzsdcsRZetgof4WmaghGMu/3mP4RK2Kd6anvo
vy/1F9GsbvhS0UjbPKgwZhakiecVMAAwBfBuevfw6zCm8PbJPOZuW8b6srSbf2OTuW5A1LYxl08a
d2EC7qbuC5K6LsoU8xuIqeNBXrY0bX6GQizPKJcHH+s4XPRJbLO4ThDARZI0R2sHg4w8clMD+VM0
jtpTFc+iFOjUZcJtfnMmyrjqtrWT4w/1SPjHwYaP0MpmmfYxvOuLWZxiaNAH+VIDwneKAle3t1Mf
LCAJ64IZlHJ8xZQL71Nxmh3jzYNpgs27QBaF3PnJuHyulsC7V17M5iKIOo0SAkaS4nIbca840SEI
xvtq8sU31yjRZgSZ7HIaQ2qS24jKuFzTtgOayrcDMBc0Ev2pDwfv09pSlqGIEOcqCbuLCeTwDrP5
3lvywEwPzQsviTbkFF3sFSqmAb/wapiazPItfU6XbnvToeY3dOH2oRW4CWapk7S5TxDD129Qn13t
aVsRAy+zsn3p6FZ97ZVZ9WlYYoVoI1xvz6qipH9ETQ6XcusjPYT6KP+BO3T30k4zkLb1FpVDYu3L
CGd59degim6Jm+v2CWV8+ZMnMh3yXqxz4Q9O3gRhhfymHceHOeXgdQQZMNxYn7LgywDcFst8EARu
p8Ft+mHum5mfqnCJHylUVeey4jOupXIl4XdY9nuxhsSr92EcXGdwoU37O9W5vgx9w75MwGNK5Fep
XU6S6hGnCkGxydqpTq8RaFRZtjax9nKXDta/5W3I02KI1XtI6OoXWuuH1rKgaNvtptnWIWvCnnyA
HON21xNnzb0fJO51Q6wYTh1fMGI+ggjhNFAdR9feOOffKG7iVzFBtgybLmSbQ1mHfsWuseCmDlq1
EUD7B19N8DrT6opqGexTxGL40Zp607MQSQXFYSHTW90tPwH6jLa3CfPtP5VvwebLGGmzVqxr7jwQ
wV4Wvq4kWwmmD1U835LNnULW0fokpXD3ld+UrpJPq5zYguKEH18R/AE5AxkeUWHuYR7qx8oTWtp1
m15q6ps2x8QRBDdoR6fhymQCXvlkYtsHb1OGZqZj/huw8+3v1jcBK4lETMptELrh3KwYhGo76CPw
1V/uJ2NHpF+t9i4mRL0jX8ZlEzcE3NLmdp3QlM3Z6Pv9ndeSBJu/CPLaVsROD4CepfHZZ2kyvAAm
radcLqs0r3Ot619oMsy6QAi2KMPoqscqG6Z3wHZowubOc9h/P3DRU6il7s562KD3y8y4hmUIBKmf
8RSs5dlSU/bYJL4OcwvHfk80X95E3cn4Erc9AGjwQg1YtsFNSIumqnV/Bm/R9DsTDl1eiN7B28zg
2WhzzSgiH/TdYMu9EX5U9rGy7bVeYeNXzKL0L3Gb0vC2H+sOh5rpurCKqSaTCGgiQyrfpzdrYHyd
oc9jkOASacTn5F2NtkDMgARKuEJ+7MxayaZiHGXaneNATfWDrjTHrce3UX8ys7DfZtBxkZxaH31G
KxKT5HSokxeQoTU8H7worO9IgIrGKy4B6XoNTLDSV7+CbvGPWACl/7Ak7WxuQoBx/Mtgq258SqTs
g59bpVpxAcEf/2VnSNjeUtzWN1huO4aPtEaBoBBjXXtPlb+BIiSjAo0IWPqUjAiiFOO9hVklrtNO
QF7hE8SMYjDBzH74EKC66cvMg9dhT36oyA1RTWyLJR5kkBmCzbhtMBwTXBo/Hdozk9jBT4tsJ//k
KreywsbQ5sjbZZbqi5lXeDe0uAb3SFEPfEMnZFgznrSkykGePvMChKf2RQZQuio0VxEQOwuu0xmC
iPgcmQbyV4Z7qByY2fRIdqOJ9g8tZN/8gi9xXL84Rbw+n9eELHk/bm5+ik0znKQyuDbiCiLbM09q
mv5CFSlcTiruwgFdKyTa2YR6VP8B6FbbgzES33DtEhL5bVZpI+yZx6hjfhloJRjNUL7AcAeMLPAe
B+3B0cpJJODQ8VRar1nM5GTvWiRZwmWR9X3+VgVpKrKUsHbMZuhGvYkWv0eG1IRLJuWGnwO0+uMb
it4RpOrRC53zqhnxgqSKt7Fc8AFdoR3B0F6DXDp6Ixo6MGXXh1P4IV3kwk9RhTOe+Wusn0hH5vZ7
Mnogfeq7pmqKZiUiBqLAx8jHVEimHPs6hZuXfg+s7lF4sINpTkD+erg+yXZmeawnkmYOqfh6DAW3
nw2eA9E2Ndd9OUFPs1TpmDyiVsYOdmP288Ej7akmcuzLZCau6FSrs02JP5Qx/vYn2qvpH/+FP38H
w9dYV2Le/fEfr1riv/96/57/+2/+/B3/uPzUD2/y57T/R3/6Hqz7x+cWb/Pbn/5wUnM9r8/m57h+
+DmZbv7n+iDmev+X/79f/O3nP1d5Xfuff//Ld23U/L4aPKL6yx9fuv74+19o6BP0/f72Pz/hjy+/
/wh//8vjNGMq6rfrDCvpf/vbb6dZj3o2v12n7k39+DdL/XybZqzLkr8mqR/TkIWMEvoOpl5+/usr
0V9BrsUgCR76cYAawV9+U3qcBUjGwr+GYRijU0ECBhnxd7z/pOEg8SX2V4aybQzwShqmaYTz838e
+Q+2sn+9p3/PXhb9k3T3/7WmsEyIGyE+ixC0rZi/h2f0q1Sj9rroI7K/H8p2UAUiqNOMjWjv9Zb6
Jz9qfolB8WubxA8blduZC3k3o5aQ1dTew2GwHwsbKpXVW9rl0Fp9Xrg/PE8Q0nuQa+KusRvnD7zx
1YUFXfhIGhk+QrkF1aZN3k2QB87izk3FZtbqVKXpems2/r0jwXOM+moh1fBFCtqe/XhmRUyqHyut
K2QXPMnSpH+Ra3WdmuR3aoPnvmd1CYfYnxZlZS7BrZuFMniuuuab0d1XLnEzXZO6Qe8jeR11PGWU
eioDmn7IeLehlkJQhQTL01cEj0/+UH30hfyqK7BgxH0CCmDvTVB0S0z3CxJyyL8Ie6i36ux7AShV
9IzyoD99XsceLggl+C/oXHyrafI6raxEQPMyAvLP3E3RA2feDTGxd4LyXJAhC79F0fk9nPpJwQdw
+GC2IETKtakLmW1/NgJP11AwzDlHPvEKjwkhwlcT4YJCPUykqwCbNajuF8hiSTGn5BPcwHpZ7YSb
/kpnFPDwv4U1P2KMt2aY3lEZhmz6R+5XUY52TFKMoXqa0ITO1pl0qLxo8aMKCMlcrUzJ7MS/Ln3I
v1RNLM4GTIxPne3Ek+1Qxaw07ln/Td6Z7caNLVn0V/oHaHDm4WNzyFGp2bKsF8KyLc7zzK/vRdnV
5cprlVAXaKAbfR8uXLKVZJLnxInYsfcOpcqdcspGz+7JetompDDuFixyap0+TJ1WPjO5DTeJub61
yNWzaZTKY8+weYfO30KelFWbemlaD/z2m5TpN7YlUSzwpS2MD1ypjF4KKXqJtfAlrkaVtK64KOdJ
eGnFIwoBpekP98FenmZpFw/S5LNMYrezQ3kXjtWtlaI5ayvF2M20qJwemjarVmfwMINRPPZC5KCq
ODFbaaZ3Vugeqq/aCdX5YRARCQsggjMoQ7OnVk8PopAZt9rG2qdsBlnm6HoKwqDdLvL4wCiU2bXa
IfIMxbpp9QBv0MDQtqFsXkrtYFzCg6y/FhL1QgVbHKxGv6HRV/mypdykZfJtTKaHpOa+Uxqrpwo4
5WPe14nDyAzJCUGAXYw37k0OVr/PpHhnmXwK4/Sui0a7wWlqap2Jxqaja13r2aiFnCIM7oM6eYav
c1f0vP0y4RmkVWu7r8+8qNrBIYDdSEoxOLXoEgcK9XFMq2t5HE6DmV0osVJ6y1LgpJSwk6zSMty0
YLG3HavTmIytrpaRk5QsXWOV19OICC/sXOztQmZxl8V1rVnxzZKYlypv02nm6lGa1MyRBhPMsTR2
ZQd0BkKzo9h6qtvlIbTmbK0fHoKOdTKPRc/APdF5cVdcZE2hb+Kwj7dVXLDsdOp0mkXsiFi0962c
Wr6g1XhfdcSXZE3XdGH4mdTAbOW7N3J/CkV2sVTcr4XxfqtW1+XAemI6x2W98J1kvOqcKIJZ1o7y
slPCbvQstRvoliUvUtWfasbIe5oa5jiaq4ObyAF9yUYCCDXr4Ok1/pUtsmMd4NmnRY9PgswqyoLl
QTJn1ZW7oPSBklrXrCO6KQrvuIbP4uoM23BNmhWtqt/IEpCsKszyCn8s3RWLNdEjpP0QC03yZUlu
sRTD0oAumeGWjTKxogZQOkcEPJJS4e/Dssv2SwegntsED6tuHguleVxdIhyrJ+TPdk3PZC7urKaq
HW3S21swDcPNDXNjyJPqS3EuPGLqQ0qK5xStuKcA0ByZmwHpbh77iJOiCr7oZvSSGyPuVRmlv1UN
nf/62YWmph5ckf1ACRSkS+g3vYxn3JI+z0MmezDgWq8Nkd8iy6s20VhETjdq2yKaH0CKX9Q2ttyF
LtSB+vlUK1LpjiFbNiuM2C2j7KKe04s65/c59i7tdjxpQTD5S8OxJPTkqdCbx6bP1UMnIsWRpeWh
ak1U2wMLUTUE6NvY15FbmKbdMEZZSqgYLamY3TZZmpPdp6w1mWJ2RPRCq0BcapV2M4zsOzms7uy8
eKql5GNSU72FEWshrenLMXSSAjCAwQDoEbvGQrMmzcxLBWOBXYbs+E5LK8tXu6Sir8m7VDkOpr59
pGuWHhgW+K1CoQKC3Knu2EuzC6NfO2SIQHahqk8+U3qUe3R2lImjZrjdot+MWmrTe5MYTSVsHzFE
yyiMincbmPc4+zMsLat4xqsFRttFLzAF7ha9vMYM/Wnittw55B/jD/ocgu9hflBcJPX8IHXm5VDW
NVXOYO1iRig4ms4L7cLmMV8yRpwkPIlOSN+pRFIvC619YWdPrIPHYmJRW7p1b+f210CKvsnCmnxV
XYje8SjTa1iC22AqrrN0foDt/xi01MvVlDQnraiBd1ocbmxT+s5J0zopNbaE5dWmzplRmuX5kyIF
h7kyM3eMwm9SuD760iQCYRLuxIUqOePUPk5jlThxyD0qPOZhDuy9ZM0PUzkGh5QZNn455cmNlIYc
pXiMmcyeuKfXm/qN3nALRvoNS8aXeQoB+cJvaU+UAdzvd1KVlbu5CgyaP9ydGDnrxjiiu02TZAs3
SvVrACX2Jy+WAytitYy6lwM8eJlEgyxmtzUS704ZOQOZxccd9vHzoEmHHGdz186l+94glPe9LRzQ
Au4G+orTo3dxlCoGEMlHJxyJBsUshCPDoXbGZn2CEQX60IUm6xsqQ+PqRjCfmkHRH5SIpxF2BF1j
BAijQRA/Gxonbydl11UBVCvLittofHU7AcLXpAk8u6+B2rh+VaiEozS4j3T5poOY4dhLU2Ely8ZY
sK7dNtlCLYd9o9NkUXSV2aDma6R0+3Z6iGkof2kGky+TtY9rftfGeevG6Vhsk4WerUxu5YqCpKZS
CTlqXNsbKy5lr2yJs4EcFI5EIuirWXbR5sqXck4NLxnKp7yM+w1587YbO9UfivBbnLYsP8JVmhL9
ZUgENCvJHDXIwztjNhuAFUvbgAqrfkRRuJVgqjjJwP+pFUvT0qfMSWg5+9LQDJdjXXU09OQbObE2
WqgqF7HFrgEUdMwimOEfVtfDyP3NchbBXCpTgKyBw6AlRsYRjxuSw3OTE3aynIN36gz6KzO/KTrC
GdB162RWdDdIar+ZGxZqihsr4z343qYWfiur9Ckc7dkd1hQ7ynLz1GlQzQlZqRdRd7vBlI9eFIh7
uIOk0zQGYIwp+7CpGtcYtsszJs4DvJ5Zeg5RAnp6BYbbSmz0LIAS8RoMYwys/DBQD3lkvADEjn5S
6rNL0vMwVEG3A9tqt3agpX5M29mzjczeDB0rWKVrfAwLzrc1sOBsT995CrGomq37pSVfnpYIxDg2
dS9WJ3rVDScRU+l4jKmpHeQo6n7IEv9RoXqKvzZlW75052XoXyrXN//V/8Zi1dJXVeG7xeqxL760
UdxQrv7xx/h3BeuPj/ujYDU/GLYsoPTIpq4bq9Dgj4LV+ABCI2uqQUFLxQqJ9I+CVf9AHqtplsXf
I+petdh/FKzaB5MPUYSC1oHuEtaN/6BgpSz+CxnXslVbW6teTeeQsFQqav7+lxmGdSlMVVKS5qMx
JLdpR7OpVkzJN43kmXK9YhfHFI19XT13SWdvUghvHkc3Q0rUqvqSyu3sd3WxbDjBjEv4Zwv9frLw
Akj2pFOgwkpbHnSNfAf/w37TNx0xPmrIfPJw3g6TFu8WIC/fkAP9ONtjeaHMU7wFabG3C47gXtjq
N3O7mJtRSb9oVjGDi8VcBXh6kw8c87lZRV7JjCrPkpIMXjRlxNKOrTc2nMsp9RS4N4blVUVcWMro
SE4sPMWGyTev1WlIotGS5dhLHF+K1Gg457NnZdZuRJFfxE3yLV/i59giw11/YAfygx4RtaUW7mG5
fG4zAnab1ne9nV1IsiB3TJYYaif57iCVT5GgEB9KBEOLUVWbkSLMX3QzxdSTJASk8kUVwQHwLDhY
nbRAzEufo7m33TYq70JrOE3VWuDF1NTxQOUMwLAG/uTZWk/SiEFxWxFx/1UjJ/c16c0+zuPoSnRL
R6+4XOZjYHTzFsyc9JjE5LWypVNA4jRZYpvbvCSocMrFVJmXfVpT5JoTDfQnueNqbVbAFKJE0cf1
MBx5CuuPSjN7GufmrpjDY7B0la8W/GPDKJjhVycc3oP09bW8EQxSRB3ZnaKZ2MZgbMuHO505IjLv
+4Ky1OQobpvsCTJNtbGyeTq0GX3ERZ1kg8oZlk/ZT50/NCRrbVAT9GKZY4bXo9rkSpMcca7BJXOb
NHlZYYB0Xu+xz55sG06pHSoZPaTy+rX+iJOo3zDaqHqqEpvqSCFXrRdNudAKyK+jMPTLeV06k9ae
8OCSHBs2yAXt2P7CMhkWhzqDbMZprVy9zUitnhVFrm/ipX+Ev7hV4154i63tyjp+rhROZGMq7yKz
my6rqXhqg+Yu0JPc1ZLiruVuk5rTVM6vlbajQzNO0aZtpNRP1PzZ6tNvc8LQEV3PIi/WNWyiGJB6
KMpM3+grxmFHHGJ5JB2ihmx5ZimoK4e2K9JvdDnIYZUb0pNia+ASukFnS1ss5aRr55Q+gkxpUDIW
1QW9Nh76OCEpDax+coKUczOZs2u1MXYMtQ49LSzumpl9Bq3yxZiVm2FlgIx9xrKLixejMiUHGk/m
guqzCE252MaSPm+CnKqtTWja2vl4SuLoaTFBUqSQTCFLeLRTZQ2FC/SNyL0bS+b6zeGFuRhwLALD
9LtwOY0Ga2YyeJ9yTFqR4VDBs+iUi2qKp6tYZWj50rYU5GmQoQ9rQ7+0G9VNQg7PkYlhrpzyAYZW
jx40hmWzLJSfRVQ/QqGo3H42mZ8sAzHUZRh960pwa3wVD4EUvwRC374mvIoF+0sndwqH2ri2CIua
Kmt7RjTpXtYCJzGOGTmgyFoPabDh1jY4x1oM8SRNX7flUwaqtStpSHiDPgOEGOriyG30bYjHE6j4
i5iy4SFLyHlUMH6X8WbCiWNurbWj3B2Trtj2oQrulyUQqNTmMRXhMwSIL0IeMk/S6nhLV4OEMID4
pQBbOXoK9EDjSXXFTA4jUJ5vB9gqfhkLyUkEqV81Mzy9x/dpl4KYXQmhLTsxBfVjT+Xn48ZcXORD
0TxXJZy7IabeCuiHvq4bo6OwZrPRjhOEOLtZVHqwzbyTFRYZ+Um8kwR1nR7H1E16/0MQ9P89BUGb
8nb+8Z8FoEuWIfr8Ab7/QNj5r1dMXDLVDwjSDPBr/I6MFQT/I8eQTO2DaqoA4rppCBamgubjZ5Kh
iA/qmpXgtEZck+VV5PszyeCvlBUNtzUVZzBoHfo/STJepR9/guLckakJPsOy4c/pCv/7a46xsJKY
WxGC/2ly5hly/Amfmcyfq/JraXfPIhY3fT0ru0hNq0M79CE0VSl2fnliP7H6XyeLKKs65K93YayJ
mW6qui40/dxSSM8G+I+jgDUDCHvsxQDiSLMlSe6h7x/jREIsnFgZHm7lBc6474lkX5VT59e3eMp0
+BTLUuQz/TAhumKga02tqgskbTQPNLfS0/oKO3t6eoG8dDmFobKkzmxacoV5VS0ZztKm42bMCnCw
fIzBPesQXoBg/3lmjfJIxaJ+l2VVVXqvD+x/YKNdDd9J25rv/3H6UrX/semLb19ozRfn9cH/wswf
vcS6Gt/eeXdV86XL5p9ZfvvrBvz5uz/TfMX8oFtobGTY5z9bTD/TfEX5QLtfhW+v6DbCD673xw5U
PrAaGa9I8S9gPa/uPT93oPlBUy0ocKxXGU8CCK//aAf+de1LqqKz9E1qib/uvCZilNas9xYONYfW
KL4iYfByNYDOr2ylpoR7C7l8vOpD+8fi+UtD89fdti7mPxf7nxc8W+Q5/nmZ2nJaLbIGt9beqr1c
QxWPH+K5ev7lTfxuR/+1dvnzIme6PjlUxiiDBrdP+9tx0T296LwRmzD8uP1heg5g/ELwPTbaAlzQ
uB15sB6857i0Rs7ffkWC7a8VU2bmyhzrqbSXk3Fb5sBOgQRIvDhKm5PTX8s6+CjDvcHXXWnKL4r3
ps+exdM/v/f6PH6p1RCRQf+smVIjkZ2Icts18d4Y0ByFNPnk4XqsraOVml4j1QAX7xm1nAXQPy+7
PohfLpvSjawNUZf7GXz0qr/MrrpPsFPh9CK9eCdKr/LV362bsyNCglPTtUsZ7ItB8yrdpj4bt3Nz
RavQ60vbi8B5/83Vc6YijOdRtpmSN+1HU2yXmZaVAHsNVMcI4+vMoMoLli3ZDxDAPXR1CtXGf+fS
67f5128pzv2SzUWaUO+M3R7K1naQr7vR2hpNiC0k7Z4UWkXLE9WPtWAEhvneIPTVjPl3Fz1TDAt7
kkrZWrp9qsrOOkAbf8utNOhbmy2jT3AKsZ6Nx/cGYL6xSsW5vzJw3izqToh99Vjdxd8R7o2TS1s1
+NScGPG+vLsu33qaZ7EmDZpEaKlW723JckrtPlcAVmf7dfksRDR4wrXUb5RE+yi/G+CUV7+P3z3P
s+hjjBQqY9CU+25jWm78oDwWpzI6RXdxLTbRdbFXD2NvOeniDt7wNTAPtFQuixO+CtMxDpyvQXJU
IJvCkr1IL43ebR+Sa0P6MlxIDmJBR4Taqf5SXpa3We/DTfTrrWGcJB88ACnVZXmTJPvuJCrlU1bD
D/gE+O58FU6tQo6FubfrtEOru7ZKM+tzdzvctuKk+IpbXojOtbbtPvHnnbGXjsG8nzaTp7tasJm3
zaH0O3kDCX9f7JpiE7Rfo1Nz2e7i/NDtmkv71uQT8T9wpvv8Vtr0V/V1bTlFfKMHz8kn7SLcChRm
u/BY7vCqVfwFUdU3NGvg8403POs6AeNSOozovLfNtthayRGHxN2/ubHOYrIy5kxlkGZ1T8EFs8v2
aBvsIH8xNGVIrq0V7wk0j4lNjuDPtJ3eCVuvEyt+txjOQrKkjXWdTrK679ftK6uOpdg0/qEdqk9R
EEP2hw/ePMUKMxcIK0NXXeexup1pYHfv7nDrrZ1wHqHNieCpDsFe6EdZK+EaYODI+JXRTg7tEiyI
Hxz0rZ+yUT4GyH/90ggPSwQhlOLZgPC8dvFlf6VLTsOIHBRqP/VsvJIV5hE+ZzjY+zqub1FZNaGd
OhSkw2EUSryhNvbruPE4E3uvVrMrSYKxOkr0xVQK9XzsEYmhDzDaIXEa4SZZ+MmaYxbb/DEJlT0z
VqMNgKfmDv38OS6iq3aKwMYz9L6hfj0pxmkuDI+xWPVGyy1H1Is301KwrPwyGlDBJrkH3HVXRhiV
Ka0B+TDfySgyN3Oi9+AGxmVRqld2Mbpd9RyKJ6V7h3n2qsj/3bs/O7Ng4NsQzapgH8S7pH607fBZ
SLI3xf21hWFitPidWd3O4iQWxEm8ceLwO4fYWzH97AzrGR81GCksIiWonyNN8QqBxFEjBQgsLw6t
Y8lS7BrtB/z/Zlb31lc99xTXG4H5kZwH+7rY8tWMAMyNRb6emk5Z3kbD7LTxLZ79hPdwZ1nWO9/z
jdxDnPuNLwDH+RRKwd5ckUvMFoqKbj/qkoimqp1UR305DsZNUd6+E0l+n1uKcxdyXUNhqhlNcij2
lW0fsrb5KCE3WF9qUoZ+Kp2GJrs2FE5qUz0u4cHe//2Vf58BiXOP8lliIk5bmQniCftY6yqEhOHY
2hKZwHys+O81Dfr7S735VM+OsFIeMwErR92Xs3wdBfJBGPcr2aMP24/IR8mMYqdCfK2CBb1zyTUU
/WaznFuZT0vbFCANyn4IuqMUL04w3grkU5gM+ujmjzHRMJitq1fgjVtJZ+u9IK2Kty5+FqX1djYh
/JPyTcMxHe1dADFKcDgkJSW3ghIYrgyofkaIStPuAg3HMc/sq7zBTbW5LJbpuGTjPquDz5VWXmgq
0Hy6Rf7m1FriSh0cuY1oN6l2qNtNWR7nhVC0TZsNaplI2Uhd4EaYQMzqbqYkUckMBFKNCYkPQSvi
zQaQtaceqkS0HtxutNBxvtWW41g96/SPSRKj7TDghLsvxA4S07RKT3YWA1gnv6Tj4Uj0G0joJBg9
wXFOHzX1csyPgf5o6Le9em9Pnyr9pdMf8uJOGbapth2sl6HbMTZyaPeysZGVbZ5C7t8q03rT6N+a
aYu1pDTsonAfGnsjojO/AZnGEsCpAjB1qVIvBjFTiAzJ5FqFtEs0TBOa/p6BixcaQ8v6YIGXkR5t
RjHhkrgz59oHyHS1eNikvb0fQi8a6stpRsqZaHcMl9v2816Wl0tdfNLMj0MJlDzPuyzkDGW7d5V+
TDJjE9nxNhLTNwUnXUvMd3ZGF7TVcL8olNu5FR/17hI1yF7LzHtbK06Fln/t7OhoodZWdDSQDHyf
W9OHG+2FOZpt1J2KLfnK3H4dJbGxyXLytvGqpPiyyDbSwTi6iQV9kWUm5ugf8yzZLnUBRYOHIbUF
TVchX8hRep/U1n5OIEB+j+Ia+V3ptDW4/0sc7rBfymwvwwTUabTxFPXCT4xmK5dIPbMCfeWIyCak
qIOsNC2FZyC4HTV1H0qVn6vLNbbmrgDXHaoRQsy8NcxDHWdHUYkbJWp2RTf5da95dh37VeQuuHFL
kbpD/H6XTcVVMgxegtoIXGof2OXoWNtgqtdHc0VNed+ln7R0pgkB4RaODd25tRuYj1+rgjZ6gWh1
qRgdxUTnqj2ZDOabkyRG3jxdzrH4rqvTXV+dajQnK1naKdNmdC2a6cO8U+X4MIb6bTrpJwD3uzG0
nnG3YXwjg79kdRdl2WY2jIvOSc35uk6R29fGzSCPF6pI8d0w96Pcbw3wCi1HFB2Ue0Ona2aJnRld
IxPywUWPoquPSZ/6kfpZqgL273QThYgpSbeDBK6ensZfYCNswghEAHG5Jj8SWZ3UQnkVXytm/N45
+VagWX/+S6mM9UQD7N4zw3xmru60E/UAKwV+XCQ8Yy03X3KEGV1ASmXiQPNe9fzq4fu76HqWiliQ
bXWr1Ya9wA0K1uQp7Njg+bApE/lS6w3WMw2atsM6BK1viZj3DqcNLyThk827GgNTQGLXCmuvykwk
5Jh3dj3TI+m75bVbBrsEpDFUUA5oi5eJxE2tFA7efVt8lmWynW/xqPp2YNCk1TkjkWoLabv6Qwyk
aNCv/F6dcb2+CQfYMLep1cM1RoB7n4/vmdy/Or397hGcpURLNDB3eAjTvRZBNimOQXbI1PtC/swJ
4xhUnWLqodQgAg1xFp+vW/iANjmrTPtGhjQ/7eXCZfanU5gVh1/s2ap2QeZ2mdemf4OhyTuHr/17
iEycD4MAIYwW3UgZMDpr+4hD2JI6DxLTFs5fp9/K9mWzpK4FDSVVbxo4McDUKKG7Cwa4bvLRchsc
OvrqOlZPA3xSFpl6zOT6gMGL30eNm6Vu3yNVyx61juX2TO/erbNg2zKLPa1xzcHfuEWwF6aFZwbF
Bssvd2XWLqv2vUbSL/lY9aBehrBKxKjL+zz0Y3txc62Fb/M1y1/WEsAwcUlBWdlOKQpFy1FmFFJ6
7ohGZjY4ncDuizQ+KeHojupFZcBmkeabDjcZNZUBrW/Sbp9FezW50uGrmoDeSssqxCOEie4X5aep
6jalKjYC0h/ewy5GF+6c4KfGxzeq4UxB5oe5iSnD56KTndy61zm9VxMHgm6/NO7f5y2vBvC/WVbn
8zUkqwi1tGVwbnIhEmVboujbZqp5PXflNkzXxv/e6O765CEcEaZPn+voxsgHd+WkzWbvL0iyGOh7
j1vQRmTHhK4ebg9N8lpkHUZrvjMYUzHBkwwb6HlB6vfp2urtabcG2yRtruyU3ixDdgh9Tm6q+9wI
oK4OHrQCT5uBD0A7xy51ixQu1rDs9Dp1E5O+AcpLbDN2qVp7Sc65ahT+Upd+Eoe+UoQeoggHVbrz
98/JeiNvPh8WgmW5Ugk63Hsj+xy0KmxN88ThfZRxEdLDbkfT+LKO7Rt0m98qKb7v5W1kySeVF4e+
9VJr6v1g1jdKs9dZ5sksXS1mCTEh/dhG+ic1b/c4NyB6U+H0ly78LNco1iJ6CKlJPpttc4Gf9FFI
5U5TmROQfentwrU5S5cwhYYrbUUi+xGrcS6kKymj6zKa+7CC3FU3bt33O2V+0uEeMw/QGabSp2l/
qiz8vuJqh6f2FgN/H3LxtpZNuAjmVo56L3moV4O8tWIu74IEq5lm5Y06poVAXE63qQFLFL+mgLb1
3z/mV6+83y3HM8yrDFWaBvR4D3FtesJuyNPbG3pZgJbDce6uJokfZ2JbhYZXt/bHPNAg3E9MNOiu
69nevg8ramux8LtbOSsilnkI4IQo0l7gzk7w0o7yfNXOpQKcSZs9xb9Mg1GYWeM96fdeW+6YI56K
IyIF4i/Uirq7aRwLg5pF1WV3nj/N2ccFJmZkAiuM+XPeL3tg/YNqO8jNyUFFd7tgIXXQ4L+q9m40
9l16+c6DfWv96n89ua1KN6xuzMx9DQ8JOfijBqJVmV6n4CHmDYl5LLrwgQ7rsZyOpiZ5Swd989+8
+Fl9ki41DPtmoE0DIDwrKsITcSwr+0uu98eoVmGiDkcNGtH6Gu0kO+JP5kj6Txna2+X979tEwjpL
W7ICypfaQDFOcusK35SjVhsedILrIAHjL0ErV+xqNK6XMnn4++/8BoLxCmX9kik1qWTLyjQbe4Wy
tqBZJMT1WtevyElGaoI62IFR9vcXewu/OO/9yrGMmR0suH1i1h9NYrMR4CtgfFMj+2iI+zyuvNKw
PD1qriVjPloR3l/UQX9/9Tcq+/NpM0NdKLS7VWOPc6A35uZ26S9nE4otX7NNg62Kd8XfX+mNISvi
fPaMOiwz9gnUifV8heGBl4j8o8x3XJ8sGtdt89LWwp2UhKOy1Tw4wZwDpKaJ9t5SfgOKPB9Rg0VK
02naIvYppyVSX0SimqukYOU8T5jbXtcpWzUTLrRebCa0d57xW12H8+k1WTYozajPYt/aKKqtx3Xv
1sFDq1okOMtR4dGbheRNVXpdl+8+77de7VkMxAAHyicd3P3U96ULDtgWDyvnBiWb6kg4EZkKZCdS
TttL+vBQCP1mCh9xgntiJNh1CB6tNVAcg/eaW2/sqvMxHFmtxT2mkPa+ytQvwRD6rW4cY9nYYnhD
0i8fYdEdlcB4b729ETjOZ3PUGmNtyqGy96OaPDNVCb+T5lCPr/FKaJGvxoZXlp9iiuF3Vvhb6+ss
VGFUFBqSYIUb7JxYlz3VqDxtfAxC4UVqez3OgMXVY21tZSn892LV+RyPPOqNaURuSMY+HMPFOCZ0
y3p28BoWmdJwlGlWKpy673zHt57qWSnTGzDxm1SX9iHQ3xowSvbptGic3vORgQJOoCO9ahXPMIIf
1/xHpI/795XI/5fY3YzuhF3NDnmb5fFTjHyHU07ZfSngd//3H/9Vj/zfn/cnwdtWIXAokKwo3lZe
zx8Eb6jfwmD/Q/fBFuhXRbL2QQgbzjVkKLwOzwje5DywsoRu6hq/bf0T5sc55rkqknVd5/NUuOfU
ZP8yEUENsjIscBWTauWTPquHJipukkahjstydEnaURHhhs85okCx/DYrv0NTvAtE+YBX00lZaZxJ
C9YnnZhNdBsswybsKncsRkRR8UNaLqZbIy7amEGyg0Q+wXVeyctlCOg3381NilNN8UBPe2/V85Mo
jSOClfsZzin1jISaYdE83YZDbZfl9wEDPSQMVeYYnX2vJcpdLtV+bEq7IYRZXdbN6nBlvhDPr/pO
u5iwOBGKdV9a0j0kfDwFaRGIeAczatcLaddM+eecIpjhjlT3Whk4EQOn3TwtvzdIJp2qh9/YjXSK
9AItkxFbtSPTm8X3s3OHcn7CyonfmdLPEsksHmx55cFwfAYLudMt/nGjGIOLosobB+rPUCsfxCjj
ONeLq/WEbQ0FEaz66j+9S5R2M+bWQ6tMoRsh4/WB6Da6Huzsio9qm1bDh3C8w8B49YFXD/YcvKgj
nWDMyNB04n5n2zzbaZ0klKs9JoClTIWM97TckDinKa4rdScNW4YE3yDwNrATejVpeuB3QboFVkSm
xceWkGkFbE2j48cw9y4hkOd+EFMviaSuXWxgvicMDnRsiSYzlmwoHHVUflOIEVrW8CaWtn5IwuXT
qAX+LEtXgILHLKFGxRv0Vhrlr0YJo1VMeu0oqmKgb2xuld68l+3+UqLbMM7fwXSv4zD+XCjpakNV
fA/rGj6+2EDNXi088u9L3oSeLPRyLak6+j7J6hlYwfVtE3s3JfMnO9Eu5mR6MvrwuoytS5ySbMfQ
pJc+arc4XN+FOnBXO7cVbF0p9nFW2elSEThVnZH3BAgPkvoW8eNOGeRPQ1Y/pAqVhlU+4HZxEyz9
aVaLW6UUqNDK/CFY5jvVzkKUuMsd1qfYc5UaJoNd5jIJMlitP23XjABbB9V4HATGOmoQ7GRgTSPS
L2wVADJoiwpbyeZ7qvCGG/UoRenNYAc+YLpradEOPsahr5vvg0h3qVB8keQnJV5fQSBuJn0oHDE0
vtUGviQGw0nAzQer3pq1gg/2OID+BFcaNZnLHvssJd2W23MmY35RlXY7qNJORiYh488BKfxzUMlP
IzoPAUrTj9kN6guEfyMaSam37+tR/2pXCvC5sa+6/PXWsF4GVpNe0kg/WJm1ryQejj4qF7odPc+y
ca9oynEe8tBbRv2QyenO1qrbNp3u5FraGUm+mwWrQtKj50iqbmV1eipH8TJQl481qiVVPSbz8pSU
5j415qcRkuZUqcfRoOr7Jchf/6hRfyWpnVG4fsZG7CJwauCEsF4pm78UIXDvYiMcp+VjsdKzg7p6
TBTkIqLAuK0Kv44T0ItlbpaguAi79jHJBw+YfvPOXfy15PxxF7BtDeixFkD2efWFeRYkgua/2DuP
5DiyNstupTbg2a7FNFyFRgAIyIkbQJCutfZRbaO31yvp42BmJcn6s9LSelTWNUtBQkSEv/eJe89t
RH6KvHKVEMtzlWrbehBYl2RHKyvvkyp/zbFRVnOwLxusD2GMkyz/vpz7R5f/X97s/23dXYaI/ljl
Vv7r+//0lr3Nb5i6QDL9n3//3226/pvfzG8fb9QC27f3Mn/7w+nV/qgB/Y+v/WctwKWuydzbZEii
+PyzFtB+M3UVVxHLb1xYBp3CH2av1dElItEGc4X/StMpaf80eym6yFc0TNnSVg31P6kFfm4KVquX
ThlCNaTLBJgAbP55xAGErsnkQmwe9ABNUS0eclV38Gw7pdg7/GUvzSs/Kf+OzCP90nV//8bkp+s8
ZyppT78Gy6xJBHXXKd0D1li3AVTaqepDbKWusDraRSl3hbGtoSgPJ6SGAzYnLEllS3BjjpGD2sAf
i9Rp1XavTrq3IkSgtbkRkzkgaXcJNN0s6Z1QrHZjXV3G8l3KNYi4ha2H2m2epdeyeo9Y0Op1foT8
77a5fk3m4WTpHCkW+7d0KnF0MOxZJl9J9BejwwsMlOxKEJuB1VgElTcm4HgrX2yzs7WsIOX4TQm1
fjc05hUauIsl9IXx0IOqMsapOyeL44+IiyaNwlu9me4GvWefRa9kJ415HjPjGgPWWb8kpJzdgGsK
3+i4SwEYjdYQbAo5iDzYNQx+VWfqeLHS1lubjqkX9gmNdQfXxmVwfizE4MtcgdEA7rgthOQjAo3t
4XxRfWOsnq0gcCtleZ1m6oE2EiK2xoInL4Mr6yjjVqu6imPPIMTS7lQsYDUjzKJJkUzhUWNlv1ln
jUbW7it66kLNj5KJQZDljhrPLujMv2nhrbVp/nOg+PlxAR6EkFqj8tAxKP78Oa3bOu8nSWge8NI5
4qQdohXcWs/ojLTbOQDwp+jjjZzE10EPD5GVuWoD9jwzzjEXL+6Ue+jYXj1P3Mdx+xxm02MG66Yr
Kz8StC1rFCdZAjeSBkeLVfCy8i0ONj/Gwj7T0W7gyJ0Lvb6UwfSYt1R/EW97oh+RhTxLAXnBY4BS
YjrURWELIz6Y9d0B5eMym3RwoqHKk/o7UVs/4ICMYyC4OKQGO8vowyM0l5BNDKb2aaYd65YLexDy
13EF7PQaRRqGo36uXjKN6OohPcMi2PZKeGvp+SWXjWOSTTehMt1UdX1vhYGTZcIBZPVDFDP6tuSH
oQk9iXpkDvKLwWMyReo5lRsP6/VpCL8gFHf0PL+EFT8rtPgMp3Mt8QmROk/J8p1Z9Hs+oMdoCf4m
mkkSf73oOENkSYGZqzGDV7Cx/vzGDiAh84IM0odGtK6Vbl0TEa9RZnpzD0pCxGQ4Sti6Js2tuuTU
jezhmvIuGPxSLQiWmG4SEO5NnRxjQAxiGXrQ3PGVy6cKAt1YVBc9EK7q3DtxZhwrgKWkYzhixm5J
kKZDU9c7bWWqYKnMJ+j9FO7giN226p4CTsI2yO1IUf2C5y0x5kOcYvnXyRvImj1qakdpkvcALMY4
6CwYooQh7fjYmIlTkS0QA5Mt49zVgYWnXedRYvtgMj2ZSh/aijf0A5U5zJ1pfelxtQ/FFt7xqbIG
eyLBC/aNa3AKlV2BTq09hcpwkyusGNik5cZE17/QLLRgicdTbsk+lJjF7iQwKdDYeCSYsljnqH4k
yOEmGKttmX7g+8FxSt8wGRBJvzQyv4KMPbJp9n0LL424pmT1jdJO7SqFkz8QLj9cov+ivvpFIvv9
SZYQ70lcN5RX8i/jMWqnHARh1T7wWp/6jiMl1HxiQuxWLbY1M0pr1LZmEN7i7EPmYrlCUsHa7R2w
jqgDMhf5wQuOSddSY+I3IENUGIEpsr1GVbeBroKRSc9m3jtT2T+1JtpbRXmog/jL+pTIPLc0jV6j
D3Ywr0RQ89xY1t8UkRQS/+m0Uujw8X7g09C5on9a+auZXBt6unQPRKfUQCsqf5R7Z27GlB1l8jdn
4y860++vqAL+G284BDQs4j9/t0FoFKEauUrVsttj7fSMjeEo9ONGeOhq7QHwFLW3dmwwd0yk8Yk9
pkxpCCKah+J7ufiX64LP6d6PBzWjhfUXNiX8LSLjjbXg+LF81tj7KuMwPow0QktS7wSL4f16qdaF
jjhIx3NNlQGbsjHU7VBV27HT8GlqHsG1jpj2jl7q56RTzh14B87rPTTvY4k/cyqKS1KEh5oTFWDm
rrT6kzyUF022LrHWPKlLeMCPiXpDfsiF4U7v+DWLuX8C/3pWgGs0mXJsat0Lk/Ajz2t/YB9mzv1J
zDRHSeOvLbe2rE83bcI3oQTKzeIe4zCgpnBuNrNRtzZpdY8Sf4awt+olBHum8gc2pOS4pSxcW1E/
Tkp0qDIAEf/1Y7N+Yn5+WbGomQpgAHGdDn3u/n54WUkgx3Mf8bLqgrJlqO0rWfD9rfv/vNKX19nb
X1f5929x0f3bJf7aYFUDMvhvp7juv2Y/gws/v8b3al7Q9N8YLvDBVmS6Q3WFA/4+2lv/F5M+dkYK
nkYMln9W88ZvEsJfQ6TS1kTJWi+5P6p5/TdDEwHz6FgAdf76P0I3MML76XPCHUpPoIk634TPCeyh
X0bhqtArUVwMkR8tZKkaY/zE9/TqNj9+wgJUBXcuhfLn1jCyjeiuSxEyFgGiiiHxYbeHbt/M0dqS
U5JLCnAhfM74tVy1gOIux/lBzZd9QEFBKsP9Svwbm+ybWqn2rBmHXhf24VRga2aYuYmn5KNP5N1o
qY+fOAIpwLUv9+WzFS2PlkTdu/5DEmpU8gkOYnUK33NiVraxsQw2W6gJnI/xvkjt1zxFjRcQYYCg
gVITlGvm4Ku75Rc+K2rxGqMbKzU69mTdrCNWaQE6N1jJQcBkxVI6IhrLE+DrZZtk6amZVAZZCgIS
C+yVOa06kRRPeajVzxmNtVXmbkH+TNcjcBkT4EeD4UkR3z7v0ndRayyfNTrWMgmg3OePFbdoVppa
8z/JCGUSPljCzVQpl2UxU3cwS9gI+jkKYf+1HW0A/BiYB+lpEaG0FDoAoLgTH/NoqC6fdm9BxT8P
M6/dyGv1ZyQfwUQgVJnCtlld/ijrNmPVn9VSespbwSGC6nXQ58eW/JANrJdpA2vvfVyM3WLi1A9k
6EFzhoKoDfQzXlaX/LIOYm12EazlaRl5nWSNq980tQ3rotseW0IqcuYlM0VYai2WPZrg9WRUZbYp
HZup7/bs7GYmFV5umOiURLvM+sHLBuRTcA82gbCI9qS+GCK8sBEhqpTBZlLgIAXtNCPMIM0o7GV8
LLOa7iPIVxvLkFEczuoteMJNog/wvSVB2TftBMIiiDpI3ErnFRN6WyrKaZ9BW+oAwztGy9KMSnpy
ZyaEG4BEG1ngAoBpjfCkgHIgkBAEUqRvrwEwC8IJFBJZuiaxeZhhBYmQrAo1oNDF4RBOqj8FNKJQ
FnwhG4hOyrvzbHQdUGg+mtmICzda+LDrWg9/TXJHRYLhYO3WUl2VitelGkangOsW1dJeUtO7LGku
hsi7H9XdJZfOc5h4cp3+TVzoz5UHzz9QGZGigzgQWdK1X+8JHQagGvYGOoUM5pVR0vMm+laL01Ub
kP1NCvwvWvHfv5ti6sgr+a4MMn6+7AlFAfQVBaFvmGW30UOLS733YRA+y4m7BOl51LBYdAOMMCBR
P5zT/6KQ/GWr+/s351DFxI6Vlt/3529e5JJCSrcc+mWavisa8EM2B7Y8TxxwUPy/vxHAE+DNr3K5
IymS3n/9Ixi/Hra82IxMONI5aclL+WV4wqZGzWuNCLaVaAnq4hhGaEWYrs9q5kLl/puX+xcd1edv
zF6I+0KiF2ZE+UtZWShi2wwBb25gqSpWDt0G29ekN13FI9+MTPut1rpiHyfZSBsfE4g8XfUu13jB
SeFLuwlFUOxpXXFgP/RowROFq10nwyMGKK+X0y0JhmdGj/7yIXRZgUKwc4wZpOgCfqLoldtP+Nky
Mt8t47dkxHQatoegjlxOI1c0o696Ddlx5axMGYSqCojKXANF4wdHUg2kMCH4AituQ/88vtWKhYyQ
UzMVlWbtZgSEUuqHATYxoW6HXau0ftVLt5EK9S1D2ORntKjAvFZuLMenKT+ms3kF2/o41zEfMoYo
n5TB0oz2BZyyshK20Ec0+/N9/0eV0v/LQvSnsel/I4CzIVsWJegPD8kKif4J4XyN87IRjl/b7utP
M9E//ubvM1HZ+A3q8lqhaPh39HW8/ft+VFZ/E1VO3E9bPOXQn1WUYOJ/p2W0NJ4BHjpjBS3/XkYJ
1uqa1xQRS6Ykmv+UToGr/qdHWzc5T+hjgGSA1OKH/HW9r8oqTZJSVYeexdqTWagQz2OIKt+yrNfh
xcBbAt+nQq4EXWsBUgcnPAmgnJKKZVxcAZmrEu79ACDTbimb6EkMFoXmu28tryDHBFhiEH2MKjpQ
K5Uh6pMmgxRfjxJXqoqsIP8hG2jn8yi6dEkT7GOdjQA7PRnoJ2F7p6KHF7/JrTa6lIaBxrMw9C96
EuTnXuhlO1fV1GXFkXly39hjFxGfpqrNraZkky1O8NzGHraP1sNgLCylfNNGfoqgjIDYjZUF8adW
yhwTMLT3Bmp7EDQu4uTlZpwX/QNwvvn182dpAyMNcC9o8OywEFV2FonL7Uwstj1NQ3xbGrVwrdtJ
3DEES/mqJpERbsC1j+chJ0xNY7F5MkhmJKLNmMDjklTzIfYSv1w5gKvJ8SU+KxVsLJFmHXEUkZHk
qrX1sq4VTwnRiOSFJensJVNtc8hTQBT4mO6WtNGPYdvl1y6Xq5eYVJQXaZImuIdAPiebVI1CIwGs
Ih5PhVBpJWR5LWqoksqgFb0LOQAmTsibaM6xtdGrctoncU9xMRRF/STJZYBXUg6u3WTkwAYQlG1n
BHMsNwdmrYFYp3faMHLzAkFSH4Mhjy5jKmfYnRulr1ieTi1JYKb2mlSisW1Jnr1E09BeJSkQnoYg
xTS3tNYuHcLCDWCy7EQrhwfWTrItszWtOn151RCufcRzokHWj5X2hhg+TyQ140XE0X2exmhhkKaO
N0YBqUsjARF/kplfVBHwtJmuUjtxlF9UUUovE3FlL2OfKoQ1zVDIQsa7lDIiuMHg020xeNhDo/MU
J+aJoKvyeQo78bmOovkhRnZ9EYeIa8jkj6ipmj4OC2d1H4gCgOB1A8k62i1HSWBmlcsoyk3TV7O5
2dUJBdUs6KlrTc3wQJt/EydV68zMw9yYONq3aGVFZlFAKg9GvGXbtjwPhaVTsdUp8XYSsfQvEGXZ
G2D4PWmVFF7ytA9fFzxV/ienU+54NpE2YywjAPLE8DQ9KTDFbjMut/0cA9mVli721QhteacpDED1
XjuEIJD9lpbklFkRnoCE1mbM4H4OZOXc62QMeLPc45frjeYSyQRD5jGY3RWDa62YJXjt80mR5/zb
yuc8690cnQIGRx+BHoNfSwFPApsRt3Eap6dsTpnOzIr6mM0xGQqLoGdQXjqqfkI4iIuIwqavnVxs
yOQNW7TTK59XCgbMsemIvF82wgkuZNwZFzaYCbQY3ogPq5b5CMsVHx2kwk4xSSK+k5Iktnw+6Usn
usE4hmDYYK4VGLDuSCpwk7agqGdLTQGVYOEMoYhluW9N2AyyzBkqvixE4oOpfxjSTRr6WkTe39Bv
Yx2fXnxIljcq5FpiLA+NMrlLFLAY1xZvVBk8wBLWFUaUKaPubcEoEjYeZRozb9Dab8X0UCuFO+U7
ubxJpvc5i7ZEJyXxYaiWTW9JzjDeDvLBis9Eu00cSxUm9GORxC5WAdKdvSZMkZA0HgYN8pVv+gq7
nRfOQEKrfjiXUHEwGMaBDYB3l+YegReFfDCM9i58r4yt1G+78o6AxaIc6XtIdN2o4iUttE2Fjzb3
AuuLKW8TDueedGDMFSp235jfLOzBQL8Fdew1xoyWwyBf72BGT0GD6PlVUiY/gNFWDbtQYgsR4GbW
yfkktdXv1f5jStprh4SX6w+GIUXsqO2HWjlAMiZoVMIieBdr36aJModhqCzFrV3fmelejcr+tTEs
FTus0Mm0sTIRl+Mobisz6vDMBZXbkGwHz9ipLGWv0LsJQ07EK4VZoVaKraTCNaJFG0JF3UyIWeCV
bQrgGkR7ueyPNkHRXMlKcdtav9Vkst+lrv0iA9ydF/W8xPPT2HWnrNEfSXpDiFZMz5Y2HPtscVqu
PDkZa8eM1ZORVcSUKAzMYln5RoTns1jIX5QI05d2V+jmS6pZpS0o1wpHiBKbj3X8RlLtpq1PnCA2
I/baKfr+Zg5aULCn9VU0RhoycsZgd2zlsT7UCzk8XcuAOycNFqganPV9mt0MAsF/eH7MIN+2i2QT
OOxoAmcwt1Y0GkhadhKGuGmb1V+rRoCM9h4ovTdFQAwEbV+N4FusZZNNEjf6XpN2fEiWnro/P8fS
exXHTtYFcJfTY1Wgv+/Kj0ibabd1dxnfAaUDKDwZcrGd8nuiDJbioKrv5HG6unYHqhE6rV2ZL7MW
+xJcjB4uAc2lxYJxauajtowFjASZ38yQ58Zd8ljjKWKBpFHZG2Ye85onClkean2urfy2IQk3MOdz
h6InlpNTsljvsk4537/kYlxDARC2o0R0VmIYshsWxn3WYz+F2ZDviUmkmY7bwp7Nd8W4AmqQ2QCb
yrEcvSH50jTVMc5vBuVaEClG4V885yQnBaFL0PemzcObut+bwZFP4dYydvk7AZV2YyKbJ27sW2RI
m1KonGbc681dv7qSLC9Tkh0TZYRS5ofWaR6eZwJJd1LymGvPISxwDYcrPhcrPxjBfawcO4FkHMWT
DEjmzF0bZI+2oJXiq5WI80uuBzc9vAOtOALS3WT0/MtT3Gzk0umkmo7pwuxmMV1DBygz0bqGmquy
PhO5rFa7EnuDNIZP/SwE7vRVCL715W4JvtXdk17tZPG97g99fY3VR5CQWGuigSFThFuK3R38xA4Z
zLPyMEsXiHybvt0xWObEvJqVQwqa2G6RPeFQz8W7Obt24viaEurA26bumEcNeuePy1crPQgrvdpZ
WkJNvwbJvukLLMnSVk7uCLLccD/hxTvIQn1MFHAWmAHi6EVO1wAEgbxsd0rcQXO43VQsdow8wK7j
yVoNEi/KuDUgLeOv1dtzN+0HjqqFXdSy18E7jJBQtcDtSKqssnOZnxaOXDZ/Yv9t7B8HniCh9fNy
3wwveb2Vsu04IvtCkFWOIF1weDI3tYUMbGDuFM0KXjV8QTinJFHHCdHU9V7Uv0ZT4YiIcU1+2HJm
ThdeteaShqYNIwYR4WyrSrjJk+Kcjp2bNcd4nJxuYIVX4zGuRtcYrgup9SKdaRbdLuiEDFy/vRv3
25ypR8gvgdcs2fVSAmSeFZjHx6zAWdmmhC2ipwNuM47Fk8i2FG1gFyNnoyyMQiIH8PgNLr57u+KF
IWnUJt156m+ynEQz4VZPX4vlltWH28bemtCkjt+y6qFWt/KiA6fYivpJJnAqeV3S2O317yP6v9yu
SMrPe4DPvoQezJKYMxtkn63t0Y/rFZSDVahIZXaYyoBPbNKMmaOappw5sVXz2QLBNlfoBLriplHn
HLgPw7dXYByWTcCAfgRWXXmDrsA5LaThuYL15xtz1z9rSTwC6ewGLqlMfgLwdAbODdQR0uA9XzmM
Oe0FE02fVN50fdxsu6JV99Eojo7CdBKlYgIyZkh4T61sOFTQHx3cFa9md9+U8r7KeQaXtVgjh5JZ
hddZ+tmQ8o+4ne7NOOAs5siei9qJEj+b3EYhYJjXvjQKg+knwYfIK1cXvmiHQ7ANKEw2U0tUbT57
FrleAtj8TP5mtEvn53pBkLncL+M5qoTSE5edQRZwuD7lJyHvTzpervl1Fh/k6kNOlTVo99Tld+Gc
H+ZmnTXIvJMpi2St6l3OQ83i2YmuWUDtX91kWXHCGUOszMCJ54ftSE4YCyKrSHYWd4huodIYioeO
d8IAWep2M0cieoL2Y4kZVguXWX3Lo27Ho3abxdS0277YCdH8JI2j1+YpM1Zm7oPuD2mxrQh37uvu
sJjGvYQYNFtg3EfcgMm1rNPNsASvUVkdFHzs9Td9ATtvOkb5wERfNChAQQ/+zXLzF4WcqVuIZ2m/
FZB2SJv/k2aIbLcma7R6OCTG+GQNzHi1KmO72L9Sby6nlLhtfymm2B3bsKJ2Ql1ArSF6IWTD72ux
/5nE/E2U1koJ++ullt+/dV9z9Gs/jmDWv/L7DsuE8ilxehDMYqor6ZtT5vv4hWXsb7KMJJwjA++5
8okN/YNMaPxmSgzLLIml/XqmYHj5ffwiKb+x62YIuspzOJtU7Z9o0hC7/zR9YWptofFZXYsI3VSS
Yn855cjvJZR3KVJfrfkYFZVUb0oNqUBedBdi53PoIFpup0n4Df9tcRWNRvC6QbidSAxPkpmaJapa
T12X3QUu813AVnonE3YPK6g13IAYw5H5P81WOOZ2KSnv8sKlNKsV4dnz+FoSNkh0Q0Sum9YfqV2p
tdbYF1URbwmyeC6QjxNFPL5JnJGbkA79mzGZg1vPc2RTh37TpAX1F9HIm07RCemtUn+osvvCEDS0
3ZbCVdRDzkM0jTE56sFotUoHk4n7DAFbizG4G8VrSHz0RoFy7GSRaT51Vi2iIQtVkoSzBtaCYkjp
l7mruuMMmhw51Hr7DNN8WxEYuWyUFk1vwFTAMVNkfbirSvongOZGJZ0nXsuTOdLmIaOg0TBiXzFX
YFjQ2LpQR+FGGav20GtCbKx45NJnnaa9AhRWnAYJ3CmRmnOVSA9iIDEwSVMsbIUQfgOQzcYcTA7B
lFyoqJZUstUT+cUkytWRSnYqaZ5WLFagg4xpjTErHJ/DPD6pbbN4aq5qD3M+P2joR7b1KIanIurz
XVuY8ltJmnvo1DPCLQRB0Ws2diUc8UUGjZIO7V6bshdx1OcPjV39MVZxbraSPj+X8BHf5bJ+E5eZ
wNa0UqMObVutrabzCfbJMjMKUwxrXDYkHBp2MkFRHDXBuoEjQjKMVtY0z5QrOlEa107G/sCET9iA
yYBCImfPixogk0qlHldo2RzMdtQ/woaFadHo6QeBWUQfd/XQy7eRXhAb3CHt67bdJHcbfNoAIYOx
ExK4FVGKwEsDlj5MAZXl1NBss1MObOKM62JLPFZQPRE+nybbflWhRyEC+I08dSBMRmOhgDG6I6AP
5dgX/R17E7JghwHOWmEMm2aJTFtszCd9RLDIcnUWlNnOq+xJXmHb+Vw9tgGpjUoz3wu1qt7jxUsP
RhkVFdCbNBedvkVrZ5PwiDO3Ilivfh6ErDxp5JRvu4YBP4Oz9mkSxtiLpdj4Yk74NoiWRhmvY2vc
Mx0JQXLqM+PQsfWmMe/uk5GYqRwL+1Usc8tPsNcTjjdpJisBdPp9Yg6eodUyUUlNdjO1cf5MYqny
nvWleDREMDEUfnNS3shgyfg8EOvpFaMpPJU5zPq+kOnzZsSmPPvJMEa8h0LiD0wRt9DBb5tm+iYG
A17jEQ+y0Vn488w+cxam14j4lX4fm6wiyae6yYLgOSXxURgMcSuMJHKy65s0lVK60bGXNPnXfqJ/
A6FcePUgenmiWuRqZsgDC/gX5M6TOVWo01XKZjKeE7s1yEQhLN7rk1C4C+LwLCftRyAq3dcOhLvX
x5YUgSpR00AYDoTMRsJD2upmFB9JHc6y9syVGtNphmO7JLPbGqoWW56uBbJVOi3r4UeG5Ycl0JUv
SpOmH12Q6c9aWeiXAAv9vmZA0zUdK2pBs/uwI+5vzasRzCVDiqXmSKsa9jOKohu3Sax96TrK9WSy
dJuxKaFRg+VmqoR9IYyGxzYKlHMh3Ok1aCU70A2SijkfT33NzCIrkuRomWn0klgdVoQaXW8Q5+Gp
74usdmWlCLyIWvOc921Xu62geFq5HMmsPnaBcTD7hpCVqXiX4WNYIhGnhJKuxIveluMp3jGdvp/C
TIKPLt5qsJmCirJxhFdlKxrwA5jzQIzSOt2X9UvNvCxWtIFEuKw7FHNtXposoMqKquHGSqj0hVyh
+zTEni5IJKdZZMe1qaREBLjcNUxYqXHIMZxInAmAzvmSVJaxG6D6WZrlS6apt1PVkg4sooTaVXnF
1C2OFNoUDXlzr2OjGObb9cxkia2fWKgPW22RQDv1CmGzYrmLi5jZfF2zQ5+i8qqDrjNiXboxMwE5
7yROH7KWMhxsW/1ihbO0J3n7vlXZchvNXF4Z+mR22Y+dXbFIQXiGpLGiZCVeXgiJ2TFIQYtRg2/A
ZNxnjVDeEZROUvZUP5OclqEaSwzCDMMPzilvInnWrtm8vJcTI1ajtxjfkiyOd1+yHrWwNLyiiDyq
g9RZhuwprGLIRQRMOwrzTntihEMiMCKHdpo6O2Mo0zTBUYvD+bVjluGYYbiGBWWipy+jnxtZQf5s
5wfSmLlkYI83q6SxkdMHWFyhXxdDjMyinjxTTU2v5a68UmQ/BCrMhpa9oVOmxv0wLs8Ls/f7oU1q
J1DH4QjqO18TFiO7nPrI64k4cqhBZltTQxsdpy/FRXkOp/7cWnLuSrVsHoDJEaEZT/Ouk4v5EJky
1t1+bOxAXUXqgbkimmZlU1hG4sYzsbeEgDJcGkT00cKtKbJ6Mbq5QBkQ3KSBdE4Nyo+yb4FdqViD
TGNg8akHk51PHEzNwknVkfnUT4uX9OrzshAMEQ/0NncRxJyYC6iVtUTdK0OkkhutRKzXNvIsVZEb
keptPApZmK4BS4MMU4Wo4Le2rYqb2SLVTpI9mRIjzYpHjm5tw0KN3Mahk9wpFgq3a6LEUwOZvm5Q
n6RORmHfArmzrJNs1LdlkYyESjPNLlUWumHEDaifypTTJp7p9UMnAe8YCfEubEiRJ1UAdLpUeAnz
wzB+4lp9g8RDjgUrHssi2WvmY2FOo81sslljsnCMdehSaASLIDroFtDRKHanUt+0Q/Olr8LoBHFy
uhfG6EIpehcPUuQxUNK3QgpDUW5Zn7UKt53uZOS0b/jMc3KZQfqlLiMJ+XdKkshap0UMIuQx0B40
Yrmwe9Uz0Zq9dT/KOa/laH3VrL449RITnWFSv0xoZbxyMppboekHLpGgq26qNDnSJwFE2vTqMMpk
isw4q8iJpPB2MfppWgcEMWK11TQh2s/OnMr0jPsP+2Tatzl4TUWbEgN5JLPaTRQHs7BT5ygZnlJr
jK0v89zOcvC9dfufdunv2iWDHmOVU/x1z3T/tUjf0j+yhtv/5cRkmvUdFp/blV1f/tRK/fHl/thm
E82Eih1xpvGHp/ePbbby26ciV1dlggQ+xc6/d1OyRj4D8HVLJBnY1Fkz/0c3xf+CCMunB4UhuAZJ
/0cOH9qHn7qp74xuwg3Etcv6QTPK3Fg14iFRTskuPtT79gzkZssCAojdxjzJ+/Vf1bN51l0DTI3X
2jhB99I9KjjpJriNz4SRu8UJBMuWiaKHYOyGCdFethun3SfH9C3bkXymkE8+b6qd6hPR7obO5Om2
5AV26siO7ur7YYf4bavaPf88ObJPNXgX7Ans86dDZM92va0PravaIIsPEDx3wpZ5pAMvZtvsiJHy
RJ8yxU/9xJldwSu3+r66D/eKIznpufW5JfuT5FS7yqs8JMTnkADFjeQpTrdVHeG08pfijXlMT8a2
Pst740b36/N8IidhpzrLPjvHu2FbeWwF/MzDe7tler0vb4OLcM7u0z1dzCnf1ntwx25sM3beAWVy
hZPmGzZkXZB5xiY/kb4H0AfGD73NQ3Bh37qZ3mEk7+CeuRyqruK1m687t3UC7xpvLFvydSd2ZTf4
ptu8rl611T9/DNWVtnwFp/YxkG7VTblrPVe8BMdpz5bAxztiEx+47f3CibzRq3eLSxDgoXckv9nq
L80BVpGn2Lqj7NOj4Y6e4ac7yR8vdA78rfEuv428xbdue66qHWTqW6JW7dRn7k9b5GNatgt/dgab
kLtNso/2yd70lG/SPr2QIPTFeu22JT9H6zSb/mqH9ujQR9mDq+3b4+jpN+VO9YLN4KZ+taX8daIt
GUm3wc18nJ3aET3RUexiUzv6TXInHvOP5ZHRNbPacM3f29SD3ZxFp3G1M9mip3aX3lcPhVvvqNC9
ztZ2hpPzReJLdBh8NnC+Bri6cyU39ZKTetKczA+gp/VOpW7ie+Ni7Fhw8WrT2drEf6WXYh87IFb8
2BGfCIveYyB9AuDgwB/jhzXd7kvMPzO23Kp3+UHZ9VvmfrNkm2f1TrrwSfQDN/Yyt+Y5EflvH/0h
e5Au8TvPD38yuQX06MeM5vaqL3jxTXrP8uUo77MjN+XBvEtOBk9Ac0x2yJP26qE9/HBi/QtJHFlw
f/Gor2SMHx71sezlUi9r6UR4qQu37f+yd17LdWNZmn6VjrlHBryJmOkL2GPojdwNgilR8N7j6ecD
pawij5hkq2tmoi4mlKqieMwGNtZefv3/7Pdu7QKRuaM70a65htb9/p2pX9/gVOb7er+6dGx5i9O7
wh1ATHbnFQ/0Jzi5I9rUD/3JgxnMyewPiZv4gz05NB3AhGonO8lt95wwP9tJO6O306+Jh7PoZA7c
2I7kKr7hU2/meStIeX9Uo0MRZA74ek5vQzzkFsG8q661I8iNHvwMQRQkQfIIRWJOZQ1O68f1z+J+
3PVHwLLuTdiDdkmwXNY7C+mngWQ83giO4QgfVLfld/0u/Bz7+j4/qvvMCd3q3vwcnct76SJKzkxk
6Vy/RCD35H/u1hvtBjQDfzwY54Wxi/bjITrLj+tF6JMtutQCpboyeXdoRw4MoedzAGMo4j1v58Ef
HdOW+P13Ommch8+5/RVUdA/+Mpsai9t54qF3Ffvb95TPTy5nkveGDujWzmIXLt/kdXvtMJ2luzFI
UazmRbPrQVvX/BEITVtyJ4+SnEPwqtrLzkIehWP0EYlza+dBt8V94qwOkPlc3Dd0+Jka8FDOhWN5
tvqjO3gAbXrD0brKHY1/ZRer3/umZ96ohp0HIOAjenKgudSwXfgpvNwrHUbw98LlctjWzc+XP6NL
PbKBFYACy0m9yo89jsC+2VWeGpAR92Y3s+HQddsLiv0uTGFe606O6khHGEUd2Or9zKcr2W5Bjx8w
NZ1HOcoe7O8RFmF00fr27JZ7zQWIn/brfcq7mp140+xSgB+Nz3QhIH7Jp5ZvZyZjL2CBBMSYtmcP
KEo3vDH2IHXackBfH18SH+r7yB1+tPf9fZVFFV+WWf5pMk86OicjyZgWMsXzxiMuw5RR2AsI+txm
V1BU5pm07uq3rulwB2zl4BhnMU+CyTE2Z+K3gnsLbKE/eBo/JuzGBwhd/cUr7G+lUzq0CNixEwYj
O2m4dZAflh0FRY4hFGf+dmSpR7mz+8UMSP/7mGYIAFI/8jqsIv3Kfj7Zm9hsRpIXXAqgDsx/3sin
9UDy2715CFFUrW+iykMv5wiLX4ZDvt++sNvpyJjoFBez3/BTjNIk2ObP4LUg5QWwC9ims/0KCXrY
5LnbgdbDv0FY3Gc3zO7vG+CFLURCZpl0PzkzN7t9eeNJ+xRh6d0fN5LiKDBNiTKIXdMlo4JUpns+
dQ7Qk2PYzYeBu5MRHzKk3HJ2waZhxBUf7cWdczb86gEmJn9gX2WbqMvTPTHofXqaPMktvIQ/uoNX
ceD72G5kSrjK70FN8BouafnOY3FqlwP459bTfRtGdnzfHRtkRw1WF8hLB7I0R9+TA3aArkV3zn7J
47QQU8sHC1+CCwHGtID2LnwVBN0VvdElZrTpJ+fJbK9tewZ2KQ8z8kGm2JH4xTDCM8dBAPWe08ih
2zOM6m+iXHkWn5PcikVK7qEABv9MsnM3dOki4XY2V6n3h+OyQxPw9BakhQ3iHYK9iR6UhGxeuV8/
mefTYWE7Oq7a5NnjTwRhUJ/F++7QbILq6gEjCDxpw112sNIhsJDO+m2Qe61zCxg/9wChrl0638l5
2BaXG6MVMs7sthdUqrlokB+eNrnn4jP+itgBEY8GTLYVgeVydvKxD/SdvuuxyokbetZOOKKDjsLV
tOt28Mz521oqXt52RogUvfhJMCVMxcSFpk4d0Mws7OmyYDXZMzh5m0iUZ+imXb5JMtpFRMRilEfo
tQF1Yhe/w6Hf0Ok8gv1P8X4r6rkxhBPVrovQQQam3kC+1aBn2BbJE7HKzZ/ARO1bn3FJfkMdYCdw
ijdJhegzgIDDByDG34XOdLT23S4OtuPQ8xYguG0FDTx6AJS7Ma4uKtoRdvG+/6qihq2zTVflwcCW
yoj0dquDnbglO0rJmSUMpEpmLxePHQ04Utfm/XStXqDTeNaFK50X7rbfNRejOtkO99fl2+zMnXgi
sO05+Eg+7QZ2GeTbfjgJ74G+kQOJqg8mnst0QXsUusREKAHl3g+chBBdpHBVI4aCc4EbLQbmufZV
5/iK10tgYmJo8XTrByGoUGsVnxm86gMSgNcvcycdxiXl2Ygcwm1lyzZ8uNJxJPBfHdy2XeiWbu1b
3CeYpigC07NcZm743pxN7n021hUPypNuE58kfPYlNNZmebbTujjSpoZEHjUn1VHwP8mFcAvtWQeC
MHYkZk8bZ7RDl14oT/KBmZ342JPV41LGsxjfYrSp5drZTfytuti2ujloXGjONqA9eb32LFxyM0jv
Qlzs+rIIGhyV2KXCgtO9Hlf9vLwsrpfHebc5Cj2eTYK70u7QHBz1MJB4m3VhFfZ4JCrxcs5xdh4d
6NdNfXJDbnWgb+6QHaJDFeTLGUQ38SVT4efdefdIC51NsTqgQc7BCQKg9p4UXpDsuBafsrnDCLGP
gNmxOwWNM9sJFC+jDSs5XlIV1D60uHhQOLf4OSkhRWKTGMMr2twugfiE7pbtj9/b4jfBiYgZLKf2
Nr+FGSW39Jfz4WI+053UN90eNhYr6HHUZhrF7I6vlz34Irxwr4SOdVHvlGD1Glz2zBH39VG7CO/o
8On5Qbw17hv9nlYk/QxHzIsZ3bSLgLKzowW64hAF2AnbAhmDp9+NKJN9fwz31T37i6BQDb4ciELK
o3w1CbZJLehe3ct4cMoX9Zt5p14lAdvDe9PbiMvRPyeP4B8f9Stq7V7uk5/dqnP05zrRNd2kXrsr
Akwkbubmh5KO1rwoELyG+yzwFGnx4e65SCe3aUN1odvpdxmeFKNaNsOdTmdf4Zs+wPNc2f3iZWfJ
WVQR18BzHkx+7eHm7br8QW12JLaSvfVFY/aHj32Sb0NaKZETfiDpGkz4fNvjBa/ch/BLgyoASaYQ
71b7LQ6znp6bxRcytP2gzkfhC+4pAih0Z+GOMp0d3VGUlPcJPeNB7FPMcNPPEvLwdeYhhl8nd/Jn
74G5WJRCa5u2yUnkGg3H8FRbt3Wkq3NrZJdpHHtxNzeUgXZbffIamTpnCWbEC1DUibkIL0UXNjYf
IHV+uwi0zH2nqcnrG2ep7CnhcuSvxT7Zt158sWr+/H3xWy9kuc27hclmJvxqWCHn+2WOrclKXIVt
MWO9E65ln9FDf7uMHj857ezoW36TM/kUqH6FcdvcOpwg1FqITNc7AtFzw0PaUeuRn3qFy2A3a4m+
xHtqdAM2hweH7DoPvaNgaLl4Zzs0NavXuN2b082IC872JtzrYXXuv6fB5s9u27WFIL1NCM0iCya6
dsSPAjpKt8cDgNN2i8neLmpw+H8UkMxGpygkvHMCAZnfSdgdvhm7aKD/wU/Ek968OuGYOhg1gtES
ZeeCGI4ZNbf7YNMJQwMSrFzs4K5cCNN4KPnNHQT8H1c39Uy/uatQ/tY+D+BCeuJKApmTd2J+nflS
4wbUnXVAju6aPfuFUaKl68Pqw7uDUqb6RkwxBuYOTl4bQxps+Zc+iDc17G27TAiAUsYtOCN/Xn3v
8BgFnzKAl3oTtgXHxeYDXDCOlB/vxUNyke43HxvEgMSXbSIQ1Z25GUhsvPqRUBsLs4WLTB7+aOr4
W/+bEflXw1iI0F+GsbTvJsVS1dI5TiqeZgGlN4kl7Lr3DT/FgwpjwYaUFEmw5AYLaxjZkVwQmSN0
WoYGhOYKUwflD47K6ka7/Grzt+a9tNmFANpkrIJELgnP1F4vw/vwPDxvz6zLdi974x7IRjIcFh5r
55BjwqmeDho5o+5DfkeVbdfvQ/y9ydHR2CDMbImaXXHoznN/PMK3wF9QUTajcd4f9f2mEQffvGWU
FbNFT9DH+eNsXxkYoSLo7hlguOzO09vucTMD0t1m3wqSN5mn7SS7wgR018Zxtr+OHG4g255UlWUz
nonpR89j7ZgCQztoO8BnVl4GJgcVDLe1k7oxmBH4mZtdMd32KKANJdc86N8lHF/yR27do7RpkGPz
SCyRpNtMykpgOeGisr5D5sRZ/JwlUrfbnFZ/M0pMj/iTi5rgPZuPFl7P/ubdaCQa8Jpt+cPqbr7B
lr6TvdrvUGTbRmBLAyHQfdoan24HIkScwgY1xROhgdNTsc60Wh5K5brTOe52RSprRKNTI8eTRpPP
TgrvMQkiYHtuuXXUAI3U3vhBuF45aIo3e8qBAsRew2qPOwxzsKAvFY/DQZyV+FRcMf4z/k/rb34k
KMN4iJuPTbTAPdBd5Wj9pXVVn4sf0+sCmG8RVy89nzjemxIBwDVynAInrHZA3E8QwdbdZHLi55ZQ
68i0hH9Pct8Z9ky5oaYXO7+emdQ7tJsC2W2hLcE1Z3biOeKY2xzAy81FHPB/NhdP8RpI16g3HnIP
vGNncwxnNm7YY1rRJTVaY3PpatwyMjk4dbVytgUlBucxfdJc6LGz8Gt+EV1N7oxO2lIO4DqiqXL8
2beTTmB3/M1p3QBwnyWd6OKgBhmbxnn4KF2qB6uySUNs/t69eEO9P7MhI/BXd3NkTVTj5lpKfnkF
pBtZ5v6ztk9utavqSFbtmqLpGb//DrSNr+yw8Z55ALDcjy9D8seb9xBeAZV7S1/hUQqUw/q9Ir8J
BYGzejJZzsVP9jqOYX9GAI0bQ2i8H3GJCeL8drdc5vga+lV7NO7XA/k9t9tjND2qwYhIclacdYSY
558xjqh+V7zIUHir59Fiupev5M/9oTjDCuHQytiy0B9IcjakJvRdt7euzcidvkJ21ewbH57Go3WZ
79HvaHHS52TelEv5ojsae0Jvbwvw08DaPT2C/2dlnW2hr1W9tEx29N1/PnH0Ro/VNtz34h/YrqRf
rodHQKgemeLs//N//lDq2zv/qy/+HBd8t2JDE5n2ZpcbhdxvFVBsdw/ZYxcnxctuN+Pn53+WaBTp
D5OORcuiqsms7oan9rNEs70CCJsMOANcU0A7/AO2QTH+AJLIoOGNWVtDAfPhHyWa7SWFJUzaHxk7
5At/p+HtpKPSoDhDQx0jh6ZoABMH+e/LkwTMw1oJWl5dR8V3uIRmsYXkoHOBjXPmvPSqls5k4BGM
HJVCkqOkD/WdQ/zyDP96BScJZGarMsVquQK462gxnRkFIhAEyGg6X/YawF9mc50MXwq9dzaOQkv4
9vsi/F+DGfxXBm//DQUdfEfmvZjeA+1R2jont5z+35cpHRAa6se2r8qf9NPP65KvftfPnk9JtP5A
/HXY1pln3fBJ/joBwvaSDBoiEs75+IFW/FfPp/gHh8YQQUtGRoCqQy7+6vkU/5BhBYAkXjaZGVJU
87eOwAlP5S+XfkqyZ0VdMiSDStd+cYyZBjGkx2KLHUv8Wdh7pIXmCVeeXEaZlvW+iXyx9CxyR5pn
xo4WHnISqxX0U+DVeVW2M77SY6CKe0u/aRpAwC5WK0C01Zyhyo/mAIbnt2QkwFqAsuu/Nuq1pJ6F
0R18mTEdaoSR8H9pD5BImtmFMNAyeWjkI902lXmmpldjd8z436MQHtcEdsrApN0hD4+ShJVPLuio
sY1lddb+wiBzDvKFmP1plLswvJlomUkuK+Exa+lfUuH1gSaRUZ+SpGl+XqRX6rjXcTxDODE8vbyb
NTvD3yVGTHeM/jI2L48gDEOyLIWM5g03xXIbK3eruBeyj9L6Zcz2BjOG3a7o9yCDQyHU8j0U52pw
TwLNOtO34bP8g6XRIOIACVBllzOjiImvapexdSYxaZcfwQKb4wOUZMt4tQBYgvca05j4mWb6nOkq
cfSBqmcALFR29C616ydXi3bCfNj+q/xV/Qjb1pDdbd2xQnosivNSu2jV26a7DfPzNN7RbpaSFybz
xKRZAy+I26fBoh9aYUctTc7Oa9KZddDEP3g5/w9Yyn9D1SC9qQnsh7gFvOj5+d8+8OO4a+IfpixL
HFra9TeLx7n9Ye94BXwugwF65kh0UEn/ae9kCOYZdqer3xSf4CwwEj8POy0JdClg58BlVvmkLv3W
Yd/6t5+hWSkYU1VSNMCKQICTML8v7Z0maEpq5AuF4NgcfBjzvldFCqIEoKdnhQDRZJ7mRqCM48r8
Tlh8U+OCSDcFlCWMrfWLHG/wQ0sIRbcyqftn+vSVIqr6EkLFeLo4+ckloMV9Q906ubi6nAQCUU5c
vQ7gz6SDBSTz0M9eXg3UquckfBDUhvarrh8LZ61zJlxrgHXA3KTeqw3xF40h3iuzqf/UE+gsaT9T
bkOQhwYnqyf1gwRFnSNEqvBZaZOObrYW7egA7p9DrQvq9wc5UuFwMkYhAHEmoTU1ERigSnVdMOw+
Ci3mehXjdlnREF1IWxathgnkXkAqqIw90Y4LO6nqtIYxPuZm3au2JKp07sn6tHyXFAbemO4sZsZI
rEX/srS9ZReCmL43J/IE4Xr6lGmJ0VVVYwFwsV5upNmveSqAJ+A2zGZJhezJE1PqswUuY88QmxCe
j8U3qZaCMR89pftSFswixTfNSKusGPmVcRuSxDf8pGaaN533TU631cAYLr9Ous4Js8Q1pc5uVHOn
VsL5O3LwioxyHBi3BSsfXrcTMVibrK+itOPqszFxgXqm+pMlZfD2Ktu3nO6RzgQGric4z8D7v9wj
yViTuGCcxjXoTPcEjUdahtdDAUVS8WU1aEjPQTZ5J2STN2/uxaqIAlVMUeP2RE1XNm/wWeQWKW2X
1npPwFs2hVerhXg2Fcs2Xp+I84Mmp8ojRxhCGEuKqmu1QJEAcy/GX+uqKGjdXKqzXFFlOl1ERsyA
qBDOxFROPwLvkt3HCwwuDViHwawvGrkwM1LfcVflly1NnFFuAN0GcDAtl0C6nNwAamXVlihrXUAy
ZrdVJtpDMtrcV0BbGTjWK78F59NZQcvxdXHI/WRROHNibTDtYc57rYspzAlQ2c60TTApXHe7VRGY
MAHJPFhA99T0DpjgfgRoC7zBgvauc6mi6XsCuzvQa/GmZ5bgkhGU0h2YfX/nBlHcLx+QBpwSmpup
GnUDeDxJhGmjAAb0wNx0Oqotdh+UhMSEQU5WvwM/SE5ufY+k7Retx4qyKoEpzcifYYon4p5nQgVC
BSvWbXu3NIyzL8Mku5lwqAraKt+WeukXAWQ1wEcYUGG4B5CVEwMAYpPYdmrbuGDZwYWn9T5jbhBv
qokAMZ1COnQpYKS8Ene6ySB6Mn9/+wKelPiLE6CJGDKJu2XUyaKn+uUJGEKhBRcjatxItyJIAQoq
2wNc1rmxhlAVajg8zAx4Q9ka9tA0llMpDZpGo3O6G9rRAbnB2IujRXrVANlV6e/A5V08NY0tR8h6
+lFjFSrFbMM7KzY8MjOmvaPUIWPtwFSLclG7K+ZrlZEEqCYk4aooswaWM03zptGKbrpUMO/GeKDS
F9bAwKYtsCE0XnvaHMMW2/dmdS8BNUF8yCHYYLZaIdX3c59XH5KYGWypqskGGjy6OaMf/mn7fsuN
uqwfy9u+fXzszx/qp5TBP1IIT2mBf/7rb+O6f0efa+uS/PvwK3hYH/6Du07qF37X9qEfjpeytYLq
gDn+cKCeOj5/OF68Iks4YgZKfpts22jLf0ZZpCAYtLNMoixdByr92WQdL8lAftIpKikiwRup8r+S
Lj99GfI1f5tZV7iu53oFjHd8Qo65vrl4hHwneqXset0I6wjvQstpOBmYtbkYKTlZ6LhQMfDeQ6XM
nQj2po6htGjiV4autbsW12d2pZihOaejR+a8G+XsqDWWsPjSBM6erilrZw/znF52yoL+jcuI7qg5
FCq3ztbCrYZZEC47EXLMMBcgCF3KREuDEuBHO6x1ieS6zAiKbZQV7RDA9lX+/xfaftl/+1//Q9qQ
4P5eaA8PMBV8fXghsdsnfmYGDP0PHA9GHTYB3ABNeemHyAoGkFuAc6lIs2boEl3J/5BZyfwDz8ii
dZk8GIimW07rr8yA8YeokGgzkQxsM4MfvyOzT53Qz4QWrmaTNJtOvg2qBEAGn4zJM29F7rN+gHAk
9VdJbJC0SU4emMncgDlx3WC7rEq4gTryeDeVBIKwLXVlM7prJpCVzcWl6R1VHGfFKYoOBBJRkFTa
hgEzPy/z2DjrRU0p3MLS09WbFbN3APgiDE1ykBYmBnXuS8taIY2umwH3tRuzj3VvAMmE036Iw7gA
ySFVoNPtDX0BA9HMycFr+UzJZlWpAufhvEA+zIBl5K1EX5Q6Gc/7ULQWBIclOZmzPJSrT01eW3ZX
h4xf0RceMulTMV5eZqOqBYI+WGnQaJ101U1iYe1ipZg/6OBnAlpg9TDDA4M0bJigk8pQYrcw66cK
JhOYUjbDOiPNj5FkzRTam2K+lyAm381SlheOuErZnn8Wg898i/Qxyhr5TyNKAHNkADx5GGS9pd9M
ziLJ0SJNTrx+kAGXkNYByL1BUD9mjOMlu2nNrD+NpGmO6jRplL+gfqe2SmRElUZJc3jfgWK6k7Rw
EJyk0rNPDACr075Mly0bMcQ8nE4x00+10QmrvcTAW9qrLHY0vEghNHVGL1URg3WS8MWa01GywyTU
VD9aRzrylNZ4qAQZjCh4qfpPcqHEX0PQ20270uvwErIkKbHDRW6pEq5W/0VqFEWxV8JmZAf+rvWM
SaH0k0AoTSg1wqObSFlKd1zVa7PL+E3ypVWFehsL04gCEs1SHsdmmIHQAWSLqkfSUjoDcvbTKIdK
7umRQGeVuig6aN/yxIRtn4Gk1grWRBdkGLexHw6jeq13ylwEcR9PB3VRpz5igXWu33H2X8ba2+kh
qc1fbWM80bAyLz2dtOp0ke+lKC7H4GnxEG0OtuxD35O+s9RLr5ylOJ5PvGZMOKI3TtPY+cB0ZysZ
9LNrzZVgrKkL0avgmFoLfXRMJNw3yXhW8+MVs3TTj4Dt/5JTcjmSRR0AfcZ76f7D32Y8esAxTh2Z
f0cXRcJ3/3ttvwch64Wq397+Q9XrCgke+SnqY6heNLf6yg9Nr4K6SDe5CJgquPVoerT5X86J9QdM
MyR9ZB7v9nFirX9mhUgjwcahqsDJbR/7HUV/GvNozDqSS5awRGh55RRMtlwhWEgbWfaAbgOsbOzk
5BinnRTuGK1X6LqpKtC55BLQOcF+tkM//aTnpE8vz4ihbEtDGQPupEjmhDz8yzNSNmuSZGooeiqD
2q6AWrqbGBV0hlEk9fz2Wqe3SVS3QSTAbwZpoIyFfLnWWHSSBk4xnYrMxKE2lG/J1M7+mkf6R6np
ayCi0+k95NiXbp/ytCZwwDKQluik0yyDJmTghhUG7T9oJdtQ5uaRFFH0EaUGOE9T3+itqb6zJlL2
zGobT2syDyUBlalSHNhch+c5Bm3oDVBfOfQqo3uA5/SpcpktAJjbQjnnt7C4Vddv7+xrK4J8TL0C
D9egovdyxWnp1jaPKxp7piY7KmKTHnUDbCOxUaYPotAN7+RuXllvS6MQoeNLEzSfrNflTJuuUkN/
jwLlzJg5JgCIF60eJXtFlKd3lOsrcgMZGGgrgG9QGj0N0NvO6pJklqleZw3lwBkyXyE/T4qBodBS
2ylmfPv2dm4x+PMQGaGxkNGtIMQwmnrKxrwsM77Mki1uIuv33ZhaB21dinf28LVFdKqewMHDCGJZ
J3soCzOOZAdU0BpuBPTdxFCevVamuX/7Zn7dPbzHLeu9xf2QbG4JiWc+ZJPVjagrEqOeUwtCkN4W
Y3Kp6JXM7L0A5qxH3jRmFCTtillzf29t1CrZT5jk0J7all5+ubZcpKBGxO3qjuMCxHFU9/dSDDxA
2IFrEiUlXWolG/2Onjnd2W1V+OPQzQR7PL4Tu79ma2hQLF5JnpRh4ap6qNM6bErR6r99e78shCZD
gRoyTGKMP1IaeLG1vaBTjTI0SjhGCghYDJWoXIjNj8rN34aur61CmAEmDQxUSP92GJ89QAMkz1zQ
YhFWDmn5kkFlaFJziiX9N4+ZAbsGsL86ITcNA78cs7HR6yitwtXVBpA7VHSqJ2pScSnqYGWXWBKH
fCau2tt7+GRhnh82ehOoh4jQw2GWYYLYLNSz2zMH4CC7NBtdnRFJWmdAnQXoNSAq2nXwU02p5YX1
EIjKe2JyejCI+IA3xkvEAOrbGXm5sDosnQCLGPN5hhKdgVYL/KlZMdFpMgbuRWqV0E6+SP3V2zd8
anFJ4ILlTNUYrwLHVDlZ1igtpqbRdqCBt4sOWZeyhoOdhkszQ9dQCcnvZvNZD3IcmWwq3Hmompe3
CWj1JDahILpRCwQ5JJ3VLrSy9J2jcGoR4N8xKIpLELUQK4vq6V2N1GQlyKvcOlm045wYgA0u5RoI
IsQR8Zys71i8X3aR9ZgYp0wFDD50wydnXGjVCqZKAL+U2GIKorXmCEjLCaS1pMdcvCOkvxxBVsPH
E8n246gBBfVyDwd1LvqEOoYLykG2b3uT0C2e23eGGF+7J51uHE4hRRHriWDo2UmokzTWBMDOXBJV
xlf4DKqvKmi0GygbbPG/KYXbHTFlvZ052Jrkk+cFcPNca7luQFcSMtY5dck5jRMJle55eUfgX928
rYtIxRfCmcaLfn7AIyNbU31l8+QI/EeS2gx0GUX3u1pyuyEOFTPjeOVQErxcRSYJMg1pxpClMVZ3
Y1mnhyJKy3ce0Wti/nyVk3vRC6XpNsBvmN1lZhRTNmtRhthd44heUqoq928/plOyyI3Xitva0klb
oEFK6eVttYIagv7K5rV6P93XdZrcTpDsHrNkyXwp1ek65/z7ZtaJB8iw4AkbByao5YGu8wy4lmjM
3iGu21Z8oa+3K8IPo0FsE53TnFSc1YaxFEiO0Y2FL9D3cVZUkuF3Uxk7rTh8E6dW/vD2Nmyn+Zc1
NcjyiLhMxvm3k/PsZAwFNDZzIRnurMhM/0wak9y5UAS5MQgfYJm+Aad7Ou/z2di9vfCrR5IONZxz
+CcwGC8XjttwMch9GK7SjMpOqvMVxCXwj/NENN6JGjY9/Os9/nOpEz1tlmueTCv3OMTTfBbH0o08
MO0RlxrNzEqxMztxvW0SQfYr2D/eeaivnlHNlDeYTSDwjJPFK4uEzCTwUNt0SoIJEvJg6azyv6N0
/rnKaZYEMjE9nkbDcFdlnI8QCzAsYJm1o9Vq+44z8+oNbSobjUB2dyO8fy4x+ToJDZ4TD062xqA0
jOqLAWvA7dvi8apcwjWDXYXHkZrey1WEgYQmWHfIpaaXB0tZjcMYTtHHmXTzQyVp5YF4XgvMRpXf
2crXVza33LSOjjgtA8dmKU4FOIJuPmXSwlBOJe0gDhJ8bajiw9yoravryepP7Zh9ffumX9taXF6c
RI4EPLwnxnBNxFqYQFJycwD6btdSrQ4JxI7vaL7XTt7zVU62djHI9yrdykzGlv+mlqI6jdTR/jBb
w8W/dkMnpqMHXxkCUk4eSHHdPm1ShuL74b3K/WumwyADQSbCokymb68/02FGKXZVLXNDS1OCvyyr
AOADXOtKxghE3mpCq/H2bb26g88WPDEdotKKWp/IzIHqef611EDKzcI8+dBNYG29vdRrIkH6aoPV
pPYBV8nLe2vocxhmC7M4tq3y1WjHZd9Oc/+OiX/thsim0JZMUQTi4O31ZzvYdGrcRKBRuplqzQ7h
bniUawuIIp6e9/YNvbqUTAOoSmAuU5d8uVQbi1FcVylYDuU2pVcI1TcDOtrdABHXO57sq3tH6kYi
XAWV9FQucjVdW4ICw+3hjaFy0NReIUAL9/YNvb6Khsne+s9wYl/eEAhl8A60kekCiq/5kmLWZ0s1
Dft/bRXl5SpL1hHHCDyhpU3R8hGc7QlcKv+tVaiukU6kd1c7lYMQWMJ5RPdVzWrY3TLLNlWL5B0R
eG3HKP7BsUXqkCLfiQXJxnBV14J7IVJWbUuOCnS78l525hVBI+mK1aUdYyufn6wCptkwpFMtARSa
WrXdztIwe+GiMaUDm5/1zjn9dbUtCSQS7Cpb75N1ohJWEBuHLNQY5a21Unbi1oQRoih0JT8TK60r
33Fpft1Cqi4S4RIHVtN4VC/FQZITcxHFWHaFtgAZaTEAz4lMxX5b6F65KXBzN3dUYguxxC9X6cwB
0mzSjkDQN6BLNkattLbWRhAbNmaWZb8tF0DzKuQpSKZR/D1N1o9Fg0uRyeAYJKL2jQTXAgFkOU/v
pWOervulQ6hv7NDQwcMUTx7rxPesaUhdas3UgBZcsunPsGz0xvAkQxCXfWYt/dIA6asq2Ud1MVQj
EEdlap2xkOmXSeWQWIJYgFduSHrLiV8RnDe+JWWitVEoWEBDICYlpB6iEYOf0I0rWPCj1CrB7z6e
rZcL1jZoPumePY2dozbNqr5ViBfA9TboatTGyIEJCbKQOSurm7dXO7WypkR0QlIVODJ6Fyn4vBQG
nthK3EMTU6mRuwLTVsg+D01c5XS205vCYAc0xL95qljTYhIA2iyJmql1msEaOsrGealaNDitlnms
J0WRSCUpQupmQwl6ytu3eHqqwCDf+lcUHc4v4unTSFezAKu0sikkoQPyIcjyuvq51Uf5HS37605u
Iz50RwCUTVruaXLnmbUVzLJNqz4OXSE3mtTV89p4XIqUYWctrL9o2SD9JtMvoxQUa7f/sPHkJE5b
/8gET+SKZZCM+qnd1R2g8vXUme9s33Z8EILnJ4twjq+HhQ3YbnKqyokr1rWAP1MFqrxJzsHGy0Vg
n3eGifNyk8hrN/lRI85hZYP4+ylO88kFpxr+hLYwL6NRmZl5hmM2Yc7BKoFeqeL+tkmz8GEtqMLT
jdYDbKKp1ac1i45WJN2VUaXuJNmAShDoSwrwU2GFF1KBZ67rxXSFo5vT3kzm5UO8Nr1XJ2t6C59M
dyPIVlPaq0TX9zEVV0jZJo3WT6B2+3gHcjOFukxiPqQ0Wo3WOD0p7rR+mAIlTNS9mKP+aEhItY9j
ZAF9At7jhSBD8wKKc22bwwqoRRhL34qN5miSuvSLtFjdse6MHHgCCbMqQN92pwxQ/xhKCX4AVwIn
RgiIjLb8mQEyDsOHuvS3dDYzlmGNSym7cwp7rD02AhCx1aSmAItFZgRETDbpkSeuhQlBHEjPgk2H
NsOjvbru9Kkwj00vAAmTK0buxIJK/4PWrxdFV6WeoYEmKozgTdtL24gA9ZQicJzjUPkLCMEMP2Zh
Aeo33bypp3ZA0iVC2J0v0FSnjpWV4mcDqqgPqUpGJAME3sm0DoyaOrUGX4hj5VGVRxnmeRg9AfIc
AHFtN6qkMZL7XRrj737oa4PxV0HStp0qo8i4iNNpYvpmEgAqLSIykX6oF/QNm0msGR8VJZ+gqrEa
8cNUqcaniUbFEgIYySrc2pSqhzwtaYbMmDX7nvdSeex4xMOdIOUVPektfUE0fVQVJUaoksyOuTM6
IuvpsViNmFaYiA+6Sivrl8YiWeGBr+1ITq6Qj9nxrMu1T/2K8lg69bl03iiDDHZL3ta7MMrV1oPd
sqY7s4oWWy5CST9GYpGONE5CwXvZoHS0wCi0RPw2DkVSM4jQGB8zJRYOrdyvoAWbUfGRZpgbKV4q
dwHU9ZO8yEZhd8JkDHZRpTUABf1KC9A8VtbXVeqzq6UeAOsa8hg0AQkKskmQw9mmu1OlRSln9rKF
QxyWQLHWJ5ekZxNBm/6/2TuT5biNbWu/yn0BOAAk2ilQHZuiSKqhpAlCsij0iUSfiae/X0k+91j0
sRWK+Adn8HvkkEIsAgVk7tx7rW+Vea5TubYd+ILSmJwYmGD1QdxUAWTy5VCGDs6nvvYMGEa1Fe1B
ljHm326r7aTu9Limaz+qu4mwOp2Sy05+UN9FZbOrAsRVace+a86VIiS2few4xtBr0XlW67di1g7v
0ao6rEYNXhMkVL0pHtkgSbhz3XXz9yGQ3Oox8LeWN5uE4ChHLQ+qt3sV95UFkXEarXJOuR3ulGo/
H2EgTJHyk7gOQbaisB3f9WvUw/caYyv/KO1a4irKZY10Gyw2AuRoGl9ZgYmtncO6NILkzY1dMPJU
bZaWdsnMZCH4Y9nFXdhFiRVOCz/YzQyoimgEZRxEubF2aK1jXrW6j1HGQt88eLyr8261ZQWNwkTq
Plp4kw6Fbrb7PN4iucuCRTJn0oajlujz4EubDSMJN0jiip1kGXMOBHkgZoz6FTuKyk0p9wLlttpF
NpKkfTHW2zuLDCkyC0VsxD4sq9xJ1kYXr0pVyS2JBqk+ebXtvvJ1tpa72e4ts+uc0YNHgZj0tnDA
kO+idcXZ5eahdR2VTg5dnt1vN4zuFu02U2mgDjzWuETg9AJ6GrLt81oRrJoqGS0flo30g6NXOQxZ
rG7MPwUI4C8ZQzmM661A55D0Fbl++8Kpi6dgsHo7Ef26WntG/FZ5wM+ijyi7rCIl5lCg6gLMC5xn
s/spyUVvbsy0LTIdcqZUhDiLetkre0SCr3LRAqGXAHCrXRlckLfh6qzBmb2dHi3PQOtc24jy64Pd
luFtbUpDKPdkzeil41CvO8/T7lOR93F5nESpEekFWRUQzbCYrzZiieJqiVStD0uRB7dxXbJlLb6y
odlE2rl3e2Ugdw4bON9yKsKvs1PHd5ROwjsV5ex/CIJpg0w0XYx4SldxdfLUiDNw7iTrSFd5zrNa
ywVoQeurD00rAy5qNR1eQ5PjTtGhMz0hK0NMFpVbrU4TW8dDrUqXDaLb5jgdtkZg9s9CIu6mPotu
M+Y2X6AWh0HSEvniJVU/jTA4+qxUR6czAi7ZHJLmGRdTDh8b+DaSuwuQWAmzDCm+mhE46OQ1RLYv
g3gouqrySZq2WujTa6e/dF3FGhQFZix2cxMO08HzZFHtZK7XMFVt6DVkBWNOSm13XBk3ehX16MjT
8FHwE130BVlDmlOoxbQvhtH6YA+e+Lg2JV3gpW3F+8pryZsqyd6ujw4D5tPohwPk2F5fnihCFGLy
mVz8hH5FUnuphuy5tzwN9c5fOwLXBs/voT/gRz/UF/Vn0gbl/CpymqAnttqil0HnbgQ8SJZyhCJf
aIB2pKeL3Uh41dup3MhZHFpRQ2IRaz8ffG/Vn7eMxfoucIv5bUYC03yI62L96IVbfVtPjU06Xql4
PiaZt8/WzNqYqmkq4ocuWDdAVHCwc5ymI1GIc0skQipGXSAjtAv2NzDcfIExRHJBNmUdAssyWYtz
SVY91NRuK7vDzM0GK1MbLnF1cmVDy29siOfM0H/3Iy3ETR92pCUpKaGUShFt8XVhG+xa9dpEXcor
VhJGrq05SraadTYlfLwYWQlyUeHYdLq7gmhQN6npMMSUEGUec5qIfXMC/G4fuqFriTGI12F+72as
9FeLqh3guePqu58ychKc/eYBy77r5MbAPumKQhlsmMsKEyRvRP+w9f5WA1EYu6L6HLpl2X2ZtBVk
tB/Dcm6O3hos2/hWc8gZt48cmVzGqmhSvEo+jOtGjOxh8achIypPDyuJKoPlDLRciD71yWrjxnXz
3lZbH5AXH1jB2OymjajYL2VTuPX70JHuxQg3t6yTITUJhN1Mr3BAw6GTB9UGBiiJLIdsRyTMCGIt
byFyZ25TXQt+DTD2NZGiSTZ6zTPL9ZTvSZQmKIB81c0n35AuFM63vkORWa7F81jlWZN0ru5f24Tm
Cnywm3+UDBqaQ8F8kzS/mT8BFB6655apDnvqwveZCNa9PJWKOug8eG4VH0ybDx88fraFJ1lZR9FP
y3okinDqdtFATZq0s19HBAXo9aGpJi+40WttvV8cNsmDl4cOOKFNbuueAJzBiQ995Wvi8+x8et2J
tprJKmwrEjusaF4OzVbl13beO/Jq7pTe3g4DuVA7tgwVPTWdNZCV1iHiXZACbnjXJja/jbim+FAT
YivSdaY5mq6biV7rZpJ9yh30VVrMus4OuS7mIhVuRoaJKKUDoshd4se8N2CUVVD5N1ZJJAWiGQTL
jByLD6YW4kNVya54UynMLESpbtWrgowurqAvp+vBrCs0WqzwGN3ipqJiZNb1IWy026Yu7QrIhAQp
EJQyR548YFmM7qUZm69O3ZowbcdxtpMF4xeVs8BKuPOqUD82oZKfWRDdN610DDYwNxvy4yaqKkwQ
XQTMW7dgJf9kKr5eRBbesa3d+Yuxxg5vchHR3cyUUSdTTQqwYOQ1X+OObT+hT0PA2lBPy70maaBJ
/M7Jnis3mDi6qIDKvTdb/awjdrN9V/TDrb1gCUtny2Vj7qYG03SXOcM14QhUhQTXhurQsCGQQ0G7
aCecSsCLjoWCEs2JZyW4tV7ed5v/lG0G9XSTk8ksgN20lwv3gmmMd56Zv049UuQ1W/nJWbO8ckJd
viJq5ouaYli9kanOOpdcQDkOUV6z73TjfcGrjhtbl18zFMDzVRHMEhfZ3B+CthjgTElY/Sk74Yjl
dAFoFoTWoapzlwK539rPc7P0T5Xlvdacgwr8mxRHiT+XwKF67YjjsvSgylgPdvZQ9nBUApIqaXMF
NjJ8KuBiKcGzFFX22K6RDTYLp+At+X9XWxVBuzPaeePZub4lsxlS12QisiXD/kC0dvwuZv54E1Mi
YImV2iSzvVpvVCmtD61Xy9eEZsBadgfvzeCuy8MStS7c3bj8KDFWcgbdrBXqbMXh9fK1DTu1Rdt1
QXl/LLO2SFi2wqc8GtfXbezDE3K35c7zW5iTPUGenUX2S+C3b4iHOjmzatGrTNutuwRLug6XkNFi
w+e/2MTpUvnM6RJV3lPZN2CSsTS/39hA9tZUk/uy9vB2Mx2dA4tOCc+mm/mJlXFZXW1ejyTcpPi2
vOvVlNNVQQM70ZN9i4f2JpQQLEncSZCoTsA/PLAFBZ2+OMAQW5PkmSBccJ9sTtinsNP1seu0+2HD
hkQDsKneSYlbDWeCHb7aim05DDq60SaTbwldlvzu2GhrEww3mRdfWwxjvppl7K/WpXwft15xJ5CP
p8qzx1SV0Gd141tPhS36WzP48k3ke9Mj6DgTHBYvaziwri787MZMe5tHUWyLOIg6/LBw2kw2Y18x
Zeqehpmu7kYozN6drCgxSz/ecAYtDVNXO/5Qkj9SHDydlWkxxnAc2iE6bXmV70jpgcCHveqmGdvt
axRZ4lT3DRV17Za7mFP0ttofAxVYj01cZyc3n0CzlUV5KhXdiEtARZUS+3mPtn+89xqnfFOWwQg6
a67PhdbWFW0JfTKhYi1bzPOMUOPA/uMkfhXM72lH4Zed60vA6lj/Tkb3RqJM59w2fvdJUnpxsBDk
GSvP242LKW/WVpafrLztMD/U7rW0hnHfZzQcEhME3OPIJr9R9cuhoqJsyBWxGkF0KYaCijN9MvLK
XKHEeiANNr7xFlSvqReAIdxIJjuWsl7dfREswU4xl722pbSusVJdL82aXXlBV9/Mtf/Oy4R1v0WO
TkhshORoFzbP46a7p6BQ4R0KmUcWjPD5Eld0qINc3BPp/nXyxqeZa/jE6YOk4BY8zUdNCjZxRFEV
7P26Gl+7WztdNxthkMJe7xs5C94bFtXE9FmF2DgQ96gxqLq8af1QLiXEwI0DMEHjpUmF4CDCviSc
ggwqhNAJ5/wu4ylvs/eOMDXYYMybTmrmUV0A8VMAMpe4oVOjerbsUtcTBXo56OE42OMCpZvczsdC
dsGOs6jzuORE9Oz59f0hjSVNhd2czSRDe31jAb6l9fCoV5+iNRoa9ybo6NuSLuqJ98pvSUqz8sD9
jCCbgGgvHjMSW7rQSrc5qO50HkuY6DQqyHDpc9Kze74tMLYsEaC8mn5qeeFV9LvDElvz6gX+0cSz
2xyxK0MhDuuacisbCS+n04Ir9BKHRkd2LWj2FLHVXuJSlQcYw1ptj1C0gj6xP1SkDrUkv8EeU2J2
rmoZrXO6+dy8hER7i52YqPQ8qe1i6XaBasJ7KysDCLYb6XVJHQnzwapcMuqqKsjcpLFy8dRZudMl
jCbALvSVO01JZPvrufN6AlArp42/DB3xacE0TfcNDuGRHFQvzwnhNvp3aZVRvWNva8VhGuKeBxOp
HSDIKnTHfRl03lupLJY2JJUlHFsrIhyupLRU55kuiknraa0JJOVEFO9G0/QVyePB+Jp0+RKMJHIM
oHJePfEoMLb71Limgi3aDiEk2XXSsNDLyacftsqaNpSTR/7DZLzsPI0OtkLJzCkjerla72JC4S3W
9Hym3xT06m04GdrGchuzJ8+vcd3YgynznUcp9nUearwxXbuoT1299O2VxqKJzHvN3PBsicuZGTBD
BJ2wyzrExF7NRoOBipJypvKHLZn1/Qe1RFxDa2iaxguNo4SVlrvn5sTPJVHntnCCtVIAaJ06Oi+y
iR63fiG2vK0y2DVVMBi9CzVH8V2IL9q+6pct39AbDOuhwtTbpKAbKqh+88ISWUpU/Tu0Hjo8xjIK
hmu3Gez22NkjkRqZ/0H4rVvs/SYHvLLShQXTvYDgSMnhIcaYansia5d1+13Qi+w5r9h5UhP08jEq
y7G4dSnq8IheBjW0fJroi2IyuezzcCJeeMuL7BH/eAQO1nXxpndIP9u9VYpsSz1OW2+bJaORzQNY
ceqL8qDYI/TqVGLRJya9jwhFnXiTN/B2ukbUhyiLl/NG4B/e1AUyUKqiNuyT0pYoKV36R1E6Kjvi
8NiGs/umi6w5/1pVdQ3as2nd8cqh53aWJlfza3vrPHW0Ol4pDiP9xWMtPW7GISrtVdEg6ZZ2ByiB
DcQWi+/vyk0FXaplXEapyFaLbHhG3xXzG9DbG7F7iTNUklwt1CF3fS2rT46OKwK2y8K8crVhAZyx
7+Nr3aSEv+z5091chLLcFaKxeCKL1nmzzGEeHqfZLN4ORR/Eo0Yh0E29PCtMsgycyK576fDF7/pi
VVMA8Meb2X0mpb23EwOg+mHocTqeK3Q9gZcWbtNslG8NQ+BIrERWm4bDD67xDvtbq+wgyVs1N5d+
9mzeRlNjwS5lraNdG4TEVHOaqu67ubEpjPtGk3sYk2W5m3ICTfYxmYHZuTd+6CR0RX3UNlkQj0ep
6hHtOkp6F2GWGtcZN+K6Qdw2gFO6+3BiHU28xd+itN1gBt6b2hmcs20k6Ih4mTpOJe0w27TGRT0f
A7TXnETXnvuUibwNr/QSS5DYdF2tJ0N3EMjgSnVIPhwiNMLp8QzZ7zSkER9CrWYecBObsNLX9DGX
6Z78qxJfft+4y2t/jDhX7WdXWHyTbVtWwbErs6F/U5HZ1vLkWOv6kBlh51+Hzm6t6wJNmLqONF7P
AwtLP7xe48VFmKYw+n/uCqFgkkqsLbgvndKz/CM2yUxejVS5cE6kEyhJ0FNb9nclLb+uTWJVLE6X
2iSIuk6i1bx2djptnSJnpGVe/XUaPf259jmppRzHNF0624xB410vqtHNFd2ZKX7bYBZHQVq31obR
EkZOgDGWs6BFp7wZnTF4G+ta6FfbaIXxY9m49H6cslyoiGavMDmjYU9wDjCxX/t7zUG6fU/7vAG0
XXij1SY9LlFq7cra/PouaBFVqSPTSrEdHd8Z6lPn0ixKc6u3OEL66xKXnC2NDqjzJMMm8HHjqEfM
3H7VH1XRhWZ/SWkNr9csswhkFEYoQDaUgHn7ru31Oh/DXi9U2xZbufWIx7cgMhE7j6XfojuuCvJj
qnZqLQLD4m49jpnfxfdtNRlzk3Vxmd8EHPJBFuOsrHfko80l8/1lqBr2tnitT1YzTOqR4VTmHnxZ
+8tdE7gdc/h47lV0XWfoaYlHJWhUvlJTF/afpMOs67Vp7L712e60pdT3qfAvWRb/lo6ANeLfDIV/
pC38V5oUmTn/g0lxHD49Nz/aFPkHfzAU/N8CDOkXVmP0DUiHkOrfDAXWQKKxHBQvNH/cf9sUxW9A
Ejz0I6hUsdUF/NW/bIrxb0TqMsQQjsN4G5DVr9gUnfiF1OICUcBYE1x+FL8KYosX0/WiHcswnAaa
pMSb7ja/2d4PWTs8RNrd3mfdnHHkyZbx2YRCvSN/1DSHfHXX8CEsiqFPRRc4xd5cEEy7jbbnoS+s
ESB51vp3zuUQb9dx+2apkBgm+ehvaq8ZlL2z6+EYMj2Uu2kR6Bp8DIsAzMU0IlzorL470BeCp+uF
kFvQUXXavs0rsUJB5lxZ7XRdWs6hjMh39MjhBXVSuedNDrM8+YwMrd3qtVWBQZnifQ/Brn/2RjHi
BG+1kjeT54GxQ1fhxUeLhpZL2dJ63Wu86m5+tYKnbPaIZacz+17WXWXoZh3GvVhwD0LMk0nzMp43
wmUcHPYTQciM9HKbRb6rA2c+CZqC9ZUm7BVV+Vr1n3UwNxDwtfQLOi+NQ6c2Z+C5W9DrX9fBMnEM
NGPdp6VnZzYUeZrFadZG7JBO69ciEapZHvqhz0js0mTbV0GDNXCTWTyneiZMkSLYbkDur9I599ko
35GUSJanMrH5yEkqhKvFlDtdyo11wY1a/1ZMGjd3bK+iO2di/sRUdFpPUL8K9vTWHxg9eVFY7IKq
jOHE2BJ9STWIukrWUDTlw0Rn80uMMfqxFXTvEgZA2SnPe5ekDVFGtx3Saka3HZVUOutJka5msuiG
FV8CPW9zGhsqK4Ee9vhiOaCUgSE+ixT5OdH10sJdXnnuUjccuC6HgpYCfuBSae/MZHhuQxk/463r
YIQTSggHvsq7L8vS+URfmdr6yOkSjUMTduYYDhO65CaM6nMbs5qmQjrW7/FUjLDg6UcNp5jmgHcc
Nz96rxZPXa/VAsumMGsukiqspLyfc1XdjRi9eTLnciLCw2LeS2ymY301xutuYao55uj1hdE0/cgP
thMj4mU4eWHeLKde4kUh9lU60+/O1sXrDeA06pAL/9RIonj7OdphDe6za6QgG7lbvozto9rCLDhy
NJ41A86CFpjrbPR/mU/r64WBbvVYCd3N0K2MtHhppoKUERsWxMl12ajA1CtPVifHqhmcD2uUa94d
Wuzsx2X8iPJJtqdVumZjSLS5St6KOsrHLyjTSfuYSv9U9q6kd9d3UNXpZRGEp3pnI6/cgfLOQ3BH
umt52wPbLZIiXIcjhuf4sCGpSuMlbn9NMMpyhfMpQE2CgsXBWPNiuWq7WDgWgo2UWmbc67Ug+y02
GxyMzPn/XCCAx98RK8hj/n4/u+6GLy9s9y7/4I/9DLwqDlqkXzHmxe8Ulf/bz4i4DxDx4hizLwGR
f97PLlZR1IkRPY4LHvbP+xl/gDLIxeKJggcg9wsG0D8xgb4DDf8kBHJDG8fD5fM54vCovHRBLbqM
2UPmKY0pTU++20JH3TqXlagf4vA0DVZD3E5uV1feSKf6YIXtjiagIW938KabHEwdOeviHVJ82oZl
pB9I2/4wd+VOoJG/I7DXvLXaULxxwRjKFBDQelSiIuWJlfVW45TniVTTPaY6glL8NhivxerEZH3o
kd/CtYJ2OMSKHsM1+VzTxecjWqZnmOxLMsggiZ1nO5inOY0CWWZIRZysfm78S0+ONp2HU1TgRCd4
MS8i+Cg2BfDegOYYVTJVLd73XeflWnOoRzaDoIC4c0F25s3aL0F/o0I4pZsyABJb3mCiin1OgPbQ
tjT489y/a4Z1vYo66dKaYP6cONMmMWbjMU4Bm5TzXtalM11GjesW3LFPFUTr6aEngmjWgfcIi0zR
0oN+CQA6M+XVOGlS89athHfDdL6ZViTY8GOuBqHiN2KcM3ul9g9G75IsXPQ3fg2ByXKs9gOAFx3e
Nr2Sd32vET/m6CIITV/rtDJ4p2C9OIQlxhU5x02s+Lm0UUKOKDL2P4k5H7gGlHXNGzvggHYdbNYs
UNc5VU5KOYt/VsWXjlUL118v2VIAa4iqeDe4OnvrDHnhX6kqysaKTQhc5XVcowZUiY00iqkgpdnv
eYDUAVFP5Yc3Ns16Rj88RBMbVdBoRDWzJGUvcnDTaz5U0WzEjnvwx2o+KDkNdto0wdZ+2ubFYXF2
smVJfASv4pn1e0toaLZ5uq2Gwela+pwW1rpF7qJKv+EnWtvvk1vhNtd6c8i6zDz7Ay1AyDwtB2D7
tTs0hJNQgWbvpmjJPzUe3X2600wGEr+sY4buVVG/nvPVpy6KDNssbisOcDaNPlg8dhVxbaqbb6JA
r3wl8xy+8j3VkC6JAu/VmIcoPjgmcjZ06HnDGC1a0svXyPsaeqINEvey4aMRRl6Av4nN3OvIGt5L
ywtvOTdRKZR9GJ+ab/VDUa+UEhtaWIagHjfLaC8+13bE+LPhaHVVD6JkirJV3pAwejJvBn8guaZc
6/lzVKqJ/LjBC78U4TjHbPbafo853rwVqnMh2IPxIvQKO6G3I5LeyVKv79r61iXeujvPphDxESYH
VSH6SClvcpDlU9JfCsf5Ww25fKsnpx5Dzk7QX6LOBMl39pYcf8mlDHU4nDoHS12q0w4rCHEStVmo
WiN7grM/oPXlhgQKojBDKnfvfat4x2/Vrwxok+7GCMFE7bbvrOFSJ2/hwtMGjKh9Y18K6YBJ4l1A
gnudLgEInFJKhvdVGdjIC77V4p5vz+HDpkLdoOSgXA+HfHyeYxkTQL9Z+n05tPVjxHCfWYoWzgki
BNO8ols0ygx+UHjow5CAFhpCp4XWOlYWmEb0qGZUKsPRz7zIO2yZHuuDcG9djbcbcxJn0imIDkw3
28ReQi//Ls/+pYPlPx4Zfzhc/u0R9L/xYHnRqf79Rnwzr5/K6YeD5eUffN+Iveg3TxBtzo4KjiG6
WGe+78NeALXvcjrkZBn7VJWcOP+Fv7F/I9jZD2DffCPcXATq/zpXfkOg8eOorEQE1uXXzpXfBLd/
2odxRMH1CIFU4DxELB6/MAqYOpwZdCEbctZRA9+jg8nxw0aDD7ihC3RzzuNkjp4ygq/0LMdrGvOK
kaWP7j4d5mDViaXsvk/mbLDJLdV52aYyrzviTaYuwyRbFkQvQ9goU7lkPVkzsR6ypC0LhZNoLjhk
MWPIs/NcB3W/c2niyBPTH/37kFcG2VtmX6S9iJ7JS0Ope30RxixJtETOA8CbnFYxYlaaOuhL0thT
C+q2eY4YNCDrUYlSDmJaG/gnwqJFIRYKe3mFXleTLaMG+2xlxGGfMlOUt5NLEtCuB1dNUA08Hfu0
4hojObMah2W3yi4CZiOzaV83pnxlA1pvJpc7UpblF5F19uX8Y03rPU6c8kOuLT/f01xel5PF4FXT
/SJFWMfZO4GZi7nsxv/KiUZtSrvfM4+8sAGNyt4C3Bxk+fwlnivL3ze5JKS2ABDtX6NfXfNDEwzB
uDeAZne96UpmtGHm5UlUmEHd5ZbpSOtZIheXid25zt28FPRBA+aBLEhOfELr4WyU/4UoHmQRz8Df
cjGdlMdx6X4aejHvV8GMTeRhJE+V6NSN7nvpfQ5QGjJXcyb3q2TqweIdV/cN5adKW24wSrsyeJ05
TnM7DtWCklBvhj9dBojCKhISaYtWvxf1xDlAuqH33s/d9dTQC70suerOF+YTg0bsS+1Aa1pMPtok
7zprhuYprBs2JqqrLa1y0STMQ2x/P1fuCpbNo1bEKFruHaNfTU0cAIWk7FnYQnqZp3G4kveswcbF
x6rTP4MHfMNV/PgO0b6Hs8nLRHUMG/hFb6YrYh6RjQzovCwPOUfko2tjGkmow1tShJhZIAGl3Et6
4S00YEecIFLK4OSvQt2gBA0fVNh5WBEVGH3pMCW/3DmGZnr3p4Xp/vsv9WfolPeij8SvyO8KvyHE
105H6yWvyJtMZtdNTd4Zks8yqSqR1fdZOUYR33RV66TisIu+SdsNRgB3/Ki3zdY3Qrl1vMeCT4bs
gOMCIZ+3DQkHu/VrMAX511j7yD6tWJ6suPZeuwWov6RqB2qisKq6m8KVwU4W8mtQRWexht1dxzt4
QC9Bx2Ed53qXQ5R/jo1fPSi1TR9bBkx94i4S8iySFhGmY+Fk71rfsp5NnhEa4kXNXRsgv02yXqg5
sUd+RNoMBZ1mjYXrOLc1p/uCk0T7E9+J89LHcLmN7LMQp2j7YQh54RCqHB0ua+HOWP1L/7Frh+X9
3Adv66J0TyZvpivfzutUDoXZ9wGDdfC8IW6HebwPrdW5CpZyeps5hbWrm8XcRIVVHMJ+qg/Gcpef
fOX/4VelswkUliUeboe4PBF/cpPEiyxQJuAh2AZ3fir4NvZrpbZDN9suU7uAuEU2Kb54mIU/u00X
z8+LNwO/rYO1Mrz4Rl9yAON4KKLWoL7OsWlfyRpFhVMNMdo7o95E1uLcIdSFCVuO7QH6KnO0rlvS
LaZ5023bnp7kc9bm1q1n3HbPXN691gjtf4Jp+QuZHEM1Wy03h9E+tDn7RbMiqqRuu4AM9yaq2EmG
ZtzN+Zi9RlvDtrEZThYjgwnizszswnHJ5n22iC3tQ5iS+bieEBp577H3jwksS+tuyKxx70RLewqQ
Rp102MzHXLrOgwO68w+Kz/+7quu/sZ664F7/vp66/6TmT/9z97z+z3Eu5fOnHyqryz/9XlnhwKLH
jn3X5fH+A278vbTCaPkbQg+qGYExkf/hnfijtLL4m9CntOI/91J74Zv+v+IKZMZvNEa+OZToWdmC
CItf6HLwm/3p6aegopnCAADI4aWjApvnxzdvFRoED9j42zFyUb1OYrK+Sowlpz/dnP+wpl9clv9+
yb59jI+DC1MijmmoWC+2nzYjx6kZVXRrTap5K+xq23mE+dxxwJdPOeDZp26y3CvhtPZTXwTBLwEs
Lh/PWogXLqAvxBIdvqggrS4eRl/6+VlSEXEwiuDa6vXxn6/xr7cyDvBk4vZzsI5Rp/54Kws7BDLu
5MUZLEKWWqZHo+wOv2Yn/H4p1Og+oxY6ZqjIfvwUa2NjiU1ZnG18XiADZbtHuNfurKi1d79+QRfw
McsOPThiEX78qHrueayHuThXjKx/j9ESHGwEsk3y6x8DhAMVEYdKwPMvvpypiHw0QFyRXlpE9Svj
78avp5+4jb+RZ358BMlrwgd8+XZY7O0Xe0y5jBisFrvgsIDKZhQomTqBlrnL3GfOFQ2ekSDaC+ry
w2oK/F166/YDm/evP4vhhe8VuliSORS/2JYXrP6ZxaD+XIzhfM3eQyL4FjYf//mmskC8eOF4yoEw
sqvhJqTs+/G7o4OPOE+4xRkC8peVBhOFnnrwFW4Mw2H715+UCxOOpeRyRuSg+OOnzdxzZihBcSao
aj7OlRiTdtT996nw36LufqwLvz36UMqg99ENAd3yMnkkG8olcNvhIp7U2ZHWGRKh1jyvdvYzpuRf
XmUQUbg/A6i9MVl23otH8iIy52BWtedJ1tiX+OARLNro/GTF+MuXhNPew6MNtIjcB8a2P962bEJ2
EYXU0+gFacrkbf0lyBURxXMbPXRb9bMy66+XBboBIQpfEGoE7+XnGUeM60Bk4DnbEJ0VGHgxX0Xt
/p8fvb9+igvBhDMGBS/38bJ3/bmYI41m7VH7tmft+g5CZrHQ+qt/MSqDp8G7fAxNAcErfUHk/vgx
HQ5ubwiz9qwCT3KO8+xd5fb6Syk70i2n3H3F6fNBRP34FblDhxECH1a3debwq5cL35m32bWD8LJ6
vXhWaKCazilkcfYKz+yL2fqSWeVPz0RczA+Ll8cFfoMAEznHBb94UprR7ea+5AWLs4nKTg74ZsOg
/9XX+MWnvLgUZKfZ2AhTnCdOUuimwMHnazT85FP+8hpfGFK8XBdCLJMfpjQ/PB+oYaLGRgV+bi3X
I2dkNR+bwpr31L3R/T9/N//5o6ibYctRM70kg9ldtEZdaLdng4zztcDCRR43nf13NSqGnyF8fjzE
XB7IC0qKphdMC6hSL8Ej2zDmiBxVdya36F4DlrzqNUbljBm/Y9MX6BmXR5JWyz9f419fNz6W8x0v
9WUVeck0ELXRy5Tr7gzC1CJUhUEPwrOfEWL+eif5lJBCkEKWd/tlARcVslIYnLtzT0qaShfXIo6w
RyVKjvc0MYL554v6D/cyhsvsk8oIxhEeyY/PSFiJDeRErc4EtTgYg3qS+RrMGdmhjbboLv9f0s5z
OW4kXdNXhAh487csSbFAuZZI/UFILQneJ+zVnyd5NnZZqIpCsHcmYnpmNNNZmUjzmdc4swtVpbNP
Y6XE7UpAcnktE4xI4UhKmB660IvBw8YxS2Ok51YKyNe7dMwc0GNgz1+iKDN+RJmaaNvb871YXiIf
FH64zshAGXZxvnWsaOA05+2JJBRFRzguH2c0XyBGaNZK2/tivzAUAQj5h2lI1c/F7CBuJA6tA3Gy
dFX/aw6x5sNI1ZKVRbwyIym5ggSnITUGl7q0w9RNs1ZkgFU7rf8AKTIH7NCG96ESBM+3F+/iexF5
kJ0Q0nHGcYpYLF7ppdgQWE13aty83WV8pIdhrMF1uIq4oxTorkRwV6aG55+moi8kpWWWusVhKSoL
XdHupAD2u28rT+yKpsCOvlpVGLw4B3JqaGM6BAckiar8mG8KI2y9ZsS5ozsRDWk/BxUPDSXs88fR
cmggzw0I1tLr7b2Th9ZKyeHKPmEtuVUgXWnWa+n/7dAzzGhIqFp3GpBIONTIm/wojGheUVc7r75w
acoJvhll8e3sOgZ67undycjVl84saBCZsXeHpFbwNUFcYztj5PfeOPJ1TOJsyk1oqS7V8YzCqNAR
YczBxToVCPlznUTNXgmmcCU2uLpTXLxeSPFxGJJYhbdraOuIXBnC6U5elc9YZcUAQK3cAGmvrYUh
V4fifrZVqTaD0NH5UAXs5n5y7e40D315r5Wq+gz+a36IaYavfLPXYvFZNMLCUTEgl3+FYCxdylqd
YnEY6/3JVaBmbyrbTfxZsdMHtMVCgG6jXtyNlQN8IY09+itVmOt/IJsWT3WTap+ayMr0lQv0ym6F
fkE6Je0CiW4XB6VSx1rlIexPEKEgggeD+WD2cbDyLF0bBbEviqrkw2gRLb7nHM+KmAWjzD0MF6Xu
xkNKGLp/931GXk+RhPIOD5G7iGzjaAT9rsM10Qee2pgn8Kg2SX3vaFn93LVt8u77TMrmkeTL8oVG
PnK+dYbJi1pFqPNpSCx9m/ChkJxQ6u2s0XN779TYNAjSkhyQG/CX86EmmIrlnJnqKVEbri24qzrc
IoN6xk6pYV9ss2TM05W9cXmJggZyCSRcbmspTXs+aOjkQU0XzjuZyBAi6KFZbQxWs8ia+9lAr2bf
9qLoP2aekZanjMKLs/IDLi85sjxp34HBGDq10njk7TXQRbpaa12snGy3cR8Gp9Keplxpj1he4OSc
tMpo7pKWHtHKuJfbVQoUciTQ93fo0srf9eb1sCK67J5eBqeZXQbapoEvXwbR3e1vejmKfB2kuDLG
CNhOLpZXRU8Es0g3OAV0zZDcgU3jxOVaMYpyIb/27NZxpCUislbyUKD1u3gqrEoxMz60/lT3LNin
EQqQuW/dwXI/QTvDKkQWS/XNWM/a/IikkW4+5E1RQmdOKm/MD0ld5dhWank77OcAYSyxAdfiglLJ
oaiCyOwMCiOGOajKPSAdXJEALyAgkxshEh1W1wff4IUqlGtQ/cju0iqo9F3TIxtyzLUQ1+qgrmrK
8mOsjTtTHdx46+EfZ/1okhlOU4UI0fes0OP0Y9rFnDE9rlr7QxG0MVj8cEyr8osWd16KPgRIjkPT
513yE+rzIA5Gr5vBx6hDkgFrTav9a7WNBqjUy5TokZ5vZd7rhdeJT10WQpyaLaj/0PnsTL0zRK6m
u8Ts2ucQSIyDT4Dqho+uGyCKMo6w5zd2a0hlo8x2+8dYy6pHVR2zb0KgW7FPqFTFX+3JinlTiJh/
jsaU6X6UQh95itpslBoJs/sDNmr1XaEVnR1nD17aobWHEr45SmTd9yytU+VxTKTIyegGoVLupykI
tE/JgGbSpsxRc3yazV4Z6PN4zk/DnDR3F+WFm96XRVvWu2Ds3PmudiratJCIAZDGSa87G6AAprjv
0ZHKN0UzJOgsYZ3xRelHLdvR80+eG5GjZuR1To4psMlTtUVexcx3oRfEP6tI7eB0qBbi1IKK7r0i
whRGSNuqgIPHXEk2eRq0v4JBtz+LYaRASDjZx4+qMMtoX1Wm96cXGYw3d876eBtDBtTwYg6mfDfb
SmWelKK3hkMKFBBxLK8lTtzT6jKdp9xQbLGtFQRNfvEe0ktWwDmEaB5nVu3uKwcNsW2peOUve3ah
GaI5hXmWSLPuYLbwwj6lDbq6CDrlqv5jpCwX/ZmRt9DvlNhyS+S81AxQaw+RdYP+S9QdZviC1sGx
kky9D6Qj46G1IElvEf90wJJTtEtncvCoHh/wgWjt+1QYlgLpNnNRu41hJA2geGtD3YlUVTL0pIZ6
wvMQF7oPNm12semzpul+TJNWtwdvGAxwRSlOzntDN6rhARGjGj7mZFhj8cG1BmRyagBf6Sbp2zz+
0LRFlqIyrwjt9xC0c1HtEzeJ4ENCrB62ZQvujPeiDvR7Yal2fLSSoFJ+2n1eFpsK5l0PVEotsyOs
OE9sAUrbn+gmRG6EsZqiqRs7QB72HukYrE2crCqb49wForqPgTBnkLLQfcIpQHShxCNG6gMvpWnv
7D6r4SSTNQV7hCGqj/AMBnsD38ByntqmgWkr+kp3n8Msk2BD2g9N8W3Wejv4jbJVET5PuK0OdHuz
cKx2harmUXdfzQiuUr1H+KT9iRucJT6nnPbpUanIco6pk1P/FpUhRLBJojHAK3qOhvJ33BfCBKSS
QMIKqgNo/NbGfx5Qwp2RDn/DQPk1RtTbUg3UB9Dx6qGhp/cn0qwX0ThPISxlMNfWl2kY2W+BhbRN
Y6koqLX537YbiwMg7A7K30Tvvzf8HArsBC216Y6taP1Z17/DlGYrxWG8rRL9ScTg75ASSJN/JkIU
0HZe+dB11TG3o3bvBVSb1W7OgYaGlR/U2nDw8P5D1gcjzKQ0OxDotM61Mao/JYEi0CCY3U0W10hA
mfgNDo5y56I35AcxZTtlsv6OIb57VmyfEgTRtl1gKeDOS/M+070nowiKfT+M4d2sGb+mqB9QUVIe
DUu0exdZmYNFRQtioRbuQPD5zWQAJoJ22D/bQEscN0EXDR+HrzDPHr1emh5C+LhHbS+5I6Dtt4Wm
f5xNCGOdKLTj1KcfVLRP5H9dQCCfm6PbTu1TVqCOUdlhtAcmUp1MLf9h5Ja2BSj0qXZUZOJ6qz3g
lV5/oMgRPgeoUe2Qb3huNfA3oa5C+yMxf7CjrDg2NeaObv7HNq0D1PXgzhQ2MCBvW6Eu0dKdAA2N
/IJRW9vGzsHZbGjgDeWXSkB523WJ6MqPKKN4853IkJv4ZNqNhQ9vHWvKg7QY6h7sLOzjuwYtPGtr
0wkvnxDvGYp/R+RWxo9TUzjWTlUahDG3iRoXw58JOZ3+LwYDev/ZS8tQ+EkCGvTPQJXEOFaNEul/
cl3FNZt3zJrnr/h8BACeVCVs+4ca5nHzbwYFp/molmgA7HAfAcvcwr/0HvKpgw4MgCX7rLRG7Byz
YTamo5Z0eU5TXiNl6ykZWQfRZmH5N6/zoNO2EW8taiU5nD1wYagdGY9B6JhQI5zY+xlwSYd7u4UU
sbeLBNZDiaYHsjlNGgsDQImD5RhU1RKJlypCBns7Bg7AIN0d7ec+Q27rkdcLSrQbAXHdQSREIqgd
vQbvYYTTpM+B9y2PcpcHF+2U3x6kTH3jCmWGb5m3M16HKIINm3IcXBiFtZKjr6X1nroRIDNR9Ipy
h8+mq9APSLTNv8CtmhkRSKvWNh0RabYfYK7+4ElHuNbzLOQyKqWLHqIG1xya+UYcg8Jxs/xQD5n6
ceyE4SG71kmRLtgt5ldTRNG/dT6k8xYlFgOChQYReislllLk00Sn+sIqsmzrFnHR7lgXgrfJHc2K
NCCsfouhDdCzzTsgpGM40R8bIUPaH0EkzNBd4ilGIgU6dioOQYab4RGNNS96bMZIHcJN2WjG+Jjg
DEpxvHRyNAj0RlPu3ZHK71ZtDES9it5u0s2MQK/AHTQbvVYKHmshbqR1wgNm55YFZWlMAPhpXfG5
8ij58DKr6fQU5YRtaD1brfkZjHTYfGzqLOG+xJ3L2UHzmmBgNqItfZDyA7d1M6CmjciWXd/F2qAF
R4A+g/7gNFGvfMqNasw2ea1WP4gK7I9RRr91U+gD4noJ4MJ4nxHk/yDKV/OHmiNJQq8bifjdRWr9
aI5hL8nYUabPRx4LyPICeAYUbgPNLbENZjCJx7FGsWFb9lFgHtOeEBRh3RIJLh5gSMi8zBJmP7bE
6Yqb4ImJA9lgwz7qM0yz21rY6gdaZMO08dDBtA9o4SUok+hJfM//PP4Smq341jbViKJAP8pYImrG
CiU+PO2AKo9ooOwABLFrwE/myufCwMZ7j4wK70IdBj36mBBluSZ4Wqr2w1hk1W9w2Qpycn3hFBtE
QxIaLmNYWQNQSAMKGUIfxnTS1DEsD9VcQIYN6OJ2Rz3vE45FkQBuwuwrzXfNYFfpPSp20bfYAUEn
wdzOl2JWYxfpxboujzg+eb/jWIPT1SJcw8cTeIdummoOf1I2qYu7iZi+OGRJqrdoTYmkWalcXmRr
FNwwegS3SrYByWKRfrdIW7la3Ed+Edmhn0itz3zSiicesmAPFAjBGbMb3qdTTSHsdVT+leCP5uOy
hUpQnzYgUCPf4Rm7R0Em3ifxiDw/glUrE7yol8qhpMotJWdpJ7RI2Ciea1ol5gjxB+TyGkVNT5Nr
Uq3J50DfNnoZr/jiXGSIDEjRxNDZj9QXlhrcTogbolXqkT/mhvMMLFN7gTNQrpRNro5Cxxb5egPL
yqUZjlqPXTUaTuRrs163d4pV2cEThC41WqnqXRtIln/RcyQPpC1ynlb3ttk3aSViv7aM+l7P2nmP
fkNzvJ1WXxT0WDTSalcSmVQLL43zUSrRRsBk29gHuxLeecARNqhEFicns9cKJNc2BNsBspVsR9OD
OB8qAwDMMR5i31Kbz2BTuSaKFJEds3uhzfv8H+bFvrNfzxb11/PBUEZzGteaYr9oM/NJDYf637lF
zc2Y9LVC/dUPRT0LvW/5uZatjiIrstIQGcVJzUCMWDR90H7D1TDqv96e09WBKL7S/ePaoFR/PqfM
jJEZITL3g6AQpBrooH4z1MET/2GLS8wASCbKya7Emb0t6MD7CsxCSRIfLHP33ZnsUezKucqK95Z0
XOBS0uYSZ3EJxl0UrOa6QO+rY0M4kQUwMtL0wwTi/Mt7V01yxdFit8A/8JUWo7TwS3lN69R3m3GE
mwXDJbfTbAX4c3mOcPyiWoREoScv9UXJEWGhalS93jl1ZaZuAwAzW4KgGq3LTH/35zkfalGhUtsM
xdVpck7O0MGdVgv3iebU+xTeX18KQg8AYLKUKnHS55sAtey8NovBO1WJ4tzXXR8CL/fESqn7ctmA
GdD/ZA+w2/RlW7n3MqxCsib0qz4atlOZYxDTmjVaSlntJd/euxNA/fLweWBTIC0sC6RO7+hoL3qh
r2Sh2jwVYAXzE+1d83B7nCtP+9k4i5t7hiHnRUoe+ULv3U1fKHut/aNg/bRxAms+tDhYvv8Wh6Kq
0zXHcFReDucfKx3Rv5UBuO+i19ptkUDMH0D36njDW1P07+3pXbuGgOSxyyVrDne488EmfUiUNFQj
P84dzXcQ1kYjFA2nv7eHudwalIuBlhlwdgFOL60xKX6qXkO06rdhlrzMcV8foG6R62fK3G///8aS
ReE3JewEXwr85+fU79He/wS21NyVrTrsqbaEK5/qcvVkWdniStJV4CKvePo3Q3VU+wLYrrEvciP4
RmFAO9Bfdd7bbIFiJbt0tKn4ThfNiNyuDLOJ88Tv07jFsMMevO5zA6qtR4t+do2VY3x1UnwqIL4W
uJTlZYGmQIg+vkEUgWg1temx3Qqts1ciShmLnJXm4R9RlwdQIP8Nod75V9Jlvd/qeGiDHmWK7QiE
pOZSsvq7BvLuY+cOySNCRIpvmsiuH0YtR3/s3RtF2ogAiTVky3oJ44cISx1oqhPfaSmZk7LNiCR2
ZVJ+10JsiHe3R7voRch54sEpux4EaEvDJDM0qyFSmsQ3OwNV0Bbl78quYPigdvdgJx3s76LV7xqP
ju/tka98UEaWLR0iXPmP86WWYoFelkeJn0xZtkOVMt53gz6t7NJro0DvA9MGlsm+wN+gyJyqeS0S
Pwb7+N1Wkyjf8V/G4crxlk/8cuNo9B3lMtLyXG6cgFJHgJRv4iM8NX+xhVl9SZwwQPOFrKui/vs+
jyP5eMJyJ/1BeIBcBMjN+fLh9T7M4aDEftUCvJ3gdxyyVvEeBIzbL7e/lPwSF3PjErblK4qN9yKA
L4o5qRMziH245t2BMxGCIT1VPapcqJD3u2Tu1xp+V25mepz8k6gKQs0y4B2oxmcxSp6+1WvmISeT
fHAUWIQY7LQrt+W1E0A3E1kheCnEcYtYp4mRP6OrlvgomGRf7KjOPkiLjodBSDEa1M0t7EMq76FN
nX5/e2GvztJhYCZKOWTpqzhSFjct6Gz+qNntD8MTCcyBdhbwvI1ArHXHr25R19OkRTqDLo2Woghn
B5cxfLdDczOojGoXzfhGFT3GHLY6my+3Z3d127wZb7Ft8gpitUrdy88HvKMSJ/sTdih+5UgqPdC4
yh81aGsriI5rK6rzNdHhoIOrQyk5e2UNNAIGPCaobAYBsmFJ5A7SUqR4CSIDQd3bE1x4ev/vGXw7
2mLrUHaiu5Xoia81bWXuxqLuEMJTgo9Jl4zHIikieooUgifhdji4YS7zHfrIWmSxMM/9Pz8D5osE
soCeXNZ5vCCavQEDHL8f0JrbwWAtftdpRD1JOAYV274Me2RbbZqGtLDK4VODhvbHLq7CuxyZjvux
UWdEZqUD6+0FurYDdIMoBIiSpmMZdf41XLcd4MiriT9pXbRPy2RoDwX+E6gV1nqXHofC+cVjX61U
aa5uApMIiv+vREYtNh7QhCDoOhrhnUWvpyyMb3MSqNjB2MrK3XHtdSEfI8qSMHsQlucTrF2lQWeT
u8MYaQ5JBcydjb7B4fYyXruhKG7Rtn0NTZZ4AVG2adEi7O+XAGd8NbLbL1nUt4+6OeSfZ0d4H4zA
FHdaHYQrEMurK4mcGt8OvTZ4XOfzM5tUxZ9KS/zUQ0UQpY96H+q98QDmpF7ZK/JvtXxkAJToeI9L
6tESTM0D1sWE4ak/j82f3GOrirae/7RoJr1Q+5uOUeROL2hb5X/oebYrGMGrZ8gg/IFCBqDb0uVW
fhMzZ0gr8idB6jfkBEcF4W8oLXPiRVLCtfmC24f4jllQRtd+0H6jBfYyFb15qNzO+NKo0HA3kTXM
L+//8LBRkKLTwWlhyH3+o1KUWykdEyKppUHxtNG0+RBUs/ipDxO2FFNW/KCr0H5WNN1eWZBrew5K
j8rba4NWWUZnA/4uXqkCh3PKAEORCMEvWiB43IV4cqCotlMMi8avpqYOlga553UrR+va3WG8+pbB
7AOKvth6ihFEJANt4utzqj2hS+L+A88oOWmjEu5aNbKOiBkZ038I48Dyw2GhhCjP9PmKY2g0Un1D
1QzadRWiS2eWsnkVKU89lfJ7A420lcN97YiZ1JLJpQj77VcTtzcbL4R2ntLRSvzG0HCbGPKu9HbY
g1jBxomzbC3aubasqCqStEkAPJHH+QT7OVBzN/N4siJUkbJxqH+1aQhux4vi6DAMg/c3ItP6dnsj
y4t+ebhhLpC2SUinvSTCw5rp7BiyJPIII/3UOcxyWub0XI+SKNkd0Lpu/7k95LV1JTOFh01SpAEl
PZ/oKJJySmCC+t1oFE8OxjLTrsItExXpwEw//YfBLBhqsuVBt3KxbeLQRVWnECT36PF/szrQgYdy
jLNfjZPSQL892CVqldCfwVC/wicePN6irzN62IahcwLQqySPUZJ0oBc/hHs6svPW1sJtn5nap1jF
PA0FyGg3zQ7tn7B1sKgao7UmjJzb8tsCyuOFADVFsWGxo2SZqnPiPKX32qUvAV4ofoppCBICVJl9
Ix3rJ6jdgb0x6Ls+Wi5NgJWn45IRKRdE8sllGYJPvfjWNTSi2lL4CQgUmVtPa1WMJnpr2iV1PD9V
roeoCbCTj0IT5qMSO9oGGZ8OUsIwrOWB1+5NENL0gUjJKNTKk/DmOPe4VdUGQkl+YuKVR+GqjFDi
D+sPXeVOuAdF3r/mmGenqizttX0hv/vyS0h2MFgJHY/OZRzYNh1qCEqa+UUOOnXDrWU+CzfpnhVh
Jc0Wr6j2aPQd4tXzgMj0NivqEYeKGkb1yqV27ZaRLH9qUOT25N7nq5AMeZamc5f6WjcB74sb+ktb
M25pQc8TFf+DSMPgr6LgnLQS+10b2aFBp5PmcKMuGwuCeRUK95nE+GgOQo8FSlCdIszPWQc0YdOA
Ptp2lpjWSubX7huYxbLlaXHjmIu32hy9cjIHhZcDMdNHbawHVFKK+nOvx85K3nFtjnA52WIEZkx1
kXYo9hzhgJTSbgDcfghGUWylnu49uF/lQ5tH3xIEvFbW9fr0/t+Yi0i3tVxggbj++CqVsQ/DFH4G
S1AgzFyt2V5feyuoWtKzdujhQcI93ztSG6JWQRv4QVmjlDHo6TQf66LDZ83RixBXhk5pVqKdq2Pq
PBMUcAB0Ly+QwDOgJ01V6g8F7Xh06udO2XDCYU6lhrcve8xybl/i1+4JAkoZXCFWZS1rtCOOiXVq
6Kk/xuDWAtQO461eBPWdrqf2h8GJI7FBO6zbKV6z1ny7un+IqCiryGjbkH/+5o6KetBbvc7+UcIG
hafAt5MRUofdfVLioN1NWJ7dnuzVRBndiP874uKCxvY909wxSf1CBz9rEnrtWiw+9gDKmwenFf1u
dooXbAS9oy76+Rhj5rOy4NdSNZf2D9E9XB3u5vNJU7MFDIuxi6/n0ljFQ3rZtYN+pdx49bMi80WY
879M2vNRsjky5jpvUz8qnPSAJGG4aVPb3YVKHz32QNYPvcCHEjMPsLe3F/nqCX0z9OKr2pFLAhVo
NDPoDisbvIOif2oXzONGdSSI+PZoV5dTqg/IQwOAYPFFwxjXL7Q0M39S5sBBIawnsqrqYVyrblyb
FkA5iZQHpeAsezS6oCCvxTIxcytsTBLbGgXgXy2noNCoYOJvz+vqcETjkuxnU5yWf/7mbFQ6hntJ
6LJTbToOmG5k9XdAsO1f/PG67D/sSXI72ZqWnRpjETZmmFYpxaxw1XVZtWvB62/ncoxW9uTVKbnc
bux62idLsjzMgLYMvTjzBT0NdWtGYGOPRhGJL0OLe+p/yKAIBWHEw2FCiWgRnCotXXKvazK/K430
i0AD66UxvOgZeRYTSw9KCP+hykTC9ooxec1VF8GGlPBC4WLOfKwVHWL8vDr2ngCLmAFN35bRZH5E
/Xu6e/dGQY0eiy1ZgEcbUD4pbzaKsIIMlTWCLXPGQWSDHFRG8xB82sZVWn0lv7gW4UJwfU3GEV6C
Wns+Gjd2YDc61R/0wOBt9CjoIsSW3ddTMR3tsNEPQg/yxwTkWbWxGhXdUbN1njOtLVZ2k5zXIsjE
oIuOEfoLXHNLRIXdBgoWqVbmJ705VvddgxA85iNYgaIuMRtfBXa/P24v9ZX3Ct0hWZ6H1cW2WpzJ
poCw0M8DMR111l9aGcJZaWJ1n6u98QTlKzgAgHf6lZvgyg1H2VLyVTmbKgS28yVvo8pDyFjlAxcz
3sKY0OML2A46ZuO3p3et9sQNB5eZIo+U21nEVpAQcZ8pmtwfm8lM91rj0YDDuiL7ZxYl6TKQ/uQu
6fFY6q1kT9iQ76I6hF2N+sopyNr6zi5G5ePtX3XtO8uumcUpJsZcUq7mxgtqMujcB1io7UXdx/jK
aGV9hEij3kNGrV5uD3gtSPCIZyn+IZcNYmzxQuvBIJC4554iAsJHtxAYyFX6BNNBHSSrQsXPvDMw
H+5Axaqs2FdVSYuVaV/ba1yVhJ70Y3gEFu8a/SXgQR7HmrLq/DWu55+ukk13itk7Xyrw+kgkwwO9
PXO5k5ZHyjBkt95hLrq5eLnHNDOVga6z7+bG9LkLVXv+UFG+l6ZmIt0hVPQ9pSU1gfTp8DJH5cqY
v93+Cde+NuEgpWx4hTT1F3dohdOZao2c6lGbGntTDYWJISrp4R8HnyLxwZs79CFvj3ltqU0qe+Rp
gJrAnJ0fsKYxIjs17cxvlaz/R09m5R6XCvPkTH21w8tXuYugAx7+w6CU6yk103hGR+l80HG0JgPH
2Nx39L7cQ+BSjuoUwzPGBAY3i1G84NcqVjbV69ZdfmGQjzp9dov3frm1EUUMMqFYuW8kcfmdYm8M
YNwZvjUzRjeqEdY4E097oPt4PphBuENosULe2qnutVlEe7cpzSMOsMlKEHf15rF0KdBGyE0JZ/EJ
MBWJubPV3C9cKAS9IjAgLZQh3iKS2GwVDd5XYMASQuA93JnIr9KJmDYwQINtWeP/qalRsvKuXtuJ
pCVk0oQQCNIsftKUTNWgR3Xu02Z2MKPsoaKyOp0kIcZqwyvTT4W2shDXTqBsO8hsmr8u6xWaKKXX
lZ77ylRpB6up9XsPyMw9FP76MFpgBjxXsbd9/urthzn42ga5dhYQ5qcKTDCI9M7iCsjwKcbAVsHZ
2kRsYjd09Ok2vWFAIwDPPh+9KbJObK5tDcMTLRsK3zbkyw2XCua7Slo/IJs7/Y1GQFObsXHL34EI
K0hL+pD9vn2C5DV8vpc5dTLDkd1GnYbj+QlCIAi92ACIaFepmBPCltD+MbLGnFdO6mXYCtNX9jO5
GSlyLjsQaTKipyJ7a6KmajfxHy0ewaorH7QMveY/754VTEFAgnLbMdhi29Vz50FXsAHzZqaN22NU
1vPRDGNce98/EN54XD6aDB6XuA2jKnKzwP7Ud1OwmygZ5zvEFdak6OQztfhIuqqB6qFrSFBxUSLS
jZbZUl6gAV7GwL/w09sBI4m7TREb0bdcKXIYdC1glU2temn/8/YsLw8UrxmeEzK1ITxe4jeQKbWA
hsWpD9LK+ejBXJr3hd6r4XOFFwK1SKjH/2JdFvO0CIFryaCUWEDf/hGXh0o+qa/4Uk1CgOWPfBOi
1xEdiVgZUt+Jp2yfpbbAghmEV8qJ0SYQT7XLYcE47uX2uJdXGA8a4AMJouaMLEMnJ4zDklCFtK4Z
kdlHF20O9yPWdNMRo7gSwTLsdN6PCGVQkK4mOReffYl8KJCFrPSRL96Y2fybcuC8dXqrP5o4vj+S
mMfPNdYzK5/5ykwBv9Ogo9EixbAWYYOC8x+6rRQ9bRPbPLi1SKlt06yAdmmMXgwVKlPdla965V6Q
8SiRosaTiibJ+VdNoizK8QKiUaxCx951ee+kd1lt1Ni85kr39d3fUjY1JJqSCw9x+fPRaqoBZeDm
JJc2xgKweeE3ze6o/OO2YvCptgtl5YK4Mj86kGgdYvvyCu46H7EESmFXXpD5mi5U+34Waj3sBe2X
6ht6D827n1tsJyyw4gh1UG5ddvhnM+msSTcKH7+JcqeiseD3Of6uIaWso0mX4p93rydFefxokCWj
UbPEySGZlhY4Q8CExa7rbhaGsck9ffpT2G07bgVc1rWr8MotAG4CWL5Ed+Egt4j4lCzSknjuCh9i
ha7sqjF4ChDu2OT2lN1Zfed98DJNW4PnXXklKQ9wAVPgBau37MXAh4kAz86FzwWk/6NAmPtVY4N1
f3s1r46CDBZCoCDpL1SV8GMxuwR4vl+OZbmPjLbfusqwFiZeOeWsHdQd1k/C8eSfv7lHUW8tarMe
S6AZ5MMHMwZvtMF8JdEPs+5G+qHVJ4yLb0/tclDwrzAC0VUiMYGLcj6ogbB43OEx50cYbn12otn8
YiA68GeOAutLVna2tbs94OVawlAi4wMkKmHuS5pSgpVsQAWi9Dt8bfZdBT086PEWvz3KtWkh30rV
Xfo7kQycT6sITTOJbJdRcgdmoo7fupWXAezbhlLxrBuH2+NdnZWEcQABkQHH4tslU4CPMSoBvq0M
xikSkDGNclp5Bi6PGH9/U74+5FVAzxeXpFAUumxNWvsDhu8PRTBn+yDscfhpch24bRuPz0HoBtrK
Frm8KeWwlE5QfIYZs+y1VgFYzdHwKh8Blf7JChPtgdY4ggC27aXK+7cHMCN0ogzQMABDFgsZd+Rw
ehjVfmP3/3ZV3h2n8P06NyhJsvPkSfOQZVjuDjxZtcnrh8ZPurowNpS+62e8YXHGub0rruxCQmsP
yVFwp5dqbFNQmGFGQcvXdehkfeWED5qr/9UzXKVwQV2Del8O92pMB1AZ5CmV6MXaTaWJ6EY6D35U
hi9jLU2k1faTjW/GVmTTGgnwMvZ9ve9fYzDqwtLq5e11lYu6UNG2GH2tVGzwaoFabQM1Eeme59t7
LPo88lDyqvN6PxTesNaGvzwMXJbQp+jt8bBS0Tkf3i2A9hdpPXHCEYAu3Oa70OZv+F9729oanopK
rQ/v/Jo8akAdJc6FAgOJ2fmInWVAt6g95RQ1DrT30dwrOrIWUeHyvs3aeyOG19Ecjh0oB9Z3cYNp
agsHDa/1E6bD6h0JmoCCFov5jgcfDxgMxO2VES/OOQVnAr7XRFCn2bRY0Xjs1DKryTiRcpvt3Vji
Kb4JsWr/3ajRaK2cjYsbk9F4t2XSxOSIpc9XkyasAYpCsmf6qdyYY6d8MrtpDXB4bU5SKx/xcw4E
1rXno4xDE+Ll4sT+MM7Ie7iTtnNzV3lQsmJ4b5DAhCT1jfMuhfGXl0oWWUmBVnLi1+VYPYDkwcdV
G/SVFrr8CGcZJ6MgtCnzOQKfC4oqt33QW2gx+R3lla8lgFE0XOOEYiK+pkHxayjiFDfbFiWW8AOW
c2O5cdJG99aU7a4tLHEszS6WD5m+xcJGihqE6QimnpJjUGIFXpftDpkHqz/httL9h80CPJN4lnuU
sqL8NW9CI6/trc6xerL5AqA1hjV4IoqyEGLl9bk2K14ECaAjEqMlcT7O0Ez5BM4GQA2mvtJ0KXZ/
xy4Or1qAcs1/GgzsCAU4UrslfjoQgQajg8EAgfZUDbwk3KMW0Hyec/xFVh7xy+PGJYKBKXBtE+W+
C8SlGo45Fq6Z30+VuY8R88DRYPbe27V6XTuebuCA8k1YRCgDej7CHhR6oHntweiyGvzrwRYn/0JN
j590O0/efer4Wjx39MmogGjLwCuvkEyhPpb7dCskD2hwsKIVeYkG2HtvfxArlMggkXC1QpY53xp9
UgSR1VC7bHDsqtGq0XLctnobL2Q8uGJ8kGpZ57g96MUjx3pyxvheJKpMc3HK7JksNa7z0A9LU/Fj
VVEPChpbKL80+d1ctS96GxkrUeZFFEETkJRfXmOvdmyLEl1CiySJQf76ZjLGe9FU5kvp1cNnXo5k
pwQoP65M8vLQsSOlpwgNVxDQS+uByi29cRxoUKQjtY8d5kftv4oaYrKoYCF9vL2il7OjF0IHxgW6
B/zdWTxyNY5mkQ1uzs9HRSm3ut6o1W6oJqVGg8fBqhmzy3rNg+PyMyJfACJGwrzJs5YCGolnZrad
i8z3Zit4QLsZibBsMsVnnfAR69QxRAyti7WVt+LyzJto5XLeafQRIS3BT6iYdUiM0XbwhhlMqpcA
zxyd5t1hEexMGGTkWrKzulTHtQvgeLNDBzN15j/CiOK/WVF031xTuk4atNC/3P6Ci+1Cj5iUDlVH
iQKGcb488TNoyFbRy/HEnRpssV5qti7KSrtIOGsq24sFlEOxI6WvL7BXB4bN+ZlXAU+plWtPpwJ1
9i9NXNpUVOd4Je66NgqNGLx0+MWU2xaHXMzoRBViGk+q2VIv4f3ZJ6aRrWz8V3vqN5GDnIw80FSJ
waZABl28oVYwjE0ZWdNJ8nlwDtSSWt8XuFnlWKFyVnZe3zrj1qmd6W8odCzMgLrYeIgiMOEP6DL+
D2dntiO30TTtKyLAfTkle5uRplsjWZKtE8K2ZO77Wrz67+G8wP+bZKOJMXxgAYZVXcVaMiMjI/5Q
gsL6XMhtNR6bPNNU12zTsfB0s4mkI3OQJTeAEda7TQYd9mmQkRh71otYal+anhPiFUNWpSeqz/pw
VoVWhCc59TPz1tVD1R9UPcQszcp0QfllIPVzBf7lwcfYtJrwJSntJj86pagHL5BrmZXSSd4uMrQb
8ZQ7VfY1SUJrcv261Mb37fG3tYPKT9QPwsWRWn2iSVVKRJps+aXCLvLJT0vnqGQpWmtOXKGqVqnv
awiaxwM0h95DSYZcf43KKFki6VI2KLjKVbqnaKVxnMmNbjdp8d6+YA+vtoWtqIQ7vNoUidchD5WJ
3hT+pLzISdu6XQDrYWqCvddzXqD1KJDGqTayBRGXXS2gbqFOl+D7+oKFiYTCYj36p8FqlGOgJJKn
iu6fNlbM4iR6Wuge3xd3jhcLOQdYFuSlTdlfk4Y+i8Z0fKmMPDvkUh68ympq7eyQ1RXPFwPWhHMF
cEcxBChyeVVo6GeaI8InLyht/YZF2jEcbdmt8vAXVpe5K/y9zGY7LV3l5FEinAkUlHCXA2J+N5h1
LikvMbKBlybGX1Ev91ri7g7yJugBSDKHdctBnKLp2tis1JeghcLfBUp44r6YDo+/0PZGBxtXQXBB
mLD9XetXt2nZahK18xdIEH5x6supMVzI1eDjqNHudhPe+VSAaHM7/qyetZmUZbWVL/xefxlDR/mj
Q7nwSaMt/hnGQvBS0Zp/wj053nmL78wRPizD0roCyWot1yUZSiMQ6tNfSIqln7pd+1+nIaLBC/+U
6n1ROHsRUjenDXtQiqz6usxu4Nod1bGtvyAShra5ZCQHvQzpLkMCEDdoae+ZXMVU/xtvLsDNWgrg
IvMu+ld2hoH6EPgAMi+xnwyH0TcyzxobNCSLvnORlhxfH++X7QecI+I3vw/MGyg8LseLiojGQbQy
XoiFrd7zhVa2T5Zk5/WT4jRW9aGhTweyfpolxk6sur3HDOyNeQYIIqGwr2mXrUyIN2B5/hIhSer5
o+z/BREashQ8qfNYB+KzTjejNyr9nojYnUWeWaVQc0EA6BJdh+VUtANhoxVEPXU4lDGWvRawM2qy
SOHl+WjuXJvb8UBNuKkNChHz67CC99DtrkoaYUG7rCB3aSFPzskUhZ4WpUnvVr3o/3n8Vbd3DeOh
eU4iDIGWVGD5VYUzhXoatdILq6+7bZujC2JXe+WHNcWTzcowtFDNE6PusdEpGic9sRJTejEk45rr
yXRo+vLPwZD/MVoNw+Go/RKFdnOwZHEbFONix+O4s4lWGM7/fgKtKxxSZsu9t5wpvHEIn0Q21043
u/Bgjr45fEkKkgGkIx27RQ8WXYHsjLZ36P/qFAXVSEtGTHHn3t2eI0iQFGLIuUhrqaIvf8ekq1WY
RElwdSrfcUXdlfj4Vk35p1nSgFvGdC7q4VjtgSzb6c+OhyRfIJUkRWt5/d5yRgqlWYRbrjAvNAc0
4qiXWSm7TaiaAnVL2fxTU4VhuOWktV9zpdJ/vXevUcoAWNXmQhSP9QqnsKxatqIBelqIyNRLkyjx
0cirYWdHb48QWNIM/WOzxIZbc6zi0fKTFL7wNZdU2R3i4Znake06vfQMj2APK9ieH0YDH4MOgYEO
UePya3JZtVUctNkVK538j0TL9aPtxMPl8cq9ZSPLSG4ehsVDJA+VrzXuHqIlrk+qVFyj2J5M1a1Y
vcSta4DRc9cp0a8i1+Xp4ORDifyohCj68BygiDFgM45apVnKveWZGY5JX5B5c34GVEkUV3GgH3tx
I1fFQShOoD1x41jxTu/GvSUCbeb1pWwwlw6WS5TFnVXknZNdY6UzPYr/kmcVKPw+XqLtUw/BaXZS
pOEIvvEGrBxxqBGOn18t/Mrw9bTNw+CnpldCgz49HmozIUA92FvQeAk5Se1W8VnnT2aZW35xbRUn
8oY+lDwbodidYurmnmAUzgp7ihxodoleLlvhx12upEPJgc2iU1XjWx3WwpRc38dsx4UM3586Uw13
ttqdyc16FsRLtGszzdWG1rQhNVEyqa6t2U5eI3V03erKeHz3EpJfkQ87swSovIYs02yMEoEJwnXw
ld5rmzYg7Syjw+NRNnsCkbr5lqUSyHuKb8pyCVF3N6IqGpgLEsCXSZjxS0pocwD52Ss6bodCIOkt
1qRPl7a31bLhT68avTOV12lozHPT6dahD0zaFqXw3Q8IARCtJ7RngN7NDLjlrEBiEg113+raKaP6
nW+ToIKC9eAxrsQYudXQ+cjeTOp749t5WPy78HN8YxKuZii3ca6GZV1dYxXH6qIVMTLu/vSHn4TZ
yclS6Z3dSnR1MiCkBUJpcq0NeB611YxE5NVVttPyYsPSPodJgrN3Yr2z7Pc2FIs5cz+pGIMaLpd0
NJROT2uFoSKlvMgxUp1NpHfHBGzoQ4yU6+vjjbk9ZGiqEAyB3JHhYf+yHE+3ytiRfK26Qk82j0Vm
5KdMkd5JMv3frEAIOQJQ/oFQlqMYVadHae9UVyRI5UNgK5mbDuZ0MlRR7sStdycEDEmZDBtbmtmW
Q1lKYg7tZFfXyVD8P2FaDZ+aVkw7d/z2SmTZ/jXK6jNR8sI7AemlK20ihheZVjt6WqzW+GLAa/0p
GcPfndnHX//Dx0KVfr6r+GTrxK6yckOhsbu+ToEdPA+z4rqGocX7V5DtDomFPBKNhbWNs6G3vhTW
Zn3tkPblKMfYqYSRePeNSEQyU5tn6THaDldvsY8Yf1XbbPTGjxNPRz72alfB+GxhT/Dp8bLduRFx
EqeANvcd80Ss9jjExYDGtam6Br0TfEnrSX4SSvghEFG/82TdHQlMATrszL1dQ7kRsJ2Rt1aFeqfc
HezGjlwljG1PRNQXHk/qzj6fPbG4d2HLzPTt5T4njGm1PovrazsGkpeVan5SA+3zfxgEJHJGE6i+
riPYTDY7swnz+qrMmX2bTYPbCmXvMG3i5LedQOg7d4sAQq7u87pHZ7/sejYcJ/WpKtH5rwQWJgRr
1VOQ5Xvu0/e+kgqVFq8rSslIay6XzopAtZxOMKvIH2PiQNFJp1yK2lvXG0W3syfufSiYg7DRZhER
ALvlaBqtpn4mppr2b608R4GM+bCB98/jL3V/Tv9vlDU3zHdoTUNjtb42UVQfgPlzr4rxpinC4Nfj
ke7NhwoCQQyBmQYHYDkfehDbCWCyvtZS1D/Fw6R7QTP6x/8wChkiH4ntt6E8B2peIETo1NcSabtD
rYi/lQxXif8wyCyWQzWEiH0dqUd1NUjBkDRXXw1xFh7a4RwK4/1BOsEzLx8fB4bghvuL8qDtdHbR
XCFM2D8UrTecJx2jTvX8H2ZDA+zc48Zbvk5qsaJqzcnPGpRi62lynWSUTbfO82pPOvXuDoBW+9ZT
RjFk3ov/wvtax2hp6IpYtkyIA6mB5WJQ9u58ljt7pixAskccizdvOUraGWPU60jL4XWlHf2ywTzK
gorx7kUjR5tFdZCioo9BXY3Sw402ahMBu7RXvDiOpINWdu+/4QhG4JPM7nrzv1ejBH1sYiFq0DWA
FcUnNYrkv+mE016DqU2eRi6hPx/Pao6nFkk6sBLzoc4H3AWqvnpc7bwvrNGGjD1ZpdxdirCtpC9D
KLrpxR9EUb3ko++bp8jCrftCIboN3h2igxyCBKNtRgoCdXq5rEPGko96X16TugGiDYNA+VWmuEp6
dIdJvyMw1O3dgNtXhKyHEWe9ZPbMOqDQnRivLKFzzIhgOi/PJT07wWOYzpqBGYprqVm2Bwdvx5x1
r2bSNsgNkdLqJMgdjaIxNLlrIOQhPDhyWpnf00nrg6+SXkvan2USBzsgxvx3Lr/tcsz5N/3r9AXN
0I9gvu217WT1YwI4djDDrP1dJMSgj7fR9qDP1wlXPRX32Zp59RVte2p0CY3HKx1b0mGsYVGnVVDu
PJD3FpGtipY7WBmYz2pCUa+0vdxU3VVoybdMbzoXC62P3aQ+dXGxF9zeW73Z7ZYaN+3HuEMuV68o
lCkB0u2uGM01zwiK/QWzWZztCWPyx4u3GWm+vdjR9CBQ1uKJWY4kaSB/ZTu2V7sopUOMWigNSVrj
RpOod4bafCfuLV5k2NI64cym9yITVRGZ+Dxf/RzVryR2ukPclnsH7M6EiAIhgEOzmtnTqwu5qcZe
iTA2Q/kkqlQ3aKOfY+JnGJ4b2I+/e/FAx00IC5xlCp2rPaHjmF0NttpDQjILutRLelWxQHKU0qtw
rtyb2ua+fGPUw44jG5nvj9WuIG4y6ibTh6tqDzwDHVTD3MMtw6wvuJEZlI1Fg48Wpbr+W0XK1+0E
ItulJRCd1Th5hwC7NtxRgXsHn1i+mmkaHXugFq9R/O48TMae3sImcwUhZmPSqMfZpu66CrYhN01h
NWQaLF9MRvGiK8hO7PiENbN+VdPa+ivV/Oi91U8KZtzNvEmz9DOp8/Is2MFYUcmtrWtn0xtxpgIU
GGc02RVsfHtJ7Ckvbc8DqCvyy+wdqmXUQJfDjUPXJ0Fb2DQ397LXhorpyuru7bj9aLPpCUV4euQ4
e+u0RdLQN3O0eLqmIa3lh9pu2Z1W29g5zo8Ih+0c8vl4Le59hGGpW1GMo6VgbtZdTqpU4tmgQWhX
rMj1Q1hAeTKFXZ9UY5Rxla5Ur+ki6smAwJemUvfegs2+oT/vTT+bYiC3zFrexgzhcGSdNV0ReauD
kz3UDNFoTZt+oMxVGxiL4kiJ7SR+M6fHl8HmdDI0pBG4KWDPpFHacua6EuKv6RcKKuV2WZ7iXguV
k1OGoXrkpPbjgWfXsD0jHNPpWEqN/k6xnZkxBZOO1Yd3PTvDrBLGyiSKKpRev8YT7nNG4tiflJBY
Khwa5QterHtFls2nhnYGJ4dcgX+ohK5u2rbLnGiaTIMeKam+qJKfmE9GYaSUKXkjj0keYdw3VBbU
CL1VcT7TyZS14+NV3xyi+UfMpuJzt5ZFaLxcdQmWRCbSxABgQHiHKyl9nnJD3aktbA4RLQDIR5Ov
gLGq0DKXo2RNOdm9jTjaECrF8yCs5FCC+x86Y9eG/u5Qc7kV6jyXrLM6QFRKSFoU278aTquLU4uH
TOYFWA9Ont6hB+u+d/1mGy4ow7xib33oy5lZWmVlY99a19EpA9cMkFquoqjcSfo2wdMsbkeyB7MU
FGUjjV2qDsWmxLauPTjdzbJr9W8LIstTOeBN7mS5/OPxrLaLyKYgW4Z3yULy4ZazSntJm9rOdq6h
sBPaUJBD8Cjopq8msmvvvfF4nQDd52o9LGjy2uVYtWqk2Hw2/pVe+hyVdUnUB6msy6Pc6AZ2oVj8
QpWU7Ew9KlJopojf69PO+t6ZL8UnKp6z7PtcvFn+hrg0bOopbJoCzfdLoXTdIcoK+9hbndiB4t96
xxc3vEb0C2bN60zZGU70cixTS+duiyG51b5StW6I/3F5jvnw2i2Rq64+mhEX7gE7RTxTaiKF9iTX
da2fy14I6cKNmJILGEFDJ8Yw+4PGWhiLr2i85PVJiqPBd9W8NZMP9aTV/cGOHOOfuqmMwi2MXhEY
yaZZ37tmVSJCHSaO1n2rRaQzCoLo9SHu0q49iDQuEGgSnCbdTYKatkq6vHL/t0TX/eEiJ4UduDUX
iuQOitmcBQC17yErpGvnRG/Hm5K15vDqO6bvP8UddLmPyiBV9YsSVHV9aJwSPY0xj3TtKVeNIsZl
VG8zCHSpnn2nv01Mp1qv/dET8TRmv3UWzbnnOpCD4BirbTMdZIO8yLVTc/wTfZc89mSNA3GMsgyB
wDKmcfdoZ8Fou4M9adVr0qg9Ns+1aUgXVIX93uOcDcGJdZX145Qg1/Pa5ZTuGlcRYnBOcmQ19few
S5DtdlOyMQ0Jkapq9VstDdUfHd+r/xr3tZ39GNWuyz5JUQ0OHJRB4v82VjikYSrvj6H/bGtR3n3y
R1UWnx2taASclEgJnqahVkq3RJ6qPENwMoh/iTzNV4izdnF5fJ639wfYLlgevG0Kk8Qyyz0H97TB
KTBLboSb2o+hqqZvoYbJglba2UmSy3wnEty+5WSvFLjwXKQ2gwbocrx8VCaEmPryVgyp8UHhxe4P
PvLm3wGfw+eBSu0L1Kv+VzMq407ivI1gKD6RkmEfzmtFW8VyaF/TG9FL8/1vpuoBp6Pit1pGnPeY
dxK2O3qTOwaYc9z//niJtw8p0DnTRXGLraOt++qQiIhqfJDim1TFA7bIYtDd0K7MfCeJ2H5KCg+o
uaJgTyGPCvByflWR6HLHo3YbkpYz2Bdq+k9Kv/A3Dgc0ozpVjPL4eGrb25EhmRHTA9mEvL4cUgtV
DN4qLblJyVSoJxW79fSY0zHcf0Q2YrJ3Nut2JcmCUIycddJmOu/q8YkKMBxbRjshQ936mPZCOfnZ
e1viifagAUCimSNO/uCsjkQ+DsFEM6R/TTS9PZdQJz8X3dRfZCTxjgkUie7dkQID8sFmQZG5ULAK
L1U91mNMY/wrXXXq2Ymxt8As6p0ejfO06LaExMFj9qbMtfxWGQhVbppRfHM4ZTdtCk3PkgJr5xPN
53f5htnk7bNSKV1ms7vWcpQkDTKMhPXqltPB2l/KPEWEFhGPCZMfoVnFWSD00T4PCs1n54nq0g5z
frtFGJ8cYeZAUG1ZC1P3VkTAVGjlLcTk4thgi+mWatDs7PvtKCiH0H0MtsleJNVczjIzmqxMu3S4
ASx2r2Wm98c4VPeq5ndGmSfBekL3g3I1//d/IX1poE6gBuZw09VcPKN17bsZwMzOF7s3CuL2c3o1
D7KmtPoJIL5ppOPtjd5ZZVL0ayzLaU8fZHtVgDlwVxAysseRK19OJocyRkdQP97iOv8Q+pLlJW0Q
Y51DU83jS+nN/XG5B2dqNxk5qQvs4DWaM0V6pdVaLG64uE45TPwg/FyZAkNtK53U/NCrw2R/Kpug
lo/EH0b1aUzMVnEHWlWGP4NMAj+rhikP3NjoJPto+Nbw0RgCyfjphJjB7GymOysz9xgR89E2zO9d
3WqSlQYKUY+4EQDNSGQqX0al7W62RTTzeGm2TwT6f8SXHAxOKIWI5UcINLnvJtrqbkS0fe029A1f
8nDofxaUX3+TzKFuTo9HvDc5Ih7SOySEeCRWcJPmJ/WQGPF065Ouf6ZdMfME+OLBnixlZx3vbGSH
LHLuzUdmBwbNcnJ+nUiB3ibZTRaycmmDKfRoeE12lnAbRRBBcIeifA8SSuq1HMWKZG2SaKa9dVXf
XdRYL7/RMWkcJXBB10HN8pB2ndgpp9ybGhTsWTIduaJN6jorwgej0zJoSSN+GeWZp4KR7h2cOx8L
JgaIFsIpPObrSCWo+y6W4jy/RSVwgkMh4wwXKfcGWUs+6WIqf3QIAWQuTWPD2a+H51HWhx96HKTP
KT6NH6ie18eggOZm6tmeusVmDQArZ3HlmTNCM96byOK/bkOklYUqrE659VkOSGDYjStLlvr0eL9u
R5khdKihsHvALNcnhKocDWYBRryhgLM7RYlytOHd72zVtVIlRw8InTB07keamairXRST8xaJ2nbX
VM2E6To6kekvJB665mMwGZX8knektBdK0oKWvMmyy3Mq2ZP9XAV5oHp+F8ftESf2aXRHc+iBTyaR
7Qm7bbbDrKpE3M0uB3SE/bnc6qZCkbCr6+6qSmrlxpEGzw5RH1dSE3Vn622XfW4zAGKD+w9WvMZS
YRGQgNHHfaWSUnu9FRZnLU6cw3s/7nxkGWEeZBazWU4oRWwY3/Kqv456A8fEUcMz6Gn23nBu7jCe
eTkwjYEL1+bEsp40Clx6+TpJpvJc9El2kDsh7WyhzVX+NgrdIOCEuFOuucwVPW3w5GtGIYlxu9j4
q9OmS1FhPGP6wZ5h63YrAGKxEahPzEW6NUxnDDHJZ6opYN2OH7laQjuI0VQBSHeqfX/8le6ONdfK
Z18qbE1WZ6PwG1o4kbu8SnmMungd6l4h8W44JoDv46G2245pzZY6qJZBY10nFPjlpR0iDMp1aAPT
U+TAP0RTtVcl3jwZfCq4vzQQo0DCJb56dackHVp1YvHwlCsOQ5cL8JlO+tJqtO7UWlGeFDPaawK7
OzWQW3nOBLfZ7mjaYQN0qFwnIZqTloMJhkm3B9HdHYWQgh4S+M2888sTpXRt0ISFrlxDzcy8rsmr
D1oX7Blb3B8FCg3i5HPTxgoPN9tRjBV8TnytWsPz47h6kqRmr8Pq7ij0eXML0UCxYVcmRohEp7DZ
d7WFfn/MvVy10h4V5O5moH9rbn0hZV6TETOR5GZP4nTFRWry1Cy6mbL/W1pov8VF+dLn/vusOnlp
2Hz/f7w1jB/KsYE/Dl8oLtsfeYDVSecE5cHIuz02+KZqMY9E4kXNGyRpY83TIJ/c6UJSrtqAGWev
2pcoyC9WiBCIVk1fq6n44Xf+K34P71SQeJsjq0knLPgAVc35y/4rNGjS2mjjiP2BEIJ/VrtewDF2
8ksKxvTeeJZJzvQqyDWkFwDgy6GSlm0xTWySsHNUD6Ns2y0cDTRyaPfymHv7kQsXIjjPCBHJ6h6U
AZwbyrUqtp4OroROJj2bdFGfH1+B925bEyhupsEB/62pSdGod4ZAifla+5Z9xIbnlw894mAHyV6R
fW2oxmeCEQSwTV0XSglFi+Xa0czRlH5XTNdcS0L0S0e4R6JUvbSw8vOAncWtm8LxpeuV/lQqrX8C
7ywveRsMwKDWnpLSdnkhiRNHIsdBNEaT1vLXZLkmDH3Sp+toBMLLUwex7SnX3h3YkIjCwZo5O9Rv
14rT1H7qAJlR9ZqzrIeg7X8YY7UnT7CdCtci+xHRHQoIGxVMSr4JKK4mroFUSicl6PFBs1t9Z6ds
Ig6kS+BiUO6eG855nJcL5vthp4ROaF2jyvwobOOlp5XTDZHvovy8t1k2UzKotiBLTYcknCAoGcvB
nBE50T5ujCuSWvphyHRsbzJtT3Lz3ii0Vc4UQ6o7fKPlKBB/+9gZe+Nq1EblmmrvnPSk2+uPvjsK
qCx9q9ARYHgsR7HtGjIOfQJX2twjmoYlDYf7wP/y+CDfGWXWppgfSWQBKJgtRymhXegTTaLXQCum
A0bwyrFvpfHweJTNdUFJjl4YZHpnvvYmhB6F0zajFNsoZDXtlyqlahRpSfs3uijdztG5NxTaTjRo
8nlmiuZyQnaEoHPND7lmXZ+7xaT2Z0unyBg5cf3eKjSzgtA0O6ASE5H9LocCF01RksqoNEpJeMB/
Fe0RGX3yJpv2aGF3PhOGR3NXKPV1tt1qqKgo2kxqKGoGMoavna90L4rdive++vOE6B4CJCfRoVK7
nFAdgvdFWsSEHP2PCFvoJ61zkB2wx/eih7NwA8wkLOSINRE4WA6Ut+i4REEW3DTUho52qf5dIEq3
k1HRiMdfs4D0yARA4sndwPO2HVhyTiylmp19HepaFIdStYNPFT51o9dRK9OhOauFdeMxrdJDKJIh
+BaJYrRfLTwi1eeAUsLwPY3kJD+KvEJczSR8LD2KjOq1rJPe/64MQzm5odZSAC0UqTdcNe5N7ak0
JLt2MQqgVcVtzWbEMBnN4fyM8WnSHDJHiNQtbDmQDioeOaOXmETEJ79NG9NV1HjQj4U8Dtopc4a2
OjlKM2TnAHfE8bnrbbM6O5afnSLkxCzhUj8Z1c8iK6bhd8huFFjNarSfgyTUqwsirE74NDhJ8U/K
GfxFAKspp2mI7eCjk4d6dJoF5rvWHfVJjg5DCZ/l8zgSt7/6iR6GZzEoNRiNFIn6ozrYBnYHoLLY
xCp5Orpa4zs/iqxjwxOgOjIt/zhAuFGRZ1/MEAKoN5a6mrgFYsH5R57ysT5Vejx9ltPG+iNRhrTg
16ZleBgnSf9h64AHR1vkk/rF7DWjvUQY4qoerV+S6qIOUSFubPmlqR5NGAzlzybrkleYIoqCDAih
1ylvDaxysxoHrVusoHP2LOpyGM5jg93SKYlpC7/4ZIcIQCCM1r8OkdL/IYHywpXhLTRSzwklX/8F
/BjInjmNqfgHozZL9WKsSFovH7Oy8VIz9q3PEyGWc6p6vey9POun/mwouRFfWtMaacfPCjFILzyJ
9DPqtR58Klii6C/HGvzkKIOahafKTrTfQyPXNY/mvrQ8OkOSWa9yIlK6vXs//BwMkpN6pdmUErJL
clUdeiseZDZG16uHYQxDvETp3dY/JEmfKM/Z4IuIRFE48aeWLmVx0es8mVw+hkQZvrEq28to8Bce
xf44/GcSQWt7TlBnf/tBk382A1zHXINYq/HKYIg/d0Ib5d/SqdNehDymOB+z0xQHPTJTjj2RG1Jx
wE61mJ7aVs7ag9kAkLwak57GhzbUpeim6KkUn2Nyy+AMS8QMj5NU2OpRhG0HK2P+DN+rUmnUEwCB
anhyHA/laSziUj7DEelUT0mssHIpeDvjmfpQLNwwSqcfiPiZfeBaJefJ1StfTw8ROjM/egW3okMD
J6J0adof1YOtVYpxKLGEN45128jmL0WpMtkLtVpN4Gc46qdKkyPzkyIXTZG4dGQ1vyecW8UzjSRQ
YY+lSnsqGl3++/HLuL3YuV5gilFapntug092VRABripU0of8M26v4VcJ5c3P7xyEVxwQXQFgsig7
rSkx1Je7qE+m/NbLlJLrBqV1S5UG7/Eom5fXBFGaVfFpVYYrugYslEEehlQq6lsAhHVqnTK6GJGk
fqtbJH0fD7VZtTlYwcICEhNhMvnj8v3AecQI1aapb0bZmpewHzJP6xXt8M5RKNZR/KSnkdRt5lAu
R6Ht36cc0Le3xOlt45ANg/zBGJ3xnbbfdBDRCQ1KzUeCVgFkuhxHbbRRlPR5IRJJK2OZhH3mQlCM
v1JH0I8jbJxTYHZ5sDO9OXFavo7UuxDfgS44W/msuy3SKBz9diAyr6zef7Ksv2JlwEEsaGiATXIq
8mFrumrdSe/u0YEfSCs2xWuEitHiWc03kJFMmkrTvOalMp712TIN3aEvjz/ednZEZSSmbyG6AUtw
uai1NmnZrNh11WxfOpmSrn2IqcUdjNLWT2mifkgjhFucZtDeHdsQD5IaojpJgECcsxxY6ypeFq11
rkPF+gUwrj40GKLtxJ7btArKOZkO2Q551cbpjxykqgZTcq5158evTmLFJ0Uvpe9tSNkajYDp6+Pl
3Iw3n7i53ovmAdHUuqqct5SAMYOvbxWYwDPdHTXdt2T8tGGcMAH4+Xi07fmGwAeezy1Cbkr2s1zD
SnJ8OR3i7uYUg0CbzyxcOZCr4+NRtvWUGelEb5bO21n8ZM3QpaHS6gKurZuQsnxwFSnHQKsqAxrN
/VhROzexNTs8NknWZT8VR8w6ronkQ6lLhqL5mKdJMZ7Sisbxl8RKjc7F0d3fq+Jtr1V+JDA6L+NM
tVr3aColf3HoO8ON21cmaqnjQ0wo7IbduOcbe2coEjyqS0T/rP267BoE7NhwlLtbZoj+gC5d8hXV
TO1DWUjdTm3y7lAgzLAWqRjS6r/8wlJYCWcI9e5WR8FoeVx0QDpGEHTEinJdmaedTz3fKYvLDhBl
Ls7NRjEkH/r8e/4F9okybWVVWMOt5StmN1o3JeyxptRAEdLG2s1rOv63p9yoLdUttF6uvto6nr2w
G8vYQv5biYILjuhUTAYljPawmE2mws+DtM07wDac7WaXP88epLaFl9/fLEmJPG2IiVspo32MVIeS
k1HRnjlKexWGO6cMQJIuIFrOAdbU+Uf9a01CDZUPQeH1xgPRhS6ON8YnnzXZWfvtp57PMjtqbmPc
ZuQiRXczyabxpnaUhD1NKqYbNqxOdOjEpAc7ocGd0f7X9WLNdOMNXCiyaFLAzqYbDZLiEkUdJFY/
ij7SC/TX4z21/WZzpyQw65wtI0q1emGcAmPbTPjjjdtKekWrMTCewMzVQ57ZWnZCDqYSXpoMdei9
e2CK7aDIXF1verbL75ZaAZQTmKo34IfyAKQuuaEiDYdOdoqbUlXpZZjj+ceDbh8AaGYEXYDl8+tt
ra5ka0KUu+gDcctT4XyO+in4kEuGg1xf1H9ssgRF+ccD3vmQgJMk6FwR+Lyu1VMVvWvIDHMGZPFf
AitG0wRN8K++30bnx0NtDwIPNjglHxKs31nXKc3cV7TJysStke3wgxonqBBm0Z5Twr0VJCKgXxg1
0y3UVuhaoJCdiZvuh+KbZUTNIVCM9Cx3sX/oUMjeIbXdWUDsI9EQUzkJ7NRVINJOZoOMRC7flNQx
8WQtO15qzOzietwzzrmzgAyFzM2spz5TBpc7EiuevoiaSr5pweAfkTTXL7oWvxsRBcjhtAFVUjPk
rlxNSMvSNMwRvL4ZQ6s/JYMjXsBy9nQe7swFjT/wVi5imEHr6u6QNw3l6Vq5NRZsiSRtRzpLx+zw
eMu9OaEtHyRmALqLACwXP8XD5ZINVhRItuXLt56aoXbwSw3yXAHwgohgMcp/SaMNpb2Fdfwq6rBy
TlD/myAANSol5yJqWU081XfGb8IaxfSnOuSpdcxlqzM87EEH+1aruZx6sgnF8Dnx6/pvy4/M9rmo
ot7+Si5aymiLRVQqNSMM45MIe+md9vCkZ1QvZptm2HQs55o50aLOlvZ5pdz0LLKuxHPo+idlNLMS
FeX74wW9c7rmZkeOMHkhqN5qc4x1xiUSy8otLWT6thUDVqxLb532CaC4bo51GqvmThC+3Sq8iRSW
QcNmD7p1ldRukS8bxxzfGClRz6odwWOa9GZnq8y/fLlTQLNpo2YZ53ZddTWzRFX6PEGk4eaYRf9X
ajT9iY2rfc4ncC0x1uZ3HV/vJ0XI+g73fXuDkJlCJCXRRoeCe2S5RztfgzIUskcR0Sg/prVQvnUJ
DP9BAGI+/nx3lpKhqAODUdD+tKYz8uC0UlMwlK+lw4vGVnmO1M56ejzK9skmIgCZoKOUCwQdsOWE
rBbNamzgtRvAb33IjcE4ZWNuv4xqHXxJIjP96eAdf3o86HZqKHKjqgaHlc5PqL/LQVFaTusiV7Ub
VRjHM+sk+mY7ofHugHpmQvGVkISnjL52SBNlrIsC66gbpo7RR5x5Oer2YL6YlbXH/d1uC2AXSKdc
kgTV/Hk5oWy0nFKiCHpz5PCvenLaJ7krxWkIm7163p1bEjU6CNPUp5Ar5MJcDhWaAMx6pRk36OmJ
hKcxDX7xMYkRfnpSdPweD5E+lHQfYaqkPJvhNDWHyqyKm+xUdn1Uo7EU36NodFAq7fW5wjXqcnwJ
rD76VIkkEAdRS9VPPJ+D6NWCJxJcVCQ2sqOZy1FIi5KN4bPSZZHjwlmpfNqf0kbshTrzgi1POAec
Pjw04tgDJNjLWaLPnvuDXWi3uon+KdpK8yy9eyp9GoDUqPlT9OGT+D/mzms5bmRb06+yo+/RA28m
zj4RA5ShEVUliZThDUItibAJl/BPPx+4e89RoTisw7maiL6gmiYrgcyVK9f6TdbgaaZcSGFfWJoL
i4ciAinJAgg7HdjO5TxQ9dYPhlfa72ZTUb7nVqNd2ADPOLzV/Oi0cwigycI463JdjyJLM7uNdYAS
5QbU/633uWt3myht2w+aI+VBRcV3P1ldGYzTUB2xHUg2pd1e8ok7X7mLbTFnOkkl7UhtiQ+/3Xi4
xHUJMgTuwcF2wqdaqQTNWJdU7+ds+9ZdvzD/ls3IAbiobZ0O1dplJEJ6aQdTcZOtgbkFXRFaI6+P
8sKEgBRzZ6R0iGHHGns7zVlVKW5ukRJRAxdWEu17fcYRO2btvD7U+THkLF18EtelInrWj0bcLfO6
SloHLXKUzRR17YOtZX0QNS6VD82NYQSO2pRuRiOvLvC/ztcpY1MkJ3CzWilFnT7MIVerRNUZO00S
bzMnRs5lR082r8/wxYeJnwHEW0riaFWfjuL0OY41srcOyVx1+wjT3ncxF7EdZvSX7gLnO54JOQsQ
fLFqADl2OlTdKCOWqqp1mIBkoh3KGfHRS4T8ErNsN5lhiJ95k3ZfQ2qckR9FtndJwfSlyS4Gvawa
2g5n54WZmHHP2rEOFUyHT6MS93doLUZfbGFdqlW+sP85chHrY4GCxD7zKikbE6mKULcPCPr0zlU4
94rjZ7XtwY500tQJSi8ePpcyaQTJ65j3e9WTSX1nNxqOUzWArOLCje+l50/CzCnGDZ48dbWgzGxy
UABt7IMZyYnaYi5ou073lay3Zmlbvgy1v6QX7bQyf7PQL1h5eJPARjTKUCDzT1/9jOXJsDjUHEid
3aBP1BBEetTsk6btLszypXe86K5whvL4YQGcDiVpnFAejp1DX4y6D6bJPiitjUZJFpofX9875zAt
poVwDQuKDIRqz2qsdsCTvY4Gh/XU9soG6tvwK81rVBqFIuYPgyanyXfmLj9MQ5aMG1i2YbZry7b7
KFNhj3sj0+NLlZJl0NODZ7nSk3hRRaCEuMZR9UXUyrqM3cOgNub7shf93Qia7P71ub8wCnccBBzR
Q10solZv1E6iCg5J5x2coRvBnBSyfOwte7oQgF94mwuPASIUt2xe1gp2ZJex082KcDlRRAbsaJo+
DpY27LTYNi/MaEk4Vs+NMLg8MnJkhJRX56STmrPT9ap7yN22f+itOLwFXkf71slVXzXD7vObnyBC
NsCBoY/Q7TRXkbdQylqnpuUebCfM/arNYfa67SVD9Jce4HMDY5HZ5FxePcCul0bkuZl3yETRbUO3
6wKtdASCvOole6sXlsQzYw1Q0CItttZctazIiZw69w5yrKfN0FZVgOLdJZmBl0ZZ3BbA8fHU0MI6
3d9x04xjR/XnYLV4n7SI621SyjxXb345dJqQu14wsvQhVrFy1OKCbk0WHTkVrX1RDp2vGuElcssL
cwFMxSpgvRE/1qmZjZ4wMhtIQlWDkQdd4mTXGRHyUk3sLIthnz6L/NI2JjlbG6S66aA5Akvdoync
bt5MBK35QctkQV2sHRX3uuOsLTYpmk16UEtdhbxrtyC789E15QdUzPXxI6aZgC8oDDR5QHKO+/Yi
M6GkvkWY+5aoiK74NR623ga7J4+vs65QrvKQYtWd6w4lgA7VKeirJJYlHhqETI4tsSXBcNduVd/r
BmS4UFeY8r9KHDubu9JBUsHXoij/WHRZN90PBRr5ma/bqWkGTMGQt1UTggkyIiVBYQE/T8/PdCv9
MWT4i35MUqstrxq91K2tibLRcDuiaeX4qkal+NvQqMmMZpU22beKmWjOIfHysr5OMFIIoaEMKEsV
+uTRNJ3lPPm4YfSVryBRmjWbCLyg+ZfW4sXz640LzwFa/FxgJ+id62v1pACohUzuoSMB2NiGiDat
QEb+9VHOYt0yCsQeGHJLgrJOxaSiaDqUKPfgll16tLEr8kUfmbe5MY7bcMjl19fHO1voi+a+Re+b
wgp8n3UY98zaK/mudki7pNzVOpK1cWNab57VwjckyaTuQGnbXoUGC9KGivCEfmgip9mUTlrtYKQp
t1Y1KteWXl9iHZ8/Re6QC7sZdLTGobvsu99vVqmqdHYjjQP+S+YR/zsv9mOw2p+j0FAiX+0wdH79
OS4zODmjKIcBWl5kCxYg7ro4NUmvrTKjJ4VrhHA2llPVv8xhiqu9XRB+97WljNYO04XRvlBqeZb7
Ww0NLQdEK7jmpbS+Oq5AEy6edJ53EHLspvfV6OU/MqfIvjbOkEU7J9O7R+yG6OTl2RiNKDx6qKt0
Xtj9qlohlWsvxzrKN+xc8TasSRfcoEH3+SG2XanvuTA28yZJTAcSZT221TfDERFCcl06WUGVNV2y
Lan2NJsuscr2kxfa9lOo984XyKVG7ycTCoW+ChLxey9p3e5ef/BnuTOdShtNGQj7y21sLYQc5S3d
2xk1gKZKh49NFnXvU2+wiDq2ovxlz+pD4fabCVn9H03Zy2+vj352iC+lO7I5Kj1AvMnpThdaEwPl
QlPBOyhpluyHttEaOsZ6lAVTm2UXCqBnp4VLDkTFbhGGXzjQqxcdDkZbyEZ6By8CxDhwXfLhrT7a
ozD9Qqn3RaF/iFzC/+tzPAsR3AlhWoPKAbcCBWzZbL9tpt5ooKBQmDroumh3rYRlJiLoIm8dhUII
yAcqoVzr7bMn2ThCtbIkPQ5J2X0dlDL30THWP78+yvn7YhTYEhpAC2ayLuxa9YyhV1akR9kr2d4R
mvquGOdsR3Hr0s3qLAZxZWcgigQUCyikrWOQN0iBwBoll9zDR8Iev41Z5AQhZPy26+ML8ed8YvBb
l7IWJ5SO3MJqtCguxjKqqujYDH0VUDugx5xXxntNdG82I6TwATKb0jiTop6kn64HMY7o4+FecUzH
kvZO3Yhdn6MH8/qbOl91zAL5RMoS1CG5L56OolCmK/Wi5gxswjwg44ivyzTy9q+P8sJjW+5KHE50
sClUL9Hlt7Vdx07pZEOc8dgyI9pUpVc9ujNEXj+VRaxuXh/t7JCgXcIZy4wc1IHpZZyOZoXJYIuB
c121otm3BJpqXq38aKr+Vkn7cg+W9JLi4gsT5AwEb47izHL2robsiEj2nLXZEYB7dR1aLU2vqVVy
dlcb9hei4QvvzFv6Jhz0CwfxGQH/29OMnTEy1ahCLqqU0Z2HLPV9aopy+/pTfGkU2q465/si+LR+
ir0+UYzKXXFEJBZRLdl6296bLr2rl0ZZGq8oVrKtqEafvqs4SrUCyQJx1Ds33MFMsb9HsZU+vnUu
yEiZAKQWCXKKwKtRbIkdhjGE4miHY4aVCO5pWYs05eujnB8cjGLxUqCJIWS53rGzo856KYviWObG
vBfwubbelM07tKTaa1PRR79GOfy2rYV9CQBzvuSNRYmAgMRdZKFynD7GcNAqkNOxOJaa0w8f9UbY
6XtYMfp4bLhEFveTXnV/2VVopW+WeH/2YjDQT6FfSG1r+Wi/rUZZ5VJLB1ke89ge3KCsPCzosNd9
+xajb047iKSIN4g20ek4eTKFzuxG5THsUWqBJyACSyB75uW28+aguIgtcH5xcqHYus4yjVSUYM/b
8lhUc7ejLmIfy7QtL2SU5xXSRdMBchQiN2QvIGxOZ5TI1OgUJS+PfZoNV3ZmZrvYUcI9t7Bkqw+V
vRECLDCVcTcYsZza9u5gvi+IeRfC8/kZCl+frU5He+ldrFcPezunQumUxwqTnf1QF7YvhrjYGkoT
brSMDtrrG+V80zMebH0KhhTdz/DvZT1ZtRWl1TEskxSSVj3hJlxcSllfmhXXWQ7sRQzkrAVb6LlJ
+OqqI7yeKJgNLw0KL4RNqofVVsyqvHp9Vi/sQQiCgLm5oABvXN+GuLTMzdQ41ZGtYgQcT8Y2obG9
83Lwje5MUQFwcPT99UFfeJTkB0u1c2E8Ub87XUPE7RB9xUWXKNS9IEQH0wp0Mlj3wit74WFS1KJ4
DX8Lc6Y10kIDqz1ak1ofy7ZQnxK7KD+KzC4+S7z9tnqVvBmVCkkMohZnKVgmNPFWeYmrNwMR262O
oHONm0VNe6ePph2khvn19Se4xI2Tex0jEVeoRBK+yFhX6X7T1EA+I2ZGAcbYyiiv+wCxMDhWtZ4h
YZLkQn2wJzjbXh+3101alRc+wQsLhzoyVDVQaETQdUVPdnrdz3Mqj8S40tgSrxt9a2hDJ268Uqvq
a1QNlI9FqVrlhdvAM3P5dPKgZuiNcngsKeBaPD2OkxQ4UGcd8xoLDYcDyqrQT0X3oIpukP6sk2uv
AhP1LkbbvHmqnHF29uogUvmpcGbIc35W2rP9pNmyrG+V0fCmfTvqtVyYSWpx/fqrWi9C+BgsBd7R
Aq1Yrmini70bQFr3s5Yfe6eQm37ObiIlPBZm9IW28VtvSstgYG+oEi23wTOJVV0rO82Z0+IYl1LD
7DXvsV9V33p9YRRUmwlSC4qJu9JqSjKv9FYUbXPEuNAOLEvx9iy1B8urygCQRHvhzFkv9mU4wHpc
4blZ0J5bnvBvh3VlAtp03Ukek0px9q3JGZN7vbaFF9YHgzvmezkN7rZp7CjQpzq+EEXW0YrhYeWR
JJEecY6v9W7ytpItiVd7NBRsZ4xci3aKDcHu9WVyPgr7+FnkgahISF7FDlui/GvMUXdEoMa9q6G8
iatR1MOlDPm5I/L77tFhuWsUQ5BDoFRur/MEW+ZK4XXdcKQwhIGObqSju5ferN4gNTsXu9yd02+m
pdTah7hBa2LewFxCORZQQItMkqt2sqaCocPuzasouU97Q533sPPSMXD7AXWZqUdoBqKol6Z+l9nu
vI9CYf+VOaq4T0JqE75o4hSTZTfyvk7IwMJqUJUHw5Z2+sakiMlSNuDeC1ZrsRxcNVKMDMLiWBfj
sfSUR703431cpvaFHX7GzlhGcYmCqAcwFNv8dIEadaS7IqkmarK9pm2b0WpNvwbvNm1mpUDwyRtH
6mHK2HoI9UZjVBxzg92/T63IlTssrlO0WBrKiP6IrI2yocdkDG+8Gi22C6xkti09Xaooq9teVbsD
5b65OvaeS7ItNOe9Ijp69s/r+H/8GP9n9KvkFgDOvpD/+R/8+0dZTZAe4nb1z/88VL+KT23z61d7
9736j+VX/8+Pnv7if94lVNZk+dSuf+rkl/j7f4+/+d5+P/nHtmiTdvrQ/Wqmj79kl7fPA/BJl5/8
737zH7+e/8r9VP365x8/yo7QxV+L4P7+8fe3rn/+8w8y+N+29PL3//7m+++C3/vA/2jOfv7Xd9n+
8w9L/5PNDYltMYdcrDD4S8Ov5++ofxJWiC1kfBxn/MQf/yhKiIb//EO3/2Sf0qoGArQw6ZedLMvu
+VvmnxRbF71T1hsNNQDG/573yRv6rzf2jwIl5jIpWvnPP05DD/VhnDkWyUruYYtn+PqEckyhcBUL
5UY2lXlH1ym9AcPy4beH8fegrw7CTYsNiHQq8Y30eXVmdOWUKaDnmg1YJuvGarAer9GEvbAVTw9b
psIo0NloohPc0PFaspbfjorUlUpJ6Gs2qPurt6Od3McWV+akV/JdqSqX3EyXoPxfsfTv4ai48uho
0nHgng4nzSTsRtAZgKIzXCSnzAtGtc8DJbaGINWm5Ib2husjPf02WMi/RyaSc3EH0LtGmJctTZPK
UBk57/N3aR15123WTFsd18TN3Pelr1jGFan3dJ1aWIu9/jKXWLGeN5cg5HbJvigerW7uCBNjjANb
ZuPVhuMPQy82faXKIHYvOm2dDwUnnjEgwMGHYg2dPuIkCru8ly4QvHoqg5IS0q72ZBNYLd5sr8/q
X2r3p/NCTAxyMAuRiinw7NPBRFmEUiYuLiPVaEJnKslmE92JPiVAF4qtEhbNI1oIAy5HtUHTBNvv
7hrWm3jM69DYAz8YUj/NU+uunvrwM8W+uNw0U5Y8ublrIPteOF/HOis3ZoWpSai7Qaq7o580hpr6
VRmKOJgrKb9Ocx59Mfuwf1SgcN2HaK9xOctmpFsglbTqRs+liep8GNMljc1xKOmZNXMgIFa/i10r
CREECNt3cOztwje72gSQmirzZ3io2o9wbjqTuhgAUf6vPo5+H+ve01gmnhLYtQQZV9cSFau4sMNb
J9WcoOLQuPNSI/qOYqL3uZV6+IS1OEu9y6vi59BVtXY9oGejbdo2Fw9JnM/5xtUKO/Gbbn5IZsu9
n6zJfIib0sj9IrRHM2jxu4N4qpnKt9TFAlGfcGDaCNT4tKvSEBSD7EEBLIgzTEZlMs6LbYQPVLex
3D62+CPW2PrGSBZdzFK2Gws9g9437VnS+O/V5LsExqNuQjtWazretnLbea4ATl2104/KLqJfqqPU
d32W1t1eber4q2qlyb06JNLx8Uyy7ylTDiiKpU7+000W2a8lUb0bUqV+r6fTvKXfHgkfZnwRzHMc
H5rWU28wKzU7H4iqkvtN4wK04VjuswBHYMX2FaMddv3UUbmeSg0+X99Mm84ylKta5PZ7zQBu5wsv
9X5i9Sw/JKqKqYaqxymki7yp75R4jpHbz+eiC+JqTj+HHZRsVMnb0NsOaYFHr0yL5HtVZSYlkXq0
bjOjbcKdNvWNig5CBb9N9o7c9popUDVAhvkKYE65icLa2Sjl1GVX7TDOPyeRFr0PZ6OVQaflU+xP
gz0+9QihfYbzOn2Xoum/KGozl35RzJbuE5lJDketsr+6OPZMfk9frcO3ote/4MScB0al5ciBlIhY
9FXjohSS9H+h5WR8bNRKbpJy7p/aVqaYVWrS3NRxoX7QO00WF9plz8zt051OrYOwraEyQEF67b6I
BWJptOYkF1xFkErPryd3P3gPqI+Cahi3aZv50uJxdLbfFZ+q+sdg3MpcoKqJv8o79HEHfIMn484N
79tpm+vKDuGO/XNAelMu9X/NkE6yqlczrv8PcymS8d9i81ku9el79zP5x/9qvv+VUFr6V3a2pGDP
v/Z3SmX9CbYXrAX3XCqStLf/nVIZJEfoTC8W41TsEFvlO3+nVIb+J5xaqACc1bSQntukf6dUmv0n
xFaq6MArVJhOxlsyKpSBTk9I2nukbtS2wJCjasz1//QkiSYnosQM35H+eanswygSvxLTG9xN0TjW
DT7oyUbHxlQNEJ9VYXQb7fR5RuRWu+6JLh50KJE/NUKbPkWRJ4ydbrbpVefq6V6PZ5n5ihqHPgaX
YeQnXlRfVWaUBhI0UImyTxP9tIqoviYdeihm1woaVy1uNTG1amAYYfMlSdnqepEoP0MSm49OVWi7
wcIsmAf9jaZDGswCYRjPBdByFdeFIa/REYq+j3puf5uirEHXxMk/ErSL1A9pZ19nkTkFvJJ3fG7Q
suw+swmaSreeorYAWZQ3/bCpu8IEMo+UpoGNVVCFxvABPkVKfbOLQBUZYdnvpQk2wO+RIt9T5G0L
Px5b3Jm1dhbpdVWL2bwN5egYN1mWq4nvxk36iVsK8lnGgDzFxpFh1t7F2ZjsS0PqdwDNkJVJCsf6
qrZOMj7oVtcU13OYYu2VSPkrxFtnb8bYyGxiNx4bP9fr/GGMIQpuJs2LjU8ijUCMXi1es9mPDCcK
jhmB4ncuPhcSfjgeHzRqUDvCUtIM7/vZnaJFwIFTMd6afd/V/dMAX13XUh9uRSWbiD4A4ljKL80D
93DUa/BVtscLi3RvW5BWlo2yEZwelXo3Cst9tnJKk+g9ha+8jAOWt1IOxibS7S7LzEDXCk+7S123
qP2575pko3Ymno9Q67qfA6coH5gVdEduIpvroQasFfRWWrrvMMEEMeDYfR9uFW20v4SWGym+tN26
39TzGEkSPNf73nXWrOGkk3m3TtNbLT3k1pxdf2yKptuFcSvUXT92EZK2tc6B0Rl6fteaudl/RC27
Z2kJGpHfLCuethY+vpNfdk3vffG8zL13SYre21Uadzs1brMPjj26/UdSlsK6HsKqkZ8HxbU/h7OX
/oxRyzIPddlXjyNqo8l+dpTRL8Ykj4Ia/swQjKWwji6nYhZ0lSKSjV2LLH6QXICnfc9xI4LBKYYf
doNkTpCpSEZtytxxf8g6jsD+Ut6Kb0N9nIdAqxqO6NaCBX6TD9n8teUsv6tjTUa3M+2O3FdQrMp9
Z0z0ZNsUytxtlCKCqR5r/XjVo3vvz0v9dGc4U4OVQqc/WNaErk0I6fpb0fWM3RfkiYHMumyHQIy3
tTK89m40t5/8YsbnNgit3rivaSbJoIcj85DGs55u65LGd4N2k7oZlIqSixUBwtnOEeL+31V3aIbt
UlJK/RjyfHUTp1ktr6RATQX43pJxAjquDq4WqvUiapXN90VM980vJ9aiP2i1Zh5EmSC5pU6G87MZ
i9wOFGSzoo0+NNV9l6dRe125iT0HTSfiaRPXTiK21Nj7XQJWLfFD4Xli2zZlPPiVZscYxgoTGaMh
PgAs682dgJD4jftRimgZ9GlFBoOm81JCbZC3UQVf0E+dxPw12/AjK33UbzxrQA6ljOr0yXFHtduh
zJXPfuvpU4eUeIw2WKzkSXkzkYfA/lAbezNKR1whClKVm6mMis+uMulfcaAjd0MSo/yi05/8Nmrd
AmlsQElvtGIaar+yQtmxVJys96skka3Pb0fx1hhtIw7wcMp2E4X4iASrCjczqhSHubO9LwqBtfIH
jz20i1tTXJdO5SU7t0b0MxB9WOe0qjwv9fE0m9EVw0m4ELtatAn1uKTIwb2HSmTsWrNHsios6/Km
aIziq1lb9hctt6LK2xuyjJxrHYiejH2QlHkbSEV3i9ZHY5fltDe6AQ/kTaIIeIJt32ADp2Bu3it+
Mkxao/lgj+dmCBRV7e13VWmnZUI4ofcn/CySw6PgUrlN9NpAG63TVamAlRKI+Ka6BWZ0UsLq6Ay6
kZlU8ixR9xa4o5pnLNk0w2za70MT+yFt9NVCZbXUjS5LsJimEit+xsN2twk4MUdsRseUeUBFnJsI
DLq6ybizYiYU6ByT2rtChROgbpNO4+9u4whpqHKHETI+8z1qEBvdEs6EVVWGNcveNfNZwFOATeAg
DBJFY9dtu9gxhluUmMK6WeQc7TE7QgsMQbNVpgfeL5Wa8sOKDdH5qOOP9TssueMAkRXt0RqoXHya
HIXiveV2k4f0blN8SmrPKQM77tTWHxAhsQM1FG3zIXXLqHuHF5MzXKWWN09XFvyZp9wq5L2CxcG4
bWlUATNsKvErFnEe7UL6EG2gzTkiDKUx6o9VHsfzvTIMYrFBE7PlR0U1FRvBnc856JmRVLeRqTdZ
kI5q6LJNYm+m2M/1kVeQU0APUK3Q230t+fCpz56UNlqPbm997YVVIZMEoWRuDy0XSrTVRYTCepWK
Qe4wQhOJAZavmA0/SgnPho640rUxT7Z4F6tddD0lBJZ3g+hUa8tNukdnT8WwEfNIxPz046wWwgiw
f4+zXT2iPPkhHSMEr/Sk1x8jaTiVn2tz5QVG46by/WB72ZU7AJ1tmZH3OXK70iXImIiW5riVmTe5
2nNiZcjZ9LGParFaHFrk+CbfHWAlqYWT1cHctaL1aXLl0w+MZaMyoIc6fMtr6CqB6MYIa01l+mRV
YbhzYpMwCko5NrnO6aloNRg1nf6oJU1cLUHILB9Lp0u+IqSWRAFADzCKUzrO9rVQojr5gBFd8QkS
s259VtLRmdRA6bNcvyGSeOYWi+yhzYMIUeMns2RSn0tXFN62TEUfb6Tb1ijTsfpleNvkKO3vUwwh
550rM5kFbSgppgQJOyIZg7yGUXoDbib9UeW9XW3dPqIFgXeSnI69GOPosWvn/DG1R5q3c0qp3QcG
sLzTvMAMqyQFTq4no5fWfYQGRiV8YVktih9RGna+GLtxV2EfG74D8WnPH+EwRdp9MiGqvZ1rsL+J
73m1/gigq5NHMVnFsa1G5zHNTSSORpnpxh6mPEul0EAHb63BrHp/MESb8dggbKL4p4mkf+xS6AdE
B4le9eQiCHgVN0puBH3G/dsf1Ghy/Tw18q/wEEl4RCwaa2944Rxft241Wb5r43tKTcNJhePnfcsU
jXq5m1nSa/qtEVla7CfKZO7Iw+I7bRz0L6g+pgddU8S9W7rTFFhoZ1jbth6QFJR2T1beahzJakl+
LOOJ8pXtggmmnWgaXO0yr/migtytAjPusEWcBstRtvmc2dkhs6oWITzNCnU6HIV3NSeTIm8mL08D
QUEl2Y252t2EqHR8DytZ9IFi1e5jTTFr2AgWjf1J6elq4dLmmJQ2sqnbkd7mT3ZbRVdhp1B8STtT
PtE+HR8qugr7PlSd+Ao7jerjzFaddsYkWaKY9eWBzRSuI73Ptz2KXh/CZkatSNHkTydOBtXX1ARp
wiWXDJRZUUGGQqdpg7IwWS/KELPq3Qga5UZSAfJ86Q0qqpVKMUeO32Mcbu8ogZq3M4UmVfgSe9qf
IhO1tbPyLJS+bsYWJ68Q0ruue8P+WipZelu2PWbgUagObYB5mkunLlPH71ZTT6ZvODU1jJb8MfY1
mduCPDtsnHcu1KE7RcO6LihlY2lcwQXSEEXZOUeydu+7EFm5Sym5QiLBxln6Ex0qbhNYRqIq0yT9
fTwPTnc1tzHdmL4j8EyRmV5BSO9Y/HFoe1unbca/MjX1ymvRW4Q+gPUG0qWgkBDvsoauvGnHThPb
ocKngz4Ogf1CW4ob6O/1UxqzZImUThdqz8JMX90Oy4ZTvwZCFowjsjt+NlvRp7QIqTvmMeg7AS48
6Mlcj0YCGWLmYB8ufIJVzX/5BKg0QFqwFnkBMEqn91MOy3rOEgJlJTCnlYowd6Gc5NNvt/bjv+op
vxf9V2ghWhYLCwcKE6BQQBhnBdUZFElmDgqop5HC5sapMRYLOjvx3ukULRXfU3Bm8kM8E4clt2Jb
azWQlCBGBu0eUDcitq9/ovN5g97hQg4xDZgJHbHTebepUuK0mZTBPBnmTrO5VBfhFL2t2cG0aYzT
1qHFyr5R16NkWlzi8UJOD6d2vua6YpJohMUFUY91jYEhYNnRml7gEECTVtVqa3S5zKVuQa2A2zRh
FEQKd4l6ekinKCr/VYyijPTf6hIxp4X0RusK2PLSol6NBgg8tNtwKEiLPDYN4vLjVg2rXl5YmasW
DuPAbgFYgEIPvS3gNKdviD5Cx6HD3gjDok93pWKRNYZTs3C5qgIF/za51DVa/uRvxcBlSIr9EPro
Z4D3XRNroHh5HHBCBK5dyKcmsY0jSjP9rRp39r06D+IHQX8MVIV1emE9Lh2ik6GXWLv4GtPEA8qz
1vDJTG0EmzuLIDM9Ts2MS8bTaA08YMoFRK+W5tNIY65Fs/f1nXC2enjI9BYRz6atwmVr1bQubbXy
7MnEIhr/FiL1iD6ur0vRUbGPUv0CmPW5076aKJ05k/eJgMPS7Tx9raCtKpFoLrlNb3DstN7IwZDm
0/Rg9RDLA8ZHyNmKrc9u7YbF3mqcEDBolnx9fdpny4t2FWEXBJ8HDREQxOnnmKSa6oYCDjNt6QL5
QzFzhdAacqlArTPb8K3cvrimX3jLiwKJoS98Y0qDqzUNog7ZBhftV6u1rM8ANbVIC5LUs8QmL1To
qh48mDT2s8aLxJuk0gnBC7BvYWgs+4mNu3rwWtosd2L8hfLeCW9Va6YllSiufIpikyvMm57uArwG
E4rtDp67DLfmUEzS7tQRQ/sg535623W9kwHzsL/lMks3jUul8MKAq3i+DMjhRailAMwM1wNWXtrG
eldCQmwd6qOp1W/yy/F8tWgoI+sAvekuUx4Gf3MWaQFSxZWnxAH2e9W28VJtg3pSjBzAoKdXtjpe
OjhXC+ZfAy7DLfw7gBurBWND2yz7EG5lExn6Iwp62ZeR4EcFxdrgP4SsNB2kS7oZq4jAoIu6M2RT
QMTkJuuIQLujoatTRRRnh58hJZnAK7ufuW5fQqm9MBB699jC8R9nirlakvGUaJXepFEwsS38PMef
JM9puKR69tZO9dI3Bn/P9YIBcShewQ4GdZjUhEuAP4ZVunmeVE56uvGW6b2+9lfCAuxuTisIZ7SV
qL4uUf00tOShbaXSsHHyMJgR4Hb0mlpzaPu7tLbm9CacnegDPtjh+1lw1fJp/rVR4I5iDve9mdv5
HSrD+SXcz/nDBpYEr4lli9U8ciinn6poe7dKZULJeOZaF6pNho5ol2695avXn8BLQz0T8cElYNS8
ftjJnMdjEUdxoNX9g9MND73oHlS+fvswi1IbVCMY2Fi2nc4oTVKzKmJK6K2W0gXW8nxrAvXFnbLJ
t28fCtIKbpsGK5VFdDpU0kFl6TM3CiBsTUGczOF7iBRjkCxfvT7U+ZZfwHjYziCNBah9PRQFljxr
dC0KyLLSK6rP7O8RO9NrkRFj6HdE2KcX/Y/XR13dRFizpP8cDotBOpF7fTKh16aEKXJ9ARHOKwOV
u+b7werQM5Yt6zSOhy/YewNycGnvtG4tLmTKLywZNKihPi2Cshwcq3fJZXlwa8VYzv++0o9YC+iP
Zb7kBsIWfKDXZ3s+GlMFIQTFD5YkeL3T1ylEXnWeUyuA7aYHRSgUwu324b8RC84HovUHRw3qJzZ/
kBtOB4Jb4kZ9jPxWNo/PO4FG2v/TTkCQBxbEko5DAF0/vbYqx8S2OvoeNj7zCe/ocz12PW0svnrr
o0NbD/4yLbxFIG69UIYWz3VDA7tZ/2/2zms3ciztsq8ymOthD725JRneyKeUuiGURofeHtqnn8Wq
aqBSWX9V5381AwzQ3UB1pTIUEeThZ/Zeu0uP671dqMnxv3NvcyGsWjfkcpzYH6XFObEunWzYm7ok
NZyYt37DTVKe0lh++/v381PhYLP9pw6k6qdPow/78RuyYgU+tWTckZpaujetcQj/+d38xYug5IXh
sVJhf34RCak1qVI38nOwWg+mFXfv3FHm9pffCoYcjnaMimxLP1YnBUAbNkNT5GeDIe54vpSnRvb/
1NP+fEkT7wj6DTskMF9WVj9+YNS3+LwxBvp6hd0JM3gxD7veTCmfvayjgv/7N/WXL4dcEl0ipQjM
1h9fLpq7MnJmRqV6Nc5POXqUQzMzqsA49WuAqfW5vcK6QHrACsST8vFmJbxv1lgNKH5bZNGEtjyp
TmpG446lCfLE37+vny4Jxg9kZOInxRbwc6+ZFamHisZT/DRSza1C/7dRSagOf/FVqBrXVDEOBq4H
6yOSWFmydjB5GT9ZL7eOiWsInuKXP7g1eglgHD0oj2OeWT9+R32dDgqUyMgXNO3jvocWPtClF849
taTZ/MO446cinFdD1LGGtK3XxceqceqNzrUFIfFOApjSMCq0DKrR3M/awP49tcUvody4LHg9Uh/Q
l/CkoK77cEIQ7uI2rNg9/7eRsmLrQzh5brr/5W+K18Gbw9WAz+FjzRTR2lRpU0UwKJRoPqnFRDvo
RsB4/lBm/6cDnJXsx0mHDByJC96rnwh8ckHem4zcUUXTg+SddFn5qVsQvvj3b8n6qZRZMflUZisj
cqWYfrguOjFCfYm5d/P17B68bLokUaR/KVAnnOvOiGIkBXV1U8NuYSFoAsnTxJyi92jV1PWx9aGH
Z0Gitn5pqMpJnYv+jN6hY5YN7npDllR/7eVgvVqVbShBFufd1dGK5VPszcwOGHzOT7Ypq/rURD2L
KKdBz8Ui10zuWHEzcZQCw5gfZ3YjDlnHpmHP/vK5AaOQHovIEp87S07xVl+7rKdpbKMrM/XO8Fne
VENA4mj3NC61K66dLCKThAPVuF1dAEvYIXA4e5M2Yp8zRZRCaTPWUAh489+XYbILn7N81EPR2tN+
EXPlXmXSaa+po1DuuE7P0Ofvv46fThziEVYYFxAKmlj6ux/v0i53uyntHQ+7IjVslykli6d/vI5/
vjvd356lbBcZ9CLZ/fFVIj4OMnB4PJhuxTjJyKc1nK2nhhyV6KrN9XL4tbcFvI1GC5EV6SX0Ah8n
ZxXkCUZEloKMJOveJ68wd3k5iH/wHn388HgVDlLmq0zImJZ/VASnroJ0FfmH304GpXhCmbVYSvHw
9+/l48NuReGiOWP2yEHASO5Dux/lid53MXy9oeyrU9rVova7PKIDKNDx/kOj8RdviU6YG5TSn0L4
Y7mQpTU4n6pX/H5UTL8qeCwIFpe/HwK/pF18rAr+89Ha8YNw8T+TN+6+V6vJovv4V/3fqGxc7RP/
+99ujJ+VjThm3n6QNK5//ndJo6kjQVwnLw79Jmf1yrX43SViWP9ik7JCPCjyVyH8nySNzr/wpP1G
CYBSwS3GtfWHpBG1I/+KmADwQ7AO+Yt/RdPIpcFv9sOwmoLZ5ldYjxJKTXYPP97jXW+1UyoVPUgM
pVjdyejqJNRt4ztRC+PAYV3oaVAnnV68aUXZkTLdpf3WcEVabXOLtAufxemYBZGdVa6P4beYNkU1
9awIC3QDQSX4BU5jBhE9cOLa/epOWRltpzbjePH7XrrK0euVRKZBbA2JdTDUKHpimZB54YS6ecxX
PU/dovKwYyfmaFAh4ISebDTc6bMmm/KrXZQ8I33Ux7FXbDXpybIEheKY/UPiyMlMfXeWk8RJQWqm
4wuy6Yp3o4CdYgRe42WbpjfktC9yp+/up6iRiHnS2DLCpm31qWAKkU3Wu6H1A2MDXfZTdum9qVVv
XRabX1IqHA0x+sxaYPKBMKbyU5MXfXmwy6nR8VE6C/y0NNLIDfaG1m0CpXeRqviFMqev6Fnmxzy1
u5umNxH2RxrG6UnsnVKLv3aK/amKjKsUgz8wTz/rudzNquqnk/G9T+I7+KSILCHICb/sEYoCvFfR
1XssPtLqoujF+LTEXcvEtmvPFHzGxqqQlBSecubXeiZmkc80qZtLl5nHIRUnIeXbNF6ZGW7LMj5l
hR1mjdMHqhvNhwQ5n9+asXNvS+vsgYViznk283mzSHPvVOhDOhvZQlZ/mpfmUvMJ6xelqJrj2HY3
yxybsJlmNiHOGN+Noky3iN5TwwfEeZym7rpgHN92jln6EQOLjYkY8GUxq+nKkNQkSl07q7KHkDcN
NBL7OLMeRn5JpBfikx3Hxr6Nleyu0Ae0pvOg+4IiQADM2hXTLDYT2eYBk+cnqbQwc1KHlEQ9Zk5X
K0y0ZXTM07TlB9GXZlNue3tm/OrZEeUDk+oQlMWnOpMiZJNVMtXvyQ+2wbk3gbvU8dMA3u5o263n
a3Pjxqip4pPqfadNESGkBKfwTWZpQTa251FpArE4VLqKvhkjSOmkIJd2am0qHOKPlfAUsalVFLmh
Ng4odrkQfLeo94nV3ifm0vqOE5XboZ2ugAptYsRWfuBSXXFt1tg4vTBOvaBq42pv2fP90FR7p05k
OC6y3LG/ftLycVsIYjSLqBhvVxEBjwzNDDDEcC1A9VqNRu3Bymqm0k0x9xeA2Sr/53yM8345RaVt
bLue/3E60sv9yrZve2ZOykFttCs48dL3fvOOakn9RSslquQm+dJOmVkTcJl+c+o+qwOUAm9dZxln
OdZTuJacx8TLkpNj41izV5GDmU179MRNjny/6QI3W/QYGZ1Z+0s9ttuu7PHWFMYlpXTx7VSJLl1v
eoGOqiXkXXm3eiLMYcNo3662Zje9ZVr+bTS0EoVMoV2hqebl3qyU+YzwVNulOYLTYAZDFbLId8Jx
VJXNqChCPzpCl2K32HESsFa3WDHJQ6rLcVP2jPe2GG47IxzLZjcjP+BmK/uek8DVGzdcPMQ6PvrH
oT9TiqbFTdEo75rS3xDn+m5HNsJaI1HYT86VfOymwQ3jeHrMHFQqWo8ySEqmTFAbXc7as2pFR9Ga
L7NT5sqXwmj02Lddv3WrQ6qhOU9cgtJ8LSqNryDqqFHH0r1OSutdYN5ck4qjMAOvyH6+Um5NOz62
SX1Nys48cZ77fZ2D8B/w+Gau0nOiIfJWB4yviooTWNg9TwJDey/Tygvt3M18Y2i+t2MRvbex85p7
ysYYvMH3iNL0F7V2t/MUPUfDfNEQ5B4mWSxPeokyWY285oDJ+IpZxsiCuKKgDrq6yN6qSClvRDki
17QQ+bZmuV/xXYYyXAHmtwhZ0dFuB4KqtkqvcWWt0jJcci5iTkv4umdhurLasM7Gk5YuF4Tnxob7
iX+Faf6ZfKIkML0uVu400Vgnmvqco0bwztPqwYE3CR+Df+j2mWVlgadgFHLjkVGxuiMkzLpmPCxh
48sutO3YHfd1w5GBo4kFbxNw5ljh0vHAEFXHVnR2HiIj/gxP/sWxKuc847Iqm33lNttpaNZysDsv
URTM6XJAvN2/FAwQfMfrD2V7tpbD5FX+kDc3WTPzNB2x4RgW137VfBKtKk8imtwAQ5y3ifX6hHSL
ZOHkKydd76exsC6Tp5v3xmSKb8bwPa/zDboOPkGSnMFDcTjMWX7nydG3yEGUUXam04hDtW4gkJud
nxe2+mp19OJeec5j495232ppDWehQlnv2n0L6wxP2UWt+m6vzAX+tKrJt2wKqy+e6G9qPBFjrF0Q
4x3nNL/L9IOqTKiooKNFR03IYDJK6oAqjNXxoiT9WcxaD6lWeZpnC+W4ctNIdpyCeJFCF985fEdx
cHC/BboV3zC5yres7c6u8l5rd/0q2O7yLcXB8+AtzGLstPYN/FNeDY2U+cKOHJickOEm+1pzTlb1
o258cTH3DTFhzOk3lMRszKsbaoMt8ceB2l4idJMTjqu6FI8MyrjNNI4idFyKCLpOwxOa7G15bZWH
Qmmfm/6QMNZnl8eRHIVi+e7aIP5rxFww6/up2ebpuIf+e7UXDp/XhcSKnhMFnb4/2E7guFdavQu3
7C31ZJAXlDytuwcS64/9yGOAwzhJw6yrdyIZjp0+7aXW7Gzna066gZsYtzHwrWzN2NU7LqOa+uKz
pZwLw1xY36gaJUGPkdS7kE7Oqfic5U5oFxrTsY1ufmtVnXNKT26h1fF5ieOELjhoF3vTRjgVlW7j
Ks3Zw0bpR2IcyJyWXnW3dBViOvNIV7eNdeqPybupXXyMWbHv7dumi9nniAqzX5zqF1RfCI1Hj2tF
1eu71MuoRaiR3WC00C3bqduGOFSNPcrbw2LsLDILpsHYMQwItZqrBTFojUfxSEhSFjrRtEOCcUMQ
sSTIWYskX3bNY1gs3d3SKPrBMsfyiNwk2YuZutRFWd503QWIEvd+KV+62TQOaExRRdrOUgK2JuLw
Th+T+6K9ceK02g+F1oR9s9zobnfS2uGky01ruHOoO5U6+AQmc0RW2b1lFPWnyfCGPfMsN8BNgh42
bYqwMt+dObuFBHoQ/Ig/ml44FsUDsmwzmC2r3w/lnATxrG2LrD21hBnBepzPrho/NEauhhbPO+6/
Q57vKpkaMjDHesN/MY8iHy/H+DiOHVc31hBkHjZlT8q+PnD1+C3W7YPjpM+ViCkPR+MhmuNNnKA0
b8DCOd3BtPJHnVcu26T1FRvhqu5+MpM+9LBm+ot+NeVdo69XPPOcuje2WG4CnsUIHpMAIfJZS1R0
e4IPBgBLegAblfLECIraJf2umreLkJuI4nhOrMAj4NVOpn1uqyHOHFK/KfEQRIcx6OBaUV+MhFpz
0jBd1w+FWV1T4jh8xTGeOrV9Xn/KbvNP6pQ9JKny6lnZxRnkvaKp71IZnkavSclUJ0rQi4ZANpnJ
RMhTbpYRq98cbZs83RZTc1Fz7agYxdFJNJ71KrLtSX/QzO5pwitkVF8goeyEg7lWSYuTmttcAfar
1k2fASN/dlvnInp1Yy+l4RPsslV0sSuT+mmqoqvZW/u+QlqZ9oDq6ra0NkKqxtPoYDexbSXaWK41
87MNZ646+Qp21sCKs/ygJ+bGQcwPxpaoaVEDmSgE3ssUL461iC1NQYIPZtqh/nkFLdGeAKoRJd5q
YU1F34y4Fedk08sGKXp+J6KjVxqfmTieMq4VOYlNgSGKGG6VXxYdaN56W3xCR1EWvlLUDVzCaW8B
dp3T+PPiAo+3yrnbl7X6pqtGOOmJX2EFgTV6k0a4cfEgrGsPaR4rpwqxtr05nfLoRc6jID7BrjS/
LOA/Dfb0xcpOkaJ7vlljYtW1OCxj78ZOh4kc+oLl/XJKCW4Xi2UdlRGNqQ3awzeteo8RkFPIoFLe
4x6CUmLg9RoJ5a5xxOvF1kHKeYyrkWiy+T5xkgPmUpab5Tlq6R6oVDhlNg0w/DyzNxhpQ/ArG91B
sDgMgWvlZxh0x3i5qVRyus0XFu0bQ76LStn0S3mXzEOQ1L1fVS3FnwwnPiOzvFFxE0DJqUKLyjga
qaqEerfo9h4z8N7k6ZYJ11cyGapFys6zvSi28qmTN045PTRWfOkEzYp4G6knw2n2SFa2LyQuh6kk
gWIwmgDzwOAvmZI9Mtvn+WC0ixZ04pp2iJmiRHm3jWmju0RVDO2CvFPMJ1ubrDzMY/oqmpcGGLDw
TPwKjkWZp2YVHU7UdjPdkOGmz06fsWxxzYlaHMNs9DWPEzzNaPSn5T6uvBzjdVl75s4xIrqepZjV
706X6l+1UYr7Ni5N3riW2G9x3RavntoVZmDksnhvI6BmQZOmPF4K8EsP5pw7BukW89xc4tFLD4aE
PRIqYi6zYPCsBpmxqqSsBYtMuxno4RQUiFoHW8s2WlSskWzfVHpEqrzYRVnuRIIlYhZFHQNCLEtr
qyXEyDOriF9zt8JR2ZmtejTIj8W70fc2T+tczyYfV4KiBozIJXxko3c2ahVNW8du1TLIrNKKN3qs
XW17qp5xRRiXXo/VV6Px4Pr2hUrPn+vQnvxJmed2gwNiE7cUyaERm+A1XTJLbD/BwpfxJxSs4XXR
RptSscv6hGsop7oacAiGClKuJ9EtDkc3C96rRRZeGfaGRgk4Qtx9MYveroOizSMcMEbf2dtsSMR5
ccdJhlGTJld+sfFRKH19HnXFQF3TLM5D4ThcNAl7/8d0qrPHrPGsp8WLxnfF0sY6XNTWy2nuyiwJ
1iDl0cfGSmcxTiqPV0BtabltzJwCTq/MhcqdGTfBJw2C7kAMeBpDhwPDCcyBdpNGubXvo7y2Ht10
GThZ5gEbu1Zbo3JOO/ztgZwQm247uxwhg6hLkW2MpZzc0LITa/QdJqY3plnn3P1979y4TT4xZqqr
/kRl6erBojkkMWUTD8vAdOd8PcdHS+LI19IHTbJFoiTwrIWKv8I50WGgeEuyQvmktYBudrmTJerD
OJJGxKlnqp9ZM2q4AXDQkoWgLF+rBI07NoUiQTWvqaUSzKt56vdd5y/NSv+zQej/cz5vi3Hkfz0N
fYaB8z/8tzL7YSK6/szvE1HmnmBBWfvRmHDV/0bH+WMiav4LxYMKIZG9+m908z+bvFnlrqJWZqXk
BVuMKf89EdX+ZeBgJqeVBRVTVoT3/57U/qFm/x1l9NeKaJQJHweibOwYr65gajKDkED/OBC1WbjX
cYK3QfOy4xCZn6Rh97d1MplhX2dibzfL6A+jg9kOj+LJXaZbnYi9bVmoTjDZpgO1bqAFQx5z7tXW
3KmKy/M1M5bbyjan/YRPG5PSpJs7VEehIdX5NKi9uk0KW9ISsgzt5JRs9K7h6Z5l1aYv4Up4NqlF
IMlP7ZzL0NCbytoasVSu4+J8UnrP3YBQVrZysNP3CAjFjS618jlTZu226g3lTl/s9rYfE5Bg9lic
rQHZI2Ex8zoBxUj4rBVx9+rUYUyjvWzSdte5/SWaqo1DbGfqDd+btamPe+deqIoSJtryzdBZONjF
UPjGODPfal/15EXvkwfmtGcYPQc9L6jgqTLjQ/bG9BOx03RrVeVbZDev5dJ8aVuqc73f5I53whJ8
rpxpm4x4EIV9q0HUwkkqfctY9mOkPdLYhooNYD/ajM5t6aYPcVtD/2sLXy+dqy6KDUcE0Adtgxf7
lOXT7ei+pIkTEoSGVSbfuRNW9m46QzRjWNPXvl0pr420e7/TiztI5w/ezJzZAfsrp+YeV9Uz9qtz
nDkn0C+f4Y8+j11+iDRGsFWHyFnfiN7ZImG/m0XL8wSoZylw2DjV5w6vyWRwkSjRDegeiCdUxqP6
2cjPovkOgCOsmvSM7/ye7JmKR4Y4OZW3nTCMBq7QT+h1+E0S9xJrxTt+TQMzFUGD3pVJ+L7p3Bu9
4RXdKlwwSu6Fmx5IBw9AkoQyvQFAzt7+phfWpmmjtyIrv0FJDBV5p+jpTRpnm3mhNMxwtO0t/bbH
B6m022X5PJQH3PKfYg2DogTsNMy0tqr+Vlf6PuPYBn8ULGa78zwAfYpaUp3LFyVXtq0CXlhUT1b0
WBn0Ivl9q0UU+NOu19MdSXdpnNwmijgolBYtRmdv1K+GtK5IGa966W6b6tPSPUdlfzDb9nVxorAu
rL1ZZxsq6ss8LEenMF+TVtzGUbabVJKciM7wzYpXauw2bACaCCM/KNlrN2hHTAx7q84CR50J9ePq
RGbrD+6u0fULqxVxdScNqEv8aulvXEGnpe222qB+znSwNfdazPfU4CKJGpgA4zsP8Ts1Gx/KgSmf
G+9E1tA2GAenfAHEr/sMeE+mq2zcWp6N0TumTv2U9FbYyTqYnEtnWAwv+22r3aPaeNZSZ2uOF5c6
wzqxpsRW7Mw7b57O7LVPrY2VOT2SCrY1sm5johkgrWWnJ3LTdeLVyzFGW2V0N+fjg7PefLHrPWrD
vunvzeZ7MZuhkW6BTBAwmm4nyWa7Yn7gHuy22bpqdzaqdGvX3qUi1c3P9oSDBmM6+RVqUiobv62c
DQlIvm0UN5bSvuSOtZ/16MkplU1X12eFMPVAU7y7obZOin03gKRwSn1XeeKgj6Bll11ZtJu5HPad
1W2s+HU2rdtOduRNA1Oh5vgUNcMVRdIz2rSvmotkuE7GzVK2DLvkhg7NsquE9yx2squpF+q9KY4s
/M1hLaVNv9fXUDoIhywivCfiCW8JGgtyGAqMthLstYnsfFvLt5P2ZXbn3WQvofCc7dLuGi7fVrU3
mL8/Ea4jOBWi9zhaAk9dokBW2clLswPOdYfwzehUl+W3mm0rB3rEPoX2TtXNY7sMWzseHxiAjmGO
PGaD+joJsjr3nt2y7jj561f4vu3ZjNP60sq8CTpHPaESvQE3eUYFQjs0KulpVgbiZSLuVqD18c5M
ACH0w02k5WfbY+/ldn16wvt4t1ZOfqVpXBzOvuBH/dp2pC81/XNWLg/Syt/6arh2WM1ODTbMDYgN
dW9l2nCWtW4FqyfkavLkubeKTr8dZ0O76uoLSgari/IQb0c4pmogkqdY2ElYA5/l2m20nZs42867
jF7yllMDkp9cLIx6EEKIbs8K5k4WTKPSuUJ5uRBXXe/yrJCncqdkzGXSMjvIKcOtLBhNdG1khXo0
nrxc9fYesCwPF/ymEckzZ34eFPODjuMeJ9kuVyuC0N2XJh6eKjMiYb51nojOpInjy8pAPjCS6c9F
eZsUpB3pSUQTYmlD0BXTcdCrb4ynvi698UidfirTsQkigSWZNHJoBHRgmvpSwyB/q1sWW6gGfZlw
d0zHEsEgrjW6tDKoqPmDuK/FCiZNfVlyg4x9+9z2tGlq0U7QFOyNqqbPjBzlQTFScXC16ZIub8xR
X8aZP6VD0kh3ReGuPc4SlqnyTc30TTEg4lKWnVc2Y5gJY97OchFox/MrpnAKD5pNe+2fh+VF7Y13
ZcbjvmggWCSxIzwQReTbE+6pfjLP7HzPWR49akv0mo3R6mS+DqX3Mprj2+jpt5bFE8qU3+Lp0Oj3
ooIsEa/LPx5Kj2NjlrtUVZXQsAaVaa3ios1TSTapYIzFNf5wGjTNT7OeNn8aDY7v/MHIxcQjn0n6
gEanHZZmZ3ZWs43WTywnnSDQvTzaVrnWXyT4uM00y09lYxohivjozGYVMLvpiHMSZ5fE5vnNWrV+
saKcB7zZDN9NRTpbt+RqmHpID/Qarp95iTw6Mv5W2sidvGw5IwZljLgQ5JFqxXCAHJad487OroU9
q7vE1OTWbSFeq5108XrXvujbvV60LJ01PmXXoVpa2FbY7sRKwOx2o13uckMxaB1f6ulzk5hngbM+
KLzo1nBw+hhCPVJeWJxT7qMiyVfL28PEMWKo474FJVFNsvXxRlxF9oWcJduna+83ujVf3bF5AEeF
l39NOlEz5Y4luNgYdfGoZuVx1tLQjaM2GJoh3tZG+dBM8XkpSbHPFUl6Q9rWR1TB7qmUmH8CqRjO
tUYEdJGwcm+hF3B6rlYnLFCeua1g+NwhbOFTM461at25YnYPY1y/SNZZWyPZY5lS7hc0bE/odWcQ
uF6dEq43QUYTtH+bKecbBxNe7CCYdbu4MZ5ZiTmboVPe/1dRkdimDGTCJIaD61keZjRuvqtIhrtK
f2gU5niCzQr5xxe91b8kXRHqg/6tp9A0a/rM5A924v9vt/4nuKu/a7c+fy++/4A0/e3P/95qWea/
rDUBcI2k/5GnZWr/ApNGs6/+oUrhNf7gaa0KkH/zs0BrIVpZdaCQrgkJ+JXO6nfl+p/sgrh1DJ0t
I7BUuj4gqKuI6U8gz1oOk5VYLKwB98bKzkip32+XzIx54gjpMcPI82ktk0XTKclZt0Rh7dicLzfO
4uTiYDNHXxV4OtlHulE2ZBqni6xDDPRMqpyiLD7PrP6dYCX+PGcMuj67Vbawso2y6tk1FDYRPTJG
rWZuUinOGPSiki4DVWMdJESta4I0alurbNjyZ/PMXxJHw/Ck2QJlA0D22KiDpGtT5T3Le7NoGYnE
wIO5b+Ikq/xMSXV2XUqidxTgQlNYaxh1lZ3dKGV23hAxc5Zqr4yXfEzKOFxyVWd+mc9psXY5bndr
qYltHsSMlqH056Vl417PcJTeXEmweuDGtiEQUNIXxCgmlQwYoZNZOpmqVR7ru3SEDnmOeylZwUdq
wsQD77v1FlWWqz5SaFiTGmQAhNacLitR0HekbVpBvDLcZnidp25qnxDmTFpQt1PBdGgsowIFQoxf
BeFDBU4lcGbbmK+gTfT4zlsi73Uqiomsmaka4suUIAbI/dGyjbTlqaLMkbUVvIVUD1L+Mrww2CJr
hH2Fm7BHiIiPEduWflZnzlSNLlcGp13dioJmTCNWni/GcSp8Tr6+LJT17ypMCCZ2cFh63YTqU8fx
k/I7qgu/pQTcJYyidNipWXIy5Dn/ne1V/Qb6AqgAwsnCx8VMu4BWUOxBbLTJO9obRX/g7Ct3S+K0
MQsvL3uK1Fq+lY6dMqdfWWJeKalG1BUz1uR9nR4qmbfFxYlHgOzpiiMjvro19sIDbnQsx0IT+y7W
5yioFjODaeLldyM6+FCaXnNX9z2jMxsoGXzH0dbuePjIg9SHcdMAO3nS69F7kWpRf2GZeaO3tfOs
ihR6pp0Z5l1ltMVX3RXIiUyjNzH6qn37wmYnaW+m1MxfanVSHxrBqL1kGfV5Ebq4CKE7JRQzusug
sbyK+LK+3I6J8mDUw+KjFclPc0IQpG/OlnyFH1ff5fFovupmiwRAZ+IZITRacUr5YmzdkY2oVHg2
FqOenLJSVbbrqNUAhHCIsDv7sNQYkU4U0dzN7/SO1YZpKK3Roj4OuWSp2Ov2Gc8+f4Wpt/fCLe+H
DhoUqRnTOxvI9jTPlb4B42oG3BwZvjC1zx66oqsqINwW0HFVb9alZEaS7yYvM9Wmlc6B/WS4rrJj
YyWMF5KEPM7QbUfpbgcv6rJrrmpTujHsOi5euA7S8RuuHM8Lim6M1OswFHkDt1Qo9meRdjNf7zyh
tGLPbFGZEUNQhuWSF8p1maIODhMiQefGo3KxkZmNjHiqJYvfM8Nmu6tEdn0/2IN3C0ek/eJqmXRW
pbITYxWUuuRvSqonT3Fbmw2cMvBLtEihXwBtleWmVQdN3eiZXOqwms1Uv+1GGQP7SDWaXlWo+suo
DS1WUs2gUIRghq8ra9PM2cYm/Oi3oouz9gi0oUr3Sg0PZoPjgp1bscTCAFXljfHwbNiNO9HZEsNF
1p9I43NTu4xgo6ntFum3UWPn352x1NNbs27qeiuNqm3V/YLvanmgIJAKWrpGz09tiYC6DDvGeAKF
yICK4U9PuD+Gdn9GUPyV2hWlIgQvwjKQ8n+Q1rL70jPL6SO29qQBBqWTqlVY1638+t94HQOzj4vu
avW4//jAskaNlAljiHy8nc2XOh7nL1obD79Piv9LDf9HZf0qFLYwIyATJvhM/xiWueCSy23k6OtU
29iDyE1ojPLynlIWdladdZc54qb4+7f20btvrK+6+swwCIIM+Q21+eeHcT6Wnss3tDoHSp16cjKQ
C6hsa02yJjZ4gJIdqz+EcVXjNexLagi/tWo6n/7+91inqX+uCdZfg/gwXLZYC0z7YxQ6ZgEHqyIa
MlEKBgKpOPOoZVzqzu3h71/p54sGkD+2RBsPyG+ggB+/TJdzM6k0hCFSlN4jtEJtu3Sz9g8Q2p/f
D2t7yDPQH0C/M8n+8VVKQOsDkgj6M4/7ofP0LoxFGZ2Rn9a/fBdglIdyQfIDaFT7o8tkma1UWHYZ
+VYbYaubtW/xqP9TlNhfvB+kwaBVHJMgKuinP76f3LZUWrgUlq4SUfwIk12VjFx5q2e5/KeM8b/4
iuDIcy3qBABSJ34oENlx2oMgrtSnYHhR1GHl72XJP1wHf/WOqEM1c4VFMOb/8I5qqzFA642evxhp
FfusCWV2yoby/7B3Hst1Y9m2/ZWK6rwWFDAbrnkBHEvvKXYQJCXBe4+vfwOUKpM81CVD2bsRFVWh
rEqJwjkwG2uvNeeYyCrzooGP+ce3nYFNR8ZeaS6jLQrt18+ZMSG45CGkdWI03VqtSa/zpfkzT/Py
oV8/RviAFEycjEfE4jg49IOY9mAPIhe2E+r0zpqePqLR8XDXUt/ti1z+9vGX+s3h2BYwiXlx8RFZ
8PZLma0F06sh7iyNpehuZGt/JKW2elR3dnGqTZP4xCb2fokkLoFGGwGRrMYEtrw9XjDTnYJhTmPd
RsaQEl4FjIT2fa+cTgbjfrXPPjni+7uEIyoagyaGVHCVDgw2QRRoDFQ5IrEdxXo2KzoenAe6h6Dp
Pj6Zv/1yy6KhkdSwZNu+/XK6yJs+hTnnUH0jIEiGYY2fsbs2YXKvAyWObsxm0OZPVo/ffUFufp4C
CCLo/g/ebbWRBqwgnelgNOo3EgL/lUrgwXqJ0dt8/AWXL/D65lzWeLZ8vLEBY4FxPjiXNP9yULoT
hDzmYkeRZC51ZtNvPz7K4T25HAUyk0XAOjUVkrG3pzFvoe2NJpzIOu3Dp4UtuLExLKzaKe3PMsYw
639wPFPAv8FlvyzAb48X+0E6WTHTOtuMoaSKOtl0kZjue5YVSPFmkH1yGt/fJ9QGDE7BQvHixq/x
9oBRN0u9SR6Jowwg3NWcdGRHJd7wWmC439dAckkhNip00x9/0d8el1VFXr6n0A7zgNuxV2r48bwC
hkxcp+WkuHmK8i+v9fZ5UuT+SipQj3180Pf3jAosCjAVXmHKgsO6QEQ2eM4GKzedWWYcTSprTyoI
S+/jw7x/Cpiv4NHEBwYFhuHy23NKI7N/8fszWUNhp0/BN9agYhPbOK//wZFeAqtlDma9wMVfNT/6
WK7p4io2cdFKw5iJhp4j5kZsdZQvn0E73j8L1MY0QvCDwd3CXfT2a41GUHeKAQEfMNpGTQn0khrz
eQg0Onla+cd2Osx0i4FIYAyFAXOwksRmUftEIuFFHHrZlUefVrFe2J+cv5cF6e0qshyGKA+ZMhly
x8HtD9FwTMPcpJXrz4PvdcbA4Kyb1G7yDKnIbdTXFuc0BtJ2z1yFDPNKxiHgaFJoluuJx4NAQj8U
2RLxKJuf3Ejv71c+3VJSYPnVl+TTt2dcZ6fpNxrf2iyNyjV85vkTGa+fnIT3jyImaRN5ArUR96Vx
sJJa5eCHVsc4IcTyeVzMU3EeyFriKVZTXk1mW91HwtD+0DPNa3epmXWc5xD2+X5vv9ogmT6JYYkF
U5EBaqhPmdfYafjJ6rYsz28uL05TDgKThSdMJezn7VHMFBOONDaGU095/axHRAuReJjQiYrwNlde
jTNIOg2rOBPHACU045NT++6RUYj/BDxDn5R3lHl4e5mIsbPWKDk+6q3jLphpW4haQa+RT0x75xYI
9h+uCByPRxQPKkU0LtSDhxQ8axmFLPNOBb42vxF+4YN6LbpA7GZgI/Yn78d3dyhB4SS0YhzUTY67
WBRfF6JqiTVPkFPtKC1WZdtHuVYU4x+/pJajsKJSxMMvXEKs3hwlxfBllaGmg25OmrWWF8pGTwT4
6EJVXBQk5bcK8Pkn1+79ZlZhPWCQhcmPOFNqxLdHzefWh42A9DKxcXrAp76PDOU2t81Toteu9ax/
EkgzhNlfhwVqj4+v4yEQk5qeRx/KIAZKYia0wwekbed2UKZUR/2n1ytJQJkgTroDkaqP50ZFG82s
2viiarphA8O52XauzuTt28cf4+D6Uj8qMCcX2CH7+aUQensOYqXIc1uDOhibOW6YFtwOvfDPMF+/
OwpsIRYCRFd4Rw8WAxij01xGuAt1aAZuVIUljplE+eSULvuHV4vBgtHQeZtQAVCiQhM7WAyiXB1Y
iAZC9nAr4EME8fqIVyCqV1au+cO2xdNRkAFEqtB6gihdruH7WdUnfMOD4mD5FLDalsKHopwd47Ia
v3pl62pQWuFctqBoA+mS9wfSeoz/o7qWGAK3f7Yv5WjYeWWqSSBqYDcOtwEGjbIgH43WbRcedMIF
wNmVxCBuDXOwYu/ju+WlWnx7igWjH54ZZHgaS97BC2tkXFxHStm7smZJBatCb+eDY9SNOWx63F7t
Ho67rXqNUhvTdWXzgVYoOi0JB2FKVJKo7TmGz8t8xHisZV8xPdGjGfBMNVCue6PIwkW/ZJYJk84B
P8IUKh35JIyNHqZUreVVnCilvTZ8BbCv01I/FwgSZBE/vnzT/04G/0106auL/s6Wflr8K3vM/1/z
r/QxZy35O3Hn5ef+EmMqsk6/ippi6fIsu5i/xJjQc1hHwL5Rc8Cj+mtCqClf2IOQSUHmn7U0alhq
/hZj0oiAvANYlqeXAv5PRobmy1v/1V2qUgzwmdg88orkdhUHjYa0HzpJ1TG24QzbxdFxVWunQVk8
FaWKM1JNWRqQlWnGTedbe1qUe3PuTkqCA0RypGi8zWdZ/mqWpJ1JRuOE2vg9YGoxZcGxQBqGMKiw
CNEiVKxVHyRfmVwwwoHTg4t347597CPVrWSnSTDYzk1znOvYCwPLxEVcPSLgVNVtfGXHZ9hv6tIb
hDOVa99aGaCu93bp1c1Gt/aVdX4GkgyND24BNwyPx9DpNpVYwdRHMOW3rqpg8HKkdg3Y32lMXBiM
MTDLMT9fyQLfzbmdXGDKiYpLPz6KSMuDQux7yzA0oUOxUZNTDB222KVX6VXsxV565gc/qhtNvkRN
JTv4+vlVS3grz8fpOl3rd5JPSpaTPaCPKq/ooGSJcy0prly4Fda26HuoXOZXuCqvq/S0kG4ZPpAt
MTtoHQLSzkAtE6hTnlQxEWvWZialSBoJRIoWKRes69nbpeNxbVdbo7sAyk4ETNUBAVCcNE9JNCoc
ZdN4eau6Y+h299Oz9CA9TM/yyz/ll38uv4aP7Y+fv4aP6nP7Q33+z3/6H/Ejs+GNeO5/iGedNQlh
BUBtYzrtm7U/re1NlRyrOLyFjcEMK43WaY62T0ti/TBTrGUagGrxFe3ebHoZ2+n79FEAr0dEllwP
Xng5yrukxVi5cRS32IXzCubAANS1Bh10RnKPoq+H0OsZ3xVnNflo8xniC0294O8ylQ2/LqCP4syq
tyYjlpmZHWZzfsn1dSitIJt/XaJ1bboVDuz6eV/x0/wzuRpd0oo627EfelecOfWKP2c9FmKF/c98
2GT1Ni4Z+52hbnSI3dHkTQCp3XSNcY1Hazrne4b4MDA2tB5m8sER19N5+OQjt2rOM+zV+X5Ut/mR
r3nlNuwwijVoYNLLQHoOmrPMOFZ3abcONvx4Ed6O4+WoPej5/tyQ17F0z60aCBZ5Ybo4OMmM4QXC
XNCaivUoBV4Qmk62mB37XZJ4U+FG4qhGyKqN52G31fqNPCO88SpplfOFkTCb4HdOxpC4BbQxbhls
dP9E80/KY7wr4xp/UXtsXTzoNGdtxROhaxPHtw9D6CY83+6kXjfSeUMcXbY09msvls+ZBw4/wuvo
9MRbe1a6t36sq9ErEEo/nkiOTvwBVSLJJO48r+EnQDDvhducyquQsNR5ZWvHeNnSa+msD1f8jSrJ
RsGqmVYjTuuFEaAeJ9kPP7qzQtVJppWQjgdXgEzA3tUwHRcyWk1cukLSHV3N8GfBAnhRJcqeOUtb
OzxKQV0o0ROWG3y0+xoVcHucoxgvk2ObHazP/JTPZrer8lx+pJ6NGIbeIhKsLrPqRwIUExJplo4r
k3LkcqZiAH/kyfghLBaYMxSKcSNv828Qz7DLk8jYE2uDY6a1XRRy/H/r2xliBj4aVzR2xh0GUI3Z
j6uYD4kPEdP8bg/SXRuD99im5W7SjsgvYoNGosB1qNwJS+ebbnJ5neS3uXwrp6uyP0Li9KjG9J5D
rKcSYNL9kB5pi9fbWrFXd/J1l57L0zU6AFGu++C4OzHvBtZDxSkusgs8YPyXGAHp5X/kZ91Jc/Ly
r/l3P39HZnnFqJs787KgYRH5+V+9cZvvxQnRGs2wY2Gcj+a7CXckifCMn5nceRb2Lcc6r8QpgjFl
euK21yLkbE9k/zGfPtUnYhvVO0leBcKLOp6pynBaIBWIrJxUhmCAgFS6NGvJDYJdAC9R8CnMfNfE
rQNnFPAV6tBp7+OALXe1fpOt/GFFLFxC/zieO0x+vnEPOQViq8MgmLOa00PDqbgYAQPOzRN5shzZ
wzY42ypK06J3antT4MLuHCbbdnmfDsY69XIcQWaJY9mxH43j+Kkj0DRpXIHDiqyt4Lbg9Uh6nJ1v
qRhNE+zWej4tEZ8LFw/iqN7ntfBIpcDXIzHZHVcRSVQZ2gVLnVdTop63WHEztBZS9UizapXvdR7a
qL0T+rgqBWbqVl+rJgaBwl+nQ/kj0FO3jFli6avEXQEpBUWjeuMryRMv9q+kithsi0YIUpGL9ser
O/mcTJ2V3+HQEuRozYR1MJcPejewNcciDbUTyq7JjZWUlkeL6VOfLE+TUi8r6tUw/BiCY6vB2DBs
gAQnTiSH69g+l7QuW4XocB3G256YootIz8VKwhw/RjN9exsuktJg37XPsvFKQcEIf2eVqGIl55VH
9cEUoQwyZ+jntUQrVxofEJSeJrFyjL3uzEzHW6I8v6k5okBxFub/oEr9v2YEWoYi/7sPaNW0BZGk
rwvP5Qd+1p2q9QXLDiEKMkxVJknL3upn3akqX0yTbSySM5p9jOkoLn8p03T7y7IjZFROzUkvYwGJ
/qo7dfML8DsaN2xM2f4zh/6TuvMg/N1EFaeSWMDx2YNCLrUP9p+zWqptHUEEzztZPaI3dF8GRrOR
sEUct/Nk7yMmC0c2zZaNpaTmRqsnCijTTKvSCWfT9vTC7/Z5HsQ3r07h+c/K97Xy4aBLtXwwi1ER
HwyUNyDDgw9mwliJB5J6vGosK7Sg5Dw5ajPwQZOarDjJSj/ZiR/s9zkgLQ3ArfICvl1wyW/3wEIe
6qgZU9UzSx8GUG3V+1qT2tuPv9bSm3hV5i+TPZWzjv3ZgmYHLu3gKJ2fBVZZWx7pYfLx6M9a66RV
RBKkpKk3OYL/m6Cr1PNyGkL340Mf9pU5NlBaWNqAoMXyTQ++oW9pVY/vCC3ubCQPQVakeyaNoCAA
+zWUZ8R80xgc1raBSk9qljS2OezUTQa46zQ1G+Os1XLr6yefajnq2zNCzxXwKy1JqG7isKdkloLl
0A98zx81ab30vraEjiIxziXqwNKew8t4HM6iqmuOyglbJvyAcIvWSL5LcshZTFIvpA7Xt1drJiCJ
Tz7eckHefTxEG1B5mMYyjHp7wazZJFaqzhFoB7a1bpEZe3Is6sex6MYtMk2qhIypkGNEhbxRlLh1
7VoPN/5oFEe4C9pPprWHjwXXkMRf1gyeVXpTh8NMYzbGCchVuNJhX6LUCrNuhd/cWpmlLN2Huj2d
fXIClj7XwQmgjcoiRLsG3vbhc6Ga4ASiEACZjWJuPY8dxVhS1PJVXU+DGy5mASg2w4+KSwD5omkB
aul4mVSl3Et+KN3I2FI/uSoH04HlTuZWpmvGfsaiD3lwJ5NJpyO/MqKVj7ziom79EekYhFP03OM2
j/rGxelkf3LqDxcICONoUGjX0SET7NYP7gS1KzU62VFMMJkP5FRr+s2sp8Un5/s3R4EQC8sXTc0y
JlhugFetuNyAYBQlfrIaEwLSHeSChpt2Wnb58WV9dwbpdbDC4rZB80zP4aDjR/oj1J84Rr1uTOlJ
gdpxR1w6NVjStf6GSg55npQZ5x8fFWbfwc20tFhQRfPeQnIAbf/tt2tFjhtejoRXsI3xt2BWpR9A
hMN8XUxVuM4GkkndSUv1JRS0xoLu50VG3t08qAObQwmEjsS7sXfIp2uvEqkKQ2JyB3PZlmEKbHR1
gF0jpvKyNnOzckwxj5dxrFNJqbp2FpPNflHpyLDgJNCFwULpN8c0SpTRjTuqY6ckUOoktPwCOx/L
wQb3gFqcchp1vBB9OK7aXKMrIan9CFQTQyPktWbpXIZKe8vgzjiVpWwAWQYhZs99EgfOiGalISEn
xE2TIJ7Gxt+Z6VVDLAd+KwXwqpcTQd/vUrU38ouxz4NtaRSptdGUCfRaMvfpQ6uj42LLNqW3wI5w
eVqJJPWeEodEMftyy36M3AvzCddjDXlgKWyNrto1pe1fDZFf3aYiNt0oqzFAfnxNf3cnsRwxGuDp
UFic3l7StIlnFbSXTjs0k7wiSv0NUGdjZVRd5mlz2p+GqZWvPj7ou5fGch+h0WKExd+FaPHtQckG
DTotKHUv02pjNats2wCZlZ4q5Z+Ny37z/agJONgyNSMD5+CWxYmYUDrZHIqn4ojMPZm44JCIQK0U
e+7zaQ3wJP3kXf27g6JhBQ3EWo/d+/CkBkHvj4T1eUphtyfJNJ75oZl6gpw5T2ZKScwCfeU/PqdY
wZdhBJUgCpODRbUQWgixQvBFAU6tkbka9LisfK1Vgbn9+FDv3mIEbBBIw9CewaCgEHp7+ZpYkPPY
FWijF8Alb616RwpntIplez5RENl/cryXm/DNS4xBK8FpBq9wQV2tH9wvWDsrQLshDTCjpcDJLPuH
NQ/pUxTO0XWXZOq9sHKGVnJRK7OX1dV8KTF5vtOB+LF9S4hLcGdEwhtjQDbs8ZDJEJOVMvTQNE1s
4iS23h+fo9/c4tYSR0KlaHCq1OVF8epF4Dd2OUhtYXp5ldvHXRdlblX6smuUzfgPDkVRagGQx0Aj
H4oo+r5vID0GpqeEGUYIqMG7WMLSkbI0f3IlfnNjW4CPeWxfNIKH8r0pVBsrBkhJA0onuHMmgXHm
dU/HpSE+mOjR+IgZzmeKqd+cS8RYxD8Afl2GlwfnsrDtaAwl+p+dmRDCFmJirdVmQh8xqpuPL9v7
W3uZjC6E/AUxah0KBkN01OnU9IaH0UR4sYDUVc1dvRExgCvU8OmfaRYQ9CAHQ7BKTiFcdEZrB7dJ
yKjZNkCXFsxfcSRM7bHNa/aTO+R332rB/XMklnhIp2+PUkWtBCmn0b3ImGxXUqJuo2Vhd6oZYL8N
QGyfHI+/kr/x7RPLAkNfQ1uul0rJ+/aIaQJGLCX/3WuNXtK8OBrzFmKe6O210o52joRVC32vmcJy
34wVptJuaA0sNI0y9Y5FatCl6Vt2vQK7L6feaBjQnqM+zr1J0nxw6ikYw6IZqSX6qtW29tzO15Tu
MJmAcqXPkV9MmzDShh9kjhdnQdem6ho6LK9vDBdDty4GXrBOY+lBgMu6ik7HOasfRrJiZU8yRXZe
lOSh0QVv0q9VPI6GI+SgC0CW1d33sFiEZH0ZgAgcNHV48gtqMNf2C8zO4RxXR+zU5GdRl+Pocumz
m6brqpuEq/0jCclgImGHPim2WZ+OVt3KlRNVEgxiALZZyMOkgL+EvFU86QU+lr1tpjB+48ifznUp
MnNXGOQTr5sE9YkzMcA8FVI9YkeSOnAfbYLdgylNZB5pXQLsxx6D8bvaVjTksE1nj0bZVtlq7Er1
mh1Df5diISOKPh0Uup2pNtKXm6bxye8RXzpNaWHZIeMFTlkPTvQu7M0cU8WssZkbCzVL1wkGKbz2
4TQnmwimDvXTqLUareWaBWms0+x5nhrpEr4hMKKi8vkgg86U3OnqySD8Mw34N9SF+jNAovAHaQfD
EkwbBaAIoiG4TJmdl65aDeVZbUjlLfVb22JWiYDrRP2MjKDJKgZtVSY1gQPCWaMZXaj0+wOhMPqI
56aVMMPCcYQXgKjqOMUM0+06w2pv0iIjNou0RcSKWjXl+1bNNcCis2Vf2rj3mNCMxnAkK2nO+EkR
4eSWtt1wWqMG+1xEduoRVxABECXoUOCGA2PhTAG+veXa8geZ60WzG/sawQEWBGFwnbV5HUP0KRmV
JZZ1MlhZsZP0PPymFqqdbOJC83eoNYxplcRVvouIcAHbqcnBRW/M6jUHIpoWuGVxO4z5fMl9HRWO
H5bgT4ra7jZJMfJp1YyXHPMwvzozcP18JuZ+vx3gIUcxTqwisqB36upo1JUUPLjqVaGsb6rcKDze
w+pJZ0gDDVuYbfiNB+iHQ01/Quw+XqrfN0So6IivwKaJ3I797YHYOleBpKpZoXolgQ+5QwQD6ius
3R4WA+hUrV6uO4EtviFOGFRAbZ/ZojDPVC64Z+ndcFwqWNQ+/lDvX1U8zgZ7W0oVyrFDcUQrZRaJ
s4rhVRZbDOTMhL1bFZLUEEPdx4d61/zj3UHttXx5WzFhnh68Fu2k0DphtjSlVWPY4WqcvCku8mN0
quJoMsbmMdTx0PVxT0e5joAt6HrhTpbp8zgjMzK7iYXKEvn64w/2/rZgSL/k2eDVpAQ6FHBhyhsa
BY+hJ9dMxeQOyb+De01aF2BHcJPl7MUi4OFRlUImbTERfnz8wyw8Xqo4FbRlvM9WHIvLwetujks5
0sPB8DK/D07LiKWfrmC5y8kLB5xpdOtZ4y1jSIl5bkatuUvJ18gWH2rzgO0su//48wBwOHwb0j82
MSKgGkRGh0fl7dtQqcdR0shHopbA5iDCdNbXCRo+1lVtCVqUxylSNzAeutMAQxv5KOQvM2qhttoH
i2Gmn2ihIjLKzd2YKEBhszSEcqTNOjTAqqbSdKEK1OWOHTSrHoC7cY8oyO68WqnSknmlpt8mnSxv
VSMZVN7EFSPdDM3MVgXBWzq8L4lD6WKFF6qvsly6w6Qbd6EO79uVp0lpPJ3EdZ/HqotOU1Vletar
ChqEzEpIL6eLZjyX+chy02bVMO402I0GhKJ6AIxRaSqizBIUZylA4ypch3sNFQSKpQECsVdXmcXQ
mPit7LkKCpECayPQZ59OcFQZnUiW0oyuOSppIYACmOqZrpXNjTFDCl8rs1addazAmuu3BpBrEU/y
7EWjUV83Jp2FVQcaX9kOlirNXqvLJwxojPy8Z3UB7TmaGoPzUE5vqy7Q3HDE+rBpR8zX+7BsmpwZ
MOoysDMtgoOF0KO7Wle152PR6t9gU+bShjdkmn3P+klur6OZOL+b2Q51dVtNRQhieapjkI1QCbo9
r/Bmhyq4Oh2b0uiPKzO2hZto/swQOh0LsYuHtqo3EyTJaG3qfa1cqAk0WCkU5MJ3tUVOxxjhA3b1
DnMj8I8GwnBfgXAo23i4loMRBoURMn/gagYGWfJdDZuqiErwsKrsyyomZrl5Dn1/uOCVHTyb3ERM
o5JIf6L8hd9kA/BlYiskUBcIwKjVQrn5yvaSUVga1z75BwWIk501DRE42waGiSdIr9rodhvFTpQ0
klhhLG2vG9h63KXjlG5awmaa1ZBn5nVRDfC7mjod1yXs1dgtQB2SsNz4SbLC4Ickec65TZ2oSUpE
AqI3z+IpgriX6HE24fBsQ2aRatvcUj808N5jImydoo6yyZt5+pR1nUbZDb5PaZlwDjqFntSX34cJ
Y/i2FCXTyCxX1A6fbgKzIu3qFOZOGurH8QyC0JGjwFKP8VBzHHOSAIyOIgQzXkzqxKLeGBuYj8xI
23nouwVXP5bHI5FBN6GSL5R1W5eejCFmrpnbWWN69dzoybYQSXgf6OOwlTLbClaRD1vGM5VUu5/z
yfjatd2EOKDzDeGqCbMFbwJFkzhA1iIm7SVUYxd2JnIYyJTjwyDRV/S0MR3vZ2lWQfUDBaNvJIti
U9XjUuME1r1USGPkdE1CGIFsC1gEfdnIN13TBg2iB63aj7OIv+tmI10EjQwttEyj/gkKVS0TWpRC
mqps6bofIZcu9aV0kbXaAFOWrs0Vj7oPrt/o069JbBn3vWp317oSJz8GTMQndVDGC8a7nEYGu818
o9pl8JS2pkn+C342JKBJS6ClXoeQknjOGI1O+VCkq7RSLF4V5aLdZIsNrMQyxrEglnsygdqbYwpT
k7kTOOgA/YbqpwoI0i5VzlLK69StoqrINjkbgIc+A4vmpqDJ91Y/lDwWOgnTO0mq+nzVtTkmTtWK
rOdmZMK9GhISNI7M1BT9emaPeU4Y1nA/ZrkhHNXIrZsEVtm+qSqSklQc+jFv9jk4UXqCLB0lMVFm
EXRhwSAeGpWgArDL1b7JJ03f8mLBrT+Q2pvvgnSUo13ZEQe5SoigPs3yuhpcTHcGnUALWNOqBg6d
ebli+BdlWRS3ShjK0Dtt0hnAyvbNN02SWM+IN0EBwioZ0OHPO4DCnNjOreoYjYM0JvLt0Ep4cUB0
SeDQZvqdCNVFeCv7qgatb65xJBTwTzZFJBfg5gifi5COFUlyZoo2NzzLbsdpM9t28EODj2BsB/J7
7rjSdcWYAJo0p2Cg4NYDwqvdsFeiBE6OYt937BYcmL1xsoqtmCZBmsUGPISkM256H2KeG2BS/wah
D7qpJpnJXSsH1UUlM3fwlC7PIVBFswZfdRa603RixNIpFgqHLFqJGbuWI1+qrWJ8CgwVJYJKBX0P
xHl+Il7D77dhkfMWbXstyT0uZnc8iopAACTatG5b4hTMlc/YYTBrDes/AaNYQ4pOucfTXtbbMNeM
wJPVDHtn7EeDcOHHoVkYM2YJPxuG/9V+/luohHa+qpfeqT83BbLPf111T98I16yj5/b1IP7XT/+l
AcVAjHuOYeMyM/ql/9S/UOzxribqlCHfG/2n9gVjJO0ORu4vE3oq5P/oP1VG9IwDLSjl/F1/AOJE
z/22ukP7iZIIDhxTYXoswjrYh5BJQwoJ3Su38u1lD8ryndpxjcyn2/VWuo5V63g2lTswjee1QP4K
amkqzBPsUGJVtM2RnhnbrKCpMWdnkmTsi16cYiQ4sobkNoKSJYfzDUPeEQmauU/pc/Z1s1US6P25
+jTJwb4W8uXydoHobNMcyPRvGfbTDHSsQwqGYS24ySYbNmkK+KyI4yczSYzvJY3DBVaiKjcjaWkb
ne7JqY7Get9bJgVgrGi7McSoCFy8u22TSnc0NR0f5MkHCs2DTydJsi7C3HhKmscgIVQvqFkGwXE9
U4GPpLvoijfVTbYP7KFf57oZnlEgh1sRN8xqSoxai0cW5J8Wpyx+tXFJjs5VIOvFsxkW7aLcUzxJ
lcVpy3wHUJeWU9G+8H7DCr53klug7nLzrsqQIE3ARd1YICPLrJT8Fb0GECGX53Vg7rR4pMCPq2Rj
dvVVqfJq7o0mfNZTf1UX/Bnk5Pska4ILOyt3bQWKMGOchqfP9YtkY/fZKi2m3UD32JfDPYOdrZkc
NUNyZMWgKLXarTOgf+2usDQ2EjnK+8Kx9Pk0iiqnnBA6xn54OwU9f6A4DQX9ZkZg6H/L5kkPzHWu
dudc+q9jOa8GUtAV6x4ez3q26QyJfDdDsaS+lcwrM6OBx5JtsL23+U4CskZsG8dKKPWkQnTnOS2M
ryUpTeg1exPCoAK65rlhq+DFOvJQRZTNTlHz5FZbgB5p7p9mZbKr57Rej7n8MDJJuVnA9iC75e3o
x/FZlZxoUrHX/fi76I8ISlgjh1mbMdAFSSVEnUDDqx6KBzfwc5006Tm6Qn3bdNE+7nU38fmIWdVL
HuEQiav10zpRaCYRb/ON+0ByZwp7j4+VrKlPy6MsTc9S3wRWoyI5bir9eKzVbKeJCa6KTEKEWTW4
gdvgTMxz7gQJe39hD/c4zsx/sCz/XxM7KTgcFVAZH625113+9K9ds+jtm9fL7d8/+3PF1fUvuKTI
BVzIF4utjp30z1WX38Gi9WIDwW/CAJWl9Zf6STW+LLY4iCfokUwsXPzQr1V3+S1kSibTKT4hqAHj
T1beZRv/qsdMxDViisVNrePqVJnvH+yq1YzHQ++EZ8qkznSicYYivI+15CnrQmqdQhnXafUJN0M5
6PC8HNVkcsnMFCcC1LG3R+Vf0EQnc81TSmKLWsYlyPXTPRuUbN+L6HSqC8SahraJs/Q80EMT1iNq
5qQOb2JWWY/3CPkJefwriPm/JcS/MYl9fDP3j2n3+jZ++YGfd7DETfgFcxStF6BugknEX7ewYhpf
ZEa0uoEUZ+nP8Mj8uoUlagpkIouyYumu4dT/u3IgpuMLNy8zYw3xCs4r7U/u4Rety983sU6iISNw
igOLD0eVIA6Kh8YUJY1Kvb3pUvYttD2Mo1Hzxyto9mIbdY21y8lp2mCULs5hxpV7sITlOp2M+bzR
xv6oS5LUxW+8CYIQSFOBm8AmcvBaUUY6gblcrQyFjD4BG+loqbTZmYBSPa7CbaK2OiDHV6f+/OcH
f637e/t00AgmSJS2J54a5jLLMPLg6RC1bvi4uK50NkpekOUWtb/1LA9krn18pLdP/68joTmjugN9
YR8Kz7qsseOh7PQrJhD6iiQyazePfbTJ9TI7qsBvnJRdOaF7TpXP9Eu/+ZIcEXchXlhEVYcuztAq
i9FCaXKlR3a/yucmOEp9sUA46dd//C3fHYqbDPEaNTQdbm6Vg/MZc98QVJZV19JgtOtwMh4ZVmBC
GEkK+PhIQBJfL6ecUOgvuLW5DZlFop45GNmRYmAEEEkrEt1kUveaHfD7tTUj+a/oMY7ZGveVo2u7
nLCJXtyxTbvALOvGMflej5n5ncrYremVhEO7n7JzucZ10otdJuB3pVd6F96MOpvbzESr3xzFrIl1
H5y3IXy7TlU+kyq9+zK8mxjlQqKQOfDhKm2NE1tNNU2ulWSQ1qZM+NPo56qTTe3i9ZA+63m/uxvh
XbCZoO+NoQxX/cHJK4fRTOKpFte8H4zNjPpja0tjekTkXL4rx8G+SCQTX3/96R3CSvTqLbhcNoCX
+gKMYiuDCvPgDjHjeDTsIBLXHbz8VVCidWxUQqk+vjsOXnvLYV6stGiXF3WJbC4f45WeQSmVAlHB
qF4T+1lsYylMtiIBDUyDA88bDQ/cbw15WzYhSzXSPtRvWNQFUXBxVkenZZdrK2naqF31+PEne3fm
F0mAiet16axTWRwsoLSIIMACObmJ/IAGUdp2Z6YiCdcv+9pRtFFd9Up4KZmSefHxgV/mK38v3ZwS
XOi8G1CksAEEUHNQCSjtbMihodc3rVjRRqFDHoYEkg05Durprtb66zidJteEFOVMqfZEd8MbYNWb
mVhS67tz2ibsWiblsWjLTdKp3wMFPTFl11OB409Y8wbx9GqU+08GNAc2dD45gwjE6cyFVKZ28iGR
CzEA8eBzP91Uunriz8ZmSCH2WfZpYw9HMZYjvc3puos7zIwvJ+2/Vcq/f9XOrKr/u9Xgf566f510
DXf43ybXv3/ur5pb1g1aGVwlyGyvYkeouZH6I6swiQ/hjWczRvpPza1/WQLvARq8oBGWlsZfNTe/
xV9D5jbb6eUh+bMg5gMFEOUvFcvC9jA1/lqUK2/XAYkoJsjQ/5+9M9ut3Eqz9Ksk8p4G5+GiCmgO
Z9Q8SzeEQiFxnjbJzaHR794fbZftMLKy0kBddAF9FQhbIR2dQ3L/w1rfSkkcHpKTsWC9WfKYYDRj
xdmla3D0GfdNVnrvkUOkrPZ0kMD6QsOCi0+E2M5ateUwJ/axXqnae8ttfjnH/v8V9nfOFR427Jdp
ryg60Bn/08Ha/76L7qO7pyj8P397/uyHT8GU7c8B4P/wW/42beNhihYK/Q5EZTaX/9H7EYzD9Ufe
N6+GqxHZ/2/XoWH8xMjOI/mQf4XSa6OT/D5xA83HnI698M9dofmX6uafn+u/P33/4Qv/44EkhtFA
WCK0IKliyxeWdUhYWkRZ066HbMhMP5sk6mJLXlqlcpub8gkrVzgmeLYsk9gKg0BHMQJSFxZ5zYg0
wNOMXn9VdH355rrMmqWCCqeCjkNwV6LvmcA9GwIqf1bmDSB0ZmquWMxrFeJ7lGfrV2klryZKhN2y
utOFUsYsqeYlUMvqbmoRuFRAmm/HYSHsQ7LpazUWs96ANWyZ6nDyvBQkmJfhtpON6O6EzgGazhoA
5DGb9wvEZL90UDprhFE3sxMRIXjZVy5aT0l+Tp62N2aGM9dyWXKvmXhAEfqecvTWlX2npmCGLVUE
BpHPAV981cBlX5vsafCyW8j5F9RSl+m2hLZI1akKhuUWbKJAWsYUunm7BpZOJqdwvL2pjnpEvvol
TPgvCMNE1iTg3wkKuqjG9WJZVcKCTBY3lXRHf1LVzz4t3/vYvkrSuWe1oEDxN5UCoqywdvOAujqn
zQGeP4KKXpKLusXDp0kMnn1xNlrKzbj27ou4PDYeMRR6smJ0aeZP0XdfUPh64tiTjeOyHAeNOIgi
CabafW/j+RgjxGFWuVWp8Hh8hrTEWDvXdVZ+jYsAYtOS/s6KEiSxI9pre4VjN5b4N/OcxFGDuNcq
wATSH3XWbn4pFPOqFniq4U4gCeQtZLFmonJX50PTa879pH1z6iUnLLXPTkuW3qeJvjIHrFmSsMSS
4cxnPDZr/pxl62OVOvueTaMIRqKCunpubsgdby4GMU0368Yfl8qknNa6f+371NtXLVecU37I2uh2
kGt9auc4Mi3pnJg05gxG5/qMfu7CIfBmr8j5sR+2lIYCng6KArzfOjmB0PNbvTx4TnVd5P0DVIto
IHMbVrGfiy+IyTtiSQLiO/edxy/Yj0Yw1mkk2wzxWHts8M6L5Y10AbwGHXZlO+hh+A+1thdwrmTV
npHEB7X6KhnJevkcWaKK2JtsIbp+jIWxyy1uDu9mdsu9I27UdN7TMeQeNNmrYnT90gaYaBDuaV0S
cx3FLtGXiqKxjWKnTbJupDoiqKXci8f/xtpkO38+GnL/siQdCOr69Tza1hk//CWqebeW2/FTLHef
/VgO/7Fa2L7yX/2fv5YHD0v7+W9//wBsPWzfLcmaHwD6PHb/SalRfnv/k6uRr//l0Y51USXajAEc
uWEOmDcO+V/Gepr3EyYhNqf0taTXYuj67dFusjFhEOKq2Gf484dHO35HDiMqSfSeWxX+lxYqP7a8
TBo3MuLG+YDiSoH6Z/lQN7K8hV5OimSeSpgsxNL4jsyVqCHRt/4v9FpAz37on/hxNDNgjbcSnreC
GdGPBU1nVbmZLEUaDKIxX1YkDN9UAgU7sgfH5tJVzHHYTW6NWLGpUHpinSclrUx04sfyxTaISS7B
YRGilF/P8ZKUUZL2oxd6QNdvzRGhUpgONvv72PCqc28OVYP2oJ2OclTrOsg8wm/8mVnKS0H/Evsm
HPqZ3YQuliCh1SKTRs+rJysVPEM01iu3hc0oyJtgRfUGUYsMwDMHu/xQmpJUEjd7EXGbHFndtySj
rG7lBr2ZT0hrs7a1fFXUukcQeay/eexcN0WBkz714OyAamgl4oe5rogssixls/crWFNCZsMKHp2i
lVeJKJvnfo6rczOh0U1INcsPubGYMigh3I/coN0YB6ok/MBXxq67kRLQTqQNiyY/c5S2djQA0nlL
Gs+6TuN0o5xwDrwQIYQYT6LfsxnZ6BMkwLXuntRJm7OD0ldySxtNllunGGrW4oveNoHbKt2rbnrx
c4bauAnZ0JWMKGq1n/xEXTmCNv3hm4muayNQau6zvqBM9RcC3r9V1ZJNu8ZcOC7HDp9I0DPQkgFG
Qe12UpLKOJiDhWbaWbXxNp8MW/G7aawGdAaZi04DiYBKTJTNtp0ASffMVdviCBKL9wAaNm25Xngs
w4tuEZYSime/pTNTR78adPNdqXpFD8o1RxRmF0sqSDZeuptlGuS3XEwj6VFImnlcZ+NsAZzvZYcA
2dUfsbYRq1KsM3T4rlvTPZmTixo007Q8Du3EVgg7ORkytmnLaxkjNfN7iSMiiFMMG2QFsGsi93be
G5CMPrNWberIhAOPGZ5L5sIVJKAypnDt7wgLco3GdVEf6oSgiFBNhcB830qoDZoqemzspRxfTKS8
tq/jDch9g4ejHpWFM71x2M+dj5GSHldgOGTb3xHW7ZugEC0/NievOlZLb5ZH2yyXNOAyUb65Oah5
bEBKP2xXHYVdj86GTzaNSVct3KU3fFRgBKCPqdLdG8Li4WCIzYFGq49uTC+AjAaMutwb3ej12ncn
jzyDrkPX4beWLopIohdDeKdkve6r7ZbUMWoF8j+CG6cvb8xbvPVuyd3My3iwjHkCDpOl0G5YJ29C
MGVpkXGoi6cETlUOGnKfaXxgt20g88w6cgOIOiHy2QJFTtLG7F5VMwLVKF2t7juBFiNS6VgbbR+9
QbNEAgXie2u7IPsnNSHULHWn8m1aBrYLCA1wDMVZ5iSRuSbG52RY1XCZY6Ttd3Mr+ma/4iCzTp6y
gryAczBF+lyLemdl3UBi7gbdGGWlGpfD0gMEbmbpUkaKFCW70a+r8FGS228rtkV6tFzoAICc5cnJ
evWhLWV9l5CoAbpflPLG8kpLi9bO1cEQFJh1w//G4/ePp++//09byTGy+icHdf2d+IEfRgJ8/S8H
NYgBhr50U2zTHJr4jej360FNn7WtJjyMxKwgQE3/cFBjT+dsd7aRAJf6bz0YZ7gJt3L7Rpx0RNv8
pYP65zHRH1swtm6bswnSLkN/VTf/dHTqHhoecGi5H8eN+g13hnNjzs3ss5wAb6Liq0Tk1xxjWB2P
0imHQzx2ymPctRcdSvY9eDYwHcQe8jXo+iQV3uT6JlKzp1lwoGSW6UbwLV2IUcga8ll+VKp4W4nu
DqWy3MZcoXvHqEqsDF4arHpTHEt7xf3f10T0JaZ4E1r21s3uaztRH2M5OS9z/KjaqbGrhwWbdyfO
mlspAZXzY2tr4xUA78+YQ7BrVlJHwayo5VQ9d4uUUd8tzknXm2Fv6MMSaZXmRDk+e3/Q5uHDVNQ7
Xkp1KQtyCptJEBxJt1MTZgepc9Gvk9XNdpUGOavmxgtoGjl7kc6FsdLg452G8yA0ZbckYx2trr3u
hkkkUdsY38k6BroCWs8vrGo/uuk2WGzvMFB+jwvl2ZSxzjudWV9sBU7unKUPcSHMAw/hg9dQ6iMK
6YK2atfTSo7zL7bqvzRueWgw31Q/l8S/lcg/l72//+1fSxjefzZX79Vn/+dv9f9i8U0d+Z/f1Big
szr7QNh099mO38rs448jvw3d8MsNrtguG3am91ShMLNZIfx2hyuOzrgPSN3GsHQ2fdHvYxbKdNCl
ZD4zg0PoDpD9t1tcc37CkUnRw4CIxAXG4n9pzPIzFPn3e5xFBtMmHkDsujUCTOAI/Fget0qp5zi6
p8gaeOic81Goy64Z7HmFAF/mD3rh5FPkmj3MMeyAudz1ziA6GuOupBlVsWcQzpE0p94qF77QU+V+
5IZhCzOm2ftKO2+QL8Vl3lZxW4WFOXLnta05PtY5GIHAmWLKEH1IyNtqukzUR3NeuGNKR7iPWa01
Jfp0iqdADsaw+FntmoXfO3lXkbeCdnfLM+A4rkvEPb6Qkzf63gifJMjIbEr2fZNDgaqWwrjaFqJP
mp2ThaqNbpXhKJlJbUG867QR1i756Y1AlFpLqecHoWZOdcC7Y8xhi+FCXnXAHJIwlj2dtuKl6rfU
8+LveZ2iIzJTir5Q6tOArKYs7ctaw9sdFGozklkpPZThw4q2eGl7dK9kNlbVbqxXnVDLacpTOFL9
AsotGXSxGzQ3q65oFinaEEAao7+oYyeYnZDL4qOQEjfSWpMpnIY1f2cNzBDEsfmXgTDruY9s02pA
3NoxBeikZvUUkgY4pm/pQOwkAUAINbPVbdDsmG4lr6ZlNCfmFJN47itL9jOqs4EsUSWjfjl0LTnu
ujcXZiChrV4YWYrvJc7m6jJ2pPo+OW5+TfKX862oExQasbUUagB9Y4JrlOQmBea45NfQl4anFnin
GxgtCgsGZwhTGCsrxjfkQcni93O+PrJdmibkvzHALM0WzCq6Lm2IfVRWvAVEHesyEK3errvE6Czn
Nne8RqH+XaW1X5WmM07IR1MyRMmflEFjO3bld5bW3ynMe7odOgKIbpYc9NAkcfPTLdu1vGLbrd8h
IlXdC6aIun1oR3Bh4WquBFrBXy9wE1VzmewQLTn0RQxvp2OtCGpuqS/6FCrcF0NIVja6LuRuCzpq
rSM9WUO2b+7Ubknh0FVkvZOibeC/VzrXvDTtChgJs6eVz01BebifOYIrvHZLQ9xn0493vZY6JELH
zvShVRPZ9DaPG6BraprKi3rwutecg6oL03GOZyaNadvSTArXCpRCrkcEM73O6GmCMS5sQ2ohQdwx
wVEznjcCqIrmPp5WIBZdrSQEPSUN5o6lBEvxOpJS4EYaOhjajZkzaIBpglXQmpUnkUk8X1nlWE/u
NKnPnmQH6jcF0dd84pWFF6mKuVozJHiGO3cfhKvWtAW5ygSqzjPk7ZWQzNEKeaPMxFD5i1xAzGrI
aL5E1ZA5Bf9r63vBrNxPQ/W5xEKMe9JzlzkgZTPWfOm5+Z4BLRHDLuOngLg+qwiKNOk/Bqm6aBvL
1b1oEcxDns83K4yTZvNDOhbWlWnEy+QvtUequelY1c6pKiMP1mRxuqhvaK3JmWS3rQ2DDtd9mOEk
NC0si7DKlRZzuSU8Y6doQ4FLZ9uz+YopPNhwZikwVo5k+UTNXDqXW1oWEkrH6m0uIw/tdC2zefZX
u5qMs55gRO0qVf2o9Hh8B4dmr5E1YSMjWLA0QcxR6Wh7ZPn5o5nndR/otaXdo2d02it7SrM6UhNr
JPN1pQEjtZCuX+gLsXqlZlj4DuUWHTCR/KvzDSfC+jI+Ai3ED5t8S8DPX6pDYU3EzuiGwnOzAKWc
MKfofLdRGkw20tObnTsaRb7/w0n5DyQkW9X444mDsc30UFhZLB5+njP9cbBPcOCwrtYwRfHaagi0
Y6T+AlLnP/8pf9qBbgfbBhNAGLSt07ZF6I8Hmy7UdCRFcIpmxDkDoYqCUaY6cDOM45pfphh9A1vP
47epSK2zhsl0DE2SzXb//HX8OH7aXoYFIXmjgTO+BBfxpyVyygxn6mwDmU5TUb2NuXwl9K9/BMVo
UlT8VoL8gzeW7dCf3li0B9AI2Clugug/x5vUdexpfZm1KFk3HIE0Z3KvC23iU/aG1tUuRFd6XphW
OqFw+DPUcSOgZr+CKv5SxfivlYPX8pM1jvj82+V72/+NA+/7+8AM9H9Adbh5NX/7aLbJ768T3a26
/be//6+RacCPxLntH/za8zk/aRBLyMqCeGHaNt3bLy2fR0YqZvpNk+b8Ikr7veXzfmILZ0GigzmE
Av4P61/T/gmBiArNc3OLqixv/1I9SFH6w1WE3ZT4A7Z+1KX8PP74032TJxk5W+ucB6on4xPwnMAr
gY5OzksMVHVn4Hfx4AlDFzVa9ZDNJklt85uTwZmXQJ+2MWH64Fkc+/jD0+JxyptI6eiFIB1O6cOi
s5dLU2sfA+/1KgMpdGbxgCzYP5T6vMuyh34xiNM0h6OkDBGMZOwmJZSaOR50xiMicF8vXobeai4M
7xtHw2nRXTxsOKnMWRShySirSYowdwWC6fY0Y19iw6df1uTLWb172yHlr81nRSPG2lvINXaOXQU6
uFTX63SayAJdQafGOK6mGSCno0SKuJwUELmrElYFu8VyeZ21aWChUuw7bQMOEdeKE87s4xe5KAco
xak/52OUQUcWyVtTw3yeTlr7NgyeD7blxSY+Em7uaLxyV7Qsfur5WSqjHnL2GQfHq0LZwyzt7f4k
RvWxK3E79dPjWJgfKyh4yLHFY0MCOkjKzCu8nQu6tcQqZ+R1EyjGfPYK5eBIzAKatxvNIjlNOnNF
L0ecP90Zc0zGdj0/OYjOe/fB8a6djrR2xXKDsdKo3+ZrQTo2PtIKr3md+mvupLddbu9Eqh7Ake5x
Zl+o81sqc++2pPt5aloXVaKSjZdq3DxxePrMnN4qr4nUyX3WBuxB6jbNbU8DCbWNuM9TSlD2Y4Ay
iZiv0iEJ7S2rORbNoSRo0/G+ra5yWSBsHMpZhi0Q6n6dTuBLNqKpcWT6iRGpy57E2AfdVFUs/FTI
/Hl6V6/L/WTm3be1G6dPt32OGVZY8/LONCNMYveGvNMbAbSq7G6ZooAaED4L3dADjhBWFbPnqmXy
7ZP5e6GvVD4ov4BF9k/zWD8uJUooLGPVIWuWfNflZNwOKpjWkZCJGbcpGqvQqWVg1Y+W40aTdpmt
5a1ut2eKctwLTE+2lV2ae1expvowB0PE9Icqt24BQj01DW8pZVJRnMwSY22Bm8lDw9NUxy0D104u
W/sYEwVrVCRlp+ZhVhq4sKOPjP7RZTxqOd/zpAqa5lywBeyrtPEN4hGss6WPO0YdZx1nMoiDBz31
7rPyY03OyZI/6mjz0wbbSkFUuDRDW76t1Tevv7XZpxspkOBmP0ITT7WZpcSZjtKfx4bXry1nHMrf
tHgLIO4Yz6a3sc5/N0CxduAgRU9qfAIzQemDusseu0W9ESxJl8S9UlcTI15JuR8Yi6exEe8AM59g
UpUXXobdxmsfOju5bfF4zOXRiaVOGKp2IHXVpmBxO1/Pu5bgtQRusTGzSlC+Ni/j2XLzG60Ql0Y3
fk1Z9laJMY3WJX9pktXZY7aLOmlceTro3FHJurDOreVDW7vkZW1b93YqG7QDcT2ErHHYhxvaA0ZV
eWIw318jTIdc0dWmjyCCW4sBdZArrsQOKm703roXRnNXuNNl4Yl9Xub1V7Eu1lPpTJMG1cb0Oz1m
9Fzw9YrPB9Zm/V2RZDurT0+J2h9kqlyOhRoKSOfC6d+Y67C/qlicWvo3rRSHMh7OYlHu48HNAyd/
NaspyJOahHtXElPBaguO9aJFyehOoanAq+6SKOne43n0k6Z2gkbq17XxNXXAxHN7fhnNM9HTQdmO
koDqIYmknaTfp5g2DnGiAp2cvQfCHkDTasxK3nBEjeJhVd8m4q0vSCONgQ26TYQJbAC4onr7vuYy
7VxamKK3lLDvtn30EuaJycI3HpIMGsdLpbugnIVK0pXSc06s6ofsXCMgeBQYNiueCDhe1HXPgA5f
cjApzCJfRHUCw+feddn3ti+5n0sHskpO83Kr5wfJzUEKL85GxbnO1JM5AJ/x9oPx0QgyLbg1qMqN
7rwwlqwS+QZOMw1jNz6UiXEqemjSXIZtwyVrvLMXYCteR0aGzoPeq5jKMN7WMbO5RWf7EEIT39HS
vbq8AJwOdEd5VRlFOh081L4yi721MvIvncbxF3e602ir8klc6O560Vb5XWrZ9+xx2bmrJYHHbeVe
OW32Rv4e9PpxBjBchuzM2JvdZ/oFyyqUBJCtTzoG+NW9pft4BQcWJlMdxJkbjv2Fad4T080Fpgap
mrzhxAp1nGTKUOyTZg6QoVwDEKXIP/biok9e4qF7w8Ebpt1JIgfY9i0jmE7J8NOryjB1RFgoyVUn
h73TKJfWXL5mzny0u8eqFC9uuzCSaZYzflDCthNjiaCv4OaNWWy2drlLvcG5stsE/jeo6lQyOVoH
bfIxlV8oU3Gr87OP5pZtUiXJemjnNaicqzqZ9k7qBezqr0oT67fkU1687+Yidkmnh65LIkBuDVC7
y3I/yuw8591xBIyetJQZuFMCq5Hy6NXMhJDzLIxwilf6mod4qr+Z8Jxn4sp9GleaOj2ouIKRsjH2
auT9WGu7tHC/6zN8Nz0xvw+29zxoaB+mZDiZ3Pl+0sOiwe1r7xZdU86xgt6ztrhUvNoNVFIFlfJ1
BkrCInI1ogoTnjmVL1qyzMe567kXdRcOuLKiPuKXUeVDNxPgjayf+Ntsh+Mhyh3xYhkVSQjxLX5X
bdcN7Q5LnAdZg7UnY4tsb/KoSod1p3HCFw0739U4t8D3442NiOkeE2u++fpseUSRypvfYg5fs3X2
VZ3KZG2iwtXOTQPiPD8yacx9ddLVPRShM7Zs366LE+HlB5Z92zbvnNVkSPBdjezIIYZXv493TFX2
a+WF9pxdNwLrtap8SkP4reeEHuhrreruW6O6XZTxWrdnoG1NhPuhejWY4ZWjfV90w6uqftGB78fm
S1uM09SfteSdzjYgef440aPMynSAckoOAJZLbhuVsq6+TNtL6b7F+kmVTxp3dIyqlWSsqT1Zy3Pt
1VGnLociBxzFU1arSX1he+49Gaiz3OkdXRW6lXlHYAV9WCDnhKBr2kPHDGfVYvxuBXUzHyYt5bio
3vKtwBvUWn8WpYUb3Qoaw2X1yBodJfpBn5AMoFSniyzRfmW+qoz3+QRlMRPEb8f5l4qAmunDOTGn
iwyHoO8IeZWnR4BeZxAYYW1X6tU8d7DXzQ8xbnMn1aSSaQ6kWe9Ulsg45w5tyZpEb7Ows2qkQs2t
XeiUb/O3uu0O0zrW9PEK1kL9pGf2sUxKMv7WeWfZzaOb9xEG6Dutv9QFl0Gq347Zl6My59IKnrbq
iXT4k7HWN4Q6ZeFauYA6B9x8zvgESY/6Y4hioC4sY+OotibIDt6TKcUxo3S6Uug6UVLBfOlhz/qm
BTyfTUwRJbKCrIXpIFBn8r35LHK3gdPLKKjqT4Z1OVaM+qzS+LLj9bGZ+BWYHQRJOjp3Xm7EB5sV
ClAK/aZhzYP66NZqxTeIjNgrZz4Te27OWa7clbX3Ni9DtGoK8fTaNSK849R8tzC8xxaNQ4Xu6lSq
sD05bXsrvx/Xx5rRjSd4Q5v+aEAqTlfd8J3GvVTL/qQJ8TSYKA295RnUzFPh6Jdlpp05J4KJdUze
qGeWXGGmp5cEsx50RWfguY7nue/0oDXlxDN79hXbqfB+mruUOQwPYr2N2jw9d7YKxJ5gjtVe/A6N
Y9WMD3m/eQrI0Buyh4W3nDD7sK82jdVaX8hadxkxArOw5fDIPJJad1TTaMrXfW4C1mcYFLb58N6z
2vWnUf2gdBWvds3zn+w69QrrB3wvomT3WW/0gRw1KHRKwhAWeL0mmFMxngaacHYA1hwSfdl3rWYc
WF9axzJPwmyI71m+JTflrNSB7EX7KFY0jH7aVJNzrSxzcT2v+ezbGnEOpkTE4ZE+sa6qSS29j9E5
2uANQ7v2ds5Ybo5R3oy0Vp5nt4lvIH5FQho6wTDDvFti47gKoz04o/UwK8qVyyyaC97lity8OTuh
TBpRMvYWP7oeGoaZYSPHyHVS5ZlgQvRttRO/KbZ3k6uKIHeFil3Ti+sld9adPhX9sUQ1R9AFrmz2
LKzhmlPhxXeQAlTS6NqrFJ1pUNf1jZDQ6CQhFrkVlYLJsW22RtRlhYLxoX5nnZDfZHnSf9estT9A
digD4r+DKaN06wxjhbGRK3tmav0FipI6wLdLZZBlICxG7wJOqOuLRPHdWVVOljQfdKVMQwJ6G0xf
6sGq69CZ9Xep98auqcfukCG8Cadui43umW47UhhH6p99qwFMaNs8WFR0Qb23unxIu7YWmm+v10NX
HDNH3Paqd11R/qUZIbiF/O6sHTPCdfRtwWqj27zk5UW92tfO2FFrcrMAww3IPUxQ9Sh0f01mB+tU
p9dQyfp9Y9LjDgMfWwzRJWitqt8twtADjXBGeqL+rRX6yyS0O6PVD0vvXDRdF4Epv565ss9F9tWZ
7qtQx8PkOV91locwwz+FtEDDxO+4QQ569eF6T8mkPRlafw9k7MGaq/QUL+kHipt3S/RvEIhfHWW8
ywx+e8XUr+HllZFY7fc24VZQs2jxUkrmeTj2ehsaWL+z7HtFE39O7SYL3VgjaUkato8ayGZfQdQ8
O++VTYiRj+uzUK1k1xDVDY64ZKrQXm1gDr9fb/V2Tg9G+dZqyC0SVTZ+Zg3XjYMGysKKH9pjf7kC
8Lly8trwiY8IKpcM5wSpk6o+9RwhBH8QHENLmI3Aecg9c+q15UFjz6E75Hud9LMmSZ7LOr1v6vIq
tvqrlt2EVVJMtet3mRErysEbpEID+lWkqPY5riEj0SBP0eKq7LeZlCvZXdlK8OhIZRZneWfjf3JE
LC8cN/nKKHNY1ZzLTt7UqvzuDVCF+GRp+h2UcGv9AmV9x1IdNbNDdlFXR7VwX0Re8QZto9W69cAM
OEng6CFK4bcsH26yND5Yq+0b20Gi211UunkZISCnWU1CIG4nVkJ70Vtc+dqp1oyzOoEIKsdHS68U
P60cGO3ODs5IyAQzzGCOOJkRWJSSvseTCi72QQyz7yTMh9jXPK95AlDIZLyh9bTZrS+m4Qj0j1LK
eTez5lC5/WnMOAmH9jgajDTmWCmZ1xedv3jlBfbKYJGxdmO0xtXgVsFgKE8MK1kjKS2iVit3VT+l
bD0kfTteOM2SUorOR9AsiM/SfBieqYjGC6/TPxBJ+APsFm2i9CP4kVmaTKwruUygF4121o6psWRX
k7MVJ4qRkkoD/We+daakxEJk2dNtTnT6Ns24NzpSxHLVWF6GVj9NLRSJGQW+P8i0Dsa8/9bZVuTN
3/PZDItqeGDPcSUz47OpzYEn5tRdJUartIFliuUxiQHkMpCqGDR1nLxmNCJ8BnzE6gK/f7cZv3r1
rovrMy97CHK1v68XPsGVmyQaJvJTZmO+ls0QSTYSluQdhPx2zdKI4qpCF0H+i5rtispu9urg1iFy
U5ux+vaer2XoTlCMCPhOy/QpthrWyoxlxsmyEKPH6ZVcG8J/aJGNfHlpS/eIsMLc1ZjMQqudzJPd
N3diLLKLcZmXyMlqhJsaAQjDfFoNDuVidmbkcXnx0IlWhEhOWCNOaREqbeHOIaMgP6vmD1gSkaW1
w00+Ljtnm1LUjkkncpgGh/2u3GmVmuzUOCm6CDBtGwwysa94yBfPrs5gL6cX4Hn9Oi4D9K+J+mWw
K4T1AKPQCy9Xo9XPj0uVLe9KqSZf8PD28XgFu/KQdckH4pJsn7QGQvECXJ+b0mwxFCERTKAms0+y
fCL5GZ9DHCQtvgV3tO5HJ2V1MSP5sO29NI79bH4Z7GfJfVKiyspu5wYQdL7uZJzQkHndepmO7bNi
qMdKEXdsw2owquldr0qcabH1NeCf32oUA0thrF6k+RlbNIxaMzCtfq+J8sE1PgxIG2jxIs8c77wa
+mDVGZfOOH3Xp45TtGuOUhRn1uTlQV/ju5zwn07X9urMaGqR/Fc5cOmX2/uSltmdqCCzOd68UxOA
hUpnZM9l/Nrn84U+3HnVXWfXh2YVxzi2k2sGU7YFt64o920+W0SadNrb2i9kLOVWHSHQD1sS4cx+
vszib61xzxZbw81wlQnjZWkjFKc6YzlGejMhQ67Mr7IZEgWnkjKwjlVqhPVdLylF1hdmHid83AdN
YwKCrPrkNJx+JdvFWevuZYwwAbH6q6JWLDALu/AhywZM6Qm9c+8yNLf5YL8ts4XCzvYiW+isfofK
YbDSnXProYfcbPEsGzhiSXyO6iQ7lw27IJthT8YACIj9IVGXAM0oRE/sEsg/jgldz0IEE8Fmiz8s
7jOkDuFbsUu+HBFHKYdNqyAarYfXXrnuGUovie+2ZGNy8CwWhhLWf3afs+NceRytsQfrKJmnl9rU
vhQn+druKlu2oAq6vSLUl6HkASxhjbY1vy/EA0wriDGYg556xzriSvYVcPe53EvvueDamWP1dqya
twLJaiBlHOltefQGHseoIKCSEbf00Nhe2KwWsEFK5nm4lNLcdwgQxOTt6/kDqedb76XhGr/YDCVG
uZsW9/P/kncmvZEb27b+L29OgAw2QQ7eJPtMKdVVI6kmRKmkIhnsItiTv/5+NN67KJcNG+dO7wHO
yGWzkk3Ejr3X+pbihGPR/MyZvJZLug1m+xjI/pJPOKTLfdWTlvQphXhbfi/Cl5mAtjh9Z8m+iZph
7/QC4vFrm32ho2GX2VHTaocqsqOncNcWMJhbjgyOc+dFFhlWhIn5VXtTJj91za7ilNcmnhCG2ceQ
6Lt4nptNarxd5bsUbP6W7IRNrFUIr+9ZBvmBQy430EsuAn2FwDtdlGdreCgcOsh50J+aEpM/GBXj
Bw9+9Sl0IR24q5Z2P9TiqSw40Deedezh3W5Q2t23WX4Tc2bbUDAwfweMjJ8UnQjZzFb/CA/xrfSS
dwb1YKpa/VCEYqdM8oiV57Kw4pkqOxdYuje0tKpLY4tnTepbYJ7NcFcxBYnHr46bHXTyc2KWYHIm
xs/VeD92/iYqv9bzxM2F9Rgs5cNi9fZlBE1jTU/5wCiCSOxjMHWIf8OLlw23wD9pCCe7wX3Jlu6c
6fFzIb4V47wmnz8NrXdUMzTeiUl6fJP4r14Wnio9KGYu8kvvA2qmfr718uwIJ/Sm7u7jqK8/O1lK
v8k6GYWaAKkhFAD4sp8yFd8wZd1Wk4U6bz4QGbFf8nFLGCybfrjtqgcDiYPQCjbBp9H7XPULUWKi
vGJVTrpvvbjMNHu7s4X9SjbgREaFy+fCjMdpbjlHec5Nqa9YFjdEQsTpJQ/PbbacreRSUR2nap9T
KGb7qvpaLPdFgFne/maxhatbXV8mCPyK+iGdPnuDuo7ZvkBEZccx7w7xm8D08mQXkh1e8Mqsx0LP
qk/Z8h6jLcJB8wiwdmOm59DDEiDgbhbtlf4yIDnazgukKI6Qo3uwq+RBgMRjvn9U7glK+l1jrn7O
BKsmmFR5lEl01rIQWqMvztL494ZiKX5m+d/EEr2AufGrG7+4BhSf1qnuaBVB23Q2tf6Yqq9u+4zd
KBPsf1o+GXKl2IeuMJiJyitOxRAcrAUEVYkExFF4ihh0QLbbGE/scTLP2j1hGdiGqKHq5q4RvLcJ
FqPx1VWPS7ubK2tDewUdiL6tqmOY9Vvaw53LwpKxRomDF2GJnpw3Zwk/pRLFSFM+rG4VBhWMP0KC
gSN5Ywl0GEkJ9U14SDELFW3SSD7P8+ju66U/5Ry/KJ/2eb2chQMiC0AVrFp8Ej05TjUWqNKW+9CN
5WlmoIHvLSbDLhQseKD1/JTNp3A2xg7Lsze3HM8KIMK0bIv+tl26+gTR+b5L4+9jUH9zLY63Xf+M
itU8q6GoLmgwKAqdXF/nqHnN4TbaSwv3sv1RF9ktGgesBTm9HriUvd6H6a6zw0Np3UNQ2qwtcqjc
QGItlmNon/N9bPOj52928ZS1BMJaet+bOvviefb9LL3b2cTlYWqPk0BxNDO1XZu+n3NGEQYc5b5U
2b4kRbTU/Mn5+1jty+jr7Hw16s4VMVhr4qMsCH+8pej/DjHuPnd4cNofo2uds7o5i/A7ZpknRR9W
ZA+EmDCXafZymY+J36Ey2445eaTFee73afwixpvK/0Sf+64pXSrwbtkKH+qjb9OGak33aSlUCg3Y
fUXjtSui13DQtzpwd5FmzmbibCPB1E/MuFSxXO3Zfa+SN4/28Q5H8j4SeA3SWCIIk9UdHQOXbpSe
iG0Zbgebv2RrZ7g0/FPpt/l9FTf5a7DEwSGfxQNfWLdXTEr2uClCehKR9cpJm49KMgdq+9d8qbZp
vpBa6j4mJcYOO8g+4haoaCGu0ZAsF+j2+y5PTqYFBBZN1QmTo94pxfts4CORlElzcZanQVpromfO
jLex3moruqtgPA4WgDOI+eFNmHXD52HxvoOtQTscTU8O/aEpan72nTljtLagoidEBGT0/CMalNum
YyoyTY9RpOzvnW8Fp3bpw0vQcKhcuq3xv8+M2hEfORPNIposyRCUZxnNV4x9Bs1gQtRBnOAqDVPz
aPnx09Jz/uj99EuEMnNLL1Jv01jbfFVtclKl4z6WziGO3JQC+34kWYqxHaK8MnO/R8Rx0EhFrecy
ALk3rEpwuubxVKNXZe2ys/iZo2HEKxQtNwo54zEcI+tSmt7x98Gc5AdJ8x2YbHPScnqGZQtccvSm
vdc8j2O4Bg59hy0FO9ljlO2Jr7h8OISJQ1uMJJETbTuYMzPiQxKaA1bdsxb2bRfZdzIlKlVZwaYW
03RRCx5IJOO3U97Yu2Kx7GPEm/Qgg/kGpPGAB7EiQLPK/eJgazlja1RF8Ywbw1N7QZ/k2LaeSGFD
KtlzUHKFxaqSfM7yHr6obFPal3nKdXdqVscxKPatdruL5frBnjmOe9N7/KaWuQNdWqxY8TYOM/8Q
x7omsah68l1RPdUOI9Joxq6qE2GObqW6fR5k4ots9TUfS3fPYROZvQSu7mhON4PGeEswCwPz1O4+
Gfoue3r6zsNY2OmKLg66E4E+TKv7qVxQTYhsfjSDYUqO0tg5gONLTxgGw03pOtht9Y8+xBlzVwEK
jbZFUruvYynNz5XdvUmEM271SK8Jsmrzc8mI5oySpf/gGxzYTtz+fqkbuXfzhv5KqRgHY9a6lvx7
aBlQ9B3ImOU/wTzGIw7KiYgAC2lY6Jko0bQQD00gvyLjWzbwjk4K8cYhBSHyytCd0XSte3zAi7WH
esDqUZEraGubuOgli14AwlHqFt2Ii1t8pJXxulMVjP6taUf3e5Mw9k5QPHxQx47lZjYU9zYm7HQk
8zbuCCyIFkOvLUh7qo+lOo22V90GFm2nOj7xLDrWxsm/VKb56FDw3RMyw9mRgSS77iS3mg2Kbo81
eFR3o31OyQVnjR/7O6eY/ZcBYWG9ddo2+gkikcRlz7aGo1jhe1Yy+vtM1fMu5Uxz1KlF5zdOTSsx
TYcNJ2FyED4aT+afSPnSTwNqXkYoS405YPnWxVV5sMul+IgQbTW7llYRw9hBo51ErK4e2z6REBko
4FZ+HA854nw3hDnlQSm2kRnFq1P14t5Ahn3tONqcNX6DqxgXgrsbX9yVHCGoczR1Vc0Gg7BbOQ5W
QuNtaIETyGsXsQn4rp36VinIhcgVw6M2mHiJBYCHGDWMVOJcB8fKvmLmspglgtt+R3Jb7plp280u
QN9yjyctesNt7RzVYkmsx42Pmti3Dwi9rQs9akop9tP7drCmZzngsReNCB6wPreHANcS7UrtBzcN
jqy7MHflbtAdWhiXg4UbWfQkYPoaDhXB8FaMid8cMwv5sIoLe9u4TWVfmjZk/xSJ8+R0RK1Sosl6
H0cMdDmDzaRkWTW9uRx/XuJ27RVRiIc9tJ6Th54W8J6j5vCQBxO/rwst5tKOJLWo79Kr7zAPTtw8
o0GVcZpDcn7M3cRPtpa2n8M4XpqDKbPp5JVF+G3Iu2QgvmgNNmAXs54EKkzScq13Oy4nGg1z/F42
q6WwYuwENdXZZ8ipKpoUcXQXJfRNmgLkXKdkyGPJ/LPT+g9TbEp2zcrBW62hH1eknnJYrCGUekXs
PtDiiRqURbpw7oI8762NimMi0uj3b3NkJHuyhVDkk/tQ39LdoAOu/GEnSZ4KRY21f1bho9TJfJzi
Ud3YjRr29YhoKJGBPIV10z3FxZQ9ak4ZRsjyTlFOIvsY45+ZJpNwE5skvOo6e5giqMTEBUA8ILWr
ly6j3HihT6yF2GaDTl7GXBIiPfrPY12Ze2jF04MQ3cJyLdw9P0twr+P4RBupuzEIg1/WpRCOFScp
oav5y2gPPATeiSdSwvzj3Gj+3SnjLfIa++x59fw56AP6LvDjqQqR0aBrjh7tRvSP9Kq0xfAdF+km
tIcItfqoGnKULQ95bdGVX1JmCXE4epBEy/EmzufuEo6t4YtIrN0UOuGHlynmNBAbDrVm7ss3xFjF
cObZOBT772pM5ystube6Z2behhp+88AsuctpyBTTUt3JOuIQpVqK/C4vvXPa5PYpmASv8OgeZ+Tl
SxuFZylrev4hbt/aNhfDaftRV15/ZWzpHRwzzVd3RpZsdQXfmGqqHV5vWKxxFVxFOPb38+BPEGpN
/jWsFT0njXq3R6gwESHEnASbZ2YDSeYfPUzQyg/p2o/tRPo0l417P/NsMQb7FgSoRID/SqevmQqL
R8h8/e3gyfgZU6VNzy1/cWg1bElxcXYLvO9TU5fgLbzx4AyN3sVUjV8iv3+JBGHdelzbo/Vc9AjN
XfLca5ME08YEK5l9kZ0+NQbvLPp0cVXKY/af1PaB8odJUjEzc/EYVRKlKu6JlEWYVdIIYpZ8M+Wj
e9eaAN19vnyj10OLph6Jw4lde+vBv22nMSDtOoB2M+lmGUBJ95qQGbC4ez2VmMcsm6AEtOoIMyqZ
7eVYVDsKho5Ng0Kkylt9mEmeL+nnFdjHOMQs8TeR5A4hz4QIIhbXU7zDIp1/dyoeXSyQFrglcORN
nq0KDDONWHwTVCcdwZ0fVeKEtzONP4O6Zre4FloeVcB7r+XWtkf7wguanyIcvm9lHiHOZCx5j4wD
1j8+h2OxpAFzHkdYd7ZI+d11fooR5tKHQfJ9tomaNjR2Ew7Qcxff87ZxOs8w+KB2irOnDmkjJWY4
1HulRXbqqD82XDZ8LgpAxQZt3bwJs4HHkhDzNuzwHcA2oTE43Yu872gcoWO7k3bhPDRjNZ2ViIlt
i9Bhbz3ZqmfNGQHVl8mIeiEQ++dYmuzeK5YAC8dAdzpfuSLxGE0X9K/MdFL+exn18TI4t2GozUOO
q/6tnSS3rg56jkeFZd4hwS0/wf/Xl2ix53wvE4tZgTusM9gp+YYGw7+3WMkPgjbURQxDViOP8dNH
a66w6CVOdzP2NMrHtHNOyzS0r12ywDyMfKppF4Ne1JvsSier3pejoIpOp9eC8wNfYm3RM+yQeUBT
mwDH5Kq8RnE8QDheiFYXwiKfHhDTtrfR/i311OznmcYFBhXUsQVBS0QKGHSs5Rg29zjWT5MCS6LZ
ks5BWDkX+MYRYqSpuppWV7tMzfP9VCPoaTL5FDOhPBB7oV7TED8+mtelu+mtnnDOKdg3Vrp8M/Gk
sTRHCLRUzdBVTt1Xu+WlInzCbmjTdfIGvjYSxfERSjpNwxY5gj03d4VR7rEDZ3w/2TET6iyX0Zcm
6PWpDgrI1aVj9lbdt4+utW4M01CwC0miJwdU/6jZwgoB0zKHd0uF7IpvxrpNEfK/NQk3M3VFwv6Z
GAbtFc08MD0OzLllfFyUanl2gY3hXgeq2k4QDvfkRTjPLCZvPXPFM4PhiPQGpUlnt+ZDlU3qGpOY
I7cEffItjP4yfg/whDyGyRWg475PbyL/IS5TANZN1L6byWN3Ap6ZL0c62qurihKgiZeDdNbdfLFg
n9Ct9LBwRtONP6A7bLqN7XiIassbr4Kz0jWRz3EyXiY++tDFd9FZdBsoUPwfTCW8V3aO+IhascAP
Xkv/R2Ss+GtfVumpoJ3B/Jwh/YSF27Yo7EmAldrxvF1RYHm1PdNsRZgeS3JdwEJ8tWkC9ttwcZKH
0L2E0rrp44r+XjMyPq6b5VyQCdVlCb2YjLGnmDXWHgwr+XIbh/1XfB4NFByuJujl+/PHH6L3/8gI
8L/SOvqPfvBz87Fymf/kF/1vQzhg2tXyvcr/Qx9vAJiU/28PWLm0a8ozSFQQYXYI4O+//QGQ4/CW
gqYMPUp7WAL8W21Nwfl//4/vrMQuKF/4Qv5zdgu+018tJh6OOTIvYYPJkFGT/J2M6iSybVvKKCRs
4jVA8nCINFJttZTW0a/k/0MGYPZPPuq/cbSsoJq/XI+/uY+lZXU+yJVp+guVMkcnOVUp12vJ8eDF
jdnDNbCuA+6k6oC0rTtGQFSAe/nNLk0D/0X5HFdU59VnTSzHpRunJ7oM+SUrelDzvSCromiZcPzi
7/ibv+hvLp/1vvg2wU8BPl4H68R63375e0YR4tkK0/aW5sE3U4/phThh9IuzMZd/vtJfn4CEFbte
jWRoiUnyz1dy+tahqaghd0WpAU8yBUehQg5RCKu+yQk85z9f769PgJ8msatgL8GsvMK+f/1lmSBp
pxEoZ0VOrtSsFnTreUUYS5rPVxJA8JW5Vrj754v+zY/EgcLV4Bhgh3FXp9Mvt7NQmHkLLwMD5WLe
tQrQOOx9TK5JNDu5tfXzny/3B3LoF0saj493y+VCgYOKH+7dn6/XtU3iFhn8DG8hUwZ5Tj4Q9ZMD
tKrtqn1RtJJT9IqO9cllOY4wiDTBJ1OE/ru0a6JqRqQntN7mxqn2gSaVbU+YEmoUfsMy7WLlBZ8L
Z3B/pCMAfuZICD20oM+taOeY0z//mL+7d7wgK/eJQF1mb3/+LU1mnMKnL7SdBhytVYNFpWyn5bZM
8prxjgj2/3y9v3lBeDfgQsEMhOa0et9/fVaBadp4YfDPa2F5R/KSqlvLcvtdCwxoHXrHnyj22n95
K393961PLHT/4JyiGnNt+dtn4Jly7DFDIJQEjISY1uZgOSpSnhrPqL2Nl4MMBJMdChlku6yaSMVq
o/lfXtO/fvVrOqGHK8sFZ+UGq5Xql9cUt0xbc7jX22ViwJTR5TymsHzvCn+q/qPcef+P34tPn3T2
lShOO/XPlxJ9A8LFczVvqBveEAWCxJsR//mfn+X6nv/2HXARlngSjVle3PVZ//KDWjTMjpG4Vt0E
bFxBhM6nqs6bf1nC/noVLNLQ1emM8+BwaP75Kk0fqUojxmZovPK83ZjiGUoXcut//jV/fTwhhFXu
mEsiIhjx3zYPjPmxS/EOGZo/dDLrD4H4gcC8m7P//FIBjyVaV0mezx+Jhb/cOF/VWtop6lzfzsyN
VcfyLApS4RoDIPmff9Xf3D1pQ5JHYGDzf3f9579cCuwqDpSSrv04K44zDAZOYZhU/3IVMBK/vQrU
GXSgabJ7kbcyP/98GagVFk1LLmMH9G7VKvFyVBy+TYPrMF4Dl+bn8bSrUh/bcgE0pdf1Qk8ADOQ/
/96/rC8rkc4BWseXxsfzB9b8l99LV6mxen8Noxlixg0Dq7SuKp/+CB2DlhbrzoXo9S8fwrqr/elD
4KKuALzD/yRxbr+5dum5D6AoeEWrAim9yxbIwQCeAl4STHkiSI4D8qYdsufsf3DjGYxRSRCh4YYg
v/584525dMkA5vemgHk4W8QRCPYUhaVVitvGStCWkltxp9CZ3PRDjVBQIdMLSRz+l3f672487xgp
Htx0B4TJb3+RPsY0Uiu9zcus3VpZfctIESkPrMptkjDWWeyw+ZfNi9nt73eesBGwKGuxYa9bym/1
xuIHnWsKZG6tJdsLBzfaI6EhPYeMPPLcc6fNjjXWZU7Z/ZScA4Z2L0NQRzd0h7Cc2h5m/jtvDtGQ
qkVV2YbWtB62wgqyi0Vg4rzPJCNnfGXV/OGWxn8xvWeVTJWS9Jq2gDg2NJS8lvZ8gwSlTZS7b2an
IooQitom9UN4lmkYMmhOsJ9fq7xBTiarTly02ySPKo4GuWnZdvBehmmIBl+Q0LMhp1I9Tf2i73UL
N8OEs0cRgJeLkV/UZNMmm9voiVMiZjO3q4C0QiKCfTLYE+5WXLbma5TBkdzDIkDp6BCWfTC8ucg7
Gh0xy1Wx8U9er60f0Dl8ZisQ9DZULuYFykX7kPcYZrcQ2iRmCtvjQE1mw34YE/vUsqL5tyA9itca
Ujm8gMw2b3HRhF+8JpLLrkyTaDe67mRtShl36KJ6fyIXcYxtRn1GrPYzq3gwIqUXn87kWZDUgjQN
TusEhK2Ml7reJBiVeHsC5LRbQmkpqBqyzMd9baBl7B2dAm2Dm5heZSXFlwbdEXp0WBPzpibigTzM
ysV8xqS/Lbdz4YdXS6hp3ixDvrYGiyTMTv2gLbnLfJKn956KFUq4VvZfaM5Qi6dTysC+hxz82o42
IxzmacjJ5lYP/p5I+OZbaTtYuDICSzktTJHap4Os48MiPRsosHB475fU6DtdhS13QpDxspVmRACY
VIvnHVq368aD6vBy0i2ToCKFdv10ZzkBdnxk/tXXEWgxUhClVLkLdNTHm3KsITAy76yeI62XcddE
jfWKnwGhCi84FhOIL8uI9DZ3b7uy73uKHTU9NwgiCfYLI0w97myPrzTxeIsapt3fpfbBEZPOZx5S
v52xDa7+/2XTh0uSHjzPLHdzihF9b6OFC3eqn4ojUlnDPDnu6wHSDvgRRjXJ6r9Y5uDQq7FtkXcb
YsO8rHUeREEkAcmGHQKMOGYeRy8lG6/ZWOQ/h4UG+NYll/u5CPzxIVhJYVSjFC5bxXj7ThRVjw6Z
93o8JHFd4sztTHGvS+F+sUcqZ4TLQp/T0i1zvFYMW0uwPsMhCqZRQb2RwdtYDdUdJrCMYaeukMOm
nImYBuAEhrjvV9m7xOGwYFtJm2CH93T55Iw1Bj6MOEGyJz5s5aZIi7ZuG6Li7cGQYTBAxFcxoQsR
rxHTa//k9rPAo171sdvNo/MTjmi2DpEGq9t3jOui3SIXiIDw8lB1RD5usLQLHXDPXpyUO/K2kBSW
aeZHOFQrvvjUz7zbwM9R91Ip9+3O8gJM5l1ZeGbbJ7bVIVvt7GRb+RYo3MoqoDe0nZ7flOszbm8s
kz10Voj0uetbLOhE6mJrCcI6eBHWkDcblSMOh4Umxj39UIMrCgzNe+/0/GXjNLM+V10+P5YQq+3j
oHF5bkddnrRt437g2/aOwVzRNGSVGl4tT0fPLahiBhYAifCuEt+ZbSVrHOY2XUYfUdilNCt7e7wh
IZ3eUhrOwsPgbzLewFFwXm/py3/Kuh7CZ9bX8HrcWbS3edH5MwdysudAnTTBI1NeVoYAnFGLYTit
vzDoId9O2bb/7ndL963jGFpzwGj97hzzee8cSDg+Ou2B2qST8+QSN1r3T0GVVRqyTjX1h3FQhIIU
oRyARo+TPZzT1sT3uZfBKhq0inCRyBToSeCvS7XDiOeYIgnudgB/3GcxNuFnPaN9Ofqz6L9FC0a0
s9uNJt876DBf5rSGZ0pUs9/sSwFEZIN1yQBjhPq4wSGRf6T4GK98lRqr/Fz/CJRox53f1gK7MmPD
Ai18OdxMAx3LG04B6b0dmgLFYlDhp2N59t8X32qgWVlafOvzhkl/2kb6XnUGMtRQERW7degdXUFa
oYRMOTmjMQv81t3K2ZvCnzzOsXoagb04u9gLPDCbpYdImIBY8U6uBuIw6C/NbvJL+aVlevptSSX2
0tRyphx2H16iS03jqdsWXRox9inV+ELFmcfsJot/v1RN6rJyy7I+xUOGSj6z54G4v9TFiWSiZrpF
fQ1o29Gx/2MII3wA8czHsKE3Dbw702IIt2O4uh/KoSTLLyS/2WdDAyu2mezZOpsBaeJmNKQXo7ep
AUek2sJ6FK/OKBWMrb2nM5URCytTTF2DBJGwacEaWUfh1Tn5dpB7d6bJCmtVXMRfZk4l7RYOEi5V
0EvFMxtYxyo8+swG6D7g5iaU9C3IqzZF0RHMn8reRi45lQ1bOaRbnRyWoHaZRtW2h6y3K6KGfxrU
HR61HKhCjlubbGamQ+cyboMFkkAu34hmz132A2T8q6eSJd5JG7riPFtxWxNog8OxWH8C7YjmqyHN
NN1lBWGOG/wUxONG1sxHmQxYl7q2Xl7cYNF8T15hw56YpfuTLNMS/XAKr4jWxcLS2ltF9QroEbNc
XtThDyciR+p2GaX+Njg99m/AR94TFqCOSVXmqlvqLHRHIh6cH9JI+wMfKzQDm2IKlcMQ/0Q+g5k5
51blh6BZ6gdkpjwLz3W1vxuJib7NoAa9u8uIVrRa6m9lP/v3cTohGFhyt3kocktcrXpSqAG84lUG
1vQQZnD1t36GG3mTTXa3Z4HJD6VCXJLbbnrIZVIjSoNlFMlajVvjVihmk9rqP2qdLa++n3qfrRqb
qpAmS2hPgnDaV7JvX0fIav52hbcRF49C5+q5TDNOavHH53FxqG+5cfYV4r6Apa7C/hlR8PId5GSL
T8Ms+ee4rgTrKmStFeEKDCX2is7cGl+qF8+POSORzNsiiEdOvCFwmNlUMnDawOmf8WHZedFfGs3I
fPXkCiJ91z+DOzuafzI6KymQHJfZuxqgkGw6NTiflhoHHMKjeXk2dcBYup38+U7Vawx4k0+wjHte
oYg+J9qxp8kbVx4mBLvPZtSszAKtro+gLvXrdNs6SRsdVBV30452VPy9F27z3o5t/hnAFpKJAsk0
mjdVtxDr1+Nk3KKe56WVn1M9guvoC4QlUSkna+eQi4X8oGggiIFdDuTGFGSF7+QYds7GFqZLD7HS
Ot4rpwDaHyH8T+GlYDc3rT1lR0tZZPGKQogXBHNsiEFpabTVSEtxyGuR3orUxkEsSaN/41ii+41j
N1m0Bz6n3kw44YEHwexSTwU+jYqMUeGNN9sTjq+iiJ4g5QXRyWsFyfXC9ttPXcy/uI2idPziLL46
9fYAohNidvk61754IlsqAk1oz58d2TF3G1RmAw+ws5xSTKN25CBix69xMWBaYCNgxOgWlkhwho7V
Y5vVdgaqsIyAvtmpe2/SFh8CLlEw/PaYsL4DZBjhGAY9/td0pmYj6hRdrqAQYFzvR9ZDoxLKtcCI
6jzUCUsSyc/5u5czYUVgOuvH2YmF5DmJ4aIbPdsb2aPr2VARZNFxkmot2UpC5/e5SxzQror0gsoj
RkOYtVK/24EDvA29GfC3OGP4ttHJ4JzDJAhOAQHzxykPxd5jJ8Hp6MwByuAeIXHQ98PDNKdU6iv0
kF7o1Ho5orh2vrcCQuG3KGgi69HzHRdF2JKitmqGxfnwKBfJhLAQS2g6QSjbE0PDeipjxFeZh/ty
55PkiGyQCea+9bpsWl0LdPlxHfavTSNnF8eUzT2NWUw/TIiDYvB6h6RVhWJrF8oyAxdfOllwYECc
yl2CxhGtaV7NIB5EDopubuL6O6GlBaEbcQ4NMHJZmbf4IcdmCyBZXpVpc/eAvGhiHQgyMkakjdTI
cpopp8O7HvxRLdiPXhbPGFBIHHe3S9gzOyjmbvZ2ozHdVbrz0m+TqGEbzVsSa132eyp0/jQgG3+M
Obe7wwdgG1dxBPJxortOySOccM+eJjiyGMMbF/mrP0hYMEMwTJ9VWI63IVN6YNjU/efcAWMN6sYF
VFQhFOID1N5TP0zjhTQW53lw7JXoxafJwL8zE7Z49IKiCm1zWAz1IH17jYjSNx2uqJSteq8tb3qM
pSVRmwS5/DwHAfmyUx06WJLqfon3DlMMLF4la84WqAq9EFsN05M3V6xsS+Y5DwnOjo/O6SjxERmq
TeNC8IsQTP2AxBdOdxia9St2LGDnqUQff+Rn4uGvTa3Lx74t3ZcedQ3geS/1cMBGTgcvv4mQbafo
6SA+1Haf71P23HRXucrGy93q5Rn2ljfdiGZiDIR7yEV3V/lAQl2acNtCWua0NDMnu4nXPkDDK714
31LzOuxvYDeZqAsc7394la1pbr5as4gGkk9s575oHPgA/kCSR9G3atlpu/UvTNpQOws1pPzwCllp
1MJK3KV1MFJV4j2mNnHq6nPupxiccaPlPwxIpOukqu620/U4bIxpgmVLM6V4HWUzPY5JbH2ocMX7
z4hy84s75CP5uuUgYCNRuV6XZF1TYKOOzp46KVo5QIABcRTo8CiMbF8jCeflhGQuQ0bfTu9RNLvz
MZwbYnDa0MoQFmAKpuJxfZTUvWvzwGoiCQKqI3c7mbDotkPhjCgjmFbfCOOgxYOZZKutB4TfkOSb
J+6BHRGhK51CSx26yA8xHpi4pmD28u8LX7G/g+5Q3hZWwt2GTJndCW/wfiqicz7aTDSIniUYCYo3
TnPTGGVfxSL9LwI/DqKzuEQdq9NKodmoFtCPc4s3vDJVem5gxcEOUIH30+Qt4TSe7Kbkda58j6aX
AFwNI6uxL/QpfEzUYH0aSO8lpeNEVN8ZYAAhxEkb2P5hABE0beusVcWRnRWHVDfmOKiIT8hQEcjG
upm8DCA7xyHF2pMNnJmtkO2SEk7/QOmksCDWOIhyF83Q1HXdbZvNFuzp0vpGoIwMyceBxbxN56hy
L4kxtOojds5ua426MZccr2Fy4MSovzeEX+DRbZYZUEBXJ8W21yUkJM+p7E94oOW8H8JR03IoG/u9
m0LsXl20HplrN42fCgxMcEadYgXr4MT44nej99LyEU/nsjPeB4K15QlftUggt8F/5DSVBJqXz/G7
TY2DjF6M4QSyJupYNzjgOUXWeR1+cW2/jI6Z5zk1LumeJQW0bYvdzeFi29GbB6AKKEpvoyrPuOND
mp5dhJlkA3mpoSStevdNgtNpNqL22upM1tiqHETgf2nzCh4JItEY3XtdSCbIQF7lruoi8CUYXyl6
W6VoIxdRUGJsDTB/4Rg0d7TcU4tJWjn7R9Mt7ddYts29yVwDtz7XcIfmAknVgQRqSb+2FM17NlNo
gu/x8ZThcu0fyyWxUuhief5Cn5mTaTZ2kXtu+JjZY2ph0wrpdW4uqWopJbFicb7EDu74cOvYbMYd
/zTs7hFf+m+ZQ3N4o/+LvDNpjhvJtvRfKev1QxrgmBdvEzMZZHASSUkbmCiRmEd3x/Tr+0Nm9WuR
VIut3nX3IsvSSqVCBAJwv37vOd9RE6wGs9LZIyKWCmTL7HT+xisjpOpxPBk1j6RBtLhF0++FXj0Z
8ZT2csVrXT6xxY0X0iLrc7O0JxMKDjLVeO6ziOBh/mMbEyKHqEzVZYgYBLTWOvWc6LoFuM7xIBNB
e04vJUN2iLSPJA4OlOtWYt26MNJ5sDFg0lNY5X2DjTdswpTyHnywld+NfDeMs5oIRav3yW5Qtsfh
yA403A27TwaE+qJ/Yv8lGCX04VuMJJe4Z2Wd+dVZVhcuFZDv1WSyxstDmXlFfFXU2fj5P9yyssxK
4TZu6SheN3073w5BrE7/UaGOXLinTFiLSqBcY9M+dAU9kt3vpwXvG/fkvJDXyFyJqVwYvBnJeex5
dtVSIPtu0eynHoPXrEzU3BmI28iHeox3BL5uH1cfjAx+MTFxybNBE0HasEBQ/2ZioiKDZiBEgYU7
TMVZds2ROopdD8Pnw6hAVEx5ASnOyEkx87oOOJdTbmgrx/vf34N3cy/GXhjBEH2gF0FC8uaDjFmQ
I06EIDGEEGm7aoAI1/O2ZENQfjCHfTeM4lKkCJE4QO6AT/LA6xlBMbQ9UG3eu7wK8kNbFNHWtc2P
QnLfX4UxBPMYWIU+IpbwzRearCRx9AjjqjXNbi/SMr1Fe/3H40LgrBgRCDoSDgKbt9oWqFRjEM+y
WjcNy3mflPk+cXJGCrBXtr//hd6PVpjMMzF2UNEzb/XfjFYikMSJtrmUAU5Rb4fGMXYqDTxMW2CC
w1lTrxaxzC9/f9n3LweDXWbIDkhDhmnBm6E52SWGrASmEukb+W5CsAt8KAIuYw3ThVT4UeDQqJWn
Phqnvfu+y1AH7DDvpMsDI9583ymP6MC0y+TO9OLzeZbD2oiL7Ij7iT7vrMItAmj/g0nau2+7xNbT
OLcYo/HQOG8GaXY5JI3FxkTnnQMlkDBvhyPbw6hfPbUwCzfYmot1lCOR+/1t/nva+2p6uFyZfzyb
JEeLSe3rt8I0oqXFiTgBsSk0g7gYCjwaXaPOVMYZhNOhfyBql56dl6HBbTp9rKXvmRj3gmYzG+Cs
PvhEv7oXAXlfPHMusbBvp2quJFCPQw8YJj9vbnM5kufb0+QbxvlZ90N/URpAgeSc5ZgCVX/WOx0R
co7EYZcsJ8o+bXaV4b+E4BCOU9jgKfKigoaGXXkfrOC/eNl5SNEe+AJFm1j4uD/Pt61iADCodA1N
ZBw/FVxxM9lmfvj9HfnVVZYABQasMHd5IV5fxY1QTnoNWV0OBMLLqvY/j9C9b/4PLuJby7dAtCX8
N5tRr9EdmLrgRGXnDjCxtrgGcRF89Lgtj9Orxy1A24duCfYzMTIM619/F22PXV9WUcVrrZ2TPfQ0
gIUXXlDzAxdgNLGyQgwWnoTLqfG0rWe5UE+EC5IqAS2OaVKkx0COxj1xmsG339+EhXT87uOFIbAg
XgrHFP6bH1RguBARh7N1U7ovZhq3X3TT3nrDXB/tkNKwkBM2N5eYALKVfX0ZBE6FcVEPJy+ewKc5
eL6FlQ2Pv/9c714J7hohGh5LoonWwXwz4u9CPTn0/hfSq1Xu4jqly9Zb8SYsvfx8bvvnuMBwZUEd
/P11f/FrQT5fVgZ2wkWW8vrX4kS0pITwUOQetXAfIfBuI3rAg1l+tKO9V0nxRFgLAB0gOLbg8M2C
T7e5N+YWXXublwx7m8LclMUEkrBgqg0jzVz3EChOtaz8kxuSy1GEs/HB+yyWp/zN4+mgaEC7jowQ
2dabxb/AwaKploGGOSJao8BcLOzwIAht7zhmT9mZNY3hOT2m8VtjKPHVDseXTnnwyg1aWK0wkqs8
kNU2aVv/Gv0peASIVN5dMtFTi3HaWpvBGiqwxcQs7awOgPDaa82PxKi/eGAwrAiXyFGTcuftD0dz
dzIbS1OFWI5+duM0uI2o5ZfglOp29iPj0WLgczkCxPlg+V5+pjd30PUttk22Ep6at5Vl4piqMenu
rEuu/DQEkbk3EcHeUnIC65nCj16NX7yxIMY9SiAXDSE6mNePaMUkWJiJIFcBMeEtkh4cQpVjf/Ct
fvEi+NxPm7IgoLR7uy5QjaSZFTIarvhh70xCT1mx4vQqyBvrA/Wc9YtnkP2EJB5qLg9R9ZtncFSu
wwpDUkSnrAT3RllwKJr00eoN5mkqZoA4mBYTBpN3JRXNvhvKByuNLihVIE/07QeLz/s77FssOVQH
fwvTnOXz/iRqaoo2zsltK3H1W9nekRxJGrQnH7x6758b6kuUNEyzWAYobV9fBYM3sfS8Q+sYQx7O
bM6WfRcOhwrJ7qmu6OL86dLG9VyOA8hPEaGLN0uqY+QmJxOu5whcCNJhKMJYINoltTT/+OHhUkRX
s98RnsSB7/VXS+nPFu3YgNvUujtzl1p6hvF05qYAkX//rX7xWy3HKaT1iyKMg93rS4U54zW/4Inp
i7TeuXAU90lvGR9c5Ze/VUjgGnIzD73imy8UWImZY/qiIGXayc/kdseK5tRajaBSIy/vPyiA3r99
3LmfrvdmG/LH1kwDAiHWfafnu9YL+hXK8myXjOVHisVfXcpmr2OjtV3L994sJzhrosGw+Gqs1QEG
HR9MqCq6owEJ+4ND+K8uxUbnIssNfTrFy13+6b2KxQBdrWe6ljXKOevx3q9svJ2n2lTG5vePhfX+
F0MPz7EiIB/IQwW8HHp+ulbpVoyxFQKHipQuMGw1okAnC64bT9gkeNfwZHVJzBXcAmbuspt2S7l/
7YHxXWdu04Ida6NgoxCbM6hRQOZwVlgfvJLvH97lQ/JQWajqQtd+s9CYirqx0Syy3pg38KyiaBfT
7979/l68v+0BjkxyKf5OJfPeHtCZIKBTJQFwjcOo3CdRWZy1rQfPJXfbDy717igZ4HwR1Lvsw4us
983DRF6qV2BFAPOSzlW+Yb7jP4wBs9DJUqQHm0Sox+s+mD6qYn/xFR0GhuyLgUN3J3xz3ShECOVQ
TK+h+MHghh8hGTZY6jCK/OgjUrrlx5fnPOrzCXh+f5xyv943XhRtaKOb9Mnqqv5hMuX5ZLWk9f7p
D4Dm0/P4hGi3aX2/+XRxSPiUqVBAdCLQdwY5o5ewmNFJxMBaf3+p92VQyKGM5wm5Mz+A/6YZM84p
M8o65xjrdz3aQbvctUresOl2JyFyIL3M08cNVIWP3rj3zzIxdUisXYtV0kR2//qFyxrmRm1Db61u
HXmPJ3i6DcB8dh98weULvK62qO6wHPJGL6l4b80njQuZMMhHZL80gM/nEe+rrenDonwD242Sjrlm
PwTDmUHfmCxjhva/v8O/+J40hyiXHTpqnIKXP/9pYSHwwgpFaQH2Z5XbhrWGPpWM8d3vr/L+gQ4p
J326lZSUwd+WsZ+vwkLZoZJQGY14u79VU3+DFrz87BbsN7+/0q++D9HhoBjtkJ3ae7NQTtjh08Ho
EaCYYbSLmpL0L5NYh99f5RfnTFqdSLZRLNPvEf6bx0MXgZVqny/U0Z8tUOCAfPSnKMOiGsZbuLvT
xrfthJ5F5G1Gb/iuCIPZk1oC/CgAxIZeVCEAUdnm9x/sV88TT9RyAAsIUQ/efK7cGhiaME1ct2Pr
XkgkXOsqZ8QyS7h8zB4cjuJeVO3A5bdrNwQT9vvrv7v93BIeGFZlPE78CG/WBhbHLtIuvMnFv3+f
GCHZxTIqP3hr3t9+SmvqI7oQi2ydgvPNU2sMhWRDBlSJrAJ8vEqSfTZEiAargjEDpIngEGbgYmML
vdy2TOZvjpX0+xxp4JbYGIUzufDvwepY/9yAP/Kh/m8GUjXP1Z3qnp8ViVT/F8RQLY3U/3UM1eq5
iFNd/uw0Xf7CPzFU3l9ERgUE+9KApg3B6vBPCpX4y2XAx8NiCroiSDd4WyugHf9YSWkjeBYdZLxX
yzv2Xy5TJ/zLoWUXopRiveIA4PxJCtXrPX4pVDgYug49I2oK/BfLE/3TAmg62Vi0peeShws2gsgG
sEf6URfOMeo7tROQp3+6L9f/LO7/qnR5XSORl//53/5uQP/PNf/fV2RaImgIOqbzNvRq2dKGDLvZ
Srfi3rHybymzfvLRP4H0vROhvgka3YAgsB+JCP2OQOk2S5unqWyZnxn2rtPucwKNhbE5nQf5ubYn
mFBEqGwdGXzgh+HnebVB0UgXS9W5zF1oplNSv1lPGSQT4hlFAnrDAFKuxP8mvTY/JSmc6xW/abXz
mPseVKDEpw7G0U2e5vsu6QZ4O/P9VFfeqohxbvYIMtZO3+GsH+GQUmzJU2EnX1wEtKiLIP5Iu7W/
IgC4wXsG3XQmSEiTEzAHV7Q/1LZFQCMHXPOd8u1tr+P+vgIKtnH9EopOlB7wFUEBAEr7NAp1GmGB
QNhZIlNQ2WxsqzIg+6CLkUAmBeb4te7sdj+HYJM7McYXQ5P5zAoXVIePkBD1zaafcVKuZGIVgPRk
sElAANy0qjdu4ij2dtiC011YASPUC6apRby/LrS5DQ118i0v2EUliA7Cfib7mXDl/FlCut7p2Bg3
StBYcrWxNWH6wLpL72TQkWBSVo+JcsIzLNGfZ6e5cyUsoNhSa7roOERgvOxB8ed7v53nCyZl4RnL
3oM1gvk2xxCJ6MgNMkOs9szkYX129NLNupWEIxjnYd/ex1Np3s492e7l3NP6NHpSr4ZCPIUoqfbR
ZLNG5iEGtlpfxSh91iCQ3MsUHEyZZD+G1CivizBKL9zKxONcgW7bp2CmVnmZ5HtgqntKVjvfqNZ0
z9wQFNnKCCPnGEyFTzjKnNyhPBOAAGWHTBKyI4Qb7A4RiUOQ0ngDnfs0L6F55uFZOItvZByVG6u2
5jUhmiRyiqrcWoV9DZyr22qFPquSREykSVefXANSaZ/XcAYxN/BvQHIRFYA4n/pxXQXRS+Yl8Q9A
cN/kpDiM9gVqvdRL1KHxyvpmxuO5KWNrXMPyB1SEPGnT+p29ji0n26BAiHekFn+v/Dn9JgLjYUgK
+8rGv3sxJ5bci4YRV0KeiD/XxefWk+ZdPqFuTUwfIljsRnLT2LFz2dEp39JugDfjZsmwrvwGfGrU
nEJiNxB5MK+B8cSUPkDUL0skWUYKdsOYLGLcunRYd413lWSW/UmR18nNccuzsoOz36AwPkUR4S15
EbpPPjlghBxN7trUY7dzxuS6dgvyktyK5aYMQ/hsWXzfmuMt6t2MFzQudp2ayEOLDmkC9L/xOnSJ
liKkrmuKLdTyQ9eV4zaAwXNbOOSZuLpx96Jy6pNhhvOXSfjDF/Rczk0xLREBXQKzc+qTiDlqQxM2
RHgv9bHzIN2W7jRcQvJzNAhU3G3Cj/aKiQE2Q4MQbHgpnkVgRlN0i3MEgZuYsHz49w60RseWDsKQ
wSdxOdAYIhb0JeFa6qZHdrsGlrmzu8DZmx6qxmHwW1QElpBbmTrpJtdj+6MfgSfGneN9iSL5gAsi
hdFZEW6UNiFjjIbkgZh64sGp9LdZlM3JQhB18DvvMbNFdg8cSN5IW0e0s634kiUoJeVKYlaMg2qL
lIPAKxXWwG8mcQ1WIPg6GVVGGkanb5q2AUaZVsW1yPJ+7ddMyiLPnYABctDpSaFGEN18gydH5kFW
qxeobRaOLT++cp3GBA/ta2JBVP25bZKvUzlyL7WiqDZxBEvXORKs7CPFNq9UPHwyhPM4uuaDC+DY
AwrVxJd50SaH3OmEt+jMrFtpm+O5WwjrjBgzuSlYIJ9JeiZhhhf40FiRJioAdZeP8L4MgXtnsXUG
vI8nsdfp0YdRSrULx/tg+w3vtSx7B197ax+QR8CgygxLAN3MUT3WU4snrXXxONlj22zqttFffNVZ
mKcj7ZBikZBcs0Y/bH6qp3rkznbVi9Po8jArMFw4FP3swo+tvfIjwhTS4odQE7r+NqiPTjPUhzF0
MHKEfuQ/uVZc72wj5VCMJFesRpxd21LZ3XnsdhZuS09tojp2LwM7a25QsOZwgIrpEI+OcRYDaLJX
sRbf5zRtx60b6OgTMy9riRon3riemuEUtWNyjkyouokzbaFl6c4sPAekA8vGXpkubRjDrOeNTvCE
x54N1KhE2bApmXxsVeKG13UXgVmRZXGOjnVDuIFLfAy0bzskuaZPRHaZk9L30tZOf91B72LkgMeE
7oDemdqYiSTJ4GUKB3kOuioNT5QEwfBCR8nLAHrtocaJvjXY478pFEtHQfw2FEzAfUeRJDn2Mu01
e9AvkOBqiwiuGVfEVZNFzpMx4ajA0zwfRqe/E20VnSeTr6Er2862gTW2xVL2nJRxcZJjWW89f7AW
dOZ550u4F3auriV2X4Sg5WOHvBTGVU10jBHWyWFKK5M+MXTOagyyy8I0Y7RvPXSJdBpIgS5C86Y2
BIzK0RjjFcHo4M6bdvkNjfEL2rhV4ZrzGvnWLizbq0TO6SkfyGDocQQE7EDEbw5kgmEzAcves0nq
LMs3RVcMdwhSm52hUrIJgn6WpyjMb1XpECTYiejCQKr1aFN3EHtVVVdu0DqHSYN6xbWCUUMN0LSV
YSbgh/3goi1s6yx3rOhF+4So0Sisj4Yk/8Nymu5Qi+wllYF9RuZofYSUED6kkoeUJdsYh2QjAUx0
52bWoHTFB0EMVBCbYN3QVR8mNep4HdlJsS4qCXltTjIOcd546bSQAIX3gmHaIQuinsNdUY7Xkyur
hSMv/Q2OrssuscgNKES4kR4hA0aJP9HJF/xe4wLVwOx9GjoXSLQ2ms94+aJDi2/yIB0mEMkYdRdx
P2aPnKXnneTUus7Z/o5dPyrw4qEed0HLMBVAdkPAWRodh9yTz8a4oP0Gsr23oqyHyyGevD2exO7W
8YYbhQNlU1Xx3SAttOf48dYzE9x9iLtiXRNLuXIHUqptKIaHgOVnq2OF1j+rs2NtGfYVAVjeOlC2
c+F4pGtU4aT2s+tfAxAFKIpfJXOC/NlFL7pzmQ0c/KSC0AyAXGsAWDGmGRSBEy+gNdUbbQ/Teujb
6oAE3zpZYwFl3k0vEgdmbdX5nwbYvujX4Sw7vfhR1UN9jnYcIWppPzQQq27ifl7YcwiwzO5HFyvI
8/RTo37IVzlKQfa07MaH27lNm17faGKC2NjmIDixk2YPPZPJk7TjmtWxbY/KX2I3hviiCjPvObJl
cynHTjykaRw+BgpqsptNIbHhOJcIXqq860RUwzVNKcxyfYxqYaZ3xvh60BDh0qw5uiEIqzrNPpO8
QvEoUDjbMM/gExbdyZpiCkIDTYyv6uvIKj85krRMgSYUmmXm7m3tngtjSu/yxrtsC0kDVHRb5RvF
hU04SCZR3yovLM4yC4w+zWfcQma/cxv/jpUuJVUPE4Xrs5P1SfaC5GQGAmj/yLX3rYzUp6lubmbO
Ypfg3b83nv2NLmfyqQ4TcoJiAcyz/NRQZJ+XafK5cEblAW0k/QpB4QabQoozqaCaxMvxNEgZ7/K2
H86yNKKhYTWosgtXHzD3uLtymohTz1Bg+4xvruZyvuvqKtjFiUJXL0cy2GI6BqlzzS+5MPe6S6bW
zW2Dx2g9leygjm6alVNHP3B0p6sGtMkywiBdkQiTfEqI9jBjei1sYNhjCOyBEEmeTCWbTx7YjAum
7qCK4LDH6MzduO3P4HOXl4ULuT9uarmadVutbLIbKUYDcW2mBTwhFOq7QeFqo5d/iBfcZ9YMwQ7c
m3s7jM0Pgh9w6E9KcmzySYrL0NK75PkNnk2ghzJPDOeGVQWWFwyd/9VvDHkYcX1fOWUK4LJQuzgL
5mPVLIEoFaqwCyzOm2pwOHDhxsG6ZRCA6Fug4lkja8/Z+I7hXDRI7q+TtChXloK1nWWFOgeDp8kn
wOz1qLCurKt0vsjHMSDXp36ci+rJbHEZ2y0HHHScJdp1YfZPcb7UviA474SKGauTLMCDOrodzP4u
0EC+a2eND0pvpkItiRQA08k8jPVBt+Eh1MYBoXRNfhrOfPy62dDw6HHEnCP1EjMW3NKhYjlG0Z0i
yHSXwFZj2nTS/NLKlyEeCdIp8dSTjTx+GYY+vBoTEX4HVDZDVKsB0lIh4eYmCdeCELgb87rcp65z
K0sPS3Jj33R5+ARG9A6TYnzu1LwN6cwxUk3+XZpk6rDM1T+PlZfuW47kWPXuVYgSenDTr2XRTif0
t+bGDwlYSzISFGEv6W1ZOgQBobmBb0ipX1+EJbaZiUlWJnwgmqL+IfVc3uXxEtVcuebeiXO0sFiO
2VnmFTZGFNMlLu8u5ZO1OjznM33xpodiigHUWfUVh3Vx2/njQpGuZtTK061bwwQH6iC/1AL7mI1P
By5qTsaowsPgZMtRc3T5aiEo6G7mvMTn63fmsNymgBe2QXC9EamCIUF4Zrnt4uy8KfNyxwO09ZIs
34cjJbA5XgxASnaScziW3ttwyvPLoYrYssKYBp7w7mu/ODix4kePEBanMyfX2QQ2ELAuzr3h3Nl1
YjxQc4P5REV8RiZy9N0nfmpNjpg+R1COByGXj12uz/2c4IOmTqa1H9b2Bo9JsDFc/GUZUzHIGnZj
3kuor3swvcblTH/jDPyy3Pld7SJVL5Pn2Z6a77PdZbsuI6Dy7xbQHzUJ/3+E1S2dv9+0EJH+pN/+
Ba/uX4fnbn6Oaw47jM6eK5Wq6ewHrTT+/r+D7UP4dKHFaI4ZL43Dpc//T0/Rcv/yRcA0hf4zk20E
H//VU3Tcv5jfu4iVBdg7BsQ0KP9NrnNoRTLMWoYc9OUEUuY/6SnSjH7dNlsmVu6iZqG1uQi13WWw
9VNXcdQV+XQM6f7ueM3YTB02BkaVwSVENRZ5ukYgPqnx0EC6sU8yWTdrj5zCmD69GtWQ7TIan0w1
pR6+xWqw7mXi9xmBwHNFImjZddl2xFlLVl7PQYcs5mUi6YqiDc5o7g8azSUNoc3IaWym9qbhcnLN
sSJ2XE7mC6jzAVpj70XjVvcFklEvN4oHgyqSYsMT8QwUYIkciGjFnvtCsaqmDEQeQsNJH7s4yS8Q
tYWQmwGT3Q1I0fl6LjXyqmaIRUhgowl7cv2B/yIW1sFKe5ERGROCjyWbuLtUYUmQRykknp2eFAgc
Z4W3jX3dHVOnCO/MMrQu0yki2I4+AMfFKuhPYLjIViJBAnxB1tNRmPHZYezRUMVVbootnz7/jDuv
OxYlXFT4vZPM19gr3WhlzlPKDKS16DcadtbekuuoXmTCMnIsHO77ps0N3EdhmYbpxh6w+pDaLUP7
MDvSjC7yLk+xIbomdrXWpJyMPAzynIzD9OvAfK9fQYsIr2DVYa5o1QCGAbB4fGlk0vtqoJEfVpqg
9u91bvrfgR3g9sR3TPHnhihkI2CqhzjKgnBlByUtgb6IknsfzH+3GvxqxJRo5vmpDEp1kkKaRHkH
PTAHPwFPsE4CNfQrYOniwssb8L+djshKrlLxIDrDPMuxyS75HqR5l8hHO7IBZ61QsVTaW1mlk94T
b8Kmx3vR3Gd+GT9VBMXBu8DnG6xa0u4fy6BjCyjjpjS2i9l/ubRpsn6Togh0HzH29dynJSfjBlUG
/VI4rztQ5iI6ep4WxYrzBQz/IPKsIwRZqPpNl9ISaAAO0d6gC3fXz8x18dVrAbYhzM4K6vXsrJla
+kFZOZx8b86fFsf2afTwkuLgjy3c5fh7V9r1ojuFBcEDUyAJyaP7S9sCM4tdUspq4m085eG1L1vw
uKoyWP+Vrxwe12b4KuMl72ceZQckuConC++lTO4MtAGATNIp+J5mvfEY0OWnitek6Ig6sq71aEIq
cDLRJ+zPvHQ7j7+8rxJ0z5vSp7eyscPIo20RZfZ8Psae9eC2gF6xykj1KRCR0687+AjjpsO9j7Wp
TGiq41Wus41rUgyt49aI6+sQ9CIuG+q6H0QsEiMahsZ8nedh9ZiOhfgeRmX3TC+8tYBnldy4KV8Q
F8NnPKDD58IU+S1wMgx7PYkQZNIirB72dZ/DT4AXhLSwZzJNbI8lHVr6Y1yuRqy5JSElQQcRqjIV
iRdWVN0M3gTWeIhnc+0r7OH2Evwm1fw9kT6eam2mHbAVjN5QcprK2NCK6pFo4DReKWaW50o2BYna
hNn/wFPufFFh3CRbMUWW5nkefJetuQs3Y1FGzjpM1HTfZRZHblwmkD8QghHRF0xQWDbSsKqnYiot
qkmOQavEBLixHR3N0Z30gkBuAdNWwdGNQuuh05Shq0ouRXzEQemhtL0xRVWeE2QLDMAjYpEeKdXp
crjOCHsCXRAYFTa8tpnWrimaoxGSQbHmJfDTtfDANmwNjqmPwDVgSYRuai71nwZL1gwj+KqM4sPF
+WlDDTeQe/trgkJUeSrjriJlNMjEahoGfQOpgN5hztH+VsBKepZjvpDBZ2ABGy+w2Q1mNQso3eE8
u5sUmn5+7nM3xrXfRJlBuGq9EDHMmR5b0GT1tBiwXNb02DMQTIzdsE7pQ5HIHcfiwQpD4lsTNEbO
obLj4M4o8o74Bvj87s4ITPPEg1WGa69TtMTaNPKIl5cSOKYVxxBpqp5hd8tBJLubyQUvzrtpNox7
2uX8zxM2rHCNJ1ZZW0bmKjiCr46bzdBYobHVbNpfw8G3CccdaGGuct9X/s7QhjiZXj7f1jW/6SY0
iGMm2t4bn3RVFY+edmp9qIHcHSPHKggATaX+rgAAXcHF8ZaUKT+mJxleYW6peua6SQn7ReYxvmqd
JF9/qkh+Mbx7LUjx2dedADIcFMiQAwryudf7ukPsDys5IudQZfK6xId6xr7tbwxfxVuRVe6GdlN1
nDJasH9eM/4/OljmJv6mKoRgDEnpVRnIX/inDLTFX2wmWMEWmZaNBY/p7b9Hy/ZfqHwpwJCALF4A
m1/yf4yWPf4IWZVpegidX42WARgLzhrwhgPbonLzwj8pA8Elvy4DF2sgOilcH1yJEfNbrVoP5z5P
I+GyD5icrCbe1g5M/jxVOyI8+2dh6fxrSSBvsmPEmdz2ET3DtjE5xfXuRMAoVVKOU4ocBChRnT19
S/3cawH/hOk3AnpBdLS+wA5LIx9+P11uNFGhCuy7GUnWQqqyHFInaKjMVq3BFai+n+DFLukjaZ/T
I2L9ar8ySNMjK3bccSoEJp7h44Yhsm2JAmKbNbDzrpxWhSDN8Gy0J+Ihq1OeQT7dzHlbfxo9PXxJ
eWs+JxhCPqXLZOSGVOWM4GDIZ/MaZ4p9NECpAyoaU22v+DCuC4ZAN1diQIi+sebW+2I6cMSBnTHb
Iq4GngGuFj/ZO5rSbW0XOYyAicJ+X7TckH0W2d5NoSShGIuPooBUPmYZU1Unpc9plfbFbAqnATth
QM2rIa9/dgE1+XQLS/8J0H1zV+jYY6DcaUXUUjCm30NvNm58thX6FZYqHmsJQ2nlSGT+EDVMeefP
hO14seWe3K6X0HjggQJiqsyuPzKspRKPnNJMNnWHA3KVz1NTH7Tj0zftowkL0Dj7lE4ZWCcc1GIy
L0u2QIMtFZ7JlRsZFYCFMUaKq1tXoDBkCkIKFqGFokxgTBSg/1QJCo2haYsiLJeJ/ZItxIMvdWS3
I3xKS103pIL1MKkXc8Lcw5haZZ0MAljsRWmvnK5MwXp4af44RWqItnkOvmhbgdzzgRcI92DkPZ0O
6CAu5Y9X4UuUMmtI5lC1eKjQ3RDmqENatnCFO2clKcmMrVc1KqPjFIfDJoOiR4Fs+gNALCMu78ml
xeQc9iUzno6C2FuNgc+pg6ZPf4VIx/465xPsT7S79g0ZjV6w7karOrGTR3dLrM5nrYVJhgFeHeCg
GKSXAE3fbA49mjn813T+GKNpunY7E0DBiXGZO63cqhj3QZ4V/VlezLwhdiHt5EC2TOmuIpkpWHFz
jokal4whViwI4LCUX0VfmrJbWGNErO//PsudaS/H7W8T8PdJmJNzQccN3kFJI+rLUt5+zku/IJxy
IDN3gPHIfist7PcyQyHapNa1OQu6HYpNqtiFKtLso55LtwEiA6Ewy1niM6bMEqxBF+Kdt4eW5Mgo
wEy7ShoaN1jiiJ2CK4yNe6bRcW/GdEA3kQBjRXSCgARrQZ0lYXcIQRDNrbod/JJjmZdrpN0k+0BE
TDtVfYsMqBxr4lryWzh1brqR9Vgto2Ib/lfUVNfwGAgzHtPAOg+NlrQdz4j6ZjujiyCktw9It7Nt
qj6aSuaE77spkoDLjO1dEGfzV0PQT8SW7vYumRNkQ+9APBT1LpqQ7oKQoS6VYTu90CViKVN+qW4U
oxCGQbbNmS5LjOKQJxVBwcq96TtX3dDwlP0aHQbJSMoV4A6QenWfRLXkjELtAnnlglZ5KHpd63Uh
HT3Ayqh4vqzeoqan8zs/pd1kHt0WDCs2L3dRguClv4y7aOKn0M3I+Qklyw22e/s2HsE4ngH81deq
Y0S2HlJhcuisl2Fe1lPlzeSUhytsqOlLir3wCNwsSNZOEpjlHuSEOUK36ZID+0Mmt6MoUwsYiqy+
uFIbnxI2nhdc7Z63tWdf8NVaWdKqHmVxJ+Eu8oGQB3dnQONYmMqqnoDz1KlHwlhvQOqwmtFwDyCZ
g7sIdsIpweadbmtEzGKbkA5BOyE3qOhF1bXfiR7JjfPO4EHBld86Tw4Ao2diZ4J+T0YtmDKvTrKH
YRoHvaMpy9oiUV9R2wVBD1yyXmJdm6hrQYjmqPHWaSX8I5AI4glLAF3p3qmqOt220EmemW9Jbw0e
qn7Bm8H+EHJUNVcepEjMzdnELKpMRr9D3eAVknHvRMJ735r1OfmNgOK8fOL/tk0s7a8GMPfUrV6O
Zi+IJtafwJVsBNz+8gh1ASRCRJAc/CavyKwNJ96AJoQtiYeDL2mSD0TK/BaFq2LJT1MgFI1diRcc
TeKe/KbqPje05JCOYfE7KyW7Hqh1vivj8vw0ga+Tm9gDKUW7XxM0Gs++uSta8Hok8Bkwb+Jx4NGp
fR9iJkE7jEtL7p5ilYsaY98W8/idkxwrv8xZNLK4c4f1CL1BHJnV1zvZd4QpAlzjQNHnGi5p00FP
WucBz8U5HE+XpnAcVl9iCGvVRoB2RdlIBIq5lYHPwLISE/mbROHMe1hjRrrF0LsM6aNBEcinQucU
hLB7dnLKx8sIDqjeoscJ4H0y+OKzGvEzRK8w2LSiS5/MznEfJGzMeFdAU6o3OYdkQGH/nbpz641T
6db1L+ITUFCAtLUvgO722Y5jJ3ZukJ2ZcD5TnH79fsj6tla6bdn61t26mdLM1AwNFFVjvOM90LZd
VWI0RZhgF0IYEvDI4Ber6m9h08xir82o5BhFxGK635Doh6lSKUfi3BbQoXBrzsNmkhzS1VyZVw2u
D+Ztv2jZzYBStghzkZi/mnlROLjWxfSwtIuLKUsyid+qp+ggypn0qiodyRLE/z27JRdH0U66zQyu
FXc6EbpMLeVuVRVD1TwqlcFEAbSoERbsq4y9U+0Hxh53cozjZ0rJ9YwBVulgLNy1nd/iRxwTZqjI
cpix8HwGOSyQ+RSN/d1LnfYiXcDe9d5cTd9YNYKzSsVvvFBd1V3JxvGmfWIqHZc3TW4uWAZmXYEV
GeO4a1HaxL5Rpe4XiC3qqoujqfU7Z3SbfQJ7rMN7j18WkIZW34kcw71ASWGQIYNXDvs+JiggFjgp
FD7lY2bvxj5xhT/qUpGhpGPiB6cKj8GAUGAwpEFkdEBJPRQ/C1yiOK977gQzlorxkwZP7ZsTZcoE
OMBw1I88m+ZwbSErMd/UNvtDnX+6lUP8qUmr3AUUBuN6y9xnm4fZi5vvMZGy03N8LxKbYz8e7g1l
A+wttSpotfFDDvqyS+8weYsfKUMxURbzgEfnQiJ67qOL6+IgrZEXBy5+K79S3NYuXUzs/nF1yZuU
zIXXi5GxijqkM6v/DOIBOBxEwWKLabPpsmtKlrvBIMUqnLtheDBTz70jytHKrwScHQwOMWvqIfes
E6eQGKgOWnRAhNrG2panXi2T7tuNAL9Ri+DsdOXgXmSE9yifxS4eSqdRPyMArYSEQ70yg7Zs5y+i
A0DeCaOPKUsZrsW4i2E5dKNKYiUSfxgjewYcchNCeuTY80cCxk29nxolSDTPPSpRKDcOzXrtdI+O
4TK3c2LwXZ/YTd45xPnskTENNLx0zVf0ukMJ//UilZopKfqwxDk0QCnzPkvBIggnNOBj+GO/kgla
oDq4b91xZFwZ9+YFtmTTeLtaAjsZsWX0+WPZFFd9ZhnknXdj+tuuqOIPuOI7PyMPx0M8AxxsafF7
x/CRNIcVQMhdBrK4UpFXUCSL9QwLBSCzBj8DjIGjkd0ZpMu9h/avvi6aFse7ccqqh6Kb4gHeueN+
UUnJ2BrKmV/UDftLPm9RpzNHflutq8u24dYuQ/8p/zF4HsCfu5b9r8FFW0VdMXoXcLF0iEadzk4N
TcaWEIUsmZ2hJmi+VHGN4ZJRTvNjtTHFQ7vNKDNZcTZmTi2kvFWOLmyp0m5kUGiVcn0FA6cKYCmb
2Z4oMOgPS9IR2ptDrCjCCYR63ENrjHGAoukM8T1rvB1Pc173DQ9EC6ga4Yjpk9hqeg81pd8OWCyf
E8XcX8NtHtP9gDET/nQdb+LM8AbHPqtpN3Ayb5MGSyKPYEpfmGlKEnfv1dpZmY+ld5lKE95vV6j0
xeocu91ZaUUM21TlOM9ubOgnhXk8dplsg2dGXg7NZZYOkUS2tx1EyEvzvfJSxsqlkbOlQe1o6wun
X1Y+dopALaiTyHjpnYzLjCylby3hqQoTbbK5wkVX3nnrNAtJ0Z4BdXBSLr9hysbsFs83MFrEZJ6C
NVvXjY+fq/UdPdrmD2gSDRIqdy7cl6JzrO5ssSocIQeLVBOsMLxhBYlxORI90kqu0FBOOkwnV7Iz
NlqnYY1cignSnmY+m6NobgtttOMDTQ3eSWiN3BnaV7rgLz5jOEjrZLVf5jZuzbMRnmfmW7g2rGHK
10PYrCUw5nJlwtJkTtLet4YcLYzucqDRGB3MPaAbckrJ2TuRzRDn0xkuFbLZ8RFXl5VTqHAd4uES
yQEgDxoLm/2/tO2zvNtC0eppKB+2NR8dODSx/JoBJcAU2cCH82ZEW7vnMDQarCdhvOMHBw/hTBEB
lPrFnLSPFLzJ0zxZ/T/erLnbPu/hr17aKhKHxoarcT0YWZIEEVyvr1qDI/lGApAJ9IYxfigbiXaf
pL3mBeqM9qgtlvyKCJJ8M7z6J5+0dxaWp8maQoqx6uwTuoiG3B6a6NVZ4rra68VIdegUes4AutGT
bL+ImRa4EdlwDyMkmzESJR3Ud1pteIb5p115YyNeoEUMKYSSydUClY/iyiT16KlM2VMkDNgOMzMr
l/zuSScivsKEkT8p4HvJOs1/4Wy/QoobE1BsrYr1nW7XdXJhYPB0iIluSwJcwfNfqbmYRDTWJdMO
EiULJ2zGdfEgfGcWvVymL/Vt3efO71iuDM6ckvGVP/UE0v0PsLbb/2XyDPmhPCP8VZUvXf43irb9
D/8eptr/MmwwKo+RKq0JCs7/j6K5/9JxcBH4FOlEmyC3+QtFc/7l2Cb/zTSBQRFDMQL99zDVtv7F
X8fsEyYW/9jSHP7v/znK4epP/v1vvQTz2r8kcohDsJpEOWJuQ1tpcS4eQ651lYOf01hTHpKr57UM
5+A4t7sF28uzv5DFd9DdY/XUn0uh+GNqjO7BEKScHV8qTzEntBRGNKbQGFx2wtyTlJBfzc5IO6rH
UCW7snjMYKkc+DiT848vL47VU/91fQbHWLhsIWQ89ePrKyJaIcIRtZ5aeZzcGWbi7syZmn2fiRF6
H1Ed7Gb0zhjtQSlqHXIgY+OrIzjE48yJ7iBc4gvXYR5BH40e1gMY4VgnJ1kjaN1cs7I6ONib/G6n
Fu54xZbOrNLlkaKHKiE4jli5g0C01e85qkn3Lkklx1RoapMH1o8bgyO00WvsLOP3cbTNR73XKmLr
FyzqJ/rtx48fiHGSyfbvJ2JRWWGjwBs5dTdaGj2CLZ5Bbko9SMNKt9AEjDZ0ooUBe+lr9OzfdbjL
L0WPFDpkwE+ELuLNrZhcRfvPSlymCaYQMd9ICgLq+zRufvbGzIiKna2MyHog0gyNSmxnhwIs6acx
m7ZxiO18eIgGk54iIbD91VagcHttdLv5zMVo82lWLubgqYxg0bRll/sdaR1blKtGWqrndsNPbBjn
B/arvtxp3MUE8U4lN+PctyZsQg7D2yRSWb7XS6fsz/XWrkZuiOxYfPsaqdANmmRw5BP1AsWElZA6
R5yzE3h5Nbzo+HDnfiUXoz7vlenI6xWvbI08VOH+iIwWi7TaSaaGYInOWPdpNztOSMBLyt7K7Pcr
nppxfEcS/GxiA+AmL5himfLMrE0bgpAzlyNTIIdEjb6vVtx+h0hswWh2P4Q6jqxEcMEzysMMEwTL
X6nsgaJXjHMRsJInYeEJOGOiOqwTURKjRol52UO1B6MDY7tPpZfqO0yeKyM0VQxbwXKpHc5SY/bM
n9ywtC+XCIFn4FhOnH7JI9eZrqMYLcl+TclJ2DOQNYp9waookXpi83ceic1rMxrz3twRLOJVt5nB
KM+vy8wcQkLFCxGCE3S3psQpPBSFM3nBBOEBah5+MNGrWq0k3VuDcIDsZsomRFktxurr5FlJ6OSe
AMKomOOHXp51zY4TaoL7FpFRrC+uPoYfL/73NiP82gixFXjF6Tbb9d8Ukj6zl3zEFxEc1vEOEvAL
Lm/f3uaGCaNDTcO8W0et3o8wiKH6quj3x9c/thz48+mRDmnRd20hXQxRjq8/GFqcAn+OQZPF1Q5i
nHVpkjZyYVqlcagNL7v6+HrGOxs9oRVgVFuUHJGU4viClEYGWJNFuV5NkGAsIOhuruCDdLX7otq5
O4vM1QoHe6bhBKE8L9pGvNZTXi/7eaHFLUld36+b0xz+sdiIf/L7tt3/v3V72wOBj4yqFp00gkVE
tie/T3pUeS0uqyWhvXeEZdsHJTJrN+mbqUI8p6AlcHHPqrEEGqxn0wjEYK37utSGg9URfvPxD3p7
WnBWbx53OHtt5f/JwVjhr4cPntJpua3WDMZsij3fWbJP1bbbmz6+cZv6YIvmQoTv2vb24v4iM4G2
24TYLHqQYC98lxRZn6F1mDCZLq3egfddL6k/Zzin+DrKPwN9QspRTewOJA1DTdkS5tTbT629CmOP
wq6l+CRW+UA2d4QrJWB8/4lC+O3ixRqG2tsxBU+GIuT4J2OjYTsMXPjJ49q8GqLuD9EclfvUqZKv
6Up44Mfv4sT9ClGnhbZdmjrmU/qGVZx8rZpDGkiMSD8YtcL61kKbghTayYnE3HgVoWynaovSxb40
8/L82zR1QpIy0X/mgHW8KKhbqFwgtkHUMWxd/inl/n5XyWo3RmNgB2i52vQFHIwh0pgvD5/c7nuX
gSyAyaLLtJRP4/j5CmlwMubQlMhW8O6XtiwMqDWlvE+xHf6prCbaE3S5PgI6jFdRXJkmhlkVPvVW
hjibPRzw/wATCYrVMJufWE8e75zbMyBXk7IRibgL9uCdbCQN5IreQjUVdFMZnbeky+3Q/iQHiEqP
scqznWtBzcEjMrnUl7H/+vGzee/qBlZ/+HcQmofxzfGjSTuzj61tZuCsA+NAJh8T0pxUW/2FmVC4
zjWKS7wa0TUy6N11wMefkBSOv9f/un/ThOboCDZufMSOf4FLOiBFHmtgrLJqDej+cNgfsna+q6EG
4j1QIJYlhWr38Y2fWFFu190k2xT+NrskfhInJ4YgPgJh7URuZCYYCEQM7B6LuKU0QluYQ4STzk7r
a+PWLgEzg2pOpnmf2mlehCgT12aPfXbyWbLc8U7w50c5nF6bVcBmoPNH4PzX5sUa0Ylt01SwEqvg
OzCMz5U+q29WYa2XY9K53z95Cqczf54CLheYz/0p4sVpES/GXvV1LUBKChJ/1jXVQip4Y59rmr3L
jbzwtc4dvpYYv+4m+J5oYTrtPztL/9z1xn5lJ4J64Nh/tqu/7poRoMQ7ucPZtUnKsxgc4lp0ImfQ
ZVQPdNbdgTnUq+oNZ2+VBIwlqRM/ekOsX1vQzC7IfMzPs86qXhjiuZ98IH8s5P77PNl+nDSgbGAU
wU4l2AmP1yem0tSxaLFQleRG4VcDzINgIum5Dmy7y3+mdgYX1syy9TYzZ4OxlRNhMN4kiznARjAV
NIClWjRfJZPCYdJJ1A9kNUBrQ6tZsLY8nUC8Xl+AXSgJwHQ+fsXWn1zb4zugHbFxwOROpKe7Jyud
KaPZL55sg76Z7uJWuF9SxiANPCwGRRT5XegUzcB4fBgpE5HJljsvL0M70w5ukhN1JNGjXcKHhN0Z
04jqvhDEE6AQihiJQnOSP0uzHlJmnhaJLE2M0iNMciN5kqgGs13RU6Q3UQN80nbrnYVMKIv1+Apf
V4N5vuYmgl4pdTiskfwSS1io33biJU+WNjP5rOBPrYAwDd7VZa931b6am+WnlkQt8rbJNc8nUjBn
1IDDSKRwbkZhV0mbjRNBwrPVTvqt1hgYPJeJZD49YHitX+Yj2G1gecaIjH6I0ltTmxgz9I1hnut1
4/XnVObEBGJ/JtHK5Q284dqbcGmcSOXzO2t7x9XChNPXHYk2nR5EdIcqRYB8AUdy2JekghUhRbr7
2201bfHdWbbfpKG8CVWaztaBjfHc+yS8db/QlDsltjolcWpNoaW4cvfU7HgUrXC01PAw26J+Ksgo
+eXGol2DTSxoh3A4sl+JQaPBlIMPjIn/MtokfMzTK8UhUaQrddeDbsXlvJerB6OW7QWqR6bDJiTA
wITojWB9ua1UYfwCFp1fmQIlN7Tgo3jgZrxvIwHjNBqIAa8VNEaa79rEGz5Na1QV3WwSOFNqILnw
LUokwSb0ihx9ZV0ZfhOzU/pTs/LLOH9a96ZoRPpUFpLAYdNYeKGDjrDTh2HQtSFouwcG7pChDVYK
sdIg7DGIsAw9r7rCgYuxKFQoE93iP4vK128WUgiCQeBLn88tXAdfm5aBmWSzjIxlbdSb5On02Te3
XtRLNjJkDAjL0J9Nqt9/aFZIulNGuf4mISB+SnLM6sNcn435fCkWW/gJ+U4PnZa3zzUo8BdGmt4X
DRNeTNoXkV1g+x6D+1c888D0JujrlVznmwEjW0JBG7E459yX89NwkYhuKUE531htiQs7d2V0oDMC
I+jYe7ud2djxeBlbI02ohneDecByNo73I/1WzygeaVaIZRvU5cVOa9pbZEvnmZtAky4WTXAbimCV
CwHrIw+hSqHGRK0C3XeNyKQIDFm3L7LMB1JLnKiZAnAHk3lkUzMzHZu5/W0B+L7g/w6J155X5QZL
mrvjrtQV8HkMPdngSaouZ0AdK/di6cinwjo1187HxUw0vJALTGoHqonXSLNwi3BgSDUX3Hkz36jF
RgOdJ2QX+grlC5hPM2d6OERGBPd5ZWIz+Bw1WX9gIF9CubSZowT5IK2eQTk5HmjRWSd+rvXEbhRm
7bGwYfc8AQtMWeCmkbjJWayEPOqDLM9MOepDCBALVB6tOlFqVuWKBxw1ByjwcY6vK+/IZWgS6wwX
+Lgb3mA6XLXEEmxzdCYZfptZmFp1ZWw+4eiBdLG1vYbUGDuT36a+MMdQQnvCcqKKsidLwH3Cu8NV
2nmO69yPph60CGZRbfycJcMfDZv5OlCwpeVBSzWPd75E1WVH7GS5A+Rx7mvZ4VKmuRWfUjEI79nU
hPubOVMEMbpaUegU0N4cKjI+O+H1D8uymvzutUHEb+AQAEMtjTkie8fVngkcpKgbRO5RQiW2uIuN
dMWPLEtsFF/4C1wPsdW4O7nyaHZ2s8VYNCT77lGAWveejaVB6HRuv8LzaMm7MHM1fW0Wjhe/Rnu0
7CwmkBCyTbtjgaxjSTqaYTes2AFZN/etXwrkdHfjnBZfdX3CxaEpRAT/ZuhswKIiiWtMj9DSBJuN
AjYNdqOdEe8KvN7P0rhp6kzMe7Cm+MxYt5W/kZP+wbydVJA5n/WLlBXhYdrbGda1sVg0b95QMvJx
olHT9u4gKef6glyYGFLFF20yq1/6KrLv/A3W715jWhBmc1s9u2U3ESSx5ilx6FGqQwYQKaPgxbXq
UE8kfF2R6ERzobFI75mXy/USjx6GSMIU1a1rNkOE75oAkNQ7T95j5758y6p5dALAg5nMtHpuLpae
xXLG/HTJdzY0oRF1MPBC2DdLUZzNxoq8H/uhmlCvaVp/s3MaN14WgRO0PZoyJlNJnIYrVDwM2xtd
nqsJNWNgdCTOlL5eQ3HYT32dYyoCizk3b9VkqekqSWSPXpTIshBOJQ765Lz0eL12c4viHIeEHww2
HfiVkQ7UhQNEThUIF8haDinMaXFtoIJBN4Ow2cZuwnK0nTBXDEqWxHbnwGUwF+0JIxo3qaGRsG8Q
FHvBlyMFvgFy/JLXttobeSq/teai3a+Yowzna1Hm10SxcRImZqKD5Aql1IGks10x1doVypkmPbOi
vM2CvruH2C0qvx1jprNtDwex6n+V6PG/Yxd410Fm8alpLpq4rD+NnD5GUf4Uf1TclH1AsTq83JNG
uZ2NBhMhOQdeq/fMy0V2aBbcSEIFuvKP7rRfrdRGFMrwsDsH+dF/olifH1IxA+mOOPfOn0AFXJV6
87iaAyqw6OBRjGHldlosDwnlfJXnZKp6bGoXI1p8FtBUixdc0IFHvSb1GhxKtPQb9t5xGjRd3roB
NPbsW6kLRVKfa4xfvAoflY3JCajJdyBd+FKgo7doHpNftimTMvTQs0IATkiVow0zRyi7HjFioCFa
8s80yM2/KJmsKjCVyXKKRVO8wjiKsAasPAw3UtvRzpROreuPhqYx1R+X6CsUBHIWpnqJHyJWywtq
JZLKkdaK30Cp+nOxxhhy5KT3lhyuUcVgE7HvHDJwQXsAG3nG9XWiWj9DUGaklzJGsVqkM1KKJBLd
c8KI56tg4mwHJdyhDgA5rQ6FGxMWLYbBYVINAq5dijpDsYZOF9qolDhSFMwjsUAgCAGtLUepP3Ec
26ElLBgtfaTLq82e64c7divxaQthnV3dlbXv9J6uhVVsI9UqcfPLA7eoCGG1l3TALEBNWONWCGb9
Uq+jXRGr9rvy4N6G0IUJ+CsHgNOg6r3iR4zvK5+iXcNvNO3ROLi4U/wm3Cayzgo1WvuBmosveYWq
4guuTcpfhoIqIIdzuCWClRk02E1xxQkALanVm6YPZyLHmDubXnNNeWcTwVdrZGBOXlJ7n4COb8EE
m2mQZIZr26bzBnNUNXS/IqqHIDd6HHgMzs8hWynyGke7BJytduaA0XqeZfqNJBd8/3Gn807zjLTS
1umcGfThVHncqRmLWegRKB0Bq95ysyYRk+2ls0KpFB7/Ms0+gTTfIhe2oFunN3QEBPxTW0UoXS6J
fZxgFRP+J7dZLAxvN7sJzsRH/PvRFNLGf/n4Jo1tyzn+/vnymS2h40HWgSHd8V0y4OjGbJRkUnhp
c0UKhPY96/XxYvGgMcAxMvDN6TOEQipi9leB/2t4USRe031it/bO7VsoUE1krSbO4adG0xpEMTp1
WO59jbSnLwe58xCon42WjZI5IYJSx0f//OPb/+MxenL7gLuoHjavPbw5T3bkfDPTRZjYb+To8R+U
5TiEGGPHljxhPDXsB23IiScEho8OlcTeHOpYsrwkA0kLQUvBUSG8NrtqNw9rvG8NO7WDqFDqGoab
xMXA6aiBLUxMhz1u69oz/GyqMLMpHmDH5yEpaHixQf/e5bUnrj17JO+uQpwHRxE9tgzsfqzHTQA6
N/5SWsVurQh0I9i8wV2rb5GLhzHTsP7gwfNntKSTqD3peJrsalyCxCdf5FvkE+GPCT/IkVh7gocf
L5asHBPMrPMJIkwVfQdiyG1YjhVki49fy/b3nLwVyMGM34Eykaps1oh/A7kaV0aDFakgHQw4RtRO
VK2GNHaQkL/AeGSnomjssPToiOr++NpvP3vJB4EyBljblWhXjq+9xhjGyjlhAmgmxsGz52kX4zYd
NJ67XGgZBP//+HoWXAKUMhzAOtalx9fTx64m0KyE7x576w2nXpsyTp6j24GPHzsR5gvaJ7f49jUy
1ML6UQrGORIz6eNLOqrmz5vhj2tGhyu/y3id9ey0n1zn7QYOSOBs9YWxcRf+YGF/AXGGqvu+s9jA
naVP7/jmNwNA2ouYtMQnVdJP25R958B4406UWnb38ZM9nqn9qbZsCygSTJZahS7k+DYJWk9WfYRR
MM6Du1dKeHeGauag1PX66eNLvbNoCN3wtvQVnqctTnZR3e3jgh2aOyXI9muiYjNC++3UOxelhG8n
ef/tP7+gy6SQm2PyAuPk+N4KfJi0rsYb0c3tbO8C9p9F9KoPKGyXq1ZO2SfXM98iuxKWDMoxhpTb
JOzkk6yrRfZSZ810JSV8gGpGgEeWhBS3iBsPRm946yGf1PLQSFvr/aL1rG8a+ZCb28kWdSnzLGn2
EbInPLM8hvXodixEpfas7rNBs7NQJ3y18Jfaa/RwQkHyGUb/znJEhcbSZ6cgPe502Zcq6Y1FAGPE
4I0XnZrzW+RndJ2trW9ByHF8MU+aQEififPCnFf7k+/h7RHHpmbB6LA3jBys/PilxQA3qrLwJMIW
OAk6txQHBBzN7yHKJc1qPPtSh2Lw8Up552NnJ0UygTEyA7rTPbvxnEX1HRY5s8miXJnGXIgkWz8Z
O713FdhDDB751jfo/eTWagdWcsFVZO2sXzqKpQDaQ3P58b1sf8vxuYCkcDPTJqCOuux01XfUgJDN
yWybO7cmMqhEA5QJmmsUVvSfnfzkhb2zgziUBzbS1832/Q9D568NDOasbk+dS59rVvalN2jp940F
uTesmib643s7iU75s105WxoXQ0XUgu4f69y/Lsae4QBPlLBBTfEDULa7bPoWOJm24zxtBkLOyI29
A0kFeh7aZZeliXkDG3vZ57qMyKoci07/7Ee989m7Bv5ZHs0dPCTbPH6v49p5bZrPKhhiLbolMKo5
c5es/jYYpLoEUp/kzm2iUsfKIM2eWeCbD4dSn7Wp22VOXjwjHcZr1B3wX04jbKohFkk6lnSpqsXa
tmH8+djnpfm1xc4Lq9uu154dslJxuqjn+Zfbjd5yh3zF+EmLYEJnw0Yv/mTk987X7DICNraB3xZH
efJo+rF3SxTdUDa06AXW53Iuelyo9HFed15KkzjBUfjkQbwtjDZuCEMXkDBmbKdxNm6hucUcJwqn
hjXDpzEuQgO9ow/K2gYO59xuzUb9KhnH/ufHy/Odu/UMDjch6FD4BScHTjxz3mSeN9Jq5/pdwjT0
Fq0bQqBJxmeL3Q2vdKn1y8cXNd9eFTcbB7kP1AvO8NNtpU7LeEOb2FZk3bmBZivcjanZ0ibsqR0i
5EWDImW09Rh9RNS9apfpkJCvcNodvjuoeWmZGyupgoWcJYxgYyTu8K0UVs7gxFMGMNgYN9DEli8K
l9NfyWCzNQsjAp+J7dkm1tsqNX+hmpeHBCUcUuG4X65LNAqf1BBvNxsICRQs2OoLPvVTJAZfN7ep
XVA4TY32ATvpYkfR2Ps4DtfnHz/XN5f601U71J2eA0N1Y7b+XV/nUVZmSe2uQWkOD2urzQfIyzZD
Rsj2H1/pzYKlQmFr2ybNDCDc048kdUv0xBOIF9h4Gk5GG51XwD6BrhmkpPRGRCBu098Lkwijj698
4pPPRVmsLklejICFTTrldmT9tZ9yMAg7ijDz8WRB3rORFDirgCx3rqzPVlJy74oKxp62MhRjJCFu
+qyvvxgJUig1xA6+MW1/09fb9vHxL3tzVkp+GSg03/BGFJYnZ6XulQK1I7bOGdZE14mr5KWNkcfF
x1ch4ep006R7gb688YexeUePf/wAcL0lva0252Cu4ejtU5wo8AdxcCHZOQw6nwanqJ/02d5YVPbc
wR+ssomhoyB/m55LolqcGPiR4JVwJsNET7of3py7rzjzzsYuqfAYuTYBJardlOv6V01rx9sSDU27
3yxB8C7Nlhb9g5nVEQgiAvfAaDUI/dbUmqj/6piQeg3aMbMbQKhkh19T2+2NUbnXXtaSs7g64MW+
nidgi4uV6srvp47GG8sQcMM0V8+9YUDTNMsO9hGInoKMr8AjQyJJnYc6KRL9skuw0SApHCc7f+pU
P9LC63p/jm/niFLGK8gwbzwtYvjFXq+FzSRUf6YYMDr3JSnvUYjoboh/i3ayH712Hv+x3XqtzpKy
zDyf/auBF9h1JCiy/zRiT1PO6KmDQ4ydPnaZr1ERmT+YyaDiIQUNOVKpZhBueyzbu6EcIiB4s4wg
JzuoEm0nJsGv19sU6F221s+0tYiqX4ZWPed1ZP1mdGterrMJu1PrcvQ5svYImy+Jdb9mlGJkF2uW
o8AhTFyHcSPi4SsjNBvlER0szAJ8kBJ+RyZRfEliy6B19nR+TiqlFs6TQCDUW033Fc/BTj80NUTh
0B4HaKfTUK3fqqbSH90+aZ8ZiyIeX1kLJJJLxmo+pNA2ClU/NbexNU8/XbOa9R025suPYY1SjJDb
pnzUVCvJtCY2BAcXmYvWz+lWS5+PRY/grE3Y800QchEQr0aeH5QZV2c6fKHuDFzELfC8bAw9xJ8P
gaSj0UuEMLmZ7Lf5gicp/BLzNxnzHR6moBSK7o8djqh6ze04BQzkt5WdJ743mfU1HDpivyW1jUEz
k08o4ojWhnSBg1Zz3g5NE6OOcTFMtTKlrDBKKh2boCh2xCEppvm1YWwqrhIz8va6kr21U0vXZle1
JjFByVKre+rY5O5QK7p1UCStuoYfVH3PktZ8UJtgadcXc6RChTwvxoOn8+49FIcPmTejE5xAY18R
zzev/TpOJoi0J59KSjXpL61BjCQfGPRLUl9QirRua9shvjzQ9+c+0sLOAACGGKqZjyS0N7uuW9uf
9DbqvMyFKJGUobEMMZ32flJJYxTbj+2wr6wV5HmwLR7M2A+wujvsftt9wliVV0zeehFUFOdQyF3Y
y35F6gnD7bL1/rFr2T4h/aXnGxJhQQkxjebSQGL1a5nGmK1AJiPfMwLBPKyV26LgS6uEOa0lGy0U
EJiqcED2r+/7GHL1ZUHteUNnEw1+p9Xw6OgJYvOTI+rtdrzV3hipeBJWC2Fmx9tkOuRlgbZnRCPZ
jmE+WOgbtGb97Dh6exI67PmwMSljAApOd2OMbDF5lTHTVjUxf+xYLj8KY8XGONLcC9ZSf2cW7njZ
WM1yKJK6fWZoz5qpCzfAqBEO12q2Z/MC88SEx3JgJPvc4PP2iAt83H1yRL13eDr4xKA+cZkNvcEX
8P/sR8akejAkllPtY7NyHiu5iXEzyEqXTNCy1XfkPN+z70SoL4fkvGrz9MtUEbh4uRGIJEYnRved
gQji0o/PtnfqF/p33QGzhUjFMX/8yihBiwoNBwKxMhOvyMqheBCC+Iyw6pMK9A23leZHp96FZkxG
50bdOr4UdIS60KJ+Qio7xaEZwbGn6HQzUms7eauwsDrUanED5kbxdZLO9eXIqPQ/7Xv5ESDi4NNU
MgbkseMfYWP4ypkJaawsCbaYFiJJ3HZ+FvZg3WAjY3zS2bwtHLgcbS8jF7zP6DaOLzePAKyuA8w7
JqO4ifWyfJ2tNT9HO4ASyUujT76NN8AMt0ePjYaGag2ZztaE/lWp5Rwymp6CzJlajdFBXjYYwZXV
cl3pCZ4yXuScoW1273tmUrvOjTj6Pl5Pb9qM7QcA3UEcJXgSoOT4B9RuvEzrjPZJrxH/E/XjXIhu
dV7sLPs14r73NCeW/f3ja75dw1yTqgxogexQ+qXja+IflOAAWc84becZs7S0OZ/hV8AcjT8LaLff
eaGGYXK82/Ru2I9tv+WvB0ymnpZYjF8DwIw0DVJYIGgdO0s+T5OHr72TjP0zsEMRH6zMBoCWeppe
YQ3L0c6Xbd03iNK/pwg7vw5aDL0GgciqDqPdGI9SM/B2mVP7BrVS9EWHr1j65HIgNxJ1Bx6grY3+
ulbCSgMJWe9QgCI+4vafvGBGEUNzok2+nMbKu17T0U32pjXaMJNIcL9ziQobfTkTmxw2RrseZtsr
0jArsG/b4YdQveC0i/sHoerNq91T3zJ2xYGGYhGqyaBlqENIbdHNYNK1xD44Ih5/A6tPi2/2K3L8
YcI28XqECtMSn5FgQrysGeGjqPdH8uzR/n2GGrz3KlhlOHwbJi/jtCthqjJIG7OiANOC57KU5tVc
cnfaOMFpgipRfbK037keewaYLX0e87XTkD0cH9IVkg8FjGegYl3wYoXh5DRloLGzhSxs/bMt852V
LVCxAGFt1mTuprU8Xm2prRl8T/Bv1/Vm5kAjPFrUN1BO+pd6SPItp9YI4axmV102Q9aipUZjJJ8a
T1/OIIC5uzHTRZhh3d99sre9++M46A2aX56Le4JjaO3kepVFU9QaRPWKxMtxLx8dACwp10/a7He2
FeirfNsQPpggnwoFBlVOiSYcruXhd/D/2Duz5saNNIv+l3lHB3YgXwmCO0VK1Fb1glBVSVgSO5DY
fv0c2j0xtmdx9OvEPLrdrhIpIPNb7j03bZrmVKtFPyLXbPjHKtlGkBL/5gOa/91vnEb7HjVInfE7
l+0PL7uqsiTVHD7hkAgcTM3sutGxlC5k9do2B5cCPYrTjQc79C1pNNyOIiJaxehRFMI5SYf5xBvJ
NTdnzLPIvirkT0zfVs6OM2ve0Dr1NxAS9hK0MEqmzVI0/oU/0/ZCxnIqHJxMNlvc6dUXGlvWn0ob
ev9virb/qrenrzdhFePSsl3ypv9yZA+8uFPEgC/wXdW+pgykSH21wR/CixJhHBFBjaRAC+IBCRhh
RQyIpdbbOGHc7tQ2ot3978f5f1NF8vOAZCY6k8TMvzrGWqOOBCpk5E5lLVOqWFZPK7Zi8d+09fiH
/zIKpZU3bWofFlpYk/+6n2yxi4q6G0f4/XO6U4Ze9SERqPHj7JUjoIISNWQwulnysTAA6teGO40N
uuwi/sgmBternGSNfUpG9Z3u7xZPOrWFd2hsym968s4A9eTN0yODo+ktzTW9DZZ0JInE7hItRbae
RIRzsD89gplcbDztbvWLxtf4lObk0YvrpLTjuCWqZhbJVQLlB7Cs9V208XUdsTOhXQ0J7jXqd+kh
CAsQFLlfeQQ0aAPtLebVMDPn73aev43P/zRCRh7HlpU7nnm+jbH7z6dS3Ht+FqW1EyALJtzK1bCx
agshL4hjlgEJn2e8MZszn3wNvBmn0zQVh7rw7dfUiaxHOdhl/EjpQSAJfJRKnbRoKj7KGePyupYe
cwrBT69Cr2tEdfO8rPFCbtS0/d3e8C/x0/9vsjDvw8H/mYW5VZ8tSrz5jzb++3/xu41fM7Hx46AU
ghLdwPh2j8v9nYbJv7pPAtERYA+z725+/qt/4jCJU/SI9+MQ4X5EA3NfLPwHFZ2kRYxM+HTIYUTB
6vwrPv6/yGyY6rKIBrRjsLKlO/8vE1fTQ068eGz4AKOJI0w5+ao1KnvwKi05KqtAsoa+DQ1A3Z+F
3nWH1hEDZVTqbf7wpV1/f+D/SBT4i6v895+EsagHIp5vAkron9+DPirwfDOYQVUrq3Q9pN/RQ6Yn
0SzGV8oYolz5ZvLdn53kQoxH3K+gPDKOdsb4GzEXCPDjGTSdvXT2DqAmGWeNa6RPWj0vl//9J/3z
7fnbD3rfdcA9QBrhAZ/98w+KJsmKRouvrBlUttEyzdq2zcHj9BnvjPDCj/5uvWj8uTj4/a9kRUuf
fndOIsD/818J78+HQkqACNJPVSxMoPQquWkGxHFmZRUxVrO1Ruv7nko3XldmDPSoh3zU+SmAJ/wh
K3r7dDtKp13/9mX8/1v/b/dm5H9+64Pl82eSUoH+ZxDC/T/4J7vD/4fPVJB3F8Ast+KdKfHPIATz
HyiH8Cixb7+Hpbqc9v9BwDX+Qa/n+AhD0BXitf7DK+/D7sC+iPGbgRiLeutfeefvKBCelz/eOSZx
NGBy+IPunm7+2D8/T3MsfY2tZhncbdy3qswupOiInSuslwwL876ZBVdzBtirTSNGl8r7IOmzgoLe
vrWl3gRpY8l9rgkiGP0fui3Bg6ZhPGH7r+3uNNyDYChqzkvllA8sso9ekZWBnMj/ckvvwVMJtK+u
2pOATBgDDIO4m4552+3qxHBWiwgzJ0PoXp1bcswJ6YMVwUzUKb67hf6zGqOd3bfcjIIcYxabuAoS
c9goO0zy10R8VtNxEK/9ou+c6BCPmIzSk+G/yOa+StHnVYOpQ0epH83Qj+6qauenqH/w0wVDfAZ7
Xa4iYwmLtLj2uF0AtYc+prW0AWVZ7uH2hb7aWFF87HBIe/YMRPy25GcTG1Ivo3HlaD8zqb8slO0j
yilf1KupKXaaIMCKisN0Lln77R4YURNmA0gfet8APPhA2sEZbWVLQo3n/oBuMKvXuKi3fJfEdIH8
Ok/Wg9kfGti9SKOqVed8arH23KPZXs/YMAyte27jD9+5T4KJcoNDiW/DzHYG1fBs3Pn/0XVMltBJ
4L23+jkBf7boMZJdwtvPYHW3i5x+Zu20LYa2WA2YIwBQnjx9vCSkQ05zshvS9Idsid/5qABPEqtF
Z4pZqdTStWlucXg8zqWxE4MGO+piI5YjsrHo9xSO2WPMX5vEbEmsgzVcidLK8IAoVJT49cgtujfF
JSzKWWFOyDHG7RNVnQYMRIHU4sCJ2ic8k4FnXKOSOb0HOaJtr7E73FpfKnwr87azynt4Af+kzcW3
iVBfZoHzY1z5R2vQc5YJPpDLZaP3i8D7TOMx6k8dFJEV3ot3a5r7wHQqSO/Gl6F/2rQeIB6H85y9
6l2xRcgQdPjX2uGtxmy972sZZA75V5nE6zaz+Wd6YeExHwuTvYe3mpe96IcVgGPyMxD5D111ceez
5aqvzJse0EKvy5bReF9tI5WuHPmNCdN6wLLBCv+YKiDHYMuTG5hP1Ew9SuoPrGEvLQi+GKRarnAv
6sMVDHC9qvwT3osAhHYI/AlW468Ewgh09rfeVLcoLfcmVtvhnrljtQ8MMSCZOY+dh2Kxzve5re1G
azzPlf5T5M63ZDZ4Dt7vVMY7z7ZfMHa1ext9RdUeh3JdVeUBFPHK9c3jgBduNYkE4bd9nd1h58vo
MRqKryR2+LX00EHt0TB4vuF4mc6DWob+wzPbn6KtDslvvw2m+wlSp3QA6KzZ7IiS5oCc41uiRW/C
5/XQHOsL/fknu1waVn8QYU6ZzgY6TJbsaGp5qNp4ncXFVSxJqE/+46S0ZoPPsCZQQy83xjjd7kBm
4chlzc7Nu2izZTID8vdJRctIHNOMF0aLN1OSXyYSitbIbV9mXqR24lTQ8x35Sqxovi11mDrOu5RX
Oaa7Bn4KJ8gt7X8axMCAByQSgUXRVCc/DKjcicdIZxxUkKgFuX/uQafRNM6fyF4uuXKmJw5R0ge9
+WRAbF21kA9XPj6XlWcezdxrbgQsnVKGsHvOdHvbzC+qlKT0mcO1ib33yCia1VDZN0mLQwhuGto9
m0TALc1Kj7rbzHa5cGfzsehgr0xuvPdzkLJuXC+7qPWKkBw/d7MkvJNkc2QsTNPv0uyOlS8QtaKs
GSoNRPXJr+z52Sn0NzhGV5Ttx8xzHoySXZZ9VBorlHpIP/sE68sYER4s3M+W/SoWpgzzz5wlOzGb
UDlyPzu0Ni7Wwpmug3K0b1Yv2BSxhiKjAoUOEzyFg4J8p43buGtv5jWytegUjUv7wKRiugeMdKva
Rv3vRA3iwhmfZz2X/UPf2CmhyMygpQBOi7dhpVvasDf9qlrptfXi4Z3ZZzgc9n4vQLndHVpeOyWc
2Po5Atn53ivW/S4xFK9tX48bZ07qRx4M4LJ9nJ4wZky4FwUWoc6udrByq6D0oV7lMQkVzFSWNUON
iHuQtFHWYGevFRv0UvzSNF47lWxjGn/Os5+OPuKAyjCcKHg9t9iPmrBVMDXBylZ7etAcC+Wvuo9v
GEp2Fn69zWw+dWllnSK7Z9zf1kAKOKqurQew0B2EWz60SAg3VtIPP2DJ9ysSjWZjPzNapN3HNacc
s3zwRn9Zj8vQYIBZVDi7z5ozMeDNPA7GGRj9xD75fuHF5ne71PV14ptrMZLXIut+wl6y5kvG/wFw
aoVDRe7hctshWT8FxEJJeFKib5IMcYgmkrc8RjWpW6d4qtXenslhk3N5tr1M/uz1UlvVeJEPkYQ4
CWzER7U+1evZIGrNbgRMyDQ3tiP4gg3fO4WAa/4o4CeA0jR4YN0796nqro6tDSFE8Siwa3hXTl1g
SYYuETQWvj3S4otLWZoflgFz3KmJyOuSZMdg6Hm0zAsqKlRtldOclE5p4L2SAI01N56tgPnfAkdj
/mFmteJ0mNKj7+CL1jt/3kl3sZlwKEgbzXmetqgA2nT5inuA0kJrdYwq7Ruc5F8EwD9C/NJDJrgc
AWaOhS97sdJu38XzOSmMx0XzNpZV7npHPZv3WG2K/CZafk6e/F4xg0i1etvytadpvsUwsXV9grWn
TWSfpomQubsdsHIOaedshUQyTbmfGeO6AqE1dslhIRYDZJra5hGJQXNzrhx5EFNxiXEQ5uOl6Zxd
WWoP+JDBFbshrh6MOZRqnW2EmuTVsI36ge+e0oFtfSYOdV56UO274bgMSxwjweD5T/TBgBDJLrAr
RvZvbIK7QBat0INFt6M9e05/S0betGlLvOskR2vWqsdSlYZ9s+jFneaEqGjpwElb3eDsYo9tv5aS
lRk4LegDmELekfrY/YE39p7eHbHOal0Z0Afq26pekkdEklyJiVnlQJwLbc0IRd+COxQbkyBZPFm9
E1qdaQTdPbcA49YCaMLWnoxEZFs1Ls5O4eU/oXrPvs/p0tyjTypSGbBprbp0iW7EjAANMdzIW/k6
wMugRHJxwSAk903t6Lssn5q31gaAbI93W5U+3JOptLLc1QiIn7NlNs6tcNSBzFLnqzASYkr7sX/E
VfXhjCWXaY5v48HHugVCuaKQKRpde8iwRW+UX6bPOu7svcVHX+F28B4rRXWSDbGzzw2vJmO5IWNd
wxG+RBAZgAEDuBkJuhmNsTi0qcmt4TXWvOH8sKydVVu7KXfjwyDSd7PrJntj9LrzZuREhS6DQRIu
UP+rcCfW/6IgPIIzGtJ0xsT1xR2U2NuY9vml4goE1059MpdjYICtYKTLGmPJ7pm9WYE/wuryg2WN
I1qQYqFGrGfvAyctIN+GABsOp07BNivUeSq17L0Vub+fDAKPuDcLbL1lXg+/FpjZu4nAQbYD/XfH
7XUORAuttqbss1n5T6lwts5U9SDuse67/qZpsa7q2qGJB2CbcIu3fJPayoq1M2a7B4hxr7ac1iME
OHOqbB6lYZqOFOzduhkAtGQzcBglo+9MITe5AUYJXd4p1Y0TPpurnP18j2v82R+LF4sBYdYDYrMn
jqfqmXv1gJ0m1MvhjkOe8tCJs2+aMpiCasZmYssRQldf4LiyW1d5DAGEAEYHY5PgvCTFMzrj/j7j
NN2L7oNnkHW7hBon3Pi1koQoFtGlazSTyg+9EMvl5EAYk1jJO06e7RIAidh+W0bC19Rg8uV7YKNN
/4eY3IF7IClX7pwSOzrb9bNpNszYp8V+XvJUBQ6C0pVLyjrCEsPcEDLSEm7bviz5Ip6kxNtfxgtJ
GLl7AKi1ViBKNlGUV5emVXifJQ++H0vkrhjww6nWDrFnb8waHJHxvcKDZNV3gVG7jXRi5KGleUV3
l3EFLMfCOu5PDKRWbkZBKUyGFggAEW3g43e+yhmavRgwPvkHFPtrvc3OjfHG9q35Bd7il+qYpPuU
2usk11sgdDz6hqNrRGL2Kdsrly+AZmCUR31Rw3oi/moNZRaFC/Uo94ZWHFHzHpjhPcRapw6lrq51
wuA69Rx/mwtcBWmXoMBowVHY0brL3GSB5dpNIfjWe6R1ix6B28IDJOTI7WLG6c5JLetNbzkigJtD
+TFk58J20Z2HvC/dsOhygrKtdEDLw/qwIK7g2CErAsIbAV01Y8I5Kz23d8yjkoNG8vHLpGkiZJ+W
XHOiO1FBWN6blat56+ptu+0xFCMpWibx1oC4uiIkG14y1FQ3D4XqTneGfqMIH07xbgrnzXT6/JwM
DWnfpSZuZY4OD/S4DV8Q8TV9zdjsDT0t3sZ6bp/jHJzp5OX9j4F6g4h1pR10EHjdRjVG/yIGT12U
LLODlvj5dzeWZKoMkqwxGysfqFhRiAcxuv1775jRDXZvDKg85WKC80e9a0Zp8aysmdQRIh8IuUVO
W64mE+WWJeppB5QxCkz0Hs9O25gbv5TTg0QIf1yMlF7M40F1vcK4ReSFrau01c6/aZ/vBG04H6lD
wqhbc/SzpO3vwr7Gvc8Wl+Ni27RvmBnLNxQ3EQ/NTAig3to3XDWAgYXXksGazN0bpGfMnGAfzFdG
CNOeWFU79AtZhbhE9gsq/P0Uk+aBQ781nyYDozcNrXLWZjlLvpqBi9rvRGD6afKaZ7YdNm4ZXwVR
dV/KHoSxAlIlsf1Wi+LRIkVwuzjNEJiRaWwW5dEieswzj1LE3BFC+oduGiBrV2VYNp0VZiNAVJ7a
VEx7UncCq1tWKCm6tZwYS9i9+1xo7ZV7t8PzS7UQEcCYKfumFwl9jEQLGdHRoNMC0dKwsrbKxfgl
APpiwkUPKy0yEaas+JxV2j+QTbhPo2IISzr1UDkASdELhVLI9yoy863pJRsYjYTOc4YjgX/M2IOv
EKtQhslvZTWRsjKb721RPNQO0QdK0+Nn3wbWr6N0hubekiLsmWNQl8twzMmsLJKvhWmJ7TmrQelv
Kon2QoHEtu85dd2AdMlcDr4eRes+tw4Tqp9VOoLZLvLxVJn5ZpAeNm+6MAJN1nSl9z7yETmJy/+I
n9ONlFjPw6O7vNwjdmbY9pKJkm/fJWHJs572TAmsqgK9s+x1r9o5LVQ9NRoxXZ9Rn836szcvS0Xl
hTdvRTgiXTaZLoZ0nSAhGCDQRkYaXoN52V8L0OLNxjKbnHcoRbigx5+kImyywvusgUm8lIV27qax
Db0Gfowge29nmB1VNwGFCFjrC53Vnq/yF/gMohlVpIVxh5kznj4I0yLZhmJeAgPn0/6asSTr9Xuk
EW/pMjfJiEQPyorOoG/uTVo2+BwI0tm6UEQoGBTHpaa99iSSo3ylMRX1UZGFetSla2yaJNl2kStQ
vKCSWGSBOK1gXuiAvdDJ4Lb9k5UTZ519YwJ/iWUNwwh3Yqq4Q2NNgqLWIn9NgIq95RbygauXEo95
oTbIvCWFRG2FRVU0O7AEGkrwqnuMF6g3ECI4WgoWqd2zrKYT/HKqTFm9tnGzFrX/gXRoCPqyTLeG
Ls+DJJXau6ke56kpl7OBCQVpLLE84hxHusUgvZc7ot6BWEWdE3ZWzdxFzMhi9ZMiIvKBMxuPZdkd
7RS4p9FWAs0oiSQMfYPcSU46A6EQxnb2ES8ZD6HbkK9dTV/GSM75cm9EgRZkYeybD6j3DiIWa4Ya
H8Se6Cc7dk8KTi8TNMO4qNIVZzSu00V2rbdF5rQ2k/lY1VGoUmVyKzlfugs/PffE2eU5WHneTcDm
erVGpEdks5a4PXpM0DXS12nI2pWe1Mhf4ZucNEZPN6RkA6j7EaF11z+0ctm6afxYgHtbkSPyOtN7
h80iHiwz5vsiSkFnNENMa2eXmwKvf1nFL7Ky8q0gnfTo4sqEMJXsOzIP/IintE2mq5EXznPBnDH1
LW0Tk+8T2Hnibauq8TZmNWfbDJg7qtDKf9QS+bMZ4yvw0AM/ySt34hnsDa+8/yHykgHXbHIUglgP
EQXsndQOTAOlzoTMN3S06tqQIblDHkc4BpsNM8px/ZQ9BGrbPwoqoKac5u9cVga1fhoOjIROClYX
dYWerUd9bq9DatQXSoOz0XfHu2R9PYy2tfbH7FEKzTugRvg0hkSGg7v8dB1kwq5BOuOUo41Usnpk
jsYh2U5qg+SuegRnj2g1J3RjVZHHtOnkYh5qp3ZIchfxpdLMdIcZEfTMqJjNzBAf2G2jezeuuYst
La1dgrQlKjq/X5teXV+5eLZlowvIML5z6R1Sb0rOYM/JLoZb3EgC4Lyyfg318tutxG8kAvXEIyoR
ZnpyXWbNi+NNchcDXkS4tEFRiezWXPeqebXc7ym+vAsGGuuSKDw71dozH4eE3Ar9Q2Med/Mr597w
+M3BaBfcoi3Eidmc5dbvl+G5jAjvWfxJXbLS0kJyrvYtkvmzk6g5TDP/GzpaCsW0fW2YizFo5+Al
PXIkRSuHQiHqoIaZzSed6lOmT3ItIv6lMhN5TOpoXeqXAerxIbtL71pyTH1vCM0BAkXbhLpb2SFx
VCXxUJag5J1zChWms6rZSyhhuqGdRxgTAzuLGoCLmb7c9WfB0Jq7ptWy0HH6MFtokJm/vrEY7c5J
R3qKXZB22jXKIMNt2LacuTIzarJs/CYw6f6tYtfiDZhql43Fu2wQHjtN5RzLqlPrKFUEeNoiYYJA
2VX1XXfmuiT3aZi5B7P6K9Ggf1WyCVMfGoysl2xDvAQh9XmiOQfw/+wkHAKNiJv6idruiJn1xMjO
2ksl39sZntsAqPUg5bgvCP3dZUCqiQNe0MTA9FyztUChrjrj09fzfjua6pTfv3aNODv66uYwpHkf
GvMcDqbFd9n+EEaUsdWBwhqUzngafR7yNPKwm2btBonBsLZaMz4URvcTPmH3nEXuZwKQbYjtwz2+
fUxKbTOohBuJhDnynxWXZNnrBjiOovvR+M6HrBsRkHxnPdf++MxjcCWBJV3XVvxJ9WOeatEfrBG0
9ORoxxhRI/oRRsFiHlPS72AQDjAD9JxoBCOzV4nSxj2iLWAsCw1lBbpHZtOVruHixvGbpmZGEHax
dZY42zaZeShiYo/ahloAlPrJzMaDXbhjoJkIAGGJEQknaW2nzOKockKcEwfZwUmysnNCYn2x8+Rz
Kc993V5oW9e+6ZGY5rnc/W6+8RqYGFURlJ7mrZq2MtcF3TAzxA2ZT2dbTy6DbTyiMsqhtxNh1y6s
ax3SqNEnr5ZxmjYi/9RgxhU8+JVekQUyFTKo0m5n6f0VVdPN6Yt476jxYrBibqHJBLY5PyjJ4qjR
f0XAPpiap862Sfs4yPg/XLy79l26hOgtwMRXuTWvc++73upflNo70F0luyK10Wb/JjAE0FZdwLf9
Ku3UOvmdLVZpVdShGTvjZdbiY0s+3Kr2lrc+dnTCbCsu7odCyx8FG3hGh0G6iINmzbuyt7P1Irqt
O4nDKDqx5utPA2MsV10zPw6+fqm580b9pQEUP5TQkIpxW0j4ZE4eh0Xb3fi1riiUChI4KJK6SFzn
+9KxFpzMBm8cPPeLXS1HNZtrj99mHDMgKxduDS9KfplJfIYYRMCabjIQzqt97AiUMwgHeraQXquv
/fgKGZ6rXEP9nbohMMrLUGXL2r9HJ6msWi6pwSs1WhiDpPKcPTOWd9FUj9XAZ5kmsS8VW6l42yxa
zc+qbQtHfLP4IxXP9GhhfenVryHhfgan3Dqb3H0QomA/n2ywdJybqAlAam9yusaazMTc+AYmH+e/
+2NMou8kVoZuPcLSCJGYPc/t2S21sz2pA6vhwNfBDA3eJU2jYxX5DVdxllECwmJAKxK2zN5uJHCD
ta5MH+tJwziOTI5Vri83wY73uekm51YDow40Eimfreo3FKQTR4jTHL060iwfwKRhjCe7OogV/d1s
O2QV8RRn9B9MrCHVmU0PTHHR9nGlxbvG8D9FydFosL7FV7Hk67yCYZcN87jKmhZ7PVmFJlEhA5YU
8odogmriFvdNka3FoC4yxSFj6PdEkZzwOag9j1K1By2PH9ssYb5uX8gelIc2Kbaa1OFmiv6I4C05
CFsbN5Mfv8k6ucyt3BsxXrE6n7yQcZ63ihksBVmH1LDQp2PBTPElq5ov8Bq4yDz6zmzhL9BGcfM4
AdcpCtB1V+b2VsMictTMfpfZQHCH5YnIp5VPp/I4dHb2mPQJmzSh8ZnqlGLKFNqpTroN4MHL0pir
BESgRv5bP//so+aiO09lFe0U7H6nAIVOIf3gk7xodubWnssnH7Kc2aPSkr+6PtlQ1u96X3KycHTt
0yzblGrY6gKfHOM3VGjsud2NyAhMvFuG7kgC55QZQ+BVx76s1wnZsrK7WBzncdI8pCbmqZ4OzBrr
+2/N/iassgtVJ+2gV9J81Xo3Diw3ppcZxyjygkXx6VDobFL3OYnnQLZgeWcACfIhseNN3O6zYZ1P
p99CYOOfgjYc8mEA94+GrmN1Q2Rn/mXW99t24lOJ0JHpu9tPG6v/idZTt+r3PGs/olm76uNdZmCt
Y7SQC2bYWhZh259yaQZ6+lEmeVDTbmYcwxiAMrcL+4yrjqFM7qJRzjkuhpQkCAFtIj14Dr99D2xl
46TRMzFLij0+kzyJ1D1wVa7vF59WexXVrv6U5V58IwuquZYFA8J6aYZ912pii6rDDEyrJXxPRPa2
VDzRmuIcCtpuNEJ29ZVcNYwW2EOmun+UPqnoqAn4qHMyn+tadYfIKsdtjwqdgNvSfi1Tk+Zt6jjq
M5P5osBDGxL3frEJgfvmeLzBTo14aZ/n8VcHrXGvk4K4yWy9elNGP8zUq8kUtplfP0052VJLnl1y
mAMrmWbkTWQofA6Tl2G7MrurpBx4nijqg7jM12Sjsdhz3hsR7byiumWt9uL1uPIZrX4jvzEEjskW
LOcQrUz12GH24LJ6ZXNebStwgzDIymhV0CaUZFVhhcYMxuN8QNTfkOuX/zQz98ry7tUc7L2ZJF+j
I2kxAHf1bc6YkE5euU+97x9ExJy3npyL8Jjt6pF10VPelk6IOKzZhNXRO6d8uobZzowYrh79C5xj
ptbRiNZK520Zk13NVgPf4bjSrP5xHqf7srS4tmO/WwSWkNy+NI5H2qnzZI3aAY7gacnbbeaMLTOC
UfKrXLRdLLNrXrlEmqfxbdJhnFr9O/SeGaTsck85SJwdeNoN81Ji5O3k1kzW9R4g7GtMqSvLCsaJ
/aNibWPIMwYqnSmh+uHIr9YgMlGnuA/oUtGSMPK17vRbOtGvPmGeRdYgahcrR8ZQr6Gk58E8UZzm
4GwTLXmwLfXo9+jhca9urUl+V8RaAJitP1WU/LD0ivLaTQ/waMutVWq7KHb61ZhMu1IztpbdbLwl
PggCKe94NTbbMRmo4pXC8MEytIwKIb1OOnLaZH5AZLiaycdbpUVxAlZxiivL5+3DfeCS3LcyjGLt
Rsk6Gud5VXZMSKqGDyoj+V4vHsjk4YAS975gjEBciDU44XxbO7QsUf99rotLFnXc/X5ygy6pBQ2B
2O4QPSlrCciG+V7a897u1QVO8SZmVhEl9ZdpazqWLvGcVogouoZhL74apJBrWzVbHw7gzoMxvemL
yQIoYIogQdsIsdJGzY9porCuA6Etblbg3+3iDyMpfARy2ndDzQSOdcZXZswiQGd4YAse40xU12Qy
LpGYHkw9vmhjtHa7/t3Uuks5tBvNm5888UOoTZrrD6wP4cdD/SUZB3YpKK4cb3pP7yP1YZdn6afD
etSoVg0Ra5k+xIE5UGoY55yFtd0xYinMPdaBYDLyp1ndfG8/p+bOL4vHqbiZUlv3vXvXAzgxazOn
hSuGI3aO5D4W07GZPRkmo+kQeU0IIqndR2Kv87AxogvOEDohg6nVslSslehsmShT3Op9N23qxttm
ngAVLOncRQ7AM8vR5RTuL20pTshAbo5KQ23BX1opkLA607qeSGZyb+ZNMjE3H7jTAiPu30kPO+Se
/Stu+4MrjCdWbfBy/DMzjgPt6oyTnT0n/eUKzmuFyL3wtlYzr72y2hIOtFWi89kNtcAYe2VuS8Nk
wK4NNY8cG0nKsHzVVMNJ+fovjK0r37ZesOb+iDzCZcXwiY/3l6ZFW7LY4zURRElgqvZn72ePmmMz
i1LtEyxebgUXMsmI1io+iaxjLQVMVWVs+L507U7/9j6xyr20k3zojPk+8SrMhzZvTn3fX5Jx0YOi
HVA0iCIQFeeoWqpjlTCCrKac+VOWv1Pkkg3UfuQqeR+7yNrSOR6n0Xidh+arZLFLzG+hMf7WnnVe
bYMB1HaZPxeShley4pSMTT9QvvvB+PjucbZVmCa4rlnImf589YktpsDY3lUaXm5sWPKPa7tIZj6i
XPDYeVtnNk9ZWVwY2ZE4JZMK43B90gokTInEn5kYM7JZ9lgtlSquerXOdTa1eVevYy0+tV19z3Oj
3u/Mfma1keJLUEzwqlnb+81APDBKGR7l6ZBCHA0Gm8ktAhVjU7viguRZP0WSUDy+o+KlgyhXmdqP
pe9RRiXPSgO8BBYF8keWhJb0k2Oa4EOvarZksWlVPI/GEWplFrRNXAV9WzPv5l3letC2NRqfbUtE
YBCZRGJm4jbbiuF0ZjK3K7YiHr73BDH5RODWrGDmli86ydK1N7Tfy3Y62fQJCZaSOVrZNRIN13kV
PYJirBhMOUhYgGaO4ahMPiCHvDiTnRxLEo7W0sydH5amf2FV4Ew1PkboATTW9TczzU7pPBFrbcb3
rdSPvjO/VcggHTapWe8EGu8CqiLy9Yb3BRP/eswpoiyzOEUTdq0s3SP8v/LrOmoCTRorpWuW2+ua
RLDaZCeRo4HII0h6CYaVs0gepv419TJydVx3n5n1IV7aXdMMT/9O3Zksx40s6fqJ0IbAjC0TSGaS
1FiSKGkDk1QqzPOMp+8vdNpOM5G4CePp1d3UYLIqzwjE4OH+Dw56sGe1YmuZIvhkdhZgCVx47mYB
rNEdHyx9+momtfVWnTScpTr1r6Wa70I3fxTT8LaL7U+1xhTioWZHqI5QEbsbc0u577DZVEL9W1B+
aBRAb5W7HBU9UOlM0s/Ko481tWlKcndG5H4QIBsRhXrGiPl7vUT6fTcmf7VK+msAeRjYv3XShpam
74i4OL5gD1p3r4z3VXqezQr0Al3YNHsjt0VSHrNoOYTJ5x47YLf/GFMPGHH99OaGd61KkwMvSWnx
rM9gDmdqRl0eaw8F0hAPiFI+RTbQMEf1P0fuAQcL2XHPC0rOH+rIij7FdRR8bFQGCihVfdDmLv5t
p8VywlBM+Z3a2Mpn0VD8tYCD/EePHG4YrUPFl5soH+PoLR6TIwLuiDHTep275xSk1lsAtfl94agz
CIM+ecRkzTnPS60fnahon6DlRk85NP6fQRE1XOm8W3X4hzydJvWYB2gFKMiKIkibBl9RqPmB99eb
xkx+2DW9JK3DJ1RvOho9Cq7h4AKrpyFamjdZEqVvbT1Xz6IdvrQF06gGVEF9XSm+2Cja0izXev1B
oP9KQzP9uwmbA2euH4XKccGkauotLyoETo3R8+wMgNmsL20MxlTERS0fUe9t7GA8peB802m2f6oT
S/nQuxQ+9R+QfOtDFdt3aa++Sar0fZ1i4tsHJ4UCxIk6knJPhzn3a2PRT/HQva9j+yNAtvjjaFUe
wGTwUwD7JXVAQxK7jfC67N+Wlvgax91jqeHJhoH5wAuEzgxGvWNHfz5J79MZ/2N6VOjnfHXUN2MA
8X98ElZ4tOm5hNb70h5O0gi9JrGzxW9lpLcYKaekV7xZr7/ryc/Fdakhf2Hfol7KG9MIl+8KTLJj
r1DtC6XJhtYCqXHm5YduB4+dCvbUtBC4DGi4ky3aD1CYfColb8OkOkPVBdIUAhzU4mckgDv5eqk5
VUI0q1vfmEibEmzBG+V9ia4C5nOPWuwZ2rnM8/e1bQxHJ+59Hf3Wryk4xyN6K9yygB7HLPKmpXyO
ivuhih/LeP6QyGLSlBSBP6Jye55blxfuJLX0h7+y3n0KBse9C7F89xYnns74CIY+HiLfmtz+gXAb
wN8m/RmoivOF2mB01BeXzL+K0oM7qscBW+5DB5ItreD8DwZOFjD2fJHKrKWJrUPtcLkiCW3fZdC7
GzN6A6nqOEzieemax7YDpluY9/EcAlhO3L9dbGJjCiyoXYlJSNns8E1i1RTnleVRKcf7IZvvU8XC
CBrF/bs4mdCVb7E1LJYpuLPd4O9IowfYAXlV3OFN3UdPdvc7blWgOgZJkmFikYAf6Q8uXTYPWsNz
OX3FMs4vC9CuDpc6zXK0jF2E/Iea1CwXv+zkV1O1INE1981o8wLo+RcT8OidSZqdVU13qNSWmmuW
JRwlo+PHKA6/BVt3x+ns0otAwSvoSz90w09zF6KaiC3m77ypCg8dlM4LRfUAAOANpntf6HHjmGpk
I+BrM0c3FQFyfgWN2tcTLv5/s0G1odD8v6kUx7jIfhR/X1Ap+A/+RaXQxX+ZdPpRprAxQrU0yYv9
F5VCU/8LaryuU9tCWAQ6AySL/6FS2CosC03FGw2lCIkT4D/6H/aUCbEKwUg0deFSIBmr/x9sUCXr
jrYQRCAX+yYDfqWkvL6gtOo6WnduYUY+kFEkfszMGR/I4aLPbql35xeTskGQkuIGLzkbMLDhaiAD
YEAO0WBMX8ZKzDBLeRnGPmQx42ff561FTdsyvDEXNqAahYbSsgABvgMOme7IKG4GRx4KTTmkmBFO
vQyOs0qXFKGIOOOV+LFQUlCJbq17xkDbCOVNcjgnyB/Q99yT3L0i1P4Zt4M4AHQrg18g6Vgv57gd
FPCvqDBVegzXQhGxPzezcp+U1fh2GitSAGsCJ9+GdXQ/I6aJE4KtnbUytWjxjiAGbn+HFWVOfnQ+
hAvBFW0WBwb7iqim0EjGyduJfM7m4SkzME1eEuwmWJLLMVjq8p/c1RoECtS+BYiCs5pmpu4Hh2rA
nqOUnPbVmrBxCdGgA7L8NLFaf0sgmpwXHzDKWUneJAVt5APvCPdsqRF9yJ52+fsy6IBCuYBuHAn2
1s4mSihIicEi4CLmjfkEhkd1MfFInT2S/5VKCXOFWLIUOZPcQvjHlx9vcqk/zTzU/NoZ44+GOuCP
mUsUQuOYfiMldjL0kh/1DLsjEG2xx3Og3RHw3vpgyAwIwXngoMtir36Eg8JCFARO4kdGM72r48rw
cCTP3kKwUM52hpYlzi3QNuawSZ/SKCX9mvBG+WFbAG9vL55LIt+ftYOWJjxfhNZYOoYkZr1YzJDF
erdow9Qv2kT7u8mM9Aj2urvvwFDe3w61ptvLqX8Raq3jUQXwoamEpr6m1jACZqCSD7USBN+5neb3
+CDtMTg3xiZnl7PaQtbNXntCdw0YOS3tEtJYqf9bZv19aLXgAxpylNtjk3t+te7ZLpJNq8N60E15
XL2YxsJEbkbtVJbVSKu4S3VYHovJW4jaBPJP5g87NeydmGJzfEh9UgDmIEKN5TJoosxKPIHt9608
y499ns7vk5YjMc+U7rtBynI0q4neH0RfnrUdSWIxAJPgEYk6al5q9wKnHhJ1YGSfF7xsy52D6fr3
Se1zeRmayGmo1mpSOK2QpeoxVWjLjtJKXTkk2/FI/cUIdkJdry3Ul6AeI73K31A+vZwKXFK6sSmN
xKdvNmACFVOw5Id9Cuts8BbbDncot1tDg6qM7o9rM8a12Wk+lUuLpWLC05AWSVFbJoQpFYXuSnX9
20trK5Rp6gZj47olfbgcWp82nKVlmPnkiSBrGvrqehJlxwkjmj2tiK1p5AoBoIWNNkCK1dWWGq0d
I7nBFk1dzujcUOaHcgC0fecC2D8kI1q2d6ho6W9F2cxPJeohR6RrgG+ivm6fwRu4vLUwcc1ajV6D
0k2Wb/C43ZF2uN5tbDYVZSw451i+m6sLzx41VI+DIPWDSpTHseNRIPowO3K+6Z4qsdhdAVDv9d8B
Sjr2Fq6p8tlXJyWwskAg7p36cVvSnOC4BOFHDz56i0ac8vP/FMxZbe3a0Rahqj0FVrczHiUuMIsy
66Qs6Az9B5E0PpSO7DxjWy0vx5pTEfAXSEJp6WXYfUO64D1qIEG4E2rjwJKH5P/GWk3hSGu4EY50
M0PD4gFJlZrOA6hkEdIuxuMHG+vaLmG3OL3yXJkB9eMYcYn+zoZg/4DvVP1BmYrAK8e+eqIUYr+/
PRdbyx8SPbcUZGdkwFd6PANszHmISgBWpLYnvZ9oBHWO9VcfueXzOGrB6Xa8K/E4lUQJiR1TB7KN
DM1aYqBUq85aCpH6wGrtnx1M7d/zYMtO5dSZqBri1PS1G6LifTGaDn0Yo5/OkYhp9GZuutDw1wL1
xzgsABmt2DDbnRtmaz5cqU7EvkESZK2IjlM06y0act/su/GveRkV5c4sa+ULh2z6iKv8ntzuxsYm
ibUtdFhNdCjWWT125bo92lPuJ6EAeJML7o0YQstzZ/NPHVqPzSFBAOvD7e8g193l7e2g8amD1xMM
U6yljtJIiHHOu9zHkS6gQjAHfj1p5VFFPP2dKYCELprIDkJqLGBWIHaWwcYJT3heEn+ONCyvLk94
DR5U3gIw9TWniDxUbRp6jVB5gcrs2VhthYLazIoTJCncKJehzJKkOOtGrmT0NLy2HNrHpEMXPK9G
LPpuz+rWx9QNm2tE1wzkB4zLWBTvrbK3EGd2A/ruTiGcY5oZJpgcTVDmC6b7vqdfdTvoxgBN3r0I
9piAByGgXgYdgJgHFKxCP2r66GMb2IEH5np+BKHUHG+Hkp9ltWosCBs83m3pf/JHf+hFzpc6uCuO
cCP8oMcGAcWgkcKN1ntmFHV3GX1GL566/AyV9Z/XB0YV8k++g6vFWtyf5ToGnOeKp1nh9BXP6vZr
EWnRvS5BQ23fa37iOOlnKRu2937aOBEcFPiQV+TkQiFmNb2ZYTRGGaP1qgArfJfV4T9LG1vHfsat
LymRCLo90q1wRKOkwWlAHr86kHlk80AJhOJBm6PgJ2b7OV2W6ksdFdlHgQvpzsxuxkMfQxWC9z33
/OXqqS2l1jGkRdp46tqngsvqrjXIKsNBkrjzbucheL2CMFxhe6gEk99T/pwXKwjGMjgTHAb9JYA3
ydO3e+hSWqhLpuLKFzXv0XP+q4jMemdar+Q2VOn0gocTYmsoPWGwfBkYX/Vi6hFX81FBloaaWQ7u
CRDpdG8nk/uh1KcCo6aQXX3nOMCjD2mrzOljBU7wbCekfofWVCklq1OI6i1M+b+zMmhKAGeJ+8WG
YfEuAi8PaD/IrfauxHxwvotqxHBRFzbV9zNwPHQ2BCQfLw519bsWoDJ1Fyg9nRHRhvC/Kjc0ds6j
jfQD+LWl4uGFiKaN7sHlqBujh3G8AOOsO6C56FZVPmI6ePZNU+KlDsz6YaFuC8s48waJAkKUJKca
bmRHLavFQUnz+VF2UBDCUpqdg2ujKMBvY6Wj7wnMwrBXv06LxyTGHC72IY9qh85ctI+loA+RasI8
qSKiZaNZeL1mLsjzcezv535SwK8B1L+96a6PUNeipkdBCagy8nirTZDrYsY92Qx9S4z2AQ2V4tCV
S3jOByiPt0NtfRJezVREGTLqi+uMq3U7APGDCH38kxUMaGe9eRh0OsExBCkBNr6jIdpKhEgNb/IX
BojQ3sZpdDxECJ0Hq8btI1ty+gcYzR+RWyjjnVVzfYtR5KWiamOUbvKYXW2VAep7VHVh5NPy0vAb
1VIat2iVAaR3fE0Jozt4xXsZwWZQOSsky/a1o17YOgOgwCD0+4kdStmsik6p6oKiaZYi/QosmtIq
dMedLy9P78sbTRa0/zfs6nS3FHWc4EFw1CVjcs4cnQ5FA7zl9kffGhwITTI8wb3JU+1yG4agpaIK
X2E/LnXrbC4Qv/p0HHwHv1x6N0ipTJO6+/aQq3Y9Np0+sovLAaW/9ebXlmjJRGlE/oCd1gdtBq2O
8QFSBaayfHQBoh8dmeCnBahhyDwINPA83lvucrFc/whK9FI1C73L1R7P4qpstI7SsZGL+rthTOEJ
QF5zxsF7+cKnHZ7tZoweTE6acwfM4VxmZvk0poVCI13T3thZHv9z+2tc574YPQnEn8i6EU1eX7HC
4q3ZoA3rk41Xfjs1BZAAezzGk4N9TFJ1T0iz5Pcdwt9+T2HWux1+o5pOfFwcOfK4CSlfX66GXkzh
gKg8V5FVt8eBF/YRn1fzyW2i8bAo2vRYgqpTD6HIkp8t/rZvAFjbjScdtqkwVPrOnbx1+uHORLKh
I5Z1pRop3K4e6qbB4T6M55NA++Y4hc4XJ4QMfXvomzOPJvef2qTOtXQ5cp55uT6rE/sgTc0ThpnG
N2i01ZE7rG2hkMAuhWGvnwSOHG+DYdK+3Y6/kX3QKHIhECOmJMBvX8YXuC1bAIc52QxKf3Md/NaL
ov80NWN/oi+bnDXQ/Agho+B0O/DWMWNqKu0T23EwH5Gf4EXag1zcZKOeQmC1khgeN3uEnG3srCw5
feu9RjvO4eimUYcP0GUUq6Rj5YgWKqhkaOEvjTJ5i9ycW9rhJ70B+nJ7VFvHGprjZMUWK4er/DKe
srQSYUS8JdbmB3NpIM5jBo9kWVXT6Q4SDBnUPMn2FOi3FqwlLVws1TTBu65mE8ZpafHgSXzH7kwv
Umb1nTXG/xjz9B+kq7DO2KI8HRmktTq4IxxI4HC3KPosy+g5S2CRoM527w00gp7R7Ae/qgjnQ5s3
u5tlc5QyW6YQqjvm+hqObejVtpvGKJ8VudfnpY7kUxOd0OU3dk6ArYWDkfi/Q61uwaLIpnzocwCI
UujJsRrzMOjCBemDzWkrbGtnoW4tHIt3DFYHJBponV8uHCosSuwK5OqCDEJCszjOmyrQoINO0Hni
VAXtPGfj/e3VujWfhKIrQsbJ0lkdu3XKRddM6J2UkGG8EKPPY1va7V0/QCG9HWpru3OccpYiuCuc
tQBxCk/eJVuiJ0h9DQ0BmpJzxXq9HeVPN2e933ELpyiMJo7Uw7ycxrSD/WYwhSg4xM3DrDXBkaa1
RC7FdXUCh/Q0qOjcCRvQum2AG3TrqvsHuZf+Xmvr+kTuB7NkgOubKoLOFPR/z9Dz0bc1s9o5erc+
OR1AmvS2hgaruUoq7SVHuAJ1FX+B8oVmDwy2qjF1oMWxc0CscAG+ael/7czQRgoEKkDDJZRyF/to
ldjPk13iQdKgAg/Z7Al81rPexcuXGRr2QZlZ4QgIZadGAMlxcIsfLG3c6Q9vjJsuNXgBAyd1nRbo
5TdS2i4Lu4L8R4uL3jfUafGMqYlPrq4YKA3ZMcpF5bQz2VsvKyo0GuU1cAqQkeWvenHftAgqhRHG
34gCVN2zGoS8pQY7goOxFOihZEMqIWk5tNtueKuIQqrF1HFyjGnS7pnmbuw7fouJfaGB1ubVg6c3
tHxCCyX0CytUj4Yo53f2EOqejuPWTo9KLvjVhqAxheEUWE80WteV/T7L3VbBosqnrg3SNg+66Jue
W7lA5UEV90UYpb+VKEseqggqBYmwBlT69pLb+t4UAPly5HYoCsvZeDHzk4GCytSXkU/DyXgs+lI/
j1Yfn+GK/FMjoQeOe+iPt2NuHN/UxBg3D3zsA9bwDDHxLAadSJ9GxOm9noTDWYl75wzxLjv1VRp9
uR1vI41yufZVqJZcjajYX47RnoygKkwUA2KgC35YxsXR6tAJgLv1q0eB5yldMOu5HXNjFXFZsIMo
ipE9u6sV7ZrKlEwFjRRu4xnW9mjeZ7oaH/XJTD/cDnU1nTxUcLQEOMxUIgm+ClXTYVt4vad+ooAJ
52XW3qslx2VhKGhaBWq9M7Tr3cpa5WbCBZnqLRzoVd4Ga1rL6wzyQWT0UCfEaPqhDggCFaLBfRen
Yj53qu36rYqSVVk10TN8K7Ce0K92NtDG0Glfayr3o6FJeevLL9uOaJ2oHTWqUkW10VDbwkfkDc6V
Uzb58fY0X12SctRYVbrcxpSAnNVOSWqOrRANOi9XA7Du0Oln6zBXgNd3Xh3bgQB6yEBYyMtBv9iS
uMU3JoKLigd9PTwHAvBhkYl5Z+OvxLPBlfCgYYGyNF0gGJQYL8OUquj6WUqfGH1T3ZuNgzfabGgY
bobB97qlY6ukVn92izn8AlKse2dEk/EtVyvzGLYDaPDCne5QCQBRjNgXxLJSKX8PQ9PvLO+r3St/
JzmQasrOj7Y+odxwyjB1iBXI8lPxoCl69LNNw+DZCVQ3OVRIqnwr56LyYVsqO3N0tYllaF2l08gB
zXtotdDNvMbBzaFBUdqJfWqwMfs8dcI490rafnr16gJbSBJG3RfvTGf10ZFSTi0ErWTndA4f+izB
TEco8ZfXR6F79ad3h/fpGgSzBCPeUnrC0gq08uwudf/YV9VeH35jAdNUouGCZrRUkl7leQs0ZTQK
5wAsdG2dZt4/aDSY2fnVY0G0ivoUD3SVy3qVH8cu9uuODf0KWrlzKmoF73AkgHaeGhtLgNcUT2HM
J2k6a6soSg+eG+042aOK83MYdfoRhmHmgfgVO/v+KhSFb9CKsquBgRsP78sNaVW2k1P+QSp0nhp/
MvT4OY0WPCWSPPx1e+6u9pTUEmc/qdRLdVpkq1CjAYg5C0dCNYl4QKQj8JvUjMjBhXVo0bV4B83v
Uz52mnc78MYY0SvnTcPLnk29do6DpwDaCxCkN6ZO/A67tdAzqt5BWENzdtbHRihLdlF46LOzSOUv
p7PCwcQJW+GidzwBjOkGFHJMHsOPvZuke041GxNKP49Gn/TjMDk1LoMNFsB1MxpR65kK1D7qxJke
mwCszp3StvYPNGKrZ4xREwn3DrPXHlOYCVMhQnNEBVVzBRBJ4Q5XuUCMq+mc73FAeRLv7Zk9Dijl
9ufbGqY0MKaUSdJ4lS0uegLlFYNGL5k0TDfbbpo96nHRR6NfQucA59dALMMtnsOgSr7djr31PXmE
A/qg7sf7RP75i2sxNjH6dAdL4vTJ+dFow6NnoJ6ii2gPt3d1gDGhgMaws8WancKBfhkKr81IRx/W
9dD1EOdJXYYH3CTanQHJI/0i+5fNJDCmOkUFQ4cBehnFmUSIWqUuhb3y4sHK5vAwzXrxFmSWdgqn
1nr9MrFJ88EMo50K7WR1xZggCBqK2+hoxXCt7ahNfLrjygn+g7lzz2wNDXw9aDi6wteIOFSutQif
RxSMKSs/dCV0fIRn0BQoMVbWPGPshvh0e3lcec6DN+PBLpullIYc/vlyOtHD4jnHuerZHRWgu2Eu
8+UumzPhl3M4fMyFNUIfy+bFm2vdaSAPIgupuItAXB7VNtcqdd+CPfL59u/aWLb8LBeoEs8A2pqr
Y2hQGr1l/A4Xe1R8V7niBy8Mh/l+dqbl/atj0fOX807ZWCPm5RSYpRHMU4FmWJyW4AxKKDp5kSNx
q+fa8XaojZPgD8IPZgToUfybLkM1EeYl+P06XgOfF/1mtMw4w0WJ5AiqsZHeDF+cfvnQunn5+3bk
jQklMrcWRll/ztrLyH2JYKYzM8gl6QSGKih6V4B7kcIf6r01JSdstUUdlQycT8cTGSH8y1gIa2C9
FkrtvRwwZW204owU+XifoiB4RuUqP876ENzXBqBLzYb6HLpG8fp7DO856ZSlcirh83H5G5JFRLQ3
hePNMzCnYRmNh6wQwjOLwfh6e2q3PipwGUpzvOwskNmXocLRHRE5rB1PM2zl3RDjBdrTZ0Y6OkH5
NElMXrNwrowECb3XJz9AZ0HbQVZhm6xpMfTcAJa5jeMFefU7X+wR4XMi01NZdipcW+uHXJ7CKsAg
YKLy8H9xj9SGW8+YYDskHshMLujSnYa0/GmNo7vz5a5PQfr9QhZwOW4BLK6SghEgHrx91OyTHMBg
GduFZ46NgdJ+aT11WE7vxLseGfEMG2wMr2GXMunlyHqrTOdKcnG7sf3dBE52Gvr43VQb0/3tdbIV
iFKKZTCLFHH+gFdeTCEi47bZVSZi4iBfTpi3LV4hld9re+8i2YzE2+vPZlep+F8OqZhdHaIjwrJW
JpDJiU2EvuscU7gCBunrB8WdxSPfJl3EfOsyFKJtyYwiEaRXiIdn2gspcEYI6XGHzMDrQ5GQyguB
+5iyzWUoKFiyFFrhKhogS5y2RnRApLcFtqBZ/qtDQR7gNaaRDNP5Wq2JSqmpNC+Z5Zk1tP67vg/E
qdKK8h0CPOPP27E21rsss9G7l8MCgnY5rB5+MRoJhYUMgv0VqOz0bggFBh6K1BIFXHK6He46SwMN
CraPccku5R+n2BerMLMLxLzEaEFDbQMf9Qw8gOwsfm2JiYOfT/UvJBY7azUoNzf0maqzRfmB/mTe
BhJd0rTnIOnKE3QH2he3hyXLdZd3zmXA1ZI3MH/mO7IORYr+gTBQyKXIUSMTthhv41GP/dYtqp25
lMnROihgBxsqDncrRMjLTwejNpgalJa9vsitN647KX5nzNnJmaL4iMxAcaiXyT5DOTLOuBmPX26P
eWvlQMuk7kEq8S/zq5dnMs/AHsUDw/KUaZHaGiniEEaXH3O+6gmMr9iB0ciPdjVcjEVpcVAN4fV0
OdyxHNh5+swGVBvzWxJ0ioW0/Gg+OLlT7tXzNoO50D4teBBQuFYrqOaBmuotg5uKjDbOGE5nPF3m
E7DJ5LUdbhYre8KmbQbfEDrr5bgKu8cvasEEZUR7GJYRhCIShtZTM6f5yAWOhlFd/gfXnKTZyIuH
e4cC6WXQLlSG1knYIfXcpifaQ53nTrjgAgXHQrRL1Nefnrz+qJLQQ6Qss85yDYezWYsZZNXl1XGw
7Bqso6GcXQzuPtxel9elbjmhkiBFyZfqzPqMKXScypuYhWIZiosNregz2OvDEjwYdPTf2natfMbB
3vRVEBqnSTSdDxUelWJeGDvD3jruWDz8HGBuDknF5TTzXk2DYdAZdjUnNGlR2SvtSN/JjrZOH5M9
IRGOPFukv+TLnajUbQQwYjBRgAwdjxdVepdGOvavxTwcrcAcvDYu7J2rV15C6+1I6YTKBdk2tfzV
CjJqBO3MwOItX2G6YCQaiHR0uo5IJCuHbkZkOUQU/uxGWI3c/sBbB498Sdhg6sAfrtu8c87d2NS6
6ZlOlKOPXdSIPs0xdRsaywPCElQZ9xzatz4kT1T6vLzVLBbY5RTjiqRgjjGbHuCi8DhriHgiOqzu
MLC2Tp2XUVanTgASO8ZhhhIftgT+rLTDXTe4yyEOhz0cz1YoyvNgB0g0NDp6lwMa9Vp1lliYntrp
wL7UYMFkBYB/UZmxf/t7XbODmS/4y7w6Od8cscbwLBOCdw6uI15jRb3qTZP0aAjNwPmK1nyRnGcE
GP/RUO/8ONMBQTU0tcdvjqQ43v4hWx+RzhfkeqkKQIZwOea40PtSCCqopg5DYug6G28eZ3m+HWXr
WpYZIt1S8NBkppdRIm7qFCK95Q0jtELk7BfzDYw6ZKXGbsR5waij/iey9VmBo2DQPuB2ku5hirZO
BNICyeCHT48S0eVv4FrMqnRJLS9zlcIr8H49WvYwNh4Qq+oeexwEl6wCnObtoW/tTJBBPEZ5ygA8
Xk2wnphlFzpUw6cJca2GvtIB352awtWgI1CmBWiOvz4iIDQAxNjuciisDtii1KbYQnLeK0rVet+q
ino3lhzjIVJSfhfD8NwJuLWGJH4Y0pjJ2fNnrb9IYBVlCPom7vi6E5L6sxGWb0d3Cr7fHtbW7nTk
QUMhA4aYvTpu6iw0bKRtLA/4on6APogjfYaovVOm7qfboba+GQVLF3Q6DCHS2MulomuIKw8j57gV
BRBvTZQDrErBY6UCqt9M+W4PU+N/uL44XgaUf/5iBksNyTLIZqbX1enwiHme6+m9kR+s3smQD0RG
2nDH9KiK1nlTV+l3Z2ws33Lx3bVQTNq5xa6BsnRSpCkzDFSskQGKXf4aq1GawrV4ay11UX+PwcOi
KdhgWYYll5n/LkdkkvwIlxMYVqnIFVZxnD+hUaFQhygUDEvmBRG9nVW28f1N8DwcFTIFFcZ6jvBh
Es5Eaj/DZPSnjlJo11hP81Tarz8TLyKtNhByVLBEGiKhYPhcNWlxPy2KtfNS2R4OGYrsBjOg1WWD
9t6i6qgMeQFd8pPRzGSbmJB4LTYqOxnXZihghhp8Yh7R2mrnLGZRDn2v8j2LpLtLabI8VGn9adGR
n3/1xuGAp7Niy5c6r4TLlTMmbglBnoKA3WDIl41ohqsA3U6Og1WebibJTryNMx38DR0Ozjk668bq
S/WJ4lQ6QANvtGHXxK2tH2ZRqCd8+Go0nMo0/WyjH7tX5Ns4HzjoZEWVG43LexVWjG5nTwXZtFku
OH7oFrKFQvC2TJfgrdGYy86O3Lg+6TbSuZcFHYcW2eW0JvXcoLq78PISyUiJBf8ss+lR3WFHFAen
6PP7JpydN2NstIfIRX3i9mfdnOYX8eUCe3E8JUPfVQsHojcaxnJCrjP120xzHroG+L4Oavxgzkm7
s983kmm6utAnyE7oOqxzBkcNp8KYMozeyrY6RTYeBmmpAieo3ejUBm121kVaHcq+0Hb2/9ZwyYlI
4zlquADkn78Y7pxUTWZzrHhwwaN7bqIA+4ZYP8Rz2bxd0r5G0bp+NdCKQ5f0hHoZ7U8+9up4A7+R
ckmzSROHuiBvBYx6siJ54iB9tVrJn1AQwHSWsMZr/nJ8+dxk+jBT9lysEMLxYHaHGbGe46CiJ3h7
5WztFIox/w61OuXmwRKDmdmWVy5MpVMn4pSJQNzNlYEeGYnQ8Xa8a5qXRAEwWYa8TimCrk4gO4yU
ltIdr8sgUH7Xo4X5TNq4WAkFFGOCJcqrg9pg8IfL3TA8ljr2pFY6x6E3JHi5KLHRPKehiVsb4I+/
EFK2v97+hXKvrq56lhVm5lI8BADLai87+lxnSC7YXpgH/VOTB7/GsK7Pt4PIL3gVRF7hf4pQlOwv
v7Ch1n1lj72NgjFEPuQSk/sprRCRiO09bvK1sgB1UvKxf8daPXrjuZvcPkBJyJobLH7dZrGFp1jF
/EuL3PZ3XAM1eqfEAsNdUPXpN2tsDXyHMCLGEBZ5ZOfOprtg+/nU49pTKVbz6ptWag7RC6JMzQW4
PkhsV0EzF1CMZyVK9zAqzXTIGmSCo7F2dh6r1x+X1wU3EuQmijrk/JfzjsJ2qjpJhkuIYmpvxwS1
UOREu1efjBSZyRrkY18mKqv0VLHgdS1KwjuVJO3oTPjmko1R1kmzaYbfWBWf2nHUPY2Gw2thRDyf
eMGRftGZpZO42l5NByOFRp6JLzY3QSu0CgkiabHeZan32jVMKHplHP+82nhcXM5lUAeZnmS16dlu
kb1Jo0Q9LUGfY6ujfPkPIvGikOQkRwa9jCQR2BNSK3w1Fx/dwkJxF3I0ae0k9J1U7Ppq4f9PfkTO
QMZyRR1QyxLgeBYYnh0UySls42+cZ93RnpKEjD8dMUJN9/gK12fwRUxj9c1wYEbCoyXmaCqDpzoh
XnaWVh9ijLqPcTrmO2Pc2gQvxrhenjgwdiOtHOIhXucvtlYfQyoAO7t6c1Tc0rLQzrtzLUW3NPai
F4EJmH8Y08PoYriEW6p1V6bLdFIsJ7y/vUg241GqgcVGXguX7nKRjGNmDagvGV6EhPhHMbfO0dGQ
K6pRyvVCs92rG8gj+vII56vRlaQmQ44J/PoyXt/lWUyZlJWSOvlRNVt0pqJ5egeZHOlvrXcOimLh
Ndjoyc7lsTVSSdQk56IBdvUysZo2GdvENTwz7cITbtC8Q5WuADeqNmcxK99uT+xGKQySKh1zrmxO
FB5DlyOtmwErQJ1SmBYpwRm0TfkQmN0CCntEgMrMej9A4BBbgEj56ejFV0Epaees2RoymFVJkbGk
yNnq3OZ2mxthT7y/K6TmazOxQywSFfPcojdxnpV0D+VzfUEzZgH+y6ahzgNhNea+cnEuqJEowQIL
7yAHcndnVbPfBOWP29O7OTSCUQ2SakPrJ1KdxVZfV9Qy0A+rfJyZCxgp6Hn11pQ9lkILd1bPRquB
aLzTHQqbCESvs2dda6axRDWFc1sis8IB8efcSiil9tqd5sbVOVNC6yDm0XiHrll7n7uResA22t35
qFtnLTcVDWPYT+Cz5Dn1Io3XwIZ2NBtNMmo74Aka8pcOf66hlvieGvr2Cb6O0u2E3V7PsrbrAJgi
GV0tpiztMwy/8T7tm86ljty02sfR1LNzR5nkl94ryt/mjKBChvb9e80O+vtpVIa9otzmCgPcIMlw
SCusObdW3OrTElbUHd20P+VlGn3DKPCvEAu/4+0VthlJlhdArjnQF1YnFVxUqgEB6UjeOfrHYEag
uTeU9rxQ4NiZ261QJPVyh1JupFl++Ulr1QpnRSWUNhvzKUY3AOV+/NrmONu7qTdDydMXjCiJ+ppA
H1aK0Y4xp1LCK+wQwaH+uqRp4gXWEP+6PYFyIa6Peok/IfcA94Ku7+WosqxzmgWpdS903eaH1sfc
L0a0R/7cOAhQ0QHsChpUQpRWc9csohM9LXkvGaPGt/rG/uZMzfCkWNrHrg/nnUFtzB/qTxLICwWN
iu0qnJaN0yAUw/CyuYICllpYyMHq/aGU/bjX/dqMBf8DPC8hr/SfjLYdjbyIWRZQQLBj1OyHzjR+
6u6Sfr79qTZuZe5jnm880CUwcfWpcFhFNc0ml8r6SjeOvamHH7DGxC4i65dGR5DYiUEtusoDbN5x
Z/VvnSwG6GxZleUz0su9XCitmWpVO5MTjKqdHMfEaN60cWd4iqN0n7I0QzzBTvBUDDmXHopkQLu/
RNLs9hRsTbbcFKwiZJJor17+iKkMZqeZyJY7xehwSdDiCgt2OCaAEKp252zZWrRSV/Vf1T3qpJfB
6EtroxrkPHVSfHQxncZCYjTH7thAH049c6mVeed1tTm+FyHlEnhxbUzRPDjd3JqeawzduRX55Hci
ct4FIt5TwdxcTVD6kHG1SfbWsEx9KtUoq3ku4mONExbPrfp+gqKEbZhjK9iWWunnYLKbL4o1ip20
ays2mgWObBDJC3s1TDocY1lzYHhlHosn10UWJdQEri9Wo/vUNke/D/MfcVhlO590a35ZPFxNtFmp
rrmr+V265b85O48duZElin4RAXqzpalqr5Z9kjbEyNF7z69/J3vVxSaKkIQZbQaYqExmRoa5ce9I
fVZHzdSSz1aC7s2Ya/q5mpc1+Pujyjw5U2EvQ8jmxgeVOvQmq0k52qz6X6WVGc+FmXdn5l6Mg0Xt
nVNdobhOqO7AD7vJsSRq2xDeVaZf4Fz9sRv153FuGVtcZEGtY/24vrC9IAuADH1+Jrtp3W4LPDPI
4TQXABm7CWOkeNr6Nm5SlERDtfzhUKz9tDCW50sV82aJNBnviwXB6gx9zQNY2U75h3Fb3KEo+YvF
b9xB4ozqYLbElwj3Ra7USstDXYFeX1vlW12vNaV5M7lv9Da6LUMwnY5cyBwys6bGmUEIFqFerCBK
4F3fIeEYNm8qLpJhBGaQwNZt59DCyjCGcOL5Rk5uOoERsXxZjjRk5okZxpnZNBgnj+i2dx7yC6Mb
b1XnsByG1HjFqM7oVZbanUOA5wfPwN5ZEyAeDYUoQsxtBbEInTCZpsT0k1r9MlhIoK69k3uGnD4o
oVy+v76R4jpuN5J6haiEY5DyzuV1XSR1YkJOMX05rBRXTiLVbZGRfUqUsbiJ5HoOonSSXS2m9jeF
RfJ83fyetzAMDgCQIUY9tlhgw0lHC/gMoKwExsqwSyCOQJfXQxG6PP+LKWAQIMaJW7b5wgqlV6cL
jG5doSoHcXoZkPE371IFMdnrpnY/IUMlVJycl7HMy001wqwuoBillz0lNHTKSH3XDJPiw8uX+2aN
zOJ1e7u7+Mre5mDC1lh3E2z0iKRL6HAyfOKRwq2Bg7zKgandpdE5FwRLdBy32Y9tL8ncUdDzo24K
76lT5DNiqLXQvS6b8dHQk79mGoXdgGIag3i4ISZmxOJfPdhmQcEu7in5M8xtecWQqG4TIrfipOFf
z05vTInFvzLVdA6S9GiX+aARTTdRhsHvmnI8qCLvXTkKTHTfqSJTFRFu5pWVrhuVFlVCy9ckp4Nn
3EGlJwsV5y5XI/lsxASAee2ghJus9X+qM3frwTfc/QECCynqvBCPbl6zLgyXLoZm3Yc6xEbLNgNw
oY2j87uodAntB+67qY3SSZKi3Ffs5IgJYO+4ordBM4ynFBaezZtS6dAgE+CZPnmJhGKt1A3Qusa2
9nFekzQ8eCp2VysGjdhtAdHZfFQmR/PSCLGmdsqMnvI0vFth0vTjHnoqM0kKOBmRjbNqxXxcjfmo
V7MXiNEpoNRN34qC0MY87UClFJLMDCDGRerKU/ltkFPpo2KE/Umd+LjZWPdeW3TdgcPbzScEqz+V
L5In4OeXB222ukFuhT6Wowzrz1Gf+xOF+OrGrkYHeeOZRUtVi6iPaXsQWuku1ZT6qJux92gKLQO+
NN/c3M4FaVLHXPxCc5ka1rsmDyHCjMJj7ZI9v0QfEopXwWLBdOnlWvMUcpBUBo5uyN0fPe+UU1yj
sDbneh9QqTgaud9d1ctDAjqSXs32CJe5nYQ94MhOb1Nvnek8metyVHrZO7oiAqDWxlw3weDloqQI
Zax5IPFt1GjWPKlvl8c2h9DytEB7liBFh2pfwEWHXpUUWUEhzcrnfwAz8jwDd6dJA+kPHB6XPwMO
YCROFCptqK1GX2VeGtTKpvJOqixUpKPZQlRkqE+yXWmuXuTVjVYP4QEUfu/7vv4NW6cpp02SdYA3
k4VOs7TG7YPSFepNNiBJKoOHv7n+pO59YDyUxUQbY0pvhpXNYdZNK6JkrFfVdFMZvXrjoEfw8bqV
PU9IqQHqXqZssLO5oVNM1ZKGo+FPa538DPtGL1y7yMfEdcZwPMK17LkiWxe1eIZs4DHa7KEyWP1S
or/qS1raMmSKaN1dnSDQ5tmxhuZSryRMFZRmn0ZuD1/0UcV2d7XEDfCQ4gxgK7w8R3o7jbnUtZQW
jMk+1UW33KxglphmmKeDvEVs3Das5ViKaSJoMUCUXZrKpsUsV3o3/mrIReQqWe94lrSUfg+WM0ig
YPWzpTgaodi1+tIZVumvvDk0TQlLUSE6t5mZV7eVmX2qGDo7y3Ay3EsTRIFlxE39+yNEEY5C8AvA
ZNv+rnSS0ZfiWFzNw2MbyetnZUz6GwZODwWi9i6FCGgpu2sIoW41fqhtzlNkwTGWtwhcVrWcPU5K
FR1cvb1jKjI2sFCCRXa7ojFv9QHmYCgIK1X7Y5RdOfktXPPnJSl1n7HC5K6HbQ24UD4dDKbsnVBc
LRh7/uXibR5rfYjU2GDuzZ+HGNX0OFfdkN24i9roiH1k3xQTDERAsGpt2aUcpQG3B4GYD3tcESxW
/183h2MAL0J/EADtWCKfRCIKqn5e4q2TaacZ/agMvKc1JLoHVUx4N042YsK6OWjnvz6N0KzT/WYQ
mOLh1sV0kTLOWpUS2i1R4ve6IkHHai+PcUZ2ed3UzouAKTBOHBH6bNtRXFNnHkpLqZFE1SD9ThF3
QJZWjb8PbWMBqi2OAKo7jzHtLuE/YbclrBLH9lXYbilTlsgmLkWp7FJ6NxWS/KkOnRwJjamrp7s0
qXMbwdFWZ2hxtXJXmqfl6/U171zAFwUkKuGgQ8jALn+DnUdaXRdUfgbdTD+PzrAGHVOav69b2Tsw
FPaZ7qSwQkth8963K9krrIcEN0qIJF4/JT+bAS3PkDDkIBfaM8WYEHUHcmV82GZT88rpUBqcdQTj
4/ZGsxvzuYyIbEz5kM5t1xQvAkKWYA5pll7u3SJTXZ6ZD0NNuV4Rvgzj22xgknuwouQgWNn5TKJP
4cANz0UAPXVpyjTbgWlSJIRGLZlPcZJb58SiqnH9M+0cSIIxXD8dLEH6s0nj9MEGUiJeG1LkPpjq
yg6WaSHFmTO0R8ap+OlI3Q89zIzbwQj/HmUIxAV5AyocjD4QTlyusbWtPKyotMJz0tXvUEmCgNcZ
pkBVpqO4ZW87ISARnS2UspQtKom3qDeUlV5T0qrKDRLeQ9Ag9HewnftWdOZ0HUIU0tPLBYVN1td0
dHUCg6q8IUJRH2zm6G6uf7SdUyjA7YJwDwQjWeGllczp0VhraK9EaKudEOxdSfZH+XG00v/+3hJz
MPh8XmtI8TfrKeW26uGgoRDf6fqTXC7qzbzEiZeZNDyvm9o7iRD6wVIAIzo52MZUUZa0djoCy1LJ
kTqOas1VQim+kWLrqyblse6ipiLftMOcnEejI7y9bn9vU2EXZNwS1yw61ZebSsjFGFZJsM5UsHxm
oPNzpVdUMmNtXb5cN7V3SrCB/CpzQxQTN/VSOSyzooBAwNebthMk8wtEE42j5gdL2tvS13bUyyVl
tTo1jMVxuZdu+Gb1WnK7LnbDvGOanxpr7c9jURtBLFUhGsvdkbDH7o6K1AfAMmXorW/p09qc+o4n
YJ3K/EFFv+KjJaO9YYTKp+sbumcJ9UwRVTKK8oa8bl5XmiiJSj9uyLIbZHCdD3FH0g5rrnmwpzvh
OeuBNITQUiABxbd99YLPzox0Y0frD/6J/Jcz6PKd0cvZfxH4hju4zoonY9bGf7jw9Cho5zr0K4xt
P6wDNZGn0Gn6S5ppbtzTIxnLsL9xAB7417dSuNxN0iOeG1FogfiRI7pZn6bU7aoxN9n0M7lNFg79
Oamq/D5GAPzU9kb9DFW89MeRs6Mqz04wZvLY0ScCY8Ug8sZ0q6r1KMUxrc5MVc8FROJeaa2Zyxuh
BRBstgdx5t5SifoobYiZNGaNL5cqJWa/mMTqYPhV43aE58dV57D1Sy3qRKtRdau+bIMk7ofg+ibv
OQBmHWmKCNY2CHgvLY+MJzQrV8/HXuM58xwXruyUzYH33jNDaCtKd9Tf3nB7NYWeJkUt2vBZof9X
IaxwrmHXPAhU9m4EEYTgZKVZwYouF9PGzJVEIexkq948V0VmnOuukM5WLZWAt43aS0OpOrgQuyvj
OeKcQt3zRlirr7VO1RNWRpMw9yeVWfRxdX5d/0p7C+Mxgv0NknfKc9uvVEmxQ2MJjhlVpgNTTb0L
ZWfnEa53bpIXtTtUyXDgX3ZWJh4/Af5lDP8NgS/M13IlLxLTEMYwjK6VyvV9OyfzAUh734xAF5MB
ADDcrC2JI6mRcsr3ttJJv+vFyD8rtXXUXN+1QhMZGDjuBAjD5dGIC40eRcYcv1Wb0o0ZSUvqNsOg
H5zAnXcOIm+h1UeRDXTZZjF6MVZyOtCVM6xUfyoV6UcIly+89dpdDkDrXd+O3+UZYQd1tI/KNTtP
DwyPtJYEbz3EhJslKjUYiSKMBBVb5NyXXQO3rJ6Zs9sqs24dHI5dY9DxijEv3qBto7WBrbrVE9H1
KRbnWQ57K1CNgu6xPNTVHFw//rvG2E2+HoO7RICXH2/somgBcmn5VVP/xjk2H1EdRe1gTY7SgL1j
ojArgPAKLIHwnV1a0juphCghpL1RNO0JhpJpdZe1Xo5anDu8eSBqqTmJuV0cx3b2Ip9kSnkNH0tu
4a+sFzV+GOuyC5LFGm/yinE+P59WzW/MBIXFeYzU5xGG/lNCqT7y2ilvmI00YfH2r2/17gEGWkxd
BY0XKgyXG6BA+S+tAwM/Kk/r96yNhzsy5npwm3kIT+yH7UBUAzOd22hylnhmVtTNQfy997mpOAK6
EYVdpt8vf0OVNky/Zy3oCxKBRyb9h4e0NedTO6mHsfaOZwWWD4sKME3KZNtYW0mMcNCob1DEje3b
qq+k82IMrWdy5P4Hd+DsqVHS/cN5JmUXmDQi+TfMG3JqdpZUgDHMOnP5ok6I1zpKPnwvSGj+4Z5S
nqYgZ6PZBnLqci9bMM85PNI4BRV2bjdUQ+tPpuZFeR6aVtZP10/P3vWBrpf5VqGcAzbh0tqoR0sa
RZyeGKx29pzbNbzVemMt/zC1QcIJNQN4Ig7I1iMMkMFIZFCMjK31O6tV7J8NZD9/rq9G/NpNAIq6
GWNLMBGKcvRmNVFvOm0Y4uNkSsP3UNkrzyHTgV6cqEPpTnNylCXtHXydMqOoP1C62bJeodwcOWAI
4UJwWvOkFaDq0qwfTkMZZv9wx2gi89Wh1xH1gcsvVQ/lqCClAabDrNXbslhLf4yi8FTZ8RG4ac+l
vDa1uc5aq1tV2zhQvGmMK/QmbQtz7r/1aGnC7zw77rQqaxDrbe8WqVUftE72jiTYPZjRgAficDfJ
dNWnhmrQ/fL1TjfeZwygnIqp6A+iwL0vRy5GqEQlk08o3MzrXCwnh55SoBbZErU3S7ggtg5i8QFy
8el0/VTuYdiA0lGmosUmUtrNp0ujCgh9E5l+J8Ox6qnNFL5zaN7ON/SGhj9ST5vcG5sIHz1HVJSf
zDVCPgV9japxzcVUvgHyn89q2Uy/pl6XqoMfuLfjjLmDD2DUiSxq87075ppyRROtAL2oPy8VsA9w
v/+Ao0HFgzIa6CeRI2qXOx7FdWhnCsP0Q6uEgaV3/1VyI91EyvovLlRMSRI8AkqiYn5piah8NiYV
tCSMxMhZmEUL50EuK0iTZjBEH5AE7J4kynWKAtUWmdnGYatjOddKJojojCb+7lAqvElzWf2Uhbl5
UK3ee/sEAwrVAzgJIFu9XJjMqEXcFwI4w3BpoJL1+ijPdO/n1n6erGm+k8xY+nz99Ir/59anCt4n
REG4LkAOLm0qSxnrjNZwHds+fpiN2nLxrnXpNk4n+3U3HuHkdg0SkJA7vYBGNvsZorZgF9UMyR1q
6lCCKM6PxmLUZ+w0FDIq7ahltLupL1TIHAxh93KBUOZIziLTc4vyvn/Ktd74rEjFcBpXLYcFpUlk
r4cF7yig3L10r8xunILBrGuPbhNOdpJVr03ymtZYfTTmt7+ZPE8AYGhzbDsBhWZKaiyoHUpyDZJO
Q1kookE67THskowe6SGE6NdPzN6FEPTZykvahkO53NCszboR3A9NzFg3n7ql0IJo0q3HzLaTg0dx
bxNBhzIoQKxEt3ZjKpLRGJlpSPnGkGSxW8ggu1zYEw5Ttb1DQmkL4SVCWMaDNoYW+k+lUjDx3o0V
kh+V2a+nUJmaOpjVkm5H7tiBMzT91+tbufcSW6BiiWqAUJGkXm7lAMonykiv/JjhlnNq9/1/a5uC
zogT7d7QJPNkgqTwIJlvmYTVnQN/s5v0WIRSgqqUksk2CYfUzSzJzUG4q9NgkNUo1bMRr0IKcOqV
1je1wfwEekhaXX2YgGJOgOUntx5svfTM0UhaF7GUAeC2rBYHL/jeJ+FZxTOJkA/Vucu9gUWb75yL
2KvKtQfA3tGJBDrznV4uU3e1GsWHMqg62JJdqwA7+IMzBIF6aZUR/HEaekLMVJNFfbHSfqfZnN5D
7rg+VQnFOGYvj2hH9/D4uF9F0ODJYupxcw7oS6ExBd+eHwMHO8Hg1nld2cbPUMNYXgyw+JsDgO+h
5NlDI0I2iRrC5H92BzfX9QO5d+HEbBKHAjyWvg0VVCs2RxkaUL8c4/BM5gB9nawd5ZP7VpjLh1+Y
4up2DEqac3C9A0m9Oa3praZO+YOZGtKBnxIedvuyCbYbzhDddAAfl59yTiVNa0W24Ex5Rw3GNM/p
nM3nKVXX236wKrcKocU301o+X9/FHQos0T9nwopMBfzeNom1BgWW2jqzsZoNz6otyV6YF8sXuOKn
IZAYBR/OWaaptTsa9vSAwGkGwZv44MVsPOuNkh5hcvfONYkTSTURDFW9TWhRhQ2cD51lEcWEyw9t
ltUEJJiNeotaQ3t7V5mrhXK0qv7DfSIhpEZKOZue/+YWIxWsaNEqJBDCYkifpLrL/TTqpKesS7uf
kKwM1rMcR/q/rFfkGKpMPUeoR15+fKKsxOgm1juFoWM85nphncdUNbsPOqxsz+bcoSNpNNpBcrPz
HoP+x2GByBXTu+Lkv0o7QE1adR2Vtq8MTXUflmHnK2tR/Opa6X/MLqsH5nbeD5QOSE7RzlAEa/Cl
uSWrsoZyFOds0MznfGlDf2bq9LsZltriLaOj30Nno3xySqEUv0pH3NN7y6VQ8zKFwDHfcngueRtJ
aq7bojEb1q40wmngZpRTv6/t4Ijoyl5/HdwtEZBurjW5OOAAwX1mvLlbbbHAxtL2lj93dfyla0b1
bE1Z9MxojvkryYbCXcy+rtzEkH5oi9b70ParB25yx7XwG0DqQPQL9Hvb++7MFOWFeaH+aZXrmYwd
4gGG1W7C1UKo22Quj1F1qzhlbZEeeLWd6ItEjg6/IHZgqndzsIfCMEFRY3opkuVD09f2F8Za7Vtl
dew/B1stTuubrQZYTX9DdG+26JlCowASw3zij06dPhEROL8ttWACw4lVFGfDVFErAoOsfbKmSKrd
RS5l9ZRE/D63lNOuCtARN2Bb7IoYV9eq9dGH2P+FnAQKCTyc2z6yKQ1xMWQJFL2hteTI4fTFA7Vk
7SAW2TND8UzgQ/gHHYPLe9YYVSFXCWdOCeO48pekAkrX5Gv+8fqO790ndhv4F1gDEs5N9GEMVdo7
GqRlYMGyyFOGtPkkd2ro9uQtkL5EH67b210Xcy/QO6Bujb+8XJeiZeVi28TXib2UX8EeyL8sczhC
vuyuSqCiQCKzpi0zdleXurxYUDwV6zo96VVKBwR6br+RrP49XBZHV2TnrYO4QOdeUvAARLG5IpVN
BzBNZ8uvkQ/MPT2nbHwycjONvXgdiuhcKSDbA11O4v9d389dy1StSW0t8dfmtTNr21icjjTClrL0
06KH0SfeCg6mWpu8+4VC/bCSFv+61T1vRNdH8MrQFXxTOmzmKtcT3B+jX2YznyN7XpITlQLenlST
mlOSaPHvuE2c2CtD+A4OnOGeR6L8RY0LJDm4t812m6tSwv9N8VzvlIauk1xG35wycxZXn5ujaZu9
s0QtCywQCFq0FTY3pHOMgfiNyKrP4+yE8GbmhubSPJRR+GMlrT/Y2r0PCusXFWeiJtpQmwfW1qZJ
pbtrM/uqPayh1t6Ug/zOWMrm7CyA2duhOcKB7psk44UmgFRgO9AS5pJZUCVEUgjaMYBOU8OUfG8v
sDeuzvfKTIt7hJOMA2TynlXBFgS2gm3lml56AjW3UYOLZdpMGkWKQoqlQDKi/jZaU+eHiciJh1zU
IdnL3td8ZXUbJ5tQDUNyRntCWjr52YEZ7NTaow1BLSfAI+qZVHcYVKoZZmI+Seqgnxr4HH2ln1YT
wibQj2Ysa5/Zxu5jlFbLE9oC/fP167XnJOHcEgJIqATy3F9ujSYtUVfRjfDjOVrPlVOGTwyU1efr
VvZuEXTe4h7bvDLbnKhdQjkzaAb5CCOAbC5K3ZMzU/YJ3/rT35tiSoMyI302CuTiq7wKUhUZ8San
R4tLcUZkpaVUd1PqYGdIqZKD+7O3d2AVBOQRotM3ghqFSXxWZjZQ3zTPTqhUSadctcaDw7u3d2Iw
6wXBCZRA/IpXC5rTDGlsTdTaiuU3yLzoRm3X7xSEj7Ale4bIJAmoVKE1vBXfq2VlqPMG2JrU0kEL
M23y9BKepywiT//rj4R2EVMK9O5Im7a9rnLN0nwUmMeKYdF7iPKzQAWP7jHC+A8OnPCOyIYtJGnZ
8hzoaqYz2w6ofk2SELr6ITtV1Nd/rNDK//1bQXnNBhxHJ4JeweZLRSNsAhMDvgQ4Vn2muh8HVgLb
QZcqR3XfveIWqZ+YzxEgFghyLk8FKVCsZGlt+XkqV2dFbSQvQXUyWMZocEsqzd6cWU3Q2ePihkvE
mF2hNOd4nUs3lofltiuN/ABas+Pv6HwhbiqowekCb56TxS7zVi1Zvjwkjd9TQfOnSiE0Vs3EM6bh
iIp21x7cIDRLTYamt3ErTza6aQ04jXiSpNIVPE9BBoPGl0ULtZswbtWDAHbngjBWQ5kBWXOmt7e6
GUOnQYc4EgBJUz39TtMqup2IBIKpcJoDZM9Lm2eTnVA/0kVpWBFJ8GYzsykPQe/xZElKNZpe1bO1
T5LSdrBz0WR/n2aS+SdRu3bwJdxp6K4E1bDAwGXVMEeYzqO7GOSKPjIqjCRPnVV/IAxWrCBe20J2
O8NZn+sJsKNXr+r4OWU6onTXKGfynTmeuHVzwvjYK3SpfEpzwUQiy0OvulGEesivSpllw41y+C1O
MfF8xCBuM1LOa5r2fb7Ww291bnPJ7WsTerNlKeXGk9u+WjwtbrL301oN9RmKPU0O0rpTJd9si/Zj
mqrGz7WpzA9xETkf2jhsV7+DhuyosyBux+XuikaeQpoKMIK/RcDwyqfqA6QkhjKCU7DV+mvXLAjp
JEZ/bgyjPDsWfJ21Q2Dbp6HCcyh/uu793h5cYZ3XiRBIELBsnqgBJaSwzsTd7cLocXbqvnPJRI1H
0xg73Zti1f71DxaBGKENBqsxL/DlerOFc6NYDDPbOOQnEziIt5ha9axYcR10dW8feMK3ARclVnIU
ndv5Aum7tFc5RqwuI72+Htk3uE3i/qSpdu9VaAaQPCvLKWWe6mBb315PjNIngnmcsV/wGpdGnSyN
Cg2v55udmX/p10SlDDkaTyEQ4oM3WXjy7fkRAtvUHKkjAwG9NBWlgzQtIallzGX0ikQK30WpbByU
F/fOyWsr4le8OqXJos1JaVI4r5HavsubcniA0in30HWGuViDF+lfPhudKHB9DODwbF4aDG0llyY8
PMlr3weVuuYeCPP5nKctwE+mX29TBCr/Ohbgswk0pkDBiU7RpVGmOjWDUR+6U33cfTD1JHSHcCye
p+ZwSmXvhEARxrAFVKUUIjbJXNUMfScZXPtBL2Ex0cfGg2PSdGGNOWI73rsBCCgLwhQYlniqL1dF
ZiEIMUB6RT1SyuVoOB6xQ/gZ6vb60VwnwzXt4mjkfe/AvEybUzClMbANq5K10dpVZSsTUITTeVaS
9v2Y22oAh0DTe41WwlNw3bPsrlOwi/AqwtRlbzypDM9H39kgC5smUW8Rhh19Zhibh2Jh+kdDmOMM
X0F1/hejpORicJcy6eb66b2dwI0E/qXL5Yqh/v774BB3x5LUe9KSTV5WKkcL3e4t09BiQobQjglw
3Pbm7EA+w+Rilq0BRdjS77IIVfOwjL26qGdfLZz1oCq3faJe7BG0MhNAPZjY9fIAhVnnyMuYrMGU
9e170W46p9k0fM/CpbkDRGif6zSS3ztNFXqq0sD9c32P99bLknkdBRPPG29q1UNcqubMeq34u5W2
8/uEcXPX1KfbQoun39et7a2W+g4ymfhvUMWb3a1JTdeYvlIQhaqOonMT36V1KZenuluaj7JU94Gi
LO23cJjzh3621e/X7e+ulk4xc7fMyBHBX+42ioDS2HbjGlCgsKGkMDJfj/v80RwUxZWW4Wh08w29
iPi8EAXCU0YNj+a8+EGvfPuE+uIY6sxSZn2p3KzTav0SSdm5G3ol0Jdi8qVaUoNhaeR7XcnijzHg
tYOoYOsO+Q3cHQtYAPS34FE3D+ZMQ6PjI6+BnjuLPwGm8FIjzb2UYaXg+v7umuIkkR8A06Jkf7nc
dYoKtaJfEsCZMjzpcS6f+lKuP49zeTTwuGOK68IlJb+k2byFNa59YthdhwwI+Ebzg6kVzJhNWXpf
ZNLB/m19H/tHxQSmKt4S0EVbNdkxSiVAHJEcqLkZ+5K8wgs4L9KPiLD+KYWCUnNLvegOooK99Zkk
6YSm/OHZvNxKrWZIqESGLLA62fJC2GnckAbobZMeyhHunVJwRdwLMBQMJ25XGPYs0VCkNRgdMfYx
W/NCYSA1bwp6Ht8WLct/rvZiQdJrqCdlrW0ZkhyYGg980c5GC55UMa4LUubN0AaKIIPd9pIc9Nn0
RYp06c4o0bRJp3I5xetIb4bp06Mm684+E7+KIhIEiQymiP/+6oauhZGrch4pAemJclaiSDrFxpx8
mMl8D96zHe9HMkULAbQAtd/tbF1RUnRXzEwJQqWxA5u/zrYCGXVSqEvQaPXw4NhQJyLQUfrVMGcH
ifvblQrCDcYHEToXfmBzOTWpmmXJKJWgRfPEn4so/ho5eesv0breXvcDb/2sGHsm6RJqE9QtNm4v
Kdq0RVtECQpASZ5V5MPdIKvrXV07tau1Xf/5ur23O6vICBeoFDg5yDuMay1jhRCoBzMDYW4rT+NN
Z/U/taHOng2lqu+lzlHuZL60u9Zl7l+3vrOxgvaSaJMZfcrdm1dNDfMwqvRxCmCML++lJP5TGE30
bHWZfLpuaWedRCewVOkkVKKFcHlYF3NY7MXGFc2tOgcVkoIfIOVfbiOjpOC99N19FSF4Kalp5evp
5ByUK14GNV4nRPS+8LWQtnBSAa5u4ShDQ1O+K8clMDM11s6aGWayS8anQmZuRvFjRzHC8ZDvUn/a
tdJNJ9ENTL1E7tP3OalT8a5FpDN1YzVyaq83EnR+xNjJct8Tq9f3g1n01LAgsUpu8y4NW7dpbCpd
mTWE57yYyvrg0711OTQnaA7TwWJtdCsuN5TGeKNEfcXtD+3qrLf2HCi1LDaPukke1QneMKzM39c/
475VbqAqaBbfCB0VbQ7XtYzVpBjUM+N207lfhvnJWcr+TzuTthdjGf933ejOKQVwbAsuUBi2KUxc
LtWcpNJZUFkIjDzsXYQ2tFvLKOdg7mzz4JjumrJopdnQEcpULi9NgfLTWrO35CDpav1cA4P28MGS
B79kcfABt31DcSKJnslJsAM2Z2MKAuairOJMDgrTzjwtSZezGdqJK0u2+c4JHSkwk/ae+n0b/P12
Es8R3QGxezsWOqGuttRA/oISvlMPRaf8rMQWYm+KER1cu533mdvGAy2eKPo3W22GGo8ObiYlAmG6
5hZk3bdlddpTUdLryOS5uenbvr2bNaDxbtmmjQfqsj9Y745L58aTvQOMJy/awiwTKzKZp2w5PjLS
1+lQDHfJmMY/W9BgD1UD6ctBNLBjULCrCIJfsEEg5S8PkWZHkao1zRIM+lx9iqqUCncUlbcJCnGB
RAp6YO/tpRQjjjSUiFzolW41ODKTehxNdzmwzSS6l0p7AMmmhfAyxGZ3qvJ5/LR0lvrp+jF6e34J
doSInkXcQ+dSePxX4Yc+9JodV2zrANbIE4UthOml8ktctuU90yU/ykoAzwzpoCH49oriC+gysbl8
TtLPS7taRlC3tLyYqtE577M+o0GbJfldkuXxwRXd2dgLU5srGs2DnmYV3sCx0wIsG+yVeWTY7+RW
m05rWNeeoq39QQSyuz4QRjJj24JobIMKYYhFa+Kar6lUevoV/HXxyzJ4T6a4cA5uxltT5JM4OcEX
x1DzNnqeajMy+m5pg4G4z1soFD2uavxBry3pr/0q0AiOC/huriGY5cuPBpNGYnbt2vJatblXwNh5
qjpbd61Ekj5cP5dvIw2BwsDXcOcFv8XmtagTqBIZYMOUpQ639TT2rmS1xUmZQaDUnEd3KRHNg0GH
Kfjl7wVY4SCSdbhsqfyAgGEs73Kp01CsFaSnXSCvSXPbl7P5JR4tzaVYpDxVal96BEndTZnXw3se
0fXUM1Hpj8ANci+a6XgceIe9jwzCXRFxrUB0b7yRDeFzG8KcHhT1OsHcUsifaY7Q9VLsI7G2t/fF
Vng3SWlxCpRMN0fXHM2w0NawDCJDKz0ILn9NZu3cpWPfBdWorR/ipT9iWnvrhoRNIksRv4r48nK7
5dwKm5zgLsikMBLy0KprSuPyuGT54CdCIbBZFvXkdPGR0uxbNw8hBvT7fG1m3GjgXlpegTdGRalW
QZXHBpGrotzWqT2fpQGNxJVA6f31g723u6SX+HpCBgFxvbSXp2VY9YpeBUYx2UEiW5kHRVgS2Gun
36Rt9j+qmUct9701UlRkylxQZeJ4L21mBO2EfHIVhNWseqnVxOCMYi6TPKdeVNnmXzs/bs4rexs/
MRlW51SJUgWzXieu2tTWY7X05Vm2a/MgNtldGkUutBt4OMkNLpdWSVlXh91UBXqjjy5koBQRylp6
l8Ga4Tq18/cVPJZG+gNZL4EIQ0OX9paqy2NyFLZyzqIbO6t+j1mFOnELZWU7GM7BTu7dixdUARIR
xM1bj9upZqtl9lAGEKAZXyI6/p5jJYlfoQnmd41iPRpdm3lZqhUHr4pYyGWqRZMO7n4WA/EbrYXL
heoMPOc5gztBHMbdO4bUlwezGLODKtMbgAF+9pUZECGXZqK61hZlMcqAtn4Cy3Mf+Zredg92GL0P
kSy+i60iDmLw0V4bMZ0Vp+y2Pg3TA/pyPWH9rB/MKu6dKPpDhH7MEkG5v/nCrV2Ta/cWzPPrMgVN
2jfB2iFyLjfrdLLj/qhmuWvPIURgQlqUSjcnuBtMJE6Zxwla1c5+FfJofa1VdZK9cemKzI2Tavx5
3QXtWyRp4QUXhcWNCzLTridN59POTae7LbW9YEjC5qToSwQK3T6aa995u2AbMkRZDf4Q0tzLb9wv
OtBfUy8DpbBVH3Fk27NXp7yt66Y/OE973lWUSXlMaBbBhHxpyh6qGUYSm49nx86jPi2T35SV9THs
iukBHjB83jIAfru+oTtWIeCiLQXjqmB12mzoSDHSmketCmDP7W6reZRuirGPvIqA3xsqU/FSulUH
RsUF3FxQQWgBf+FLh2rLAJkCzE1XJ2+CXrFGKhp6+JiV+i9j1AYfeZXpLjbU6EXA5r6blPzgluws
GUYnCk68JmT0W5bLDlqiddLgNFOmcPDKhpGByYkgSlfH7JNltoqX6OqRAOSbGS9eaeiISLk1wW37
ZqPLksqaqdW2D0a4NgM6KYz4981o/CA21m+jXguXoEBS7l0xAxm+X9I+/OpUUVL7/+fsunokxdn1
L0IiGnwLVOo4Od2g6Qk2YAPGNgZ+/XmYT0eari51aVYr7V7s7rhwfMMTZuJ5V96e8znYfs12O0Jn
ChBAAH+eb7YlRrtTtmG2eU8up0Zbu1tH1ewSM2r006BuWvXyGiPr/F7GoIi94ZSKyg0gAec6IlCJ
9RLeiqpMOe8+Yba7z8t4lR5+vrn+jAIAEhC7KKG+AOkFFUUNbJIVlHBkdBd6XvxVUqrLKmL2BMsy
sdfRkOSmrvvbbsquXFDnF8Y2OiqaW4043gQIton/KymNrE1gGR/TktlhveNddBMxf7oZHIrVr5/c
SyMhIkLdBkCEjQvzfKR57CMHdYqsHJD1uDzpUJLKs0ypr363dlfgHBcHAxZno1D/4TedDaZo4tY1
BLI9WVtdxBUZC4fOaFNE4bp8eP3LLu2TjYT7/4Odvd+arnbxLBDloxkGQJ6z8ZACJnP4D6Ns2SCa
IwiLzlsKHVmioJo2xC1INfuw1smRZyZ99/ooFycOgBB0qPFOYP8/n7jUDfBdBW6+hN6hfFs59hF4
OLtf4NR75XtelLq2rbepZALbgwT0RSsKkhdp2AwRuKtAqaIgGolvKu5ogUfE3g4jDwpVQU0b8rT6
EI1T9gaB0r+i1//8hj94DmCbUDM9iwjcoGSdaeDzIRxZ38xhG+R+oMgJgtdLGTBvvfFM7K68nOdB
AQZF9AWuBwDsuNLPadSGNDH36waXGRlsKf1Ru6LpcJNWVTgePKS0Vxb10oAIobfmIgqnkGp4vqhg
tFR1C/kndKArUJ0UWKWY7rDMVuLdBM1VL9ILmwijAUYFRVCEWuciDRMTQ2NjCjFhE/THdJDTDY8X
sk8RtV+Zy4tD4YVC9QdXCxw5n39aV02Cdi7Lyip0XRlEg58rlKP3KgbB75+PBuqhm5D3RjEDVPP5
UHomyALEhK9qlDvxgT0NIAO8DTQSoddHuvAkgNMMdR3ISkE26DzIMY03BfCEgY7AKMjbZQrHz+gH
1+CxJd0HpLHktqtWVvjMVah5O3Zl+Av3GZymcSrRLoEa3TmoKpxYXXcBkE5qqZoPUbvoW5e11yK5
S6Ogx47aB15X1FvPbhoOv6J0nnGfUQlas4o9+jVs6XDlIbi09QFDw3kDnXdDFj1ftIF0JBmhyVKa
0cn3ZpT8VLNmKmJts2OAtl3x70sHBOjWoQCdGvodz8ezMB1N1wRNV6Ene5AZGX6qZAjfQAU+5DlA
z+2eTFl3XxGrPnepZtesWF6kedvtsolkbjRXHL4XZebaUYIiLy3BvPfZ3iVjVVTKiifAyv2PIx+6
fRMwp0szkHiGyY02Oxgg0vdo5UrIZdM6/VRTNl3ZVJcOaoq0GmYCWy70Qh+hQnPPdCuF8Osa7cGd
WfIsqpKTQjfwykG9ECzi6AATC9c49PnOYaMx87MGuhS0XBUkB3DLDfTtwm0W5AlL7MPQ6GhnVTI/
vb70F2ceUCdgnLe2P9Acz9ced2yUaXCtS9Hz+mOjQn6EctXwCJo6uxm13y55NIebf/rgs5z5Sfex
NnBwB+J/WlHa9W3/5CeyuoafuTAfOGgoaAIbhJfnvLIhWCysrRQtszHoc4N5O64aA/IFRc4hMH2d
j3B63b8+HRcWHPcyXEe24uZWwXk+G8mgWtaik1+CTLkiU4ggyp4kE8yF57V8fagL9yUKJ0B2EHjH
YP9vP+WvINYlQKoHEu+bq71xB+ttYB6IHsCpbk1hkCKciOg+xkqKnVwhaPn66BcuMmwzsCdxjyEp
Pe9e9UybhlBOS4AVo+MIX3fkiY5fuVguTSeMPaHxsenLICd4/o3xRNaoavGmgjH/vUs69pFhD97C
OvUaCerClQmw1QYR3IRwEaQ9H0nVis2dxBxOQK0VvYKGTQ+J1SJd9ebvrZrj6/N3aTzw4/F4I80E
C/XsXfVrJUc/0hQ4FSNBUW8/aM3UwVN9VwxCXGsj/+nu/Z3NY4PAAnbr/kGrH0Wns+/TE2uxSCMt
bQeibc3rCbrMqS5UGA43i/bWI1fZlI+wmMw369+8hnLuvYiwbanT5GgT8hMqe2ExExTQ4cfnrkzI
paXG9ZHi7GAF0JN5vgChBS6VUkFBqawjbGdG3o4yFjlAi9Xu9bm/NtTZXAi8mlp2GMoJX56aIJVo
2EX1myQEe/z1oS4cE8T5CHdBGUSv9/wW4ozbxkHwo1Rxyw7x2qHdu3r9lWNyYTMhP4J8JFQHoNd1
LqTBAPc1A0xDIfXqYV27NWN5ynSwG2IHzpLJyO/XP+u8bLxdN8A+/Cm2+YBBnCV/6LquFSFQrarg
vvsxyFCLSitx7w318mVB6e8BGgsm79ZaXPnSC0uHCA0lvj/oHFCKznZJT2RIXYIv3WwMMkgc5BSN
9IeYKXmlAnXxGzfFJQy4mQZuk/7X/cqXBWXTkFXlBK2dXyBfQG+Ne36nICWtmi9LwsKHdPSq06jM
uH99fi9+JkyGN1ocECbnRJfN8CZKIQ2CAL8JP6kFGKMlSyqR0366RiK6NBbuvQ14AQFk4Hiff2ff
pNFCZoKbIZNhDnfU7KZp25tsBbXp378KRZctC0Q/GaHa85HgzjAjzxwqCKHVytuh1ANYop1kbwve
TvVy5Ym6lGsD8LCZhUDoZxNuej6en9QwJ854VbqpR6mSysR8JWFj4QKW+bm3tqDzVOTTapSAQYuM
i67Tw5UNe+ECwG/Y4Bagp29F+Oe/gVcsBgmswzfDR+cz5J/VR6XHa93bC8EOKvtoDaNw94fX93wU
PJxeT/oURbtJ+s0uk7wHqy7Z1LqDMoamULL3Ah38q1cqrgEUTLBHUc5AxHkuu+iHfdvWsV+VazAm
XxPfkQ+NYx/+edc8G+RsFWnDu3UIMMgc6Qp0Exy2sOdsL5Vzv18f6oUm1P8+aOPXQr4d0odn10ur
ZdWmkd3uNSZ/2NSIj2HYrt8Dj9Q3ize3B+Wi5hMLm7kAsG7gNzobe5kbHxD4aVr6a9tn+7izZxsh
AmomKP8CCX7e2vAcj2y8BlVpedAcULid97DM22yYKpULdU1D5dI+2iTFkJ1u/fnzfCVbgimBwwCG
Cxmv2nwE0cjmKI6t0wl9suzNPKFG9QDghL4WoVy4hgDbQ8iOk4J6zYsechfPFPwMr8yqGHAkKN+/
r5VQsNBql/jfY40/3XEoiG9ok/N6n+elwrnIwLtdBH2hW+WjCFyrnQtkfXp9S11awK0R//9DnZ3/
AJT6rNfOK3kno1LM1O6hTDrtqWdN0SE9uzLepWlMIGkGdAkkMYA6fH4TBFRVTiWLVwa+nUsFjQ+Q
XdblQQaWfHr90y6lflu1C02CzVfuBbR8SjkzQYglW2i/fF8jiIPmkT9+twrSxHNIwvdbxg5NX8Fz
6GWkJ0idxLnyAYrVKCCh/Bir8vXfdGm6N5wrSnAR2KnnXuJRZTyRer5X6pSCuQXC4fSoYNaWd5B1
OIGta//Vqn27MtINyoNEE6n+Ob5jEYPy/KX3UAdvDYLoFHZbdhp2cMN6WGki/8NtiEIHdIdQu0Uh
6Wx9a1uhjxA0mPOsk8dGWvjJZKC91Jsd9utzeWkrpSD34FACPPyi14lovG1dg8sQXPHqo2j6L8Ct
0H2Qsv+yaQG9BCcCzTeEWmfXbkCbVdZk9sp1DtMvy8TfjvHoyroOr3GWtz/p/D4FqAIYeoCBADnd
vvmvoG5JeTssFPujnUNdDm2s88qbr83cpV2ICjAYSZi47IV+PLLLFQUeHMKYLOMh0859Biqwyj1h
2j1rwZN+faUufhVKwWBeACucnifjnp/axW3ijLbt/XJOG/XWLg1w6K8P83JDIIcBiABIJnC4XpRU
/BX6hJ3XsF3CSf9ZjMANF0O39G9bvg76SuB0YTAETOA/4TXCP873xGzCGS6cPdutgVyLyFB68OFg
V0xp6K5E+lvc+XxTQJQM7gvAZGzS7ucYkQEqAyBexDhTLkqfQFpjh25wvs5hI2lPHPDdY6ASm+Rr
EtM5r6LFXTnVLxcQv2DjzIC68ofM9nxbwvIk5E5R3NqzE7ezkcFN00E0//X1e7ktt1E2Zu1GaUez
6/ko0WQW3YyCAXLDZBF4tfwKIVHR7LgavA9e0NVh+fqIFxcRISm0jzcoyHmNqloG2DK1hqECNdJT
s9YVJCBUvONobfzzm46P+2uos4+zC3M9jUe2G/tWlCbpzN1QIWMKGanevf5VF1eLQLIemyZEIHFW
P4DFQJg13LKdnjP4UAdav/cZvaate2nu0FDa7vqtHnJOZ7Iqph3hEHft65EeeDL8YJJN+zqFP/Tr
33NxJNwcAN8jyHyBtRiraI2iuWKgadbsRILKf9cNtexzv+7dfxgLAP+NiYtXE2/Y8z0YZHXjz8bz
SkV8W3Jg6Y560fOOAND3z10yCKps+SbWCCoA5wKQsYwGvniGb1UQeVxZxI5joGA3lczXsDKXdgQe
ZGB5/9Qmzg1gfOJY0NuQ78BENTuj52DTr1P719fp4iioaG8lfuCkz9mnfWbqLOUj31WUGNjIOXXf
jtl6ZZTtoJzdhhtwFIVlVJY3bujzFZpmyh16+vUODX52Z2Cos488l+6UlOIAHBJ5889fBeoH6ldo
+4F9cQ7NbaqpIxUnHFugJcewa+x7brtrN9HLzGZjI8HNAuS5Dbp1Vl6MPY+paKT1rg+qqLBjNBUE
MGFQ7BvvTdiwelcjdL7ysFyYymeDnl0UrJWKTTytd2Tse8AJuulNp7U96TpSLM+G2VyhQF7YIVBT
BtUCTxk60Oe+HdaFGm0X3OhS66jAUtITpByv2R1dKKxsQnubbQeE6LDlz7ZI029KE1Dc3nkQZ4Js
WAud+XSsdj1ukoI0Xniauo4dIFdV3440BrElbN3u9W1z4dIC3xt5RwqV1c3b9Pk2pf+zxmMtEJS9
K6D2R/aZ8aoDdJvpl38fCqk17mG8zUAwnC2j0Oi6gRLQ7Cpfjqdh9up8DYa10GOWXXmit2Lb2eHb
7LpQ4gSxFA3D7d//FZ+CxxfKngsYZkzZcpPi2XwLA5L2YPCSPip/qztMvagx3RKCCa9/5oXdirGB
B8JfMD06X1VI5aYBS2S785hHdtE69zn05IMiUnjAw8FdkwC9tIJ/j7cd2b++VbFKLkmM8cAR1kXW
uL7IWDzehjYSV7LiC6cfRZ0NeQI0I0K58PlQmZPGFxFtduHK/e+zRF9/jkXzVtVx2uUCBcBvyOzk
4fUJvfiBSA7RDcSt84I3a3HokwZqGzuVAC6J/04cgREJbqiy/MoHXhoK9+cmU4RGM1Ko5x/o6y0R
URRr52pXVqypP4XeqA4jxJavDHVpLhH3gGiNmjigWdsd9Ney9aMUo0aTcQeHB8iVZarfMx9WKHyZ
4sfVtf2BgJ9wJeS6tDf/HnT7/r8GTU0SebACwblI/eGGGBYUQy36m97a+iabzL/q3uCkbxCeLZcC
Zx5s/efjxRwqPm3FxQ7cvHspHd5zyw8IvcihAi256Gl2LYa4NK94n9BF394MZHLPh5zCxSeKuhoG
3jW8MwCHDGHimlQlqNcJz3tcQYd6zP69xQpZZtB+gJ/YvHrOTz1pfebRcKl3ptN2N42wcPBoau6M
TX7++3EA7nKjA24KzecO0V7TA4pY+fUOTPnk2EC2uqjnyBZD7+n/cPIgaA/sFxAhL2GXoa3GKVW6
3omxZo8J68QJ8PHluEzRtY7/yycXuSOQpIjHNtgSOVs222Roha9pswMGrXsDtGt/Fxt1zdb35f7H
rEUo6QE/F28wi+ebA5ISU2U3zlQEv1vw/+2eZBZM9N5/Uksdla+v1BaEP3+F0CeGbjrSD9Sdodr9
fDQdrB2E8AG+TjsuD2oV2X5g3mNiW5WnfHJHTY2AbJ6pDlE8X+vbvDwIAIGh9g5hwI1XeV6E59ZJ
G8wgg7VVlUC/b1pu4DzRv4+pNRASVhpgSTq+ff2TX16gkKEMUe4CJBliV+f98axt0rjLqN4h/ZmK
ttX6AItkr4CT3L/av6PNBv4HEiCMB0j/uabWXFE+eXSSO/AgYRHbWAbxcKY72uchSZsrIPKXEQVG
+0P/2EQAcF+frSXFRUbGFpKaVaRuHNBm5Qo5hyJMgRWSWfdOVlF0Aj7l+PqEXhoXeOfNAwC8N/hy
PR+3G0HfNCHAJ1Ej0/vJF82jIzBBYs57z2VoDl0DYfpwwVZ+feALKwnA1UZ3ga4WejhnA9f+uE6Y
WLFj4+hOwdSupzC1tgHsWvjXvFgufmWGogq4k1BnP1d9M9GsiNWz2GlQJdCqsIHOUy39fWuXx1Y5
9aGjcinaiVyDvF36TLRJ/uebgofqbF3jeQpRevfa3ZD4iAflFB1Utc6nbvTllS10cShwMcAFwf2F
I/J8KWEGiFu01tuMZhHaYKCLJd7IHmM1dFeO4aX5BKYI3F+gIwEvOL95VENF4/Vi12agR4I5qA+D
N/UgBIfBpykawsMSJrYEC+SaRzvSzZcXDx79jQOLKhliqXOJYj05zdpqhlEBnISmKEfuEbDcDXCR
yzUPJPTZKr/iRRXNCy4h7AZVWqb6uPTmJiwZTLDmPDLrTHLVeOp9gF5EBdnmSPW5cy4+SQDmFfTd
lRjyFOSd36OH93fXLTF7WlLQioqUzlTmuqdKgaUKR5J8iFMDC1K4WbpiqRe8LKHkNcap+eyO4C90
A+JLE32bRKvkaZ6qzJWhsZEp7ID/EgO1kJXlEuDk3I1De/STVupCDiz8UiN5Gktj+PIAGQnWHCyz
3rdkSeixI6zVeTDXdXZg+OpdaGuQ5Ew/27BAJYrrXbzdLSWF22Y5eI0GH1KPAZBCmMKTr3smc4ib
QAfRUcik5BpCYfe65vHvBkKrY9FBDvpX6pamPbWyN49VzFxcxvESfUhl0/gnD9AZwDsmZHr50qNc
eaiWTLyfWADBwzn169s1q4N4H4ee/gE4VbvV/oy4sY1J49tBZTXPXUgmV1SxN53aIVLBQ7YQ/64l
votu+byyT0gAwrfTWrvvnazFVwhTj98BmhkAo6nFCJOWILmHLWQSopbfh1977ck7mFXHb7qO65+B
BxRB4deiu11EhYfDH5Ff6MBfHvHMjMPBWsXfNKr1WB5pSZ8GgDH9MjY1EcUUTlKVk4I4de5DBYHn
qxy9H8pDCSSfKj0utxQSBkPhWT98YyLgiI7rWglXGGGjdDdHaYeSPxw04VgQz4D4aWgEZTkUc8yn
gOvqIVhaU5fjEJsvDffmDefapqzI5kncKyQnv8IGoV9eD2ADHCdAOZ9863hbqH6OovvQsgbuWkxA
oDPJ2s6WQd3Lz9NIq75Y6DoB3snMUEJ7oD9NUUdiWIxVIOQOq+0+iolBQEurajZFZRTWggkFXzKA
JOJfMSIy4IPAGR5zYtn8mVSqrW4kBvsBvkwkC1hAAFSEBBkhAFA2y5ODjNNt2ynyEzJaeLpaWq3D
TkqoCe5aqCO1uyi1/RtNIy/NtU9HP2fE8L1GXTvNmyqxv0OUOX9yn7obl1StOPjeGn4wqWRh4fUd
0ZiTykc4CuO0PXYuVGSamNVLkQ6CMmjce7XeMz7NY+mkDOr94k9dD2nhsJUFpMz65e1aNyvZCceI
hKxXT+5G4WyWo/rkf2fO79BRB5T25KKwxds3tO2PScGQM1+k9G55NLEnKLos7xMTopASN/MSFAK1
/Dut0fQvwNSt4x9+WtP0zdJC5W9A0X0q41QZUPbjYVbFWq1R05Vz2w98vwB9zbEayLOLjk2Au1hL
YA4NUAz9Gg9eEL+twjmC04c2QATmJnVOnKYwGKDT52nFTQ5WSvJdWgPhlyElov8NeBBgvCMELfzd
gID+0QaN9TsYePAqLvAjqv6GQeC5zevUcPfA2mCdciBg3F06tl4MKeUecELnjWPzJfFiQCrmoOtc
MaZeeoJ+zjjlNvC1LlIcKP1hmuNoOfQjs23uvDX5BXNPdg/lPcIjiDgHyxvWIu4plNM4Y9ngZoYY
Vcj2OwV5bMyhG22bRwPDi2zMe5Xy4F2bIf8vVtLUHwcbeDRP43pq4ecXTMA6QEEIukWD5wCG1LPp
S85EFOXZwpf6QKPJfk4SVpE8bVkWHufVQ9iGhz7le7nUc7BfV6ho7Bfo2od3C/R65K9pDVj1Php5
p9/1VR+/XwFFh4EDjU3/kAAnXd+bDJqYP4VXBd0thAwof0j9WYRfIFwXZvfZNLRBibKa924Y+CBw
IbCYAMSpI1FEZA6jIl7apj5oIO1/UZHau8S1zhxVgDtmnw7Qij3StFeI5WvLFSSpVL8WHWkIFrH2
NBwsiDOHiFeu2SftAKUJWaX2Fw9qP7p3RMrfc90nK6g0xKiirTob3jdyFR8HbzbVDWHgNJcDqbN3
qfUDuUPzTI57uA72v4lNOwKwFV8+wmR3EoVFBFjfcVPPZE/xe6JytRQWc/ESDOzGJ9WU5bNQXn0U
XgxZfZtBmQfSSlrfRnGdsO+LmfqmHLtkXctYiGHIfaPb8J1WdcffYAOqtiAmEp4qpI/t9pAi/IK4
fJ2CUiIWEdIDGVqi8maMIwN+MkvTdwAyeL4qiLYSfs6m9uZyguIrxMZ0Oy56L/Ax6n7QDOhXv7at
kQX0KlyU16Mlt6iRTvJIpzWl+9qXC65Nb7YonVUw0Yt3GVO1+VlHK/tqoqTRBetUlu56m0QfReq7
8a5hYVYD3gePpveAc5Om7GICSxjIFdsIXIUs5HadIUtE9YqQJON4Qu+ndJAeaAUw2aYMont8pr+D
SHD/UYjAnz4HQDHxXSNWcK9n9BeTaE9gWp3tR02c2ICoZNxBghViGNowoCn2TgaL+uIzCHl6OQf4
qN172psg3dXF8Jc/mKZphzwGtr75hUgRGqd4nFf3pOCZpw7oPjvzgXj+uBR6UBy3IqRBg9KlXQ9E
PF9bPHTRYimOfNBH+yazqQIsbxyHvAf2yuXpmg7+N1pnTZ9vulQRVMTngaI4CDp5gdurcznLonko
Zvge6GKGpVRa+GGLG8D4sN3a6iZmuQPlBVI8y1TxRzsRuey4rRZ+H85Dfzt6QjRlPSpxF9DWk0cJ
DW+/CJxgT1ODNYScW9YK4OgBgSqaWoWojQhjaQ6wZ7KU3Eo635gYl1y+hsytxSxm/WWBdMnj1C0U
6OgxnavCdrX18wp8pdPMttBGt7XB5TaF5rOdOLWwDSEsypvZLI/dZBIPGacfsmLBlfqJuhEWTPDP
EY9QN8eVK4GI4mWAq6DNExuH9ZvaN8hngriVMm+ZqWkJOoRNFO4wE8bFGIer3Bv4Xbel8VwX7pdK
IINuoRUmyihalkc9d2NUBKih1XnPyRxD1NyIqUChmYTYjOvEHhhoMfynlo2ZRdFPVQt8OkpxXZGI
DFFw0EBDM8eByJq96OdkuRuyRMcnHfMoPIpurudjogMzHJhXGfx2YEnkAouMUVLyQQ0LUS3iHqsr
CkC6SlkeN0lH71XcC3M/NDy2+G0DaKx5mK5LnOVLnHrqC2JUNXxO1dBXj5WkDHegj+DdweY0ae1w
O7lwRf06nI05BhWRDwxYDVamquXmFFeZZmOJv3n1r5EzmaDc3empnCAd2e2I145YlyZDSIbLQcY5
GwN0zCH+oet8oTAMz+fJZv0R1ZjBK6GxH7l3MEyOPwb409bDCjAGy2cvHMedxDkY9qG/ZN/h3zhU
eWCA1DwqzeBFgPyx1ruIInS8dTHVH9IVtc1dnLoUjJmOweGgSbQZHwcjPD+fSfoHmW/gOZPiguB5
IxKNm8iDOvf9XHMP0oN4WqYyGKv6RzKn2YLz0iTfQlclqnApZW81YpKwBOwiPnrEh+rYIqiICuQ0
3MBdJKhCOJnF+g77r/LQw2mGKKfoSjzqiPbzodP4d13G47ZsgY/+DQ8U2FQOaI6+q2M3fzVONg9K
RKgN1y048nftIGLEH6piCYqYzqoj9zUDcaQHAzWseDWVJGgjvoP6WCx2dJiCj0nL0zE38aKgeTCJ
7hGWHOCLeiIeaQGyQvhGzWAz5GBVUXNA3qV+rquRt9Rm2XCcpXBfoAZI75uFwjjHTsCrI3oI8H+Q
iS76WLfpXreR99jFncUVzKPsZGE5+rOFaWv3NnM2fMTGjEakDsx7D4BDCl8uKdobYByqj7H0pM5b
5BPvqrZiCOjrsf+Az4r5bco7hmHqzH+cvYUGRecF5p6S2Q8R8Oq1uiX9HH/WPqJYfEq1mGOzkD4q
dZRAlAMp2/oZzhg48RG1S3xAGjBWJ5UpkeazxPqUWV+Nj82ixjRvbcOgjtBPmG0fb92t70L/Rxez
Fu8sdBef4L0V/vR6BvHHxdDmfjYKL1tmJ7/OxYTrZ4ejEH9phDLdToEED8t7kySiqGkPcfelbuwB
h86secDq4JSN4VY6chmDsFkkdEFnfwqLKDY23bXRFNz1NfYo5LWTSuaNFqssUImtuiN1cdxBUwAK
2bskbLwb5BMe25N+JD+49QDsWadR1kiiV9HihRnwhqxRR/UDIjHb5azTSbDXeAHApUfn4ZdZ+hlm
ghMEjw5t0lZPZrUNcgXbRMkO2HxC8j4ENilCcsvA6uHhmNPFI8v7SGcB4k2IatwOocafDZibL6Bx
3HWkaNdFHFZbuTnvahk17+wU+D/gu0hswVTadnuZzDj/I/LnBue3JhrvAgl+tCkVrOyTAEF+W5Eu
QBafAD7Ro1g5F4aIEKaqcUbbPABRzuV87qa4ED2QxagYTaisEucARve6GJQbpcn3idtx3uHZZhoP
s1BBHlBfxYe+ScJ2182qmXY2SaFzUveGFl43VQsWGLWVI29I3+TBONqsIDHj48NcieFBQgfL5NDE
odl9hXT3OAkZfQYKq7J573Sv4ZxCo/cNB54ZJZ56LbnY3obIhrAq9f0RYX3YoBhWzDa170isQe+0
hMfNTafQVcxB8o4/wHhRL0c9NPTzivjxrhlZ8A1mD524W2uojOFNXdVQuE5Eb8MO7uhvmo4M35vY
E91+RVT7a17xGBcCP/F3D/IMbpJlTe+dRJspR5Ro6uMS9lYgs12lKYYRwGukakmCACIZ1/uEpSt2
aR0jbOlW8m3o5ondCN3BrpG4LJ4KEOsStMniRKYQcZo19ip8vvGOES3og+3ckqKQg0LLI7RaW5uD
W6DfhkxW6975c/9LtvMyFVkyU4RUc5WgGhTE/GlLS/DC4dp2e+S800+8BkENdcOuhp6csJgVks31
PlEzTMTnxa2lZL1Hb2PDw0dgnoP33UB9XvjTYk/oZXKkTmnavO3iZJnyIYRmWU4gEh3nWSL0x6CK
66cwGuNfZjYUXelq6A+zgeBYgbwN+XiMFDjBOaTqps3WSeemyyCfWfeDqHCpB8svPABZX7Sjdd+i
3vcEFsAytHtNmz3KTUgSACouf/SxM+4QS6pViTmF/QlhJHxXrX0Y5PO8RjL3eoi8HyKBgCDHHI/f
B7/pbN5MxM45EBn9hzTrzV0ChkCfd9gOj2PfiM81dNd+1TypjghnPQc5WtkgANHk1LpVfXETmCH5
oCgqBV2kJCrlcDxFzzY1nkTU2AY3phZ1fYhkyFBVG1HczmHiOEMzizLcdY0bXX0icCkfCnSEFN/1
xkc64Ms+fDAyXeDuw+004sPj4IjJ6Bi8eqJ42OHPmN7Dug7Nt0ZGqi3Z4npsfcrHGbGAGZ5QdUl9
BCRsftcggu/gIQQporxxxP+ZoKnNcj40IgNFSegnCQoYyYdxROI6j3P2MI5jD+FY2QTvI88PvlHB
XVDMZgx/GEH7tw12/VokKpxusoUNaeEZhCEnYiE/jKpk0t/AkI5mhdeYeM8XJLcwd/VTl7dBNpNd
OlTOQ5Tm5IIbaqi/QK5HfFY0aL/oxkf9QfsLS/amGtyTnnj/jjY9KpeaEh2WyZCQrxWfBSYNFacV
LeXIf6rjNrpzAL+5wucePLHWdGI/M9cjKLRIoHAZhIn/lUR8QDGLTQzxk1P6jkCrzUO23q53IXix
vJjoCjRWSHvyIdBNfArbqf3SJVDg2nGdkF+IuRacRk+R9zqFDGHJ/aX9jOJt8xSIZLGgf/XT9wC0
1hC1hRWBEIHvPAcPwwLbBcfy/mkJgMvOjaHzJ8A2cU1AiIVgl8I0KNyxoQ8QQv0fc+fRXDl2pum/
oqg91PBmoqUF3PX0JjM3CCbJhPcev34eZEmt5CUjOdWriVBIVSIvz8XBMZ95TZCTwFXtNGzyAM9c
JPo0dVsbcSjaWVrOFEbMXojcNGjWYxvP3Ms6k6aQgplmPk9R3b4OUMFauzBNTF6UjjK5YyBLdANr
1cicua3rZ7Hl6PVYVtrrzNn8ADi8fIi1VqYEEWuEEYFQcopmWV01jhGnwugtioRVVGkkfOu0aUWT
SgR9OsQDrUFwJ0uv1/vQrHbVMHIUjL0SX1pCiHClbnSjmw7IRDqDGnMTjWRFr1JHJAWNs9B2eZ/j
70uuoz50CZCdCy0lO3S4tTuD7dHlyKV3UTah1Ioc5U6M40m+KlSDNbQMuEs60ThqlzQ8EZ5S+ig2
tw11XlK8UlejvUKlMfO6KMn2lTINg5+LQmfZUi5qk9PrQyU5JiYY9CwmVR9sudWNJ2AXDbWQaZCI
O/lOSMZTXN5YiTQqTkhHA9WcNEoPGW5owklJSPXdQbGEyjY7heKNFWoqOIdUkQjNB7OkGt4m9e04
iGns9qU6dXaXW310SdU+/NbJSHNDnEm7qy7XpA5uRKFf5kWVhbuMq/6mLKMBjkJEBuDBZS97u4W2
1kJfn4hZC6lUGwevAGnTtX2SefU85LdNZ5Cv9pNBRB8QejRgdHTrVCJ3jXho140XMPgoFlkQjBdb
7nUuNy3TgE6lgrKkdt6OdWVLlBxv5WIUoq3VJslXgiKSQSGoDNTDLSozUDrz9lYXgljdNpFWPiRV
Uu7CQim/xqYa3PfzNOprJRk9+I7ehOmMCQmOs7SttjeKtBqcPKxpjFkIZZf2RLyWb6ZcM6ddSeHu
K/ZI6nUoGGns1Fz+lh1yCmSuOEpSj4N00J9CZTIQvaIWI9lIjVBwK0xN+DqRbVxGi9bd1cOcXpVp
RaxVmKV5xwbjdVVmkB7KMSDZ56Y25RvREoR4l8qhAj63q4o1zdAHfkcYDm1Iz2WWMlQa2k4lRVTJ
KZKBoG7WSDLdwByA7eELXCUOvSJto4aDjLdTkaoll6VeXnOOFFdlkU0J9wMMKrcJNMlTtLpQKGsN
0olobmBTwajSzGNTUTI9NqRwSAGi5LXVxmm41kZp/tYXfRfvra7lQAz7Vt62uR4Zzrg6njhloJmv
Qq1JlyGHDpu5CrvUy4zJukdfR6IsGxfG1zmoQRqOVmey1ILeuE3bpkgwn9Ah5xV5Uxl2bCFTY5sY
qUWbeJR7yRdNygPcc3UI6rLI8oDynhamttIYfbtGteYmK6nmuVNSS3e9qmb3WtirF7jQzhhqNShm
O2U4zRuwCSq9KKVIKkRABQtBLSuKvjRdH7Rb8LAhZjhW9jzHkCLsegFbSgXfEHPfbIJM9PTC0i6L
rmebRFNCI0cP1Yk6J6Gn6A56VF0btMZ+qHI9JAgPExJxxlN2tc0wB5yQLaH2PVO75Dv+deAdF/Rx
tiHWjemxLHoST5nLgExGN6Y9lTgEtpvQaOPrQlkZblrRlJ8gTd+DKAADryAKeosAXM+duwOxbmqU
vGlJ9ypBmBWJfiW2Ep6SkXaXhO10//tO9Ac4SQZU8W0wV3VNJMfeNk7brENvAPcN/DOL+UIJ2slJ
Ww7RsMVMK5BSqmvkGLs8a0c3EgbL7/PkM03ln2S2MzAHrkowCAGsr3prZwAVFnsHtT/KQXcHzYH2
pKKvxSTloo2ScXDRUyeojELUse1hibiK2o6LwCXtki9RU6Fi+/tZeQ+YocsKqgr/MiqEcHPfTkon
S2Ue1Xh8wq0ujqT05V2t5PEn0NsPetZwt1GgXEkk6EmfT/2stvRJltwTQyTkaF2OnAC6dgiLJdr8
1QcC/gPDXwWhQ0B8vqwiOqR1FlqFZ2WDZfdRNR7oeoifNOHfN6fxl7VMtAlA5GC5uC7uXxBwZc6L
M6ecB2obDoHcyF7LpW7utECHi7rgZ9cI9XT7+0f7aBZpeGgSSN/Vg2D9+S+DUp8eAU+ZubdE9eiU
5qRsVasM/DYqi09ghR9uFjB3Kwkd+MY7FoKAEdoChL7w1Ch8qPpy2CjD0Dp09oojBhzBVkYo0Ufs
sn0olaVxskwuP1MSfb82WZS/fIeztRnKQqiMncXzTggHEVllxTESMvmvoxxWD3ZUmkEbIKByjtY0
sEKeqY14jKXbJAR9aGsBNfJuGdTvdGcIDZJ0iL6CrPlMO/mjQ5AZXqX7cHxGgfbtK4UWuXAiJYVX
ZGp/jI0aJOUcNWALkPHrBDrKv19CH46HBo8OehptFXlFfPyyhOIKYr6QNcjPitnsUboHrC2kuj9o
dOf6VY/39+N9wErlHWqAL4CrGBy+6zv+ZUA4mqE4a1nhBXlWRbt0ZiSnlLXgOI96ctFMSnfTtvTr
CkxtMGweaSMrqbDotqwOpheWubbP+1R+/P33+nBpIWuGnicq5PpP8MkvX6svNCUOEJj0cFZOvwk9
rHIBjWf796N8ONu4a4PhBj5Dfv724aN+6sgGZbBlC/WA2BLKy1QaaVWT8Z2wbf8MPfrBqYTFCyct
Ck9UjM+h8ZFe19pAeuDhhmrt5L7vfPqcGmU0kF9i0GnXi9GUw199ytXwAFk/xHoQUJbPNUqXOpVU
4tbCa4sqeDW0JH2AFjVfVNK07GYVSu4nd9b7w+nniNCqsUECHnjOG43yyWriOSo9Q+sSFHg19U7N
LGpp5mI4MUhvp8hY3vPcUceTDDAVOaiY37/bd9io9TsglaqDoQUdeQ687ppBTZJZYGGLho6O1WLu
U3Xlug0U4IsslH1TrEwnqbP+r+rJMTLMHKYckQe+wNmqoq+mdEHSIkqO3fa27+rQA5nS2tU8Ygo1
qJ9pg79bxet4ULbwo+ecehc3cYXO4bzkJaY3cvJkRnqVuQYp1fcFodXakZfmMzuNd+uYEVfy8eqN
AqrrXGdhyi26gmC9oVYNGNEZens5RKBVYvx3DmAdjAsAFcYnR8K723UdFDC8gSgTaNtzI+64HwoT
JbjS6yuzsC1rgR1JKxO0YPZZjPLR8633N6OsAIb3auuCrNI2KbzYELPa1oS8zrdohkmmrSxityF1
SL8VTO7m92v258Z4E33yjGgJA6Rno6IZdLZ0ygFkCfigyhNgjt10pLTUxyyswLNkVFBIQ6j2gbpf
4tVVaD6CSi4oAwxBeIyAZ9GjCMmBIgAet1EkBaadyXRA/xenCYSpNUikL/GO/kvwqQyRHpSeWZXF
VqCw5oE+rjamRR0oWubh8vdz8tHqprYK4p54br2G357RoVV3uUrG71VjPcNcyiJ/EiL1gGBdivBV
8hkz9r2qCe+A23DlvUFr4H/eDljpOa3RvKu8YFQpQYvBckVwEU6HAOeqS2PWl85r5kj52gmycZGI
RX6ly0MT2HmzqNdVC/T9r085Epsc39xUsA/OL8Ohq+qhLYLKw/4296y2rLbUYCIPVS7JN4A/fHJ+
f7DTJBQ4LAQxMKFXzlUTqFcoRSiOTHmixNu+6b5rsx56JnI5/u9f7rtrnngOZjyJFqpuEALOQrtF
DSI1lGmfJETLra2LsfKKTN5n6obv74J1/SDBxStV17Tg7SsNRwxbMP2qvbSoRB/ID6rSiiLszSUb
bUUDsFEHhrIjZfhMmup9PrmSRYDocpJAEkPz8+3QWJ9bpTEqtafQmiSBTgFpGEbkdohZDV7Vq/qu
K8fekyPiHLWzqsuo7tsvpEifue2+f6u4IirA2iVNYiedi2unI3mkCEADiQAz2ArTOP2w4O1cjZ1W
95+s2A/HIq4kjaf4j7zj26cmGzZBQTOWWYudnU0KartSstjTPKfe75fQR0NBrSTdQ4d2FSV8O1TR
a1W5mFrtiXOruiyxbCcH+X0q1cknp/P7xbruQnQPEBFGrfL8JKJtogB9tXiVU7q0NhViMKJRG1bh
J7P3jlDCmkFMXmL6sAHjPnj7SHDG6lHtEyykmvmh7fQ7AQ6EuwxJ62k6xtOLQgHKWMEItVCnn2zJ
j+aTR6T4scrwcOG+HbwtRWWOFp5yFDLLb+jW7EAnxdu0WapPhnp/zf60A8SynP1PLHH2nHAPpAq4
TOMZidb5WSXqVzORkycaQQXQhhxJo+1mNZ8UOz7ckwY9tH+Pe0YGkPU6ElO8VYGUcSaM9RDu8tyU
fLmoWr/AhtJF5bDZ5YllccN0ze2iNuZTgVn1Zyf7B0uKRI9eKzEh1ZBzHs2ihqgNp0WD90evO+DS
xX2eVMYn8/zhKESGBlrNOm/1bJ5zDBEicvPGm+mtulSaukNJbfvbX96Iq/TCyhxlIGoubxcO2qMS
V2PdePh0FZtqmCMPtzrZngpp+uSC0vlTb8Mk2MUkMyRuUMg4Xd8OVaKYF5q1zAaps8YzM3w5w1Yp
Xif2k21OyON8siM/HBDbZ5FnkGEcryv5l3Q0MicJbIjR0GxCxnGETu1mqfYCsgD6gZZmn7ywD/bg
em6iKYZ2DBDns2sRB+YI35eyRSAhVJy40EQKHpnozEzqJ5vho7WhYd0K1ZCLAe3ft08GdNqYMguH
jIbZvpZGXL9cS0dm4JNX9tE4BNSkDEi26OY5WwRPuCpK0xDp3c40PSvoLmCCfOaV9tG8/XTGZEcZ
MAzXL/HLa+rJZYUwGBtvjCxkYukU+KHRL65WsMV/v9o/OLuw71p9KogqeLCzM6SVtG5opgoHOFVZ
rX6R2AviFrzLEE8n9OZ1p4+HvywJybKHWERtca2+GuduZdhrRdWQjK0n5STtVjM225VcUc2t9Mld
98FMcg6I5mqfTOh0rhcgQSssRqtoPTPB6mNMsbVL4A07o0nv7fcz+cHKYBqRBTJWcQIYhW9fWrty
vgmdWi/DwOWKFpRhq502fLLOP9jB3GgSMQkVU0s79/PUCxS/pkVlnWfp7CVRGW0LGm/4K9Dzo4z8
v4iAYIRSCkZNlsPwnIIqB60iZXPfeWUE5bsXJ8OuCyLAJI+mP+sN//U8/Z/wtbz68+Br//nf/Ptz
Wc20xaPu7F//eVm9Frdd8/ranZ6q/14/+j+/+vaD/zzFz03Zlj+689968yH+/r/Gd5+6pzf/4hVd
3M3X/Wsz37y21Bx/DsA3XX/z//WHf3v9+Vfu5ur1H388l33RrX+N5kLxx79+tHv5xx9r5PNfv/75
f/3s4innY5v4e/OUdU/N+Uden9ruH38I2t+Z959nm4hHI4uLtGB8/fePUAGnlsq9S7BDe+WPvxVl
00X/+EPR/45CN4V1hRSAbNxkZ7dl/+8frfIErCMK7ixZ6Y9/f7k3b+k/b+1vRZ9flXHRtf/441+S
f/+5x9DbYb2v+Q90SGoNMKPfLn0MGqKE8PWHJNnRbtlVd/mN9KUrbauDdWRXru69pPt8HznLEaZY
bZebcZNujYN1mF+14/DS7aqr9qK4y3bCZfaSvEiuts3ulsgznseHLrDrJxwznWI3O7VnbWWn2oVb
1bMOy254iYB/yXbtAPVy6+t6rz9FV+qPeFuetKP8BHgaJq8E6uChueuO7V7wW8+67NzML9zIyXbp
g3xdHUcvuE52il/eyI7sZVcY1183sO9Ba9/lXrxVQ8fyi8vyerwf8famW3a9HM3NdOwful19I1wq
z/JedSIfsPxR36QXml9vArfbpp64N3wgGj+Sq3LPt7xQDsY2eMhvVhDDs/lDKKkmoojkhNteR4fX
rnU7a11zX+8DBoWocGn52la8D6fLel9ZV9/7U7ynH7QPL6KreW9dzg9M4ZFn+CF7hR/sFjve6w6O
xofi0rANu/Kz2+BO3mEE7kRO69wBE/NyrzqKe+UYubDX/OiCpv2+8FOvdFS3s/PN+FoEftN70Rdt
W+4l3/JRet/2p+C6AfQgHIJvxjbdQGrJ3Ol6hTRrduBj0d46VefEOv7N7LBtH52Q8gy/Z9IBz8/x
oO16R3cKfzoofK+J0ryTO+bX7nYmnFMdcAzal+WYb+Pr6lBviEmSXb3VXN1JeC7yL6Yl2UU7w8+3
5SY8yPvirv0mXOQn84oRHlEpDGzRi3YihgtMe7qJN7pr3Cjgru3kJQQt+ZgehstxY/6YT01nD4/W
DYjtR+XQ3TaXpm5L0QbekipuLb4ovp1b8SL2JU904fQ5kt8/mft5j0sroYWXH6RL4Zb1OThxVFzG
+dbwJbs88Xk3dmQbmOshy23RN3gjm8ytvkKstOvr4SqubUhWygWThs8sKjrbCGip6Ep3U+Cj0y7k
vhg71XHwRxhxdv5dcxH13JBs46t5usodW3XKm8Rf7Mw3ttmL392Foa0/yIUbJqcRH7P9N5xAI9v0
ICQ4hF+egIIe36L+lp+WQ+F3lyWuDBAI+BMvCctIdKYdR7sqAYAOIQscUwfEU9P7kv6lB5RtdT+o
EoGC/5EFBy23dQ0WxnZSTp199dz64OMmLztg7ODYAXYbwITuh+v5VrvPYWAXdpUf+P80CDKzU2ZO
+4wImD3dg5CSHLBENN6cWXZ01mJ2hB1ZQMkCwVNodjvAI91nQLrmrfg8qa0Ts3ZFL9iojT0/1fvl
sQAtb+1Dr3YxxEv2wXN511/RYqGnCLrEmfb1DgNY4wkX6EvtrkYhWd/OePddGJxLnT/vi6O6QRNa
fNXuayJVt73sbyu3MBxJ8SkIn2Ybnhj40gfVx3/OyVw4l5ipFH4p+QXI2qSxMxUHBgjBamonYEij
XZg5Y8cDn/TlTq0Ml7bmHV7ml/QJ7kUZ8oU9lNfD4BpwQ7LMNuEqnsor9cUETetNPkQ4eV/HfjTt
jOyUPcW3wk7fWLJf2EK9mX4gWohzpPdYlo5lA8tMrwWPTb2D+Ke1Xqc8Mb/iFzwMZPVRd63AyV+r
5lHwUtVNNxVEJXBFyxZzUXhmSuYV30cBFOzWAL4B4KM5TKQDX4E72jQrb2oH+ybJ1aODIm2txQNE
vsL0mb4B0OHjnNP4Kb9FYOXAPY1uFjwHceYrvnLbL9s8upokart72UsfgMlKX9UDVtLFPazl/LF/
jBfNpvBgbukQAvYcNyINK935ZuiblYX1kEa+rj8goGmJjyAry+0YQfyCfOu1gJQKd/nSW662bEoK
6LvZemKuwXqn/MHxdrw1HlhTTsHqvuhuxMHBKEOg9brvrlP3FmVazentpaDF7c/jS2QeQwsolDs+
to/itajZgy/KXi/4QL43veBs8UAs7oUr86bdviDuX9i56EISr06C+mScRKF3+i/1JYQou/W1YDxJ
4U3hK5d9CHDULr4Z/X0P3SmujY1MsbMcBGd6RuN9U4Bhso0dyZjTufHN6M2eHsBAPSUuPJnojr/z
JXOi68iATDH6bA7JFaI9eWN1kq2T/h2bRDt2E29AjiDacW7YuJgW+qOywrg3tT54Uu2VM+xm2wRR
rbqcbzmMycEVHjKAIV8tFYSxLeen+ItYfJEum+4boFMDNnl4bH8o3WTX1bPW3FuXWnro97l1VMWN
W3u9zabq3WFy7gfPG59zpDQS6ElOYk+1rT6Gy8twkmD9VhVoKg5KrzrBNuBwp5NvTwYHa8oPrnu/
S2SQfGBl41i84sYqbP25Ne3FLB7UWPX1NH9ETnk8QUhOb4PEAQpoDV6xATyc7Pvd6IJZ/W7emBdG
wlR0J+iALUJF3/mv7pTt52NwqTm5W38HWbhjKF5q5cDaPZqp3YKA2lY7ndtF/Rbt+u9VbUNB/K5c
jVv1oAG2HGDh2IDcjmbtAk/WrqSt7vau7POsI8By35g2/EOk2uIWuHwQsdBKv4i2rNUqpldoG+NW
Mz0DLfFql8T7YAGmuO20xxFe/Uu/Cxp3WpCo94p8H8gI1fqlsdlHexYZq3k4If8Idqzfxu4TQP8J
OoGvm/6o74PuSiz30MOnzn0RG0dU/0yh/lJYflfm/Oc80n4TnW9eyzWcbc9/6f/HcJzU7Tfh+GuT
PxXzm2CcD/wZjEva39HhIY9ai/Dk/2tn689YXPs75WEdY3PgQKC/NJHP/CsU1/gQRT5EqoChSaup
zf+E4qrxd7LuVeWHVJhCKdXsvxCKnyfzEo1F9IcZZBX0pAryNg5fgDZXQL1iJ5hhsIV2C3MyhFAV
iFAf1UlrTrQkp2cg7u0nZYTzzgQjMyvgutYSIFohZxmAAeAzgXYaOy2mxgFyQSISRXoXGF5IkbcH
hqxb3a43u/S1BY38WWPkXad+LZnTxiNJRc3HEpWz5LtT26qt9ITr0DBK0V6STFUcdETKTdmCzeyA
lr6q8ozAJNYl3OJdJZWAef+9Wd6ksL8mQ+f1Br4HCmnImFAMBR2xpmq/Vm4GsczqehYSIpFFO4hK
Gn1RlX7c99GqH/jLsvxXIvbrWOelAMaikkdvd826sAo4m/NqrMZlENrESfNAHe5MdDJcKFGJcOoU
mTkfSm26+v2Q7xcYjyejUUjzj8rluWpnS7Ol68UkdTo6ThA02klLd1k3oF6ykqc3zRSL1YWxtOL3
3w/80bxSdKPLRkcZINz6818qYm2hG7NcSSl8p6DRL/QpCZK9MgExsoWw/QxP8341U2NZkVIkyT/V
dt6ONsxx3k/wZZ00y7RDm7cvidp3vQ+K1YbuBoBzXqAhZmPxGR7ugwnmBGHnAhPjQc/lf6u+U8w5
RQkjnYAtDsmUeuEAaSELk5e8AWyTruvq93O7ngr/yd4RuvsJygQHsRrPqO8U2qZFBJsOycapUC/5
jgs9KzXhpPpkmPevUAUyBMYPuTSOznPpIvC9AGYr6MSjxvGAalIEC6Lol5cFubHmk73xrvtN5wnM
JNVFWvuIUZ0fCIYgoRoiy6UzJGryQMdXD50cd4SNJMV9602VDpW1yyLC1qRXhBnOREddcDYmwcON
i0p1HhUQz34/1e/nADgNpySqoqtZ3zmYJ0VFo+wCRD3QY1Dmg/hTo6Oz0vEUx5H158X9F84iLhwK
rWsT7Gdh/O0qXmZRjaYw40ysRu3Q1WK80UKFFKFVx+rr7x/s/RpaLzcwOyYnA3Vdbrhf96fOCZSw
R0pnjCH6KwliD3ZeVeFnzijvd6ZBdV+haEXbjNvm7IbrAmmiTAUbtRmLAaKvAG1zHDU3W2rEhij9
h8+iMOV3eSAMn8EJ3p+3VHYZEu82znZK82+fEaXEsJuAqGLrJ3O79fECmH3RYf+AV5LTU1/JXD1/
eV6x9gGwyamAPOz5pqklZDAo+eZOJC/TlbBk2QMnr+n+fpR3pw4a6iYQWAAMIpKG52Dx3kgWFGxU
cpRGIr1Rk+AU1Ka6TzGecCbVrG4lNu8ngJh3kM3VlA4pvLX5IK+jrvP9y5leNsIgKMPUO2YGVuKA
Cbi5zfKpstM2WsytkC1zuBlSTOfXBhwLas708CUu8gI0y7CgLI8/rLKFDS0tn3R5fm7EN2ciLxrt
V53iKdpg7+IZpUwRlBgE2MjUNTf0gpJhk+hoQ9iSjFKJURjJoZsQHglyykr4fBa7NhlCtvGSvsbQ
cAZHmzR47KbSx5/t63ebgIYG3U8FnUumDvzl24kbpngxEwV/hE5KzMemG/Jvi2VKuqfPWXy9JIUg
nuJMYGESJxIGSkszyd68UMApCBAfNWMstnJvDBjShoO8N4wARJ/a9AYkyKyZZrdaKo7klNbl5DVJ
P9R2D5U7sXmN+uTOVZG+lA2LyRng8C3+PJnd6I9FDtuyAjsX2Cq9nNYWw0lESGYyX4dcKqZtG+hJ
4mOklo1+JZv8njyjsunJYprtw9nqY/pc7K1GTELSs2jiSyD/eDM1UnwlKkHhw9dLKQCMU/Zs0Jdw
xBGONEXmPApRTlL4i7EwTJCRFhyMokkxD3KokkMN9HF7gNa5mX5N9GS6gKI8dd7vt9H5e+FUJ47H
749mp4UA4lkQOmXpFOUDVo7CRQYLrnAorahuqX/Wk1lvC17xL+tzdd4x6dcR7oMoRyzz7BxMJtBM
VhOZoJdjPXpCJMhqkG2bSwpHYjyU9tK0kT0UEoLuYlJ1btIpVwFib0iTBDCC265RjvoUahd6EVbU
DXH1vMIp1c/S6Ihzq2BT56dcM46J6nCnBTdLmi+1q7DxIi/Kl85ZUEbYyCPucUYQLI0/dvG3RR4E
wc5hJDvtGOteWaE4E0+V+DRCDi8hr38RUWxrbLhh422sDgWCB+ZMs5vZbJ2okge7naUlcYEYX69H
Yuwjz6Vug8CorupFNodjHKeJU5ml3mySTgyw9TUjzv6wD5Q954GB55La4NdhGMVCOSsdqRaOpnE9
Vo12SrPIkVNB1P0eV7/GRXirrjZCWumbKJonH0RjU9pSLy2PShjvKrVSlideuoSLMuavbg05tt0I
q+a03XLzNL6Q5cPd2rCzg6VvqTClht13c3INZBEln45vMVN90QWd2pkp7MV8Kd0EHvd1IM7VTa0a
6a0sR/mr2vYw0i34pYYN3RWGUohHySbow8veqmpl02QmkjmIZFk/mkoCfFwJgvYFIf2Joqq04P4Y
w9RzOqVVKCcbU38lxkF9LWlDtkO0Jz6ixqFh8g55vbGQA1Im5cDkixcoETZOpQrJJjZ7FOQFmsKN
h1qR2m1pIb1GwfxNSBBUsLt+tL40rKibSNCQ70HoLrXLeCztbJRAEoq1tB0tcwGYHDxoxShfNaLU
wjCSX6QEjZUkNs3RNheBWkkJCsC3msxCsg05vtOc68khzzXtprKkEZWdHhq7PSSUPxis+YFSeWk6
pUBouhnMXkovsqB6NiL9Nk4oFPWNPM6bAbEMxVaXbKGoqkgP1ZgiSR+EsuxXSSVey2i72QnEVFcI
K6TE4uW5wSfQ6bUkdNohXuwqVfobI6s6L0stmjgWYFWX9I32SZmgq8BC7FxOrZaqZ88MJgKy6S1+
uHvQah2QeLRBAgcRMoOyXXIXyaAg9iQttJoaUYncvIjbjWxVCMsv3Zw9tlO3rEJIWsaJEYZcI4Ka
IS5U9lf5IoibbBpFt5fU5RT2+rQnzdbZ3PHXYdVaKZPmFkUOyK4AAOte8SNxeWgS7SEhc7SZVdh1
An2zKUBSgnvcHjm4bFxn6MkJeepndS9pHsqp2oucWAvSWWUnZYiSFNMlim1DYC9ROK+k0dgJtXHx
4oyy3pJOjTegB3U9TJJwKTcR2WxXOcB8sR/QovsCUNgO1Znbqu5WU6I6fokQZNoVZXaEyntnobLk
4unJMtWeqml5ApKSJXBu0+Eb0c6LpXK5TcLwvZlqZEqQgWA9q+puWuTUGYb8BpL/pTCXxQFlDOEx
CZZLVG9GJw3jr9Ly0hTxvRlatAZB7EDb3c9ieOKQCtEJGTyjaxE3lmp6OPXKy1C/Ql8cnEyTLyWh
jZ1Oq/ykWO4Vo4MQLU6HUJ9ORRhk3KblPSp3ykab0x/9rLmVKX+1tOq7GMX3SEtotq5Th857SLht
OD0Bz0WANq3mZ+K7m0lZ7kwxFdHWov4hSwKKTlVF8bmgEpu04bFijaGnZw+NdINujukgUFAfy1yx
wZdRnB0m3UE8IXQjXbpEXYc3tFB4jZLwSPgJCTlDIC2udBle9kxXrFNHm3pzZoNZQNioFbX9hLCB
K5vw30Fn44pdCE4dKuVFgRmXbWAih7ZJZZALKVuhSAW0F5K7cNQ3hDoLAQLoxIl90sc0ZLIK3rLC
HjIL2CazSK9yzImE41czitQd0Ztmuk0t47WVSNpLSuBR2UkuTC9dpnVftE4q9tDlq6NaLpWjFqkv
VTgRjZNggcYeLtNWomklyNOtKjSdI+XFvTgPB4gljddYa5IRxr0ja7U9VbScaWQs6KnYVk25bpEq
Nxst1cvk/DBI7ZcCmUkUkIJNPBW0UNTe61SKRRRzLEfTJsUNm7U0PZjtRWZk9wYN/txRJZEXkxt3
9bIILjrp90kn+YIWXmfEXzZVCqS6tPE6TcznUEcZhDM2PEIO7rxKiJ5bOYzdQeZELAqoIUaDPkch
YIBnyWl4SqrqGS2jPZxzE7KxAjM7K36YQo8AQokCCulhhLxiIHrmXEYvXbAUhybTIOmqVnaranhU
QuHnpciQhodKoC1TodjZ9RLKBWHqL6lIW6HfVCNSn6yJVzm3YKFLFDX6do5PcV6Yu6aabzC62krj
cAsSG/X36qZop+TLNNXXiP9qjhAZsyNX5rM04yCFRwXo4qGRqWfNiafHmEVKIOWCbGpoacYXC6fz
TVMPN6JWRiBLp42uz45aTielrulNVep9mZJcALK3zTq8SlIq3IJ2XCBfy8B63b4fLmQ1vUiN6i4A
KWqjZ2Ju03H4US4ACoCVHBFX4dwoiuMgY841hlGJ0qb4Q28t0KQ4pyuHWKGhosnjIUV0EtIk/tVy
Nh4R/trUeUk3UkbkAFrutVKw+n1cjXHVXF943n01wqF1jUndCBw4tS0UUXqBmFtuA3u0Zaso7q0u
fyaziWy1aWmbpTIogYbCH2txUXs7NOaLuqVL3NAqU3rrKwe4Rg9g+RYMcUwLOOQSV/SEOEUIjxJm
dycVwQ1bzjT6UEt/PeYsSkoXyN+m2WxHcYBwyhAgTLngXRmVc4CWcOIPuNpA39hEeAMoKtRpgCo3
KShTp9JQlGqq/GlE0h9OVvEixkJnUw2wfBMpOIROEcxToX0jd3xZEEc74xjc6UV91P8vdWey47qS
bNlfeT/ABPtmKqpXKKTomwkREScOezqdrTu/vpYyc5CFwkOhgJq8SSJx7z1NSKS72bZta1cFoozt
M4+KWtil1mlKI3Upk3Lce6kLjtIBBWNo422C+3iuah3AG07uhaiTjYXAAILzYFbPSZDuk1nD4ms3
rrROuZmdgwxHbNhxGzfNGM8JnA5ZSrEeEmczVfJPPmU/fpAf0ttnmzE3BaXbrPTiBofZ65jmEJ2+
Ajk4bju7stZYyEK21/1dm+UMgSoQlp19DS2eMvNJem6yVbLf+Y7xmtC1kWgYW7Z7pdLYmkBsV27Z
rlE0/tjVdOzZFV5MY9eZ7EGzoxfhhTRI7NPbKQivqMovZp38KRp36w3eBuVoA55uI0TwNHv1Zem9
CpZd+QGFZi2d+UWEOUc3N2wvrI07ue52sLty64TVFf202ipYIBu7duZYEm6BBsbI1Rr5OrB7rUVT
9PdFMVOw+yBGMs53J5n3keIpyBuHRLAJuNvcPUmJB8ww2m2InrbyplvBY4hXc8DGECjzDnLco50G
926N3ETK4skSQ7GpzHI4+hoCAxwqDC5VejJAFuzAfPIBsQgKK8WPPtkXghFWagayg4P7INJXrQvI
yxgDfDXdQ8D9CbRnxMFcFHcCjn5MNf0W1vIahHNzGYGz7D0W1MgT5Oqul1Vng/Z0dGK85HQlz2kY
ffsjOKg8OEymfAx9g51mIyZEi+LHx8AThBNtqEPrFgSfZsSQPffBp86srq5GZznnIWxIm0uAEnv6
QF7/GgfG6EkXtCAMwmd/tmxgD/YWJsSyU6z2HsPaeYbfylKRgWHBlQ/Mbx6CVIl7Qh4AfIjl052N
Yze0dpz5Y7aunOBRgTQG1ZUkmzptr0ZJuHmfwCADYHCgSNtpUH3bSHVAyDK4GYjmlzyZgrgXvtwy
bnmAFfMNaclfaSO7gGCi3gKqqFZhL/+6VvVQ9xaHPzrSyvTb196061jq9o9w5gds5e6hDbXzAk2u
XtmsOMDHSnU8Wr06TvNyGdhMXBs2CXFeWtTlSmrYVmEmv4p6vLOr9gyKNjjKxUjAm5v+mvsqx0zB
wXHmuVtOKp8+hqbClFNrzjnKkYUj9C6IwHmta8tv9kkmfoyhhH05YOcKsvwih+TS9PkRQtuIs6OI
dq0YuHU000vDncvY6lrIxMS0x6K0ihXBH92mcPxkXXRQj6OifpVLvw9Coj+JGx5Xpgw2ujaau8pj
twLdY31DSYva+F08GV7NtM/OZij1UQTS3tbEoa0UZPBNRQDb2Znk1iyTQzbbOwZDxsfU8Af7FVzN
OrhBeuZk11TQxsJmG/b6NZ2GVxHlfQxa+hAE3Y7TbG3eOFq9cu7E0D9g9gZQ0so7Z0k2kafB8Wis
KF5LkVPW2eMYBc+iUG7sLd1Vmt67bqJLNDr7sTatQxfyMRlhqNbViKE27V/cxXixcmmeZIiBLEwf
iaZ9rEndw36Tf5iT3DkN7x28orsJmGYsevvYedFxWRR7J+1ZkW3AnWVvuaq32aA4o0SwdcduN+O6
Qcc4VMsAJo4wifvQA80V+2Gj7+zOmzZyig55nTxYbpNiAVJgy+fkELX11qnn17qqsXZU1kZZNLWq
xC80W3+HFninzQr3KmPldBNUQQul02KwBjWXJadHCfQ0pEcFZ72WBfy6rTF33RiX3hy90DAOTxHo
+CqWplHWUPLbjFOlKJK2WmEjXO6h4OjyEfQ81zR8wqrfe2ymnWVvlA8qFfJvLyYOP6PrKRmlkzv3
dgVwKLZy+KvHRKH5kIHi2X9QcrxXY6rV3jChTg+Onw47SwXqtU2K9tKCY0xi08oBnOXeaF+B1yRc
1taU+AfhVECLcL6HOFZw4a/NnvWldrSe4SqO1t3oDcGz37JYZKMqQ/zXl8VOnqNQPxBcan6DonXX
MvzivGvjQn873XKZAwiioGML2Mi64q7PiqLast87fCg+IJ6wHqpmInw63mx68Ox63AboWUZPs1Bk
Z8i9z8q1sKTw91aqekxonqtlvNo3Y4rfNLHuZpwbAFpUViF9aFGAtzXKBGZSn3x7WVFesqLdiCIo
40KYcbIU4VpL91t2oIdrO5kPAPbYCQTa695AS15sGjy7sddxy3RzeoQknm4aX4mLaLrTNE5vZd5j
aJHm+NwF9gcEqtcgAOxuVmDQQX4F34UihHYWRDcwplpOeTRQ6QfZW1Z6mMmszpz2kNNvvkbvtbrB
/KEovts1LyzPBmhTKNixawDDDKrBgThVSJZxRTOECAcWjWcqMweLJNnAEMX3YBMPhiMfYUhfhkXk
60zZeNIc71uUBbbAXKunrDXq6W5UY/NFX5Z+Y1kOr1VbQkTOw+oxbW2U3VzFuR4Mj1nC/IhAudZp
eMxmfyHvvBex0aUgyEef8wwq1WossuLObFLviRf8q+/UNaeavzTRzRAZRqLcFI0yXmiEUVwTBjtP
euiWA9dit+q4WJ/bmh6vWpbiGgQjKW8LoESzYXnPCq6pU7y5fA8n4TbA0IJoeTX8mgeBoq3f9H1o
vlSCjn7MyoylgKF+iRYEBD+vvScrTfkRfCtbVuSGHGB9Rmvl+fO1XaLsJ2R76MebvOl1rDyH0DP3
VWLlPWV5XV0ARVGHe6o4V2EyUUowRV8R1bkqJCthkbZPYTeNsWo9bxVi1zcziyF+j2kp6M98LUzQ
5u6LyTZQRq99gC8+f7VwLVa8MVuW51naLoGjMh4BBCHbmoDAYTyEosLiOSXtXrTe9AKCFjtPF/nv
tjXYG0kRHVNKWVs3qvFzBva4KSPy4gj9hNCOfOFKbe8JHgiJOtT4u0bm3qZenvwpz1ildsrjYvYT
wYvMhXMvmsBDUsh0Yf8+6/lv4TRbHTrJpqJWjKvRtjd55hDSLnRf7PQkffGUkqZirGvb785Du6BY
Oc5kvkA35V6w29uWTlR8IJJoBBXfVPEtzPhk58rcsbCIfmboMc6G8aodKunK88HrQ09fD3j6Mfh2
atpOZtvvdesFZLjMIKVbuzIOQt9IFbXfHvPUxdckwPuBPnGAQ4dp+hSYpXcmJeIOll299h2v+qjY
s/5o+sLDENTPmpFbYH7ZYMy2LIQ7v7elcIYEQNnAU+bdVxRBVr4r+sTdMEcnn73oeuunvSnN9Euy
WItkpFDh3UndWNlZwQNJKgj0ZWpBykWlW9/ZEvQwISCFwSAwvynXCB6EmTcNFByXB3Kvuw6lwkC1
5v2ePQiqQxF9wRTSPs3JkkVU3GHaJkcrA6B7mJIBq+Ziou0ercHKwVoO88TbO4wsI/v10nSfBb/n
/O5AY3DurRLU5XdkN7m6M5fBzw8zIOl0YzJWeO2J/LtNJcgK2ow9r9cKlH5rxlwSzCI1Vf9ArW1a
OykTxztwV/iCFshP8yezdv1vIk78q6ThT/fBP8cJnSz74kB5CpQ3qpt+P8IgCx+qiSLv6EZT4MD8
7Mt5L4Z6eBN+xUPVlD7/QE0Kbt1KK6b8CCGBURwzW+kuzvToODixbeWq4wyDrL534J1dWbMouq0z
ms4+myY/ijsvg5ALKqBAz+5qbUKTrM24rs1Q/A620bsXPflwGAqvdj1GZZ6ZriWgfbXtlAC5jCxf
T7HKfNPYMLysoxU3F7ToYGqj8giZZAg3BarqujPsNe32zlqMB+0qFNlQfsMg3Tn2vIvm9lGRLPAu
CuTnyPox5gKhsL90Zbudut5HF245biJL7ick5ocFuRXMdmad+LY/4Di8ZtP4Gw7mgg93Xj56oixd
kM0r3YfEKCxod3Rc6A2E4NH5DGr217pAcLk18dnWFW1Aq/nZZXOXxqZvMDZKe9YcQQzXqwmWXpx2
f/Io3E/GjG1x8O+FP5mrMlJbaJTywi9xn5DMy2fgyt6rabUFeTXqOxwguhXZApebantDC4UPm7iS
4AgsdFkVZRDyFSNTbvrOadDryimKqp1rDsJ/mKsqDNZADTgNVOfrXe9OsGSbViteEV/Wzt0YmM13
6s4p4QlFPrlH2c8gRVfVbdy6tWa7mPdFn9PQu17ZhesmG+gLRECWSUzfOI6oO1W0EyLU7h2hPVrA
S2DfPc66FqSMM0s/OAGZ7St4w3ZTb3lgwn7rTJMyT0HdG94lGaeAeF2RG8HGNbAYJM2CK9kipsU/
za3piANfb76wImHb8D7VwN87CCS2MXg7TGFxc6TzVsjBLh+omFX6PBCm4NyVCijH1p8M/ldzCoWQ
qEU0rJ22B2K9NMld57Idt1XAnLNt5rmtyekSpuFKdKVw7mpr0c5T6cyddSLco6/25Oks8z6sSaKQ
xJfcjokpLMb6c/J9mV/dnkixcykZ6wAnHAENr5w27RcovbVpgNpubZZ7Bbg1esCsOllspqNmdvKS
uh0dlh2U+ugBIfsJ3bK/8AwvUGsmZzA2DkaF+XUEkLhxOkWUTWRk/b42aAOrCnnjWpptt8dHNt9m
Pq9y6AFoJG0frTtiazYpdef9kjb5gVncX/j5b1ypNFkU4CfZOfrC4T2cctc/NRNhoHUW+TvsCtDR
hxktx/GGXW2LZZMtmYh7oyNQRUbURo07H7IevGp3G75rxVwr9vzR+TOG8OKYmSfvSWP31k1Wy95r
QpbmbT9jSqLLJ2dljwRNbTl1g75rOjALjZ/zLHi9I09V4CAEwS2O7mul1d7Ow56mKwKlvXhNsklE
qQmjaDWVe903/fNtrLIdIy5p1ZURj7kTNj/SYAVt7Ly7NCnLb0Usy4MB2uVh6vM5381hCdrUWNLD
YppPo41P3/DMfIs9w0fIqbB321WfxFpG/dZIR/uYc0TII/x0Y2eP1W+VGsUt8Ec+2Z1NV4Mg5/KT
6AVcsOg+I760p4zxyWeZN/PaJDhrPYDzjqvAqyyImAafKXwrqlmNvLV0JkFKvZMfGytR14BO9Rrw
3MWQ197cZrHBRfmj/V2hIjA4Cwayn1JXv5QMWl+z0hEPpRW8OzPCzmzV4aYmc+shScZWbQDeX+su
MTkZWG4gs6I9h10XINYP4aWMxjlByuN7MnVVMp3sy+nQEaW4C/0y+oY2Bst+msWdNTc9uEATrzAK
Jd23xzJAdjvtZPZqmQmbQ+343ZV2tcHqdwjyhA0akujW3BjDfTQEzhF7UcuEqWu/YMrmydqStt6U
XXPTSAtnElumic6m8mSS3xAD7jegW1DyRtRIa9OXNU9YOfvsVQRlga86MWza/iK/sigcvmeuHt7n
KuSacMwH0micM4R9/zKCsF8oMJrlaDI5jtaakdn9TClCDFMz/XE92T8A4OuvRjceWUlHNyJ5Jtgj
KKBaeZ2DUASV083YI1icj0wuIfseIYACoZv73k3xVEMwQ7nEXLmwPFGUu7oAsOhj1Ek5eJbsM0uw
QxuZMJPVwFybEWzbcq6GhHHULe77ObMHPGf2acnQDNmos5FJanuOQSqbqPtzavGqhGQTsG//5JgN
7QCOyh0DScBwTZbYu6wiMHUVGCwwp3OzbBfXlOfUmLrvQBfOPei2XzKRolv81XKgp4EKLBKSuJza
MA9NLdRB+hSiXhl5JytHy0oW09u5cgYTPiyJ+6DsYP5o+9YGEzlJjbXf9B6bdKby6NpqsyxNeI+A
E65KATfbW/b0b/m2NwlJak31iCfEeNZ+Mzx0TMUoX3PSx3OCgygDi62scueNdd9b55Z4ziH1eBKB
eIvgMclxAIRguQ9RN0V7gJ3JfiwCFDrSRYoQezmv7KFssuUDNx2qdor2aBZ+92C4bPuwGMrmVkog
+NPozBbueDuFMJxP3M12ho7j2xdbRa/kr6GvWoR37UYPQLop8BZgx8viiAKf3g7Wapkvzi7JyvG6
tGNFmUEcFPPK6NeZk/5PXTa/QOzA+Mtx/JoKuDVsX0uQVCMO1KAf+XOY6THsVrHJSDwOZzujsIFM
rIN+G1YsAjLc3rrS2KukmQ5Q4xbUUu9o27OMnSCHmCr0R28XxQYjyUtdlz/egM1EgB23dOsCKDXv
hBdJl3IBv2Bis4dgSr+Eu2/XA6tbt/rGMKp1oxvyatDp7kq6cRj7KntECm9OyqweSfNeTWHNopzo
aSeMkXGkg+32KJTJw+ppWua0NnR26jvWgKJpSk/4PAa+CM7EaI64gGs0rGpanhZzFuuSQ3Qz8RDH
1dxjpTKjDWzYZ+Aa38RihFsvtNI1A0G2ZnLrZbDKPVJ7wR6H/mx7i/VoPptfA1pvnDtz7sa+o1+W
sJ2tVZvPWAbrftH1KldhdjSWOnpLajD9KzPQOb/CIgbRneq+WIcJjcE4c5OtpNcYpwom+1pMs/Gs
+nY42uOsTynX86rLxnIfoaYhwqv+0ssQQSmoYCj7dXYKy6CJiaEa78OqRUNHdtZg73ZoijQhtF1x
Ezo4/6LJjAtZt8+5aWBX4lCFb1h7W8EtuHUXu4AUUbNjgvZyTi0fLdgEvd3kFgk2fRCdhoYlwIxw
vkczCfTdokf5ApFx/qpRKt8N3zhobRyFHk17PRVC3KFix+bQfeajV1/H0YtOflHnRxtUzV52Rv+S
hK516qQZ3olUyj+Ix+YJoHl6sqxmWiUOiyAgu80LDi8j2XCeMXVgTMbQJyVbZyjqfasxEUZkR90O
w5wX1Ck3umqirW0b3sDcwhuu5GEY92HO2CKl8X9ujTa8JjhON5WFFmZD213iSVfi0bTbr9Dpm7ue
yAmx7fUk9kEr/E3uksYzKD18R3C3yODp0Kdbn+O5tk++ovU6a2TuxxQCAatiUDaseELqPRoTUuOt
ZGQCJKZNIq1yDZlO7dBMrGMwVyRIJfwETYcBC9hXw1Zp1fdHX6moXXVah0dBPOFtyC0+NSeN2vNW
R0+dKOFjF22t1llA7h2TTEPstbI4A/Jq2GjsamQ26WGDN4G3Lfe67i0hlHBA+wijbj2ZE8mVKHfm
SXWGe0zRVMgoGWXwckMz/c1CHe2HjpoM+IRrvrSe3z/Mrmu8kNhkn7sm6I7LsLwVMqzPihbrwSm8
7lgnvng0ak3cUZtC7fUDOXbI6DYZJzPDsbXTTHT2ptJnpP1q49EYmqsJGV8cKr/hlPeJrkS/TruJ
BcGBCEzfB1gfC69tfrTTZOMmspfkJZND+RcqR8RMxeAuCEkGi4fB5LHpScPkkc/hhaxakRfPdqtZ
SsIVZ4frXEjoMr7Vn4a+L3ccaNRslbfgAaNvnLH8BiSokFWNnrBg5CSHBj2bzEQjo1t4rmdOP1/j
jIsTwwkvEkGvwEBjddYrOQdYL3Xhp8ewaVglHUbf2QMr1yuzrfNhpTLByINQWk+ssqm1dGy5Y/pr
Qu5mLhpg0wKWcbSdxvp2+lkeh2jhfPAcxRTDWe7aiBlgWk3NWcxG8mYvy3emmpCJPLPv0uMcm/P8
riwDde8os9wGJEW0jAZvXbIr/rjhfCCyhPVwIm6ILPwgGp5QzVLlNlkXhGiInI0rqdySxqZt6zrG
ddVcPBxT6QYTGqce1TY5UYZc5XaOsjQ6BSvadkJsXFrLfOXrWvAz+UaABSl0V5Mf/CDj5dtONrue
5JFNNjb9uSqmLobHYDK+YkXhxr5YwSfm+e+8iIyGrj7YNA2xo8KfKEgxOWCm3NXSGt4KgzU72Lpp
v65gzuyRo1gOTjBC0OySHiJVeuXzxkeEH+9UqoI0z2YW03ZhEWdbZhrxeOFLMjIiORemGMYpMpf6
eRL0nmu/nkOLf9mcF9darmHUEh0odWosR85VZrQB02MqKEQv5qMuw6BVzcMXblQO77JPG2p0/p25
6TmkGSDX0kQxw6JCQ5LuJ99xurVnztMmxViyRf5jA7KZ3ceZMeOWFQrmQ4GLCUt5n6DcPYPL//b0
waXZ02EN70uTz3vLaSsKh5CQt6Y32ndn9BiotsIN3jvPwCsYdLo+D4lXnGYTKP+Koi9h5kW/nI4m
G4yTeeXT5nDuRcF32IjlkCPA/l+c2PaNhPK/Wy5x6fjQpALgQMH/kTAtYCuQb3LbuL3Z6Zew0yqe
a98nFIVDDjGGEoEz69Z1DkFy0HM4fDGsDxgEDz1hB0NEF7yfk4QQFqkaDK6chuoaMZGkGisApK+W
wRntdVsNmfFbD5rhTDmKev6Xf/j/90LffwvY+J+69kdRb2HZ/e83/+5v5Iz/On/9/P4RTf71nxuA
//61/1oCtB2WAFlzYAswuLnmfbYd/rUEaJv/uO19kchksj0Es4M/799LgK79DwiEPDkeJmlQT7fl
vH/zOFzzHyH/EEaafSNpwNv+f9kB/Cd5/D8eVAi5N4iqZdEPsw+I0MuD/B++elP7RFgMzNGNQEzh
3tSZdVfc4nbae8x87zdrdUZuM9b28NPq23fG4Qffn/2vBeF612TdHy+tW+rT8cqOEsv+OF8JvWOw
rJkS4QT/cFKDOWxp7YjrfrB0T+0qrx4vbIsUcSEOMvvrNThDu04eSowNOZY6U/X3ovrrYJqqW/p+
RIoof+JVEZclO5rloddl/VRmyD+rGh2i4EYiwmwVEXL6KDAZZeQxEOLKpndxSVl2jSwQAayDkHAY
Gss503l0czWhsPOaxplJdzMQSCy6V1kvZ0IIz9acpbtFs2LcsNPtN1QWGLNG0Tgb2oNyrYTwL56X
2eeA0Q+5vYcaY2A9JIexq16G1IkQ+bhbiON1Bj7ApOssKAppcemF/I2iNLjVyfGUdFhoB+xUcryr
A/Eny60/MmTD2KtQFc36LZjMTU2K9TPtLLJKejNmNu6TYxHZTeAwwcAdAo+a3zpiA0hAfpZl++uQ
FQA4v3kuRfCxMNX3apVuKXL+NKqOCwtvqdLGA26Sk2iYeijmV8iRNFEgsSMSHR3QHklTbMc2X8/t
bwJxom//CrPb5kPQ/9aWYa4l6T+rpZfnhV9sVXX2zCaMv3Lc3twEI4LE0Mm1p+zmDwEu5cqfi+Ax
s6vnrHusMLngQcSnMuQg6ekVghhN5hmC3RfxkjASbtb/27p2d7PBWsOyRVaoY4eyZOWFzFKMvLvv
O3u4BO7iric9TLu8niwyTv2Wv2rqx/aY7rOu8jcMOlEHSK8JJbd3G9QR+Z2VtVMzq1zKclFOogCa
g2mEeLjwfJm4Y1dqzj418Tsrx5i4YubgygWzUekUnozQCDcDmwIpP/DGsheb9CqYj3Rp7rrGdRmL
tv7OM3GYLcwLJYJgkrNsrpfLGBJwzFrITkuPoCqaZxJYKB7wYhe538eg8ciJacsVNeG3CIiycwdU
4452npq6S/ixGEh/2GH/EWSGQGKI0qJA4+7GXQJdRQQPRd+/zRVxW4nlrpx+POnE2fGYrztT2rEb
FM8+gcm8H5X8LjDeE/+++KTXGO6HcYuHDIS7UdJ4shCBBuTNUdmrqBxw2Nh8A4ZRXz1xwXv6IZha
J1FLvbctljd46GuiQ8Cc1QcCn+11bwTZvZctDz3+030SWsml6PauybsEYf6gm3xDBnfNsEL8ImRW
6C6G3gR9G7O5+5kGZmzy5lqAiFnz/6BW5pBK4RLwpVAXmyVQH89Zl4MtY1K2NE2qbvcw0uarU3vB
TqiWnNVeVoQEWE9V429G3OMqg4GlqFLMLvjrLs45skV6z6Lkl8f1e5+1KOaJuA/L1F3VFb+1n3Zr
VPmtop9JWCggRnRvAsDdEGJmPY6LNFaqMNpVAyn+jtkORAyPVyxS5I+nzkGgza+mefyRIAxG1yi3
bBbs/EiCA2flD8OhFfL/2h9tM7fGUQ+5xvyduhzXZHbN+GvsS00dYSvSqhl9MYml6JzMC7tIa9cC
rpMR9p6zCwDNy2NNCppDAy/GsHZGpD4taWH1Yh0sY3Vi2MtW8qzYLJkUlVPGbj+/hcVyV8yScoQB
Mw664KgS+e6obGcuRhovhX4kiYCvtTT2fkPNxD/NT42wUSTVzJoV3vaqNO5CjOW9J+c1PsLl0yyN
4+AEn6SWo2GkOZPKpoCMXs8bOFsfBC2vvUHdpZUxMWhTPzeOMuk825TCOsS+bmRZvfYqEs064e3T
ob/m44xDrOegb8fpmb2U1Yy81/qfaWs1hKhJ7xyAAVmMd5UFhFCpZS8NUKVm/xXKcEfU3rOyQH1o
9WYIYBCmVB96ZC0wl2sySKn/U7leMiM6p8E83lcu03YjvMWdUkarqaFvQ3zbeE3T/IjJMogtm1Je
1/krh2iFbLY83FrRdWDd+BnWX4tpwSmRLJGLwP7pac3JxnmdU12cHbNUn7ks661f+G8N8+CVUMnV
n57xC7tHHEUE9EoN96ElXG8hePMaztmTW2c+rB/8JTpKm4OKAr5F9mKFkUabhmkljnJ5YTOL3+0b
2/S4LtL6I4gw4QfBR9O0087NR38bLhtaxSmK7T5YG2Z+n1vtFTf7KRf+37QFOG36k7VqIveYFzzP
kYzydQnDnZT76afNtUe62c23ZGYvaTAwHvX9H82S0Bb/k/tkki30kLrcqKOlKQ2YraSHcpDu2sFS
88IUut+MDY4s0bYeyy1BvuluT1rkZu2rZbnDucfndUVonVZLXst7Pym7R5UVxn1a595B0C8/pORb
/03sobobfN1cZZU02QmPbL+L0LbfM0vR2Prj4t5ZPYtKNb3PW0srcYhku5CFsjjfETY9jI95R0lR
GnGvFU8rSzhWhwuewdH4loap+Ook+oAkf3cjLSSPPlPmhkX28jGcxEAAr4nx30RI2qMDVo9EpdmX
kOiqYzWF68JuoHdXnbcf86HdRsBfsfNmov8bhSKKzbFoUJ2T8st3C6BNNiFcbl33FzLW0J4d/WUg
Wfwpqfo5Y2r5HI39yDoJ33miumPh6xmuTDE/kMaN0wPf6c+o5mRZ9QhLB6mh7hS49wgOsfvmbM5Z
e3JKOlk0dvNiMsA8przVnOtdN1y9Opdns/fVLaZg641fhH7FSRpxOTU1kW1SZJfazsaLKkKvxKHB
nG2NrtI9zCoyjih2kI7J9mMsnEFAYadkvo8KpnMYjgiBXfL0aKRuGhEHzvaZKBIlVkkOSH2scv99
UCDLslJ+DVE0rSs9zN8owwQCGjbohVR7083QOhdrZBL/0S/a5WgHyc3XQ0k3zKX3UUoCiFnjsRlw
5sayw+qdk7Rr4lYU90lQnkix3dILYoOJo/5rsjBgjLizK4x6hvbXc+mfAgbuUWNXh2aYhhfWV+7B
M669cP4s6upkaIeLupoPdjcXl3GsPYhMqUtJ1nIoef/8YIdVUpu7xK7s9dAh/mYB5OLMPrbD3Kzm
rsRXXuAYH8RDQI94aitM+VX/ODpD7ExEkDEIR5DhlliAUe7movrjK8uOR0LVXnQyvfbsjcVOSRs+
IN1sxjrD3NKkWyGik0itZivZK74YkTiLOtyHvvsiy3KE1BTJJ8XeZjn5D1F2mm1ewiUxkBHRhvqm
Me/dPoPtE7XbOlSYGqAmdWdLlNShc7KWOS8yzjhGjo4hXjyDqYZgzc3WhxGVsiUXvq3afJcYAInS
HgaOnzJPnyH75snrght/HbQD/grt10eWzfzVNIoI/95YI8DD5wIBF3rZq+N38i6YOSvbzGLJZ2z0
O03FO5f0qfChQI+Dt7fDv5Ll7UvAasRBiZ5Hn//2y2gwM6uGWyKf+/VtMbXzhx+0yOU4Rs+qTO8Q
jra1A3QzUv28H9CTnNxDlVHk+NTMBHCzsU78pqImi3NqwYqhLX3d1VYLY2RamlrISxLOx2BAILvN
xX7RZtjlQ1KSyOTEDb5amTTunLA8g1ReNkzzcLelZ69/IVIYxmE+nc2hRKBejg6+VWzEUJbsqnyK
PIPRxnDUki4jEA05gqDMLM39aAIkmX4xiEIPUuqzRORneLicLORTqjF80SGP0TgQL9V1Wbkt6wnh
22v+F3PntSS5kWXbLwLN4VCO1wiEFqlVvcCyBKGFQwNfPyu6p+12FXtI49h9mDcayUwkIgD34+fs
vfbRHqi92buMiIQ3XmLU6Ci22obE04hfYSBMRoxA/HTpXlu8jr693LWLYjiCXV743TZy7ARFX3oL
v9PoOf5xXv5brYU/RXj+H6QB/QPH8z83BfZ9GX0280/NgBvA579bAfI3jvQ3PzbwG0mZhRf7n60A
E/6mSRIZ3QFb8g8upvt/tQLUb9B5JAIodYsq80x+3b9aAc5vMDJMUkHYFtm81N9Dc9Kf+rlrRZ9B
AMy+dQFuV0Lt93MzoKpSsq59lHitMr6EQKp0/hSHS7dviT3dWzJHU9oVAunfFGDzvWLfE3sE+0RR
Edu99SoYaVmJRCjNipdQzu4WBY+9ARmApnccBfaFyqKSpgnZm0yEa0t2LDDup6USlI6pVx/dhR5t
h4pl5eTuxzw63wdvV/ThJ7qGnJJB9aeoIp1CKksf1RBaa8nEGj2dYWzqpCXhM1KTTxvZi+6RB09r
C9nubklBQtYUwQxfOMb5aMSwtdT1ck7G6WyYEAAN2Rm72DWQu/amscWabF0m17A2wtANbdYSJ26o
Qm+bo4ndUVZmjxMxUoSW+ql6ZrcBxo+2a4PoSr1OA2kDlpNigrHaZBhXjZtQr7tJLxjAoOTlFo3n
WllsRhP9YVbSCO1sO9VQ18IOPhtHm73qG8XteBHvqe4FxjXPN57ZL+lX0tzuRgqR2Nr0Aq0gYd8L
GLTCHkNmSLEZaDdEXWYKxide5FIzzslYBFHrkJppxGX1Dl5/V3qVscElVH/BphltDXOObppO2yCW
YsBrTHCmHaIgX6Cg9KqQmCNTik2DG2XQEyYsdbZPNUJIOAS6JUk2YcdXh7QlE7Ribz5I3NEscTWR
rWvGMvJtmKf+gD+4OGDomfdTnX+zZutHldN2SRYYa5U9/57nBFFmsdGTUpmm+jIuLHf1gxntU7wN
wZQ5EPF0PqzjrCtX6BBTbBdxP7/PZtyeJlt5n0YvTian96WeunWUtBYyGo50qKOe5ohounZwvumb
ndsgndRbDpQTaIKjO5D/u3IS+8IsHhufiF4kF3yr0eze99I3f7BN2qumWhpk93x7bhTbwcRIB72B
Gcgow1Cih5NMVb7rzcK/xycW4F5jQQZFH+79xOvPUW0VO2UawCud5isssP1SWuKTOspO0Jg1zJnp
JCbbZBDlgWwU/0oGLSJbBKjz6yx7fh1nCGOLrjE/5y4GW5HpB466NUPsWj3Pui0ephm6fjk4zEqZ
qe47OxuuPvaalU0U2yayPbSHbjyfshIT+hTtfK+Rh2msok0qE7HJ03x6aTSZouQUJOe+zj2KPhEe
yD+PSJvI1fuADPuCIRrVUdoTHSu6+iUtmw+v9xn31Gj91l0a0QRkFBKUCOvWhOpyVk/f65FaDbmV
ufNTSwWF7SXrwqlehqXRV3TT0aGXIdm3OWjMCm3UarKc5Ozp4duc93Ty5oa/K0yZ/PQzpiEHxAdu
b4JVwEpio08ae+XnhKQntwxnmVfuBU559Fg4xnh2WkPs897BnYS46gNGzZMRy5sHJ32CzXo0aouF
Sg7lkX5V/IjgmBhosy4PIxMvmmW7KuaGs25ehRl04e5S0vgjHsNzT6of9YVGG6/vU9UU/ia1by0d
vMQAhH53lpQ+kTGWQTZIwZQ9qu5CLc69wDQL1306WIvnPSYWZOTbCn2sWfZ5/Oxo42SFR4lxK22B
qWaRsZ7LbDPezAQ0bd1KXnwTYKsqdzmGUFxZw0GV1iVEQJ224zd6zNYaQDjgylSvij4iRmoJCfb0
4jNS7BiP68pvAf33PgippMDwpDL3HDZOYM3mD62wLnI7x4HpFAXyGAVDnNcvTRlpEAPuY8GA78FH
LLjNTeAcdaiW7eRa1XcSkT3Mv9l4O16kezGU9bMjmk1STkGSuVjfGhTQffE6I6paNZw6M8c5lgP6
ldL8mE3BKqG8U5cbNrKKpIFg0fqHyTEp3Rw3eSZ0jQEJ5StgZac4TtBjnTJVGzmKei2ykoEvkadz
gPrzBTMvv14lBhIBl+8gS3HP9G3M519eZDsm6yzLw73tLO7amr+3ZgpftK8L5GV62ifW8kZotmRj
wI4+zrp/Q+tDzHQ1gP4cW+DEqMfvU3CBBO1G27kiTAl6fLLpsE00wzgd47DkJA7ld8ZSQ/0ur/Ns
7tEnG/e0xef7UCfZmmbGXbGoJxXGp8ys+MNEFhB5e0/K88doTckGlwnET6mTdydCGYKKmptk4Vl7
lILSK6KV7Hl4rLYb7lyDflI868Beqg3NdevqStfazeRqXYjPnl5RvHb7PF8OakQnhSUk5/EQAGFl
3R+tWGxM3NtZf54V5ti01DjrYlWbu3D2McxpvB41u2+UVntwoxIDdP0+tLNcGV39VLSNOpaEueOs
Y8uMmik8jA1Ag6onr5guPfjXtHwoW2JR8QEdI6vcoRTO9wOy0GOHmfO5M68DwtegXwaXdhAhVLGd
ik0llH1u049FkUU5I8egE1J1j8gznX0482zhoXiL2yxG+F6Ze08L/77P0GMBea8PbA/2Pmf1IAFZ
+ltR1qiKuAV352Jt1Xg5YMvS64UrYpG6bKkiWJz+IqDS3PWN92Klyc5yu422IUkUJq0zjsZ+VHxv
pBfoNmfLiMNvOZ/FqlfdRx6Bh9DpBLKWPWbrLkn4ro1hfIwo2y9hKpy1W5AWjgFjOjOixnw7uPpL
XDVoLYqlCTceNViySVlugkUl+2KBnBAD9Fv5mCNYuvstK/rbqOET042ZGeuSo3yesveouAVAvyMf
vLpOfqdnzv5wAxx4g4hqrEcXCG9rvU3V/FSmzkOUffULWsZ+Th/O/8JcITCzi4/8j5yorOrfZc++
iuV56Ko7Gw+bLmgeZFgeYj2pDcnSrItEZ47hJGCR0lM2J+Y5pMq4afRm09AJEuE+6iHu9vFI4JVq
rPtqitilqo0xWGLTDUOLb2NnjT5ehvxoJ+/0ybc9feLdWJSf2ZTfCUY7eS2fDH98r0V8dOz+2nb2
XVPp+44HZhkTyASNXwWtteCH8RI852PF6Uk4B4OKdV2ac4JoLvRXjmlG1zyO9kstmRoYfEdqqNd5
UX5RBCfip1ZfjGyUuGp4XFTHzjBUqI8079qN6+who8agt0JNgg7WipxDql25hyOyy0rxsWg8khh1
l3VIfw9VfwJGGbEgue0LY137qc/5KjMx9xvPSvRjfdMeu8TcfUuM5kscD+lGypzNusmck8PsaYew
8QaUmtdu3MBQb+JLMRs/Yt+7NJzTt64BG1033+fYv8yIA/wpDmgbb7OO6ktb9sZKGqQFtz/L0w3U
fcXv4Cxf6yBRFEvGFM/vudnxPaZD8c6DdutG1G95Nl575X4re/FUcIK5GiL/QWFWHysmmO9WYz0U
HFNxUkrEk/HKNehWmg9qaHmUGFjcYTh51DH98rDcNSwGLX18PkTmWc5U7oiLp6mOHvVzHqL0yc/J
X0rSH31lr2WhtuHcIUqgybxlmoPFoZ2/YHUC5D5kctXUtX9X5FnGu1LgDc6RLhT599FMNxX9cbqj
hTiQOT9tCBcxUNIxbA0aWK1n1N84tWzbwRofnSoEMQDObe+pM1RM9kw2zy8qqT3cIwK8RjVm51Cn
cRCha8c66zHQ0vSH4wE7ZlfpPuB0bq0Qyuao4TGj+1lyUwm7d9iNZjx0EdVFBG+5kvW5qjKJBrTo
N12VffRh+OgqN/lA7Hb22Om7eiCEqaYAd+NcnwoGr1t25GZtZ/yNZoUhhPg0+9OqarkvRtdYeaHE
EqQMll7SZVkOo4F/SV//FHFkINmRfd81CaqUJFDT6M3SjelBMZCN0x+rsW6epniBXx4yDhKEtT4b
M1ot9EsFAaYFH0fpRf6B3VKfRINfK/E8TKSzgQg+B63BdMD/ouok2nYRGEVE4CWoPRugYpG2jBkU
se9jhfLQr/pjnScYm2z5adaj/33m/UAAFKWPZa7FJtVpup68TqxGgR1EZdbWcCPzoMhyPRZVvzBE
9frm0DSR+TIRvhT0uOB4SP3mm0QIu83a+VTWUYNpPTP9lwZt72bwDXeNE8Oj6YLGs1LFjIgRIp9X
DPij+ateDRB+AAk1juwJEOJajiahBV5rk7QA0GGoUf7sgTSGoNrntxGtWRB5NREMrpn3d6lfz/so
mz5iQm3LQPsKM0+pZ30hRDDE+5JJMli8eTezUm46CByXrKe7ZC613s3tYn3xRxqZvduNRzOlGFgr
m5UYewmolIYWrJExAhpc/C5LOWzREelj69N29Rm8n2S7vHhmJt7GAeW70/bjK/m33es0I/Ecl75Z
sboXCCJLYgcieApVnOSPaEfJMZ0jvMYh6XuBWZbw27wQiRIOrmCClHenfTnfnqPmd6YZIAj8DPGb
1e0SswSr85aXscGUt8DjWVWfZgzXIfO0wU4eyr1k/Iy3Q38jUcfeYQdB0hfO4Yg0Lq53nsBAnc5O
uHZb075PEudD+4bzwmilWdNvIyWC9+wNjitnGsctz2FUwLeK62ZFeg1srlg/o5gCdDHazgHOGiY3
r/joCp6vkA7X3KToCPMeE17L6HRusDHK2xs5ZYiLzTp76C0xbQU5wUFtJ/dW1P5eTkRNj1ZRnivP
mS4czOmEDqa/6fryfXDacAfHKD7XA7m9JaHQLEfRePIE+zZzknTYFJkTJijn0hdRzQvN41Swz1Lr
I1Uad+wgGFWmtRqkfcXHF76rvsIF5XRILIfQ2fqMEMHVed7e40y49rzYpJHqQ6pU3dEwuZdwcLvj
YGNGC6GfP1iRP+81vNJdNVPtBqVenHep/fmhQmb7SKHmfCXesbtOgjYtRaA13mnWdFai2P5ulIxR
rWI4RFatNxoV1EPhfov1PkrAp3Xmt2j0g0IjR3uMK8JZ3L3VlV9n9vRjsfS0Cxly732v1Vum5zBa
5JgaZ187xgOx684qyrLhFdhIEiBpLb/xRE70EBpjX6gB8k2PrctIl8e0sKJ3Pvj0NFle9sMOkWPP
BjNSlfn5M+ZvFtZUVistlmfZlRwX8DK/xoXpv5djx7lllPpjGhLAVaGVfmnsXlFK4YXGFdVMiCu8
AmloDwOkwms79Dr/XiEluKGbbNGyLJlYwpp+7sUGR4DXrEJlYUQrrJSEFSzipw7Rm9y4yhDmrmta
m7EpNkYGUubtXDc00bttR0ZG/Z/3H9GkC6aRYqoeS7es7jPucQf5AYOHE800fi179BgiavMO17k4
JFZB6An2BSSjthObFznV1psLiOE65XKiejCx+pL6AIEFtVw4PvW0uBcCUCIj3lTavYrEzF+N2rQP
aDKWx6JtOZmijq4PjcWQKZhiHT7HI7E/DEwr795eMudHCKMM5EBGuIOLln8NkZvW8OCk3smznWRX
yR7dNBQeFXAQlV+dnNgcMYXGNtMYLFiX6o2jDSsAvwebRlYcmVLGOqNXdUdR9x5aZGB52QlvY0Vw
ASDEr5G/3BehlkB9OFsUpW5Psgnp1nC0wl2kfS8IaYO561i5TZDoOU4CM1/gn4Xq00FLMfQ+FKa+
AicFemRt0wM4xoj6ICdW9eXGvzs4/XCcUg5MqXEqY+sZzc3axtayaiO97TiO9FEbPvTo7PY2tdda
lzAQ+7bh5L4w5fWbBiPHsmvsS12IbJ3k7JChfOAuDhIOlc04NpntTdorooJcfVBNiXP+9hi863FY
p565K3xyWJBpqARfyniNKF0fZ+W1wU3SCLLCR+CUwYrWp0pb6dpJcrYYQt9lIOKy2DSQaMX0muXu
Qz0vgSzGbTKrZ1uQLKQJqBun/Zj/yFo2tAFkl5u4j87SVs+cDIedmNTvYJXLlS043A7K6Wxkqpg4
zEEvJzd23aPfkx6dANaELvwNHtIPy5zns51ke2d2buEEbrWe5cy4zc5f6V7gFqGniLsHRy84g50z
AYBBy3YqheKsGDsnZTnfVHur6bBUByVEXCp4pJ+3o6fNnvCQxYu1Tkvxg8mlwOaSFI/swBsP8+Pa
TOkBerhUIATS78Db4yFe3VJE3RW3Bc/J4YczX5kDVZrETrjUecJRn1adBUkqtzT2NgVsSzCBGcMM
NBYVmo2pDoOeRKAZsT4xeAEcv00xxmuaQN/l5N0tyrz4HOP72n8pcXysjdSOH/Hmu1se0E9opRY6
YS+oTJAKwpmvVTRzNgGaaIuZp6JMcT78aPsHQ85b+MiE4ERwiFxFro1VbWi8A90C5xojtmidEwC6
L57aaxBki0bb5PnPMFZoi6mTeZuvo5XJIGMCo0EpOqQBUuuXsHYeNXpfZHEJJQehUdLa9RXohzi7
RCl33MmJo4C7sRlcM9TEFDVvp9xjcy+uKY7KGHFWm4THMW8eqVSvmU1/uMrdFOqg+tCJMwbI21jT
o8eh7PVKJT5jt1BiYwDHVakwSEanW0t7CW7OgxKaE64JkyQqjjAYM7V9YNd/hdSxxsihgmFqz6nA
/btACZEHk3M/Z8SgEui9OeChuWK4sXImHHmJbfE0FtDKvSOtGhs6FqYX9LL3FSS5fReBHfJvMzDM
R1RL1doCkt85SEUUmS5eeXZFsZ+te5qOlP3jtEXoHtghaS8zlHXgVpIeNztlnnG+dVtIZ61HnDjZ
tfsG6dhcY30eJs9Z0/e7Z3q2bbOOd82BhzkghqMHAQNKHzC2RzTaHxdL7FxtwD39HEfFQa8J2cz9
716FtijNUOxkP+qG6PHIXrqLKKV4aHBPBF5cs7TqW65QqqJXzMEAXm2cp3XYk1ji2vWKc9BnLkmK
sWOe7sq4uAULXj4RhETgTxNtwoUWW18eY62RfdgfTfMK5nmNt/iOiIW1Tvytp3EmDz0zY8gKpkZ/
9xQmZz9RmGmaZDXaDL3roz+awajfavMHWsJPinP8qTccm9Gq+6y0Qjxe04lAAl543S+nCQOCF4r7
otOX1KHbyiL/tRTgvbLlUIzjWzs1ZzG/+bJ9LDUadjpM3mZsKQlaK3tLk3QXc0xxa76UOsZ8FDbH
pO/YcOFeGPKSGDXjDOLRRH8SBcSIYgmwXgGk7QKnOM9ZeTAStS+bJTo1/H9jf7AANGbsIdG8rYad
0Zxt+lQUQfZR+eUuzF/oO6yy8EWP18FlRfGWJ3T1NPm7beLvBvqidQfzCUlnQ5NlEh5aR3W5ZRjF
/SnVmDlmbOCcEAcmGvFNSv6YUJFO9hjMgOnkYt27zgsSrbUpP5z5a9a+MGnhsMdxkP0AxAOl33SC
P1h69bZV762AUVWba5N+h7gVC1157Qx6bnjwspI1jfPk22QAb4VyAVSsJ+cs8afn1p4tGDJQQiSD
mnUu1fMQ+/a2nOSjDQ4E+E3DOQTrwXrpfmC8OBZZhf27v8s54iEzabKjXTNmoH4h+kdhrQ/zZ3sw
rzo1DoyPb091yVdGYCiHRswGMRLAs02szGJFVpD23h6az6Uj0BEfqnpIF9KfoBpgqHA7zncEo5+k
2X8pHQtuNEZN72IV3bMY7WivOmc+086y8wdYoz/Yguh+eFQydtyfXZZGrPK3lbyb1V2YdtNubP16
vRCDBA5zyzDjPYwiFI/FguNGvHhGec0Yree4g9ZtbLl3yeK7BxIjaeH2T3ZGd9jlWKNxYHjTYgZL
GL13nT0jI3C21NaM6ob3+kb7g5i+bfFlSXkP6mDTyF2WZITdo1/Zgn8dNwAenuOFrca3Tkj87ur6
dWwGOtzFc2ZAHRi6AMWRWpXCZDZgb8eC4RpeVZqmXaEBt9r2sHego2xphaf7cokgesSte7XFhCWy
A7Al0Iy0NXlb8WNNI5c2SzSs8JI/FAtyh2Z0Jn6WUsyg4y6seg+0gJ6SP6Io5Yi0gl0Fkb+l0pr9
NL9E4SmVTr/PhzniHBJqouiq5sH0vfcUQsKhbcF0mE3iQ60Iw2MC5yfmU1g7HpAE/xaqlVR3cbzV
VsGg1FRfK34MtVAuEP/laHfl+Fg2HroCTIqPUxiLXe3FJ1uhp42VQDOKjzCCJBnWJTyQyj4MNvgS
DRrJjkMowe0rveznrptToqhiODXe3K4YKYBt84dpqxX10thtBLUGsMFrRB19M6V67N4ppakHvBUa
SIEBBsnseXRVslvs8m3OjSvdhZfMyfaGM+1NIBtLGiFZFj1NLBREcnCOS4wti0qvb5nc5ih6484i
EE53L5Ax7iuJ5NhaOkCxdtKti0yPF7OFKePYeFTgp/4eU1UTDkMK7FJlX+MZBo3tsIUNuFV3kD0+
U4BOi37wnATorz0+12K+AGN5wdF/AbNGoqBFIRXZtrnleH/QuXYOxSR9nGvYl5taP4UjEl5GFEt+
bLus2IE/+JYrBntE/pUmm2MknhYVH0qyydfEV7trbOGKZndJ4jMPfFgFIsrOhmcBHitHxgqQ0eKj
O6RHum7hFvMPmGMdEuuW416PbGtXLQu8uob/54b6c/vxgCnMWANBJjaSQHB0z+51EIKCx6399e3Q
MsTQmtoSwdbA5HWN854BnH5g800QXuKF93vt7nQ5/qh7uhb9LVonzMi5WtoIWE9GnBgKruaa5dYd
isIOiguPcdOp4tCBnjxG2rrhvKc+CHvUiyCpvb1rdl/CmPR1ehh4oJowDkDhbifDfOJ9vG8Suje0
tmIKLmlu9ALxbllojoVoK98RaSlepnnk8NboEw6j9Lvb2NVB6RjjXhXdFJ09CZfVLLcJyC+icISz
SRaY8o0bjwc9Oe3BcG/g1rLIINM1t4oP8SteXxzwy41dgbsIaRnaB3A2NJGSUm+aSHzHUfZmFJR5
TZruzAEFgrTGfO02BkFjqn6PmCLdS04ggaI/9agmu9zQSUrXUueAsVRvXKzFZoRRDSIo0snA0Zc+
zX3zPHvhR94LY2s3i3+mWkRL2DEITxo0YT48ZFTt7qXiTJxAFDgZkdEcCJpKXyD/qnPb186h6Wlx
m65H03kW9/I2WV7q/K5yZbmDxFV97zy7308S6ZrUkf91HlvjrcrK6T0R5QLUGnzSOgZV6xX6CwYE
wjar5Vq78d0cy0djkLc+LX+AqpbqaYJvST+UIUYKsbacdIMNw/+e1fC5/KHceLLBt9oV1ENJRkIe
m8OqoDxfUAeyjNi5QkMgR/cxSmwZFF794vqUODB60BrY4bBpJ4WtvfTn525qkr3KivZFGu2F6Jbk
C3OVZj9FJaT7ZrqAC3+aKyvdgVWtbzQEZ5026aUv0bWEXjKABym29KU2jOasTdGVxCMiuwoaDM6H
Kk63VQgwkUbYpQrz5m4c+88QHsQGIQQrWrtIEIHAV1d93baBXzdHX5znSHx2NBRiAxBwSyAn7k+e
St6e2F7Q1PeQfVZMZZ9a0fa7Ks+rvawT6/93UPL/RZXVLcLgf1ZZHb79yD/L7z+prG4/8U+VFUzt
325h10IIyeMt0TT9S2ZFn/s3kpowY5meL2hR2//PcuV6RCAL+5aSxU95puI/tdj0SEd2rd/wbWHo
42dQbTmu/Fueq59EVo5tujbaL3kLQPOJ5XbkzyKruZkdEfbYoT3GhlgEo82c6onh/cSTMy/5OheA
1f7t84GXflOs/M/pX7drEi/mSF5s3jAlzF+EXb0LHIreKRBYr00+GUaXEIXMh1Kp4X4YhfMXl/s5
ueiflwMfx6wDjZvka/j5FjvRwYSx4D6Unm/vWpuVqpG8uoRLuH+RRvMfL+ULE/cyV0Nc9/Olwj6v
BXj/dhPhSMLvim+SY+fMbE/QTf2LzI6bGe6fH+4tmPu/78uHraCU7ZmY5n6+WFs0lVmYVbuprCa7
xhaem4RN7YtmlMPYCBJVk0vmstLtm4vtwBT/+1/jTaAnBLF5Pvf78/XZlUN3yg3iFlxVnOoeoBFT
oebcLX3K4c6w/uJ7/DnE6J/36zAWE7gEkQX+er8+53rQ0hbCkBCttVq0vriTNZzEqNTJR376v7g9
LoMT0TMd69c8PF30/ogBotnUnkHajEEFyuFfMqJWzn70wSH9/euR+SWwWON/tNxfonHaGTBWMs7o
stTkMrlyzXsx5v6lkHDARglP9M+v9+uzSqSZcHzXFbcViMC/X76+3KHLaN/iEEoOVPcEF6VbRI2Q
g+sy+fjzS5k/G5Ad3Jw/X4us93/3dfrsm2nJKBirBfmNmYvWOMpbEj/hH0GViHqKbXlPNuTwYFe+
OPkgPm/zLkv+L26aB1ZYGFY5Qvi/rAVjOiMOzPlDZoh4Adhf8j/8OAEWqsevf37TrNA/vZ7cs4Sz
j/FaErKCie3ne1aOWUfOEmvSrP0ZzxjHJGcxp6durnJ/3XbjN8xbTrGJIx1u//zSv64MtvCJqUB2
ovCmoeL9ZRkCF+cz7YuKTfGabIwrxs/+3dj1c7A8/fmF/nCPrHRsbtyLgwne/zXLx2oMJp/aJ+3e
RlYiORTe0ftHeOF5aFULbKUHlSEKpa2GDOJvX5sHS8J05pAoHfnL8jckrpUYFU0pG6LhyYIUuEcY
M51VjPpIR+b3Mba7Q7SU3l+se3/4dE2TjdJlf8ZRz0Z8e7H+zaSMBK40dRvnoN/LZs9FaM4wYkUs
PwuEC225RoQ47PSA5sSKOAb/+X3/8WUyJVUBaazsZ+yg3u3v+7frM/b0zTTEaNAuzrIluGRZWaG2
11bdueZG5mjolTXT53S7Tu1Dxt+MNiMG5HEV/cV+98fv3/ZcFIBsQmDVsZT//Ke0eQkev9M1WST1
Taedfk/sylprNy53ZjPAWKabsB1NjLp//iH85wsrIYAwKPISf/kOwrFv09Csa263pcsxQjXLmPDu
FmGV1yjt7ZdpHh7dZZz+Il7tD6umaWN2dy3vVpfdgAo/37GYQ7BPNH43Xgp3zphm7OGqaDE9ckr5
2/eoTBwdrufQIyEd9+dLIaRIu6GBnFiC0jhDs3G2rSuHQ12QjTC10nwcVaueSt9J/uIJ/+OnS+2p
qAx9TyrFi/3zla1x9KZWjMXGKhz6gplRfUQie61n29pbGPyOdsdTjoLQf/jzW/51iyc71FQmX6dj
Cc+Vv77TDE9x9bAfMM5jRpmOIEDE4lgnOPLIrX3j8OeXM//D9WxO5Dd8gQXp1v/l+U0qQ/o6bY2A
0/TyyWnMDDwABPXKS0axV1PYnEODSJVVPaTxOVr85OIhxf/aMTre6CQn3tqe7UM91u2zYTfDPpH+
+BdfBivqbb3+90qPEv3mgvhH7UO15//yfXgq1B2scze4tS6LtXCGZvliWnDAf7c5suqrx3xiOhdT
YohT1GGRQZ9HLOIOSwSwqXqB14m/HCz3E4ERC8D/JQISEYg+lMmXPuyFuPrkgplPYdzjRycepKYF
pyvHOmZEBbb70NYlJBRJcNGeHg+5UshCGqI5IHVHEAG8PFyOAFmKfN9bphiZ2tUtTLE0vyFi0Sp/
QpYr3DeAs3F0qRmG10FYWTMy1yjB0J4aXfeVvuQsj2D9htdlbhGb1EZTc1bnsUuQK+rlMbKmnq7h
dMtOKGSG6XqychzzYVuhaLNihqhFRZG2LX1zFs+9Gu0fWV1N+9LBuwUDFJGBolnrrPvBj144qAga
XkV3G07Uo0Ic7Rvl/RLDSjwYsfYFRJOCCPp2qY2z5oXEldAV7advD1YNGhRIUUEA5HzQEepsuq8D
Z+fFQ7ZG64m5i/ZoBDeLE36ZR0Yvx6gBIUnfqvGuExkC6Ds4kzAZVKFDmrwf1g1LSuxBCrJxtjFE
wnfFNK/SBVwbme0aMH7Wuk1k+1k2hOpubM/oaFZiR1k3aTGjR+ga5Gppm06f6I+Ha195LvmGRhcO
d8MwES2f9HXcb5OEAf16NmuMXNTvBlHIiXM2F00/gN8H/lql3pV2cvW75Yiu3EnSAZzD7Bpdv+a+
E7rk9FDJSlGJPHghSICzZ4p4DvpY1PoYR4B7RZH5UMIcp4uIqjHou5aY9kGBdrOL7C2M3KuXI/Kk
H9Xh36xdE52cr4ZmCOJRAlLTcazkdoRHkB0TO0VAFBtzu2UDhoKdUlxFO6sopjEw55gBhWhpsk12
1McbQ6dRhzugKKFsm9pOVvlkVv3BNys32cq5DqFeGOPVbUHcr1M/a0YCL/EurzNvGZ6tupkJZKxr
CmJo77FGYm+ERRC6Q4X+kLHZxm7IgUJtYNnl1mbK9GyVEfgm3Ksh1OsWgKy1JF31KPsUpp7ZySh9
EKPVbqSTTcUJHV5SQE9NAW12FZNWJkpVe0Xza0UnbTr2E5p1AyRZ5TPKEuiK1VMN9e1cL7SyNj5D
Eq5AW1EFMKt65jrFHDFtjBOr2TWziVy87IHK9+TJ3Nt50xZ79nCA73mdDrxOutUUpEUtBrzV9LZ5
q9KOxZ7u5IvZ+uErews+liUWKkSEG6JZhjvYUFS4Ls6ePLcs5mkSSGUazdVXN2rZL6gUAUp4oz8n
21KkerhHl5IKApLyQm9oNuQPN1GFsbMqUW+lEGgMckjaHR+H6P17OG7av+cA8l/UnddyHEmSrl9l
XiDXUkSq29IFoFAAAZBs3KQ1CTC11vH050vO7A4qC6dquXu1M93WY9NGOCJDebj/ggJzUYdGcQB/
NDwBLNTiGzdV27uw0oJqrdOR+znQMEFtYGg7b2U6ubdHVhtw60D2FC3dULP5v2NdB2aTqHh5xGbZ
KkvPM4Z8lbmYWKxTeGRgLsFKYBfWYdAaNTpCz7509IOS8BBZ0d0Jdt1I5QSEvKMeGyqvHrrHDwGV
XGNJ4S5YcZrwiAlgjcBSTTIUG9o00qpvvoLsIfLSNRC5DvFuUAGl3QTHttBgJmkV/gM3cdoXzT7P
+wz8em679makOV2jqZD0/cYci8k/G8+Ee/RrNQRdu1h0pAPAwzGQtG3rizBLs1uJRG2i5Tiaznuq
dh4lV4un6jq0UApfWNWA0ERUdyn+ioV8amLFoZuRaQNOW6icUmK3YRIAgIe7Ejs2+gV15kpvQXOl
UPfUmKMjuoVZsoIH5RvHVhXtVxvBCnXnq23/iHhM8Ow5o/U9hXsy4txZ1yrwZjhnsUY3GTiKR2My
GGK8OGpSMyRc0BIq15aNNDci47SYVl0K7W2JzRR8eKPsccmwxjB7iX3PHNch0i8PVhUh056XSJDT
nqWSuS6Qu3sacmfkAB0t7cmGevwTwTkweqRo1K8s2uvv8UhGt89xNBpxIIe8vsnAqcVb2TZdvRdu
7NCXCOx+ZdVhy3XkhP576sdlhaWVGmK71Wj2izuEAe22Xoth+Dkjwp526nUSlJWcjGSScTvUTXZj
ASjGBQbp1Ccc8SJ8WQKlv5W10GnzR14CrBFqudyOULJxVMtt5XtVS/krS40BCGykW9qulR4WfHWr
09rIAsAc6VhRdqeQkyJAHFocS74uo4N0q74G5eYp71pgNo+wXsZiP+JNsDYNGyhopBUq9KooAsWN
Yah+A+BOgHkHHI7Xj+E55cYjh44WfW2YAzVsg5sICTLc4PpBs4OV00+IxsAyMkxx0w5RRD8k6WB/
jPqPPkjqOzWoXZw7TMwpUL9DbB/qXbkZi2qIUCRKQRTEbih/+FqnFIjQ0AwBtdBDXaSBaR1LvRyh
liF4bq4xCKBp7Vtj0Swbr4cRlAb1TZDnb74grVgbdm7fG4ZdU1xP479bH7mAGhlYdSX7XEzQKTP7
gVso3HcFWOSBW7DuYDaN9o9JZRXJmJK23BJJAFrE+LYIsKZx2tB5kU6s3oVNSfMQqf76ILRQPvv2
UP4F7x9BY4DITvU02r2HWRBE1XJp+5r/hoawY22VFieGl7SS8ZEeQ9JDWtYl/VITg5lFpyTxzxEC
4b6yMMBce5YH0a7Lffd5ZFkL+CYq7hQU7Tk/ZBwjiWN18U/PQxd0UWCr5S9qdJb7m7wbppTTIPWx
hQUmoieFux3ttk32qRhAtfcSUXy10Ya/+gKHicKJaZ1FqOIZk41sna6KMcuUdQdY48Uf7G6jCw6X
dU8r7d1r1B7yCRwZ1FIAvj0MPOODnbQ7/PiSRHUA7ig04JcFXoDJiowJHcxMadQlutT+I6hjZqt2
6GssbeyatYOlWXW9QX0c/pOsDNeHNoAaOpaAGoammoUx32oQhlHcKlqdhRyyHSgnExDaMh0GTq/E
qjKxK3Wcf9YuG1rFqxzlyw0SSsV4U/qJ+7XPC9xonB9kk2LScjZDfIMDWEBGAw4wlLDtzKH4hq5C
+DUTaKIsfGx4MP0o7DpadI0YXhTAe3ichc5zJqOpG1R6Y38TkH+/9SSiFGasQH/OlM5/BsdT5zsY
6uk3WeR98QYoHbKgaJDAcuthSA9Yf9J372iNhzQv9QFlUVRUm7uafjx2ELVZHDuzKm8iD0bHprCz
glMMbl+/x6MjshcuMp07qaQWkDGIqAjtd8bELDQ7K7upZJ4DXrELHvlKX9b+krZeUm0Cr1HS+6pT
u2Dj0NORy96qu3ZX9CXUXbg/cbAb/QjLTLxIRbpPCgfBGj/tEw3bn66HDGR6sC0DLGZuSXmbcBdV
k8OcaZqOXEodGUB3TOmZ0d+CVxCCaLvVebrVWzQoUzIbx/N3dC1wLpZ1MUIDGgJjp/RGzrUOirNd
xGDWfihGi1VH46NQM/qAEWVoVsaqb+kjL7tApP6SCo/2rIKDHRcWUm7KEh1BtqgETgq6SPjJAAq/
TTe2CZxGAQdOY7hyWLDYlfcQZwSOzmCCApcfqEpELYaYLHepN7HTrYfRc1rKmkX0GJUNZ6JeatlO
r7kYd7CwC4SVdZeY2ag7b00o7JHlOQ4/lUCArmHWOPls0SOHHRQj8jtpBH9nhQNIGQIOy9N0UXbK
BBtL7L5Z4SqNkHeFBcerkYXR311MXWZbjzWiowlC/dibe261Hgo7NBZ5ZyTfImoc6Pmgda6scTG2
Y6pGvb6vCqMh7RSkuqSTmoA/Y1utgEyU2sNCOGXp0sjDsm6p40WZksUhIE0inFXR3pGavVVp1brg
r2KzOYIjdaIlRboQ2ICoFbKQvifLNkNAObQXinGNXjB4kBIKyLeOuwsx2wrqRisGMJiKViSQhkEq
4wQVk2feDInaibVOqgeEnux10Rlx+RCkrf2Mc3qNKAVSthsEqHjoWeqAD4MwFXXdsrXhTU7Uc5Iz
pUFXFsrNGnuUZIcnkY7bi9K2X2PqEzZFxKLVgSdAIN3mGoDkpc5nZWHaEyYQfE1hrQsIPW/ohin5
jVCyWr1FQak23hynGXeig+CxjpIw++EAd0AbxRvSnxGrlJ0ikExZKpltFKu4pwWHEyc33arMNdQs
a2EnYmKPya3tNsAwQLb6oA4x8IQinw3RJkPmX1kVfZPv0WtJ5K6zU+Un3xQWg2lnMBPRPYcPlyWd
ezPmw/iFV2zLBS5B4WvCYpdpij5ERwUp6H2lp2620Epf3pamAzWwLQ2l3ymdjThBEg35l7grGt6u
vYmDgdkyHwtEtPuK1jcyGfhSiJrTV+1fuog8gT8OIodfiea+RuLxVbESVMo6WjbqItd0QMcCnuIy
K7kxARqUhkSRVJL6BoOX3rUUD2Do0uN6iVMs2Vccshx/1FrbBe+YUEcjJOF1NrBtq52boCi4kH1D
ShcUmZGyBbGTwkWv0wfSc8Tta3wON3igAC20Ez0JsYcJgyczhZkC0DNUXxInBQNZ+rmzbse6o7fv
1Sg1jKVSY3Fpuu7eCTkgAeqqqNyC+h02TRFUiN0MBdCkodHNNV5BICTM0KD8S0esRzrO6O0SpFcs
d1Fq4f5p+LTxafcj6mu1A54TJZDLJ6fusrtQIFr6qKaB4y2DIBrI8PLRHZBocLBTQF6dW8+gLOIf
6QtZz6KVYw/WDNkIzM9twcGmN7gI+U5qg02jcHGrpAnWpuDMPHURJkrQr3NstTpKSQ1qli7IuX1R
6Gi50fDi04U1SCPIdMjT3uKaYNODzwPZIYcy5CjuRhZmuYnvWmu+qOc9OWYUTw/U3AyXbZSKemMW
sqiOraXU4XsSRr6JSXPLWb1qGRX9FrSMJ4meEaFAOpSxuy8jtCIXFRSncWfKBmRvE+ELgPOwZqJY
lJNeUwKDwG9VMJ2ey87D0Sx32vErXtC9vjE1LNkwO4NhpwwkdMuhD4dXqRco1GsopqEwhkPNEtOh
9h3fEnnnK63kGAHS39+F2GxqQOh0ELJJnNfaKiTtGO7wAEwBJmd2CxBLq2lA5w7H8KpGZ0PBUFKP
2rURdyUW9EMNd4jbAyczhRt8YRqgy4E02pNZLBeZsigiHaXgDJg9BMdYccsNRmJ2t7Jy1w5XUqlQ
W/LwjiA1E7jpdhhjYxFrDOkvkSj2oUDdWt/At2BK1EogSiA6PCssnliA2H1qxEvDp164YBkggEg5
zFk7sHkAZdd9h9gGvtKIVACafXWkTYY2iECxXgaZ4v5rprp2M7QSs+yIXvGjPRp+AO9NVIh0tQgz
rDShNfDGHDipd6416D/ztEL/gqM4qsDH5eh2DNpE2eTPVJB1zTDSlgPWdw40FMXFNn6M4F93jYf5
e90U/gsyk9hmi6yrgMY3kw+NGTsNzTCJgNlWNS20vMLUQcTCL/FFXMpUVUBhjl5gr2NgwDVPi0r3
YZTGjr/WSD33scEfXeH62h6oJdiguQakr0EQmxjVo1OASr1w9FSHKhECiqfjFv496HV7H5DUslFz
YxJgpJzmg4flvuQhXSE1qkHC/KqlIW91TxuGO7hNMAUg2Np3UigNDoFW4f0KOXl/pI3lvCBgj6tl
iggSIxCTqLd0iuqJkOZ4A1wt/2rkAVZUhhV4b8ha53JXuKOi7wJektwoNQZpy6wo7SMZokS9sQvT
4aEG7wt2m2SzALWPWscSL7SKswcJZZtzucHvtvaRPEwBOv6w0RFEOILM7F0ZE/uH2pQQk2XdUrVA
E51sPrOQC0mwwi5ucwo3AbhF07yLfHq9u8bSZbhHA0T9ihlA8w1XgglBjprYC6Rh9a20tUG/L8qM
ElkXhI2xUgV/cC+T3t/mRelbG2grEaBAX6d9TK0M3UUpftK62xZcN/qy8w00MODJhtu2NnjD5hWJ
/QIQm3xADVXsx2iM3wyIsS43g6L94Phoyy/k0IG1q73RdsBAkkCsqDPErHeeY8EaGjPZCKWhkcoi
raA3v1a8YTkJUGVLKmTq2qwNKja1LZloIS3lteZpyIPZhfe4ReNM5Lch8E51IdQOhL7bk0QB5ivq
FRe5NHie1orYjSr0/6INiwjbhWSgnGhU4wbNE2oN1B4hahepbvN0jWWHAgEmON9TAzm5pWJwG286
rVN/tGgPRwtKmDSmTBAhTxFCGM4tBD0AerpoYPNpUdKzYl0ekreW6agbv0QdcIWyGhxpFX1BYPDG
tGchhXU3XExpvGEtOLsce9wBRSEjPiYGnuBo8zZVTm2sRlBMd5TM2ASRi0BuJCxeUR3l4leOOmhy
rAckP2PXf7cVP5iME2tsMKlD4wHQlTbCa6DW0QpN0RtE30dIdEaUclRy+ujIWFDd6tx2TWcbTQWm
cZm3AP52GgbN2IIUqYdYXtcgZBlXrZbwxC5BA6aJXUHB7vK/lBBblI3ldWBrJ/4pIBlpYa/tO7Dx
7WAY9kjcIJ3sl1aa7uKaOh4Ras4hlFqKrz78d23vdhz6TxRsKnedSmGR9lDGFJtOtiaKI34TUKnG
ZzLfxBpix6Dja17unBRaRX6KGzVWd9AslpbXljxcIMwadAS6Ltmy6Joj9ngQSswETVEsQCaCn5TI
+ngF5P8Rcx4qt46cKB2KD0GYAm+Kcio274suMOVXajk0srCCSXjLe9Q1VJjI32uBqFyjW8G31m07
c2lGVhcsG94h5cKH4IH4aDKxJiqqxh70B9wVlwVKOW8RBxZFJVuMW7g6QAlt0ym3fVyVL3wdDblY
JQluC7pG7sLGaOXWzkmBFrWemVsOBF4ymB8P7bJIEyfHukbCAufFh8lVgqkAV2lhVR79Ft3Od2QW
KqmFLFttM2gFlfeM9JkXjRMhhxj4ks6+JlPNXtKD7Nq7Jg7Ho4KCvLsZEw1zZw76Lr9DqyR1to60
XHc3dGpKVuM3DqRaM6yaja4V5V/Uc1GdpBJn6iu/y8rdaLNccBjKk26rlMgkN+jbpDsTT4ZdAAxH
m9wtnb9iqrkC+wW1frSMykQXL1H9A9++QdbN8ZSjZ+YGsr1cCiCw40Alf/GjjPozTo53+Mf5yB2b
yGXB7EFwZE2VCzNQ/KCYBtQToZsipOiJTaJONPPQ9+MvaFvgdVcnTv93gLwM8p+ZZysTJL/7OoTo
aa+khII8SLpBq6Jxqu/o9PLcHqk7eCgNabiwObaZ4f5Tm7ywNCsOKfLmdfxajRVeM+gEZNmhiZAB
WOSu1H/qXYG92ahnzk8LYcdnAeYf4he13hZpnskcJPL1eOOPgfFu1xVCUCMUpm8WlMctXCdKia6H
COeqsFOsSwLyN8SUAjiQSDCRtYIo6r+DM+h+oIlIncQLAVIrdY9WcFrKke4I5EwBx5afj3xKwvu/
dROUpPMsD+J1o9Dh2iIsEN7Elg0i2vVl6ezSejS/uLyMIs7R1qofAl7KeOygPPRIgVt+Md06CtZg
v/NwOwpQLAeyP14s6BN13q1ASsb7EtKfwN4hC9T+F5ZpboLT+2DX9gvtFtdEGZNW5DZHIsJAj3KI
gkc9RUbhvh2GDu+4KCrcLzna2vadQF6necU/yoBsokVUl+lS1g+aGaegToVWWNfgTWetXcNVQSVY
moGmjkDu5bSHLdJitHg0Dui8hj3WsnA1sPhy1xxyxgb2THMFjvJJPE3oKlAfjcjAOk/jod9T490H
jU2hk7ASQOx3lkiwsgvscpVwf/wTHfBHeoX/PZ+D/2uqhg6f7v8Pt928v71Xfzfvb/94avhH/Y/8
1z9+f4fsHbDoRxTu9HP+CcLVwMwyM6aD/pulupNNwX9KHRr2fwjk9wx66/8C0/6n1KGm/gfQuN8A
KtPhf2isoPqfEFyNf2PhkoBZga5OTeL/BQQX/CtQcnC+4Ax1YTmWPkFOPuB5QPLnKJ1mMXq34ZLn
5tqPlQVv6EUCDZNi8Yev9XAOvhUnWIJ/RbOnjYEPCHDkaR1/iCbDUaMR28UHMEq7qjXW4hpu5SyC
PSlA4q5pWyaQYm2GVhg6ktg2S8UBQ0B9GaQ0c1yKXleAOBM049+YiAk1rJuAX0lfQUBRLZ4wLB/G
kTq20pnIfB+wJqDPQJtzXVZpu+0p/MHAyBFqKDVxf/njzbBXv6NahHZtZ4oMxPc0agNEs8gdtz7U
dqvcaV72q5iK4nHuOvsKtxsoj8Lfm+hCkZlAC4NtyE1Nc7G9ctzopxidf/0m04Gjgt0E8Df7ylg/
8sbDJPTAq8nZ0H3Q8OiqtO9KzJPX6xt/7Sa62IgQlWHpQhjzUzvY9uhEr0q10/bDEE/uXEZ8a09F
4C5Ehi8by2LnD933PBP5qs1Rrs1KFAy0FL17moqiu7VQivhCPw+MHzdHsyw9x7pT8YW/ggT6vUpm
82upwhSWZQB/4QQ//dKJE40Kvoz1oQxcTJPM/lvuWCjacFGuch9AQYQ2wWObj6hekdXdm6yIpQq7
CB6fYa4gb6Per4/PXuvk36EHo2iWopRhYfezLPOuuQIlOj3+p+mgP4YwGMveBZE2h0yl2Ti2KSfM
AY9Ia0tH1SZjQ+euMnp3Tbm7vDL/55sMqVVDczmaSNvMOfKOZDgDhSPCg4p4BGZEMFmb1ZXFfr7E
TmPMtpjRWD0+30Z4gNV+P7UFNjBnV/4aefIVRaQluM676gbS1+La6j7/mijL6pyrwnX4y55G/2Fz
FyoqO4M0w0PYbGwZ3IWUxqiL3o6iuvIdf6PUT9cZoQzL4DhXOa+s2SD1JoireNTDQ7OxtuGX6Bl6
4p11w3rXvkd36ULdZnfDUd+iKb2pX/x39+A+3hf3+V4/Im0hAMP8QmDcO4ZXvv60fy/9XrP9HZci
Q5Rfhgejv0X9aF1gGaFUzZbm6CYKcfVKKRwFh8tTfraqHB2UmYGcK+cKXZ5ZEiMkqb7XhsOhKTOg
ZQgseFTaL8c4m9vfMWz8hFQILq4xgzVqbV2oGU/4g4X7g+ZUVLs4fsTDEL9fDnR+WM8i6aerKIqC
yLMqIhkLucpvzF20+on64bI+Flcuo7PJIpJNtmBa3OS6rc9Qof6YqonlESkSPLo9AFf4Fmjj3538
FtYdlSIUHOzj5eGd7c7fMXHWJBVxNBDfp6Oj7WrQlSuGg4uyUUS/2bMdxPkOjvvEO3Rpln8ER+WE
m8WbJw5KY7idRjzIOzx+8kMns42v/bIwGUJN6aDHVwJ+thhJzCaKEukW/zgdoIpMJhbB+TCZHw14
1zj60k4ceWU5nk2dC4iapchrQRPCmkNAfeRwkt6swVB26CoHVJ2QKnAVY1KuwBHHhw0f7IeuvrJi
zmbvd1gyP3I+HZbAbG3KJDPEEJXlveKGjyoS+43HOW7X61LPX12ApX5zjfvwyUjFRH3gSAW6rFqz
kAj+aQKaYHlPDXGdp97epERTm/ZGqhVusOkjKrToeO0vL9Oz7Q54DCivjda4w8aYbMU+HuVpSDWz
L6zxPkT5YRRoz1Vbm0J1hIfk5UgzNC8YXlWH9QAsHi6UyX9nKQOyBZUIKBkexEE5ipv+Pr6xzKX+
jNLIJD69LdYZgMlFS9nevDKd82z0n6GnoCC2IUJM3/7DhTUAZdXd2jQOcrCWXJsrk9brGOJmAAW5
IuLloX4ajstf1egN8QiZjdTt+tAYfMU4+A42sv2Dg9NFgkFtaKxjveSV9F/vq//Gi+H32D4Em82g
FSLNHha/g92ixK55X/705+N+bk//YZOLMxKBbhcw4dFjPpS9165b7J/Ac2F4cDnKdBx+vE9hOYkp
Yedv0NT4qp7OkNAqLcSTw79HH6TboPf0midxsosA1G4uR5qfW0QiCgk4j0fOlTkJMIcNlWLVTSuq
jsJDIHDN6kAUX1kC833FqW9BfjGEDasRUuNsCfh0SEJTGbNjoBjWNgkc41miC4jP1+BuSzV5vTyo
+XlFOHsC5nPH8aTT5xkZ2HZ6eYlbHaMBocAgOPYUblQ4yQC1n3qkCdruynb+ZIA8U39PFyRXMrTT
CSvKQJYgSOujgaLWotH6venLqQxu35adfWUNnq0OhkeeiRECrX6dPsBpMIQ4Mh+0f33Eh/RRGP1I
nR4hE+zOL3/Gs7XBZWNAl4Fux19c3adxvBgcZWjU9bFNaHu0t6nqbv93EWbrYmzQqhg8IpS2s5Q4
c8HEvxzhk28F6YrtxKqDMqHPdlKRd7beYYJ1tEneFPVGR5yArtDlINo0vSf7dfpS/45izFJRVEal
h89bfRQvBZ7TC/kN0UmcANzH8CdqHMk7RjBoxV2OOn2cS0Fnuak90LJPc4KGFQVKDNeR0QUHAyDq
SqBPthN7F/aSQ30SEbL5ekOOrnam9YYvHG/S/EF4eKWB48FNERWkhvJ3371dHtw0L/PB2XCuOa7J
OnRtWpsf7iiwK4lXu7I60sdEjRc8JdVJRLb8BfKJdXvlFDx7wHNiQO6G3A43j4NDzNINS9IShOhT
MYHmrnjwgXpujFt5i2DYVm7jvXHj3shX5Y3eW/Gef7s81s/22cfg0+r6MFZRpX0lQdwdVVrPBsqH
dnVlgX42g7DYnekU5s4/qz/htd51KRG4T8BRZesYt0U0l0NODnmP7vcrRq1XDuFPNoU5HVGOxjQK
yl+z9UlBz9E7kEHHQdNWieweLFe/qzVwxYgTd3pP6VBsqvgVy+k1IIdF35v0JPeXv+35/gckgYss
9w73KBnI6bdVqgxYLZInR21qEVbeqhmQPH27HOSzoXLjqBCfLNIDyqKnUcoKSRk+/XjUoPcgYox0
orHQfzrfh/t+Uf7ovlYv2Z9Rvkkgeft+jDlbNThgl5nX+4wsw0wv26Rg+yCQsP0froxu+u1P96Jp
OPDKubd5wUGtmo1OhlQ0C00eUw6abmHhg+Cs9Df7FS5Ulq7qO+NFXuOtTj/zUsxpXj/sCc90UQGC
dnIMDG2lDt+KJl5cHtbvd+6lELPrzdBCrBhwgzoalIqM2/IAemLdLXkv3ip7ZRXuhwXNJiT38kW4
r7bpr2DrPjvZ6vKvcW2gsyuwBqXFI2GQR5jdN/qws63iytP0d4J9NtCpRGKTM6DzMNuIUrfj1hhq
eRxvVFSXt/nX4K2r9rilOuiObpMn5+leWyuP6k/wzMqj8hjdV1/j53Llrq2Fd9teSSvOSh3TysXH
Saimbto0RmdzC2fAskszVY/xV6oOlOYKvBIW7ZOBXvJf1550n+7Nj9Fm0xwDtWhsdYr2q3szjb1Z
ohWFeuAChULuZqRFx10ebrwrDxHts5PnY9zZxKLyJVqjJ276K/xiboKNWMV768G+DZ7Cu+BWlgv1
23Blq56f89OXdXUmmuk+K+xitBbgOk9M9Zew7+JuB47aeOKyNq4E+p2xz9eUy9HOJNqABtzZ6dOW
JobplTUeh+9oBP5tP8uf2Oh9wW4xvFVfxmpVp0uExK126Xxvd3++ZegHoeZBX0PAhT09G0zFc126
8eNR6tjW0Y1HhvhyhE/yAR5FH0LMJg9KSmGrkgNdvTFX3WrYjL+Ku+xO39Y32T7ai228K8XauM+i
fYhXxZXwn50JH6PPEq6xD1I9rQJ5TCRKIcWgbMoW+f7LY/w0CEzdKW2l6mHOhugkDqiZqpVHRbAd
+nhZl98uR/hsB+Dd/l8RZsNQ0q5UsCCXx7r6KsP4NhltfC/UK6thmu3ZSqRS5ELLmHRBsOc8XQ1h
2MpmnI7x1r13x03bf6uyNZDjy2OZvsYsisVi5xrkOWTSwjuNIp0yyiPQkWh/iPvR37TRSxY0j6O8
w3lqfTnWee47ZUvwvOkV4iwwf3c5Mhq1yM3Mez1yl1oXvAzuXg1vXQ+0L3iYqslWyJJdGeAn5yRc
FzhBE3sbiYR5b6EcYwiDZdveA+DZFRKXaRh+nqP8apX9aDcoe+EwlmXAdH50Ot7ajs5Lp9tcHvr5
ZNJCA//g0sTG0O/3ofrh2rcCo3CqWB3uQ48Oij7aG2r/5RKY/DPGetfaFlNX/HRWYfDTTadcbEC7
oR52OqtFAKewH3T/iE8GIsiNWEPo3zdJtncSb4tO43L0oldVD/YOUr8V4oyItV8e8dkmoaODtgtY
Ja5D4B/Tr/hhxF6HDFzuC/c+LB32oIAmoJilvxFwza80hD8N5RqYKJI88hye7UcDaYY+JFm/90xp
rpMk6hHoRHs3Ak70p0uYlzYVJVuzaao7NP9OR5UMjRq2vjoesZ9bqHSChuA9HF7Q9rxT025Zaceg
udJiONs1U8jpnc90Th2y2XkmSkOvABKMxxpaONXh3eCC0xbGAxUU8FDNHrMInDXaK/nb9NFODoap
6i8A0kyVrUk/53SkOTYnyeD21bHTsYjHdLRD3smTa9zSMXWK1PtwsLR9Z435la3yyeIlMmUHjS1L
73kOjqDjVeKDVNZEjrd5aO/MzKQKwLPcN4MfNHbWfqRuOn/Fwtt2mMhDbrWurN5PRs835fpAUouX
pTqfZxxRRzBD1TGWioo+d4pwGN6vxZJ+cv1mqSYq3Oj4PmBNca0q8VsKbfblqQ2wfTm2eNrN1U3M
LlDbOGmrY2UqCLW7lpJsczt2jyYmsAet1cdbNM3kLUzuyfm8gjzaoHLLOCha4O297HG2HpXIWMlq
EiPwsOlGxF1uwjzCvb1qh31cWQijFWm5vbzpz+5e20AjhSPOmGobrNrTReNJtAoqdJ2PYT/BYdMo
XA2K5V7ZEZOQ33xtcqCQpiHyNhEzZrMjMOyG6UqFKIpc0qRGw2HRbL/j36bddg7IdyHlo58l1bKP
DGeNXmv5hz1anYE68J+Av9DFObvKJHBHrE3U+mh1RbuXVZJtwC8nVz7n+danIDptAoMaB4XK+Thd
IAuOZ9THurbEWoU4+HfvZS607LF/ipO4BRzconLZJf19Xorky+XZ/GwTsA/ROuHYmZoCp7NZib5s
Wjg7R3DpYmtlJTrQeWdsC5pxWtFHG6tTqM8JZVxeDjz94NkO4Dg3HNhN/POszu0AXg+8GNHZuKGD
07pGudXrHlAm6x5hftXYVbH78w9jOgTkIyPiZ9JBnn/rlK6WFthQ6yvzh6IcQqCy6EliN/G196+p
Zp1dWLNYs20y9FmqtOjqH13sQmNH3Lqyvs3RLvmfDGnqNGrcWWdidjkQea1FJuMozIX1jjEjPtLa
of12Ocrng/l3lNkqsdyuadSIrKnDExEY+TLsEB6RVx7XZ2uRT4bIGTJqnC0IHc6i8DaKPVXG+rGv
8MtD6f9mqNj5ay1/aK7JS50laxQtUZbiyamRpnL7na57pRkTNbEHRvQ9tZZmsh6++saV+t3Z1p5i
oGJFQxYEI5DI0xha3Lt1w4c7BgK5BvhPL/gNwMOzFxIWoadhaVKP+j6rrqmFnV+vp5Hn8BKKQ/jv
uqXK+6il6pzDN0bsQpE/qzT8kqv2tpb1SrcUXCpfXRiiY2TcXF4x0/c72d7Tb+CYFogfDezcPKPh
dndiOIPaES/dDXyLdeB+w4YUXtxjA9z7crDz/H+KNp3Sk36kCSTy9EtXJKc2NGHtiPbMqretbREl
azhvq76Jvgq05RP9e5A/mX2x6pV4IXESQxzwSlLz2ZIigUP5lLaThpzY6S+RpRr+aoGuHU2prOr6
1YAfatdvaq1cOTo/W1fgNMigOLBQJdVPA8kYEbyqqrSj8RThCla9luFt/pZ4X0pxBOJz+dt+Niqg
snDguAph289GFaraWMexZhyzzvliS/W2H2JUH9LvoM2v7JdPThkwGv8ONZvFAS40Pgi6Qa9G/+Jb
GKM1w+2A6NDlEX22NKdHCyBlMhm+4ennK9OqFaiQcTJHuDr5kfvd61pMQlFbMeJ+V1rhNejLeUmG
tylZnsrnY3XyCj8NWaRZG6KHDsMGgsj3ZIQy1lWpvDH0YEQnIK32HIfviRrbazsW+brPWrhnHS69
EOw8lavKC7EjzcPyMCYyOBRx/TPXknAbmnX37fLnOS/+OdMjy1A57n/DEmczbkI51bwmabglO9jJ
ToZFG256eQN7BzdX7AhJRW87qPw4XjVYRttFtx5LiWxJl2HNjOsUbrIpHowJ3MjLv9z53KHBy+sM
ISCNrMGassYPL86K66GH0EO21GE4pDfRHZ44YtWZg1wblnLreFC6Lof8DYA9PcqoZ9HLA20KgJFn
0mlMN9CbPpzwrj3UvFffaYO3Pm6Sp7FvFX9BJb5/HVIDkyop0/SvvA0Na9FESkxZmP4NeuhOeO8o
IqsXOWhSPBwCL3qJk0h5LUpVw7gAASV7oYxu+GqEWAMuehaJu/A9XX+MgklHQQ10ifVEYz6KAqVz
iF4JHrQuIrK4Rrmx9+yIWOEHD7rMkHgw6/tMKShnoqAY/0X1HD2w2FHsVxHp/WOsjbgpNeiR/Rhr
i84uZo3ps0pZG7xuYnVfAY+kP/q+hUKdlal/HHraGX94qtCSBVDBBQxtUYcvMMuO1MKvQY5Y5ZGj
e+UP6xH1KCNolqhpXZ69+ZkyDzTb7L2iorpTEqjFuKKBpugkRxfDmMtRpl/34xKZR5ktEVzcQTpn
RDFVMLQlFm2YT1wOMf2IjyEoEFC7445DtBi9xnmpUDiK1kBJ7Y5JGt37QbrvQhefgiqyMLGgunY5
2nxAtFpBOrLLIGihfDqXXo0yIGxF0nXHEC/O5Yg0Ocoz4P0vRzm7yCivUmDhfWWDr9bM2WfrLGvo
NCUEpBF066qGhts19pemRMTCNhZjJ2lHOtlyDOM/XBW8swhsTXkJrdWzp7+D0B3erSmPS2HBzs0W
k3xg51wZ3nzt/Y5Cd57yBp+T6/P04OA9B4jNyChyYIGMTY+j4RIJgufyRzyfKsbyIcpshUeh14ya
lfNMjZJsnbreN3oP/eZykN+YhdPlR5TpiUgknlDzGnJryl4NnIh3YuOhp2Qfyxz6YPNOHxd3JjzP
LQHRu+fskgE31rgwcMrg3/S7An3Fy7/M+bIh96FjTfuNtjXtotPvOqYJjmjCCx4GBS65a93EebGS
OHpSKVt6ptiUzWON38rlqGdXD+QXtO0R04cNgJC/fhpVYMM10joKH6Akmu4mHG5MibXKPv12Oc75
fHK1UXqYUOFTgXc2nyKtak3PlPABQ2Zlo0pIvqmJoMflKGf1lf/H3nksx5Gd6/ZVFD1PRnpz4+gO
0lQVvCEMyUkGQILp/U779Hcl2BKBAoQ6LQ2vIqQBAw3s2rXdb7+Fh4X7oz73Jz3XHL6eTmTmVpJH
Ki+phvqGnqkKVT7jTAO3vsJIZY93Sye80z10Mx5LUtWHCuv2J8oneE58YPHJRMD0vYmWY0LLd6mI
i4HSa6+ai9GF51IdMCoPjbJ3xyhSRn1zJYsLcHwXRkGBv0VHzoG98d4g6OY/f6fEjNW9vTGNtPVO
xHAvtMjk2cyAy99KiyIfOIXrZ315CNdvjMcS6fpVEBsj7fWaWRg9dkU7J4fQKjfNmLR+ESMcARIw
2aAz2QQfb5I308LEQmYKk0fjoiKr83o8rdZTo6RD+CIy0R0SPxvj9uMB1iV+NaHnAahWZiNwH++f
ZGxzs5IHo7nIoak5CXYMKaL47j8bZC9RMrUlO0BhkKQcvbS5H5fPDV35Hw/y/lf1eyZ7S1NmBhSg
BAtAqb6NlFGuoKKPR9i/9bAxWIzfI2ivF6NoYhMRLa25qCBdHhUd3byunJKldkMRjIeSWYdWZp3v
C0O7Cic7p8iquSi0GyWr3Wo8IYBx4Evbv1L3p7R+iBeDKLU2l+m6/PV35rMcNbo7WXjoB4Y5tDZ7
V8DasS9oSWou5uFRo+AwOeQiHPqy1nm+mIeW0L8qTXpzYRPLl4pLy7hR7J8fL/+hMfbOYp7Td57m
jBHN1AODQi3ujP5AxPvQGOsWfDGPpDIXNHnZYmlBqxmKcG1+j9LCgY18YDn2C05HZOO62mEmg514
uh67iAYfWPE3F+Xrs7JfvodUvdbUyF5eWEq6a6yRtgTIHnWg1Y8fr8q7O5j2ABWFfPpD90s9Id7E
FD9y7HEtAgRSPWP8Zs1aYDnXoXEgJfLu6rwYa/35i9WxE9ovy2p1ZVqkb61TZbg1i9j/eEKHBtk7
K60kJ/morvfYULu5tpNtyVP+HfeP3oDfX9vegUFrx2m751HU2KsNiAYA5Rna68u/vqUpoFyl3ImN
83DuzceU1NbpJJnL36yR5etd/GWgZAdGeeduJphENREOLboW+50IzQpJqNuuudAAEFFoWLsw+dBO
HDWyqh7Cnn95kRgOH4aaOIISb1JwjRaSjx/Z3s1X4HXo52UufbAfD/ImqPrs1L4YZX+/TQaKORmj
IOuyei7n9WV2lc6uDL92cJvvyxkyFIccz3f2H5YgJRRYp2Q09ruRM5Gokhr3rJeT+2E4Ppn9Krtc
HghPvzvMi/iD+vosWTYRcjIRGB7pA/xo0OLnWf/j4y/wnUvoVYxj78FWdSUThsQYCBJvZP2qVW47
AcmyyA9sh/dX6sVs9o6T1qXjIDquuxFhA5V0HqJc01k7ql8qpFm0yiaL129JSF8bVu3lTno8WNp2
UKO/fu2+mvHeG2VVGWHVcb2hUuE3NnJ+iHFT9bC16/LAUG8c0v2Qy95bpdgZUK7Iai46FGhbH+lk
cdNdW7vsFoExrfDJg1WFV23C4sC3/c7z9XKSzwyJF9dwpqA2PK4DI2Hlizx0h/nq443z1jd7HR3b
hydNPeLmxC2aC8QOnC89Km2P2SqMT8+Z70QbpHg+HvDATnX2TkOkKEgwUgpxoU2Gn81napJRXlpu
hPRv3Vy/d+p+6WViZNyeCSMlahPoyXGTDRslu/t4OgcOt7Ou4IsVKoo+arvnFYL8bfQgi7ojOT1w
Pb7z8r/aBnu3Y4iGqo6mXkPjw7hVhtZdTPSXgTxI2TniRtuPp/TuA/Pie1tX8MWUlLqFSb1+b4OC
9Y8gZVdBG6l8R79FKc5T6RTuER79eNBD22LvWhmWfwxKHTvXykU83trT/dIdaLZYb4U9J5BvkpwZ
jd1rh/Xe3Bwa98peYJ6LEt0yQ0b8rnGRkQf2VG+I0533y/3HE3t/RAuLbbXaqL98/W1W5OmaIl94
P2vHD9P0tAblWpYL1Ub2dYa2cSMOFRu9KRz/dV/9HnPvNRBR4owocTYXpS55o/Zlai3f1gbgHskG
OnVSqkeKE2jdsXawifXNOtLtSWWiqZKPtQkt7U0X3oGZd6pknIv6K2J1EEkNrzIqn9r64C9+sXsj
7U3ScVJbH+EVn7fyZdjIR1rHBFNcVZHcitrySS9sPh7xObTyavfsDbl32LXZHE1lBZzoW1897u7U
xSNnBiUZgUoKSVxrFwVADlxxZxzP5rVN29BJ4h/KZ7zJ8Gnrx6CAhxaaVZdK34tJNlK55APk7/Pk
rnsYfyIxf9Rdt5+jK+u6DvKH/qj/XF0yOCk0/2D6+90FfjH4XoRjntDxNxGIOzfPRkLm6IcorpZ6
4JWHk84vLqdtfgs7eno6JB/ydlev015rbymsweTcL8vMtEKzOyc2z6fWH0Cax/4s/BZ5bRGEwjV8
9cw8sMXe3Lt7I+69+3I+z1pWMSLKy1dqeaMsSTBF6AeGd0t8aFnfvCSvB9tPN8pOGTdxt+5nusAg
UdlIjE2OfOByPzTK3vLl0lKGbcaUqm4TIWgtkbqrlO8fH5Q3d97eVPYugZHKZK0w1w0aF1tVVLha
zk5rp6AtEOtpWtemYfHjId/dllScszEQfSF3+vqatRu4BU0VGuc5ZJsCQUYjA3xwHB9q8nr/+/s9
zt4VkOS5OiBUaZwniMgm2nktb9XmgMNwaC7rZ3jxAI9VvigdUnznorrJix6hasm1abAqjQMX2lvD
9nmhfs9m/SQvRlpCWas68mXnWevKV8538blE1/pUPcof++/jF8QzbPAhh6zaQ9/h3ls/GtMkt+TB
z8suiNvRRd3VU6XbjzfEoUH2/AOtUaK0NniIdMkJ0CPfpMVTl6rBx6P8i0vp9ze4d0VIMmU4jsq+
68pg0C9AojgP9g88H/Nekn1g72Z94AR/vDvAKb1es6qjghtXwDhvqq3mnOTWTUfDAVz6j2d2aJi9
i2KZEZHMIxbJiGoPxW2qgL+Uk6+COfh4oDfm5qs9+CbXJdOGlWozC1VDDYkAo7lrY/gWzRJZ8pDo
/Hi0Q9PauyeELMlVBpntXOjfEQg/rptHvH9vhF3x8UBvHWWqmGzsPccw6Rt605ld6KUFNGkyzif6
99LBK65RUCZY/8NBq9z9nG8PddKtV8+edUJxA/379IOQ6N5v99JnyshbcsNQ/4J5VdDn7H48p3fO
FCOseUJeYCQX9za7Q6049DJGkOMmJGKXd5sZjWQPgdJDT++BofZtHKApgx7TZHRemCnC1UGqIo+e
/PyP5rNf52DbuZw01LCcy2rlZl0LLqr2CihU/9kwe8+hmlLXpA3MxbJGTyfxICcP1XCoQeb9DUeh
CyndtdFwP5xlOktRikY2zpXPxXl410woReDN674BqRg8euOqqGAfqtl7f6F+j7p3z1bLLFfaxKjV
Wpp0I4wv5iEZvvfsbvbd7zH29t3aALVY1QIxLaBOTXX1oPxsnUNp+5xvbL/zh5/pg7HVvGKjItDu
Ol+rx2r376zhPz/CfpWrHlJeoTSzcT4rPf6pAxvnW17dfjzI+yf49yB7d26lNGFWhsxzlO7m+GER
X//a3zc4ujY+KCXPCnUw5rqWL577rJFDkSB+ftmlS+7TLPgkTfKhPsM3q7VeDmvdIVpwlCG+KUWx
KRhU8k4ZLjOplCffnkLpmzaV5k1Hou9CV8sm9XXw9fdpDhbALSBB4CNO0XgX933jLdQygyUaFQrM
51wdvylmDcqMQowod2t6Wu+1OmlSbyJkPbvADDLIhVInJHruG3HAkt33ANa5UO+rWhwqyj/2JT2c
Hs4PfBFxGav5coOG9uCmbQPwS7Vir1SKo1XM88Atu289P4+JfAivhoNy3/4Dr+V9UTWOJi650Ycn
ZUxH2G1Zgvw60pNGrS1fM3m4nTTj6OPdsX+SGddakxcKVXJr1cmeacuQhtLI8nhZOUp2UlVL7dUC
vXlEzOIDNsw7X+v6jbIH0WbEn9vb6HNOReW4GONlaKM5GofDk8SR0jX5RmjLWdijtv3x3Paf/XVu
Lwfcu4JTAxneRrPGS7IncTDm0o1TmKOrzjRjdV34F50RRmNSKJzCE0cPxtgzMhS7NtMIPtKlE8aq
l81tem2G412VW+GPrh0OqZa8MzmKdyzqsxmPGoq9K5jnRTXzqBwvYRRlnjb3wo+QgYOam4W+BPLl
wOq9MXppoqOQjjpVatpIDu0Xm0WG0dWxZGuXufUTNM+1gYJnVuu7DBLREqpo0Nsn6licpU19qqeH
wvFvzgc1dKS90BChQgXl571bzGnhkab02V1qc/pt0rvoaJbhDIyluHNqrXHRCoY9UB/SYHrT6MCs
X427LsOL23MMzTGfJ41Zp8r9NOuggrWTUVLpSK3dpRJuRzFu24VH6biSSSeNVpzywN2w/0IYq2oK
PejUo60KqvtVMm1uy9CmLPPSyGT4xppRgtKYDyXG3h2FTUPAUsd4ff4mXsxUYXXbtUntMpfCZgvI
MsfEo4Pj4zP5RtpvldUl50cvKKrbhrzfg2PZldYDtkiupsnsb9XChmYGUkC+AFRaVm5TlOZDmXa0
NuRJFU9ungtb8VbO3k2ERuaV3CbTNp3FUdRV2WaJ5OZ4SaX01xPwX032P57bjf8pGug/iIe/PZUi
EfP5Q/H09z+On9ruaX4pvv78C7/U1yV1lUtfg9rPknW/Kk7Hp078/Q9+tF5CQO65H9YmGS7bsmpF
/Pc/dOcTdyL9KrRerVT4tdb3T/l1fkQ7MulYJAPXYkvehP/7P9+n/xM9VZe/vJxu799/K/viskpg
Gv39j72mVxgBKAwzBHWU9I1yGe8d1jTswWa0+uC2tLKp7iJVnUrmtaqDWR/XDtyqzL7SUd7vkEpY
kHUUiLS7jQIdWR7H6UdHMvrr1KbohMVSdhOOPaI+zSzML+FoR3fh1LadaztF+3VspAcdCsV/tx07
6+jH39l2rPoH2+6h/NvZw/xUvt55/M6fO8/6hFmE9AGd1JQLUiDMA/HnznM+cYvQ1KevQgXPWIB/
bj1LYX9RO7PqeNIc82xz/Ln1LPkTehXs4187cm+bfbTtnnupf/vgvBDrjcnGQwEKGU/e/tdvRKJH
dddI4EoKcylNDz5xdJRS5rrpoHjs4hw5XzpXkooSdKlFQiIyenRgFtkHIB+lUb4DKQIvMwqRDHBF
Y0DQisVYLHTFxgB76C9P7gcS/RDUEmv8lgOstDaxCKcFGjTlNMDDZGhsqRrB8NaMgQ7/Ci+wVmvt
Esjr9FM5aaDkghjrXK2uXKeHQ7Vd6J1v3FKvy4d0EQuS62HafxbG7AtrluAnJ518OwKhwvBNnIJH
T15aXwPbvukWSp9cqcxGLaCaOD4eTSP9ro7LEQkitG1SdYqO60mf4KeYdX9Hx4FSwB5smm2XjNMG
uQclR/VA/4zSbIju6RL1N5FZkNQwwvJbDu0MTKhZFdsllpQHtVVobyx6YNdz06kPU52Kb6U91Ltq
1KHFCXhGz5vvv9f/H8gQfHQOTx/E8Jq98fwLvw6han+iaxatOItbXmbL//MMqvInep5xIPDX1ybv
tWDoz9vfsD+tnRD4FuYqHvgSvmEYn5CNMbFUeTcQUJOdv3L768/n7Pc5fO7hx1SiqwzhB+zvZwv2
hQWTTdZcWnZq+cAmyp+FI5yvwCsSFMOjfptrUvSUlQPQRFiT9tdwofWdirp+OpOpbNY3CizpOxMA
dE3DlNRabpiCPQxmSOvbdKlhdbUYZ+QYksySaRlWFfqt9Dwv/RAq3deQzjwQpRwA89iZekvx2h7V
i6CwMlhymRFCO+8Jm2wUwwrVE02A+PKyMc5u+NbQV4GVN32f9KqVtoWhC+Eutd3JblTBAvWkcZxz
z9amBD69gSMcVE2ibLJYl0fXmEIK28IiT79ouY1wl24ODh7O3LQUJGqxZrjaIGkPeTI1E6Vppg5T
r9JbeaeOmXQMuGh2jW5cLgcHCgacY+k4A8fkh/RiX1v50l6FBigKX17UbtoUmpo/FBn0yHuiIhBW
SSc7Z0It5nNDnWeQ1qk+383zZMTBhFV+5DhZUmyS1la+zqUxtECQwLlu6OtYvrRxVMd+5pT1w0Qo
jiRqJtGolSHTQs5IMyl+iQepVQI7FdaPdpRgfi8AhVu3rBPjzOpNeNBNk+uRD7Ks/xkbUXIX6QwT
5BrEba/sLMlCVzmKKcGSR+lMgde5HMMHj24JdrcavOZxuR+SHAx12ccGBDy7WwqC0kovgBd30R2N
6ROVqkXlNNt2sGVa4FOzBQhiVqM4TgDwCXB4PBNBmccZCPtMkWsPGQvraJxLUF/RkCo/ehQIjrVa
Kmx3VFrIpsOQ9eddXsfqtlGZDsurkVjWx3AyNvUy9Mdzofa114Z9yFcC+0j3FLUYUGnsLCPyATLW
LbSrXvniCLtxqGxuNZQU1AHehzRbyDz1VNnOelM5vgyo8bSH7Fv6SVXyGQaricZdb1rzoyYZ5Re9
RZUBSnk1Peq1nMO01YXUBj3ls4kven0KPdGHbKV2ThaNYFhZnrayFMZ+nHTNlS5Z2T09r3LpVdT0
/UBhQhIe75R5W6zE0yCzU8r6miZKs2DAa3NHW3G+iCGjEggqtMlLYa1LX4Hmrl3N6dsmmPAT7vW5
yczdQCDop2xn47wtscpMf9S6JLtAHVOmcNAhvOSXUz1vQWMVyEKFKt6LqVLpHy6R03mpniJWHrU1
mNqUaMNd3aYpGfxZbWClwmSuIcC2Y4yEFDGejZTpfe4V9GPwlKYj8G9ggqmXRWMruSbNqt8msL73
od2imakpi06Nad2G3ZlmZwMoBC2zii1Qj7Q4rgqr1I+iqKIjHB3JIt10Ob67V6iTIbaAJ5P0Yh6l
Xt6NMNfhqHYLa65Isdp5ehs2NiXSzmLQomZFow/9ZGXVo78ExN1xptJr1G6ZjqG0hjewlDnJ8lKN
sZ/UyXBlt3alHCeSnhu7qZ308fNUy5nyLUGxvggsKa94ZXMF3dqmXbovLRtBd2PUUCFjt9pQeOpM
3MvD9JnhjhLeyJCJqQEH1hdJFhvhVTSqVkIkR+poPxOtM572iHAr22Io9fg805zkpzCneHDjzBkc
rp48Ym2TTOu2g7nId4jbO3bgZHX6PesmS2xGE2EY39IqLXrUpUH/Bt4z+kF1vfajjSEzBHHZ6yBn
+2GBD44re1cKVfermnskaE1FMrZUUGT3CoVTVAfEA8ofrW1G91ahds1pr8iJFZS1Ie5LcIqz3+ut
PhNChGYbTF1V1giEpvQj6hXA8UALVTO6UgHIE5WoaX3rmuURcgJFa+2oLTEmytj3fm0bC7j6MkG3
G/ps5/Wy0ld+LltS41bp0GZbNZfDYwGQWkMBde7ukVnpHjWafMOgrZrOckVYSbUbKnpVekQ1K2i+
Rm/bfjiFvQILwkSEsV9kot99rqRHkixZPzE6kahP0lBTXMxNbT4KQQtrgTEq3FdJSFkO2ykbZNfW
GyuwnUHjkqlr2qCgQzuUisTmKHZtqdtfaPMela2EX/XYynXYcnmkpuy3qjR0x8AWxbKLk6x1joaq
Ft+7Fhk0FMGa5UZSwvCmI8TY7XDlv0oWjEW90NMFIfPIPF7Cdnw0+io66RG4hQXZ9SEqrOrg0WFX
3bS6Lc7AghY/e6ot7K0cl/NOSLHg/mSI73Vq1D8n4tWdm4Ne4DEZc/in6BDxko05ZqLb5NH0jevb
MtEiMtMvhtCV8UZKFft6sU1xDzuqq7whmfpLS9fbMciWcLzPwIwTd9B7mYu4zYytBeOZep5kzo+g
5DYSLakxqlRtY5qLW1rpRBcMcBnVx98woRCIYau3ufEZ5sQU+cWQVWEQG8ANgV5iqbukcJ2vQ13A
29UJCD5kXQ/psqpTREbRV6AQw0Z0CqnfetJ0l+to+cl8hvYklIjWbuF62fppWMpp489lDEjVBld7
EbdIWAbUOE7As0F15BSDl9AuKyWUEYLrygxciBTHiRfTS/6nKOJ/rWKs4g+909Pk6XssnspOPCWv
PdT1934Zx86nNcGCFAsCHVTpE7D7h4PqfIKJwGumk1FAWkDVfhvHuvWJYCqmAW4roTcar3+HRqxP
qJSSiFjlTUjiktn7Cz7qc1PnS9sYC5zrEDsb13mVZNuLTvfySOc3uxmvEDerN+fuZBH6BYWKmT+G
ot9ERq6dx0bbo1PRTIE2LdjR5ZyRMerNGyvTKLgu9f5soRaBt43iDRE9SnryBeA7IjpGQejZNC7g
aY5+FgLSFNnpQKuuxLVxj63LRZzb6lFWW7Vrp/Us3LxNx6DWEDN2myRsOrhmFRZcXvt6BQ92KiDN
JYDGb6UCAW43U60jVFeAkaNC6ZaRXW7I5eoXuIQpWNei81M5vpQkzBhbhhmfKeNAk3CabEVZxhtH
KeNtCCn9Wm963f/r/uJNVfC//1lP0/cKIFwSxeJ5xX7/639Hedw+VWssrtv/U6/+MgGKP8/tGsJ7
9Y/gOZx31T+18/VT1+e/PgUhtfW//N/+8M+g4M1cExT8XvWlWP9ahHH4KkKz5pv/dVTntJ+eikdM
m+jNL/06NOYndM4RRyKzgKePWBLH6VdUx/i0NuwSTkSwF41yDsBvj1L+pLCRdbpGVzFMYkK/Dw1n
jSrJVRGJiA/H0f4rh4YK4VfVFZRDc1I4K5xsoFAoxe2V3cBMiyOtj3RXRWcJT2eaA1FEpesAqPne
1LXjTXBud3FaKFezE9ae0UhakMop0Q6lQPkiW4qgC1tMzdZWtyvJ8Q5VjUejW8R2UcbR11ZCshOJ
h6QwH2orvKta/esyFV5M5mpjG8lP2Lk38lyOrhmDh1LiWrhqq9WeKE9FbDjH1hxdW5L9Q9cTYLp6
3RxNS2OBK4wt37SxEFQ1l05KB4RhE4ePDXqMX4UCmx6ubvIZ0csZHHLau4TSrTOhhJprmnPplxG6
IAMeCDuqyphnV7tz2S0bO1IgPleFfiGHsrMjQTKdOu3YeVHcpX4nyq2lzbd2GX6LikEcZ2p2FYca
8SnsIdtzjKHZpsacHfcScqEZHgLMdeUbWdErNU6nLenW79Cq82NH5KlbdFUwKeGJHU+tG0aavSmr
4tFIRm2bCAx7pK2aTao6IRkRxAllaLAei9O4DUhpD+3Q3gMsTMW3aT+MgNldeDvCxyERx9NURCed
sL/VXRt5OE/qY4Wnh9/bWsZO55o8idMFw0OugHeO1m25ukWlVMxn+Swkr1bl1Es1NcNaxxtENueo
sKXTMemUTd60zflYAVURNnKJCVJ7Pk7KdaxPhtstTucDgaOBK1HPcqNL+aCt4rZJbLrNRPzMqNs7
bVYJQTRAEUME9NzEaW61dM5xlubZk3vjzuyrGxnlSs9Gm8bP4+GuroWAyz2fGWO3Ep+n/lwNkwaR
ydkmnMfFm8ez4ibSvEvCiDhBWBBpVIZ7MVZo1qrN545iBHfuhjO0ioRblWUVyCh6UUkyb2rA58b6
CVI7fwhr2mFC5dRohO6mSpF4TRNDFgxzvwupx5gjM+gbCrPzutrUuvy1N7WFK1xylSIuCNBoJ7mg
fC2KeAhKB6tzoAwsLxFcjspbDLdNVpmxq04SGTbjPm+kEK6WidQ0jO5ADHhHVY1SUKuWalBofXsz
1vLO1kgCtqH+IxoNgqXleG92uu6llSwdxd1EMgmBicBp+6+tFt3UYMs/G1Iz7JIo1QItjrck4Ex/
1lVIKPaOR750pbA2j6rGUic+OSGXpBIlPE4iEF090fVRKg6Ca+3Xzsp1fFp0ROfWCndpPxMyEMOx
PPTTbhAa/SG2vXNmhA+NMt0O7K97WbSPwpQzXymr3q/WRYhibdyYQOE3yWB/k/vouz00t4MGP3Yy
o9mneAkHgc/kFs7ibPEzTC+2+Jz5kJ/XzhR7i84XTX3nSdYrmOtqvZxOeEfHXakuPloWjp8a8CS0
1S2rlOQbdwJur826xhRXYN5m963d5ptER+/C6sbPmpF+TZIRJbd68VdoBW5CS+tcXGfuoGAvczeq
W73D26gMe/EcGskpdqOke2NL4txol2DGKfPEYkeuXdbazkgokWxqnvKIkD3fWqZfz1Zn3FglhCW8
7NzHIVMGd+H29xVlPik0cUQdZ8tRM5MgzSGLqxnFl/0Ack3VTtRy5FaREsUrH/Rxma6bKD8KtVr1
pBxeSFgQJnIW2XJHVZw70fzYhmO2lcRi2p4Rhj/iKIHrV/P/xLqlyYCYTYNYjBpRY46E9m1fWo9D
WJzmQ8YRrSI0XdJG24Rhc5+PTuaXY7wrM4dGgEZ+XGig3uaWSdNpnoabMOV0tmJyK6mfT1JLMvxx
xBsWIZ9HEROM18R6ykCLweKjC4uejbNJnX5UM35mSnRfG7vqSIvwXC3SUL9yy3/Jpv//0nIxMLX/
teVyVuU/quHhldmy/sYvs0XDAqHfhZoqnVIn2F3/sFpU8xMbG6VAjSoozJA1if6PLKj9iSA38uEU
6lno2q7B8z9TUbrxaS0WRXoaxdBfcfW/YOqThd03WygKQUQG6TkZvhfKz2uq/0UgvLEavU9iPfFT
pz2V7CEcAr2bxVWaNdIAjkhppC2Gx6Wk6jYSD5YSJFk/eNZoiosM5lkK88GUu03bJ3ZFQUMs1J2J
bs29iCon4A/+0AhPoM6TNhu5oynCsSLuLupe72SFW7lq65NWr8IvqKziyzpher0QEvIJhZ0ZpuRs
8yzqjuXO7t22kH6q9Qga0pw/U4n5I1R1sO6JjGHFwyBGWuu7fgCJ3DSLfhxzVbuxrva3S1VE57oR
dj56q6N8aSQVwU2FPFuGIxCq3D7NKInv1ZDI8U0v6LTYjLJm7BLE3PmEeXEzVMq3GN4zaBMtpR0s
jkb6Op0GFbaNMjjyjut1Iiw8S1T/RQayGIhuOF5rVvMZof07MRdSu1XVObyuqy5agmEywt6LJUt3
S6QGjxSp10PXTM0On72JLtJOUPEQq/d21Ounk9khDDU6Cj+M5siNtNLJmW1Ter3Wx265htvG4SHP
ZlhELTomPKmldZEPRd661hSaQQYgjP7Uon60M2rqC319J2qUkugLDi+iUouH4zZyjFujwP/cSVZT
SAFp6+nGoaL3qqPILXcFIInvMq+Sb84sjqtDtDoOha5hXWVqGuSyM8Ba7Mf+wSis/DTuJON40CNd
co3GaN3c0dOgsevhO+5jdpT2PC9J25bfMkA1rh1lSuUa7WrnmZJxMojMwLBqpQuR1WZ/NDrhcGKN
BS22eAS3lGfvRG+anog6fNFuzpqgpebqenYuq6iKZrcuB8en8Tn9ppJ69NbAbN5l6lk2TLNBDKhJ
CNc6yW4iruOla5ZlXpBhNKQJSeeS1uXIjggoo1FIkCY33KbLiO10ibMR7UQnGSDqTVf0J1Nl30em
IJA3R71L5oaAYjlupDHpN0ar+1Ezn5kZWhkJRX1BZaX+WI/G1pHCEAcYzLEAY11audua6UafyR/Z
nTp6jWRehaF6ZU6RdboywzQU6tw8s1IiU4niVjaYIlKtoW+Uy1fYySoRe3ZDvMzztkYjwG/0YbOY
zugZaGlthpBsxUL6wSe4mxxhyp+ioHXsZFdjXhpHxLKQ9xNoJ2qdYdDFLMSx3ehRYGq9dCzIALlJ
5nw24rnd6mtuQ/S56ufOJHbGlN8R50KNUUWm3lHyoKp1FJukNnaTQpoR7OnqyJ9MJXLrPBpcMl0p
izyfSHZ1gajTxTyFp2EVEvcaxEiHukwqBEpwpbuOlN86cpnc0veSHI1A1rNBubXmzDwdGuJrpV1x
IFqVmg3LIJFAFfiSLlBT7PFxqS1zkw/tLXlhlQpn62q24i+RM+RnVSPYIcVSk0m2ySP003QV10t8
WTbzfBQVGQbULG8S0zQfxUCQMtIKvBBAWAlVpmLXSLZ8ZxUaJ7AsjVtyVsXgRrXlqSmJAmRKp58k
qOXILUwUNot+mNRdEcnV6JsZJW9YncOm7sidjWFyjlrjcyGgEWYuno0ek20c8lto8iB+1b6rDcIW
mbgobc0XSnaaV0N4as4jAdKuMAIqULeTVlDb16tXyyAtV9KCA5WM0VM/1tVxHhvjTlISkJEgN0n0
qGa9qyNrPldQ2HjQSEieNFWzy+s8ppejtoNerfoKUepFk92SDX9n1CYlwSn95p+FRXaQlP6Ua1w8
GlD2wmpcrdGVQDWy9IqNolLwJtSvujzbRxWbO5jGRr8qui5h1UVtH4u8re9qKQ+5KGOu2o3BLWoH
Bel611ZxylTJjjvyVMRyg7Ftp+245JT3cjboUI2VoxwXFjtxytnu82ri53SRuqIzH6IoDjdLneuB
GpfGzqocROBswu6UiAOF1aVCjYPOUHrZy4kWYVw5xVYe6jbIhynk4UOleMgs9bxunPpUKqbOi/E/
rqNB0k/JzIWBI3PJ1cMYnVaZ2vpRq5OHqXRJu05ii8cBR1k3fDFYyTdzXpCnm3pnIxsFEDwjC+EZ
s9s4hmdd1n4Z56Mh55MbZrvTlDKIKzM5q03zsuqbKmhl/tuQZs4Tkp35hT2WOjswbOl1qKbMp6sn
9BpTL3y7N1VfjVJTbEr2qtBJBjZCui/DSDqO5a66zCOFVkzQK5dLx32WaGVAg66v9nhlmknTb2Ow
V4vyohimPGh1Mjd93WyyQfK1YfTlPOe5kyT//3F3XsuNY9mafpXzAqiAN7dwBJ1IylDmBiEpJXjv
8fTzMau6O6tmovvURMzFmYgyypQokiD23mut36Gwi7wlHtGQNNl8COUm9cthkCkOusYRpH6nd3l0
TwY3bBTtIZmjj8QkFiAZRyFAS9ZutBkUQ1q1sQAhTK3cA9c8Wwq33hLXd7ppnKGo1zslV/vtMAvq
Q5o3310mfY94AxxqYaw+l3UoXUNqCmdI7wxzjjdNBfSncefdI38FBNWE9aEcFWYVcx8forIUfKOT
5cDS0+IAaiSe6arTHQ3xsM1zLrxcRLhjlEV9FnJsU4yukD4kkyloVYajL1ZM6/HoPSaG9WiVS/Uq
S00c0DNyPw7ytRXI51AxVETAky4ywxWNJRGHwZB1K3tL3VwaZl8P+ZpG12XuvgeaJkeept6Zqym8
S+qs8RGK5bAa0e33un4/zvXtVw5xIBtistH7QvGgYBdbGSM0t4rT1CXRqN01/SQ6jdp1x1KLD0ox
mU4s1otDk/reABo/GrPWXbJsqvc6YBeLv1y3Yk21hIXndFS0AdCK3XDXGiUg8SgwSi0XiT17ls1D
qNYYyIjzDqduMkdETvKEznCrZ8W4rZY1/+wmWbWrbBHBpKanujKuaVT6eatMu1ECj+80qzwbYzgj
xDUqr49L42marOlUUhWfGFQ9SSatCy6EbqwyRBE41++FJUw8MRqroBKtat+yrzyYZjTv15q2PKmi
uXJks9E6e1qN5LVRVIEBCstD2yRLUu8F+AkPfS8IHvMjrXQKEh33tZQUldu32bRnJTE81vUqf0fl
D25dtdb72lrVizSJydGUV3MivwYrUEHJ1/cJOBw4eOmGt6KLtHt9Xll9/VxdCxgY52UALNZjrduR
jfPExEcLFI7zPQRHRipzjHSykZhe1F1MfbnE0Svy+/E7myP60nQRwQVXztPawq9hHYomwDJl+q6l
crwfpZL+vGE0HQrW4sV8+0dhDM0OAlv8jcj7Ky2G0CknfQha0G4/In/oIEaTfo+0vgcP1KhqOvAI
l9kT4DB+PZGTV4IcLOo4KPaqmcKxBzUUXD3XjMc0v33g6cQuKN4yeBcoEu7YWZZfdoiuvV5rGzZU
IU23oWbiid1rys7o4rs5GdpABX/kOnF0K1W/+vWYKXdr28ifmV5rvCIG42W/dt8sEoB9FZjSTxoD
jn8PL2+nt/PzzHAgbdPsq9fYnKtc0a99A9jF/VefJ7P/SI0x2s4E9x5S42YkL+uV2wgM3qgWh6ea
kZ6vmskruSGzh8xl8M1xZFhiPkXj4lequIVSttP0kWlYZRBOJHf1pibOplyzQzHIDVdQ7B7LIXpo
UCbrVXzkwKP5kNWLESVuHeaH0RgvEfSNSfsxr51jUoXkq+6FUvi5hrG+mcvuXJrigN3X+l6Zwl2S
d/BES7nz61QQfZW60plEqDiNTGCg2lFjy4bXqb1bFu2GMiTZlozW2lSpN6YxRJ7JYeLoQ/mj7jqo
O802BJV8ovuIPCETjCsZAqJt5ELjiou8ExapdPNplU7hGIVwa8TcjY0lfSbenqFdYqHLW5FcJ/qY
ukkbYziuzB/IiFNbm8rSpvKJmKXlvJRV+pwtoXUWycKZn8TTZND7jakajjJPHmqyxRcpOkoRhhSo
a7bLuvBbSutdE0fWNqSXcIRFKR7IdQ63yySZNt6XWEVmY77rsw7z5ym0dkM9RX6WJgL7GpY561qS
fIORCH7eUxJokrATZu5yBbQoGLW1PETkS9m4m49OJrYfUryotpTOtgZfwGu1Eo7BOmWHZsDUojFo
XObCjDrKB1N3ln56FyUpPRaCoJAMlz6jimsfylQL0aLLFFxLljMqV4N1rWaXH+Jcz/vGHamSDzXX
3CbdvthFUQJ6xLC6Nebz0JnWjWL4mMeyxH1tBa1lwL8fHFVVtkXYxMyK09lvMuvas6tYiqAfmKwn
NGKECWkLF7yNIoKxtFjZtvhk+9MqsI1WQ+pqsbBiaFt+CI3ec5XJ7zLm0jxIshqeTHN5NfW4CEQ2
aaY+JBcrHic/0O5RW9ougHUEW6LQDFRCSrUJVd1ZdSX2NEFa/VYVm2Cm8ge/t9ogX+onhoKDUzTC
FJAY4ZtWHD/lGIi/WdExMUEDIDNNJs9EQFOZMazu9U52QszBMXMK7znqRx8i0UGa+MVdPXLehIEV
8ZFIYwWXSPCaoeIjLZ+0huAsvEgUSpUmqJiKeuI0+HNrQe7g52SpgIqXLWTbKtc8TSG8plO2Zdw2
7IWhn2g8kTfoGWBJT6FBOq2TSd1uNlJfzozYM9a09KN4pfq28scyEjxBpNoPizBoxw7uQdgDQpQl
oR4MPZMp7VyBTB0IUG3mNouc+4IwxJs1xfRoVnnx7PxbGZM4pexLeGG6Zo9iogVr2TWwa0FuZKk8
L3ndBtk6GEFc9FWwpF0Y6JrVs39DkpKXirLToGRevS4ql206ZzdiRtKDX6Y/8NQ8d6pfdHp6jjQx
DaamiIOs61/aWhIcHC7eGt6bm0sZvCZ2h4NVnIbxa6JlZTKhTVxtaWulottIIWdw/ZLp4+zoxVuW
1lWwylUw5RPDnLF2xFL/UfXFm2DIIw+hIZaL4SmrSN+qaCWyTnUX7TgNJKqZ+rMymx9hZCXe0nW5
m2v6/pY5bo/pfJyWcHasWJptHU6fQHlC492uW6VmVQp12jqc68Qlx+K8T6W598e8wTZSNmtnYQJs
CwMAwhrBxVe1anE4PGpnHeBP0N4W+1gUId9o/aXX88FJ+/FOQvdoyEviWA00pbBUPY4wsiV1lelS
ktql2Ex2ViWdo43mhU+n87kKkb0wPhniLPJyc92uuuZlIIeBIfU9YwTIS10TqxQVsRTEVVXEpNeQ
kCLq4wsrAjuHHMLZEPSyAZ1EtlYKy1qB6WQaTG36xgvHcnTSogOsuJpWlmFB0k1nmfEVOx5saFWq
9qjydaeJrdQVm4VgwIpggkYuqr1UzJYrxAJFTdfSr9RCZjkLJKvLwg5dit1OahrTW6BVEXDVnMe4
OxX1dIrygeaP09PEM7wyi8kJQ2PaAZFHrjHNPyd2+/EGjlmD7kFUpEyxlMdEkY8xYxtb1+LBFcZJ
sNelWZw+lkwvFtckaJrEcttlXu4lLTzlLUfxYgVxZ9YftYwtiNws5XFg5AMhPf3uq7zHzVZMd82a
xa6lrQwngNedmj4LLM76Lsk1s7W8/BzjiRYj5VolvSrsJEHUd4XSqcxWhE+JRDpQCdy8jQrMoazV
HLNnudhU0iI7ibYqdqxLnZcqIF9D0s+ncBUt15qgmNNsZEfK91snqjzwnBfTHPwlC/ujsRKCMtfR
6IVCw7WY09qBfPxo1CEeNZzblfYJqWCjpcJ9QSceND1Js1PHyFHM79u4BzXIl+1SRBezwgBDKord
0rfwIKIrGpgfYtFnvpRXituCzjlY1U+2WpOeqajVRPum65sOQKbqnvXkJguT04dZrzsXO+1zYy4f
uVl/aTF0rhCIxyHvrkSeBp1PkjhKtQ7OpwJlcb2rivkQSUbQieWuUad3s+AkWJdp3CzRPHoxDH8H
L8HCzdSVHOuSPUGm6QXOkF4VSSg3qiycu9iENS8TYwbc6M5TZdf12VRhs6bsUs5aNoyThuV7bBht
RCoIdlZM70se7nUiimylBf4wrTBxh4aySJ7DdVNUCwQQUwErBBXzhzF6R/vvT/EMLqI2u7YFykpB
P0d1lO/nsDMcPNxR5YrRBWomp6IpvI5m/gaf/MzYWXVbI0/cMRr8QhLcxYzAseOCJK7+IvTjlaED
VGZolPZcJgUc5ojFqodA78vCKbRm4SZbytMtI2Q2nnEg+IYdyRZjKLlNjNrZ0svEiWQjP6M9E3xF
yptNrDJLWeXIZQaMMefSbaoaLrLeRZavLxINBD1l3CK9ENq9mPTHIYcVSnb41yz3Vzze/DmV35ci
62w5NOmFVMT0uKQFLbMWV2HM5XBINy6UyNUZF/MExfoNQssHRG/ex2Dg9WUuzmjUBjfoSjZQNPa2
YFE3AktlcNyW0SnlHkMFji4z1bZ9JKDgl9p7uN8wK8Um8iqF2xui6AO8y9SxSrnylgVTZqFPRyaY
zUCcIGPfUEmhnIdCZet58yRM4lumpoUdztASc6W+0pNZbg3h11ayFBsR4aFa1be+Lz8NHD4iyYLo
qcD8lJYEf3HGLWju5NYeFeMHyprJNnscR6U49dupOOlLn7tzpCdwgqhhE6m8CDyQoa0cunVWbELu
ZljYDED1pXZGng77M6w9J3WOPHFZJE+BdUchnomOsgoRdzzeVR2ZbX7TCD/UsDJAx7XCKc2ZgDoF
ZSBJIthNlQxLyEt5zmSVE16h7abzkevmWxXgR/cx9MOuaCDvhtTvkSgEA4NSmkW2O7BENeolrCsl
BIX4ufpxCnW7S0kvWRarYX4rfBvpuBWa7MusZ44J6RzO2bY1hvcILx6ylJVrYsiVoyrxaUlLuxXi
YJj7fd6x5FYJ9wWxnxqn4pg/ZVUVBujM+buSqEk8ovGMLOLFj0WSZSwGVI6WVpqjwe1wjDm7ZyRh
w3R1W7XeQlDXUca3e1qsD3rnaZOIh3EeN7HVnpNIfZqzRd2PY3SbDoe7mcK5y78WKfmEuIkB0vgy
RHxczXsiW89mMbyNaqhfi76tXMNYjZ0kcsZUarjtGyJeVDYfJ16GbEOqPCxtIn7dzigDyVw3c69f
cfn/6HvpmqVdHAAfuVwtM1ihtwrVl0n9VEOvj5Q8c+V2eevbDng6lV9oFAtwCllzhQbyIzOszO2j
snW4991JV3adXn/WHHlwI7J5RyR4sskQkm3VZpJtWggt0KXphHKvRqJElUey0mUZBMbv+aM5KRez
Fl5wlzftOhMqTxZ7cIiaMkfT1h8kBzXHcBT4HIY3s6oIZhlvEKsZVgQehpkXJ1rMB7jo/kyAsU2A
Trtner6fc2uPN+4BWqzkJMaKYFBANF7Fll0ZnIGFUfw0H2i+jHWaiV1rY7+F+aYacmp3YXaZhx7o
RZVsaYgeq1A9F4N6ntOIvIVs9sZOdDRzWoOy0E59BVhfIuiwO7FWOWT0BROEvghMSglbSLuE4oca
DErvhQiplSePwYPjFJOhztVCyiERZs9N+Jy5cUemyYxe2RGxTLuPmUYwxp6qUyU2IJ2AoX8LNf7v
kdlO9Rczmfbrqz++1/8DGG3QMf8dLuwM7fvne/UrLvzzEb/jwoJuwgKFYkmNCZ0NKBfTkj9UivpN
6ioDLCBzNUURbPif0LAk/4YiGjgZ50Q4n7oOXvsHNCxJCKtw74AtrOoiwib57xDafmaa/osFevvV
DEdUCY0W3s4Iyf/KZ0sY9cUrU2VJloUfazPC0m+nvt4zKReDbJR1t9JJfqhrGspyFV9XU073I9x8
i226CSHs6BCSkRVYXtKNyiUR9Nt5VQM+qlNHOJcKm+ohwq7UV8uQopcEZyNAdNPlQSk5yvdId7Vd
yzHUvIrj04iLxEMeY+mMq5J91hqZ3SB2fzVVKFTEoEyd4Ynd6hpmrAQqjryak6sTZ/40DnnhptHS
MmIe2wgjz3D4W55st8tF4iVp48QhSebNHuPPOPqwckCIfYknribumqUe6La7JzUzZibfU/27x/f/
i0U1frV0L19IZuvuv3wmRO89zMz/AcsLd6x/t7yOVfn++afV9fMBv68u4ze2XaSHZObqqBLJsPnH
4uI7IlFSFrNlAnQgV7Ds/kG7UH7DIwPKPEniMgKb27L7B+2CbxFPQ9Qbngq/i4P/Bu2CZfRnsijL
GgW8KmuEjVgYJch/WVxGzNwsHBecy+ULqEnkDvuL5i7O6sdO6o7BkYJ6EKlKHkxH3E1e6RabZGOc
1sXHwhSrNXt/jVA3FJWzUTa9h+Xv8gLtcTf4UOZSf3pZAoB3r99NUaDpO3FwaQa7u2vndXYRFAEa
D39tDwsLp0aYqwdycRWXoHDws7FpJekD7OI4avc1WVS8MCig/uiakjf7IZqQN80dnMvAq7iQkutZ
br6Jt7oXb25uptU+vigTocGHYU8GxWBfBzs+iHfyJd+KvB3GJr68qw/6Rt7Urva6F9ycXyK44rMa
tLvckz8SP/SG4Iqa8UGxEcLwDMxrjFNGSXoIfSXxiAES78dX+Tg4g30Jnc6TTrcwJPu6u1yvln3c
3/6wOO0h33bem+pg4Wu3h/bARHt3i8Oz92QZ2S/+42Nkf8xufejdwSvuK/4yuzZ1ahuw5wx7j39j
bvNxJNDVyAa+xn7J+I3fbdhvif3ItbLTbe/2/N3sGp+WjezLoc74aF8VN7vv3couD9DX7hYrdZIn
4pTuEyY+mxSW8IBOyyg5pi842G/EbR30+xu+DZ6i+BJPwuMO2iU5R0696YLBlk79CsqMLWLhyScQ
0KHb8Y9unibj3L6sfu6abnKIttwHV5LscD3V3/IdQlalpkPFCsugzp7OjZvn5wQFYOdkl/pDnYAv
7eGrPkkImr40v7kMG3Swbv9J89Jm9r5M+NhwFHqbS6A1R2Jn57OmB1i/xiNp6dnmJtjZMIB5LmnB
R1t8Ung3XLjj6ISy174xs8/dLN5Cbou35zLevrbzNv4e6DsHW4cZ6kdev8em11UO7evyNoH+gqPB
iaCBbYJYTVHAUxO6xPI1omscOtEbx+c1IjD3zrqktuAyK3+uj/FBPioP7WHaDE+6cRY+rA8k7q5I
wAdUOnoIvhB3GfZgwqniz6lwnCZPdNoMONcWNb/gv6bD161MK2Zj0DgdjC2dD9o6KUajg8yG4eRR
6baDbie6PXzDCaABgt85ocd8HN5jBumH/sR4u61Qdu6QflVxoLjhLj6n2/QAI2r4Di/8Svdj5Wqd
z4cdr79xxIfGFdgCqtnGrj5+oUerH2F5KACoTKi+9Tf9yExsw2jdhDrsCJ6yy3yBG+xGHAft+kTB
yD0gbVwGoLFTOGHlR5dbPtpo65MrDPb8wl3XaHbyLJ0zZmSvLvyM8EH8TH0bgq09boZAPZK2CTMT
yuMnbww9nh/7g39eAtmynSjbI03i6kBtBVq5U07hk+Djp8oKFpWn5TnOXPTI3Qevi96wdOoXjX3D
cMYX8PVztJ9/6KbXfAkfQ2ZTYzO96RSfNGdtU0bPDU3a8sjIQwqWY+mrjr94izeCUWxX91T72v5D
sAE7YZbs0x/Znb4jFBwjGFeys6+w5JKggjZf8w+Ga20gv56jo/WOnA0hcHqW75VzYkGPhu76ui5b
Uh4vylF+NQ9126OgtqfB/hS30no0T97qGBvzJbSFY3GA22LXH/J5q9xvDEe6i7+VO/M8OsDgD8ru
rtlChPOlxhZh2GdbQHv1qra8ofauRisWZC7bsvf+HgeMQ3GutB/ioDrvUk9xnr3aju27xfU0aO3e
Jzi+GzndD/nAV7boqi/l+6vCZg7ExRTO773Bnfz4HcTKplOyJWf2Zi8PNGf1psOd7EvOHe3mtYtd
9bTueAt2grvktjoMbu+Zp2or8iMoa+zaHh0dTpxt8TMw7XQ7v9N2k8sL4p/ng+SghK5gwdmWslVL
Jzvqr9lWRZ74rWk2X+bfr8bm56u4668MSRh+bmCOXw2PIJBqtGHEdIfmMPnQA1B25jZGfPKuc0u4
a5jUO4sPRXbgf71XbPnyYG1GSKwaR1W/EzSbyWPhwjqTNsPiDy6PASrZ5Jov5O5qOjO3p3hUPyMm
KLXmK1501javCLd5D5bqxjagSrzhrnSNjeSheVHen1I73T04wbewLQdX3ut703+6K1dGNQ7kI+1d
c2jiOTeNo3SXgZyegd3cwW/cxlU2t397T7gYaIDfOGN5+caGgUr0WL5nhdNZm+7AizJfwAPvpgPU
GdIvJjs+Ws0bJkzCD0ZbBmr1yE7UU+hdLBdwdrDzDQSoMQrUmnNOe815ySg8FVpE06+FQBkDy5V6
EanpTrcE++/3Z/8NVu//JKXRjcz270rHLfON/6q+KYn/rFD6/XF/9Gfqb8TnIMIzCIEASIMa/o8S
UlB/o83SKDCxBiJNk0jNf9aQmvobmTtYbxEag74aMdA/a0i+JarYBUL2RXgkw+79O/0ZZeovZq5I
/G59HlIUsoBvsdHiX3i7LRIAeWUESJufhkEfkhyDxJPmw7T7KtGAqtONOVukv9aQx365Wn+YKf1q
nqTdytNfesPbk0sSFmM4P2NnQyPK938hDYuyYBXypIRoMtrUqaZW6rbCzKGH8ifcdo0IM6yd9H5X
xNF4gdmaOfD4JdhnU7frTCVDhsqklKmWOlhOp2f5nhim2IFB/TIyZgcrihtxz9WV3RqnG8Z6WXhO
QEk+p0kAlA1F6pWiE0MvalFot6KMKY6ZFn1QLIn8I5HGaXaqThmhFzD5gvSVMAsF1q5lN2uXQxjG
1qVYiuStR5FfMdTN6hh8b5qveFChqsi1dwHOIQoWpR8SJ1cKiGZWo67ISIzqGzco7Whqk6X+X6zG
/z+nJbDgf7nLbvrCP5mJHd/znsnS109B4k8XqNvP/74WJfU3rOCADsh8/90z5h9Lke/g5KSi+0Q0
K6Oyoc/7o5tTdMxkbsnhhkyPBXn8X92cov1mijoOhRJkNZjCGCL+jW7uZ1/4y3Lg92M9wE7AkERF
0otD2V+WwxQVQpQJzPsx1UhgO8qTCmQJK0cfLmUN1LW894pylvJ3+KXm8DRUm54JoL7EF3FINwp4
1JweQJG8rnuY4IBWXdDieaDKgZJhuF5IXtRUTkvIT7gGpnRZCZfVtZe1PuowKm9PPdWP8ryBG0rM
glB/VqBwgictQfSkY4SXb4yWQwDxueHEcwl2AExGkKIMnbkK3QpouMk3VLr6jRwUt7uKvzJy0dWT
rVkUkANgA4EtJO0Xkc8udCxb7M41WWy9+qVWZ7Lf7AQSxQgzPKu/14mz23pZbjBA0XxI4XLqxWUL
lYpwV1Q8UdBqyjET8XoRAD+KFzP7MDQQvipyDApqgXpBT3RXCtlcLK+FPihmn3JdHyrtAcL+Jh7f
4TJcNTPy5nDytQXemDJVQRFerbH0pZpgoireR6RfGxBUpVnaIvblIsKEkEa/im4UCXpVow6Q3rnS
/E1s6mYEeIUhnLypzXaMCaKtXodoHwOtagZ22RksmPauoA5XkO+E4AFT+MnpXyxMXeUgF7+k9dPE
58B6l3TIqfAwpAKO//JxM32A6HCz+3wcTBxOjEBrI6/Nso3Y0VobL2ICHCw0DkQY+EACATo9E+nO
yaVNWMUeg/dullyrzJ1ozTYgY6f5VgCrDYDx7Gdk4gyxslnGBkR68Np69Iy5vlMYIXS3CR7avHzy
Yhi1+FE60Bq9uHkv8+gGqRGTrDrifhrjXRJ3+BcRrw3pZFySfS3K6A0flBu94QdDbqdBoVgakwsz
czZVu23fRKjyckX0MSbSObWtQMkzRcpmRmmta7lX4gwP2wRQXnaUqNvq3UaoRHe2QCMn46AXMPoj
eMShSqOA05h5qnvNUQwvSiAoyvku0q/j+FoTRV/kx7wLeaO8BlbC7Rkj7U0a0G2W0IrL1+xWgs43
3to2TT4N+El1u7ijMrsNq80Ero+a1R2pFm/pHEsoc/4Ifoc6C+enoIxvRBFSoyOMg6TZBV52S+Wz
yBLm7xMofrm4eRkBHC30KhLd1OwyyIfNcdYh5AqALtJDnc2nIvxdMv4n88Jfz9ubtP9/32BQD8k3
fTNmVn85b4EtZCvu0ezK+XfCyKArnjL64ykEoJzcVT5HCspgGJBrax7UJt0uBjF5Y+zV6+wL4bSp
8tAHcvZHRfJHJGkRSEMY+xQ3PAx/GOmjnO9JOF9Nt/8Cn4Y6DubeOJIFYXqBElP5U0rLl1m2PO6r
+H5tiEUXHKjUzoKQUUUbYChv0JlkZYYVdbVuIAurWcdxYjRZ46Am60FXf8Sgpmkp7PVu30DGzLtt
Gr+TVNgtDIDR2U2POS+iNGHVId3XdSQr90W/ONq8+eV4+T8UMX+xQ/9j1/7lot6UUb8UMYMBWFvB
IrfX/Enss7Nape5NqLjOmV2Ub0uNQlB8AQRdzY20tNCdi//wuSp/HQPeDg4VUfbPSSR+D38ZA5aj
IJjTTVNCEpmn6GCLsZOBsHbnPEZ5/AHfoUCaHBue1nrMJDT5XtW3pfDSGNs59LLqxFYhylcxObDq
hWU7a/vI3OSIXvQETDKoRcDf4W+5F/+8cFhTUBAbt1fOnPTPF07ijklwQIMdAXoNuDuIkDaMw5Kt
/+H63H7Rv8rMfzyRglpMVkkotP76CUVDPohTMdisMpnJFl7gEQGWm8QMouY/PZdx+21/ejb8GC1w
WuAOXaUVUP/8tibgV0EO4wFQ4WCW+r0RStukmwKsJoJRH91SvYliY3iGystU4xmlKRtJ22aVp+Gd
lU3H3EDIUzI4zZb0CVAedkBOhg49e46ANxJcAkdQfDGlFIsgL6uHNEL9oVxjFi9S8x9ISzz2f8eC
3pmMTEpvu/kAGTe6m7pPScWdQlvOq+R25nSc9XY3n1Tx0piDpzCjiZZLG0u2IWmupX8vGqw6xXIi
FiZ+W9TGjGrAa0XMkDAfeBsLZVuJ82HOYeFKbCXT7BltHsjRNWfqM8TNtm6jGyUpiHIPx5lCOEdZ
t2sRPkPf4K6w03BG43CH9lauboYcwMsSinEORLNpMQV/FPNtYmKT1AdGecFvil299tG825LRoXRi
x3gdo9af6mdBu96OYbDejcb0SNXh8CzY1K2BFbewRh5qY3GSZEZadZxmRljLD0k8ZGbj6rf2Wnhc
Uqi0+Y/FLHZi4ekp8VoD1ATr25R+GFwCRfQEVDlT+Y7tKyposnjv0+I09sEgbrP+fuTk0MeVj/45
ykbYWT9PgKJ67geL8EjNESUIL4S3dPJhklwlzWC1MkmvBHTigz3Fy2ZVFlePyXVhtaoUbb25y6LZ
7ehWRDyaBMRlKsMQVeSto+hdsSNalW2/Fo9m3m9iSAO4GGuuitYiN9RgRpLZ9bgGQCHkzStZbVsc
beuA/Qr+mQ3rPpf2K2MNSXGQsMV4luWyk4bSxlg+07hxMWnzFNZJJbPfc/YNyKmiQx5ZboW+SKU2
4+nKWEfkruJBGtpWe80wvJv0ndxtSmXTxZpdMgaFDUComTcOTWDoZwze2MqN4HakKninwKaCxsHO
jXhAFEonz3XH0u+05AdmdJc580KEc1Lab7j1fDHzC/nFlNBkazxsiAJlVjeRZjojcj+T4nGJd1pq
bVEPIvbW7UxDw7lCv0a5U3b3q6w95MrTqI1HRR1ABPSdVG/C6MmMS7sxFVo4xeliD98BN5Mh14b3
Ge/EFM5xKDnSgAjjExYs1dfkjASWq+JuXCgJwsSeDH8y6U4t5jRUsTI+U5NOPaIjjpDvSxV5UD1t
JQaacv1diYHe39ctbv8KPEz8JjDWmsDxM2QCVvQC5Me9miKOE+yqkrexdab8m8wvKF8Owiaoso6x
ckRK18Y8kf7qamugUHEVCod4YXFQC49a8jzMj6IibgUyq6wpfshyVExj5EhlTx96CkXBM2CbDt2n
UPF5qS/ToDrxLfhsmnZxGD3cSkp4rd5g3SzJIFjGox/Xn2X3XGc1no6cGdkJNNnvh1cxiZ9UREUr
rAMdMhH1ndIFQnjsLC8yr6PBSQmAmkSIcCk1NawlEgPBj2Oa8HpLH+8pXJJFu7opXwrdmWaDW/Wc
4w2gzNwryz2WfzZekIZ8jNhmu/EZ3ZmtJtyXuFv16uoxa7ixeNyFsFhx1wmwoVnz44CHyLZkCh4K
va/IZynIoC2iL5TjayPEu6hjj62yqzWN3gR93Ey0m0TEGaT8ZMCQ1/FIUMp10xQFuszeI+ndHjH2
KeKcDLDEnnO88MLu1EimE/0v9s5syW0kzdIvNGjDvtxyZ0SQsS+KGzeFQsIOONyx+tP3x8yeNqUq
O9V1OWZjdVOVWRJJEIS7n/+c74TzoUjqVRUePcW+JQQiFPIzZoChlh121SPfFgmvl6F4dpofDXsl
CyZ0EBKPsv2jWNg7FS8a7KdpnU3xWM2fAceeDpD0XMPYXB4sK9z3i7nKasRMODB2pu4t/dCV5ihc
9rzYNkLlr8P8kJsJyALyIv5Yt1lWxpu3cfPI0qCdbEUe98merjPFXVodx/gazrQzMZ7hrfRtT9zj
rgSPEHFeAZ2xDVFqLNyJcUBwNUBHCdaxw8/WBtTL3Yq8uMxyC5kVT4+140baZexqU4d8I+tQyckW
1MMWtP/KjV6D5ZH+ok2s8eqX7VURfzp4ZXnkDcK5ZmHfpwz+MsZX3Tr6iM3VmBwmH2k1ODEMvRb9
c2kfhgk9WO3L8TDaX6aBZbO/6XKU3Kg5BjRlBfuZboTpXlmbfDyk9l6KK7+/8eZHXMadOFTsCmLn
JlISoGC9Zuh7QHnaaOu7nt8EZy/2PknAzIui2pLwTxmsinA/de+meZGX16mrc62KdxD2qzHo3sM4
WYuhWRcvXas3McQRdvc7PT+pKL0By7LBWrlKbLxeBUJ8aq8HiptAIE8T8pRM14uMzhbnb1xdOwN1
Qo3te5xfnBIba+4QuIhHm53PGbbcUv7w5LTHNjyP5Zcxenfc6tlR4dp3ftTovgvJmaLdLBlp35n7
lLFwJlbG5mCSuRvzTl55XZodww7BgSjLjx4WdUtsQeutBhzuBAIXm+lnxAO85EkkwRDdG76wwiBn
O9EGOztmSTpSBo3pkdwnoR0c1A6LDObTWPW77uJ9YuCWOVeKh2kg93XvHUbn2ST+vdsG2znO+LFg
A1Pjbo6TS3jpteNRP7X4/zleZfJx1jfD0K0iCLOVkDdO9Ug8f9VjkYqnbJtEbxzuz16MTtI9i/m7
ZS1n7dVHi3GkS6Zs0eUP/PWrjgpzkx2bZIsqwRfzxfIACiTJtsn54VHl19vNKSHYAnQd8t6A2Ynj
/NME34d0FvLCsNUe5xVuaxkCfJ+xhfL544XzUZZCLyVEYPfrtkv3Q1M85S29MsiLsSmvDPSSpCct
P4ptMVvb0Cb3ijE9cdcANWuuD+nrLTSeVQH6ZubqenzCAHdeZ5qT68ptmGXbiiWmGpmSjqznqLRt
UuPpJh9QXPW2TzPGwmAUZz1mbq+9HhsW33ZdlT6bEyYQebCu7fls8VvO0FV68aOb6412q0PWYNWN
7ubkSpK2RFYln81noefIJ67sW5sIyad0g32tnFXcBitTmxuPE78liu+jHcCVjXH3yr1iVuvralfb
8Tm77FI8fVvkMyNce5P7B2epd5B+NrLi7rHlyU/bDWY1Du3tphxeZoEZWxfbUHCnMqW1vE1YzOeq
ZNtZ1ifZ39Yl249abefLqXVuvhKRPg8qPRK0oIwx60l0s5EYPjWPzDGsroA4HNMw3cX+xHFVrefu
ziz5VoNELUJzTNiIYrGLZbqNwvrTA8MKTWjd4Rrq1Tvwnp07axIAHfGxYCMiVofaWRNK3k1coxir
6GjteBj3SMy2wVA/IwDnOz/8UsePQw9pMWX5a964m32xdhZ779caSh34YSsEOpNtKvGuHXYmVn3w
F47KrdlM7YtyzQ6OwpbeJ9M8cyhwpYYzFez8yvAM2yn5Na0YmI2n2lhvqQJs5cNbL97S+K0u2VLi
5J6Wkze3ePl0dWtN6gy89mj6bp+70x4RLvCrq5GtU93kD3+ch/8tS9H/Yg70vxOn/1+aFl0Ogv8z
3eX8vc++q+pr86n/ok5f/tT/9Rrh+aKnBO4cgyJKrfg3fxr5vP8gVRoE9uWw7ACaC34C03n/QQcW
3j562ALmSBf6y395jQIbG9Kl9gQ5G3Gb3OO/pU7/oh1d3IA+IZTkUtfCXwc4/S8yB75cPS+lQmGR
HQclHaD59qix0LfJPGyissf9XPq63+oIrFXhQ6TbWpG6OEldD9f4PCA/Tu5VHIrkiynm5rWb5wqk
RA9ceGeaDM5RKhPx5HuAixNp41PnyLL76ar/jVzz13kXA6fEp5osQFxnqub9i2PK9pe486AUc5I1
3k56I6AzO/WRfdNeXFz13UMLN+EwWUl5tI1tr//59b2/zrz+6w3EthsyM8B7+evAjUhbW6sJxpoW
VXGjCrs89VPOKbbv+mIlxAXDotNRXMkytg7RUC60GFiPVYjo2UgMDEaRmUwMJzvCO2Ysu1s3mfV+
Ul2yl7GG+ezThLltdcODpZEW0AvPWucYR78Ugzb+yVdOQXwxYuUP/uB2/HGpa/ia//xRncu84icl
5HKtIewyPIlwb6O8/CI3NqC2xqgE7zbkpXwoQaScNQ1+emeMTMJd1pr5PMVJwfFsjmOcw3JmA1b6
wltX5AVfE5KSXyN1QQDYs5doHFWAutjHBkNgcVwquON+85b/GDn+9T2HMXIlAHysdYgc/Ah/VvMm
zx8rpwea3A9ddXac+TvMGIOW7vlbLOPjdU3M/qpP5kd39s0hqieO6GkffCz1iBBA/1y1aQEGMgvI
uj1cv0qeoZ0M17DNpmfwh/G3VIMi3bY00eOHU3X3TMqG83+RTFegrIedFzb2XQwJuCCTtudr7HZW
3YebRmr08LzsPsq5Vycn8aCcut7yo/US66FzatKmOTllISTQCUtbDPp9TnbjDC9Qlfoaelx0Gy9N
vG2HiWbDYEw+W2GeVRmbFzgRDbnepnmxogqrAkTxVZhW3XWecnATwJKJ/DTVRT9pG1bFer5ilQ7P
cpH61JqmuVVuR2GBGL1XT7niJnAMcb6kfIhGo88UAk7lpo1quStVBeLNs8DAZpY4dnNQN5ctBVa5
cZlOUYRu5jIZSLXJz3Ohb8cqIc0ZYJyjaSAZ7C+ELzKEoxhiP7sp5IzGcvutXyX2vZMvnF3mZiQ9
PYOsr+e44JiYEtInkbMWCf6pKQSmuuoUmkRcytd4sTgoh2N/10W63Jb2cNWVnbNTc91uf3N//fr4
wQcNJIuRPv1a2KLDX5RaGab53AaA+nQ8TthQZnieQasBVDKVUrjYXPvAUBjjRpEvxBBKdVrC6LW3
XIvpWTkSHJrB+RDC9wn0hV6KBSZp88N4+fW7EUTaBSfCzW/e9S/6Mg0zbshcMnAgbkH4urhgf/5R
0HtCYVmLBF9LyoYL6SFOgLzjoU6Yj+TWc1TnNAiKcdqDB/EALix6k1S5+PLPb+TXB8rlffhUPuGL
Ti5w4V+k1dmz2sxEzAqIpXRPSc73W0RdvsmGxdm5qguffOn0v/vO/vVVWSwizBawWR0OnZer85PA
bzth6lrDhEVicYlcZ+PUvfmRSr8NpccJIoTOOpH5Y6tWlm1CDglCiySKNYgvY0d0tc8S/0s3aH1j
JUhR0nPi67CbN8wtOd798xWip/6Xh64D7O2yvIXgBxJ8xr88wNQEmpFpKIZCJpjrYIhuefMf2SJR
h+EZi32SYetTHRQp+iwYII/h9Zi5aQuXn6MYaB0H4cr9CnephXBWqXPp0uwQKjffW0HlbCZfqI/G
sw6QA/KrcexJKgbNq7d0OIucjgBLo8UjsQCsWF1t78ljPysrRe40sVj2PvzKjUhl/KgwT4CgTJ2V
Rm8gDdRHwzm2+R/rS5cbWDLL3ydpBUySDJzlI+XNC/ImGYLhFYYEMUwfQSxwgCOpQdjYSAQESGOb
7D1PouWqxfayL9pCbXWSil2ZlsqsUw4wELW68FGToT5YwCj3JTAOnFuhAsnTsDIT4P0ScEgCbVnx
l5vCCd/m1mKw1bUFat9STjeNxXx1HYVo2ZOr7oKg0/e91Yyffgqzk8dZebYlNEdO0aPBwDJQnVRI
N9qAHMDgO3feKQvc+1YX0166nnwLBaP5VKTBOdBDfmcVnnuVioYDI5u/41xUABhabG1ze2E5lXVG
lkmZK0WRxb5mkkyQd8QoGtopkqyYWqyVMgraA2MR/0N3obPt05BMlDUwtQ4Kb2x3Aw2ne/CYE40F
OEMX39Jk7eOFHvMyF5um4aThpK3c9JyBY9sUxzrNh/OST+EmzsV8U/TxMQ7zfleL4M21hXftddkL
HTbWyiX8hjYHA2Vhp9jVF6DX1OhzZQXtDXyWfl8GJsFcGVX7Juwu2l/V/hHxky1K0sD3HLTxqY/V
syE1etLwn27jP0oYyqY6RSMVlMKRwR6N7M7W1num8/lhITl7CTFhLpcjiknWkcvVolDc8u6ethC5
0YV4S0uvvZ8m/M5VuHRotqV5JhnpvFzQ4McWNuu1nZZHz/tjZgeSIIvL5YmQn7VO4Zo89MtcXoNO
gGNchK8NZ+p1iNxwp0K53I2JlV9ZTQz4oWY7W7XxHvTSxAwGgtVmjCGiSJJ5ziob44Y7DDRvkTcT
47q5f+c7nB6roH8XnJIBEs/u3TjmwU0AlviKZS5660oqMwpoJbswZERcp1ax8QaSeNZCj087zNE6
mb2Rasqmcq9MB6SjBju7DgvUaZgr31voaiSD6yjfzSXCqBydJ9EQpcxT050Gm93pTrmtdd/zg7mf
HFN+NG16ApA9w3NS7Tf2YiBHKPzhDorD+IpqDwaKkPjWJlbDS9O5j4VM/SsKMOyO+m4OzW7AjWzy
tkD2kxzU6yFYDhVfwLmxMv+rw0P/1QJNdGh59jzHlZG3UrvtG1vVbGugEN9oLy3ZGQMpKfbIArg5
IRA0W6BiGcYN2C8pWAeHAVaZZOLNgnwECKTIv6tIQVjss7o55drC69D607FK0Ra5x7oPJLVvUddg
tlQuiJEI0nGVJeHegY+IoyDtr/MqN7faVcF1FMwUW0Tm1cvDHy2/eFQEvWdpTHap7dZrp8AYTKvu
uk6I4YvKCfdDEvlfxzw8tAlTFRt+ML0ySRm9RMnFDzImqFHsj/LpJXKHzsPPgNLI4dzpsLQAapsg
v35byBNuqaHDVqKnktRnM5r9kHZoUIEm0yB7yBjFAn6FrcA5y6in40JN1nnqxuYxY0zOY0HqfF+x
d2B/bcN/NUMNrou07uj0NDzFy/yxDCnir2ybk5UHpVzHoIvhHs/VZx7Kcq2VqV/jJgVboEL/Y6Bd
6jEbLB78i78V2oq/JqM/nYqwUwd+0NheE5lspyjhmxkxvoTMG0FQX41z42P9joZinTb0ruI+mZXY
R9MFccD6334BITB4myWc1JXDc6xYE32x+AVcClikxAftEno+gAKvb/PqgouUgSOS7Sg8d9nmc+PO
zzlT1Z20m7rfzMFAILb3bOdzGhDTb0cyjvLPVyqmIjxhekj9lbj8DBbYUFd1dxE9hwHuOZTRZXLv
FfS+9nNIEIda3vF5bIVXE3XwoHOnoW1ozfCBS/Bb22rw3oh5AQtwUYz5XjbDfDc1i8b0QqPKvpiN
A2lMxngsLv6SgIcvuKW6Zs7hzHdN1Lo8iAl4BlspUyV3Ws2+t5vGvLvA09ijXLf5UHG/9jVX1y7z
/ZRjeAFME9+wjicvvHjVPdglYK8PMTepd+eHnQtAhs1IyS7YkZCWlbChpzuxHIhR1P3nKG1o77V2
zrLI1eGPtwpc2Gd62+f7xZ2cJ2nXGNGbyjnXA7cxhVLOGXPptEocFmMObyreLD1LlWCVuXHqhkhu
e/n0+Yz3qvbL5UElC2yN2G3b5xaWAi6PdGEL5LXjfNcHXC2rj8LxYbZqjPGmtbCNp47/tQDKhr46
QynCgRkIZ1dwoGTYXE75XovLX2Q3lTpokC83QaCJdnte9UWKhPdB3RMYCFvJL8mg+m6t2lg+uDKJ
cKVUaQ8efiy4YdvMPw75wAfRjeHb0LLAYe1aEfNWLSWqcFGQKMfUN99VihPRUFnTBWA3qYPSbkDi
1QmZWjpJnbFwwhqrZhsYexRYyUuStly6uSzMSipXf/ptlLwsZskIahANZ3hFd9nXSjj2q5OMeoGS
Pc9yJ1t/vCNnK36Y2CpOftLG9BimEZ0uCTdoRue5W1/RAsWcnB6x5K5JjLUFhwbuOfKndluGfbVL
cgtO4bhcUuDNva2M/7XCtnCB+hwnqwGsZnQDWGxmAGaZ6ZwNGXFrPRps+3MknshYq3nrFwFmwN7B
YsBpCqhetRwSVZW3Ea7DewCe/skkNimlCvW06j11NVVOvp2S5HJSA/sFuCRtd3QvRh+O7gBxexKj
3QUsd+30Cw1MIq8+dcSuo3P3ZWYnxY23xOxU5FAfHCdiRra086kWvQ1GPRvKNalSosxhr5x813Ry
+GJ6WGy9JxlqTa3DCiJKZP+87mB2Gq9Z9qrzDqgqPjdeRGh03bSmYgCbiYUV1Muv3Y5lOqI06VhU
PpalUDqKq+0IUHoydMTBni8UNW3N332w7hu/gpKjPIBJTjHiBPCVSxcnJ/9D65v05Jf8sklYLy8Q
hl/ZYz5GWYq7ws3XVifVtV5svMxD/+B7EWq/x3RxyNRH2iLbg7gLIFJG6a2c2UgtQW3dW9PCLh30
+34x1n022XgwMs6SVhgsjCbgAFeQJ9e9G8y3aT8OdKsXUFFrMx9QEeJ3D3LYXd0n7dqeSu+2SONm
6ytMoU6QY2qgoO6kq1KcQ8Y5903WFc9o8K+ytf2DR03b2WuGr9YoEKgDSfbMyiTU3SLPwdX2+SER
+iVtu/ALrEXM2H6qPlWO+8CYWHMf9EQETThBwFWxv3ctuTMxhkEm+v09LD8bKwcFf9vM8aI9JESf
b9/7zCGiJu5yMlAWEOHV9v8wj22nAs7IKtDxmcMLtIrJx1rSx88N2858sW9tuLyrZubE5jnqQzNh
jwfyR6XzSnERrAFbPtBw91haxVOWYf4r869uZj//cRL7/zr47/pZLgbp/1kHR6JFA/+LBH75A39K
4C42bD+wvZijfeT9mXr4UwK/GLRd3wZnTsuRHaIn/rdBmzwEPc6xQ54WZSUkdPvfEjhdz4jmXkz4
3fYvBb7/VlTC+VW6ha+Omsk+14ttj7PjRSL/WQgAxaBgSdpri14Cs/VMYfe7wkkbwRzXwrVVR1px
6irBz5gOR4xXlt68dwdu+d/YzC7S6c8yJW+F6AhAW5+aJjpsfjnlj+AqOu2hTg+VWrZMg8i5KvUA
4sb9jaLwu1f6RfuJ4Hgtg3TtdT1DCIbsDR2tVMVtmLv275SWv7nATDAS5hXIYwkS+V8vsNvKSrMi
2XAAKDszHIUAzfhyk+QTDuAMAwfyeb8qksJbpe7s7pJhXN5/uh3/ZkDwd5/35/fwy5U1PiNIJiDw
k6Isv/W8jp08gsrD7GAN+ueXuvxVv36JDt1BoYPkQ5cz9/TP91OwjPXEttNex2YZoPgl2lvPYJ7w
C/NDsPDCzZPe//Nr/ouYxY0DAjXg5+AwhYh/+XjgbEs/yPh4Bd8iVVnw+bauZSH8tNo6WyVHB5Hh
Yv7nV3X/7puNyVCwUw8TigouuuhPP50lhfNVEt3B6Tu2r7EzDDd4d0zBxmQKxa71ZkR/FTXgRYNY
sVlgr20f1aLi8X0xNsHyIEWf3NZ2qLCiNY3xaastrEfdGwsEL6LHrcQHTxR5ydrxLgI/Gv1mnvF3
d0ZCuwFBkdh3nMtj6+fPUJVNO8YxFvnIRxIDs5iN+6SqcwqwvaH9jdTJZO1f7w4GNVwuMLg8vrxf
vikI8pRtxphJEJ4Ia+uQfApPmDy/h9eexVRDZVJsRr+yqvWUutFNFHQutggZSHKBRuA4Tq1WoDvM
l74EJ+uxTlh+GLE57OHJDkHj9QeUXa/ZdKqnUJRO7vlpyRT2S657+zzO0Vw/GxbxbJ2kA407RdCj
j0Uw9sYDY4YOC1eDQxgaQkMUu8ZzDJBxBPQa5cWyWbyY/GEkGbUc2DcAAoqLbpQbe+DEcqda9qgH
+GR0oDaqcypkx9K8NwDqcRAUhNVOKh5wikXE0x5VMHLmrINM7gQerAA7jmAP4nUUWtlCgutj7xt/
c1Ib7qjfOYpsb9zFD84cj3toSpjJekdnJISzrh82IYWPw9Z1J6vczINTvvV2l9wNHttL/Iu+fA6A
p0SnaRzbe3oUgnq/ADLnCV+Z6DnpZTpTyly5t5HS3RcuE8zreHKHz5jty7Ib0ABhkxpBmbCO0uD7
hFAJP8QZBbmaqtLfQn+JXvN6CN88JyQEQEtjeCWD3nzTbmGwcEJYfgvKxpxprEu/g62b7sdWRWxk
O1G+l15Mc49q2FsxLKRmoy9nN9vUrQxeFqyHiGkt5RaFouVnLU1rPxrLupgRRDs+MvOgqBIB7VLh
4y4ToYwYhh9OEOigARt4ztf1gBvVjk2yWmJOtKtGRR1IgiS6RJvHMfoWNrMo9qa06FstfFythW+V
Nz7o/37FzUy6gOLfabwNUu1egR2eyF3wcHxgzYyqbUgNFT5AjkG+wfeR2uM+tGY/vMqa1vev8nh0
BY6iehoRe7y4eG6EcqN1zKB2IH49lRQJtZF61i7qJiUAiY/xBEIOHCe23O0uGjVVTn6cEcYeAL/M
3mqsHYd/Vvg6d89Tc6nnwbCcgoNQQehtmcPN96ltNy4HwGy8QJQZt1Pr6/E4rue2+uZlZT5vDaXF
xUplNrSBZBkR7ChnYEBnWcZe92OErLVoQwq48KMiwewR9c8eK9myTvBlemsWth4FJzcl6Iww0l+r
TqQOfl5EvUmWoMZGUyAnjolrndM6E8HBzTpGWipMw+lUwqRiEuhKbBz+OBDLiGvJbBAaM7dCHy+2
TTMrSJPmOpgoln2mR8qm49oa8Sk2IQrFfmHYupwEwoZ1ctWwLK9z7CUjHbUdipZs+nn+LjTtAcd0
yvjPKoomYkh0g83Vh8uPzF9TiarPLc0Ww4sORTbeur1bZrcoh8iJ2BPaayrDMr2h8muw7/ELeK+B
3ZOLNuHSqr2Y0FEhZyngPZOLS5ZHVMM5hoGG6s/cAsmrzVgxPBYd8tEqaqB2r10kHnOcZ/QIZLqC
OzgUkCAw7fiPjeNmUPum3MvWlkxsqlI0eLKstCFW9PlChqjtEms4MNDkqDQ6Nk8QHppt4LwGlpfd
4bubPpxgMJAFaplH/apsaFp6b0Mkdixd01A29ilzR7qPobOqoL4WnuiiA5T9kCwcU5AQXpxUnSsd
xAgn8jErWcOCid4GYw8IHz4th0Vh1fZI03cePlVDgMcrmQ01HLoJfJLaWehOJ3co63o/+ZKbcHAD
q92IIh3iNRW7/VOHRyM71OBPycfb8diDr+RvxmI4l69LgIsMmp6EcmT1AwroSJPgvgUoV598LUv3
QCWPbh8RX2twIkUTvpRDOD6FY5PcWI4iYB6FBl986QjyKoGfXrdqmHdYM7JNmHp08tlMSjIzymfd
euLRz2Z4tiiRKA6GsBo2w7r5KrJLTGjqKCZD+XrQmdTPjOjamzFZSK1P8fgirGXg53wZj0ThFk2k
307WfKqybj4XRfUVThw1DR2j/20zUQKme4UvVFeYt7Jk3PnuFOE+A0WX9RakwFTV1ZMmomuvgsGx
rxfQJl0Zl1sbiIiZii9pEaYb9DqIikPWB4e2pg/MUknyVg54q03EuXzsA7yyMripk0ScckMyhnaD
XTBi7ptmO7y2VEx8qzXjjgdQeRVSkr42i3kE5QxjNqLgoWH6jEprh1u8v7Q5++N2jDR1RNGFLzni
+LVjALDYp/UuL6ts19vyIKLutTMXjKAv5/irronrR21VHwaa3I+lEtWXhHYuEoY+k56eBxeT7fgy
GeOpQoP3spX+/A3J6bUsRXVQ5PwWr2MJcFFty1iMcodyXZyw3MhVHnkaBUN6zHEd8e5jNmdoMNGf
M6DNfDjJdGS2Jw5l436LJxngJqudd0zF1roHiL+KdFHu8eDZGX1keB+kaF/FPIWvQhv55PHUo/bG
xPfWYrxtPZLo8KLhR5HJcGsl2bXW3TdEJbUZu+q+pSwGaazYw/p9JT9/NyW0MVY1q3R5uVZlVfXb
tPSxqirQ+Gth46R2qmY8ikxRqRIwAsudJ7fyfKQcCtWTpusImOnoUPiC7EbpEhjMO5gnFuHtgb0B
xTTMed9E7vX4W1W67J3G9c5F3PgUMyyGTCq1I0SSRmg9eGve/abLHhsXEh5xtL4LNkrMsbuNUnnH
6CjcwZQXR3ayT1RwOecpD1hx3K65jUMMr3lyqKWLkq7bj2xyz0UirlwFwZZJhT7GfWuu2jS6zcG7
rpNB32Qu/l8RJdY6aC6PlSlLl2LD9vdGjk32g51i/PEHhJYmPvy6YQLo0fLNdWFCTVpicPHSk37g
aUBa0qc3EgPqRDCT5fQmW4hmLJUvkHyyo8yNeQwm73Yoou/2wJ/pm8U9BBRDjq39Y2rCHZu0/pZ5
f78em3g/up5eS6v+JogAbfwLvlB5/m0GXvRtDrR19E12X3LqxVNdMOFyXSDstrTae0OofuWouSFk
U+08HSmQsmCpYvyyke62QzhjLx7MmsOOu8qtfstuUBxzbGOoifG4pUXivvXBrWVR/Z7qMX70Gueq
jIk4Wfawp+8aXJCITyJgKBTJr34ycoix9CM+2WOfLGudZm+9J54WepYAg8JcbG2AAFn6tS5Y39Aj
QIJ34lxXOHNz2TFU6jJaHjgeCXY9Q+98o4YdL+7Uxuuoc+x9VrJd9kQVb/BX25xPGQUn2uX/PKa+
2KdF4V2ufR6+gbTtYekvP+wKoYyu8Y0eILfm6kPWHsMw4TYbHeZUS2LozaPl3bczVDBieMZKcKnH
F/bI0p58NsRMCvI0piIgnZ7jOc/Dbb9Yat8obyQcFE7TekJ/G9muKKvhdmd6uIbFS56uZ+/4BmYY
+GzmZ8sHsyaCsHO/8NjrRME0oVT5oR5o/MmJbj8uTFFesyl0xSoCFclVq9OazKbHHHQ1Tq79PYLx
zEA7HIgFONxz3brKQ+ZMVEP1sGSCgUvfVFOwYX8SNkcn0y5YFCsww1tCm0G+x5HdJUdpov5cjIvw
d47AcACFX1JFIxLvUNs6u3JZgTnpiZB4hVLufLTLKjlYMw0B0P0HxokNDeTRiuGY95E6YVWBcqk0
hY2ep35wGauIJaLBzp8tyaciY8rQTAw+YO+OFoYLLnzKdnrqo/dkmH3mZs0SjEeJq/Ks0Xq4jJYt
ngr74tGussh9iBea39ee5RRnu8daDmPYi79iYHBYCC44OG7qQOdYIULmlXzKQmwR/bt4w9S0J2Ub
C3a+bmBgKQH3dfRmxOv4wtH3ES5pyjwCEYeBxtRVjPmbrICBlUr+++iPxGzlaGU/pHDwAAxorADH
tCX7PcIro9ZwsGiAY7L/zkxr2U6BcF/6JOjdXTFY+nVKIgX3e2m4SpGrkK0okozMWsZpeJNXXm+T
AR4V/zhrFHc6S1fE2W6oX8JoyV/ytOZGBTwWPTnxzDIW9yUE3SxMRzA6Qqh3LXXBtVpqs8qFNRA7
XKLmLlu6xN+mg8hYG9Jy5sWjvnqPig43zNg48kBsYRmOvet334VL21E9NeM9RtkJiioZ+mqQJPen
tum8bVQlwWuvsJOtq6Yz+1I7Lcxw30TzWk5IZiu3SEIo+GZwPsYsT159kfA8qoKLKaEvrdRsPEi3
z1paBGUVNyapAq+aHvyoaz/LkeoiDrgdo75h7kDPtRwK1r5RI8eVgTaebZJovyF87rTfVbz47zbe
hycvrBlItS6mGTiNAVW1ZUzp6yYamBLtshmaPz/FZvqke8NjTt7oTK96hnEPfhX196kI6vxK8yIP
1cTmYIUwZI17P+hLlssprEiLa4YQuRebD1EH7f1iYfNY07VUvYjW7b6NlW1uS8+/FN9ZgQy4F9Lu
CSRuz8GXShlQXUQd6IDAqwAXCiNowVYmZM/SG5N6m0QE/nvYCCwNmNDyb5bGWsSKK2of7FOgIVGR
HAdQNnv32EY4A/l9pDUA48C8xabtGMfFUcP5uh+XZq9dWT3PWgCfc5q6+YTN78MeSFX3MFYz51Pb
NC3sKJ60cPSrxv7shISKIhZ7ikhHpiGtbzl++O28UNK0MmYCyW3ot7jJvdGaNiS6rC8VkXCYt8aS
QC0qASt0jGddYmuwZgB8ZRVzkfuFQ1UglAV/d2Jyue6r2KPMzWW5yKYixU3rVsGDhwERcww7/Odq
iYjgOXRFclLrJWlYLLQwYRisN93WcpU8jgiP6W7pU2fijBc6xxpTn7Nj6NrPNOX1BfaW0U3oRWa+
A/EldIsXi7xGtIoKP7uP2LY6KyuYFKlfM2m56boYPl7r/Sd357VcN5Jm6ydCB5Dwt9yW5Ka30g2C
lCjYhE0gE3j680E9NV1i95Sm4lydc6MIhcwGN9xv1vqWrJE4kmRII9OXy0fkDiOUNgLHqPHJVLqP
MhsCo032L0x05KXl3m97/RSg+MJoE/NjUmDX3Z2z5Ck+Dj2Xw5Gg8ZBoMmjJd4TCxt5mMSvypi+z
CX52JpggEwqH+jjUA49zuCEd7RqJf+gYyJchm+AlQSpGWmfDG2qfVokY94OTlG9/PSX8bKW3kawC
oqY79RlOrjPgXydsQeMFLZt1fBG1se8Xv0VwxFAIvk/c4DF0RzJTFJJ3qpWImLAt/XNzTXgVZI6g
tR7FUHZXhGJmzv6vD+zfBrUcF8L3lfQC6wVW06/Hlcc+OXyrXwO17ZcpL0bqc7wVzZjmpIMs9u3f
/jjPh0Lj4E5Ccuh8GoOXadcHo4F0HqMk3IqENfLE8OEI2uZH5Mfub0bCn+zx67fOENphAim8EInl
J1WlJ+pU5Lafb9WSJcNb1yR99Iyosdl5WWbNX0ONHe2tm0yzW3wV/GbQ+R+mqgxmqI6ZssDJ8j99
t7UtG6aM7BdmnuFnEa8R3J+BjQ8YSdTf/F5DrBJCBFhd4aUCS/j1NE5BQZ7K+lGmxxnXSbfEgY3S
xFGBPnZgTHZ//Xn/4Udbfyg4AGiAkM5+Oo/hOFS2v873BZkyOEMzc8l9z5PYsn5Hofi3j8KRwWzR
dbj6Sd/9KWv/03zddXXYZ1nFR6VEE4U2RU3t0x64i+Nf/vyp/tZi83/n3vl/DcTNjfCnE/xvaKnb
plcjkRO/Li/5J/9FegtgSEGygKYWhOSW4n34w8Bjuc4/4DmzNwB0xk1mc+X9AQsW68qTCwTJhfgn
EfgPAw+Rz1ypGHh89p0oXolv/ht4qfU++teyiU9wODpIVoKUAcTTnxkhVE/Vgicn3KRDGV5nODjv
CC/qSDVL8wtsYA2LS4/o4K4u8yt7DLKHP31X/2Gv9mkFtN4IzrqIjQPfhjPD4+3Xu0+3aV5nTLuJ
THGsJ2tQlGPs+fnU2pxPzF/P2mamPPfUkF8jdwhpUJjQ7JZoosokBma5NH7QPss5+JLkLRVJZ1z9
SFglajirrXyMcXW4qw2avL8+9E+L3/XQeRuxo+N7Y3PGnPjXQ++YWrIapnkMgtnI42znTrBHREYb
MTMXfZ3RVyG0MRZLO5UsIj9noeWUl7MR+Gr/+mB+fVpzLIGAYxKsQd+ovHms/HosBPoMVSeM2Rjf
p8FP69EJjuQPQttom5IpRsnjvNg4aR5r7KA2pdFfH8AnW8/Pb4MnTIwhIF7J058fo8TaDjLNIDM3
pdHLLp5GyiyPKAd7z5K0eGeb4O9DxyuibVLKpSHwb5rIyoqlsg+mlXl2QcYqIXoCLRdyS8suql2l
U2bTXj7kw6Wwtf4dl8VZ32K/XP/ICUDk27if/PXb+3T5MVUvA4fgL2rmLJFobxcYTMQlmbMSGR/T
4q6Ji+zCTrzJupXeHJMZNBHGnbJBaAL4D6LSw06xbmOv71T0wRYBver5N1/ufzhMLjeY+YIaaM1T
//X0RnEe5DbqzA13UomKhSL0wcapsm9HG9+2LTpF5ooYG3EsFktk16CZsuJg0paeQ9hLZ9Bz9Q7W
2bqLQHAPrhb/fAH8jxgp99dl7noJhuzmQz/y1vx4AOi/HiOXuZj7hkySuPHT/oYUrrbfENy2DhFn
HSy4vHEvySn2KI9mGRHzEpFS7FmRCI/12NJKpWh4LpYmGd+HDJ87g0/CNDu/ei+6Ys2TMWV/3/iK
8KLA9YmOrXlnEudj6cTezT3CRMZGhZxu2DgkwHF56SdPqJb0U8gUyD+zx7U3CUbS+n5TQ6yGyl+v
oxXkGXPrrb18KD57UMKlAqEwhmxowPCQYxKJdDyTtk3VrG1JVHyTdEh9NQHTOz0L+yWLJkjUqmfW
zVKuZrohCmwAf33dsML/dFxkOWBopNQgrRAJxefaucNezkgNOyYK7So8dxrdnWt06gWxVk1XvxdC
0tmjsqvHy0qq8zofm2JXrPTNWUW3cW0jD3cmo8/DFi88vcZ+KPr+ebRH/Ti78Wtc++55leSafa9E
HLtRsiVrkkzlU6xqetMaYlco6pvcQUNxlgvC7UjEVgfX7gvgJ5H92Ez197oGN+CG1VOVLsH13K+m
d+Zjxc5KmnV4o0FNd3o32+GmcTwFssfV+75ag6QCFiJt/dXYPUJW4s7aS231CKBl69lH0UPhoNCS
l32E6TSybBtVoFrKDZdL9r38maw7dRwvl2oY7QbbZAz4iCu+iudqDbJcN1DhOF7MxoAYif1D6qJ8
W1rTPmABemC+7ZylXBHHyhTLlWeqDhhZUoOiSTuiP00QvVld5WyK1M2uEpk7RNMkwVcepReDS3p7
yKL/iOcEkn4t6gsDHoJxYbgGuyknRDXppxOY4lT4L13AgrkMrYelYKY4FKo+r5w5PUDvlXtJRCG5
gqTYhUrr+7YRT3HSlTeiZavv5HTE4Fog1sv+YOX1aUaa9NpLY33tJ4+EK2kXbMXsQi0g9HWg/Ys4
KMcPM3bdd4n/0jfDjrazPAyVqW6tSJldFyXyAdn+1xyr6d4e6w/XiG7YIRpNo60pByaZsx0sd+yQ
ine7d1qmuWw6fUYySfFjUEP4vaMHuI29MXjpTRJ9tP0CfIahJThxlVnXXhEglh6uqDuEJ8fzIFzq
NT9Pn/l2fYlplFkhoyd6UM7DzvPgei926MYYADPW8vjq7rRS+jxd+uTcbaRsDrpo+utpoqt3wqBn
ihizZZ50c46YMQBW3tYHMQXZszszsa0X97JIE814R3sXWA2s6EzLyjuMUwbnckqr4zKTLkTTjjKi
7aZvU5n2KC79un+LHL9/F9oVXKDaW/ZRLuoHXzFuUYwWABlS2TCvJHD8La7ZOYzZakRQiBaioVUv
SMdACFqrkkTgQWOwJiy72dCv6NsIvyNwcQfLXTdWOHuC0hsL7qSyJo7QBGF/ng0mP4yFB3lf5q+p
5bsPEROynTXhb+DBWh61J7qvGbn3twhcgZrbNFnODKmDLx0XgkRIUfKAfQTLKPBYhQGjksjL0LGL
oieJsRRP/ooiyvqUZ3lguGVjVoTnshtLeG3dcpUySENRYpNFneVXlQ8fPs68+LgK/C8xo9Sb3Nje
odPje2sv45MjuGIJIBDmQuO72k8RmwcpoRJUib5l7/8FPhRAEDvCCj5Hmb+hf/R3i3A04UhlfhdP
ScIeunTuIsQV96wFrHMx6RrbAOOnXoZQXHTWPxpGGcNWhlAwKGpu+V3+XJCOdSxD6E9noPPCcxao
6SPUNfM+MRN8VdiN4AdBiUBu0zbX8+QsR6dU/GIy9H19MvffnaYkKSksivqLKufpOJOrjoVsmo9J
b5jkqIoIrTO37quncjF3bgUmzFjB/B4vqdp0s3qXnv8Rdx1Usda1skuXjMAH2Xfl9SiK6YfJO5va
1y2ak+WluAoLcr+GaCFhY3E5fW6pI71l8wa7hffckxwW5Lb5+OpZqrmXjtRnXuVGF1gBDUrp9UvA
PJd9k4VezkMpAQQimYyJjXDkzhQM11I/wT7m9d58SJ0s3TkeQ3hHWODSlinX3W7oVP0sysgFV4Nq
3w+JEXSbITg6Nnm9IsErppLpDgFBccHA0BzYOIf7wCeMujeBvWt1z3Cx7ofnpG6TU6V7cT5HxYwA
ZPXeVkN5Myg+TfO3wYRBCiIbnLysycy7kHXwIR0QCVGB6Rf4JIoYITn5hwBtvb9PqiFYSGnMu5sI
scZZTsRQfyb9NP2w81ZN7GR57pcyvw4GGgkdqHhH1jPibwKpzVJ9oEacrmRUE0wsg/52LCa5wZ8V
QZXG8Yd87RllRL31G5VA1TXBq+fyL5ktM6/D4g4vJ8FztxnswrUA9/nOGhd9l/aivGKBnN07WvTn
RZNg38GozayOLVV+jnDIfu5ozE5JQ5AvQ3y4ugkCcQaZkThUKISIISb9z2mM9a0Pp488BgOW5CK6
oOKfSZWY+CVMeKKtsen9Nq7zgi0/fUCPlWdH5GuPdzoSj61xLIK/Ru+7NRA1FmUS0ICnxukG18N+
Xe0WVjs+DbJ2Dv5kB49t44u9Mu14DppJfA1juR+ikKFzphbnw29jLn8y4G8TlN4HilDzxYztcs1u
YrzGmYuGKc2H86BlfX/WtYTukZRuLt18AeLbz91xUt0qSUGbzxPAvczZsKA4a1+mJY4vLDdFOqZD
RANt4kFgyiq2PNgSsWPRdS1cJweUUfWFV7vTUZrJwg1YNT1lh/hoA0+z/NMEeK/PlmiSxSbqTPTo
O26Qbvqpgt9khLOXkdc8cGdXlwsKuGHT9yVgSCpweC0uDnFr8XYzvJ9ngIn2dd6U4RfjyhBqZIK3
wU2SGKuOYVY8lTRCHXuwRztp+ucutd1XSxue8tgj9IdDY3ob1Atr1kGSwu0ZBVaMu/lNTN6DjMhU
a3kJmVDFD0lp+q/jVKUPE+PBH3ppyo80brO7PE/KfaCs4BiBjojO0OhgdmvZ7W4Y9przIFCs99vs
uwqgHJUlqE83gU2X53FLLH0GZ2I9Z8JLyemYat5VZd7mxyJAuFwW3CLubHcPTd4MdBYe1YXxIven
X2nDfhGkkzvl6Z0QfQPf1i9z0ImxuBRiYOjf1pb/rQU+/JC4k/J2hHHPz3pqcSm0FPhbCykXu6t4
hjWtC0BEMFMfJtdH+NDks8+3En3PhG9HW8SXPAFAW6BCqe351m9g3wy5bN2LGfnGjYVsAqFTnTGZ
5sYCqxRz1+9HM2cnOZXN/YiGFcKxPX8fG588FSPnXuxZYoZfRKrXuB+HKfYZ5V/05CFzwX/mxkWy
5WIdiYzoC7WPLWnMBbuBInomPB4OdDXGvDEZL3K3a8aZMQ/tXkIVoh2PmZijbsWDbBAZ3U15O+Ot
XlTQZscuRZ95lqAKCo7sMOdbro4yPcX5nOp90QVBvNX2PPl7gYxIkiUaNcdxUPGTQ/zqd+EqYspp
9n6kHfwnaguprsy4pLdycfBRTSsVq0cuOPLcick1z0ISK8/Gur7KwpEc2MyJv9e2ila84ETJk4bd
F9682allDny08yJON4XJkZWMtocJxh4U7w2WWAEp0zkMW8w02amIHWyDfQETsFTUN1vePM0X2aWh
2eHLSZ6CPhrGPWrBpSVatGr0FvMQ+LnQCjqxT+Op+q60Gz1VZPNeG93zH4/ropr/s7HeEl5bQJeQ
JpYgHcL0sTRe8oYvioDk2bXkAQGMgWOFmvNJ56WuD8xVwy91CdJiYyxXqYMTz3G/zSnLe2CCWfgW
F8g7kARREZJ0g/oD9WGobJIBmqG8Jo2bRfhs+TXrY3ST0R6rYXNvKLapSSJ2eWe2hVlqqztWJ9jk
RXaqmsnC9+dn1WZ9XVebWefAEcukjp6czjU+WsjYdy5ZdLV4LMcyLr7WSHRP3Mq1dWHbJI0fKA/G
5UBEdiN2dNlAvRVwvOpSZwuITqSsGPBHrHnP0VCiSWARxzq5Si2uV1GjS6Z27/xm49g+uHOvbtEz
utQtOfgpGT4jQCGI3DKc0R3GPl/vwy6iOK61hH6aNCqmKrer8A5IQn4N2hEdZlxwtqrKRqoI2I6c
J7QrV9Zooi9ZD1ljm4xYsOoAjC2wFhjaWXDbAU6/ILzZwjTjwLMCuMgXVlQFwBF2RYAqUQ2CFi/N
A1s3Xg0ycHDv9V780q4L+6gBC7BrzNxfjljR3wwP7+umaqcfMbNIYODGatA8eopHXtZD5imkpOcc
Eea0Bxxto9pgGmSZu0To6/YcuhvsjTeRDwTzpCb+KMMs/ZtR/ifEMhMjZPM0FSFTj3U1431aU3Ts
yoYpcYazsINQBz+P7idPEfuURdweYlmwlauQbIAgH4vgbYIuhB5U487gFS1itQkrMDE34FYsb+dE
PlGprsM6hSW9QIOy5Gr8MgoD9NQqtby05xT9usomQGcNlz8R2yBOxGayuwpnXeVZBx4tMU59rN+Q
yrMlVmedQsWy1gvE3OayQvX410OGf5uhEZ7AaJuhI9edT7LkJwV8V+dhY9NDny1NkX4jIE/WmykZ
mo9ZI6DjUPTGxn53h7Sfgp8XenlWBoujNsovnSv0UsWNU+UeVy2e3+vfHNznqRQHF8XYKDwGZ7Hv
fT44GyG5ajuqvkHiXEsTh8avt5cYlbLs5HTSaVQcKs/Y+U4tBeSLsOog41settjfjEh/3Reu40XW
TIC6WKexv4vWtcKfnQJpKwS6jYnUgnlmtTv1l+Smm10auGq/lIX/m4vz1+XPPz8OKApTQxZbDkbm
Xz/Oq+NB57kN9WH23pRl2mcVDMumUUH8mw3tf/ykeCVbOxDHaUt//SSZNlbRpLNkbhKDcJ1jMipl
pjcK6/f5z/P5t9ZM/zccufWDvsHx6fM0U8N/B82uW51ffrP7mRRyN3708/3HMFbqjx3L+jf/t3/4
X3kjv7HGiXXp8j9b4+4b+VbnnJGP/w4v+fkv/ssbFxMdST5IzAKJF4mzfvf/9MYJ+x+CgTGXf+SJ
MGTA/a/tUsQfcSuELK7JNYnWFeS/oiiDdSEThR5zQy7Wv+WNYwn+y/yRVEuOYR0LY0PB5eN8JhtF
DbiCJSSdoU3SpbtE4jU227b1HPcYgKpdbicYVJR6zG9SeW8tfkx+G9B66IptJge4yMvYlM53tPa9
c9CWvbTnypmceNMRwSp3cZonaqvTIku2VY/skTDXwY/fkNbA0Qowinc34eJmzmm2zWIdVSFNRTGU
4tN5LKtktK4Q/XpxekYGT9Oc/JK+BcFu6BwnaBUBs7imccLzTgv1EI0any9a61uX1OPlPB9L74X1
oNVujWx9lB8pkeS0Xci6Ruqgjmahdhr5joPDAUGr3FonpyQse21vWXoZ+8mmfE2uu4i060Mm4zrY
zQjToeSSIcRIBtGYR9Wa1V+8jCDxvaimyRxrQFhAvosY+MtMfY8EZnQVbGXToYcuENpih3DqoNxE
VoQMQgY6tfZpGsJsqYdBp1cVDe6VdA3zO4zwrMi6gUCxShMCV+YriZYfIf+q1KLuAS4AV5vzwUAA
mmp3P/cF+XqSIau394oyz7ZU4A6MYzdd9bC45KYKEG+jX3GvtMDW8z7Md1Xa5w4ybMuF5o7s5yOf
1fxcQh1Kk3iGYpUPHh+bBneV6ZsTxUPIS18FKZPx3Em/16ACkAQn1r1kfU5WhjcMbzhpKtYNKXxe
7oJTRtHxMiPmDjvIwD5q3AshE0GVwxrisrAGUBrodKqnzC1R87VRdQX6Avc/wjn3Auz1+J66y4xw
EzUaDPvqm+3XVCmdrCWDV97pN2Hpk4KdzLoEgeyM/qVdmOJrNfRcNWFhEuRmcmn5cbSJfkDFEQR9
W6np8DdbVXbwLdb/W3cRwwMq6Mze9fHUHoA0gjrvSheCWsp1erVYZmKqvGRghiBljPGZX/i2A5nH
C5gnCQgHLGzBLi9dm5Hi5ylI3DUt67H3R5fxo5Dqnm6SeZuTR83LqDpI9mUOz8aj+Jg2OncAvypv
KqFNh0F93eTWeqgmGplTZlP/WHd5/j0Sua+gMxfTi85yqO+qdefHcQhCRFJMsaGSd52yjnOufAm6
sE+/4+zPnnpnCZHFJEY0h8Rk5L0YPbc/uiFFGyuTvrirqYlIRESmeNfVfhHCv/UwF0RDUNl8vVP1
RU9TOZxRiXICBLq6S6kIfV8ttbDfG6Hmk8pK0tnj3A3unKJMnygDPHj+EG0OGWocinaVuK+CGypZ
BfbWtLOtrrip2NWR3qqk/0NmVsokc+TPyAINDWvncNKnNPTcx7wqmvt+DKFje+Egzss6xjWH32x4
sXi9q1PYjfNxwphkIWZL4itqK6rwaugKZLdy7O2d12EI2HgysG+wvCXxvlAlHiXMVe14ITpw6Gco
AYfvrbb0R+P2gLZrBV/j1m87YkIXx57huKAm696XxOc6Bq9Zf005BkY2weguJzpoK9kY9L7OJnNl
+S1KpWf2jNrbAA+IFT4pM8lwI2gURiDMTS933eSUT05gzclWyVG+mNidWB6ic/vW13N9G4FoKM4q
v8MZhs3YZWc3ZmvyJf0eH55Qe89x1T6GigkWitTIrkiBEdkPrEAI4SD+Nq8BiJzhghaTzQFtUHKq
08ZEe4gsC8LSgCHFbpgTO9or5LDD2TC47PSiQnOmGCRHT66wiMNNq1kOe9+Z5PV6x8b7zJ/EMTEF
+oDUMcVt14YMZNy8Su6SypL9xnPr7rZTXfoaCNXQ2HlxnB750MlsZppZ4uMyFz28z2lTZPfEcH87
4ZJn5aHtfJO2dsNNr3m2bTtuZFKDsqio9qGGZrrCiX2zJfRguKN8Xfk1SROgnM18XkdeYXuoGtvK
umi9pkVjUw/LtzBJoydysNTHIqOFDA/BIgvsWPl1KCaAE04TNMmGL5xjD7S1pNtepuXDgOF9xHPg
tf12iZ2JXOKynR/wG/nFQTM6JTkODW2/RYFcrJpAWFBnIq5J7HGbiAitMovrZ84aJG8/bZLv0VTg
war8Bbx/7/JAhSnugVvpatqtPFrDJsxCAad0VGQsXEr7Pl1g5e8i6fYkrBbeeE41L5ptIObpHnuV
0YiivYGB79A5D5U9pjfh3GNRm+U6npUMjKKNjS3mxht0bDPBSTUvVkcv36s01Rd5yGCRxTBcjA0M
F4WVDI34HTUBzgjeq+FrVxv3ixMoMhdYmgwzskw8wICzY+9lrGbnngg9II8Cs8fKiGzDo3Zqppct
9Jxua5MPBEzUCoix1TFwj41du/abHXpswgZP1yMyUxncApPlRbOMnTewE6taAqGh9txaJYez6RHP
kK2biuF59DJxxwo9sva8ueycIUTuPPF6asoLfxoF77Z+WnZ5lrsWmRdl0p7VchjJqeWt25IJ1s/Z
Fh3hyF8UwMnRr4xyx0zSuo7xbUjWShFXjexaTVSJDKIfLJfYc2VdgzPEXUYmzL41jN/4P5Jqh0RI
fEm9LL9FAZC7CCVawf2VLc6FNCUEmajNoKYkkZ8/xHAykpUn2Uc7j0Kh3wqUxpdJMgcY5oeYljKb
qzV+2rHL9wVT0HVnBDhor+k8ujSPs4ijoVZ3Dn6Y+UKWznQoKoy0QP2DjjjpaAbYFCaiaADoinW1
kCblq+MmxHdZjt+dqhGnzlkSMqHdSMRuK7okBvTf4K3jvTS4T00ZO8vBDcXC9EVZC1JSbda1yjxk
3s6DhQXjsuWTNqhpmTWO3lwvx6ZuQ7kJuGmGLQWT/xjkS+Oe4Tch+sAUcACZA+TTLmzH3DsZwQJ1
59PIjkQeWdF8pgPqYtwJk3gfLQOjJo4SvFZlmn5VGIC7i9JH7c47vVJgZqPBuseC20MojdC3I/Gd
83HvlIUHvwT84B3CyD4FroZM6Vyy1JxO/RKtt9LstNuWV0JxcmaPUeaYT769aaJ+xpDMJuleMx28
D2K3/KpDZlJnhN4UB38cYZK3MqqGTd42XK1V6JcUFzb2Bha+UUYpq1fO7BWQlMjbuygkgtOST/V8
A3yF6zHUROP80Gzr64/FsZCNLHEuoOHlxrHDU8qGLHumJi4qCJVJrU8Ch1Z84S1W09wPPWSxfT7a
2qEAjpJhnxWOk3zzc0TCezkoz36gngjFyXdpMu9ZmbpioxwWhL8JhVr1Lf+S6dBGeChfOC8+bQ7K
18/6l6QQVtAWRAZJ/hhUcYkKFmrstz81Vv9BjPZJ0fXzY6CIhjaQTJ7WzDN+bWTjvq0H6sFy23r4
ISgtKvPghIpHJ1VlQVyCIwiWR+ZebGaXatDuUSQlYd4//v0u9/9PMSUKpj+dk38TUz4wMP343O2u
/+Sf3a4T/MOHkQsxAhGUt7a7f3S7DjR0RHjgQRjCCVR5NKJ/aCmDf0Srzjby+AW95J+7Xf8feGk8
uuafWBmusb+jpXSYqP56nUKVAZ6BV9AlToxw38+okoUjmIIRn/cMF+0Z9lL0Dlac6rJDfckFla7p
E3M6zRH+tbhot5XjymbjL56LXRXc47cBCyRSmrhvjtnMa2Xn1qG4BlAOxFdhvf02pHXGKz9crGu8
aGyW7Wp1vI7tACErcgWz1xm5B04/hbxYuil2yGLdRAr34LXY0Q4w1fOnNFJOg0W0Udleyy7hoem1
yZtoC4CCU+9W+JYXD7XlRO3UbJfaGHebB2FQsNeAFUm97KIcKo3Uw7Z0k/JmTAfQbIPvDg6eCJ4l
vEldDr2GSrnlJdDhhYuW6sJt/P6yTF2knbrT8de+jAJMTz60S1yG1WrnLk1a83RkW9M7g8F3mQzO
W4G4/qpIlD51lZlOodPMM7nzI6+bYa4loEck/qt3x7HCXQu20Lp0aWriQzhOElZ46w9iZ/pavRZp
iiTTZ7ebHjtef9O2gzz/Khavu3drM2AxRlZn2DuI8dVvPV/uBnw7rzL1vS+hk/rPYWr017KLu5sk
yCdaQRNQ2Pm9m5ECgqCj3nS8Rd02xvaD6kmQVo5P/diy9mHdhhFbNRH8t4GwQ7KLLGyBNbiy2LLZ
iVpMEF6lue296jJpBeYXclJi7+jJXd0Fm87Lz5Fg5TsyyEkj3vOMeiOf6s52Tg3e8ClaXsifRBDQ
LOp6KXhQpnSfPkZdIUPqBvmOQPApYlm8QbC1aRmQ4PtGezBeOb46BHK5AVLMxjK+yCznuRo+ilbf
dmtyW/7hdbiqUvs1H2v2avkZy8ubUSnUmvQyeXLuTJa90Z57SLIBJCkgxJpiQsNY8zCfCPxHGlWo
G9ekJc2YxhpIkBeNKTtmAoY4JLGXPe7cKMkOANZPS4RaSSDIL0J5UoRPz3n4wObqvEhirNOpEo/I
pN2HoFqab4U9nLuGSzDSxmyzsLJQ3blATKeQOE/P2U3aDh9KPycyt2XDQqYN01Ns/7P1Gngh291u
/CFAawdRcetHUXtZ/zS+6kE/DnO0WV01YzJeEDrdX4cTkuQUlsrUYSY9gUHeRt54GwwYkN1lC6Xl
JXbe7Pl6Jte0jLeO1260/YICe0de7QvxKzvZc07D1ex5O6MSgSl85kYxJSSTpoBgRgsWZ2yzgLcb
Lu2vgTfdJYt6cEP2i5D6wUBysTDQkAbo/XUV+PuIpaMNG25gFcHDcgsqZl8qmKERQfQZOlxqBfSp
l8wloIVa+67wTyhstvGQbSq7PvpuOe48joW+49goiADWU1Z9E2Ny6YZwOedXEQArjGGj0nXY+WWe
VHtuWciyR2Y037KAUinNUHeCPEZkOn3JPKRJjHDC7EHHzmNn6uaAAOjdIsWWq+5ykjM3RwbmrhNy
a5V3ZF6P2GC7x7CrJoB0Bu+ldDegMe8kiV9JQAxYF2iXpK3XQKnTtJIj5yAm2LLYS9WKczas24k4
LhQvLKqmbjvxkwV2R+oBMbaF2ASJ/vBHeEBn3ijEXd7jgsPB022atLzNvWgHiOJkZHdcr+mo0skh
8Uvw/eAS9kxNIPxWo7k3fIzupi8howmK3ulqhnrvLuULw9BDA2FhEwrrMJTjub9ED3LBLEstJWJQ
LcuNnecXMXFNDcQLQkLBrQ7VNVbgdyjcYK9xtjGW8/Mzt6vAsfCQj/cdYXSA3oP9knAXD6/07F87
aQg/lMVDrbsD2uStJ927NsxvsIb7uX1Ky+jQTtWjacJrukXoeOVMo7RpyVIOi+leWPrci9TOGW7J
G8R+nN7rtWbtyotavU1TDfVmGPuHKlyuJusHU+in2e3vhb6INeKsnulCS60kDUl4rHjVwQAQRGyg
zWW6nMKViGLxXHaK/IYl6gnIywnQBkgWbkyNtrJDB2DOmuAnxXUXV9eVONJvnnQWhZuygSw0YM33
UENuQ1KxECeGuya0F9J1IUgyHGILzr4caqrbzjxqELBulsLdjyL5MRj/vIjKY67D5BLyZv8m/aDc
YoQ/hi0z4YkZ0AL2alNOE0MxbMxZR0IIeIu03DVlQJuuD6ZgUQkgSaH489Hl8Z5d1A3DrtOQfOsr
+4S2ZhPVzV5NcleujrQCGDKo3zwTbH7H9w5Gsz0HtzQN2KTJ59IGZ17F8/h9EefxUt+EhtkQMPHh
1ibjUtuXHnv5wB22DkKBuJEIiGFIE2K7KKIXLDbSdMfDTZnQRFTMHHFGvmF7ONFJvHtF+wOB6eU4
E5riEig6IzajD9izAuRpa/p9KCnkyQFNg0fwiOIl0s4qbz1ZRD8DT71hbMXjF7/h09j7X6KlZxId
fOtCi0mDel/6ca8Hq3kv5yS/8JEWwsVj7Behm53pPirG6PCcXumC9HbI7dt5SYPtvNzGOCHp/5BB
cXM1W3j9m5Y32OyaIwZLnoL5G5KcN4HzGRPjzRKJK6HMseNh7jg0nyogipqctDS2GKzr+EiGCEJG
QhLs/LW3Qk5SeUp159xZFf/9/Gzbir2zQbF9DZqHl3/nIyVWe7+PSTD01hG6z91J0PgE63N2XwcG
NZf9gl5G+1cm7H/4vOFKINdb05GuzfjAnzVcF16rJZ1GdOP0Lx6BfzyYnhYjLtNGsnme4zuV3EZp
+GKK8rxDCiYT0OzmPXJyzBCNuYQyuSv8cWOl2aFz8wu0Fo/F2BZnwkwbvKb70aNFHjNgF3OtdwTB
vODc+SahZE32fOz74RrwADwEbp9GnZf/h70zWY4b2bLtv9S4kAZHj0FNog8Ge4qkyAmMEin0PRxw
x9e/BeatVyKVV7Iav2eZlpmmlBgRCMD9+Dl7r61xHMy2u7ND+Rp7uD1cN73AHXAGNeiaZGzE0VXK
gESLL67X8kBGkz7agwN0q3fPYxtVrM9+wBl67g4GAbRAL64Y42zoQ+6lGM1rptnrzJarVGznjGAQ
ZtHgyTbxIlbLkB0P6qX0PJhRi9vjrsjiHSjydZs/21nAq1RPDepREC+3gUe0uX62B1LsZyRq83iT
kuuV4Y2u8ieXAEY1A4VVKeMQKkHEFTSFUui5ZnDwXPEqvfgA4eiYjwLdBVVtGW9STmLob9aBhTG9
txH0QGZZ0KXMHTJDXYfS3Q50SG1M9wPy3tmpH7wazHn6NDePSdaDee9SgNEETfp00ifP2cXAvols
WMGyZaRt1JdTKX0iROGj85V5Z0GCXJrIrviQWu0xs8yNHvmg+pQGKKpb924Cef+I2ZpGenagKqEp
L1aRhZTbM7YJYJY4+i6dXhOzNe6a+HW0nA1qHSSNMCE46i+bqwL7Sk8AvXS9rQh8Mz2P23NgrzPn
e85FaEBjZxd0NxNl+A1YNW8zpksuHB5vzNcUw619AdrnYWzfUIrCKbsazVPZDNswqgjhwJedObui
+RYoRYrcuT++YOTUIeacHjiuAf4FQ0v1FoE9yMurviE4dahPvVnEX4GO7HvYEoWm28vYHtlWxEpv
YYNx7oqQYmuIj97Q70UxyTcG8yw4AwNvsC01CQN8zXgx4jomP5azRi7JdK/GRXxVfLWhA9lGdZ1m
RFW21vCAwrQ9ogBbY+/ddLwFsBcmAkGBCdsf7DtaeFROmypvD5NPIp8y1knL+wMp/wJiB8wyLNp1
pQBtTf4r0QgbbZhfXJr64dwgUWuTgZ0bG77lD/QdadlB/em/pXR0lWW/IoScbip68TYaoAVHoWNi
In04v/q57c5sTXmemwT4nbIgudDCPaRaujeVwqkzn5ipvJU+FUxtbFSHODaiFKpCThPAT9aSJwhz
+sHC4O6b7bbFD7HUOxb6nUW2KhNrN7XZl1TxRbnlMVHfpkIdisy+yMjj9ZsQLb67H7s3CDZbN8Xc
E32nCXY1YI2IMWJlhbPOZLGO6+oU+8XOo3uaJejWxltYOGV5y3sNV5TJ6zJxHzx2GrgYNxbxgZYU
69qqLrLSWgBAByfOd/P4w045X1j6S9d7F2NsngcslpfI8ve0bTZy6q5FVq+zMsMAYRNHSfL0phfG
jfaSFyENCLuTvXE7kVuLaJCMWVJtdYhmaY6MO5u+X+O752hfnxUIzEOc+QfVNtEx9+KBkZlxFfqS
codGo8i+Fv4tEBjYG+Za5IAFDaNdmW7RvdjQjFo/uK5iOo05BObuOopMn4As3zZXBQbmM6DgmyCu
LvAnoUqSBN56esdv/DHHuO/pguMiwLhPTlZuXkbxg64AGqRQn4qGuSi5QVCPGJ1uW3rG+xHmG/JS
H76anJ6TgPXcIqt4pjwsOSXH5gtzQ5YBu2DYZ8HCMsiz4mT8xeJJLzl/6E4g9xMcbpJ0PCuQiJB9
HZ5bHc/gkIKecmV/wGq+YP2RgussareewQMccF5dO2pJ9O2KHaYYWtyhfvVz9Np1E3Vn9NqHE94V
crNQaLwRM9NtU2Gc53n7ve2jPUMWl69f7cOJWEEvSDS8gfiU2YQvMtWi1YpSG6Nlq86NoN0S4F3t
R/qdiztDKvvkzubRIcE674ML6XSPldaHkohIHeCCh/kDgjqGjR72L2U87v3WQoSF93E7ZeOadFB7
CmeK+/mIM2a8bW0Cvyxro9IFLUdmKCGWnbfXwfmA927lw5qzqE+dyvSOaXPT9NgloEcxgiHe4Ohp
+WNOj8v3JyFIN/yQzEmpXqwu0zPjfk89JPC74FpAf3hKWxwPq1RGw4/IciLrgOxtSXAJzS7a4fUP
UK5hCg8YYTamtzKUNCi7cIrg7Jxq5Ao5bdwrWZecpwriYbkGCOY3ONvm6LJyTBMlfivUxaA9HmbD
NvszGC6xtS6pW79GkVDxIXZVZO692hPQFtq2uRpL1Rgb2OOC4IAlyWrg4SU5WojG2Cqh/eswDDga
OJkEs8VMyXrOhB97xx74Afnrve0k+whvDCMMOxM3FE2cg/U8cvTMwzn5SogoPy+IwWfkXhN25/85
lzXJxNBPKJVUN28rK+af5fs/iTtu5+3/72sO+vj6X/9hLa3Ify/iuWte0uqDhGf5/X83NZ2/QPwh
B0N1YyOwhXP8301NQwR/0Y0O6Si6tDUFv+1/upr2X4uohyY9zVBmPg7/618aHsv/C1K2uXQ66SfY
Lr3Q/1Yv/asJjvDp3/o6F1D2T713dGSI+2y2WHL7yLsCb/mxKT5BW41JJSH6uVj6aAzgJxLujIok
WNmUxEPHOZneISVmxxiOZ2WjCLuXm5hTQrcdZFR0VHUlv2JF9DUJZGNas8WUtCxHbuI761p3EWJ0
kxi4TVhy+rv96Vr/Y1/f++yP5lLZ4BWR3i0SPPq0Hz9Eo80eifj4Q7oiGG94UY7BfTjBNlLMFlly
0E6TjA1VZisMBuuQTeY97FbnLQqtIn4icUnaewZNHOzrYNb5I6rpmUAEqwJMwrCQML0R4O+LRAZO
KdfCeWKD07W3dhufFuVYuNKjfzBb3V1jROzEGHHqa8OPBfF9eK3GLaQpt4dvvfBh1dyaKAW81izA
XpMEsg4Lw3e3mVcCiixZlNepaNprvL5hsE4sAxqI2WbduGI/UgPhVJF0NtBz6OCQZVSt4zKNuv0Q
uNUPJtOJPayAz7SX6EDap8DCBH0alMZQhMC3ZxRNlUJ9VdDbGaOsQWQuQSdt0963ik1TG6YFDS05
R/DhWNuimvTtZC5pGLZq9JNh4WbcqH6UOBXbGJdyRqagh4NymvS2yLP0C075ZhuD75r2CdY3mxFi
x3WExlMlm35QrXrmT5PgwWY5Tl+SkCbBEkbRyF0Xcegj1rw2bzMyHNwL/AclGQkDITgozMPFsw3B
4GkwBfEmxtgDtEr02L0iSYz8O6IM6baartvMh0Ca6AKySU0cP9Ki2CWB5jzcqDiZr6Ut2nwXtAhv
6U6JmDM6VSEEr0FQC0/jIJHU+/4lpo7WvvXndkxBcqZ8iiGzmieCE5PwmE+RdTMh7K3pLiXDWbNg
lbbOOCZqp0PdOWu8AKq9HBK7gaU09QTGBHGIEhp/swnjioSZeoWOez7zrTZdpN5F8FX2gCE24wgN
c2O7MnlMKgI0VoXT0FZ0I/K0jkbcM6Efs6psn6a0zH7UTYIiuK6cWLzSgFfXoNrmbC3H2lDYPyrS
llpIB2dIfKdoFyH5D9YDVDMiJHqZtcwcLYoEE2t3cg//cfpm1Zm0YFuZ1M19QbzaJmXoOqzdKJLW
FZNyflisBD/MQQuggUfjhoC/ifWsJPmLD8bVHcG1nmrVsoC0zhSIXRWGxN2ELWaN1p9GEk6dIXCO
gSF42AbiZkH8IvyOdmT7FQzUO6WulWXm2gEPtTyKw4AYAqBvNvIjGrfq1bOqoVgdYNbM7PF1QgBy
vB7QfJSvDiZ/hFEDMlzKUCMHLZWtGpdK4UElYLAcJh6KF55D1Tyhvh+sqwL3GWTy99t1tloCziQo
NCDLRs7S8PdN101I+XZBMwJ1tXpCMM9RKuGotr0i5zDdBy++EwNHdVJy5jbdGLtfrQ4B/LFCB0aQ
qfbtdeNm/Q3XBL9bmmjnyRii/NyFCnbliYlit8gS55syJmpMgrJfs7wwD5ZtZSdG7912JHvmKPua
R7lqiE+LA2s8xGX1gzY7kpKKQfjOM8r80i8sOrtOjj9ihzGWfLUxGpDozaY7bassMh9RokmW/tza
ZnOmn1QT+Jc04ar7cAQPyHYQ189TYYanQqeQjLVRIVyUubQ4TUXMquu6eADFHR5bd6ovaLxqAs/j
Jru2EWaj+sgC+xBT/vqLxTS5L5R7FyQKkUadpClTLHMkCiSwJikBH021B2GdZiDXp/cX3+BCj8dM
yIVmdBRv+shKZ8qdOF0kBm27aYSvb/O6M5INyhX32hNlfU7CEd+BbcgvUtEz7znznmlf4QeDLc7g
a4BQGLtdequbJFdcw0BfzZVs6THV+ZYRMsfJYrjP/SG71BYUx2zqHgNRE1w/uxEHKo911jiOZR09
ku9zJ2fiyIdWdud8+mIJe5NPClwyDDWGJjmG1XVTyHpP15fhGyI7kpPTrDqbHR5o9JjDRA0acCZr
wgb6NGUgUe9ixBA/50mxHHySH1AsyztWbBquSM0YNmZN3+5NtEb8gl8mV1PYhvmW83S3A79Nw7Nw
ID/j2wtca521ZXaOsiZO1gEuq+9IC+h3zn5KSRoCM32p58X3WVbWs6QZRQPE8NtvaWrg4OR8pe/a
qfWgN8YtmbUIXPINQ4AlRsnJrC1KHO9yLgqik7F07VlJ5Hk55f66glV4ZjlBeygqf34eNebvWFqy
3LUU94hTzKz+xtZIBy9vCZMBsj0ccPh3mwXnxSwNQKt1li4cqUNRLoiIUfKNrdSQj69GrZw3Lxl/
RObcXSCmiTcD1dS9JkXgKTBz/9kI1JRuQCB/g1TAuTHTabTuzIjyP/ZJO0q5L3ipPPRPGVSH8GQW
Y3vrOCjnIJWhbenCqXnT9Bp/kPvTXrPCL+Z/nr1LlNLDdyEG/47cJKRck6CXic3DP5eVQ9xgV1gF
qFAruGks7b+UWB9vMsNLcYRG9AfI3HvMxeSehgBsGdlU0UVQ5GDgzVk8YvXKd1bfDzeu74RrYoPD
Faa4elN6TYxFGpgD64cf0issrWT+MmOTA6YN85dyDE3HeMht1w2fACks2koaAMk2y0VFGkAKJYE+
+6gvAA97T3k+87Bb8xguTUb6kQY6jW6h/hc/gmGiAZxNTf8QdEQOMnnMA7rIIGTZTyIkJkkKYhL+
/8jRbXDYjDEZL04Yr7L93ZRmSu3YDfJH3DsjyNx8Hk8ObUB/05hhse+HHt9Tix+bUXBbD+aNRtp9
GNBtvpVZXJ/NCYv7yrVtRZoSjM95n8BLIJwTxSfCcIoxBMWK7yC4B5FJLy+oJJSDVeHXLHNx5gZf
Ee0EC70adS0nfuU5B46DcbExUMWQTlRxG9cODxdS36ohlTSqjDcO1IzSJmicuAMLHY549C2mTKEa
dhPQ+nmdNGMast01rN3MokO6d9IqGe32oTxv0DylmzzqerlhYu8Zt5OfgvusRyj6WzrumImwRhXi
uU4d8SxtX6trGWqSVlAOoRVOKYXYA0yg1pD022Tbwd1m8killJ6LCMAQz7+2hrPYlaHim2BucB5m
Yf811U5zw44cjGdOOi0jaaqObGUUKTuX7prmVerBLfZmDRNuj99OgsxXNttHQZr8ActqGe+zcTAh
VYd+sx5naACraXJxd/U2MgT8sZknborWKWhRh+N47aJmwlGaiGYv7TykASnDYEtvn2x4WU2kGi/n
DhaT1DvpqEETlTLIO9hRnN1aUrGvOozff1AcXXrgzenX9Vbrnwm7V1BLPCIPVyGaBsUtmRolMlSV
nchCtE/QshtnbzKvzel+9LlzqkvF/W9AR4cLzBwFRCl1xhOMdwj0zjy1lzl7qLtG7XDjRAkiSlOa
9CdtyAS0psnwHjYRR3lG9YYDeJToTx72gqPblvMMxToQueSlq+KBJvjMtjz3XX7RCem9xcKnXW8k
eh25VFtblXnGZV6UzXMoYo7uGYg2vo1WIqgms2AqoUCMGS4pXSEe6LGzQC6eUw8JZI826lCR3zAS
uAD3E+jKtLBGQPwQFu3Hlr2Ss2uco7oI2s0sXUOccfAZmBfjWXgg1a5313FYBV+nEjlV6jq6A+ya
Bg+tbSbMMEj6pTrywuaYjYl9ZjUMwtcQKnl8OxLIOV/YtfUQIAc8DysCtdFBYuNak9von3vjcr6L
TencY0eon5yiGfc5wItnB1UkD0NRq1drEO1NQHaf5hMnEfl6hmcfwW3309FkCp2vkb2ZzxFacZrU
74eApBDKgiiRP9AqCvCyhXM778YZ8PJhCCY0mw4jMoOjSjTR/hbRD9ud0pOZmgo8iB8Avw2G87Cv
auyUBtzYTZnYs72B8W7iyoCxDQuB8dxjIrr5QQotMeN5cr7zmXH22yQs7VOxeJstG78kgDEVXKNj
CJB4Fo4Ars1i4YoO7Rssdtr99E/uKL/HFeQvNO14Qg/43zkQJmTIrrjw+UWIpxctstFtG99PjgkG
bRcnBwBUPNs8dBPTgiBGG9mZJV/y4u9OFqe3ga7zxgEf/NY5pfNDji6GiDDtnkOVhHexjuItbht7
Y/lGacALX8zl5rvPnMf3LXo3nzeLD32QcdWsCc5O7E2VTkW7bzvtP4mutscNMga9IryCbtEkQEd7
ddDqq9HC3WUl9bALch96arg465HiYLJH6TMemGNUZ4wb1Z7Nkk4ZZ8oAH+qwjt5t+56prk0qj30W
do8pLPJ7YVjeyepwyqegGcnFVQeqN33lGK2F7mZBBJTtlJxE3c82eheIAt7CFrAMG+Q7d3se75Wj
5BG3D9pELcZ7VQh/78cU8K1p7+rSHa/6wUIVHC14g7nwX2slIB7kUWLyiCK8PRGMnR2GEWv2mmAK
MiUQSELIqJV1ZPd5g2Uev3pGC8wjIcQ8YFFlgLJwGcDmdfYGFViKnsfNQrEeiiG5ZZUsYEag7p2a
NGSJaLg72esXJoS94CEmpAJf6xSXtexjUnobQWkLbpyA2BYhTjZ212WaVltgauPFBIUC+TNR9Igq
jp1nFycnM6zDGHlEasvS2bbCKN+CrLG3qd+3V8x2GB6g+oZ/kb2zMJIFi+HUfX9DekXO4EAYZ0Rv
Ez9BJgyVpfQTn+FTTLxpN7TEBKHBAoVroNCRUV+QABTU2Zm5UDyw9b/McaPOKC+GQ669DmkvZujA
DpwrpGfFw1gSk7JVQQeygygh/3HKlN4n7xQRYSEV6oCZTcyKSQ+yuD+PEZNg+6CqKfzmwBu8rXpz
4Mu3GXo1wJuGk5iKyIAGsZBPhgWCUiw4FF9Q1bBOhkz2uibN8YaBUfGZajOsavBXuJ47Xve+wUOU
WDPLvTFn3St4J0TF5ju2pRzsx25Y+r6dFNU+9331LcorLNYZVQdPr6ZtvioNDijcxjM1eefE5mpS
qbxzgtI4UozDp0lMlwFjQwAhO6JJQKtdoVjuJaCaNrKenLYVpyqrGUdUggl0O2UYkw3j2VSmD2oI
CA4JwTBAIyM+Ks4fqxxD2ZYahb0V7sC4ChaoTkuQb7IS8PgPnW+LezX4+ONZF9x86w28Z+UJ8dgE
VYRiG34d7agwv46BDzy7ceUVnM77+otWEdMbHMfFOyNowpTU76DgwA7qqrHEh/cOFoKiNiGFGY3o
Srsjs89uDB8qk6TFwDOnve7jfN6peHIgdQ8mYwP0w7fUg/NOvOOOfOF23/KFgSTfcUg1YCTER3m3
wbSCw80o9uNCUaLyBKgULGwlNbbNti8xfbMBtt+kMPLrxAUs1EVjzRFsntAEvAOcDLqFR8zO07Hm
kHRTjuPO94tg3vixLr5hmW5g+3d5CF2+PBGJpHGZR8lBLPwoMAnJgRQNtj+KdbnGRRO84cbT/Rr5
ceBuBp/5HR4io0PNsrCr/HmUX1sI0wfiJ/vhWne53hF5+sx2XN6REIFHIi+L61InR8mn3UtD8qAH
CzzLmRiQnc3vTK3YD/ppi2LHeJ47t/0KAo1QXQvLO/1bxr1++jWNK/O26zJkJHPOJKQ306eQUI6D
ETOny+B+1RHa8Yzegz5QM5NhMNgG1TbnZOLNJ688J/snP3KcrPaIM71n4FFig9QyuQC/vhlqvFFo
KaJREdbiVkd6PUgDeksfZeIYt33GTkTN4/Io2LfCB3pG0y9eL6r2XQdp7yJysF3BySA61poHxqdk
0xGzQFgtZmnfleml2YXiiWBU8zD1NbQpmRv1KSTJl94ckDY/sanhwLYJQux2LYnND1ZhSwqrCNBw
6GZnKky6i3yBwFnQ4GZoDGuiw179BRTn9j1PEEko1VURQjKaVP8wOFWSMp+qhofecY0zQruHp+Ad
W4ecrbauM+oI9Vy5Aey00ZdmsRkimckN5yGPdteUxiQWNKXDZ6TVh30onUuaqdjAp2STmG3/xS/R
KqxswDIz80o6QZGTmu0+sUcal60dU6WGQ22SMgq08l63jsTcnaDyiZPRORmVyW/gYO9da3RGX9hx
u3HnVSm1FAkrsYuTHzfqceQwUqL66drmNAx1lGyYTWb+imwFho+uEoqgNga22QY3O8uMcnwOXXyn
Ac0nQtbG1e+b5v/UMXehBlJQmkw3vIUs+P3lNqVJ91//If4TjW80WXb4hvdfnwWlNN0D4XMELOga
VJVTy6imod/pSz83mq+/f+1fRg42wFw02ZC1PdMPFjH3z68deCOmonp+Ceq+ukhDW+5jLYg8oem6
SUUrD7VdyFsjyp2SCbdh7n7/8r+OPAKwGbwDIj3ZuBB/fnz9xHcTQ3mLLMsUSbItzcqngRimqf4e
AegavzSBs2RBgjqgVQ9T8FuWZU6/w+hKRTd1RBiuqfnbbKPdVOVHbMa6OBEaEFl7N7FKY+Pkfauu
61kE3sJcs43zP3yEj44JpjbUHY7vMlUKXf61JKP+fAmNBJu3FuiNScjKvX3SJfTBoWfDucZYKRFr
5EIUlEo5M52EREEK90IsoxpDTQ9Ov6RNzR0+1I14n9oYLVaqPxDNfyVHhHy5YKmperjHeJ8f36Rt
s9j6gDGJVO6ycR/ZhlefAETwvti4CQCe0rcwH5jVMI7lIr9PkcIanv3WamPL2yZZnNLugXKNO0i7
c/iHh2CZyn0YfgXCdjEUBNAjLMeDbvDxHdLYThqYdClQ4iIcb/9+6HqrJ5EIgV7jXbJuuP3OS+nX
b/y6094xVv1cXIawiBRCcj0gNe9VTvlQtBW3S69s7pSoZaJ7KkkhmtDqTIMXXPz+BrA/WhFcjze8
ANR5iizXhDa+gDF+en5xwc1FmCBbsZyCu9fOdRE8FzApx62hebBfSqiUxWYyEie/iLF7kaxUoz64
jLVXJyfXt2P3UBSkZa/RBKbFjhEYGeqT2+M+dRc1C1noTIPoBMDhgylqPbguyVzkFBQeGQ4kQjm7
lrqZoLySowa1dBvsjaDG79DxCPzgxJTdgq6g15q2zEzQOgXGS4PLb7qZ+sT7EiqbMAZIPk39h6fD
+oglWC4O9h4ie3GSgOOAWvvx4swMJkqfoQ7Eq0Qll0YacLSRA+N7RLCqRnOFQ9S+6LuBAxUkIkuf
5tCLsfoRBahPDoe2K7r/fboPCaalkSlcsgZZRPPsZHoaKxamX9cgHMqx+k1Lxqm9CsqYP2op1BEt
6XUmIOagk1nw0nhlPh/pumRfafCb+m8z0b8d4H5cTH2oHBbdSA9TCrYmlqVPt3AygRtx8ghsYYD0
kwo6XhNZWBxLs2zOPOTP69gkFhKf32BttREigfr9rfgeFfCze4uuquO53IaYXFwPC86nq50oV1cZ
4Jk5Sft658XCoYhE5cnA5H2kw2X2nWMYOcnX1KgHnKpJt6ysIra+u4kLw6do3NSBnGrCd7QKepW7
0p7kc4UxgOKbc80RshvKGDcMkerKnMj3lsMuDgV3NspxVVqRsXUdGpX7P3y4z5eXCbsNMWNxpcHL
ACf98cO5GAHNyBteOZm0F3RaUNJasuDd0yEILzhFygjtpG+fwX1IXhqzop3o+xhEt2CUI3s7hRWC
ztr0witNZ3Qz6iy7sxQpTMyUhHsXSp2dyIdhTTEjl1REpjc4f01zEhepQihNS5i2eYAhDS12BUiZ
Xp7bb8uw6W6diMPQ+vefeBEd/LQm+hafGKmCZ/kO/40R4tPKUhi1j9Mdepe9zNVsph6cIep+6Z2h
SqjWAa2nccc9Vl8UYwyF1K3pu1KTc6xBlpiov1Ul//YG/zTcX95QAA5f4A30BbQb/1O5UDpOyj5D
JNbCE3OONaytuywLK+wZUkTtRtmevh/xvTPJhcCZbidXB9F5CBURXa8celJNGVRnK6w94Q9SdLNh
m5EpfOnbuQ11ocnLH13qMqp0MeZfyLFqiztzChTnq2XAyULTPFlN7yIspF8P9Nake/f+q8boNjTr
TYCii+8rHTexEeTFrifyEWQkTvWVOfYc39y+znE1NDA4N7oUPXYRxtjkvs12mpLFp5Y0GHyddFwo
yhN+5OTodckqMsBgRie+Kt4nkFbp2PEBt397sD0H3iRjfw6SbiQj0CicaBlzRrXa2lnR1pvKL0Pn
WOlsGbVDdD0nkUjc96GmI+zWnH0AWXXAHsYyvCjMxhPI/EURbu2BwEqmgiAr4ZR6uFi1kIyb3u+0
/6dhP0sAwm90QuNL8e2le/0gFVr+yN9SIdv+y4UdZZEnbZtLYcxi8zftR5h/OW5o0tsz2d0CIEz/
VykUmH/BOqGUpZx+d0Cygv1LKeSjPbLR6GNkpEqEEmX9b5RCH1dCDxaqQ1WAwobcIkJn3gHxP1Uc
xJdw+uxNsdV+P10J7rYZ2B/YtFWtyjA4F6gLgx09L0iTdWoWw7lB/K7/+NMF+yexD5/0p+Xp77cB
t4iwDQfmImzxjwtyhVacGxgROBAojiuRUk54rHFWMaJKp+iZARWUywye+VfZehY+ii5E5pB5kO4O
smmjKwR8bEdRbDOHd5K4P/PghNOb1e2IONN3qvj6D+952YP/Z4fE122h8BJCsFMvYTfvGPefLl2W
zSG8npr2IgkEkHQqvU8jMvBqz2xOY2yhYqdjedsTx7Q1ZOaxeSP8z1pHnOIRSFGHKpQQqSRifPeH
t/Zxtf/7rfHeTNt0TVNwUT9eTmly6YRB59OdRHnytadWoY6zreL8uyNn/YbMEPr31MSb2RDikM7M
TAshqep//04+Hkj/9UY8zgr0rxmxu59W+ZzJtRbtOwwgJFLQKaPqTdPAunZJq6egDlKYmvPMGX3W
f4rX+HxPLd8PxxMOABxIsfh+Ok11UcpJLfL5fjx7NpkGqZgANJmZu5xsMYDdSGKY77aIFH7/oT9t
tu+f2nP5tBSsS9jL5zIe+1XETkNzF6EF0akGegV8i1Zw6IPMJ/GKacLRrIJp1U3SuZ2Qxaw0g7Mb
P4/CP2Z8LDv7x9vU9dHPmfgi2cmJG/l4L3hz0LmzhfjLaowBp6NvkPqZCZtdrKZ+JUFuYMZy1mUW
8NHZU8VLg27HXntNG7/84cL8+pV4nGpYu1C18Px4nx5zeo/VHOV9uA1ah1Ypg5d2xzg8uqCHD0aR
dLzoKeVIt46nprhMAZnej3D9vwBe2BVMsjDFjrp56hxlnKssdTdI0UGzzkP0+Pt3+ut9+74uitCn
APZCZ7moPz3b8NzdODUnyNI6kbgfTB97jEc3h/CHCwuC1aUjMU7ABIwPv3/lX28e7OgIQD2uE10M
4X26bet2hgDDKWUXzOQeAC/Qybpm6sUQymjMp7TsrUchi/lHHibqoOogOTFPSXd5gM7o9+/lXWH5
4d7hHSxNFXuJMOHvZZ356TLILM5MpeNl5p/iC85bhetb1yxr5wMqrNsK+pk+s1ihr2ZNfsYxBCkp
yelW8MhpcM83PZEi6YnMDzE+iije1FXsEkcBuaiBoi/pqtmmFueQ7iFj1Vaphj0jP6oXxy8KHKJa
kXDw+0/1iRjB40k4GXsMTycHABSmnxalrKCJlYqcGBN3GA6jnORBVBwBSEhPN2Nb2ztKSE2qtpV9
V+NoHAKhxj+t0R9Ps3+/CR9uBX+xM/EfHy8tS3KcerWSO8trFJr6oYV1PpqZuAgH/75aOu2//9j/
8GWyuYI9tdDV4ioLPr2ijem+ETqUO+Xo6cnkDIDRuHC+WGZRBZuWCnXd9I06b+e6OQ+Z65/RnEE2
aQ3+DcXqaw/T9AHxHy43TQZiU4N2Z+ZySoRGcgr4rzy4WI0Y3bhl7RDUDP3Gsw3/++8/x6dG33Ll
+BzgS6mqWEh+iW3Bee/goIvG3dA72Io6xxy2Xi17ePlxe6rF6B7ICSWVgVzNQzPH5PQSTHdHNOON
drpmFybEvJAL4N06bHuYcNxp4bgFV1HOGLVhBf3DfmAtV/bjY0TDlTVvWfs8DtWfHyOCew09dBPK
1C79QUZlhl9zknj4C32zQOIPdBjCo3St8tY3pu+cDTCTQJPZ9HHrpXj4tHEekMf7pQ684cqq6b4P
AAiMlYpm/TgjmkINUakrVMT3fmzkhHBFF4ad0YpGqcLszBjHS4Uz8g810K838fIYCZYI9lmLL+Tj
TWwNkJyzSoy7SJr6HFOCBPY/1ldUcvoY2U72h3v419cLzaWOowdke8L55dwubZsQXlftOGtXX+3B
eKXoSGnWdNM3M06H/x39dbnVKEaJsYRr5AbL9/fx8yG7KhFKSHg6MB3vya7I34xZ+SfXJWsjmFr3
Dwvup+bq+wvSkqB/76GhIeTt0wWlFVUFsRnrXdPV7hohEbPLti7voGW35CqO/iWtP+eulYDxnMkH
ayhlhSM2rE1xLf0h/oJPFFrxoLw/7EufDwpcCqav9N8ETX6acJ9KSnSfodGnkdqFhZ3vIx2KhzhK
wKMUnrxUQxBucZSKtwFX9cq2qj9Rm//p5QOHsZrJ08+z/2nxqtsSlldf691s5ureNBrxzCBibzgl
XvgBN81GGcMr/tjmLMkM/w8f/j2n8+MTzD0AjpU4U9IAqV4+3ghBMFQ2OOlp19fULCsEBe6XzmmI
yiZpXm6yuf8SjiQDDLF/TDErHzvTH69s7SJVQyyLKkY2DMS9rAAdzqzx/vdr4i9Xx+UESeLB4i3h
oPk5xssrZDoBFLd3HqXAoUO/eVXHNW5cq22/Tq79PQAXc8vow95VRW/e/f7Vfy1ZyAHkL/ZU0yT5
6HO9m/bwzmzGirsM+5Zxa9Syvp9oLE6XWc9TBeQVx9Q6Vh5W1p7haEbDtu4OQgC1WamsH/7XpT9v
yA8547DT2XyqT+VbTOqaiavNYZ2YABeMgwFR2axB7jMuhAYznEuj+hfm+N+2tP7hS8CbvrRKLU7m
gftpMAJ5MALLKJxdHvfY/rNwFD8GF0uKLj1/74xT+d2n84z6KePXasNq/lTYLHfhh7vU5bPSG4BF
51C6hktV+1O5ppLJs5LRQ5dJ5gVhJhgXsv/D2XksyY1rW/SLGEEPcppk2vJGdsIotSSC3oAkSHz9
W9mjq1KHFPF6pJDUqkwa4OCcvdemb6yL9kx82XAZO7tszvDPULBX/JVbaS2dfvSA86q0JUvq+vBm
TfeXXt+7vEhWNT4XhqSYM9H1tgTvbgdTdwRk7gwKhHwVbIbQuoMEZ2gLbtpejNxHmC2APXJh2rTt
wsaDr68QveE4Dc+ER8C6nBY32k4xE8b40FYbpwcPbg26UyODl6LQJWKRYjbZUWkX72/LMFD/7fpe
7+Cv1xeZNr0PknmdCIzmu+s7dk3t9GhTD9Acyowkl2iDXFMOtBzkIhksZ23uh0A9FRkAWRytade1
wk4Qa6D42IDnTkdm1+rBQZxO+oAtvJ4I8w2P/5/fyN8fRQhZHsF2rFqYo96f/0UXTtfAGXGwaP6k
Vb0F52m2PzG7j+/cYqtP0eBs34K+O26hWxz+/MN/26QpcCjQYAYHdL1C7/rh/ucp9EmvzaqiEAcs
qtYzGZbLYyhjGzIDhwfMmsNfcPH/lk+/3pZrS9tmawhcIMri3eNFg0GFjkSfLEVLKJXlrceaM29q
lb59y3zS7/aZH+gTeyrA0jy299VadWe3ZiES1tTcd0ZUKSYZdeM1QX9stmKw9m1NN6TJTfRZit7f
6U1RXwHNTf58td4lZV9fDuhjETZV4lzZ+N9vrBLvl2XPBRF3POH33hjHr07rQZnKnfxjs3LmrUmf
IUoPhOUtsStZ4uTblJJlR9oLmTQolsIqb/9SszrXZ/nXi+qx5fPfNSOArvP1Lv/PXRxpmXS9AX+C
X6zGS82+Bxkbb+2HIvSz7tPqS7s7642JauITvtbt4ZCEt5PxxGUiyREplmXlxQ4j0kgsn5tnB91Y
m77RQ4wM2huhKd72LnqNv1zP//rg2C5ZaEPaHuJ9qipPgtuGi4U7PFpJLhkwJ7b7ag7jx1aE2Zd2
GuCqZE7d0j705sjZg0fUX2fVoqFlq/YwzlgLkvRCYQ/e4fUTpzlbEZWtcLgYCztzcPUiWvbfPvjv
qze7lRtyxVlcCKR8t3/ofhLIIR1zQDXnt7vcc6a3oILsUXv5U+sgVW/yyPrqj/CXc1eq16irSwBV
a3tfTrzYf7mO//FxrkdTPK7YMD0u5a8PwOQtnDqo+Q+h0CTFZx4GcnctLl0YqLtMhZi9lRSXqNPx
pbOm9b52THPHL87C3fK/BJX+XoAFzK94OxAdcIWC9zv6VnforhjDM7XvjjXkyiphFKqf0RBn1zaE
e+Pl1XggNgOEUjjOH+DR1SnEjgUYPUox6GvmkfEw3Cu11H8p2/9jBeIEFDHSIq0iZhF6twK5bZuL
0UbfjPANyVVH+3oXh0QbP1owJABMe4UUn6zNmo6Ba2n7EFlwdL4iJ6UAqpvG6g5yFZ1zR7ueXnIW
hH2YQjW1NzJEjGwuxm09GPxiuDI5gkx2h9oUlJkFp5a/Xer/uPEMFq7VJM0RFoB3XybqAUKVAFsO
EJjAJEh35BgaRoe1zC2YIYEyd3jWmrNe8leLa/KIyio8eRj1j7h1g7+sj+7vmy4bmU2gN5IT0qbf
t9lD7p6cORkcJJi7M4F/7X07cTfAE9qG2DPP2U+bp2B0uP4+g0pMR0nZj1Gztgc5LDbuEz2Q38Fa
wckkj0kbkN5oo9IO6sQUDVoO1GzWqwiWK7dMll8Hd4D9W07f0BOXX+pGhB//8m55vy2uHGFdvo2D
2Iecj+st+N/Ftaw2qxrD+ODygj1Ip/LuQmj0h7itq7dFMHXPK6SVrl0grIbq96PI9TduRJ8atcnn
ya7c3f/jI3HACljhrp2x9z2KspsnF+JABoUEy9sYqv624Hnd0VY2qbs42zGs6/lzzK50z7qwpStF
3A6GeYifbQwfjI26/M+f6be2CR1rUonpPNr08blBv14l4AjDajsC5+YWhJ82UAiEzAXdHTX9spdW
Z33wlWhOf/6h//G80fLlWWMudoXPB+/uDbRuIM941Hh4cv9I49M9oQ8Qx1I16Idk09wgmOg+F2NZ
3vTKDn9qr3oDcm7KXYgC5VhF03hn1TFQDddrbwJXhfcW8s5dZRysN5hl1bFrFmdvlVZ9NuQnvnaL
W76y0dwSaDiKv1xF59+mwf9u5T639foio+iIPE4o779RPYKSDxcbi9oAS8tbDcHOE+ze1zJ2tzUl
Uwuw4sREIk9ZhMHDebMbn9dmUrg0No6cOzywg9kZ9Bv9xxZKd566LZCOPYZx273fbM/SOxtj9vh1
dep1vzCOOBoG3ypZStxZoDbC16CS2+cMCiyjl7b62K0wEvNZLsmA5bdNrcGZ+v0c11TvpTdg7ct4
TQguoz6eqd18/VjNTkX/WQqiFELpr1+DltTVHSGiDl3NKoNTqlSu90u3OKDfG+BuAKwsk/rOasWw
SQJMkEPo1/U58219jxTKGpMNEPITlw4jbFmO1Y8R4U+JrnTFjI8WIl9uFqqc7OQCAySKzJ2U4gta
c3WmQqieaOSMP8kq1PFu48uljd6AGzEe0FEyODVsyE4N975cSlA2veq8hABI3E+zjq/wJxEM5AyD
wOSs4G3WDXyTAdqITxYAoXzkFxpLY3DuMjtuk5kouPuSGDy43Migx5MKhuWM4I1oSC9Cv2CyXPh7
GxbsA/R1y744HTO2fWVqGaYyjwYyTIbGzo4ahZZz9CpVP3PxWA5HYmMNKe+5nfA2XpMyulB8b5C/
Ibb/8yv2WwOeB5Ll/AqGZkSHNvldl6sfwhG5feDsG6dwLqVdtQdLjLwvzlDceYZQl9221v3BYRO/
+J1XnTk/Oue/fIprx+qX14Il5dpsuw6+OTb77+ot2x8N0DVDHEvZT+e6yvJLWwb2vo6K+xz29tnL
wxfw4QXd1Jzcp3VETSti4rpKXA05nBj6QIX68eeP9f70xNfmU1HjoGRmNmG/Oz31A6v/YHIMU1uj
f9TVChN9FuPjMuf15wBH7OHPP++32oUVjpMaGywcS7Al7zHdfUUqcjguYh/Fa3xb6qy6jLasvxB6
6iZFMPBu5H57j1MuPyvTwBSxccdyzHJwi4SVg9xvKaX5GG5j8xyA/HoJml5pzKzhnd3MrBEDjlS4
j1infVs59t+eJj/4/U5y2Az/lRSxVbBn/rpRxP4a9Oi3sj2uHBPuO1+M0Xmoh7DGHD7NJK5tUl4y
UJPqaNeeeRl4/nJyPIyNsydw9B3h16AjKw26LXUWDrUJnIvuC6w7TUAEBMZJthUubowubzmewzJZ
WtiLuyEa2y4t7H76OLboxjPS4I6Z0IG8DEqRwlBUnVyfZHPFK5EpgfTG9KL9LEOjWfgmRXI1zTu0
RDmZm8S96nxS+45Qmnq/wHkw5zyq2+kxBvxP6m0TBZfr+TpOXXt0gn075h2sN7M03/q+LPpDWbuV
2WecJL6hJmrr06pKULxhPFI41nhm1C4sHONfSkPGDnKncbs1Fa0xHAfcL5p243cWiHp6pQkzfpNj
G3In51xynJJEEV9ayAjIdhfGeik5E8F9HXlw+yK7QJRRLka/+fbWuAd/LcuGJS109HEOrwMmlC5t
fmY2h6Y/ZGzr7+upIKkVInMNOxUxLNyk1QTQq+si0ienL+r2IurY3+7wRM1Y3rTpj9rW2Z3rsrRv
dm+u19p9zrqYgmgjmh02ZFb7/7AARY9BEKOrm8B7pN5Kdg3zxhJWsd14J/piw4vvTa11yjrAMIlX
BlWAL7lWD9pqrkkgQUVwzRzbfpmCFHO/RIUVP6oSjkEiSYwGCVyZeGQZVua1xZqKrb8O6keUkOR3
WNWy3GGPmsakAHKSdDps1TVsPih3WSfQm6MuD9e9wsvoHvhTghwCSWN4R/i3qV/ESLwxdb6QlxVH
4VE4Y96+FHiWm71Ziat5BV42q0chunY5Dj4bE+m20vpelZxdzznWl2G/GeWHe6DewwcrJ9btEA9t
C7u2cUeFmWmqcZQsPl0yiGXjDYEXW7evNx8esO9WEoFEp2JyzIsw1sMj8LfaSbxigyFR0l26RRJb
2amApEdciV3Ox4aD/kRaM3DaY1+WerlFs+7wh1U1j3T1iDQ5IFmLykNn+vq5ZZtdUq8ttjQg7bV9
xCYC3rWMZqsmg8Rxyey0eXRdPYv8riUmHg6pWYtn/HMFHvY5ytZbV3mmf7FMH+pdzbupz+RWec7O
NXqzjisGEojP0UxYiL9WV1jCJjLQuUtENurk9Wt9NG5FxBN+ySXVNPSbHxWo12Jna1v6l6ZfQoYp
/P3hRPTp1aBVWKDZ3GKAr0HEGyg4zJ3VnGgasuaBRw9vdoPIDzC1rMdDbg0budkQKm4dBcDiRPLP
wKLOqYVDHhx1YEUqTBos4KksxHjLjQQaxxVbz7hwQL1lURG/4AV1xCMLyrLBaQREBjPnOorRTEFf
a+2O7F6RUmmez6JKFod98653SJ3Y+Tml7MHxxwy+9UYgD4JGX/u4eFVfEzlVO+RL+lv8QuyJ71za
ZgteJlXo78E4dyxvHSLCBPqVpw6urht5arATVcQK+Z7aEVw2fvHdvg4SiMXECC2qd1oMtAAtMGvm
4FkmO3awCLvlPO81/u2Plca8pZG1ffSrsR3w4RPqBAwDWcAN4OTG382NjoJ9vrWwDaoZFFCCERk8
kyea8lvW2XraG7LKP5LCgrcU8QZ5zdVqGZMukPqjY03GhNw7dT5hRuOJmZKZfNXpSUi+6AGxCxXj
6pJfsi/FCtw1rup/SiJimv0Ug7pE6gDZ/8me+umisdOgi/KNo5m2jSq8k34pcWhVqHjcuWCduMbI
doScOOO0H4KwPuHUEySC1TOvOp1sHaf5MtkgdupoerKHefpg1IjfTy3VVN7FQ6kQ2NIvcD/EnvJ/
cnWD9qbhgOXuFUXSR2vDWZugdTK3Wiv1w/NGRbvZLFG998Q02WfLMkAODQmr4TNaWCtLMQhp97iu
vPrHlYp42Zf1moMH7nELwmlvvTOA7/VslWU9n6t56F4UfQAwnuHUbHcrpNqZhxL2Mo5SRy+7HM9t
BdxnokiLbAVtnKRNsw/opWEOXSQOAnpIk9g1Y7SSLRd0QVpV1gBudbKBE+PRjezUbyMeYKly/+Lh
JmgvFtVpEsQNAVdTa/rpuKGE1RhLbPe1Qp1cvJBdzFY+1zoeL1irzIRKtpqo2Kb5tSfQ6obxc/60
VbyjpOqVzmMlm/DzMoluPVa2DR9/69T6IjyFJUg1+MUfYFZocLhGuOWuUj5LrPRNCGp/IO2eeR7w
6RTXo6T2u8J1EjPYKDNKZ8ousNIbzR5duJ/kPGcAAwlm8W54DhRC3aCenvUiMpOEQuhohwqvHln0
V8ivzur1YEOcae0Oq9PHP2QZcV0id6BFSX+4V3gBCcxJSunwr8BM7c/rEqw3Zln0nEbX1Ws3mpxd
cKIigLi8kVuALb2g+RbP9L43jaQurfSw5YcSbAh8a34LF+ziQwKJx9K5jG474JLQsv649V4NdYG+
93YeI1FDz3Ub3eAUwV9XTDW1TlT7bXDOQoP6w7piq2MoKNNOcFnvK8SFwHsbj3ApkHDTzSY6jmpL
CWcjNbWBCTECxLgBe2EYfcK1Wm+J7mM2a2p41D3pVTTIVhrMF0LS2QhbJiFUBQUNL0+Z8BnZ0bQk
YQCj6LWppbbvG8Zm8mbO5/Ab2rW4Z+TtTnJH6HJLUt2Qjw0y52F6I08Qd3Ewe/w0TvkG2Hsj+v2y
xEToRZ1RIJyMVlPieaaGnLQO2zMkXjPtyfxdv8+rsN+EUz/lvC18rgGyQMLqQoNp9urlSJBMNe/s
zvaess1ghrh2uZH0MYFy7qzSBgCP5cS6c1uLfrmIcdrzM2K7OREr1yyH1e8AQRV47NNmWIhOy7Yo
ukwCZsKpbGuuje00+YeC7uuO/mY1n7SvZH5HggiSA5euVpM4fUf6ezmhajnTk1nPHWlX07NZ297a
CTP4PwQOGedAzWfZT8YaRZfwvocZ/gs5PZE1PG37pVI8qZQUVEetkZTDSmXlFYpp8i6RwxRf2FcJ
XEOm2rTI8R1nObWY6pYDq0ao9mO9YEARMc77RICdj05gqiPE77PnPw14pMYdn5/0zkAPczKwkGN3
1vrKper9Ps0C/HhnMseBt2HAsxgIRqQSzmNkpjcan/ZdFyoLjTpDS1yZkVHdY96Ec3ZE0i4Zazoe
EF8VOBhFvL6AnkP9Ex8K0GhAAOtiogGhlAyOWe+Hzd5iLFqe+YJh9tyRKHBGgJaZu0FvWj6Abw9G
ZH2OZR+rzXV+0nTy9GXta9sCZgXKc6n9xt2LaWVA2Shy2nCTTuLUwsRreEcL763i1EF4u4WGIJ3W
2oz32tqoLLvez4cT3rwRTPPgiC7lZe9g4oMSaPIZunYDckaGsn7L8Td9qOOoJdsgnEN7hwtscB9j
8o0y7kuu8l1oreIL2VV59Nj3bTkesHqxDoH2kMupGMBtf7YZleWnQLfyYZobd7hhBacPAyl7vddR
E1cXT/s96jZGhECMV7zthwqKbkDSjZn1benzot6CrlfUwr1f1OeigZuzd5k0PMphoMKQ/RgBGSbz
k7k2iVb6VsZkrd0MhdQlcmj0TcdOzSB+XFVY6dBtrKmF5zXPPPIoWgoksWiu8LhxCCsGvzuQC1Pf
OC4HzXQJtlDsSbEh18rJOESwB5MflWt7yei+eNHbJK/QrmyzQahlYHIpGpv+nLXOkKd1SQv9ZNtV
8Dx4g0sgj49gbM+BJSPhBrARGReDnZtrFLd3zdsBJIgXMayI+GlK880uKmwVupD5Bb0pYd9rX3IJ
rYEtWzdzNEEO8ZYBtFJrWZB5u2iPV6ug3pny4UfuXxkEa21p7x4ylAeayDTfvFVzKl11HyGUmjpI
4a3VDD/Wkfrt3BVXiFgADZCD/rAu+U6TmdPvLSvLG9JlMLvtCLcD6xMJEex8NSg/WaqMWLOmncx8
qcxVFxs0/vh6fRt0MjTYY5JS5/1H5pXDi8MTXaSB6csa+9+qPdbmaLVB7HAUI2SzKBVsXPgkUO68
6Th1a0GutkQZqB0n/6mrsahuhnmoSEz3PO8y1QLOuO33fXGxyljjCcdbRHJJhAIEU+XipiDvWhRr
kzU/5hqf6gHrSfvmlKoqjn3h2+UNa+/0pDlKhHvifYPvQ6sdK09tstZfSKBuboopb0/0uduE+sTp
GEB6tniL4RffFyuV966px/WQd6WOXuMJrV8amZ55hbI5Kuzp6KvuZ7huqoWF6EDRLKweeMYc+eZ1
yed+OTNRym6bPhzDpHSd0Sevx3PVwXEGzrNjXtTRPixnsQBFMqI8FDnPA9l8rXybCaMAX++MY5yu
Lv+PV7l86UZEwHiyyPW/F7NVkD7YLOEVm7e+0LeTz+PQ2f/wVFQVlJAAoD0Gn96cKeUneZ/3RLID
S1/q78qR6uRvovbAsVjUB4Lcky31hVbrU0ZtYaeu202IpLGQk0PlDI57xPIABK+igBO3ErdZdCvg
ETe7blNELhRQYOJ0FMxEktDVhLmTYSDUg9cADUrYDqA7lwwfg3Slbffso+lacW4DZSZ0bsjgw5FB
lTWPVEHVbetH1nwrBXibmDrOvcMRLGaqZ5g2j5Z2JxcwlgWvwC1c/TzYBQ0Dz8/VduzYWsQHpjzt
uCc5sMKYkVvxtPcI2/Ue+moLjms5gwixga0WJ96Y+IuHDnRPRF3MJkDRYs6xW0Fc7QgbJVcJ9Gn+
QWKQ3V2Jrz0lZiMuEkjnBlm1y/2EKEI7w3fvOt3Fl2MhgBuamOWJQd4pEthXaQvTBQL1vfj3qjMd
NPQCZVLSlZ7RB1/F8sbepP2mJxFZyUylc0F5ZGvQqB2wdpoOxS02SvD9Dgm9236I3Dp8jgkI3EM4
06hVepdVPxC9mm4CGzIGKfZjxkTK5EQ6+NLRNxlYLCC73ezAM23ra9sXGWUoML8sWiT8RQKS0fsV
I/thFUFlq+k9Ax0rt6E691sV19jcYps+edyCfO2KLHsa8atFh2vC4nnUYpzSMsuWr9LQYDgMTPw3
wB4gax9kBxToNR5mK773agEulV61oNmOAJttMtJfxrhlt6LIomwAISvSVs45B5u8Xgh17EVGAK1F
xXweyzZzz2Lz4aRbGwbb3eAoOZxWc10zLdxrLeUHB+ZzVM34kXdkJtkfV86y237SlD77hRRcc+hB
25FV2lfZW1kSj3tYG85TzBxQ3qdWlJXgJsGsnpg9u4AFDPgq7Cu0zW6soPDsB66y+CbBHWckB2Xl
lgBoWMsHZ72GAjXGOP808IlQ79mgtp+yPisk7mHQWKeyLoKjgEZWns2qr4dENdWX0m8rZ+cwOFGE
7jrr50KTppOsOPzYB+sc6UAseVoT0t3iRANJk+kMIoX0NeGPn0woi+06ZQzG3aoG1oYuIArqOKOs
lYcRkRx7U7DO0/00YwBPENbA+HA7qyDWZNGgliIZDWcxchx+aGu7+rh2VfnmLRUJzu5QSkI2yPde
EpzI4XBeVEEQqFRafmY2BVrGCxd+fBxtr6atcwYLnLrXCyedmQkeUIh9u3Zw/+lUyUsR94uVFjNR
50k7wPLfQTsmMxisY3mHVSe7gaAk+lu7GTm4Z8PS+5eAjePLxMS0IABe+99iOn75vimztr/zPboi
B7cv8g32Akd8cFkVmSEb7cn1BnKsb576KkaWLrD9uomiIw/nTJTjDQ8miUOOFS7ii6fG5rOzSSaS
Le+oT/pHaYIkm7ZZn5286+4qaTXRxxGvNEqPUI6Xuq168JuUsoCYF0UvMAzzBbwgIlFQhUuP92VV
Xf1jEaHAG+VH5U8O9l177PsKJnywbsxgW9js35Z2tSEuBE50T0gvfV8+mhsdQS/yeYqc5FKQjIH1
hATQH4+0joo9E+qMqm2ttX3nGDvaUm4KhbgnLO8J/IlwKI/z+AdiOMAOuW5K+3TlVZJOQPbZo+wD
6IcrHeOak6GeKXjNTLob9LybsTEu/S4hJRvaFmfTAVTiABSKbwT+qbsCSbOBqfqO0bciFKUQzQ+U
NuYc1bPzjeYgOpY6i/Cg4UMGnGig1JVgOz6DxK5cjk0wNR+BKLhfynENZRoiaOzTdVZQw+asIaML
MaxjKLYspS7SVn6R9qH6Sa9biyfCW0ktCiJtjc8eu1O4H9GHtIfRiGhlkcy8OqUpEfsXezbACKh1
I2CAVtTIO6/VsG51PeZWahUccXbca30OMjYwUA1Rj8B8MpRvK6f1F7XR0LhE07A2l14O9h2E4OJF
w3WiDog2wsW87grcITzvOELrBXBaRJSYW0CCwq3bL2uWEpPBMZJjjXzMe0F2Rk/g4bijjyHuiK4s
hgvz6RBSmWe3+h4CvxjvbbEFpDDM28KZBuL09DZbFXCFLdLjsZNIxevetr42IUFnKC51fqREbCda
In1/hzh1i88ZutSSksHaggOAPxKQVA0ji1d/Wvxr04L0Grp7JjgO6K3FA4w9bDiT6UgkbsS6hZ9o
YvbkWXjw0iDVNMNw4huXPbSbyFX7DKPVchlqK8BWnXm2uUyuM5NMUVdhfCZIrMTVHNkZPYhCRdZt
oZaxOgRaaxB/rGjmZgFD/cPrg4VSG6vqQCnRzO7R2jqXZEqQA7X70A/SPlNYwrqdgKQ/aMom56Qb
V6Bgd2KKcPIrIvV1UEhn7om90fVlDbr+s1+V4htyYFcmsp0kmQr14Lxm3pg/LWDcdWKPtuLMMFbl
doPLc2qPKveCZBzZ1Akl6VFvbUN3TRJp2nm7JW+j+2TskL1J517ppiroIsbLoeEbsqz5VerTOPsC
hDD6JNr1qpHPaEGlDSdCsHmO2vYV5fC3rmrkN7ub868Z2MXtFFk6Q4QTNsV3enzz2dezIw4gDTYe
zXgg1kzG5fyCXwgWBxVfWCSaO0PPV7pQshgHgcHNclsl/hCMZ7d0xKehss33qhin8axAixIiWuG1
P/A+9+ExL2iRp84ykbM1VJUWN118bX/SGdbyDqbi0pFHlMno2C6j/YMuq599FkPZhV8Z3m7ZLcdH
nxDC0pmdQ9WCRnvuESURx7eKdfkRutBPU1I5Yi91tI9yteRJ9B7NQFGSVOQuLynVnPIPZSjqO1Ut
DACZD1dvXSzRGwWbbNN69cURDjyRT9J4oweWPnCOXAx+zOBknPHdYKSXMPYxDoUy2xTMaW5OfS9F
qLuDYSj9dVmxVjxiFQIqZ4mlEjfUknMasufsR6hyRB3SaNPBzhuyLDwFcmm+964KZGr5fTt9J0pr
RuGjSVfZgWpe7AS9FAd7YkUJU6EPUMV3ks7VU9aSnMGQDMFHEjMH+QTdrdhuCTWb4xPx0kXKFsWO
oGm1+d8aHtiPKnPmfm/jtz/FJaiZSzFPzPe94srqzGt/dlM89nb9cw1MWSXwWJr+EARtaG7KIpbS
JDTI/Qy10qhPRce0LNXo3r9znC63dHNc6ye7MQeq3poVmDfkivbLNTKguDe4/Epe4rg/FQUYlNt2
9NAsrQMd+0TUVUdsfV1ZbirbbXhWLRz/XQODj2wB2RPq1kFlidOyINibSLIVMuAKtwLFY+QR+mMB
31t2TrZobLHIpYklbAbvQuIfSO0CEIS1Y8Ee0wC8kXeEp4Dw1EY2KdKyY/4NbJG367MeDVEnQUMU
2QcGcN0DcpEp2Ml5nKqbeek9wLcIuotjTSLZA76xMNuRKudaCWGW47znN9SuxDb8T4SXiRQ/s/qn
yhmsT3pg4YLsZSqdskZnGecul0WN5jKhCtDSqudcMnQGwJB5Z6vWQPpxjnphMisvvy+mZiwPy6Ym
feQqsd1smdMSYgf5N+QFi675jGHeq3O2rCCOa3+j06nCCqGLnosZ7a+/hWFK89AqmROhiU87BsFz
asKR5tzirNAex6AoOGqMTfeE3dFpDgDdFvG2OqF6HVj6PhOXNBd7LISDy8Ro8u6kS5I7cNDVfNzk
EDkXBMGyYqaweETJjp5t7b1eSHWO5l426QTnzDkFxKL/Q5+Ba9XL6fo6Qchu0toten1smjo6Kslo
LgHxV8fHCSEz56muuAacqmz9qBrR/ZOpQDNQZWopoFmK7KQRGI9JyymPyIVIjKAsdeTfAPIzjGIt
GmY7cOCaQk6A8znyts9geIMeo51agvAHR6FhvYYMdAEnjlpHFxxYaEiyrmTgBnu1oyld5mhhVmcu
94yVomtf1HUe6p5HPkG+yUJZhBKVAV3m8Q5YGzjyXjsEtNVxvx1knS1yt/JXnprGWeoE9F8lz7qr
5a0tAKsTkxmPP1Y4YiRbLbVVX6jcavoW+PEPFSvxfCBUICpPzUIDh9Yac9RUGq3bBylshEod3zM8
CjSspLHVDAEZIhTjLfNDGoXtlrk/y7wig3knrmD7evSyghDTCf2C55N86BQz43QSgmhgJ6O1ZXYK
yNkDbEng+LCDau1xpgJbsB/mlSverEF2UWtv53s1hPbXol2ugW+bXpe/adeuwplfJS3YlsmRgKOA
2hF8xK9CiLyyObM5c7zvMppKiqZKOi3BfLGtYsFA2OXf4d6sjKod4MZ0PpzD2oFspw7zLlsYEbqh
jXuZjQlPVTeSYrJM8kPPO0sBn+dfHLsO9r7qyBkhI1F9+LMS5b1wm80Glx0fHP4VmpTwnYqjbrY6
XBiXgE73fSKa3OIshYiZ6yzeuVY1U5RWrDROmd79RUMi3gsycQRfpZaB7zAe5tfvfjZTKhP5VQeg
OHDVwxygUcsm33GBBcc2KWzsWCvycMbf5ZHsTJ2lYxhu4bER2vMOuBtgOBRuEwIS7ls7QOoe0dvn
lI1GTkOyZtmhyC5u2OjyJ6Ub/VoKV5t7pyiB/VKv6ooivkfBvDpQXxhohCQlNoIeHdk7/TIe5EJk
585l+sOEhSlNsB+ztenvwZnLTyChrybtgTit1VrQh2/DpD8UuLM9kmim7x56poSObvsJFez8yKRj
hGRUrgQcyIWgw1xNgvQBtKUEg0ibS81NCosnShQzvMkyC6PUhqamCTd2yzezGrfbdhTbVvuZrjPW
8CvHUSQy6KrvDTHFT7mzefbjTNQXo3D0dMuzzMfFHB0f3RUrdNZ9DVaSsRLVaesr0hXk5XYuob/D
ANcdXdbaoqPtVZlzaJZh+FKGQC3+Jrn/TTh0ve1kLrlXQsTV1/jr++LT7KX9TjgzFMjpwBob7Sr8
SGeXy7/3ptpJNTydb2NcfVnCgSjtrBGHNjd3YPyYNzf+8qALPvOfX4TfLCHXpzHwGYJjMfrXH/7r
x5L0TFx6h+sBFUp/z2Zmf4xlOR196CzwRAd1JN2BASP55tDQ5sz7GIQapBaq3cR1JbB0VzfeX/Ry
79W4fCheDa6RC57Mhi3y64ea3H6YbVz6B6vu88sYA7vlpDCUZ/KizU5z6DwHSG7+ZkO4vnm/LGkQ
GHBxIE/DDguh8Z1WMBQThROJeQfV09UuRkXlWfnjPWJ69CQYnhmhcXp+sYa6uAz+8ol/BtRo1JpT
HgobBqoTPwaVrfZmrKiV/nyr/uvTwfdgrQUk9n/MnUlz3Ei2pf9KWa0f0jA7YPaqF0DMwZnipA2M
oijHPA8O/Pr+oKzqTlH1pK5dLzItlRQZDADhfv3ec77DDfvwABmooTPGoMaOFfYahGvXBUlWNJe1
mQ/jb5TwP9ksqfZsF50bJgOeDCQfP96BmClzbA2SRVvr7S9D19gS++3cbftRh3M+U6s1SWVuE7ue
L8s1z8nLa8F4OvpnJtz/aHX8+W0LuEX4PZFN6gJOxY+/SZ/29WTr5CFFydTfZRzdaTclvh96DXmz
v77EP28LnokS0tDRaeI+/rg005wckFfEy84SNQdzgT6U6FGiC4IKZxULTxY/Dx4n/oFi4Dev/ZMY
E4m+v15xlJFY98WH29spL2LsxDM/JPYKCWcC4JljARewy7stcEwt/s0DZZofn3fM9LS0TTxX2B70
jx+zmoOL5iVmtMWhh3YFJrFD3uqoV9veKqjprWQYj2Qj6iPqv6yBYl4a1Z4GFkd8jkT6sfRsKpJp
IW71i65lWRfCTqdBmVEI8LwwBLC2EVXiJspzDnuJ3bfdyVnGBorCUjFY+fXtMz5eQzimBkMJAmkQ
ffPQfBC09pniKWpiDvBonb9w3llKAH/4p1n+y3Mjneml8RpklsXMmlaIuEQy5tPNIJ22piSEcD5Y
hDh2jdQvh0GzPish09/AJf/dL7kWHhgW+Qex94cHGoF4UTDn3g9VJYzdnCfD/KBXmiC1rFdGd8L9
NvSvv7k0H8s1Lg2PqEmOICgcD2P7j6+KfklvbZA/+5rksSOdn5rKzHbuqNGi7cLE/NIC/HxoZ6Yn
wVSuB8YJxOeBafTv/H7f3cl/XWfdlSQGN5eDKUYB/BY//i5SM5NKZ/60jwwdfV2FPPAMft68dAA7
i4vaNYvkvHDmy674RETGHgteKoDbo5PcZIIpRuBjiyegIdH98QLFK0MMRGStcR5rgK3hDOMeYV3b
sYxrWedcMWDJl51reV1znEyWs4C4NT0+mF0N5y9BwUHedEfbuFZm0l4WqBzEKbNZ504pebTRhbPQ
YNt0E/2dYLEnAAkJnTmTOYMFBpgD6JpnM3HGukB93z07sGTmF0mifXpdtSUNXdXNy7km+MU9W3Zr
W1dmj5KJoAbdvZA8anloDzGGvAo8ODKOYXQfBCbvaDP5hTPdoG2LVUj7EmtEixN2/5vH4+NS4LLd
6qtjA08/JfHHVXaGS0m/UekA5xliARnw6ySg74nPTOoCpJXVYP4LG0f3RpxPsaWhCMy9KfSjZMjP
uvImRD+N3o6/KQU+Lv+sw6Yl4DCtLAj08x8cYvg8dehrct4vZCds+l7WOFMzPq1ytar+xo/GRvph
SYS+gRkFwghHG+oP8WHfqyAdFp3byz3SNdGsCjCjuo6qJvtWWFo9by1cEWi5UuRhtwPBkI/+4CXe
aaBBKK/nEUfKPhuko3+W3sB5WzmojW7pv8VXfoGuLpS+hPmdIUoyXiqtzNWnJk6afNtQJqttXXet
vnUIiyIIedIp97sZGNJlVNFvx8ny/YJXUMCuFj2SYzhw9dOtUBNE5CibNFPybU5mPA5QaudD19n5
8iAM9N/B1NjkG9sQTYyDn/nl3tbwtG3W+eizb0TeO0hxuijSEJDsJF05Cruyn7UtoLbis1lIY68b
buSecmNGhotLKyKTL8O4hNMepAm1v9Vdo+FuHebn1FZ7JmKwKrt4Hkh/51RApqeljdFDx9R+79J3
z0NnLqo3ZeljuUOE1BJkEtfNJ781caQ0jTZ8q6tCBPXiT/kbewcdnwLYd/HMmMZswj5ODBILkjQK
KYes9qnOHHmUHJ+Koz04451V1S6FSRRVa4x9pL5arKws8RUeeSLfh+GTZ5X+dJyYHlobxtTd87pl
+UGDxDQOnXQisrSyYw8AtZdb34zcJN6nSvr5vURGeW/lWSu+ZpmHHl2LGxfg/UCCRoq1m1CQIOmM
lCEED8sFEdd5RpzZpNxAeJhLt+ht8gYFVjTsbFGUzFdbRV+R4Q+nGLQ/A8nIXqKDT8sKEiZni4wr
fgtHt9hMueIYWLxU7l0OrEuoG0P54in6wIEoRpN+lltHn9kgl2ot22It3VeKdFDYvkSQS5XO5iPu
WSzH5tKT9mS0yVGM2uJtEfZ5GKkZ17GeDWntHXJwR8XGib3uXaUjc8fCkJwjG3AOWoACjrkDyrV+
OjdsQDGpD2C3Ao3zb3WgLyHKczzUktAlZ25O9NgFjqxExCqorDj50qdlWuM1noDAGUZSFGHWGhXT
C+K4l5A1m9sQl46NlpjwN3PD+FLemAnqd/o6hA5uNGtKu61WOHMdWm5X3MPApY9rlCo5e2Nm4x9o
XOd9SYmtZOChE1Y0VdF8TaAqQ96KZdW7pkeOEkYu2o2qRPvK6d/1187UzBNQdF/sbHHMHWUUZx2B
5TysbVvl4WwXtWBAHI8wj0by4M2yoHya4siU27S1kpNrZEa2LfsRvZ1WlJ98N52PJTqCr4hKmqOb
eQljYTODg11bAFOOpcUdhGCSI7rEKOPVG41z7BKmdjV7AZNC6yIxHZ9deixRAvdOVyPVwSBL8Q1c
4TQSF/lIO3Ygzq6v1Z1u5AKoZVEbF2g6NbLte9GUFzQuAUaKRYjobjKX2D+nY0fCGdIWHlKvXcwX
oNV01LoEB2FAQ43LXaJbxFRmSF1tWspYtXUzpRhegaprmXlH2Y2W5/F8mBWtLZRsqdmj8qLTgYcH
owKpf1HP1XCWBKWRL1mF/FXPIyK7uyjrZJ62YC9JeiEzsLxFtt882zTJRFAtjnOXjMptQ4ts6vOy
2ucDnRLB2ogM8UjQqGwiRoaYy5PnjfamxAvwXAzVUoYzcZPLpqxTqY5j6uXP9LR0FdJ9sSVBcEVZ
EDJD6AVeRTLuZpOWwFSbwGWMMnnJMxwvB79okhdcjHhoIl9OpGjlS/0oU4SBUNuEYuVjmljyVOQ8
2/x472FKSNxgIBSlT6Ts4NND563y7YL0Z7cAqScrvcjI3KWVrUck4KXJgtzSTOfb3i5afxvlrn1T
1pIRR2nH1V0XuY65afVy1YcsiKXDdZbTA+z2jYT+vWm/1Rl1+3YsFlEfDbtfnic3pgwhB43IPXBe
7lOOIh+9CZqldEMLH1ui2ROIGI8TA/xqrmcZQhg2d3NEKzQ0lO9sNf5HFYpaoMiNdad5c2OHGkmR
8GFtUM2L2ylTLD9l3Eefi4JZfTjAKGL5AZd+jd7NwWQyp8vDAtqrCJTdmvfUbTCq3REcwBFU2Cpo
9zEshYvTVhsVM0WkfWVqZqB0WyuJ5tFFfmbWpB5TxbSUdVyp+I6YqOxrOy2EyelVEx/cEgQnC5Y2
EM2oIsN5MpirQJlvwQSdADBoGCtdyXbEdO3JyEps+iOCvmrLqNPd6DOjHuINVP3U1rE5blqvRJbO
MsW02QZKCOBj9u3lpil1udN8lEvhsuhJcph7SqUAJbeh77TaKjicMgUw9/mIz2+ylOfuYruPXcJT
DTKZ486s3rG8dQhiiLA3EL+iiUBuk7semkSxxcN0mlsADNgrB6xhi5motYddNW8eQ1idlq9pTaE7
KyItR9eK7E9151kKwfUwGjfKXDz3IXJ59ELMv2xqsJzobfljBFPeQYCxSdNI3pkpbh4s4KPat1QP
HQs5Xq01Ky/livS0PkVNjORNztzvyu8QAG24tMNna860KA8yqY1il7BK8D2T4QPBk1q+bYXCHKor
U+/YTRtieEaifJJzXNjGgzHNfnGkbY8BjHZ9/5Yh1CoxXzSRfuvpBFWJAbLPBjFSTEgAe2cZkGD9
1DsJIadxiZptZ4gYu8fsQcJC4JqtFg+/YHiWS3mXsSq/If5OEy6iZbv7qcPEgX63THZzooZHEevR
m2MsvjpE3NJtnBX1a8ZBcdk1SVG9C+mh8mv5ZBZhTRyPhmehKshqwVxcsjhl9MKmKRE6ag/2LowY
Tr+EI85O8OBTo86CIw/TYGMZp4NGQFAa9hyBORND9Loyc3g9D/B6I2a3mmrErh8q977P0oKoXTtl
Hctdq+P7Cbd8EMs8ETmU+svFWGUAOqEBlUeyeG1CJeG37tu+lMhaK8e9qCNgkqHu4XjYRYuNaVIl
Hl4/T5lon7W0T2Hz1v283OLmq6EOdq1NxmyibNJ3s2Jmzu76KYEkkBS/qlY2XjAntWnvU5WJlue8
o6m/6AJxZ+/xHPiyvjeK1JTo0YbuYaznfKFidOywMNcOEcD7OAnlXDMOL9JeaVub1llJmFqjmh1P
Cp8gaXHkI9VgHi8Y5zSvEK6wHhhKH51rjaHyFHrJbFwtKOpYehajVpuyNJL4ouzLoQ0I84w+O+Qi
vzcsJ04wTqlTnct5NG9wwzHgwf3cZy7ZOlapNmndqPTkJbA+N1nBYn0BGKOuV8ZpWm/ZDxJ7a06G
HV3xoV88hHOj2vo9i9alxgz+UlljDwS9Sxz33q4k4UZGDM3z5JXcpM16lEZGEntjEVo6yrKdmbYO
UTz6Mm/8TLfR4aSV96xJFessTkggghIyjHeIZRZjAZ6TRaPcgAZEugLy3jIQjGv8qzjiHLExTGPx
QjVlzXKdOa6qyFKLBm9LVd0vBwr0iKDQuBow/sN+MDapibphi2CSYN5R5RSKUset8kx+MPKPfKwa
g21L06xNZ9r9JUxprTgR9ZG8Lvpg0gYemuQtcrnXIfaaob+oDHSy56awcvca5pE7fuucaBy3GTr+
8Vimi32rpYnt7KmoOlZ9FG5qCGa0H8WW0sZ/MWK7PKg40b2An2Jjcuqg3twkXewxghjNUt+SJ8rf
TjUNe5vtpL28SGzpp3e5O5Gl6rJ6jcfJy2X8SeDGXP2QtSW3SZbqxXWyoCe5LBrl5jvsIXJ6NkZZ
cxzvZi8uEUHD/hF5HI17hniVvMvhY+MPaEbLGBj6uN28c4mnTZEYqtxjNBsba+J155Mf7JJJPaHk
16YbAK0tja08rW5l36FjJxm7mUJrYnZF7DP90ic7tqtb1I+Y3ZcYaQDlZVI867NM/N9FZvzcQ6LS
R8dieMK1fDAaP3ZQSpk4yAPksEeqVl1Bgfhc4+CbAmbG+qZO1O/ovGvj7K8dG9AhzAkAiXgQO0Bu
feiM+xy+82meh306Z+NjR+RAyE6Q3k1xP+yYVkRD6JfTM6CZ4ZJ693fG8X/38jQAoIvROqJT+eHt
Dp5Lh5msOwKkJ+RLQ6XBuOhsu32Y7Lh79I1Ofsv7CuVUlXQXmqV9+3V75OPrrxMb+iOoubkQ9GfX
7slfGCq0T+e2xS21p11TeQEWLrow1GNH5E/9FoxHs128alzVeIjqqS2bza9/gY9tibULwnyGYseg
K02OxY+/QE01oUN5n+GFISdHcy1PWlLrTz5v/cJzh/HFYS/e/vpFf2InrK9KKwhemMu4kjL/x1eV
ePNMovFgzWvZIxOb5DRORImYaFWTjZ7icpCp551TA7pGju77DrZE8Zv+z0+XHgye851TsMaJEAT1
4+/geRNuYe7MPqYMrUhthOp21qdhnEIIiM1ybkBHlXdxY7dfC1/q1zBV+m736yvxvXH81+efogqq
CewC5rAuTbIPVwIwS1kZBjrxeQJ7TOd0bL/obT0tX1unmcY7VCumCFu6Kc7qkeu/mRTiyS4H1tRf
9mln5Je5PZnaTVb6Vfdt6uscE3DiCnlmd/EtvKV8nILR7yHAjPWSE5peC8XaHSNHsmOX9VZr52Gb
NahiQq03cv28KA89rWriatrVtu5GhxSYVfGA/cKuntGJe+aVlw4YL5w4GuSBFnAN+MIFT3XIxTDZ
YUYK4bAbKt/OsZDjOCSszC71CcOwUz0xd5+N7TCYxVeso8ShTi3qwbAGHPaJ7rvBaQdqSn7OSE52
ftMk/2kuSVILLn36cBZsHEd8j6/6y0dOR0M7i2zCWQbWeaMQxuyiihBHpzGTxxQdyIVDWvBpIC4q
qCiur6HJE0xYr6PzYU7CSq+rw6+fAuOnx4A5GPM3D/IlYY/0Bj6sA/1Sl1KDQ7fzOw/O04TTTDv1
ZWpoj/1cwAXwohFnJDLKJpSWv5TbQVAYXbW0y/iIlLBCHxUJFe0RVdus7xHvGE1gj/Q8vuKt7h49
bPPyMEf0i7ZTqRE/TcwDYk+lnOd6cDyX0lU0T1rX5kQhpgiAc0C5zU4W+hIdbBNrQTA05hpabpZo
M+BkIHgpopnSkJz6cpsnUY1scMhGccauMZUnmh+OfTtZqap3uQ1d9t7rXdkcqTpJ8vbbKrbJrbMm
Lei11LvI4B/aGwapzpPZLG2OzrdRLb3yISpfakMQjzH39sBBF4BHu6sIZsPthRWOEzJhP5SZfe8g
uTDMPr2ZqVPFidMP827A00u6nVXaDteu2ZY0EMumvbNTpPq4GIxxPrqAgNzHwYCbJbXUQjuFPMN9
kNyox2msrNdOc4b63Cm6L1tSKe0YBawZxbtyYbqCQLpDlhub1bLsctRlydXUtxPn427xPtmjPTth
VsvlruODRaY8EBF3k1IaxLsi0miqCaeYEo5zg4+HOMWmgJaBWRhjQn+8csbUrzZgGmiYw4dst9yF
JdrgMZyzXed4w2udS7LAe5ArJ2VINLFDnHa7QZH2G1LE8RbiIXYRME3wOtEH2F3gR4WhbTuw8sn1
mIK4OVV6wWNOWq47hkLW1fQG7xTxfsADAJsZ2mq/BoMrlN8XsvXX46vRabyWdPM98lVvvqmzTq+D
RBPdMycy6mCULwjhusyM1bXs/Ma9M4YqP6FlMhCOey4Jv6Q2D3s0T5Wxi4xMxvtSU4ZzxgnIm06A
xCXEshbRM1Z3GOh+5tktSAZoVEVrRO923OOHyucJvdgEtfHU5Up0p1lrUTJpbjk9Flk3iIBGsD78
ZhP7WCkBOKTsddbwmzU8xfogJYB4XutxskjoWsDxpPLb26Ul5YVqZjmWPGj/4Rh3fT3KhBXqxf0w
xIf9ilp0GEaT17MKzbqHX/wGxwfZKYKTL7HTTl9+vSb9NMPl9UBlez7BEcgWYLD+uD8Kza9zIDG4
4YSDb0a06jqW/q7FB/mSFpBlgFqNZEv6YxX4yWQb5Jmbas+o3XsxXfmaCb3kfOzajHEFiFnY0akX
ltGURBsfoVxIOVRdZPVYXsTYovGbJvbTr9/Dx6n7+hZ4ByYpioL/1j+sqhzPonjIoO5JBfYFs4Gx
E/iiNq5YaLlKEyCaThfwYsCVsP/1S3+InmPsTUAImnrwa+zrsNg+DGOrakAWOUTurkxw3KBezADk
dlOJgyzSncG/Ks0ROxFqY5SunSuRemhTujyrvnGGjdlDAQ+pGSE7dRyxMepZg3ngjIm1AfzW8ubm
Ls+au9CXwOnJGSbE3uPHO88Z0DJLsrkv60T4YHNoP/0uovWnZ58ZANcW0QhLkGF9rFq0coxkWY01
7uQ53bi0e77JFJ6rYWA0RYiupb8pU611GvfXOmlNf1kh9ojQKBgpmX98GiWsQfBDstlPs07TO5LE
zZB0DqUO5yUbgd1OyVnQjSj2pmxdM0ipq6wNBiBr2Op9ks0kx+r4S6Bz+Ix13LZ4LLvc7hEgJHgG
OI7hQxaxhcdoYVb9qBWDepBmk8gjSiJ69UkVhzmHYp14M6fgyGqn/TFDwvFWczjcTuvwmNW3e/z+
IP1HUWTX9Xt537fv7/3la/3f67e+VTUhUiRF/68f/9j9+Wf5Xm1e+9cf/sA8gPnR7fDeznfv3ZDz
rX9KZda/+f/6xb+9f/8pn+b6/R9/f6uGsl9/mkyq8sfgMBbDX2SNTUm/vLf5a8kS+OcPPH79x98Z
i/4rbmwNFfNh365QFkpzprT/ihtz/qBmY83l3E6OpfldtVNWbR//4++2+MNjdeQQtVZ3q4D0/8SN
2c4fHDgIUULAseY4QQ/817u/+fMp48L9eTX++ee/QeC5qfCzkDkMWO2Hp1Ewj7Q4ufFbQMTBJul+
eBotNqPGSEwTc/sSP9OLAOTKCIxEXdAqVaA3WCX8bGnDEa1jMDLwxaegiRvaIdExBsaxrZFbBrYh
O5qgfX0fA1Ktu6E6EhFtXBeq8s+ZlktQyeV4Kb2+wmHUpdUljgJ2WCQDl6Agto4jzGMtfXdBTNSN
J5UsHqZE2W1dUnagu4zYMh1LG/YsRNkJtFG/M7CHviiRGhs1Ol53rPxqJsrLcs7MFO85RGDX47v3
VBrMK0s09hQjsn3uSazYrtcLFW19m+MTgH1BHKRAf+OFWhHLvZgxzucdJjyKNgI7WvIVgjbGi9iY
1kAlkeTqlqrLDoTr4vwFfhH0dmPvydioT2Bgpn0uS2uH82Z8m3JiZVrLfm8xAm6ZXeohpwmwRZmf
nlx0tnTZ8n6rWe14ySl9pBff4GkrDUMcp9EUBZ9Ib6wDwyI0GtpU/KyXs/bF1BaWqdqH81HkRA0a
yXxSXbEyQcArviytYX4BAiUOfW9BY6/cxn+RGIZPbTLX991gyc1sj/lh7DKME9KUh6wEiBFZwHDi
YT6MVVke4ypCrV2W1r7nLH+gvV4/TG23hEPryEtpLeLcxU7DqpV146GKu44xDbPHcwU+NxwAWR7p
r2lXVqInPvbSak80BpHOyNOHILEK5qCLlrjkmYOCZMLSbQbH+cbq6J7Hdpjo8FfL7TLazq1ZmrA8
6sI7VoPl771Ga/e077szhu1VkpS5Jzcbc9p32EYFgl/6iGX7YGL+30SdkRHdhC+7ATcUQpdLN44X
OZvG0oxPaGBzc2ODF2dgBtPBIeWuVmI/086gf7uUV1NR77s+E18mQRSSCe6AS5eD21LiyTeLZjf1
LsYHJOz4yxqqdTnZl2UXOSHKTXT0AuaZiNbEpsIRx8JbimNcND3uYKhEeJL3xTjqjyzw1Ngu/sHJ
NwwtZPAVb3MX43tPS3EbV6n9XOVDfGh7knUCulvlOSIjOQ10ZvZhwdGvoimXGs9xHhNpkI7jG0oK
vCbSMgnJmEw657UyjmzIfRPoZRLvZd5G/MvpOUqJhER6C7hOIqCa+zPp65aZWduBMNA8mLmXIw54
E76vmtyVG6I+m+2ih10fqy+lGTuf4M19zjQgY6QiW1dGO57JHyrgxiB1sJh3X/uQr7ZdDgwM78i4
rWpal2XBJepH17hsmnVSWBb1wSXCnjlx2zkqwGIUI3CY8+GxmXwcXhEqHTxwAxKHfnkwRzC80Wiv
WSAFgxVVHWC9GBtTa/WQ8fJz5XX6drJF9MRHdbjAwJzfFrF6FJEPStyBRuGa69PIUcy6VjYd1STP
gpkibqclWXYTgRYia5xsnQAg4XDVMEsctn6VUniVqF4eGfSqg+URIASkW7w3KjbOszfQ68eBgqHL
7JMQ09QUMzHU+4vC1un3Tyi8Ls2hX3N15dQRsErtcRVTWp3juHCiQM/wLtrARKJh+QLQbr6M62r5
2mC/QMJduDO22C4OlY0uGccgOzZW5XcjyrWNz8/ba9ncn8q8mM5m1q+HSSyAefaQabZTb5KJSNLA
YV41nYBmjv51Us1MKbVmyJ4aPupXFS3GNEwZDd+iwbn0JEQGZsvmka0sxl6rmggDUFfxhBLm+Anf
gl0fdV2We9IGupoeu9qy3xD7VGgnU8hpo4D1M49nuSNvol5wWZk5piftMR9697wwff+EvXZX+JNH
s7gFndNWJlxcHl2MrOke19IGlYrsNiPzFciF8XAhR92FQ0Dry6x7m0PV+GY1AP78ASC2hRkXfgQD
awWjNohxm4e56HzYXwAjAQYvl4mbjtsxKSAAM0Dy7fKNmMqXvCuOwh+fiTy7QlZ772oJgJ9YpvRx
SxfVHAXzEHJSrw99Vr9ifZov8WHKCwzJ/LKW1R70BEHqYAG14zzFIL9eWClpHFwR+GU9a1B2iIq3
i1PslWZgqaj+lCVi/pw0hceM3VXIhoY8bIax64mSql7MvHn2x/mKYd6117NAtWP7tW8bEOsmNAsW
xi2rxQRqSqirBepNKLmtx9zpzr3A1Tnb3q2FMmEH7vxLOWnRE6xLyGAZlAsK9oVtG54tKC0G354/
sJgB+aarz96oEUh3R49AouImPGYYM+82BwkZdEN2QU5gDjOMDZihizYVBzvx9ft6FNlrAd8xDXJP
ihCCCXPOCfwZAyLFajfkTzOkqVOLbXnvuTOuKXo0mOJE9TzUVWmTiDjg/RWVezTM2vrCoBr+rFsm
kNV6i8SnuXO+VjGeVwDF+i0TaYQFTGy8awzE9Abc7mR66XyahIweq1E56Xkd6N9gYXszJmyvbcQm
RuDbrRSGdc/RReyhXVY72fVQEpjnH32SWjZe78QvzZw4CJ5qS3vJCDE7lk6kyq0OjkvgzdqwLnv8
y3H2PJg6zjw4YQ6euuts1ucp5NBS3zIeF6+lmd+MWB/GHWXVYgRktJUkIXfMnXsxlzfTMg+PYJSe
uopPlPI6UExM/2mmKxnQpMx3VVvLrQF884Es7uogm9GBXkPpKYLM1hs0GhQRAdFQ+Qask/sM2Yt9
sLbac6Q30aVr5vVV3OL+aGWnjkaXNZtYaxZYOx7iICgL7N6+0t74HXM7MJAssq+MnriSTURMauxp
O5+0C+YKtLid1txasogulti19nGuQXqcTBC5QeYXRME30bIj+G2vQVU9QC68nLzUCDIQovI02njv
tTHWjYCelgtZ0M7gOcVZUGF8jrZTNNife4+8JlQfmgroHyK7Qdj8tTRbdfBKf76qojreL6CoTqo1
2k/p6A1sIeB1gpGsiXAy9OaGVmPd08l1QanwYXcOcerSeEzAD30mATTrQVkZU2hyJNvj1ZNobTzt
HtwmC1cVuTT0Jrd+XNq0eWktTpEXyAujd3qXg3EfR6XCZVkLFKk53kvo9eIzORpLzowpsU2cKYkW
dsiJ9uhnvAebrjad2m9V71r3kx95EFsxE8Zs+0Xg9HXx6lvMMDZ6njb7zOn9q/Y7w8oqvEfENZxE
+ap24ri+N+BtUJHE1b1td+0e2byza8ZsuXMwEWEkRCzTI8ZJh1VrMLepR60l+wDWaLGxHaIrem74
taO5Tza15E7BQUFhJmJopip995DIbDw0p0dg/8YGGlN20Ie43nIngIcgt3ooFYS2sfjc0OcJAI5k
odC5NyKBR+NTiRUkHa3NZqN4ESWhCiJJLmxnuedA2wd1r42vae9cpVnf3nRoiI7UKbet3ZAqWl8x
Rno3K0JJ5/Ku0f33kmRLJvFvYH32WqWLw1Qt5oVDsTR5E8Q1cYNf2Niq2TiqpYCKVNZMvhpQEAwF
jq102XsUYgYWwixsUTFmkw5FMt6bTOW/qJTmZZpNMyWa36cphBa3u0ObvEo2kmqqjykNdO22Er0j
brUseRNUsLemZvWfIPdbw6oLWWVOs7zVJBAToedTSJBrvlmUVdxHBRpXBBXLZmh67wThmxP2Mi3X
PuAHPQAFjJgefKh79piZIX1sobk7tNBvJ33A6uADPdvEbpveyYG/EqHrbo35Up9q7dD5aXLw6oXT
QgxijQanHR81mWs3YkECGxIisFzZ+Zi84/KC2ppA00kQEa1z8xH0ReLc2GbbImSBmFUquBgsxpa7
H6hyVEJsT94BzxS5hmJhaIoYzXUbby0ccFRLdXzIpoh2eZSOSUAMPEZQ1h/2Xqs5p72JltCT6rLo
7XCekmeXtA/aRqXSyErPqSAKd99GA2jfoRAZJyxokfXM5pqa3h0EdZKnhueykLTExXBfJAsj8GEp
Duh52p23wgSkIyCk9tMpxo68nwDg3caNeZHbzY3bALqmFdU86TRQ75psRnZqpqRqzWZ86TZkXCFQ
L0OR5sW+TYU8IneI9mgdly3I3egaMIV5GRvK3DVgI/ZOPhCzmYrmNi14vBeTkTeST1Bls7ocneSW
tArjwu4n7TgxmbqMZkYfOmK0dOvGTD12fTIWd0sP0JA5zGEa9AnbuWYCVsfYSsVN/tmFw8eOsVJH
uyyJVfKAI5GPrJT+nTFP2dOAUsHc9tEo7e006d2nFhwGxwfS59cfUIgLiUH9gggTeYvdvFShckv0
Eq2/bGKDFUFbDDeUMVwB1AbP0rL9K0OzedoAtY4XTpl4IGtr7ZlYJpzCRc7dinId3ka1nIBPcWDN
rUPGOOKmGVvBMTKVN8sU+VtWOFDjztLv4lZfwsatRViUrvrSjlBJUiR01UqHbr7WdVE9Ob2DcbFX
rEOBpMVgV2s/CviW9ajwYu+r1M3ux2bGNCMcB8YGAxQlluwySRFyjYLiZ+hn/bRoHfjltraLleDf
kKgVJVuhzxX7c8r9jRtER5w/7PW9xIFGiPl1gTznvpXQyTmldt5zwYNx7iamOeio6kvAnTq2vXn+
5C0O9v5BaV/Ag8xhh7Llm9G73rOrzekR+5r69F+VUxB1TNcUi4IRr5+uDhRfZB0c9F4hIqhX5MfT
+b8GkS4pjQ4nIINvPOiNXwaz9NVVnbpXaTJEIWJaSbWQ3HLsTK8MZcw3/3nr7VNFHmnxY5Pte6vo
/3bgLpO3tgLE1v/yb+3fq6vX4r37+Jd+6Ob9f9K+W1UY/3P77iFrX5Py/YfW3fod769dTxdO/2Nt
1ep0atcWmbfODab39Sum+Yexjjd9JiYYvEnc+Pvf/tm6c8w/+Ar2ODAMfPGH1p39h0WnmSHDOikn
GtX/T1p39ofGHR1Dzi6+b+FyZLj1cYhSsCCn5tBOiN9N/wRRwD7RLvtdLPK/fRW8jbxFkiEQf//Y
rBb/m7rzWrIbybLsr8wPoAzKIV6Bq0JrxRdYMEhCAw7AIb++F5hVU4wb2Yxm18tMWlpaWiZJDygX
5+y9diq9MpXIVTXyzjSqG7k6TECJP2nRvG9vuJwZ1+K769HXRb0Cr+39MJwKMew7yUA/o+4DKDZ1
GJWxdkAbmJ4STNg9aIDdz+rcyD519666hH/X4/8amxYA3hn8cDocqPdjl/h3C72oh00dc377ChTN
W+gINR4SS3CP5bJVaP2mPfL4Ytq4nh8/KqM1XioKP9GGPTyYLSjkxRTGmouuvWx1UkFwSyQ0G395
O/+mXPvxaWDHRlrBIKhsPjQr4KIOqLn1YWMklrrtQEWii7XhLX3SEFylMu9viUAuQumZJ+4yzNHj
wEHgjWtDZgN5WLFDtcxJXJmqbMYLDzp+Sz5AT8DOc+IT8uv86UV6bN1MB3EDf2P1XDs2v6gaeqUy
o7Eyb+N2mrNBJeaecaZvd7+/lR+euoeql2zWVTHFh+wfjdJYMxpfo0EM6GYdbnIO7oOw5COUj+ff
j7T+Se9u5tqyc+DLmHRWqTGuP8kv1yNmX5Z0gYwNlHqOFVh+OGAOVFW9adLOilxg3f/9iB9eE6Yq
3mVrlUIBEBDr4/1lxLTvIeI4Gf4ojv0HhDHogJxa+0R+8uEl+TkKjAgak7Q1fiYW/jKKwHJCsi2j
WLqMbjMwyzsKnZx/p9Si0dQ8WkBk/1rH/tt+xWdjHr2YpJ3Ys70wpuk16xYSjL6RN2+ydJwn5eUY
gWPXPf393fw4JlMS14rDGlwfDdD3dxMKVYsgAaAoB9HodMgWdW1Yy3SaazUbLwxQHCKJyBijTz7C
j++No9sOSTAca+nbHM+JMVUaskyhdyIJLm4H8IyvSHqdgOnX7YMB9s4nsXkfPglmQP4yOMdadJqP
k7ZqKOVd0QixIVJVXhm+bOSm18sMb4aXaSe/v6trstr7DwOpJGo9BvJtbNVCHMsOgM0jX2rygZ4x
tfE9TuSsOpWZppanTLXEQMRcJAFo4PWqvamohAcmkO8CE7LjH4TRNsbrVEy6QDKMtaM9JUPBi7EG
uLO2o1rduFQ0QNIF0ySh9iIHInnUaEXkbCuaG8OeaY1O5+x2k3Xo+7VhMbTYsag49GkbliT+yKu2
I0j4jKRvozodF04aTx6J4w3Y9yLsFusE55hvbC0iI1i3QFGYhyzxJ/XVTpuJork3j/X5SO/FOaDb
8ElXciLtzWhLjqC4eORzjT9GnFCGXLACCWQmgcDYWkFSJKs2jPVaGJt5IKc3GFp/2KdFOxNIWCLd
DqxC9vlFpvukyFACis19rInsmkBPvIyLa3rDNfHKibUDgiSfoZJq2o6dqJA7OvO2d267mIyDol0N
XwaGiytPtw3r4MR69xjpqF0puMSQ99cD9Ry/MTvak72VZozlN4yiruHWytHMxw4Uvms/KH0iJ1PW
M/FCJoovoM5A3eh4UUrASUQH9nGe6PjsfQ4yRgCuFZxtbOKcOVsQphzMCY/v1qaNQsULXNeNL0Ft
7PXZ8L9QGVS9pEM00BnS6XC7RBwUk2fcjSwXxo3dAL1E+UnWzX5pbHgIHHdwKG81P1cjwFN/MXfJ
NAza+ZhMnNc1DRPgvVuD4MU+FROfwTJBVlmtlAP9ySCJgUYDESjXptFVYIEbfEchxB3+PWoxI2x6
pDrUuLPKeMoyDdVUhIHvrOt47oQhL5rsziPoY/fUy2qQLhkgdiT3Q/PoRa2pY15TqR9OuFPyS4HI
ft5RcIkIQmMBDOh+FCSQKenctahLpyDCWlGfMa+z2SglNTgwuZ1Ja6WtxGsLKqkOG8wvyJokyQbP
jVL29wis5RyWIFVXHkZRpqFZ6rCDp2xqHgHaaffU1qd8Z1nYCQBwr2YgpMsG1uo4QxyOt3zMVg2z
9oM3H/+RU8MiDawuih5JAmnI7XBAjKGWnOBvLWB1m00axUSSLoJmxzQoeVP1BgYW8gqiZoMfBgsj
5q3e2rsE0DzVRdXyh+QaLay4M2H6a5iEv1oxVsHLNKtX5r7pzNSPvZyA6ayH8BIsS+KO4ThGxjdf
64kZgI8+T7xesLBDxlFvojTpSpGiwGLU2RjOMZO0c00SnMV5mWeXz4c0MXx710ENl7vZ8rBs0oZf
+ivJxgoVWwITf6vPfDf3pYZP9ZZFMEt3tOGSnmq21VzOkQ8WC5pY+dLHo/6sDU125aGjsfd9OmEG
RD+Rp+TOF+OEtk8zvQfTsvRTPl39hdrcHHN01cy7qosX/0tugurfNQnUniQENtb6X6gLlMm1hdOc
HuFgVAt/TqnnHQ0jGYkmgTljl9BX9bF9MrDEddeW27fdGcTH/m6wYpGc6HVrctTuFfpk2vo5i/KO
oGuT5olZrBa/CnnduUS3nu9ac+7M6yZO3e52dGvTbkIk8zB/yqUBiE91IG+/ZXluTPdak2bVgW+z
Kuirdbb3Ha5jGu2wM8BFNfsID0c/axMcwXFctBAImjtc13iuz9Fa2sWOuoSaUAKTzUXJFAKXh6I2
nA0HrpguuvyGTgIpp0Yk81s20fpjstgKtqYnMWC6IOU2OnLIU88x9Je6NKbvTl/MPyp2AdZetE1y
JScvlddESzVf6WDJL6K2xhszlz7Yx7jxHvReiUe9VaCWXDdevRXMi3A5XO82K3ztm/Tr5bkb8RNv
Zo6I2VbiI3VPcX83e3xnzbBxdTaQQasLvNexFQM3mwm2OliSAruGn31TYaddQo/AsmEH9LqeNoQ4
gYCVGB24hZOJYVp6kTxH6dTeu3nMjDUQvZWjRVjsLaLm0cEiLMrHUR+ZVkG4E6auEBR0G68WkItF
MfTfRx8HdWj6rfYYN7l5DWBRswLAjUW86VrLhMtGD2dnNrWlTjFvDgcvBhZNBkjN1x4przjAp43a
EzAQzuuYexBU0Dj2z8ixwXqVNt6ojczm6bK35XKDkpaExj7B+hXEwkm0QMbATLdEGGKNM0Bl1yHm
//o7CkyAyNBCU3jtHYW3hjp5tymETXF0gE2q7wsdCQIsh4zOFIqH9n7UFVhrA7rI6/po3/D7WWyw
qMCDVtC4Uox96ZjuZ5H3F6NLcyKEimHTTqosRUhbF1/rsI9cBFNz8jwLrp8qNkYWKsmjjkpvahs4
jXmLOTCmZH29aEvTblSnZu8wkPGjB5FvN6zgrkQLppZU+9qi8sMOrdW+sRmSMXG2+WxVX5RJ9/iS
UMQc75vNGnKvz4OtBSWxVBfV2BsGbjwPWrGeWdHBxY37HUA2+eYVktI4tCoh35w1enSX95nmQw6M
3R+gx1ptE5FSQV3RqWyeKN2crQC1EO0n+kCSxXe+iryRHlrj+rRN/HmGEFijYXwycfV1uyryxbAR
wDTzwKO5hzFasWUOssUQyc4QoyxDAiiijCyUOr2eWlzVMGxq47WLARfS8kl1tPB5ToKXuWjea4Ei
+7nWFVWufKxNGUb2ZD0so6HNPFkD2NaCSe9VA+5NzwlleB5MSLnnQKUTplmn7SYaLUiJd62ftrdx
5i7JhrOL7EMv9+txX43050MpkfJvhDBJK0UZi1G0M1Uf8oU0pzTRy3nbGmuyk82W52vKpHjrsTjD
i6VDvgSDN4IEbqs86ZBuTkptcaYxbRokUwAQ8dBm7zp70dXJoCm3DHsvt18Kb8D8mcO3RmMA1bLf
dhGczyCC9MICLnvijN3c7A4TXYp7jFKZTqhF0eM0o2Awbfx0kfrlGDcVfG6Z81RzpZJbl32ptiG2
Ua4C83bGTEgy1dZqkVjuyKQbvmbeQFRKTLsJ8oqTYaR3FEIQEuUdjXStZPEJ0yvpC+KfyePLzMLg
cVD4QeE0g6KyMM9I4ySFY88eUuYYCddO1EuR2MQZJmVJ9MgIp+s2Ir5DnWJYotDqYwJ6lOg4l8Cb
bCjimplYV40kQ2ivj07sHFwLI+LWylb0T2p06dMIsfi1NcfM22Ir9NyNPaTuj6jMpBN0VpQk4cA0
/WMQlX/nFL1/qo8Sm/jUyfYRHlT+qMzYkswmUDdAipbGXvkdSUS170Lbj2vHkaHdz+0jhfieNd7t
5deppqVVAb196FqJpw9thzy4teKiW5kKJ8yFR6igC6kbEZHte5ultDHETblT3VQTiOCwsaBz4qIz
midouRIu6qRXp7XmLCSu9gaYGfJ13UctQa8bgAn2WnIBoGdsV8Tb2q1v2ZsKyhuoRzoT+K1N4y/h
S0PZvXHJX+wD8P/umVlyQIJmaVgXgHYFhl10Zi6tWkPM4eByFA4wzCOVUEonftMTcCFOcS1gCzQw
H9/BTrTzPbFw1QVSpOW5ZYeXba2J5i56Hp8NnUnBm3L00owndEarp2iO8L+UdVle8jgb2pwZ7enQ
JErmxlHdTJZA1dI2GYryThFve2eac/XAClSSrjSq6Dt+1oaGZzr3BFjSKqNRmLca79rsXXqRIgQX
vE386C8N0IUYSZYfssWe3oakrC5ta1rPHDzYIQBQsIbuApdhAxxPomevmHjMWoQWn0gvJXkMwiqB
XtLRLBon7mQ+aXYvaMLQfYrZHWfc/AG2+4mg2k9IERvWm4UZsuWVGOpsR4xRdDfbPYsIRNA4mGfb
bMh36eUPg/+Md4WMiq94iYchcBKrvRqziCPB5PoIv5puGcmAUj4mXBMSsFsTLxwU/aI523TqrJbo
XaWnYTo54wttJLkEftWIC2wrFoE33Vjf0W3XmJwJR+GcQTOuDZqI8L5Tki8IKJ+Yih4GQn6+en4l
p0NBDN9VReM3OWOKLF+62ULpRpaNd0dCguMF2lT3X1TrCP41Hi1815OgE1vX0aPHi5Cf2GZdPvn6
qlFUUWZwAuiFe05ZgVJk66n0weDbAXeSWnYdIEr2yZxYKiZ2zEi6G7gS0FsQDbyTbMBs+0fZDVUd
9EYbn6rEg4BARlCtwop/xlurk4BY8WQxoeomJ9ft4KNg3xrDsNiHxagB6RCVCMM1l6pGbsNZNhgQ
sREwO9kFxyB3KvVwoeW7Yn0TAjU7b1otM8JN9rDih4h+qGGhrKuZnQUBgi9sXGxzY4hMXtURUC0E
LOgS8UTDeg1MtgJniIJoHmWkXpEJNMImuEF2ppcInPvxZUCecg9IgbwJFq/qsoev0VxSF/SZYVqd
zUcrzZItFUIkUqs5o+K8ohtLH5xQnom6UN18SU2cxVyZD083KVVPfEY2kgkqeq+8N5AR3eu9Tsij
pzzrLsnj3AsMepszRyt2jRzPO98J7LlPXxOoGpiS/GJB5uJzPvNKjzm9F7zqQRr5UBB7iM8/nEkk
t5y8+mRH3y7/0oh0+E73aap2uH1Zm9qi1UhZ6eBQU3+00X2xT0YFMSqSzJ2MbtZVNVsgWpoBTD2g
nZ6ksohTKwRoMgnL3Xql34HXDEBgMkQBMGVqsnUrdrVklBEuVHDAyNdQyex7SnT1SqdmDxyUhrkQ
FxbbuRO6HZv7wMRTc24pbHF9X+CM6XRXC0tdcuJMPMd8NY1SOx/aSb0MsZ6u8izmExA1mbqlsY1f
ycNFAu3ZNDJ9kwtRcCNnSDc7R8noK/uDnvhd+nMcZjWHnyOrYzLq9JYPIgC95V26bu7eaaLSHnq3
aF6jqFhY2oF835N1zHEmi2qwqVobOXdYY7Bd+CVhOBclTFhr7w+ARyhL55QtZk4l38zOTp6l0CVI
bDOloI+tSx3inHQ/CPSLIdcDFAlJgMIWdcIplf1la7Y515Gz7djLUZX3OQ+6JOdXiAOgE7tBt+Jj
kdFVrM7W+L9NAvHrjK4ExnRzxnl7YEpdyHxCPaeFMcql29HJMZuT4TfYwVyJ5haIPP71wragJzai
RJsRL0QobNzeJlh8bmJ2oHAC2xuscCAcObXNNTt1JuKtBgVEBqU2iHjfQ7a5sjXNfPHV2mw3pcbu
kYnZibET9NSXJEWU876ca41YXnrnm55wGzLJyRGkiNCShAKTIkq914pGl7mhuY4eYQJM9QQ2mrRR
ojyR/yCjSdD1WCK7mnpPNFuqWHgvG1+RLNmUpX+Szsp3Ni1ogR4N9TQ8KpfUoMBWg/Has0HVOAbN
C+m9AFnqUzLaDZB5Pt1SVN1ajrtrNXNp6UyAEM51Jc+IbG/5FSuFxqM98TyCTcdCkoKZPBGty89Q
WVryCuCeYSog3P5Z2/m1dmjrKVlzABxeLHvoGWGcpbfikRJHHKxo4dYiCqzKAOy2SnccCbuLFIlu
eTJCAsHghQ+DiHt4mn6gZDIj32macdm1qUKQYsfCI1fKRzkd8/hI3rMblFZOx7uy1W3KCM861Spy
LqrErYgpnJQXTEALnBAfFHF0LvE7e2K3HCdwGiAjTFqR6W3Mcpwe+IIXsbOQ0N+AKhDZoeUMheem
jEiXb4XUR7QrzvQd2JqFYX6YZ6YKtbzZyhGnpuGAQGm62HkWRFU9tZnZvsX4Q4iftROymvRpFN8p
HyO8UHacInZnuzLv3NHsv43uBH2cnXrz4leOgb5QkglNJoH3wLJVu2i7eU/3wzDUNzQ5dPfCa235
oKwyQglGO/u6QOPzTGEjItFDw+6+7ZoO5EK3hg0hplsXfm3yYJFbjYGwU5APSHApx4u3BaslmPSE
PmZHYjYuv6meBaYhPZa7wYvtr1amR3cEw7dJWLr4jS4Wj5CYHc7q+YtrzWDoDXz31BrawRoPeZsX
6TW2zF5uoOLDy7HczjUPqUIIFjgr7l+NlqzEZomqjAYX3++1uZh8EX3uyB8VOXkDthg0V8EEgSMN
Qa1gTQPnOZQPWp7VD3NDMwfngpruscvYCN0sl22DEpxCD4MLPoqPCD8DoqNMnhNJxHRuj4PPrDDQ
YqDwJ0kBcERjsgWi/Hne20DTWbbRDmxiDXH6KhgH9uxQOg/sPkZ2rYwof4XEbsK85yME+puKeggn
6XhPeulj6AXOyZre1/HAwHU2s4nvsPbMi+fZB3KQwSu0IomffI3qTtiTGkL0eVJTc+tS1/5Gs6E1
NgWzAdmqaCrWhOgie0kh77HD7DIo18gS0HPW5pITLVksw7OHxiNGXiYqNuA6tacgRrgMV2Sq4PWI
qJFPANlqKM26cZdVnoq2Tp+MPEzqV2Fvds0DM+ZwaQ6uIBWJkyZeJyboH1bR5V9NcG5sBCAYxvu5
5NyztcnweibRHYNsj2cUOtGY9heiIV+RXHc8mVtQS9ROtFqk/Hl0LeEw6XYUnQhqwJS7ylojAXfO
JXpYzYqfLatqrv1CQxFDTSAit7bCNIXqJ7v2p8y0qdtV5iG28sHf2cZQXqKpLjtSs40IoL4deQ9u
NsIVbzur8cKO8hX6f1WY3q52oi4hgtZYyWRuP3s7jlXReaJXfRmKGDrGaVbK+jmiztrgYzeTH7qP
i28HdgTh+0SU7r1N05WHlgntS6QE3uCFm1DvJLW/eOuOBd5yq/YR45AJ9jb61gApiWyuJx2JSrSR
g5E/pENNli/Z3TSMumko3ZBkPvdhmPKGVZ/5YdoVlpG/0W2mipThftCIdCnEcl7nuYDfIMzqSzXP
FnukVLear4O0sfGpBjZXwEzpx9f1IPTiBGj4+N0SvfpmNER7B6w0bU9wLW2ZoNNGgkDR6hpXtkWw
CFGhI4p8AWJw2jSNT2SESdniomWe0JgXsZ64NtLpc+zG3ZNOOMcY2mxXTiyIBorJo7XfYCVCimqa
iMKt5njVU6ZD8NpE+uxdZY4UtzOlnjedWhgFJYy+X5Ou5qhE5Ejq7YEXKGochit/kKlQk2xE3sbl
xIJhBaKzzANd7UKeAh33oGr1DdxBKdmlKmq3331/0Zifeq081wBORqHqCQ/EKmxkX9E11BPfU11R
3oethnoLqhmeXT/NcfVmFtPszBZxCEel4KhwcINTjwa6VofactxTjdidb5nAjMs8SvOAWROe+bYE
rGjsyMYQVVhRM2/Y8kZGejZTQDPJHnfTF4TnvCwc2WC1IyrlK8aMoq7ADc5fJugVnPUsAEYYl3qU
YJTxV4cA3VryRdCH3ifStL+b1UIEfCa76bJoLJyWOqmrYCzTNROkwddxayUkmgaRvXRQBedkoOYR
81oAIYxSdPT0M+dg5qSdndBmE1ejpQZcYaM1UO4YKS1undajRICCbzG37B0kWCKTdZMfJRnjkNwD
/34syzgKyTRak6fZMzpn0mlTsel9QlFPVOeJS3AX+rWxvttssVhwN42SBjXZAkIgDaUSjSQSRXE+
ToWiZwRPT7uytNJEugjAl6DHfOaLLtraBJMDnZD2WatF3j5J6FMiWY4ipqcKYt5WkgJFEgB8S5pZ
Xt1m+yijqHFOih3VQmWyPF7kFEa1TU35bdmUzlC9gNrVtBBjFjGfEafNG/YjWr1lu8nuy8Vp/AAO
QKwsPRGtJ2oH443Bl0JCBC6B4nrEqjluPcScIiSxGKTgHEkqIFFBbWdnLgaJo70nCY7LYtKAYRA5
kMfXD4VYAw31ER6apafrMVLzCvld/g/fJ05ir8hepg9at+4JLi+O6gOH0wujxv5HkqbhMnvJmWza
0hysYl/RA2k3gx8NZ30unZ5sAlO7onhChFJKnkcctroV1aGPa/y7vbRlt0npCa6EIQ7Wuy7pUKAC
JW8h5eEEgMXYtvM9322pbcHvsSj3C7PCTrp6dJUWln2p11b9daAbsIQTRRs3hJ0hOdlFU07Td2Er
FBpF5hDe2EFKxEZCU2rnR1KbmePm6FYUkY8prEnydRbPaousPIujq87xFgeGNbk7zsmUcQZIMtop
22AXgsKQ6sm9TkVbvaU627GdtOaE97tECU6Bh1Hzq1oCbd2z2adKX1P2LM+ALtH+BEODQh1df23j
UOJYtgOWyofZSPuJNRNSiSVx7IRV6ujdjnZ+kR1wWPVXhiMQ2RoGHIZbIGuA8JE9UliLY3d4RhNA
GXmhD4bV0Cw8g2yHDKD/pmCVtncpTQdvu2CD27Hdn4zQ0YsSs0SlqVtkS+mXrk5T6rIF9dqAnKKR
2Txlt9oLv7wrle9foHmZ4ws7tqVct7OJtutoC8BwMConxwRUEXCFApqzuyWWPsebpCSuwMwvIiYj
0/YDA68kpqekxBYO3rB80Vy30zd1b2p00ZfBeWklLg9aB6mu8I7WFCaIXiNii5GLF3/QdEJuOooR
MtezH/5c589TirAOkm3Rv/mil+03TjGosXaJngr7pWa2KhsMBlSQm7BWiDoxx0GAeFoKm7hZp5gM
GfpkxM+nFMfqftvC/KEo4lZFx1kGSUHgThjO6JvTTgzgX3jDD0TNCZNb11J5xQwTR/f0IhLFmWps
XzGNMX9oeF7jwCR0w96PCY2ZgLMm0aONHy0ixEpkH2KNGABKyX7qbfUW9dIWCqx9VxGRTslr0fqT
yXfh1wo9Kx6XBDrnBkFc3Z15dPytrb8YTRoS/Gwtd3NqWKAHEo/PPmv0HKqiRywmRXtHJqd1SzNy
g4E1TijeAszdtBq/aJcXvaWdyFH41x6bvRK4WUcUNqUxYMbIjcXQxKEZs8V69X1CLR9lTFjiSe0k
iMdRFlA5ZZ9uSo7vkQcvrMmAROou38ZapyZQM/DbiJLrsJSUwtquAoIp3R6+ZmI5LCuiqrVlZ4DE
TUJKGs54Oo79hMyizP0dlB4NR2VsYyBucvyN1AkTrGuF5te1SZNw6U/4R0VDmfgft60CQVGEGzfj
eA8Ii6vXaRrXwSm3izAubEyKEw0pSNTMK7oFgSTt8JtimbrTECRzJtSseQihgUs7LGZbnNjRqNyt
ppqeAmNFUMvGoNjbUsnV8S9YnaHmIAc3SsGDXK3uTFStN55pgryUcPSVJCilTzP/1KDLfbHMCoZw
5hbGrmpgnIYOERP+3iSeyyRWro8RBCfkKXOOzKi/962Z7pEhOvzha6bNg0SinR0Skn5IJTUav6Xq
zHs5nTR54bxhnPXfjEaNhHggWiDmbHC12rng7IDPC6slhSdf6i4MI4r8pCTmUyF/eBWcmxzmWkms
Hz2Ak4GCKbLwiabAVtluckWJCQ4XdRRY7IZGvS4Gplj01ePM8bWmSr507kmhxal+AzklFyewFpS9
ZzXXnV3aoh/YTthOEjY8gtbu6vMyz43YYiu/UN/S9xYtxeRqalPb3ya228hnk0WxurY0v9GwiKH9
CCldUAW0Uqf5Xwic/2fq5f/vCATitwSCx1eVvr1W/ydM1fxOx7z+tr90zIb5D1t49k/ihG274Ab+
pWNe/w97XkRYgpfFMZG+/YtAYPzjZ6KIj3QRNbNlIt7qsIuscIL1f6HH4dezJ0Cq6f2RjHlVEP8i
j4Q741M0EJ4FicB1UE2/l9cpRBCgAbGOrWbRtr9J7ZtIUfxrAldtuuoAAsqd7nSHiOzD1a6Ut356
BdZvG4GBFlYeaBT4LXgFvGWgbO8rdIeoOOeHZHzQl8ukue5Vs8nYFVRBNu1JIJ69G6d+Wz1t0zl0
Z2Hc/VS2/RHmAqE9fx8L5JE5/g+09v8PyugFD+W/V9GH/dfXX1+99Vf/9eZpro1QHkoZInpIamuk
xb9ePc2z4V8Yq8wQDhr1XQMt5z9fPtP6h8nb5fhAqfjv7vpe/vPlM3zwFw6yenbFusOB94/evXev
nqAb7diIjQHt+ybDHOtka5pOeafUsO9Ip4XQYMSbNDGXzS83429E2+9llX+NQlQ9OR4Icg1PHHEh
pVa7cnQQOGr0X0Gt13logufapCTWfSIZ/Wwo7vavwt8s80ckweWw58T3JpThs62PsAK3uf6JKHYV
2v77q/15UVDnVsCm7qLstI5GoiNd2ETC9fuamsrGqIV2Xg5jh/tZJXI/EJe5Lzu2vL5ldC+j31q8
Qf/3Dfubm/pe4vzP8V1zvatUKuHfvb9SgwMwhZux3zsonQNd8xE0RFb9549O2Ly15OVwsRhB3o+C
Q7qj8Nb0e0Nq2tmSNelpXJpa0KrZCf/8gpgHeQ8RObAbODJaGAArtIXy0J46jbd3CYdkhvOtP1KG
/7xtjmPxMuLio6Z/zCitLHIGPDdSe1OP/CuYQe6d6TvVn18Lq4nLOQAPmc7q8v629S5wdw6Pai89
hXa2niitoXr6ZJT38uG/rsVF3c76xf3iQ34/Sq0wKdSjqfZwMNqThiNlIBvdO0HO5p7Gq3y1dxN/
U6aUB//4WTkrhMdhVrNNuJ/vR9YzzS1VpRQ+SbgbyMDlFk7l/McfM6FeJlMnQE8i8Y7JPO4CKaYp
TbmvIgNV1dRo59iKndBolvaPlN/rrXSZap11c4AWWz9GUqEZmnXIILTEjNLF3dgDKamd9rJxRXXy
+3v3cYpyfcRx6Og9th687O/vnaqGxF6wFPGK64BlYPOGtWZmOw2g/R8/pvdDHe0sOPnPyAYLhlKd
daht1LlTXH52QR9novejHM1EKIp7KVut3pcsVwGKKOOCTNX88L+4bQaHBJ4UraLj1K60zOYSrCnX
ssTzQSQEzvuaSDfQndNPJr2/vaB/D3U8Ew0RSQVdzAWB0fRO3Fgseyc1v/9H13O8KDq91UAzWaO2
Mpz3oFfpi4yasek6Sry/H2p9zO+XKh7QT6uewefqH2eJYXhAOKN79T7rRLuPVSkO1CTKXeqVb8yG
xSdP6m9vH94s5oXV9LNuw39dg5NYWzIFx2JPE0fbaQh3yPF18z9+SHjVqIziAhQgl52jTUUzaG5F
mkS1zxP12E9DvpU+CJzf37kP36plkLyxbss9XluW6veXskZX0zPX0YFgPIOlk5Bcmij49LKltvD7
sT7ctp9j+ThCgOPp9s9E2F/cRKxWUc1OsdjLwZleozhCnOWLtP5kmJ+hjO/eBsYx8TEQYWWCBbeP
PldaMh5JJKrY616eXEL1T88JuhhpHYnyfGmrtTSXTBdk5jTnDT6Fqxz28lPfo+dFIIztvLOS5cLt
0cmSlpSdsQJ0d7SN5GcxW8dv7fpzctNZaDCNfoj3pNOX0sVKi30f9/6XlpLPpUHCxV6LbReu9PDH
+w8sqVDleJXw+6FSP9rq2GY6IEV3i70JqHfWR2tT6Cgy//ghs5S5OiPZ/LWeBn79NvKlipBzIyzK
o6LduWVDTpoY+k9u3c/l6ugZr0umjr9IZ4947O0rmt7S0UHn+47HBFMWFOIGIRrtxcr2ZCA71Geh
HOFDkfE+0QZM/H0jHP2emZxUIbOTdzhfzPNxbtxzoP4IrIhyAqdeDt2yxbRY70ZZQyvWp0He/Okt
Ms0V8gkyUGfrebyrMa15QWuMMjAvyDMqe1UfyLT2PvmyP+yd0BtYHLAQyHGW52T2/kFosa/3Hqyn
fYQC4WWWmRHW4xzv5sFJz9qhbc+jcf6OVFfd/f7yfu6N3j8bRsZKzJeOmQ6f2fuRiVWvNM9R2d5N
EpK/6JFbd2KZxWstW5DUIzDoASuONd3MmZ7Xm0bOTR7KjtTDc+n5fHYIFTFMTF7zheh5nB+56ADH
fjJPfFg0uEE8AR9g7ApA9dYb+Mt01IvSGKc4zfcL8eGbsci+iKSyggrrczgvlCV/f1v+7nmQtb2a
NiEyuvY6O/4yHESc2gedkBGMF2GRqeCx0ZGN8tBRabR3cml/6dFk7wFkVA+/H/rjxGuuLwJbsZ8M
e/94vTLbbIb3B18rcgg1TRQqHALL9r8f5eenffTcOXa4LjtZF0zUcVgucARnTLHg7ZuspcJb6DQ1
nKGcbrtusk/dtLVO59lIHhYksyGGLPtkxCRrbwasIiekLfh/ukxbfADrmU4AracIcLS2pfVioHN0
0n2HqYaXnyZzSxnzk+f6NzcX2xE1ZGoVLNc/ycS/PNd2maelL0S67xNt2tKalFsc7Nl/OMrRIzTS
aO5RR6cQZYFF5qzn5BLm2idzxt99uny5WM/xTftM4Edb9wj9m9fPcHPmobzyKh2NZBq3NMEAQBYQ
spu+C2UDPiWQmpPeF7VOUgk6E0i+maOfEOuJGNDLfPObyUf1A9ZF6v3xAsPk4tnUlZhALdsz339H
igR0I468ZJ/144x1yVuu7cLKtr9/mT/ui0gDNjxeZfrnHNmPRiFmBjouytx9SufuVPgN8iZAV1t2
7p/hidftyPFnA7N65Un46+RwNFQyFp2ZeyrB5DL+mDKXMr5NB0S5D1KSt+2ZX39/aUeh1hwFqQ5Q
UoEuwDWiYz+aidAKD0s7VVC7VJPvy55cUQStsdo0HOGvDGMZ91rrqLOJlI9gEXG1k6QUXvMoxdPv
f5SPd5kvhw/H1B3LZgu6TtG/fDuGWeszDLaEHWGx3DuwwzaJR+gX3YPyk8ng42z/fqjjTeFiqQSh
L0QottU7NOT5QRj9vJ9SPz53+sb+D8dbl4NfL83uBnBsjKfPVb7DVml9gzQ5kQjoILEm5PWTT/dD
tY5JiDBhKv/khHA3jyaIjL2OwlGQ7C2S1w5kOa7EIBcoc4gfwbjQSK4OR1dWmwhH2EuBtu7H75/l
371W3GL7vzg7rx3JcSUNv9AKkKHcbRqpTFd1tZ+ZG6HNtLz3evr9WFhgO5VCCjUXZ3AwjWkmRTIY
jPgNTF+STFwr1vvYSJWaLhuc7lqvPzRYZ361IcAewVoYGF/G0RlMUebTrEsfXMTmzr0ToWyLkcvt
H7K1qVAwNxB9kPUpa5XmRrhXumieRv4Eg+nQcOyO/YBbFtL/6k4s2hwKtQ6OFIVSCm6XixxMWFaE
WCj7TYPw5DLHkHPn2cHNstoTfNjavxj/ClIrzgsFxMuhujJBqC+zQ79Wo+jBiKbxnMNzB2ECTnuO
smRnP11fa5RceUThOExo4ka4HC8dGrotKMr5KRDCx6IZtN80i4udqtR17GMUcgaqzJiAo9N+OQqG
ZFXX1mqIsn0wfKsyRYe2CBAKTWXYxbzLTlWT7JV8N6fGDiU5MBF9tFahADymSqoJST1D1uITIIvx
AwJ9404A2EiHwPWoGDVRdCObfT0vf0QAPOWnKVMwpwW8kH9Il3T+GWoCvwf4gs/6iIZwOyPHJwoY
d1Aki+MATeSFblx+wJVwOdw+FSsnmdeob1ikdThoUqWiMnf5qaN6IYDgsudTjCzfp2RwX4toUbhB
EbRzk9T4iHee5JzORv1vmWjGWc1ncZcGSfKEIACEYrh3e3ff1lJgN85THU1MWW+9/FG5itB4rNSh
31Su8S9qagPQNhxH9iZ/2YH8v8lbUu2GZJDiwGqceTTm1upQ/e7ZDz8g8LjnrGmqRxc1/seqt8r7
2W2ie6yPFXxikAxf6GXvZYorI6n/+xU0U1E/0mnSrEvz7AWAZzYSDRCLl7+KsREQp4v+1EUZpLa+
Q81vwgOhW5LkGdZ0AZTPLf+6vQ82vjglBwRAKIzA2Fg/nAebkFUJRD5z1U4/KGjUo+GbNjubfyNa
0cCTClmEDofnwOW6ymMXYWiieOHSfcViGQh+lAOlkKxW1d15cG4NxvHCnAo9HJrgq/NsxJWxpEOn
eFOS9h5PUvtMPmG+mFkButPK0o9v/4R0PRDTtwVCTcbqqo3cBNuKrGdyeBudRi2FsRLb6dN/GIXO
qYk0FyrKxuoT9sVI4tQ3igcmBNKTlZALom93uj3KRgAWqJRJxABXNg3Xy4WiyREtSAwr3tCgKxLO
Tn52W3n21bA99mU9PqImF+9MTf70y4yX/OSPQVcPszCbG1Qreb0k3SKeEPLoHutudv2hLcUPPJaC
uxYHYx8LRdu7Pd2N3W9yd5Jpmw5V9nW3Ly0U6jlAoD03jGDFSjrBglC1f3uUjbSAzYjUDrNkBdem
XXGKfa3ZTChTw9o+TrCIjmbp6sAKteR4e6iNCXGPUcG1eXTL2H65fkPQaDAjGteLosH54ow4wTXI
NuykVLJRv14x0krsfCi28TRct3TwVlIbRBpdz2qMCXGHMgJzHgD4xC9G/WloY4Gjsxr/slBeB9mJ
J+lPeGzaMyodqY+47HCauXNfWiBsQJMWuwEESCA8tsNSPeFs7pxmkIA76lXaRmDAFUjTTXxt5Etu
9XFUHjWBHcSuZ6ZoNiBL0Ab+ohkN1u5O3uf5XaL00Yw+hDp/jLNFDBKgEv9E9Sn9qKdm8IIwGfI5
nabC48pYcuglojTQsRjDPny5vZIbm0amzrIaRbkf2cHLlaxTt7cUrXc8BOm0MxbEWFpjGnG2YYjv
XIc7Q63bjurohlYD28xz2nh6zzXR3uv6ND7V0xLsrMHeUKujPg8j5hJl53hR6rSfi7RR72x6J+/q
qB//y6ykQLNqgldA4+ryA8I1CHFbVh2vV5umPxlwd/tjCgvsI3hH63x7tTbOHfYs9KRpqHKZrqs+
qN2YwzQ3jtdB0DoqYDnP7mjvJW3bo9hk4fLOxgLyckpIacDpbNgTVO57CMwtYhyglXdiyFZewmT+
f5jV1ksdc1GnrHY8Y6jrr2iR0fYOFPFOq9TfuNBq3w2sGKgJwBNSeyvvD5bVpm+PzNLWlG4XgRMc
mzzLf2TLI1BLGNwt27/JEaE0YekE82juTHXzgyJ1idwbBGQgaZejLItE7MP99OBLY6fnpiB9ESC+
+w+bg9zABT7nUH9fbXpnTmZ42oXjUST/HU116GlFPey0QDZPFg9t2QHhoSZWN3dPEYf3Jts9rnvx
jM1f9hU1OdNvK1THb89nb6jVfCBhOEhsc4jrtMsfwbW7fidGaE9Tlf+HocApyMuTpxNn63KBdNSX
JOjH8QY1LKWtfPswzRgYuBLce3tWW3uB7gR5AMgInmmrD9jSdKO2yREuVdUigyubM1mHvhOVNhIs
hx6MDdfIoF9lraJSUGAqUwwJyzQO5gM2A/FDBlrtDrVF4xBDDnociqj6dntqm4OS4QNrQkgUoM7l
Vxx6DdOz1LK9ZBhRqKEDdnYDMT6ifLa8p2zc0Wow4p1Qv3XbupYNas/kQce4l4NWjWsP6LlDrkhS
HA/HURKvFZzFs95+siMje3vEwEJJlvep7huWJdf3j4gxwF6r1I6z3JVIYvTQd09mOdZvXz/q4Ei5
gh4EXLA+y8KAPKUOjKKhioGli+qcCt4UuDKhLd6kXf2ldvu9C3qrdkC/hsozXqZUYNZ7MynzCq4r
C0jCkEDsUvT2gx5i3e5Bl3L+7jNipKiM4iVsK8vDOo+O2mhp4rFI8W9RyFt2PsNGCABMppoUjenT
Y8pw+bENtRfzrBs2RKkgPuUzIHtVxXEVSPJ/WVesjgUVPMNwqXhdDiUAaTZQ+CHypE38YRjNCJmH
wdlJaTdOP3U7cnPaHcCSJf70z91jKSX66gQgD8YUahIQV05xD2Ph9kHcHAX8Gs9FxgEcejlK2C9t
EiSMUtlUfKGJfl+aofDfPoilWgDAKepjxrBam9Qe1CrLNduL22Q5GzO0w8YUb4ZaycXQAY6BRJFv
6NUHcyAqxFk22p7hNs3R1UtM4p2o31mWrX0GGgXIubCRY10bURqaArUkam2vxbf+blRC7SFQovwD
NnnN6fZn2xqKN6BUQ6V7xxG/XJslLDJjxDXIa5D8wXjSis8KrxCviFSxs0JbQzkq9QnaQ0iJO6tL
II00NO2n0PZALCCjmHX5XaXZOVTwcTeZkzfk6nFNG0naDhKxpIXg5bQ0tAfKHpiHpzXmfZwquKuU
ypki9V+2AjtHCe0vhYvoQ12oxIxW/2fs6h9v/7I8ZWiggW9w1TVySZqmpim9QKJXX3il6VDVS0Vx
bpAt3VlEmZpezZbsmNIFIfrVevHPY2xOTpfm6gwXsdKVx7BE5KIKMUNCgEZ7MvErh6hf1GcsGYcP
DuIJ/+EO4n41XXqEXA+vmfUfd1Dodhgf4gHmZXCyDjZiXEd0sfagA9etFfRzKVbLi8BGy0tfJeil
4hZzjCyqh0idOIxFDMMV00z7l6LV+qO5YEVdtWjeNliAf+lHMXhx0bcv2Fjr085FcBXR+CkETaAy
oJdo3sk//2PGS63pUzph4tU5av4orBiH5EH9dnsD6VcHhuoavErqlDzfuW1WCcxYTYoxgGv30DtD
w2fBiwdeYINGAEzPfvKcQpt/IZhKNlWrijZRTRgjjLcWZI1sI0LlbhSxhvbDCGHTHzoVXd3BbIvf
5WinGHHjwZBDOq2GR7XHiRENES0dPqELpn6xW9p250FDJOVQmNqAOxYolZ0wJ4Pln9sWv1BaAvKK
p1eGR+gqzQ1nd6ycehh826nLp5bXAoReJ0braVzgsQ6kFWqiK//e/qzrr/o6KkUiF/wJQLs1TLIy
wzTXNcgQVlO35yRFQNLqBvWAzmx7vj2UvHNWEyQKcRlR1X+9Ni63CYyLwHS468CC5K43CD16WRaB
BFyoKy9RhfpfGgrnOxp+6Q5tYf1pqYqSM9mStyRjzxr950ZKhKTBMoAPEPNv6rK/FlVyYJuwvkvR
/0UouJ2+357t+sO+jinpVzYiRpq9NmqIcPZqkCkbkMpq9NOCfMVBjUqo0fY072QU6yybCpxQbUCN
BFcCvLEKBSYy3aFRWLUfcI16mcbU+lLl/IN4lCbi7s7nXAdYOR6lfLYqsoMGBf3LhUQZYMa5sq/9
qTBav5x0dJLDBMZ1H6fTWYtQYaOFbt1P3NuPtNgjsTPhdcB5/QE8BHWiDSFhXeGs3SRzAkQT/Llr
MREyueAQyZ3yeCewXe8bbg8aEw7Zh+xgr7Iop9d4aeiQWlwnDotjheP1z8kaJOWgLOJ7R+uNUw6O
1H/r1mFY6u6SDcW1vWbZiADtdIuWjI+x6T8ZWqbHpqo/L5q9x1Ha+I6UiyBcUSKjOrZeSKNyRgXn
tNKfSKnv8xohyTlU5rs3TwcJM+CsshvO02WV8C7oJFsV2lKYTKnjt9EIlHty7+KkFgr6GLfHup4R
tDJMVpgPNArQbZdbc9HSxg3mBDtKBUswYbfagWJMdro9yvWBA7OHxQIvDvKLKz6NWqL5RREh9+uw
T/CCx+uK5po/Yod8bJWgefN2ZzjZzWKp2PPr7T6hzANHPS6wQRvcI6ChENHlaQ8KvDEpHq6YVrgG
J4soffXpkiWPzNLvrfQbTm5YmKbiru1y7NkVfdj5hBsLxSILTWC/IjPgVfqL07dtkpmVfjOpywej
K2dvdNW3wmrlA8uQaFcyQTaEI3/FH5mJCOBya7VW+ghUiHeI50zYU6j1zvpch3pGoSKgYs1McqKu
bu5sLuYmQ0HPTxYM9WBAUabXBuFPudG+fX+DogTqRvilPrVOtRLVrNNUUUt/qLBjUcH/0afvF+/2
/t5aHHY3ABacyEmjVxNSKGRjepNB0xixtNKrpYNwoOw13rY2nMOTju4sYExASpeL404lUaByC39M
a+evCM/BMyptSC27qAU1dh3sJFhbs3rlpXFrUJ9fY1GzXsvTWl8KH0ld13OQLDvmEbrWb/52bASw
HexpyoivaewfW27qq1EvxqzwS7BF56JFuFG1SntnlI0tR0MIwgREAS5jd7VChlDDRouN0o/GIUc4
qcjPC58NwGnn7gx11QrgEPFwtCm7gH6kmrCKqQjFx7mScEtQoe0ODsLAyCV9o1f7o4my33k2PEZ9
8amc3ccqbnbawhtrJq8OELsMLgmZl3tkbIJspLiAfzimiMdEG7A8tIu9KW59TSphsJF5HJvcupej
6ITFNkCWFZdyNHubjgCbtNkHFKT3wt516kTx35TsUhJ8CwLy5Uho7FoKZIjSB4aOOGjdo5bZGr0f
ZG3ybCyhfkRnprwD9hl+rDPR7lzFW5+Tnj7dDkiaULTln/+xOaH0Ihnbx6WP2sR8bBT8Q2mGdjs7
ZuNg04HgCgaLi5/C+r4i0chVc4ClFKGf/5IsCiDveBFSIC81cJxM1WFnxOtEzaElCYvIkpxGnlGX
80q1vFAG4rCftTj78T7k9ReW4qnREhQoF9jCBwAG9Z5N2ubRcAlehH1TEk9W29OcwrZQgogQNi00
p/pY+RKiR/7gNLr4OZUCecE+Ml66uGgedDLFrz0on50rYWPuJig5rgOSRfqPcjX+WNNY5KPWq27u
a52rPCRTkj0JlZp3a3bwRxN9eAIR8FaMATEBjJ68HVTKfrCXLweF8N41Y0UG1IAcu5vxODjYSti9
fbua5PiSnMRR4T66HCUmWjvYeuS+Ws/hhyWqupNCZeF8O2LLe+bPd6mcC4voyL0q13H1fMJ8p+iL
bMx95Kjj9yVaL+/hqxZImnfRKajgXCY1lgclEi+n2yNvxB1kMHhbsIF4F6+xol2OOanR1LmfV3qN
y14ksBGfS2/R1XHnzXaF9XudJQ8nTj98E5Khy2/JvwU8hA8A0i7WT63Cd1TpnvCiOSVZ86J3w501
5i4ZhXNfz/UpVZJzbYR3TVV+uz3njRBEWZqcmUIkBcF1+Vsv6rDouLRgUTdEwBxVVvQCl7fvHOjG
vPblSwr48yrOGsjZUcpYMr8WWky2jMBbaKFUdXsuG4GOj8mLQ2KcKYCvvqmKs4TWokjlC2T/DkWR
KfcKmLMoQLrcdhC5vT3cxqeTLDp2KtkFScwqQzeCSeu7yk79uKmwMq6L5m8xjMvz7VE24ol8QcFa
4cZFIkb+ij/iSW6HY4w6ZOqbbjr9E016e8ZLqDmg6uM+ZPWAmdUQantE0NerZ3UKZYKOpDRiCGSF
qzCG/UFSRJA2fPCoJTZOfZr5OXSdOzuzOj9JMGkK8ln/sGi5doKQQL9ZaTIPsTsataaTIaa04AMT
1PZOCnLVeOPkcJXR8JXPbtnnuPwgs5JxY0ckV+jUDYdECXBdjwq0XIX7zhHJcxDEaAqr4Xs7yt8l
xfic19hmJOb06/bCbCw/gA+KhGSXZM1rwFXSFGIwa8hpitVpD33r1t4898NONNwcBdQtfT32AHfp
5WypM049YtyJL+qxBQ5tNQ/okP68PZWNwAebUS41UGipFHM5SFtkTiVmC11FoHanKYqWo9tCkOrd
fmck+TetthX9HDYyLUoOzxpxbUxgb5dkTnxrQg89jIlvrR2yemT+y7clTPceg1eFebYLXCk8U0kH
+D/iam5jivU2lDf8RMMH05hQ5MfUNP40dqHpV+6UnZQJKeY2c1yMpOfoEZeq5LhYcb6zc7eWEskc
SSY2ZUNL/vkfJ1lmSpOGc4evqUODcmCuHBWQlTt4/a21pCyPlyo9DxegzuUojh2FWYQ3OrTbMvT6
fKhPLnCa0ywKdSc0XU/otXpL2QDxKOqPqwCozpFATzfPfQhYCupu0492FOr9zt6Ub6fLLcMo6GXK
W5nO9npCRR0Ybl9EuY/6qzUf0RKP6w+CRG4+QzIL2mMx4nB3TqPJCQ/jULX1gftUfy/h9ABkg3H5
Qe03G44tsHGdghDdsFMkpuaD2qbtRPAoqx9maYe/0gg+MUB/FLUfF6vt5xPuPr2FGl2i/Zo6I0YW
tZnuUZjEs0DVm/dpMjbGQdGMVnh0NIrcH+15wVkjzobyTiECflU7jCz81pybIwO7pznQjH+ksaqH
HIGRnyurVr/HwZj9q8xCnU82GsnG0Wlc9UdUK7N27rI+uBOKudRnvSpztPhTG+imLkJ8eAqceXcC
zkYSzffm3UUokDjcdZV1VtFE73SkR9OkWhChd62/a+SPsSFUmg9VHmlPWi4c7u9Gf7ALNThp+Pj4
O4u+teaEeaAqUKMp1l1uYt6fmT4nJleOtYTepA/LYaqQ1u0Esr23h9raxHJj0c1iQH0tedCPaa9i
9ALlvrYQi55RT+cB/vaXnhRyo2mOsgEMMH01IbcyzAKNwcyPUmlNniO4ncGr2zn7W3MhmYRTK+WY
6NBffjaBV4ZrLyMMrqr8rA6QKYIgV3ZS1+sAg2rMH4OsphLpcxylM4Ogn0iPM3Hwz4nRX6Rxvsdw
2hyKVyTtIkq7V+RDjDz70m6GzB9CFV1zqw68ALTqoZ/mbmdW1xcTswKq81rQpUOxCpuYOaFib2Us
UFMVD23VodsYlfirZH1TRYeswEf09sa7TuwYkTudao58T63TxyRoYrdJGNGsW+PJpuR/NOfRPjUO
cpxSmcUbEuPthSoGpfgqSU9gXdZpXZomFDJdHEqsIR4fhhJTQRt2BpfwvNet2diMsEvY8DzmaA+v
qTTONA5LUbipP8f5+IQ2rvU9rVFE3fmMW8MgUgSBi3FgjK0uIbvNAQdi24QhnT4+623Z/t0VYb5z
C20sFieKLILHBbzJNRaJVwX5PzwSPymz8BhVtXZfY1kxHeFUa0/jEFunobGdHbze5qgmlzkvJlD9
69wfSmRvzfWc+pjHzF4tEPnWuil5toJU9cpQJF+txTV3Yu/mB8UDCeULFI7gF14GEYQodVmVSn0p
530XSxed2o7fqk5GoUKjB0XFFEwIl/oqivAphYYafOqPSx2+myoEsnHSGMqdiCiP7Sp5uBhGTvaP
nGvuIktMKO/5Zuck9xZ5ro3ubf4TURkUxbFp8bPEheUw55HzYHSB2NmdGytocJMikkPiB+BHFjv+
GL8tUMSO6iDxl0J0zwMKX8cJ4x9sWXs041vR3CsorX+9HVk2nki0ECmcUg5CSoyE/nLUuJ3xh6tr
hCzMIa7PXDQ4uVaNzVO4NX6PjtP8HBrVfiStGrB9Sqa7CAsb34Li+KTmabCzozbCOB1AkDEWnoES
MXL5c3Jipz4pVeLDax8RHE6yczFrKm6URrRzTjc2r4GSKoBrNi/43FU0yJ1gxryQRxlZRYejSZ2e
i6Tfy5G2JmTL4pQgIeUhI//8j1UVsdrgssKqBmkEnXtZKg+PSefJMMe9NuDmhGS3lvyXx8v6aWaX
aqDVJkNFtftPiMnCgxpHe2yvrV0KKgI2MXcgQK3VAvVTBOPF0RPfcIIYzHg9natiDt8J6b0ThZZ1
D95z72W2NTNKxGRc1OBpQ6+SlSTIy97ls6EsgFWA5ujjx2ko6y+3z8LGvU4vkEv2tULqrh9d6JoF
QscW1rfNeHyfhmHzUiQB4iZ94WJPEhjmTsTZmpYLjZVWGqRpoISXeyNBdb4bcATwE610fFMRrafM
6p4s4VaWzksSZTM+HVDcdfUhU9R8EOmApG42jA/41E73Y67F7wzMt17CEL42iQyWIF0Xf29bPI0w
Ml7K4+2Pu3EO+LQIrCGPRRlkrbKGoyxQ5yUkzjiL+OoqeGXUKqoVTTDscSk2PiuHzaRbw6QxQF8d
uX7sx8nJ59gvShX59FiwO1u3ON2e0NYoZGN0zgwI746zuvsSfQTAPacoxSjaPzVONWejRqbg9iBb
Xw2ch+QkcTFQq1ztEKQXwxRXcH9KcXqhrDccC83CEk43up35bA5FvmfZEoJ/RabJlxHHhAo7QC1S
/q7DKTjFo/6iKPhV/Ic5se0ZApU6Ki2Xc+L2q4bZRpWmtK3wWM5YyxhTjDV38GZSCJkDvJ3X0hvN
8CsxFoHcCqoKOgI4oqb+14BfxXnAOd+e0EbigPIU5VabprvErl5OKGnMIdfB+/k0AdGMgDoRxJ5d
pVZ7Zk2n8zhb9nwMQL+gEJ/B8OAxrpg7BKKr4MXbh8qHbOtIQuz6bSrxo13Ycr5Q0Czfx9JYFbel
4ECmaJ/yvAjeWqaX44G0l6VVScBahWS30xr0rorEH2w791x17A8OfgE7+//qkJFAkpQgqirR45RO
Lz+tsJDU5cEd+5o7/qyVfjipWhPsJF6v9L6LzE+OIkUUpNQd0KNV5kUzgBJyXMe+Qi2hOsxxCyBE
Qesui1rjoxO76bOFXelJF43i2wnOArjx6fmTraMxGLYtjoOuNvTe0oYtJidIvuJONZ0nkIReZirK
qYkj8xjVGEscbaOeX5Q5tnYSuavjK+fgyjIMWRzqx6svlSMr2ehYJuJE0bW4d9eFIEt2rCw+TCS0
O8FCqslfJssozMvCJP1wm47xmtIiYpEm4N2RZdF1BB7CGStczNHd6QEheid4aG2JuM2aCV4BJuy/
mmUOn3GPxp3Bxt/w4ASa8wBju/gVWYbil7M+5Zg6m+VTXNjDc5SK8Nz3QfxULqMNpLUvcFXQMcox
FnHfdYmDDYza3OWjMO7rQPkOpHqPTH+995giug5wKeFdEeUv916sqYUGLAIlpzIzn+e0TQ44B8U7
5+iVcnS5+ZBZI+8ADg4bA8Lk5TBWYoR45PSRH+ixi/eI7qmV/jGqO1Dv7te21x+FHbwgw5cdRC48
XsX3rsiGQ1A02CTOL1MxfA4GOhujOqqHZmy8Gm+Rw4xWT2lMO6WP628iK1KSmEKCCepwdVKgfrvY
10JhFcUwD4eiFDi8QLNQdvbXdTRjHPkAAD0CtXOdsuC3YReoFzheHizGpxjP2R8lZf+cRn2Wf1yo
4u4MuDUxyemgswkUjP9drkLa2lPTczV4AU43927Cu8vANPitCR+gOQl1kMQ62TpebSkTu5kBfjt8
mKoZ70XfxScps/df5gJQhARdVgPWhHDLKLulyplL0s3RU6jW2KzmabzzfLoOOCRZgInls5GMe81K
jBy9HNIRWkhXV/XJqqPD4JT/FqBTdqazsRdkNgc6D4UzypWrA9IZYVdGrYOzZhjOj2Od8QQ3bN4e
gzl+qWdr79xvj8ddI8GHwL9XN1sszC6vybK8HGrPP2OPyqaVowDVobp5HkvN3IncG1tPsvBAo3Jv
Q0BfnaklLToNUS/Lc/ROfwwiMzlTM5q820nK5nKRCgEShbmGbvjlBoe576JdJmdlAB2KAKTctQbW
vuZs7bHptz4gdxGBU8LcwCpdDmXMDrqDxgK/hervw7LUxvthot+xvDObpNrZhtdfT2oHogFEZ50g
uoZlddhqlkYQG16jz9YhahoWalSMnRTv+uvJNhwtVYqhXHav1+Efr/gyMZeJYXTPqd0fi5VqRyy/
XK+Bb7JTx9uajxReIzvmUQhE/vLjdTUe39ao617jKhkoebM/5WEWvDkQMR+Qr/SkWSaut8tRZlwA
8aXCE2qeMYOK0177gv9U//mtew4MELQNIGsUQyGBXo6CCx+Gb8GI89SM9iFCNLGXVKb6qdXNYGeo
jc/G3SkZtuAPNG1N7F0ESsilM+nk3fV9Owjzsc/tPRXAzUFYHBD+GjnBeq9NdYBBJbAKz8qKmWq/
7TzEo7LXZbouycmsgx1N6iFhFeuqajFkCLzmueYtTtF8bqIOTArBvos+KILE/kULxrY9pGqF9bUd
FJV6qCBWh/fl0i6oTC1ofp4Xyxz2AuP19MmCXrGBoDkl+eByOdUw78YYYoUnQiv9NwNxSf9frXc6
xdfRg7K5SiVbcl9p+6+KIm6OY2tmFiofmf6a4+AW2YbZuyGqq6OZZ83Oyd4cDi4nnWmErWD9rCaV
6NBc8lD1ODDLfVEJ3YsthJnCAefFSc33RFmvPqIk4JAAkNtwfwLWvxxvCGLRiEKYnhgs9wCevzir
i3gzvIlRwIhyK/M0g2q4iiKVuqA+1zum187xLzF09rFpZ4F2QPdTUcx85+25NSeKFDwFLEOWXVYB
f8IRuq0b1fSmSuCLHAfVOXSNbCfSX62U3HPckbyyaTZcAehraIpxpQjhuZEV+jju5gcxLON9W9lg
RkW0p8F5pTz/yrp1iF6gUKSixGonxj1tmx6xVC+pAzqJ1TJ0AeYhbdYcl1oABxCiqrBUj3TE3dsl
w5iubsLxK04cZnJCd66sjsag6/3RicZOO2elphhcHDUufP3YgcjOxmrea3LJ0H3xnqB1wMMFIDts
EJrzqw3dJ2RSCaa+XhNm07cC0MV5LhTrZFTw2BBNct5NwAZ2ntDXMet1VCSGqYBIJunqQukn7A+l
PzEScVH2XGLX+uii9PHoZM5wF9V4RxxSqxxPZlhh3CgZeB6FwPJZlEnwYzCs/u721bOxJSlsgEeD
NS2VnFfHLETkYRAJLH23iMTzjITQQc3m9q3XKLNGLRSFE+qq0iPl8jBTLuvwlumQxujE/E6M+IFq
ga2//XgBseA+0KQMN1Xc1SiGHqP8kQpvxoHjaA7IX/eCHXb7i23tGyQUACnytIcZtfpieqGmtjE6
hoerQxkcsTCeTpoLS+rQWHNzx5NI3FPRe3PrV5a+YZfBiLHhSK3Z5VNqz1pmkL8pNBIPgBFg63Zu
s/MJNybn6PSwifBEQwLv5SccC9Grda/qnpCy3q7GOGeU1rRTMHKfYwatmAeQCd3X299UhtnVWUT6
gB0CKomMeq36Z81Ye+rhTMKgTeGhn6fsczJO9lmrZoeSVtCfSyfAvtGZf98eWC7W9cCyWQL1Q0py
Xs631mxEy4k9ZMV9e+6GvH9OEaa/n3tL2zlp19UzCkAIA8gXDDEH6YrLsdKmj6se60+viFVI1k1U
ZUfk11pmPVVKise3av6MRGKegGs7Z5rU/dnC0FYcxVJ2Z/TkmgewG8spmavGmwm5D1kY4flid8j8
KjTM3L6MH2sOyCGa9fzYx1rV7hSlN+IFPVcAusQMmvdrupmLMpfK0mieazbWnTKlOJXSM9k5Y5uj
IB+iM4Ikkaw+VZsLlQJKp3mK1bxv2sB+6YJE29l08i9ZrT23o4z8jMA1sLr7y5Za5qT2mhfjrXoy
4+GHW0m34Wi4n1ue6bd32uaUSAdtGoIUAtag8CLGYjxoK83rMEA5qJ1h36cLxlS3R3m1h1tPiuo6
lzFhkFL+alIFnkBNNlWqpxZmYR5hRjd/YyhGRZBCiPNDSfPoaxnpSXycDDTcKCVOY+tlAzXKQ5j0
KpRIR2t/18aE22yD3Oe/ht0u38egGdLD5KSYtkOFaOIjfs1mdmyAWMc+In7cW5nolwqhbdf6buaV
656EMaNnxj8g3ZaGhuVuZQRGcYgTUfyTj4Hzy6Wp96/G8/fzIJzxy9QpsQCxY4i/sWxIJzyqO/Ob
CFuoA9BfOu2gwtYD2Ko7oNcyEarTMUfi9qOTDqpzxMqEzgi8zvJTFo/p32FTTxi5i1wfjoNaLs1R
q5ypkGSZrDvww2fz/D9OaduR0xYaBsFYcB+sEHzwQS2d4sfO0lxtNyjsFEoRw4JnRmf48vhbOKwM
jp7N3kyliVu+69FVLJ2Wyom5x/a63mwyzZBUZEHf/uom7Hl+jVpSzV5cDs0x7IX7Phqj7NdbZwQQ
mNuCChqZAzzxyxm5TlYtILlUj3emfdZx6z1MSlxhdTXt6VFdczt4FlP4hYMgdZMxErkcSzX7Jm2X
evEiXnb1kUfsck8NoiCRyHMMn6cmGRR0D6OkP2V9aH3FRqX6oZdj/tjHRdAf52yk5CvSovz55q8g
5aroJiHaxNFbnbhpqqukhIQF+LTWjy70zhPdUO2gV/VeN+H6tiLxkJYmAIZY27X2F9E8dBszWrwm
0MYzur/CU1RnBAA57H3w60SAoWQ1gmtZoqtXOX2vdkrnlOaMiGjAI1qrg+qDtogZgKwIlRdkyDAU
CmcDRa7bn/N661JmQQMPYjsKGqDPLhfa7MwsCsTEMcEk+iEtg9+uOao7aQ67hr/mMk4yDN11pJrh
mcCdvhymWoqumTS39YJyTN272u1m5ZwLbUnPRjBP/wizBgytlqFRHqzOtb4OsZOofIfRAkpct0Fw
isop006DmSf6AQlfRRzizqjjg6aNWnSe3MrUz2QykzhH5lR/ntyljI5jEE8JgGsUJu4wQaQAV+fu
VHth1sKsN1FUPhdZMBt3yxhV6XFqqR0fuMLQdkFdOAmPcUAV77nKcyxd5iWzk2Nu6uFf9Tzg3F45
Q+Sc3KJy3oGpC8WdFdZAY+2mdA9VOuqf1b6vw8Mw5gopVZCEw3mwmjw9B2Eef7CAROe0j0KnO75K
1J+CXg3lpJsxPUohWdm01YLsZGizVR30QM//iucu+ATxIPswOKH1qw565RMQOzVFvq3SPtm1pn3r
jd5RDlPjZD3GVCUFg7otTQuUsz4+iUzTgT+bk/u+6JsyOLipnZjHeS7tyWujOkOW2VaW8l2O5hFN
4qWEmTPEGNPTQnR4XdaV48bPPCZz1VsGrXuhEN9CYFki9Us9OFl8TCtjSBHwWPL8sMRmHhxiA9EQ
v8Z5PoePpgfJieam9lGMTWycx0xvq7s8avqvhhkZ3+nsdkiNSAh73FjDs6UoUXZwQk7NlyCu2sc4
WvTlXAt3jCTFrTT8rqyK4uioqXVKnCl3DsIMxW+s5i0TKR9zBignotDA72zW3g8jIfaQxqP6FVcZ
0XhkVaF7Zqs0H7JSGUrcATSMoLRF7yjyWJHbHew5Ue7amnYqzvMdLvRWuMx/p21a89EchXMa9cqM
L1jV8rgc3IozHMf0xtzA6H86gSl+KL3VIfOR2/HDwn/9YwjrmZVpHDLQcUnbd5R7FsOr2sH4PAxu
1pNVqlHHqQ9H92jpk25hGdZHvwujFO90c4xfaISiSaFkTvySkVt/dMI6I8l17WI4dbVDC0JNtOpn
s4w4MvV2hj17r7RY0RPsRkTSe2N4KKPU/JGCcaBTRyWTmeXuIs5hEs6/qyY1P+njYNmIxOsaLbXO
msfTaPNsOWL/SgkVM5+IIFU6/XJn5zOysQUr9wKglWzFAn9w1POI6ss0RsF0yB1nAseTxNXv/6Xu
TJrrRrYk/Vee5bqQhSkwtNV7C+AOJEVSvCIppXIDoyQKQGAGAoHh1/cHkVUvSXZLnctOszQZp4sh
pnP8uPuxG5H8iXFR97kOEEtGAzneaQC+d2I7JDFGnmD1V4P33tfpZZe3yd3UdsZ30r+hiDs9DnWM
h6z/OCGD+CzlaFvHPizd5WBrp6relZ7L255y2X9FayVqeu5lQXawx6zIoz7Q8rqGLyxj312Ch7br
9GMOXnTi7SSIH5hEc2xi4/rYhNnox+jljTqaaAT6gI3+eLcsk9keG7yf+a4farVzKstp4hFT6iRa
20LeAYbmZWxSrbOiGo+AL0MIcrNfaLkpduOSMEOKUiR/8Gc5LLVx8qIinWQW56Lz99AYPbIMYfgf
lLFggCdkEUSONaib0mnxGqNJqM+0HLLNhz4PGYOh9rM2ciDXvgsnO+nOE5zV9YElFb73Ujeg4dm8
UOl3raZPo8GzKZHm+Pj5EUDfdEd0t/YRvK9JEhJazrug8ZYPTiXNeJIOGuPJXNyLbg0tJq2VBdPF
YE8tIl0SOhXjEZtWEQ840ffO94Z3hvDyU+Kpud4VdSnoDaNN9zbJkurkZd3gMYSNRVsyT1lnghLG
TRN66Jh8yj5EjLjwdPvBpW2CEaoaOt+YX674ud51rm2tB89vRXdR0zmvi4dc4xi8DOEaxrkussut
Ew1zw528+dCw3PRhnVVTH/Uo2xporg7qs6LtNSSYvILBOjfDHyU1iSHOqJEegyR12XHbGmv6apjE
ZTD2qMtLu7OuTThbXjxVcryyugF7sooejke6crKN1jQHzC9o75wqeqZkk3UUnmbT7NC93PWFLL9m
tjGlR5EHc3pQWtb5scSHi9SOUN055mKi8XzVZuxNMs3bP7nADAibEZ+gpA2tW5p5FNTXe4NQoCcU
q+HhGksRYy1vf1orWp8e+1H75hm9au0sEoxiwcDkKIbmsJpF5IxJ0EQoNdUfVZCbuC5IE6lP7bvr
H3TbpmHbWin7FNhFee6M0BeifOqaOXIczAT20k/z4SxhNzZ3djr6BuZwjX+bYmbuRSGH1lXPovMv
fL81TOzO3bKMbFmXj2U+9niOYXj0mfp9/67BijaBOWb1gLKtT2qxrO1yk4SroelsU1ds4n0i5siX
EhW4NNyaYcZe+7ycExE1JDjHsfPNeE3VJSKq4UZPhuAwIpiTkU3vsuEg2lbzCjCvoIVZurXbpMQ9
3rj5nMoI7lr6eRBGNcai19D5KbDJC3MU7bcGwJCcVIxCRtI1CbEJhI12V8qaMDhZls6K0tZr8t2y
+MblWOFUCkQkss+Oq7yrdemm/MhO6cy71rA50DJLGpEfSvo9jpXbsWF2cr4Roxw+V01SNrHT+PnC
ZioKpF+T1Sa7FdZJETXTJPSOBVOG+7TS6mGlmHLEHXsJLqYsL866nrNjJ32i1IdCFN66z4sptc6z
2sj+9E3ttjsnE7bcKSulk9pcWUc1581hyFuUZK5TdFZcL211ybuUbNZ5MzRxvhppG9vY7l2vJeLZ
L+4yAxePhfLu2l44j1noodf1hnIy96UKsLevedgxkhbndWQGPduDarzhfdH33aPqOOmO+CLCP3OG
ZCFfZdsdHtNpDDiWTFDmOjGXT5YzV496tWzCg65f3LtCG9NX1X/LyoMlq/UbPaWDz3O51oR0LVj2
nCi4JjakiCAytO91O8ZNUMylx+WpGwP1VY2l/tRgz11GHQrkj/ns628kKMR3rWe1U7TYA/Gdi+Fh
ebvFJ6dsXIzsqMsMN8uQRl46Qp+AuqQXapxi/DzmLF7nFcWQGeb6ru9t/1MbCPVHEeTDeI1bQf0V
HXPhxcFg+X1UJUZ/7c9D/l2o2v7DdtyW5NBNku9sbJzNg+2CJNEQtkojPqf+MLq1dV+YlX+ru8WE
1lMZmMvDYyi73cw2Z+xYjWV4ThjlzfuiseZzb2U6wQneZk+B6AHjlAz9a5Aq/0QjsKKM5qzN0ILi
93Uym9JJd5Oh6s9tUojHAnUhUbTU4b0h7MzBkEBUj0MSGu/rfqmv5GTN+1xbxbKvrb7a+jDk40NV
Nd3XpVMIzKokade7CX0dUyKfs9tmCona/bSwfHovInuMdII3Is9QLMib66a454UV+kJj8vIxa4y8
RJ7RGO312vWWsdMmcOvOZ79vI1A4DiRZ5MI/tpYFCotFRCp2ZarsnExlqOR7c/KW5n7It7hj6B13
3RWzCXGTnUCd8ETv27gO/UVFFVP1uu5787SUhkeTDHNieyP0qpeoBdetIiuj3WsUjDJcoiLEwzCi
pCjSMzukQx2d6+Y+jyhPt+O+UEH6kd634beGihkcQH/O1kjB5LstOo+GPsozjT8rmqmshNJl9mGy
OUWjPAdcm3s3WSM7g/MTzU3aNJGRMJwsxzqtL4Sy5oyWF9q5rvD6tY+DN+bfZ1WPpNZ2kexCOVc+
grV5Sz6kY6mYhhftGPfYgxoXE620cvwlguxO+qV22f8WY/5IM+JFn4XBqpZ9RRpIZ0fT6yiv0y6V
Yya0DQEe643twUvWvD7rUCdc2r1Sy65wJOD3WobFIcntZsATzxHft4bRxKJTHYjzZmzmb9BG/fai
cp20jwbDT0Cb7LSKC0QTfzhOw0oqlM9B0vTjPLy3aT9cnaX9WIZxP4m82FnzOn+sHTU+JBAq07gY
dTbE9qTahzzM+zSGb+l/reVKB9exrlcvCkrGL87pyC0i11D9J2VS6oP4VQUPZTPiHIgyFgitqkR6
iYN8Z+xN5Vly7wxtRo86TmYnmiG5p7vSk2a6M9ZU83rWfLMaTIu1Omq7Qn9h+1rmtFjBleTo+SXO
GpM3giGnsnGmayww6ulGD753b/i44MTWpNi1TTP3z7RyxiEykwAgDhtcvPdQuyywX4H2YpHqzjzr
htKxP5f0PRmvjWFogxjHpfoqW9KuOQ+LJbuuiBO8aCxqt45IRNVnHITUTW/RTT2a10bIODQIRmNW
NuK7VdhjEtfkGQ0BC2XxKOgWSdguy+IW86jSiUZdh/T3HMZhijw8o2sqKuEwHRXDHRzzkKYdcZBm
Ontn1064vCMyoimE31rBedm1Jty6GnvYuJR+f1taxfi9LtgRd1OxdB8m6l2naiwI+mVKfvhOJkPJ
3oFGgm5jbaOyS6M1+jkKlr7VtLqsCgy+85kVN2dT00cYCbkPCNuHbFd4or2ZZ9qlnBmEAceioB66
b7SZ/LkUvOldT2hXxIHqzFM7dgSNzmQ2cq9HbfTbq/HHE5B6E+5UMaohCtawcyJZO7w45dhpSzxp
NiMxzMxEAuShqA+VT1jvipyN5yLTvWqIQNL2k2+YKj8vkCF9Dkw8E3brmvbrrgpreouX04JlIxGU
OqoRQBcP5IQ+oWrx58cK54WLQQuyV73S/itC6YaPkNl2VcJ2FVQ6QqifXg0oUG+CrPVOthGwZVtd
Wpn7JegSO9Ie0TPIsCx8kJI8C7nWWLRxmAUhkMA6mV8D3eMUZ7ez+tZJqmhn6N2SQzOvYbLz6qH+
Og5Ob+7+w8l009IJbToUW0bcFDbBY2fMpoj/o/XI2bsKWgEVB5+QXU3Ond8CPaUCf7gYU1w6hWEO
EWYRuHrqMm5Oecs9h3/bitMHHqKMHsCsBnt8XROzcr00zlLPh167VxhpepzGA5Dx3wa+fB8yHUbH
Hop8EMWXiJRcRkO3ljkdTPSksH+RPdXm8iuP/bdFDzoV01ER/Ry1Uibcy6uw5w5Zigs8raBGeVXJ
rLrpq7C8sBLhHLomcH5h0PB/KHhvbH/IsJt5Au5qr4DENe+cVYh0OkwuLf4E67jqNaebM380MD+J
grpz4w4H50isBO+VPEmPKLr/u+0PBcIhZ9PuOVv5CnrfywfvleZET22F85CczqaWhk01Lgd/exC5
CnY58JR5Yuu1sUJhI6pJnUkdEGmiqe79gfCA1jE/x0jf4MBYZVK1godvbgyG18RVgLEyb1KNyXgy
6StZ0j8GOFZs4XQZ//xSb+BYWlrDJqU4tPlyAnO/fG1qVm266rI6dMof4j6r85thzqdfVBI2jPwl
GouaBqIUFnhAshgkvLwKN+9WA+PC4JQUdjShnie/zokGcDM+ozaD2/0rQvmbl4iplxlsSjkUQyCo
r9ZbOdLoUZmCoaplEVuVNHY+XLgYg/6/LctDZ8C8IBRhCRDQvHqJ9jqINRFqObi0qYlyUpXjijf3
L2bFm6H6cRVkHogzKGa/bs5UyqqeRrcDsm+NdU/8vEar1fxtQ6/tKvy/dVWnxPSaw5RW/uRbql6o
PMxeJECxDrmiueM6GM+mz//5df5f6WNz8zQBhn/9F19/bdqlpy2vevXlv97rx16N/eM/rh7a4R+H
sf72oPKm/q/tQ/7nj15+xL+u8q+052u+q9e/9eKPuNLznewe1MOLL/Y06FXLaXzslw+PKILUjwtw
z9tv/r/+8B+PPz7lbmkf//nbV7SPavu0lJv/7flH59/++RtilL8syO3zn394/VDxd1dNrR7rx7Rv
3vzR48Og+Hvzd1rJoniDCYQBkL+p6KfH7SdW8Dve1awruCoehL1tx6sbUtt//uY6v1PdcSABU4tm
q9qqH0Mz/viR9TsGe+yPuBtabGFm+Nt/P/yLAfv3AP6jHqubJq/VwN38YCH+e2VDEoBETasAqix0
K6Ag+WrqGwIDxtEpi7h0tJlTJ+lNRWNikrUoy6idoRxvqbYwHvZ+1IstqULr0ovmulTpGaUB6e3b
ZR72GqMZzEbTwLscBgV6Iak85HSVWMw7114LK6q83v9WOAHgNKzQsLwUtgIbLkVV7Tq77GJQ/P7R
d2d7PrpG6B9Y/2IHatx3WNpkbDxdOun3pFCSQuaCb1vkWnK5L2dhRknerWzoXbdmx2DEq6XRsEhj
d2qde6IU6m91DtgamyttTKNl7v9cqMtekYGAczaDP9w7bhfmscsbQNyUuAm2zS0NcOMS+nxE9sYp
YVjARNg6GuaZdAzn1CDbfPQ6agCx5fbNhdsZIMRG1uTVbg3y4DPbc1Nv2ABMuUQCdO3oPoqeaRKi
vWSnwKbRbNsRXxRlB0e/a7Izh9RsjkIic/PMXez0rlyd9AIC3zpHQ1kSwm4eOtfANx66GV73Z6Ok
CD8MDjy8ZVyad/46a5LUsWnIo0NE8fs2bMi+6P4cd3JpVdyaldfwbmx9YwZtB0Tmdvq+M7wSMDZd
yLxTkcw+tQgQjwh6MA+BWVbxvRiFezWLuXifatf5ImoqR8eqIkWPApTN3q4B4OqvlrSyLuxcgyVN
eN6ehZUFUhuE86lxdTBC35yrcxs8D63FlHnAhkY/3NTNfKBrUWgxzllxGUAS/tRZbfjRszkH9mNi
Ohf+OHrIsXKSmLgrQbqjSoQffNpdfGSCl8Sa2kvmPcZ3utwbSR0CXCeiJajvwZeui7nub1bVr+9w
FA7mXUj9fdy5TL7g3CBn+VjZpcX0F1YKrWry0j3RLIqwlAi2jVMjfTC9BL9tY5ise9cz9ENOAWLd
DbOa5KFEbQpxQAPsxYtIfahYCwLhKGv9/rNp0nA5WtU4X6WFQUuftHb6NSqaQn0oUpVcTXIxuUbo
4jtRB1k1xXaTl+dV7cHTRDkEyzYb17WKjAC5MzpgvwUFnGtSFbNt3DhYM19Gyu7dOZ7ShqQmMwau
IAy2EoS2nncd1IYv91bnqveu1Ch9WwxL+l03m/ljZtNR+5ymBPoqNAZcw9iBznwb4wJYEKqudk2x
9NVF4zo4pzR+1R1EZdEeOqwx/o8tU0sRraNztSSTuUvDbj75UzDQ1GLqDCYmHqECr+PBPFU5DZXP
W8eYLytHTpv4yxR5bFMrc+9UtZGl2EW193T6/q3D6v968Lw4rN63j/Wt6h8fFWfa/wdH1NZs4T//
+xB4c0LFD/XDt4e/nk7b7z8dToB0v3t4JtFrisa3sBc3PcjT6WTgRfw/51Hg/A4pmjOKI2mjR2/u
xP8+jzb5LC1XPHRutID/O8fRD/e0f59GkG44I7c8DoUK5yIS0JdxZtCuptH4U3pLfLOuy5chy6C9
YhpS607ds8+MHraWHSa+RgRqg+fZjUyzsFPg7Wk7TAeNp+BSswq0RDhcrRRk3HMIEalvHpW3OvKh
VCCBSJxzwKLmfahdko4zx2zhGpxTXRayunLSpAioDq++UdonDwfY/NZcLJfLiMJY2vU2qUc8DpJ+
tHvrWk4olTLcFn2Lr1KdzQWirqfbGqgzdfLgSqt3yl1pGHSpug0Ww7bhDnRj19CyrR6kuUR9HQ6u
VUeJlQTS38s1WC03MvLa7JNf5Hzexpr8y2veLBq2jAETVKhOZMwM51+9PCpCvbZ2g/ST5aX1BPVg
HbRn7jE2DsB3CvxRU/rLjFPSfTFmsc5unGc2dlCHgsMqh2rhTY3NIZYHvBJVIZ+udqOyk7rZpwyO
XM41TZ3CnqrTKio3CtQYhH1cBInDy/aqYmAESNA6sHZ6hE0O+16K7ccclSlHeLqX2VRyX6m5qQL3
cN/sLDwiCt+YaiFgiK0vKghwRbOHB2n6J2dCJujHxWJp/1vfFFZz7/IeuTtaK28f6PWNyaXnDDlE
GS2eKvl1ISqg4TNjKBL/1nAKH70xnu/KtN6tzlpTHisSg4oAbTlD0VZXad3K9lsPeWgkE6KJz+zv
pEvvdD/uQO34/K7LDa0vg7mseQmFUphCXLqykVytE27NY3dgCNxC33UU4474tlhGF3vwOPiVfBxz
HjuTtvhV86uNwf1yyOFp2rDN0Ddg4fJaNkdLQOGV7LYfV6en5dc5+odkxURDTtoTUP8b+tDv7c1z
adog2pVJbqhiUvKMOo3wirO/7EHPgehfA8+XCSVMaTItK0AkTNM+fENeK5BykSlw8jm5p4DvMTWA
zNM521netBibQSDHWn4kNqC8eTLssvX05ZyPdKD4Rfr8Shux3Qi7Hwol6MV0w0No+nIprAEV/7Ed
/Hu/KRpRXeuevUYe6W6ce+4pZEASL0pH5iPxp12sHagjinqLqZWjD5yWQ7KO2z96ontStqvGFlD+
vS/14hjvq7nUwZcGoDotruaG1lBXQVVY3unnb/MlaMRDoOGySCo3uhTI0WsMh8oCe5Nol/vZ7mQm
Ik+vDq/RHSdUrMfMGTp4GxAShob45OeXRh3wembhvQ2oBrEO5RF4x6s9u+otd8yIUe+9yoOmcDfq
qvC7gxq8jjFMnHK7uA8rkAnu0rRV2rFpDDrsruqV3lfOdWsTDuI8l6fbStXaytYpGofG2uZFamS9
2vWZ5cvwPdGlDYyyNZvkZ5OmmZEfe323+HZEmd9nFybs1+HnpCrA8D+0NZ0pfJwE+hJAGSzVcMOD
wwnAIhtamXjY10Ir2RbuALKuL5Z58flknD1gSO0X3cPG2ldDsK1KIwcYCKPEmD0G3wyZTn3c67lQ
A+FZkPV+DPN/W9tofxd+Fjx9ylYv5KNNJXOea3aHbWOZITbxzaCu0+3x5np7ZpmHrHvoBR0Xdxsc
9LOvSV6O0/JugO87tVHj1Wb3hU205g3XqOS4vdUcMps6aYmZMv0/czPjAOzDSjpFpAD92vwcQhCN
DU6yzQuGpG79VCenthhrz3honjbI0oddlNzRZBl28mdYWgSze1BV3vcnswiUtC5LaTdFcSYTu5Fz
H60Gq4ENFjURvwpgt9114CbgwheILLRx62q17WrV032SG03GLXyn7RxthJ9SZbQXu0cfCPfTHCzY
IF4pwgh/zZGSHMe5033xpDIYpuePSjdcwHsvnnbUWaXN/KGqzGHad2kx6I0sUc7KvoPIsg1uDuAp
y09KT0FQRIUP5za5wDh5m2eTIl8Z39mUlNlj6sROeaU/Xxs/JEovNl0fC0CcpDfqKere1643mZeY
w7oG6mMzujnevwmdnunP+rznGV0/88o8TfGopH0eFfEyaupu4u6ef8XJ86Hrdo6slHEClN4Oa6ex
e0ZRTX4/3eo+MathN5Z9wawKIY7zwtse6OAI7zEdyN/pNS7cW2nNIk8htodD24hbReMbtX4wZzmk
H6YZp2jvsvPXxbRIGGDG+uM75+kAtZ1BFFcNoigu8PQFCuNtfuNGv812Sy9b3CMDue3ZwtXGMkUi
rzTzoF8wejRuWqspTTRF9aCp6Xx6Pu2s2V74e/gDcgypK+C90sVGu9SMB8cjYVWE1WuaKGrgMjXN
Q03rdNu/TMegH76aAnKMfWYpYXPGOtY6tsaOVBiq0IXAdSMJ90hP13o+VsKqHe9QWMm2qDfwDRTj
5yP9CkYhZKVsgbKO/W+DdOh7/fIYaSllsieJ4tb3VrcxsXvQWCrFds3ktOPn0DBx3Qpiv0LyRzU1
sGRmiXfQ7yd25bXpIAv9zdNtE0FxqOHXZgLxvw30Vqg8Il/y/l4oe+LhV91s/5Q0ExzCK9Vq0X5g
8w0a9msKovP0NYQM2C64oQRTZnxdTHRh1VVozSMcGntqdBfEdVJqTpdqrpWE3dlvnWSvjEB67nlP
lRM+489f7kuqM0kBuDagKXgYTq5wj1+921lMxkhzAvvWon8G7lG5ntc0h+1AbEtsXSdSdM45XCk1
tcd+ocRg3/38Dl5FK5vThUu4LJjYEK5B616O7tr3lsCzcbpNm7rwxafJnGeo10ZoVUx55GYFgEvm
9YqxRpKzjS5mQrgS7P/ufWCGL+BF459KIer1m6B1kFt5XdfePu2Nthi2DZmVz7F/UIk5MyyQY8Nt
QbDqCUdUVm1x789v41W4QbII/xs9GKagQqCwezUgkvpon3nOwIAMRlPhy2+FhjPCTxhrO/juKVkN
xTvpzr6f/iJ1eTMSXJhIB6UGU2HrQfVqJJamBzFZ29vMyD2yPzYLn+NEQ0Hhn+fNhwI0ZdJzypd6
+ZgkliibX7wBQueXUQ+iDRyyWFUgqPbmb/zqHUxl0GCXFLa3TTbCTL52nhZYJmtG76xUiu38GBRN
z3J7DmIq2K6TvsRJQE5mVNSCdPRgFdm2ZdNQi9gwH3OOvEyJ7UBwW/HjmZ4+2CGQzMhQywUoKkbs
J/ogyrrWUPMdqr9mlO9VUqkG2oJfUL88D9zMLTyK8noLNKbE9bovQEFb4NBvzkX9rsRPO+8/pGGw
zeLW7Ee5XJAhYR0ftUZC0HmQGYThMsqf0rGN9rIFQt408c3n7V9iZ9R9AWjagpwBtEcOl1rMTp4c
C9rEcWhYdp46MP7YREUI23ZYm/t6XnvOGKumJ8+X5xOwMftF+W1E/VjxM1igFTfrNoJU6x3AF2ni
AfmUkVifDCHK4rpOGvgvV0kJAN/HCmEnZ75wFDnNJdX+FQKOWpLEzA94pic6jCa3aPGGd4N6lhpK
CE6zKl6lZ7T3vJeGkxb2OYN9IJ8suAUKoxm30DzFLDR6tQVY5ar8bNkIODk/g/K9wQmYRG3nVaup
G4HWjavLjZWBwPf/3Av6jA8T85LxK/ZTqmqwuvjN5z+wWNZMlJozl2SSmG17wYmzpHw00X9OjIgJ
OSEVwPwGJJhSuzPdmntviwDriXCBWLSdQ/6xn2bUUHtboKVmr+Q8LVtOeHNvCcD0dE9AsJ3V1mwY
XM7FCrPvD2vOu8oODj2CYIdFdeXSROCP2bdhYr0bUS6qMbahcSTdPh8b4hFThWItDoOm9v+9S/wf
0bulFt6RIZtGQiaRBaAtSKdWJFPQ3ZjjnpPLYADE/rE0VkAZ9ie1Fk6rQPGzCpnEZQVfIqeMn9JK
ydS73JBB9r0iH7A3Ch/6reHklmqd/Yse/gmjIGt39dOzKqjLZlBRiBjEFR9xeFp1d2FIjiULO2tT
EmT380Ar5EMyQJ6nTRMOTe11haIkXG5ZMTA5ul0F+h9mR7P08i18td1uzXf0zKIR0Ln1tJ5MX0Ha
2ldpW0HfkZqWfk5MmIbP3G7JnYIL+Wm/JQrP2c3zeFtetoVH9VM4Bdlw+5TnU9kYjW3nhn5m8Eqe
Quifb9xvdk8UD8jBsMImVKE79KtNq4PzP7l1k314Oj9ADAjtHJ5oPolp1pxerjdtmYhrYPJKWcDX
rO2f38ObwwOaAccGbRpwBUH/uN3jXxxoutxvpO4NfTLtsZxPmdl4xRXC/mL9aNQOuc6hxqubY+3n
l/3xbH+JxYFocF22/U00vZlmvxZMSa8CrwpV/yHLkzBIj1YV5qEE8oAHY+wRBUzZAEk7wxef/pZZ
5zd71mKxiHchYod1vaeFbz+mMBNWRntfdRggtgcrBd4OzzCCcRjrbJUWUR+7WqKoA1m0qvmQLghx
YXVLM5MTpBu3LyyMSf12JP0h1bPKY87W1Tq7EvFlZv4iB/khd//rc29mTJT18NNG2IjzxKsxt7xu
mlKvHD+E0OCs/kHObk+cl/cDrDTIxBYXjaxgGtkQ6hwiMdhl465Wv8tZb8GdmlOX74HibJmqBUtu
/Yi6yeQXGsoHPsqcha5VEMf9cQMd5NMHu0YmZX+hRmt2p31o9ACskVeg8uze+Qh+q3yf4fPYFOde
EmK6d6j00PGyVU3XVLYmx0DK+oh3ujeLd9aacydp284ZTUtyIJbpYm6npSj3plH0bhBZE6dQEreZ
bc1tFWFwE475aW4pk7dnZPjwfg8+p69lI20KR4u2GYLzBp7c1v9kG+VWJeuPZ1cY5h1YuxUUsZ/P
wdeBLAkgSj1YIfAacEd7DbtKiBl0hh3Dk4P9jW7/IKMvZnqKOajEoy1mYffOcAPjbcy2u6HIP7/+
66UHEor9B1CX2MLoN+Fj07HXLkUVnACYy/WjeFrri1P6TAE7KzVXJIBnT/jb16UGvllYQCKheP0q
aBPt5OWTu7on0zW4rtsOG4472c22Pw6zA5Tuo/jgez+/7itRKiHqBnMjh0dluxU5XsftZZbXcz+t
60lTTKfYaKuucrATfApX2aAyu7loKnhfBnL+nnYbN11JzgaFW2bY95DiuvAWzxuYwdYS2QNx0B9A
DME0jb8I7V81n+Jeqc0DZqM8x+kGNu+rQnyIRQ9kRic7zQmc4jwOimybCG7vDcGfxAAozna2rJL+
Xmr6uXRxnS6z/Er+R833/DkVSVpEmW2c5Qr9wc5xWqObID5Cd/+Vz+ArPJnbJQ/CEIK3i083SO7L
bXzo8P6e60rciIXqvx17ebbNohlNOV8h0uDgyCfaZO+gmGJGfTShl3CyFLaDVcXu5wP9ZmLbGKvC
yEMPy39vnO62MIEKe6JPNfRn1pKJrQhryRG4d2a7IVg54IZ6ytePP7/ujw4ZLzZXDOg23hAMRJbW
m7Q/TOeU5NBlp/Gpcp7Xvd7g17rGYatAFCE2+HBtmlHjHurSdKc4Pcdc6eBsB4YK0ThM0RQsW2At
rHzltp8RuartvAWCuTVvQKitl3TMr5EZrmrd+TNyyg0jnAqRf//5Q/3osPDioRw4IdggcE5u8cLr
5YqFRLYKLfXpGZENW6RW70erW4Jsn/ur17ZncJzXtd7VhdcV6Vle24NqY88st1JcOkwdT6N62yIU
1OQtZcM8Bq76sLZ4gBpbv2DMUmP6BJG6Ro47h3ZxgAlvlkhfaABdjOe+cr3CwQTYIPi917SNNo39
U7BgT2IDaXM32yoHPaDOj39IhofP2YqLDtikD3Fh3vtU1EsHj//cFfTGrD1T1/uywJ4gvBg7rYxb
jDtKV315Ho510RsitY7LNnDDUDcO6Qv6N4r/XlpaZX/QT7g0CBtG09EzllzOGUfgbqRI1ATkTi1n
ymXpNNv9dXjdLtORPC+oVuScReDWxjl83a3vkl/MRMOxr608+1Vn0DenDeVY+CcAu6gw385NT2Tp
6vqFOuna2Vbo2oC8fkG8HbJOgYK3d+hbZaLOh7wQv9x8315+WxT0eBFbqkyu/nKDINbKJTB/e3qG
Ml0bYx6kvmPgcf38R4nLFQWddeMylQz6Lzb/H+1JXkxjCHAQmjZeKQHFm7WZKVdKa+30TeqlW1Yl
S+I3MFIHYi06rilZ53DH7azkZh2QAwNory5zZG+EXUNS8ZybGfa04YYjGzLfTFpjg/Hrp5rAczi/
NCFzKRlEb/oRnVhQDkaG+HHV55lVueVW4+jTUVXibPF1DZc7NGGAeztloQxrI3JUdo0ccguNv37l
Q/tmu/bAAh0HwGQr02OM9HI05tIr0Ey3483zFkU64jLkz8VqvIit7gvyAfYw5JQOs2Xxsno+0fvr
lwnAS14nFjvexl0LKBn5tCiwX1fcEmsuRbqU811VKwNyPXsZ16AlVclWHQbMx5/vZ2+wWZh1PA0E
8a1KtjHxXj47Uj8vbZIxvctc/DUduCpU55zIWkCvCBmbLNQPk+ujOleDSlCCQFnqyjku0Leiyspa
Cja/WpxvmA4U7XgFWzxIbeDtkTXMpVoalPZ3aZhuO8niFA7HfUENjfD3KUCbKBLNp9YYeSfVjEMO
MPGPc4ZjzS2uRLZM28kLRsFr9FZBdj3kxjZ6TxtllTrV+tGXMHfb44pvq/2hmxLKz/FQVlu59SkA
7YidWYWDtxCNPte1cmfYprkHdU79b8bObMltZGnSTwQz7MstCZLF2ktLtVo3MJVaBzsysSfw9PMl
gf5nWjPWZ65kVSouADIjIzzcPa4VMzqL+pD1EO0PUe3TqDvIwEyCxzZqBnOBGBVIL+7hF7K1GZwz
Ur82Y15TxU1ze8M5ukjns5ZbW3y9ECo9/6gNvPv3x/17LsCmp6lMQ55B2nB5f6cqj4MFJYs+wee9
sqy7YJjOIjenhIHrnrYJ9STb+78lRODBrKP/HXAg6xPmyLCxKiLywIf5LeKZs6hY7XhVDahDkBmi
BWlcmj6w3VvNo6T0aYFK8wji3jpHKklPkHIy8YJSXx87PlJsblweIGz7sEaQBpDVNAT12fs6e8ty
EtQ+0wGmFLLhmO4f2/bI/EqBoDYNZsbt1EGGTxXnK1Zo9Anh4CG+rYBrqudqhmZKj42iaak1C0HD
VlXq6Nami9ccgSjKys5uEP7T6PzYgS1RoSE3jnMTrdZ0kWBCfU6t0nvySZsBlsz0jeze/kGHvBIC
0XrtBO8lpGoO48A1xh4Li4nx8O5DaycYP1zWkVroeTa58hSSaCZldWi8MhfFhSFxTfJk6ROC8sCL
jLmLy2SS0YL/XU9XlbQpX1k/wJkoc++WiY79cjV79oiKHWwZjBKx46DRHq/vQ2X8sSzgX+KIrAVq
wUGQkBhf3Bk/L/puIuqW6lwC4NjBJQ+9imA/L+GwkpCtw1KlKBr73vgczgNxCim3PrISE4IqZmBr
VlxwtUVpfcjKhk0cd+0wYxa/bp3k3AdK5EM8ZUBit42FFBYFeR+06XFwlixFTpV0WeFcGW2wjN2X
FPylcO5N2HBr/raKoshb4D4RmD18lVGWP8ZMzeZH1Bp2eB1lZ2FLUqqkGrOjtEN90O3t5+EWJPIw
gwh66spkXMrHKZQa/9tg170nH20NbYNHSuQZ0GC2HxOSYr72UEqNZE24zaBMk8bsjfUBYKlDGHtr
C6ZFw/JEvz9ziPoLsH0Xz4yopQ9ThEbx39JtysV/7jFOcogO+FhCV6OSpPD4Zyxnazd470jvOoks
d1BTySgVxRcrSAIau3WTJXc3brzP+DrRVFGnmcJ2EtzNFb38WFkqLx/EQBSMJfje4zwPsGLd0YJn
W6GxPkZunc5PdlD3yPuV69+b3IORzWx7jBq8D1slKgFbOhoY5Tx2/F92qe3SEC9FCeXs3pDAtpcR
QCfHgCaffiR9uRSYKuRzfapsq/tEuZSLUwvciYaa4eJQdYVvz4h0TVWdcTaIZNwmaYBHwqCC1I2t
oVTWQ4RrzLMRkDpARk5Zb2OdwZ4OU4+xz1koYwA7Ed2n3oTaxC2a4JHiosGlBNgk5GLL4HPVjNYT
0voJcfLq2N9xwcvvYU/3Pq33oHhGaDTGHfjHu6qx+SuH7oefZe27Ydnlc+UayoK/6uZDj0LeTOoJ
vDqjs/7YclzZYaw8d82jI+PE6958BIMz/oqm1LnQoKuZAZqtJylZrIHXh3dcqwV2Q5EN+XoVXxCS
loc+ckeQ5mh9HNbETQ9RFSxfzcpdz0PruuI4WVX/gqpOviaO7KDRpuu5hCP+aQgN54IvuDiJQupW
nOc1DyRTzcVknFNsrbLSEFTwBCsvvYP5O3wxpef9udhh9jXph+5tMbrkMQU/v1Z9N5QQyXs3FrmA
i1zM68lXhcvRtxbqajrD+CCKXL0Iu7dO69wVp7JwbXD3SaYHfMSXv2Q4l59baEGvtWsO96Ds2fMc
MGXsYHRFe6pqCMjmUkWfgY2RdqWJ9xra6+IeCugIuHpU4YOJ/+nXCletrxF9mQu8DeM4eV1y53Wj
5DRp/BqHkhpTI7h17p2L7O+zHOZGHMGdaWAsk/GDKS7iMRIyP/qWPXxGaG7Hs+wcJrYK+8l2UgMf
mWn9VXaJ+Ej9HAxvSYwYO3xUuWtifVi0AO4ChgPdOdgIvKw289r9tJcXi9baNZuLAY3piuZTYr50
zDvhvkK1CdUJok7Dp1jJyQAfeJCQxw8FI9iCc1iVyX/CUr1Hvhg/LI63C5OqIkxVHfwhBnxXaqxB
vmCyMpxwLwxf4FEHd86aC/B1PEjiFCOTLyF1Jyn2jG9gLGCn/xjrwkNu3RbikaWZHzHUmdknCEtb
8Fm2TFhajylA1A+Vu8Z9a3fhMaF+vHqEkzch8vbAmdm8g0WtB7FOxY+sKRFrzXajXltvbo6JRBEQ
1fQycF2YcDCp56r5IKDWzsHmn4L5INxBGCw2Qytso/22oPA9e6ssruXIhKpjla3lGz224W3msDng
LNlcRiigh1A5zWd/zlv7wIAw5p4fjXzKRmawKKmmMwK1/k8rGJrnjP7gyZjrKYiTKUCukWLgcALe
eJ8LGlpqFH/gdDRcoWT+nHrn3ddSgnQs1dkYEQ6skd2eSz+QxtVCYB89Rm5S33FhlXOkXSOfySiy
iEkvczLFbWtzJGdGMWQMOZGE1wbzI2hWhfmjMww45vh+/epdafyJgwn2IbLL0Rzzraq//LXx7orM
cB8EBhffI4ZK3ZfFMLG5XOjvrjPfj3mPiqPxvTqmAm7/nDk7HqzF87/SZ2nf6qQ13bjJyuGMgZD/
blt93eFdaHT3weAF0E1JAn8ZWZ0tIKdyAAewIdni5NXnT61yRsAv3BxjWWoZahRESRZ+c+s5PNp9
h2iz4Q7fw1SzY1PMwzVb/f6ToAtxGu0iy88TGrFPaQm15NCEdcIF4QdjwgL4RNpuvFk0MX4JZyH8
RLnzCB+CKWDcePN+hit8Cp2x/gLQj+JareGPxBHp1zI12x6dBWziA3dBfraiwjsXyoJWmGMJeUlF
mH93yf7vAvx7Ptze6RkvPQQgJzODZn2UdweVNAlbs5rrMx2q9j638wbfK+wgWhexPy5J+V+hzNpj
pcLwrbMQM0+9i0wnXNWxmvrhBE6bPtRMPH9o8+WZL/6z6H1GQ6444OC8kcPyd4jdrTOcOoaH8yrE
E/elOzBMMcApbcm97uy0M949+EnJmCHJ3qMrUZoF0vwOBuc+qFIh0quc4YIHTQK/h70b552svq2u
nUFe87QtQDlEd9Kdui8+WCUdl7LMn43UYAps0YtPTaemOz8y8BAkml3mZWEeNJ9dxMHkGp+ycJro
TjVMFjjjspc3lxIZT/HLIAVf3zF/82lErHlIRVmulsYWcrwlANr80qdwkiuJWn7MociRRdpRmqfj
S5uVUF72ClS2EwXxDk/stVA/N4N0Po14dWgcg4ACM2Yr0cKhzKh1stqiw3/C8KnEqUBV6bzm70HF
Wh5iPWSIP/E27JvkSpdKwQ2HX8GVGAtkyrEul4M10IN8V/mQtn8keC+o6bB166K1mUKHtD9si2uE
e6j7k72p8UaFFSDObX0NLSNexmlan+CJpN1dlxgGDrPAVwv2GM7sN89FPQ7TeEgjbyhOI0T37IRK
xOliw0CY/45kZgl/mXAGkns4l1b9YOMea3w2IOjO5zZwZfPmzgz3/DZ4qRgkMEcv8k90oxPLOkpZ
Vrb5AECrPP8CJpVitzfCiYCtM8MAXXDwTYwQaKwtcRbLaZ9mTDcuOLgOFOleD7ymaD9UW7FbRFWT
xaNFphPDVuO/o1vHpGX45BIdKEHq4ReMmXIcDkNm9t5ffzerbBmWT1pkld7rCceomAMhmVyZOHV1
HNxyxQI1n5kjPhbzaFza1iqb151WWq+Wbk+YMm3W961CjuSKV2SZZNzGIJvwX6Vq0px/k5nQlAvK
qzWoVspcQAXZUuPcNDRuu7OC6nJ2EwKpjgJve6tp51FFiVsxuiRxOPy6Z3IplvBMoUVNb1VYfdOk
G+21xpIlNPolvdAJkHxmPjmU68ZKq/Fa3XgjJT5U4Ny3tL+pHM1GXlqIBcWZda6reTpM4AF1O1b8
ACtY/46Oq2Yt7exlMduaVJdhdqKvruLoeNvqCKkazczWPA/1N6LY5gxPEleqIOkHV3ODZYMM0ToQ
fJdg23HYvg2iPx5es0H/PSUdb76V58Nk6bft0jppKh18QoUhUTB5DC+q3MnJQckCbg12BRH0L/sl
mUSHspTBRB22ZZndTkDMM50Keb8yAVJNRxtrYlmfRoiU7NONdN3ANeyhlmS4jnLv8JSVbEZAQ/1V
E8A/nhRT6g34bHAMhG1B2SstuNO16+nbI9qQ1XZpszkdr3htcRvHHgvK4uybGMy9lZvaY8C6Dlgl
takOhlOY0+r9BQMRMRbzLcLGC1g9mLy8Qz0FVmmjdMjCK8U6vfKDgPLeQ8+fVwCaC5Zr4wJTdLtX
mJgpZZ66wJhs2meg7TyxjSc92ei23F+GKDM3OzQOOZF5KtoBe8Yrzii35dN0GjpqhPRvT8TVK9fb
HtPeA0zdOaTzXieCeRvxlEX6gSYkLJX3iIupxI63zulcYXDh1NyCwkfqlsVUFrpniIWNpYpLPcNC
IvdJym4hG6R9zFdhOEbFPbaacOHVc2/AcEYpoZceQ56D9mPZOp3jGuD4cjRZtWmtganW/UrLUPeX
B5o5JjZ3BZXDk0o9FY40eDN9TSPDjrlsq3B128dvp4kaRblRZspDRf9FvWN42/UfYjERsjwIZmgS
Xfxaax56OwhyvsVM37k/Jt6qcaooX5j7RIcYi9GCsGB+MaGgYAMHplTU5xGByfSdqi3/0WiazHws
usgqP5l4/MGZUU5H8dx3beG+Z8wIrR5zH3biuaMe89+2WDL4ne4z47THCTOktZH/MLxp5SqmwQRy
xfYOmGHbdO2U63s+tkjk+f8K7pR9rKdc31G7GggUe/O2HOChk/XeineUXCzJRo6awgFBBgTuAEKD
8dEhzD27fOrYtd73OaCx9BM3R1Ce0ht0oY9BlW5F75v2RknbUKA+MT1OO6SumcYIGC4yfKoXkdQ/
sIWvTSx/FubTm4fFhRGUM1FG89h2yLK4/QAHR3+dygBVvyxYyDBIMmhcST14w39lNNOd2G5RV5YS
r0EPO/mEtUD5qL4xjZu3tHoctjKOshu5cb21kzeMcjuxywirELaBcvVpb4cwM/OjA6DCL+fE1A3I
uUkJaluM3o/5Bf+oN4l9jvOr94Q710cTtr56i6jXeX2z4dSTm3Jb7SXQjFiM3TnkYnThlfdlC2Uw
awr2xI6CVqFJu7HfABTdRjWGl3npdKCpB/yYONfaGcA2QXXSfoy21BsJ3Et/RUthaiggk9GFGl8S
xAd8/a6m2SGwZCQJQOYqyWKhEm9AcJnrvxCt1Be/cWmg7OrjZ50p14lfja2EuBZYFCko+1sgxnRq
YR+sTITgLzGY6DX6yGAXvlwULfpxbetlcJGO5Jcin2dCooN6bH33p2UlxKilQSlzTEvEmzX5vCgL
Pzgh6V4IJ60q0AFdJwSsRAKgQZ3zpJVJ7FtkZHI1DaePaDnnRE6kr31MuO3j1q/9m4+xJLonOuFO
QbSdw/ymD7ptniAz9aLfH7YPvWd9F5pMLA44iehw48+JPp7zutekpkAEOsPTjEj1hjDixjWiGWjA
p1xhkJL8joT9p+52xrlrOY3dXZI3vTOeMkQPVXUP/Bm23cXqkWs1r03EgB06237N4r+A8pcm/N8A
NGe6x8d9glUyQUGAfjdiOaWiECvbKveLOzRymkyz6jkSgv5np3c5oju9Wn1TOJk8Vk0lh599ZQmg
bKdjYmIeeybzZmfcvBfdKjBpIXNnnBqe34eYIk00R6KhO950cxz+8SvSR9wz9ZFjVP3t/L6B/CkF
KF8OlzvUJIyd0fSAvQFB11LfQNU2OgOQfs5rk3LyeJx7V307vPi972B8CoLLi/fm3iQY15MhkzdN
Ie8A+Wk63eM65/LV1irh+biDuRqOh81WhWnmZFBSxvPcIiJ6htRNaRqnTqaCMt6JvbTstMQyCoPI
sL8WQ4i1GEbwt528L+NtQzPVfXCSpzQ31Jph5slUv/Z7b6m5PQnUDNMStyh2uIo908FDQz//vDYC
Z/iAsn9bXreGS4rLGku7jCYcH09+gFuc92C6nY66GcRYEjPluxNbAce2XL3lWxZutolmXO83sOxw
CepoM1b6ZBJjp3dokWSwOg65oonuxXJjC/RhqLvmnVFAhKNj3RdY6pZdxnLJbmScEd/iJHjr0kYH
BwSx+qDqOEp5R1zx9E924+r3yCdf8cZ7Y8jo4Sdk8c6JoNbXm0DiL8bicVyT0gXHv7btnWdB0oe6
sykM/Z4WRzCvS0W9FsMRI9IRiF5BquWtsdNK4fkONTWUuDb+knYw8AeyI7o6yoaJfMRq2jdAnJt1
rtFJ3dLovUnfdBDpwutkODnGO393vlBz8SSsTR/VkrTwxcQtDd5OxCma9OFteOA/XjyEkHkwI+pr
3V1nkown4Zovbml3P8oSAzvC3JbaAsJ0PEB6W9jhim7pWUj7mumkrRu9M6RlfjkkHfTPSxgx93W5
5PQTy6eMka6kY2RletsoHKjX97Ay9Sbb7ysUQb1TIgQcfBH8JfXuNWfCCaJ3DN5GM1YdRN76uJ1t
QOmaSId1aTWfAofJViIufKeAP7Gvmb3ygK16K0B6usXXPeznW9vc23iZEKNNvtVeJi3QfXorbqq8
o/+xVaSpgN7HSV1kA/dsO+T3PY2gcbt2auLi3G6NucUK0E8cJuRbE05fZs4t2wO2Uc2apMrF5/Cq
d/lbLYuMdTAy8J1bFmxcpXBxdNTdW37ugi6FtuJ2tG0t5mYQ+sjZQ3axxfbRzEZ+WUyYWpM7FAVj
p+Kt/5xjNS8v47w6s3WVt+w7LNyVDzEkZobeQ5ZbRL7T2EKnKc7bjd6WXERmyD3afmVPpc5vAm4B
BwDGQnzQ309ztPXhlna9fvimq8Cb8NPVpRSWOTqaOiPpPZlUw1HNtLxsNHwMaKMQY1DTyfxGHlI6
W8D4QE5metjX+vYcnCHUD930ek75Lkz1Vw9uTdU95d4P8ghKCx8V4UbJPdt/Aj7Qj2inHFAQ6gPa
6j3MIE9r6KYeVIVtU7S91Nf/N5UwG/TZX6pJL9dGKZ3FZFanwwdT+HQGZYG18Hm7dGT/yji9AAF0
jdCnsJN12fqeJdD6NJOKJh8p1C0Fgqarl/p2DvgboAFGeROlrSsCgHPvtPrem4sqW63Qd7U2gNJO
L1pzK0k1Q5f7ndpCV2K7CnOyAo2jRMssCbkrJnYzNAzgDahG06j0w1g24aQAweaDdtJijQ+GvtKt
6F29SldmOyd3HKXenyNMed5Tl2v6u9xymD1bnKIZJmSsyT8Cr79khsB02PcW9RfZOIoIHfyHW8a2
gTapg4crxtegg0F6wGJN8GwoRm/Y0LaSa4NlS5F069/Pytb9yC3Z3Y9uxOVkmW6nbtVQhgCKNGxj
4m5MyRZUgwXj36AR+0a9pU2gk7wti+rdmbBUb5l+6krNrCu2SFEW48Ss14b0JjHurU2Hhvk79Q9m
9bps/5srhxkdj2Vf6/u9MzJH8cEb3LLvuC3XVPmN3L5spNVduOoMC70IUH+dPiUJutCPpmwp+QMC
mX68G9xl5lhpApNtZ+jOF2b648QE6KnsjbWHmJCN5XMwVuY6H1tTRRZZjy5nRNFplsOWatNT6Fk8
3nbnnDVkkgp8arNjjk0y6pMwmGedxlrYlbEwdnzOc4rbvkgszWG+fVkO8kXzv1JERe9OVOjgvVMg
kHPp+L6VAuEW5fdbDd3qBmGAYvHUA7/XXJpAJZmtnkLgRN89+psE27LJ5RkYRd+QM87dKnFtJMla
3AMQlGidl2z411YAGQriwBMiDcsDIx6dWYT7IYILW96W9LZu5e8/SNl2Xt82nUlvyCRhHfQt6p3S
DSpG+uCdujQn6Ia6HNgRzb2kpxbTuf7+kwnXkz/Zn2y5aX7ZplSJ23LYIUz0yEvXvUMnhr5b41eu
3nbIRabFENhQmJV5xtxH31K6cDeqym0hb6QzlIgDN6/ZYhV4JVkseaIHsc/B2vSy7ZROhXP/VBO+
xRtle728VC0MUOY1KIdVBvlSa6Sg0Qdsiv103AQNO5G6RwNKMMhbyhTr5Gf92k33lqzJVc5QtLE6
vBILe5blHveCWejzQIW1PvVaBl3x/Dpf6gxH3nK0lP1K/NvxFEFRx+Obuklv1b1UcvxZpw3MAtBK
hj1YBU2iBXpdwvwQGGRb5ibwAeOXWQ3eI642lEh+Qljm4F+pZx0bkizz5oZQ2q2W8llemA0KPn5S
gjHt35ZRASBKL74ytCKSzrK+oNRflNld4ACH1hKD0Wn+XWUFDvsSZhw/+Lr45/axSfQivYHjYGM8
amc1LK6KTay5+fMNONxggZ1UW942UVAA/VOU4iik7xLmSDxszXPWW7BuaO/Ew2xI/mlbQhkHNQb5
BClUN5oHBF66crne2umlsCcm0wawr1smtRPDyRxv72lCHQKF3NKapg50TDWQvgd0xIYCbtPRoWsD
kLD6oEx3szcEpI57LYnjpv5GW35g3Ur8cbRqOz1lreUO5WfQZZ2Yw83SS4CR7vqRMkqFWZDEgTIM
E1ge6JygA9xAiwxr6JY/HG6cRheaKde91cyCMTwEIFkio8RLHoYNwX1nWu2bgjGTQEARmC67z0Xc
yY2Bo6pzv95tdWnbNdkSsDNLpwcv3wGI7QDYhTqR6tPxVIdDl/f0nW6p6A45mxt47MPR5BFmW9YX
qqChiYEQQhcDzZrrOlRhgqxP99FJXfMo5qZfpncjgzZKRRk2lqXuVwv5BzmTX1fj+oShequ85yFK
oz7SWOmayCr7pTqTHOoclI1dfBpK2DX+JbP9yQuRVFnpiAUPpr4BuXu3juMRH9Gl/YX+RjDh10D0
WD5TauMU5jPl3Rr/6FFQuGGMYC7DkthbV4fJFQng0GWdAunHGo2ynvoiaNqHCaNzmV0YgqKW1yWb
RufaLI2o3huW0X88g7bue+WP0XT2cdanr1nUTNnGt9gY7sXcjt9M2XbiObCcpL4kE98PFpXTL4W4
lDbjWrxTv9ruBcwvG19Vx9o613aymBeJMThuYmsxxaUobJhBwmbmj5cSfqGbuJFgjjezlMbYnBX8
L6fP5vvOm3wBUkN9Zz02Kz6nsYTcxQh62nrjIcKlVzyEebWaTMTqI9yZD2OIgC8/M+THQAWaC2N8
MmAPV0wCqOwlYYnRAlTGwWuSuWQiSmU2TkC31hA+3cO1mxdYSGHBuKIDLewOjzCRowjC1BvPJZ9S
k/jgxybbwIlbxiR6jwkZvk2izfCqILq3ujxnNIIzWaZaY5z3q/mFAd9190N4eL1/iqbMmx8sKxjF
ecG3DtPjvDLv8qKoj6y9bnqReEHIK07FhvsUVb0wHjzM1+TPkKAsf0rT9wswTsMdlu9MiAvM8oSy
dnInHJcRB4IMYxb64TNp9sAMC/VHxpNIk79xbOmkNIlYIrq14XFwMweHzbnmrOrAEd+9lfQKEA0L
QBw2Nsh5Aw4DK02NR5gxtv8KSYY7c+jcaBEOPHamJDxBCaZmyJfac++YcSPxf69HExRVbGGZWUO6
mpDbQbEnyluKb99CUS7wBvojBGmnONhSJCyfNZJW3BBWe5NgbfzNyI7AgJUDIf6JTiAp1PYmOJnr
Q4Pop3Pz7V0s6+Z4gvaKdsTey0CBOIfsMPZBssTqJqvbD5wN8txapIljt7fYzDgSFmsQ6o0/CqDs
/BjgtIqgxF5X72syMQ45fFHu2hghPvaMUXtnSpEukVYLpt+vHjWZaGip6UT0f2o2nRwpqyW69aEQ
4ssgw6T5yIfST/6asTgar8qczPptqAZX/Gdrb25Xu+y4U6+9P2YDE+Rrvsy4H3JJ5mDTDOqrd9RN
TBgQoItjeEYvmiqHyRWJPqjLrQTIb1lJykXacDgwV8mbR0ZoyPCyMMMwPCQmg0bcl9Ya02q5YFgz
oJoZsWStevw1rLknpRib8sV3mmT9NpJ44NflQ6ScjmVZghecnKHEEeuHXdmFZVyYpZynYvoUYARo
BO0dVB8rmh6YUEX4M44c+JmITCfO8xTV9bGVU5MeVG168jR2bdceIE3ZxrElCxfPUkXMAKMIYvLI
NHthec5Ji87ewITASzQs0JMgeQfRGasX+3NpGq35jG16H6McU7SMqupPZqR670MoyT3scPzJ4TPI
OFjN5ZREXsLwoSXjQ6sgGx4AEWHGdpOcf005GNwddZ34lIFiPtfQpO/DYppO4xyxEQfwZfcvif1G
E/coq7tLNlXqZ8cgcNTUqz3nx7kf5UebSrt7XOAA4T0eBJ87L+weZrNwHxGsMF9yZWoRY5e8un32
PVV8LCivX4huTLDyChe/2rp2vmayM+6ChDjvuYxhvsOYcWa6A0W2+R3NF1GN2bfDH6Qh6X3Pw2cA
WyJGJ4hTuJ5XG/T7LzBode+kaQbro4vM5kALgptXyt7+oAVRek82ZR7WlsFcWMeMhnZ76LochNzy
J/+SBmR6h5y2ln/1vJWJJADIaQEZzO4/1qaGgZTavmMe8LOmF0/pMh+ZG+cyxMZsn6BY0y1ugsou
YwYeLfTt8OgP6tyJC8uZH4sktb6Fpgi+j7OV/8yzcryH+ei8MLyVVRb5yTnCURX+UuXe24x2C48D
uL062GbS3WNtLf7kbONkwOe0/NOw3ObMwDIq+6b+OtZ+9i2hHsJOZS5eGzOqz4M9RBeGQKuz4yjz
u13b2XuSe/7Ri8r8PBtr8ikr4O4Es13RiR1tdTQav31uXIeQmhsZs2Uis24vDgPJ/lLCsD73YZ8x
VmQyu59wXzFDg9kIAOhmGKUfZJkSWRJpqWPbzckBjdZCp9oo5XM4qK4/maON8esUNQ5EUzOfLoEf
zD+KiFosZpaSebTdZIIYolzGAnjGk8cZ/7CmI7zBbPE+W01bncciwfmoVtHVa+oUTuQwz8kV7uaY
nohL4nM4LumjaJFrnCQZ3Nuc4o1ty4FpbdkU0pF3Ctl3MRfifHa0bP/VVMiX6EQXoXmUqUqe+FiG
jaXJekYxVP+sDGfxvhSMbDu2vOIc6v7Af3LOzB94zTXJnWlM/vg1WiAzeU/hrBhfeqL8XiP/ixfy
hFSJ/9UEif5SMcULxsTBpYFqiKMxZvYIiiESyzmtC1AwivKhVi9rmZbDkz1Dw79Cz5HWFRyttD6W
ZWDWyDGM5tB7TycYHQxesNhtxBYbyJjMDv+X+sU07VrPtmBDmqqOy8Xwo5VpFhlS2+IlL9cSJtGg
G11rfg9dmfO96hjbVjOXM3hSZmHSiWZAm/k4Lymt3WbCJOViL/n6KoZuZh5Y6fWveRG5omJaGF59
DFRooKQdmEWcIXdBqyaOsqJXFKOJGJYLcbc1ryyDynktxspb/6vs+Z88YW265Hqw/9CaQDOBcPJP
nrAtlxwutFCvi2FGCsPPBC+k6h2rorrELPN/7DT/H1Z2uJ/888NseMg2i9NB1WIjAfhdZuqqlUnj
CNxeM0Hvpz2U+JAQFjJPSiKll7mMDLur7cFGDld6JoSNNJUWMxQTb9T/yCoR/OHe6HPMTkH5vzlo
TZaz6L+7/YAl78wPtOtwkURzgcf4d98eHX7H5CkNwGAOors24+DCd3twkYZCJR9m9rsdjzQs+EuE
aitfIwTdMD5bLGuNORXjOL0ThYpVnaYCxiLsRsPtHLzQty/KWCF9YYGy9YuTlCk1z1mFkN6+1nPn
8fZyXU19eZQVyoT35vQRn7nZcDXYDHXJ2evSKKq+NtuNmDnF1fIHezcM3KNtDaPpvOCjNuXLfQ0p
zR/PrG7PbR981WMh9pZiPsIFNC4tC/fkd0w5buK8r3WhnUUc3Q1zMCY4a3eMQtLVFg7FmV/feaqX
bnbyaNbgnOLSm6pyeHCAo3acMfZuLB/Tdm55YCsy29y8Zojy1uS1cv3cKvCRdqtkPdJ50j4qWTVj
0fGWkJ/435Mq1F8ldxoPN6WSUh+1xf4M2FS9fkvpktF82iElDJ99LEqacu4zeQKzXh3nGXJ9KNUx
og7FgtQprZXU0OhS/f0YrsWWPVgRlL/kqotgHrmh9CVjojFTFvUmliNOnPWlBmhD1IBcufAEVmvb
EjLQLfJg7MaKRuOUDCTnePliVdVlJ2yDW26iy+BaVihG64yLvSsTmjpNvNsJUdNZZoL/tOkE6g5b
PfyV4nQ0gj59Micb/7pDl6SQXi/lkk9j8CzNVqnsCw3Tmv6J7Zceny4xTeFuyGCkkXjF04uVec0l
LTl4+iE1h3mYnIXJIEMuB+ux30wh8d9DwPikhqL17owiUtgx227v5y8FbD2+45h7kpf++37+TWKA
TxtzKByQyQB+G3ZPv8l4Wr/FGRwS6J2DYTqd1Q1bGkiO/5sVBkvr98gRIFUifjguqgYfW55/himu
E3tKVYnXCQWg29GLt/EVp9cPw79hCBAzWaBYDz6g+nFzBwS10GhxuBmGLtloecxEqIWtjQ5tX6IM
eDewSwzTb3PCIgW/cHwjQgW+OaWUtIr8Swv7nJEycFeaXsQom40mYF53Rgp2VbI3eY4TRlT0xvCO
1J+3G7LCw6FJqTxGyj/BOdBurowm1a50Hm/B32WoDzDotiARWO0pc2EK1wdpT1jzpbNR4t4F+Etq
C9VbOoh2wmTRFRsG7drGpRp67WezO8q1zALE/Y0hUGgJ8Hihk54EJ1zTZjk8VJbl1NHfL1xw8DZg
dA/sjZqUaQoWBrwNq8s/5KzM8qJeCebmj72XkjoSv/qzcrx6Qg9ksL9wdtyknZmNrgASxs2aaHeC
RFij3R4BqpLuhWmduKdCii4ljolNEbWArTBsbkZOos9yUT+QESumCS/+okWju3a0X9PEyIcjcwQ1
7EKUrkX64vvouNgHkqmgmAbtutHdpbDwendtX+l5eVZ7h0RHuybZ7aJRT8TNTpfE3oSTBewMTGx4
+W62mNg30WrbQEmynndHqV0/ZktkkjTmaFhjIU7hhFssGVjrF3/2lq5wTzbzMCo6BCXCRbi86c3I
JmLJLQ5ewQZGevf/vuf+KRbGG8J08J7mc7DRCyz79xE+nVaElmm0Pqeox4Au5c0/YOMf7u2H3R9j
J338+8f/Ux3Lx9tASSxX4B2GpP1f2cJEf1nUbqie9z76TrjaRbJblz/Na40Goj/Sm2qHHv9/TAVu
c0D+Dx2hzYbEbs6zHNdBfu/8rmDEgiXQDceCx+aOC1yjgUVKTpoTDUzjONY9tumnSQrBXolmrUrL
GNHICt7ZEvtqxfopCYrXjMSl9vGOr3X7MKI7w77boAfUglqdNtIiyn+MIkzr6VNZMsYLEB6rC94x
56j361PKEUH2/u93HeOT38MfMDZB0QmwUcOm5ndlrktzGqHtkL40qcDL7ETiEzbiTNLDsj/1WE+w
LwA79JkG79RHvrgdFpHIZB3CAOasZJJA2JaM35TmOI6PA7VCc2aOc8Fr2S4KK21nyhj3dWto7v2A
rfszVjAmGKa88bI2bmvgYkOKK2dU60/dWRNWUmikmYKTJsuxN5AMLyfAK32nGPeq38QfJY4Eh7LP
OCfgx4HJ1G5d6h4CxxTQbrM1KQtMDjCuw9rYYg9DQ9K91HYudHPTmE3ND9mpnZCDwJ8KkxD/Qni0
PWZfYoqwPP4vzs5sN3Iky7a/Ush31uU8XHTVA312zVJIMbwQUqSS8zzz6+8yN0Z1pgKI7L5AA9WR
EZK7043GY+fsvbaOGIautqsoDaVCNmQX0O4UGjMicI4sce8z+8VPvV91ZXL8rI4RZIcHAwFU+oSD
FBmW9PxOObMFZiQCkymWdmo0y75Hk1vmO08C0tPuIjAkA6sdKe/4GqoraVJeG18YHMXowc0bOy7P
w8jzjsi1IaebVSqpG43EmC3AK/orUr6FgKNNCOJpNlKRb6rVRa+Vod1FiCHlBKu2samZ/qTHVstC
RKmr8rSbdDFMlgP9pDQz71h4zKrncyLn3OsbdmpNyF26xhUw8HZ2xTbOQVDMxkgRDxzTz4ssa8Qg
qpwDk2C3tFeIe0zoG/R3llpADD+4NC8yfa/XkcncbkxNMbLBDxHyvmZ58fqCNgoRmnE6hf0G9ccc
K3s9pi0DVql0hBy3Q03NHZiEdFPCh3gYq7A56agdolMEH50SsqItzgusMh5VMRN+mid+TeVJkgRz
maHiXuYwFauhwvRtnUut9ZJrDAXDwdkJCt6YVvJQ1Y/rxdQVCDzNzu21aun2bOkuG3yzKKLYXH9c
V/uWCarBX5rxBi9CWN4FTgNg0JNCSMOxxShnHY11kwAKbaYO1dbjHOcT/WMpelgHXTwkWWLrH9YZ
E2wD8a135oRwahXAr9SsVFOQxx813V26CWWvVmEOQOzoqk8V5JSUat3SG7jkga0LjmKpcK43rqxQ
Y4a4WRXY682oxoUzOH5VhxpZvKv6N5RfGCNfscjkBMcjCjth9tdndCNmv5VrrUePexrnpM1d/A9i
lDTTEQgv1chaJWRyxi+7lkOmsiHtofqQxb1psfMGT9gutVE913rBpGHHDGwc6WvguGHpWGNTFR1+
rQkG821ZFmJEifM/7ejt2n1fvGWXbWTktmQ/4NlfTdjQ4sVhMo7aOVwCF9MdVct0cKKQPAE/VvMo
PVe6YtaED5dqOHi3Hcdd1mRHZ4BtKHHtGmXVKGkgyoxYgdvbYi3CYJDzadkcVrsFq2BEhuYFzDUM
6kVUBeyDUmLVH/DgEvM4jQ0Fpljh1WKnnsdezBFXhV3a9ELTqqQEOjCJ5zPyJtart3RKy0cOq1rt
T0vVuvfwIK0QG4L0PUg993ipM/OgEj+JFKfXKDCZ9pAzVGoZUiUo4cGACjFXmrjAP2rqblI94Zld
+IGUOoORd9r3odOfkQwIiYhAwfC+A0Y63JFp0AihyUqiWofqRpFpQhhoT96riRM+vTH1FPmp39lz
HQ5+0ra4jR8IXh3sIdmst9mokC+KsDEemwX/nD8lTaxl97S/IvgD6G0u9/LgIv/Mb+IyFSvYsFuh
j42lKQGItwp6u9E5JKo/ANDOAsmPcGdE9EJDWw2eEGGVicqTaO/EsA1Cj2zaGLlWbfWoObFWCgVR
ivODrSDk07KFyElHE2OMSK9s6nBUOaRniw2rJkCadzRxNOfv1nLclKIehT77kG9Kcnwy92UmuBCn
nBRvrO9nFd5IaQq5mGZlPK7fVy/V6ho+Vk7gNBwUsWFH4OdEeEMCNL/bM9kDAnKzImuZkdZim5Qc
26GKxAIdC4aKxmPp4eO0GOOD0H4Phej0LYgFqQydHnLu6cIpiaTGHD2p2GNaqfdke75cZLZ+Btou
OaPDeJ3njMSSYzVxolZ3g2Pj19hYLXqj8WBLZ0QltfehyP14y+g8YFXwltIVjraLzWz9gKse0ZCi
MmYCYrAuZUPrFiOlXau4ZH1cBlJUZ+meydVfd+y8H4UUR72AETETiQKklhYLlJWqUBnYYK6L+0FK
zQc5t2U0Jw4smRx9rEadXj4gV1EDFmtRv6ySqLjB4w+nCQ4Dt8Tam6jTSrSQrGIQg6bQ6i6KHhvd
Grc5Cnw+1Wp9Y5Ilhsep3AGXCyimueiKV1XQYmKfZtU5DjlbZLQyZHL3JJUKjYAl/UZrNZ/ooTAU
0ONFqKyPFwRlLvVqq4clAw3BY9+xMyGnXu04UusdTwHZTqeWXVOdzjqsUeiZ6+deF9F6MX7IZVAb
iy9HCp7XUfj68ddN2HO4DQ2/oxCzk204Am2ijNFApzubSAdne9IHdJbBfpTFX9FbCw/u2dKTvLya
ukpxyDVrsHsxxrXqYHwHvcNmuc0ClDcmJ6vasb+Z/EdqWdmtq4fAMNpd2jBXcvyis0QfLaTy56fo
aoumHbGnolPCunD5saAXX40eurSgWsNllOcveYPqwR9cZ+RFWNUNbRGzDIrOu8FXLDJo8U+Q7Lht
rEz8DylToHQB3pjB9GoMjBu+jQCu+WCrTI8uMm8RLBlvtzN6DtgolKk0dUKA9bR6xuIhOoJG44qO
YLtMYuXKBhUFRMsf1pZUKBuOVVOJm7KPmWUpyGQC4QX49Xni42kCXQngFeBCHJo4zV1OG38ii0ZZ
02DVKI3bMeYxU3JDOFPCrOsyhTXlumv1cSljmL9DYiRXct39+l38dJYE7+hBx7PptPGtfKTAOGqk
2KbS6jfuxSm13jppxGpAoHo51ybTICqQVa6YSzdGJCujX7+ZD0gaXQPOB2MIZQ2BgTwoPuAykqDs
6tYKhpvImoQxbBqosthhLnLU1RuC+gC6wOHXL/zTd2Exr9cMqnwa8Bo9rr82tnQSz/vIM/sbSz5w
HezZMMFXdFtv1nAM11pgiMkINt9DWbf/+m18/Pw0FsTu7mhcBA7SHymFTNaGNsSof0MchuyPRkLn
T7NcqOg49gtDyHqW//Ura3/NWAK5JkCOKr1EkKt0ST6ebbFuhUCmA+U6ku6TzAk49+zcpK4a7KoX
p9Yqg5rk+bN3a7Efr2ocE11p8EmrEFD8HXzq4xLVNYdrYdGo8DRgSR+HIzZSFtBtgXq9nrBX3Vx3
cSXKJSpNFT90gtKXY0m/zd9cJ7ES/tzt0EHEeSbpBATY0tb9qfVjY+S3TObFTKjMBVi0lIahnBvU
xznsarPHAtw56muW2qLxrRlNob3WPSj+cOPVJDPQ8A4dD1+NNWRoVv6OzPmxOWV7yC10wnVstM5M
I8Qi+9O+ogYqRXu9mNdj7hKy99mwmq5KT/BFTKhA7OdsaA4JY/kXnStET2YaEo8ipwsnFAy3kwN3
YCQZE2xD/4O4NGbYvkgtE5Swb9RqmP1XNxD96UDp9r++yh9vR/gepuUS8gyHxTJ/gouyaw5Q8D3n
ZpV1rodkstXFvEiaLdyLN5DkJ/Sc2pJbXOpfvwnrr0lBFi9v8GW7DtsRNNefcKw82QbRkZ5vEmxz
PGqGui3d5sYbvCx4CadJgdpDpCNCroeF/Z3vNZWJYbGkKKXQy8zbzrHmKj1gyVbRjgRdmL5GikZE
iOHbrTaAiXR7Ks74YM4MsEW+ukBojZoe0s+iPcvcC0mseBitxWid010j7EZ1BMl97fiW4TSgVuN5
jLL+zbMtj05oQ2dI/JzstrEkSn5lPxJ/hArRxSRFvrwLXahEQlXryAFSVQAfWNOuS1G1bng2Zknl
KXQ9K4bZZAxOM+zokxutWyD1SyJaw0NKZr1zUIdaqUI+QdT3+SGV1qzQbYUGKNOjKFJ3jkVpVm1V
fABdd27qCNLujkN9pL78+tvTflpD5G+wb6gWajXcfB+fJcR3Ria6/Phm7XRX8uNTyXC+O9MmxFlE
uNKYecw8pTLbknzztaVYy5wnlOmibaYuqcDhL4yD+ZMUJ60fO2eIVz6rE5ShEeGoawd/N7L9OHex
GdeCiBNzFzLA9Y+wXYMcN5rYanPN2aayiu947yKj2EsV8hpstLLRUD5dEGkXr5zctqMBdYz6d3fH
h33QgVBpkzNie7bm0AD+MHYakIk3DkO9a2dRGKrT2wxyI9wq08Xv+f9VHTgqCmfLYG7tiPywC9Du
TxsbMxMEUImVX6+jy7WYq2WpRrBdTN3IPAy029+0fj9uqWwBmPw9lwkarfefSrV0qAWwcayu4yhx
2GhyzmH2tx+vnzkAou8drxUzvkCDd/d3+R0/vb5BGwktnmiym4z7PmzpRTZH3exq0dXK6h/ZEMTx
6i8xIrlmCZ9ELU3Rv76bfnoDfM2Igm0Yu5T/bM9/fabYdBJtMvbaMwTdy+5hXs5b68MvRA0r9mWL
Q3x8sND2Op9//friA/75qeuixKQuETxQjpg/PRDSaTTJRgrnq4TNZfnkuj3UsKi1A877vOlGafe2
TnrV3yxy/WNVRCXIPupBIKUyZM19+NypZQzGkpfNFVEXUd3fOmZVzi9e3iTLaR3bF6lWGp87rRHz
c6Y14uSzDmHjQE9EK7ROes4wrQOgd9mQ3UD3Z9/oudibV10A8w2xwzObzFlDOJCE2WgweLSgIUMM
XD4zVRXai19f1o+VFVhsFrbJw4CTu3jW/fVrDdA7TdAjkqvOG0CN+Ii649Txyalr0hokRTpY+Llk
GIk10zF/60l1GUA7IJHr7b/5kq2PXzLXmq/ZFe+K0dbHo8iYIdBGeZZcSTlqfDG1ycpOdoR+/eF/
fjl2LgY5iO8clcfzh+82ieGteMNinUPB9Xz74UXOBgrYTgra/+YFP6Q3co3pOaHx4U52LZXw2A8v
2bbBJCga9Xk1M0nWwBRiTwXQMYqxiwh2G7KriDByS0NRbwNfutV7BJ/ZntSuQG2uIGqkdNXWxtWa
8GGFqrDTSPfodDEvS/MR2APEu0QZEjVyby19l+HX5bcy07AE0YKolmAW04xKWnR5yjss4ZU6EQW0
8UkFuQhcpZVstZpZ/SAcA06ci0F6FzF1Jf28l4LfYhTNoARSMF26MoDr9RDLAxNGK3hB7ZCLXJF8
wPD04mixKOt+VCvNEC8qGtSaac+GXA/0R7GcwQyFItx9i1OIwxGJFsKr0xDWwoush4IyLCw6VEPV
i4/E/cMry+vQJrZoHaPOFE2VlZ+B1lkYrlbJsTxRZOII+DYDbmv3bqOYYeePjdLM9qHNSeLwTkm9
kIAmz+mqSuw2ZlDa5Yuxt0Iy3+7lxVoPK+t2nEAO5yS39lDWvnEJSG15WWfItLgudv/L8V+2Cemz
iJbhhT2tFpY6J4eAuJpZ20hU7noSdHXixfHq1YMw3KxjMbgQInQyvvQb5RWQP7SW1MTSx+ZDhit0
gHNCs8ukqqGjVf1BdekmPtSPZHqVQmlm/Fnc+SGXm0CRHApoQpssvizXQhP2K0W6UtEHNMW+4rby
7HOuV6N3Bamx7T8lhBaSTUOr2VoIN7+cJj2Bbi72kBnbnNEYeXWhAZ/ENOkZwU/MX5FYxc6mo/du
17tBrYTra4XZSI4KrjIlBKIPkHnwbQ3cqLErs5QoDvLDRTOrSxPVOqxO9IKWgoc0UiOi48siG9xY
vzvjLkztMZu3az92HeBjoRY9yLUjGfTgiN+gAGCy90nmSM3bRoXYg3d/6dPlWVqOjBob0nuOqY/8
xihZIutFWrEZs/b9d5oZmvnCfHTo78hrzSt9D/BKmV8cc8E1egfcSNiTLYzXDMRSa1xaMMbJorXZ
tpUjwbVZTNyd8EtDxRV2/RUz4dC6ZLFyVrY1Tm5VUtLYdxhBLft1LsxuKIT8Sw7Td3hw3LRTGEPI
ZutqimzkLrAWcN5sk2qPOl1LHuSy7u2JWza93LgDDKsaHO7g6m25w/0ulqGcWwcKre9jpehAFTaD
VPbIo3pKShELUzoHE11PLBUGM0GLy7YCSUC7eGUxrXAsOwEa2Ozw4Vo93bwMIwU60yYYbp3UCEck
ZSvHuZgiHrbrJ5VLzJ1tfJKrs0ha8FaAlLzVU9dzlc9wKgdj58mtax0Drd4reeN0F2yJeulzr5fp
hxM5AaaLL1lahmUDna6foCVJy6PkqqxGKhNqOHsP+aqh+jJ1VBcYH1E2cgPh6qi7pyrXUd+WhjXk
dHNlv1sOK2x3EqsRaznGyMMK2lkm8hUYVHNlvHArByqrWdOUTe8VnuXRy2Y7FILE+m1Nnl2Nbg06
JzZ4oLM4IiS1Ro000W+vtciKbqy4tBc8d3KjjIvAZRPNp9Ji3aVlpKboaz2FLEjfU0wc2LXEPozy
910gJ40xz+4zodV8u36Aix7bMhleGnrv9Ygpv5ofa/uy67VcBTb51fknd0r9onDT3EbIkXjIiqfA
ypSTk9wfvseLV3Z1r4YQcJeXobfFv16fEuvYVbJI1u1BNhlXQsBqb1sNig2KFtZlAakvy0KwcXG8
vHi1AjEb0RsH4H5TKI3gvmjSuC9NMIDxTKp0ovfE8SuS5+AfmUsXs8x/FhtexWg7zkjjQZBj3Off
G/LQv05oCinrkz7q9QtSpXVWB0e9xI8J7i9kI+tjznQ6aprRXcR0ZO2bpOWFMd1KPNMszUe49JgF
3BiUGcwtVv9sJ/eVCtcUD61eDCOVHepHSy0ZeHdi7EWdzmznSyX9yzgaZ1EmyD9pEu8xyVeXtRvS
EnFwWGVJKaUS6yhlQxUP475g8ZFFJbQljkzl4MSZazeJ4s7qdY3liqlLhS/nW0OqSvQ5ZM4I8psW
g/KeJfjBZPRXJk2q63yqQobGA3FtaUsYgKTpFAm0UgK79YEVa8jYFY9hjUL8CwE8NOqC0CtSY6/Y
aABLLAIXP3BrXsBCZjWKARY9YzNzN0RwBGGxtWkA9u2uV1XSYXedBNbLZesZl2C8tRJYH/ck+LID
nOJa71ECEly+FN4mrDEBRBus0Yay7DMsASwE6aNcN+S1cFwXunQcaeksaot1VAfgCG/zekJcyUar
qMJTSNmDcSaJbGuN28uiapX76LohlCdQTYSBmKwhsetIPpZV6BaFFqHyYp9F6t+zYJbWjqanjlFk
BzVThnU0Ug4b6JzmSj/RQNKR13hxvK0yhJXhba6/kfqQ3wgZTfRGc+mwXmVCEnmFZ1BYvVQeBbyr
lnEl97J8HkkHmnKhkEVyd5LFUyPLw5VdtA4BQzlylXRGOQRcl6e0lkpkgi0LUtnkaWVli8LZJs59
iDDgorZEnMKVZJOnZ3RKwNpwo8eKK2Jq5WpeqQWJvOcSIaUWiLDBQNvZtMiInJPbFXUZY4sKbPMt
l192eSEYdQkxfUTrRcjNHgxbFVNfYwjDdvgUhENhlWQRiAS6zHWEMogjgJg9S3GHkly8ypacTtKh
yTM0ZRA2dEhvJtX0Zh3Hzq0FCHYfB+S+4LmUfEDm26KoTqR+SqO84PuvWwgV5b06xoaGAEmS9WxJ
8ZIXab3HEOgvTb913XjJ7NParFDCsUu1TYjzLbL9OhkuzWaekilGvIHNCBuSykyPga3UtxmZJWRl
vA7wBt+Zwwye3/qmf/j8J0WsRY1HMitnvchr9BBP6LI2N0J5FE23rVSTQK0H+7PjEDKV1dbE4Nwm
X399vPvYo/Bc3SGRgamV5RKw+rFJt1j2VMZhkZ3zrEIGvgJaVyrNLCdZK2vmf/XCBlJEzCNMzpg8
MLz62IrLUqOr3XKJzkkW1e7bzEnBwU5QEQlKNGKtTHmxK6AssM3/+oUvbZ8/tWVoj3OgdU3mZkw9
CJH4EFWiKK7R8NujYzHOlWueaEp2dnj2CD1Fws20u3fcA0bkRkNSsfRRmxUbM54N4lVtnqmNfp1e
aHudmrvYF4EW9GN1/+s3+VGfiigVIpXG8QH2ifpzBu+M8MFxqsE4rLoxqUyb1vzyJhHtUtWdqkzZ
Y6iqIieBWuc67tPUDVVVHcpsQtfm6yAPlKemjJUy3KCfQmvs5ywDI9+ZMji+jvIswx4VZ0qBStVq
wBr7EZWqEe1ygNU07eXdYl066peP+X++T/83fC9XX0/77//iz9/LCt5LGHUf/vjvw3t5+5q/t/8l
fuo//+qvP/PvT2XO//3yn9zE35uyBUv68V/95ffy6uu72752r3/5w64QwfYP/XszP77jw+gu74HP
If7l//Qv//F++S2f5ur9X799J4u5E78tjMvit/WvTr//6zfdoWf3H/+T+P3rX4or8a/fnt6bt5h2
u/xd//mB99e242eNf6qYoRgF0Nb0mOnRH4MBzt9o7j9dzO4uLTGPYYlLo6Yomy7612+m/U8aZawY
ssqZnrCqfvtHWxJCwl/p/2RihE1J400hEbbt33587r98f//9ff6j6PP7Mi66lpeUmVP/fXs5Ov1G
us3c2EwDubsuM9s/NbzjuI0pk5qaLmEynLFcKruBQdxZccLyFd9v/1lvxsyfEzGIggBqeKWC7KNr
7tw2CK7jMTbfgrpaNl4Su6cMOe1nTpPL3mKdX3dEdXC6ZBj8RUvK9oCrq4iuEP8U957eZdcj06U/
RjqRD0oWWycPDdytBSv1EUltfatx2/gp1uh74cG/mZATv7TYfzbFGCU7gjesrT4RU4izt901nq4A
w6vNbdWp4YkAKdiLI6BTf2EA+eBas/lkck49kKKZvOFaxRfIYOiE4ag4TlUOgX6GWjAhyDlOXaRf
L5G27AhiyMHQROl12Y43uqXeh7q2CyfnMcPPsVl07SlQDRe/oQ3ltZt6LoMRvBJhE/tqqe2moA+4
Wedos1T67wEYzQK75Q5PCQ43onpzpz5YAN1hj2S+YUdn3cju7PB5nMtHxcqaYxRa430P83OfUy+x
iYTj+JnAqvm6KNyQd9937+5YmYc4y/KjtgDazzjzCwrz/IYvRH0y+7w+KbP5CRDh+DUl6ozOjqkc
Ri3cjpFxmzAmPaBYLB4A7es3yLmq57HAFo1g1ybpQBk+hTE9AsrBsPd1NRvPUT3amy5t+5fOmCwc
zhGP/9CsvTuvj773NWUC0h8/J7bczxjZbNjDE3y/XfC9jwbCQWqjezCMisydLFQOVPTDljyEO0sJ
zK1edvdO231RBgVpY21sxlm3NupknrCzbiez3o5W1N/W/fQSVjbI60llmNi/OUb8aKVGvJvS9EYN
9Orszom6QXQe7Q0zIQfDWq4oOa5qJdoouYVXunmL9AYLdB+m2FGH54HsC1jyyDSulbol9qcjTByJ
mEa9ARyvBAfjnphu9y9Eg1AZRO54xVk1bn2w5j7Q+Jq0iNzYq0OVb8OkgT5f7Mb6d72mICPDg8aF
Hk4npz4HJnABctDaHeEpyqGxR2HN4fJGQXAu+2g3IUi/abyx38Sem2xRRRKAZZh+FSrud21UzD31
R6D7beS420HT+vt5NHHNwsJ2KfJxyh5iFQ2sNePPTyyivRplp5okJ0QL7in94uWBoltOR/rx9Vkf
vPem0U7IP5BqJ90Vfq8JeO+s+WHnTGgKJ7wIVrgfdDvcDWNyNeh9ul16ixuOVPkd6VtXRhVrZwRR
kA4UFW+j1hLoUxi42vD0tWVFoeSaD5NCqUVT+HurNM/OMJZ3dLIfCl2FxIOIwJ+HHN4u1e/OcZTX
qWrSa/xtyWPDqcdPZkPFQV/ihJ4gWTNpBbNvz+5GNcvG50ZoXsljsa+ayDWx35E9RzNtg4wsvOvg
1/ocLL7qWa4eBrzzLz3T0D2OzP6p160bIlO4VpGyLari7LQjwFHjjySPT5S0MSEfk/mSFgu+zuyu
az3MVDMM98Y1weGN4/diDgifqFXjxZryets3bnzF+X1vxPNEr1/54tWxuufktGzVJvoULM3W7uIS
fkp+dMizabduGTvXcRxXL+ZsFEQON9+zKHmwCqu/j1vTRzx0oxga9IfupXT0HCdKwprsqqcgin8v
ZufV6etbBB+kVsRRRB+LSoFG4RFbanK2qs5kqdvNScnS4aVW8vyGgaCCfFgpfH2pnX0wZel3Y/Ca
6xiCsT/ShfujScp0ix99pOtph1dp7LSHHsumgc2SYJakSMiL08gP6TjJ76H4ThjjMu6nuho3MFCX
QzO7GH9pC+2nyGM3xIcrUIYOISczcgAQpzs1N96WET1xNgYgkMxiOoRM269mXBdXoC6jx5kpy7e4
JH5gC6FBux3ArNy1QXwmgegh0GscWlnmxXt0zjdZCkjZcwvDLzQ7+t1WUvsIEjH5EloEPDhN27x7
aW69T3xt53TxHrQhMVEpjNObRTPgFSkF0AMruOKDLM42C3F31uHJ5VG0G2pLOwEtzJ6E5b/rNGdr
lrUBq0crXugvDo+VnmcvLVR5X7eXU9So0GVAiT4oJYmWG3Jd9NYHFPsFuwpJGl6+66rp2+wUz0GO
PQRmiAKqJgpuhzr9PkZq4rdxh38PEeUWpDaNydmp9dcqilvwHIrevhBnRZh2oQWR6sdGaOynNHOo
JYu6fiTf2lY27Zgp7gHYrXlylUn5atBpwjHDbrZNq8L5ZKqKi0wbPPZXR1EwRC1Wcd8p/XDyvLS8
1stS2bYmIDifrgExaEY4NNcG1uFxowWN/lwVPKTQBrMNxHk/vPWqOwIUQTZ71NK6eqFktj4RGUoe
aloBASeuo7C9Y1cGCqKluH8cdL15Ugy3eNSrqH2iFHF9fSzsDXyi1m9zoDYAAECCqAtUeM+a7mzL
WW4Qy/TnKM2qg0VW0nNpai9lHbPEeoSnXjUZ53hppleuR8QD2K7L93mpoApjEf0DNWk+b7O4NZ6R
5AoNe6izQw4hsSVaY9wTlFRqnruZ2mJ41HtrV7tw2IiRj7dYdZ9EtkybqLd1EzwqqcOTuAw2fTfS
ycLPbc9Z8EfcjPZ+NpRj22KssX533WKrqM6hM+EixcubqjNcB+sbRbGZ+Ckx2HdxVgbXLtkNmyEZ
T6Y2vKLTmXI/Z6OgY6NUb6JcvDLK3rvPw7Yj9GgJ2o0boaIK+vIV3ayyJRS3Esv3xqr7g+dwj44x
zy+vGw7KElrPptaPyHhH40bFs/Sg4sDZC0SxqxvLDvdv+zAkmv3ccDvlbP5T/ZRgFUSlZ3r3jGXa
17jprU2Mu2cDZYwR7pLafp4k7ikScMDYoPoLu6rBqz7a77CC3+bMWZ6zuh+5ODn0NbU3f7dmK9pR
e7U8QZt80zcUaSS/A0BasicL2zhNg7rZNpN9GMulx9OhvTmJ+uIZHYFcrYVHxGsEfqhmVy+D6Svj
yCNg+oPOfYnd7Tp0CUgIHHZJ8EEk0ZjqS8x33PjFTN4LD6HinfQNqpQFhsqiV+GBkKTR8JMsCX+v
2/TVUdzmTs+1HUA36xq+Z/Focej2OY9F9xqK4a91MwxXhTKUzyH99rux79ojSiZIMPZE8sc4mYc6
65LvAz6sHQKlzl9Sw3geac9RChS1+wcDcYNb1artg05cJHdaCNsFPJTGoNwe7uaQsLUek0x+sEaa
GLppH/PAjneJEmX3YdlE56XUm+PUdi6E3SS8U92hx4i15NXOoe23JUmr34lZ8anQ44cehsZnet7e
LdLmxa+tciZ4dtDKZ3z+bUkzru1RGESzV7GNQx3cmaVAVoT8N32rJN9GEXylANnTgicPlr+71IYf
AqrZht1SE/LmDolvG25wSrJB+yM12/ZY5dGVExtIscLYwKNDVGbdxPMxjTAqNk2F3YXJ5WeQfPlm
oBCOfUUvvWxjxXaq+nndupB04nhH5GjGkNn0wABmVnAd9m2aUN4TA77T40A7A6rq2h0RCVAa8Dql
3KXIjiHS0BsFyME6j8u5+oYQS9lVVncI46L8MpJ2zPqY4xHySkJRDN0y9qmitGjDVda2elsEVzk3
mmgGNyaIZCsydjSJ2nGnj6OXM1rylE8IROblpDhOmFF9F66Pmc84Vm1NkEvWTpVvVkv/eWxq8rdc
I843pt3M2IziXv0Ef1/XeSEMcP6SZIa2zUY14MKp7ovWERQZRWWNUchwPkHeU6cNKob0cUoMMiZh
euyJZcGyPoOB8GdmEHzzuU5zxjU2iNPqym/LdP6UjU6LkCXJ79j/w31Cr3HXdg3c3CyP7ximxXuC
iJpXPZm4oclmLP/QlXZ5BfEb+l1oj3vcbZ8Ie25Cf/SacbOQvueYAKug+2iEBgW1catER2uZ7esc
difj6ya/NZu+OSdFlX3C7oCP3+JQxwPEhCXHGxiz0PzG1cGrA3hxCzzJ3pStMjLgdeCttf1XaAbW
NnOZIm485sFHSxuWUw9itvcL1S7u5j7Wj1NE3o1Rhd6mazACl4YC0ZKH87nu7OWQKbm6dRvwagyh
ww15IHg5W1e9Cnjy7WjbQcZLovqYMFXDjlMXWPKdPv/SCmwShKxli83D4wkCM7Jy8vnIf+KBqjYc
Wg7tmGqf7XFYUjwhyaNae28569fXZ0K2aNn6XZeHO6Wrs42tc07Ow5pjUTSpbD2dOd9FAHA2EXAK
COeKcjXYCCGeoBY/jo15dtvE2qHKuefA8K33fjemEHtkexj60TvFeUyNq8FjUsdH6PWkUhqjd/Yi
KHdTYMZAv/OU2fbYfeGNfg1o6m5ooX9WxphwuTrpXu3UfAc8dTUUsY2bmJ5zzhzXNW6mGm4eIKHc
b53oD8PijlDUyt6YMJCONRT4nZPknye3cq4ns3/xWkXHVUbWn5cHNwt4vA1uj/y2McyCHShzj8s8
ucGWc7F143TsVXOAoMFR1OdKjzlycajwbarFrTo5AdUhJJ4CiLRC1dsSVXFt9sUhLjQSDIGXGU26
n4hTe2qWXNkrBLQcas36Oog8MzbC9DjG6bdCLfDreVArTDARmvKiFjNpi3ppHfjqSzQwrXXsgvTT
OHBCZGsj7i4hsnqTcqD3dSqkx5JsNUAjC/RAIboij8xTk2RXq4OzCdUy2GqBnRABUdeoS6cnUDHf
ZzfstgAUcT0z/4HfXQX3tWNx3oFBYcSFBxPXCpKT6SX9WwI4cGOB7M6ghRo7o5r2oZdU/qBPyq3j
DN6j7g2ciprAvak5GLl9dxMzzrqz6NpcGXVs7+u5t/d2Z+4sq3H90cHoOBmcjox2vglmJ8NwQ4FZ
d7de7X0XGGSKH9L68qzdTYp+ZTAa2jI08LazWz/3Fr1HpUSjUWPZjLT2a9fZ45FDJevV4uuoYdX4
9WAPx9oMXT4hD6QxvCXmyjwP1rzckWP9bYH6t3GQ8B7xWioE2IKNxGdP5RzfQp8PTxPnZXqlnDvd
+IAoGj7X3FQbmiv6LgnzQ2wTRGrNFDzImyhAePWh1V7jrunZWPVvzJfdXQFYDRN7syURJNggli52
fHsGFXEGhmLIiRrCAe8zln3Q+uIJ7t6prlhkijV7W/BAbML49/dopK953vo0k59S/U3Rx+EA6HHe
twjo3qaQLhFtrnM2ON+cdkDClu9qTcsOI4DbDbypJ54V7R1O2eqcOyVtikLnjDWaV0GgLydMx0cd
/uvGMlF2N919Tfjo3DUMyb352EMJ84PR9htNY8MJi+IU0e/b1J01HDQ1sx4ahBEHXFKzCPmat8B6
PpMw2N+1aaH6Rex+8Ux2lYJ8YKJslw1urxvsm/qR9EJiAJhL+kbePo852QZNcl3mze+V6zo7tSQX
Esl0APkvXs6Mfb8YWtE85K3zCVQAMXZZSR07et2hMN3hltw6sios5YhHpT1xRG+YmJTzNjCbcJOZ
ob0v4Zb6atLNuz7XH7wmdthLFe2N49sbOKqUYj7XT1VmEJPaLtu0DgI/pAVDHP2wy9OK+ymMio0x
APaJawsk0+TVJD4WoNxC9aTZ/D90w+MrPQ/v0krzDS+coezkNP/gB24T01ZvKvAtkE2S5ykwbtUW
3zT6QZM7jxaPNzQc6YH/IiTJo++xmhaoV5LOeg0N8lkhizxVOlIkgwFansPqSoucaxSSwBpXE2ks
pBHHTdecahv7XlUEHh0K5RHD7zmsRW4PGXqb0giPYUZHT031eJtUVK/zVB9tojMwD6pfNR48d2bu
3qgU1tAStkzMavTw6dVYFJ/7RkuO2EvjvY269Vpzc5ZNvyPNtrvVYTeoYp0UR2NilUd54B3mzn34
f9Sd2ZKkyLmtX+jQBjjgcAtBzBE5D1U3WFZWFvM8Ok9/vmhp63T3Nkkm2zf76EJm3VJWZBHg/MO3
1qLwwJdh9BRH/xiUhlw2POnHRQmOkZoGc+QB9SkBfyUUZV+uSj4FsIUPVV76c+xCfk4N6Z66q+7a
VuxbHNzphDxyvdjZbhJveLQnmNF17AkDs4fHEh26lxbvwszaw2qS5FAmLlydcda15oEUhV0nNOcX
RjC+lUbs09dv3Uw5kU40GCtwIWTdQOhYknY7RGHvg23G3z0ycQO5RsQ0F+dmSj4lL0V/FFw3SUn2
bpRceFRLtyTRYDWm6QGjy5M59FtiuDq/I+IiGBbBzADT0WQpNrGsqmeLvJndYi2nPu5dXhxq3hJy
+NHmYGPRcDai73LivhJL+lWUCOBw9w2ENTGsHJrQ6BpqdMyRh5PNDnrTuSI/rYnzgFzsNHtzF0Y9
UoO1xBqXAI8wAUJkJJrFtJyYxURb0KvnlDBVg/g/jiH6vqLIGqKXB5he3/SUeHES8ct2DOOcKFae
bWLDAoDqnMex1s5u/11vp3fNYlEeZwJmoP0p22raNv1QoBnUmhCH3XKD849H+tNcERxbgMzZeTAL
0e3zavm2rITHJMNSbbr2q7PMECztyhDal3nxOfbLO2DUTcPt8fItE7HPiNm4pChZSbs07ec15nDX
LIu7xXrTxuyjNiex96bLWK7jvm3iz5w8lFC1+oILXr9sxoy0ZubflC09tqTTmdz50zzyMll6Fai8
Q5XZ4KFZOpdkVCGh6itXr+E1PZsr5peO/i1l10Boih2OTdTvBc5Fi/YF+NXfCK7l3jJlOBvdzsx/
KXBW/dtEWE7Ku5GElWpTivxL2dXWxfll2wxVdu+sYG1jrve/7wIZYSVvfVZohxgfXO7HM14YxjOm
EuRFC634mYymg8Wf0I/S7NYHxpk4U2oYSiZ6VzDC16oj5Wh0nnmyUq16kll0HTRnhvJo00sh4ybA
NuxljqjQ7eSUxDFn/6hpG3fROp+VwbtplftxzfoQl2/s6EiSuXD5b2G09h7+j1+0TqpnAkg4qRpn
fB+1dxuHZlMtIbCB4+uinAKnjLKNsozuySoZps2ueYyN9ZDzJO4oST5R9IdRHp/0juzQcfpZRfUV
D8JoS3v002MPQxAQOeGFfmLPuCu8mCu2ZiEwJQMOjBnw5/RJMdlYerIeMeHFRSotxBYeZoeHrnFK
FnvEbqCx3hSFkt+688QdWM7YPPQdUcH6eomj2t0jRm62tFMFhXbTP5hTph1SNgatbxUV01tn4NXt
Wl9AAoFiumIsyyfGOPFWNtbyLedhpwEh5HF+Ildu76TchNjJF7sxzQ9GloYDb1wb28pUfmvywed1
tJWjMx7RKKvLyqZo20xGiJWtPwB56oqJCmNxbD/o78rxfpRiq7zsiTDpddMhRvveDynGmhqzr/lx
HOx2I6KZt3LXv1RUTamibu66dgpK9JVH7GQmHGw6xv2p/FzwxgscSgnSirRdJlv71Dm8qRiCQVNj
uhDPo/KdmgFCK3kQvNY6tQxmiXCe0ppMBYlBA2/GqraCzq5movtWU43+iLDGuI3/mgt+EN0px9yO
ucnMoTIxncN4sL8wIP1VNyRGaBEKPJzGlAzX3ujvhkl3wiLRNFLoeE2yE4/3CmP0DcXasxw1sR+0
st1rmpHGfmNQ91iEbWyWZB58p6u9C+YfI+aJpI5us8pOOFmzqAhaI5MvmMjbwTx6HjnJdnWYZEb8
NoYWSbIp5VhdImJwbnqNKYarHNwdeUR6aLS5IlbV8LC4dMQPTW/xPsfdXmPbjfmYxPRn9Nda/7Dq
8ayVDq4UVXrwepG8mfZgbiaPY35a2nE7WW2Gpa0XBcS/xSEhhE8D7+UvvlxAXuKTMhw8JnwwwHPf
SPrSfybUNrCBRDh+1WjC6CaZiLnj2BAC7eWfdm/p56RAVEmWm7NzqmF+r+WyvObMnoOiFvV2yJvi
iFp2M7ZpYDMOTcU307KMCyMhe5eRWPs0chDekZv2Uq5DdF5yr3pI6G5+gLG2HWnp3rKxCTAgklYk
r8Mty8rPs2m9Vm2Z42o15Fswhhaq3U4veIc076NcveOsldGW6RR+9m4BlthH5qVaum5TrtVH3Hb3
Vsr+INGZJUHLaocEB/grN8S4NTz2CXxhev1E2decCJi1v5m1KidK+nh+XbwsO46lZTBniqw71Yw1
KfceLi0eZOHJxnrx6ebbcXYKXGtv1hSKV60Z38mCerioY2c3FK7ra7Jz32Zr6X5Odj+C+7v1to4c
Fc6dvm6nNcMAT4y8Fud1U2Ly/2jlLtkOZtO/A2ipswf2d6rxmPzZmYxOmAFVseEwR+ws7uqy+ono
HhvdVApsNfuXgTw1jhstXn+OeMv5WmpEO0al4lQvrxnGjx9yGSI6I2fYI4IZH/rYijdEPrOTq9Ji
t+RZFji91536qF94hVFc5P18e3iI4AzQEgT9RF1Ejdea0X0aTfNeR1p+wrJfBmqxKyoEWXw2XIDj
WrF6ZcRABMWNMWY/meePHR1++H8sHuSudJnerhnmOyXWvqdo7cmFwFY6xE/J3RRajNlRZ3V/Y1L+
I1jjrvmqnobu62u4fDT/H4AWxg2C+OegxTX9/Og+4vFPrMXvP/M31kJzzd+AGYDPdfgJy/Scf8AW
mit/c1ycKxHa6jBMuKz9A7cw7N+wR8CiwDPJeEOMy0/9Hbcw9N+kTj6mZ8MeYZ1r2f8JbvEXNZCN
vhzawxEealFh4vXxZymULHSEZziTbQmCgymn0XmCyh+2AnOq8x8uzN9Jjz+SHX8R090+ytNtC5E/
Mn9a55vo7A9YR+2IxsYds9vOErkedEOGPjhxzWeri06D1Pb/6cdxyRFUI9aEWQGA+vPH5Q0NxJzi
yO6M4tmK3FDcgAa8YgvG7cWFmWa8/def+N+vJZ/IN6zD1kDWuH/5xIkVQKdGPjGxqB7mvkVizoi0
qDz/X3+Q+RdhLJdS4piA/pTdh81/3yTcf7iUdlN3GVG93baNbyUpYRsgfgMWS0xRFVGOCcIggIVn
W2XNljrhAMj7xJ/0fbKad4yu8DpzetOXs7cyne3udFyaQpSEh8pu80cbPOP0r39j47/9xo7j3DRn
fB1ScoW4n//4G2eYqxhUdbyzteHi1O1Zlf29jD11LuXiT4k+bSYbmKCcjCpcZ+bY/+YX+AumyM3H
L3DTEDu6xUOo/0WDtiDOJhsUl35E9VlO3FqNQgtcYethJJ/e9s2JFx88xh7uSDpiKc9mRNca2x9o
nU7ozLWAUMxPYiDmf/Nt3v7q/w93uj0WeJAAUaK2l5LH+i+PILtS3MPQ/m0j+PkxXCOH910Mno0V
XaUHTt2sYSmwZvZn056tTdlY4t/AglCTf/klOIiEaXKm2C4en4h6/vL9rLK20pRtdTmP8S8tU/b3
VbEPw/BY6reYiYKOA3HUPa+q8psWdc/RvK6bSKviyq+YUYU07Vw3KNFHfqw56je3cMv1rK2Q0/MI
dBSgnCObhidk4zU17E99UHacvy/RlibOfbb6KNFChvoWwExpTjND8kwygFNZ2hDSpK0je9/WsMLI
mvQfTjPI6TEWhfHDrYrsSkfR4rqmNO9b16bDW89/3rQ60n+otZ4BPdaOzTlxKysCOUXjxlu3NPFz
ZZaF5arHALsrFZ/f9xuj1quTXZbVldAodJFJ3U9f6SooPGdnjNpA9l3+0WtD9NrhqX/gGMpFiKPy
uquGgkCmqtV2qLjq5a0flZHtVKQr52g7k0f7n+UYJXUC6VrjVFdIZUREudZ8lXzYsyCOx/Eriqoz
cUc9Bv368IteCxPp3HCja9EzLmd51J0JLdLhaxpFcHRBuWAy0VineleMdXEWnRx+Jeas9qR8em9s
+0BB5KKV75V0omu1evPFkIPNdqswD8WQwhfgbUz3gOGvzdjAHXKKfs8+JgCZJRxyrfZVERnmlpUQ
ae52OdpLUHhtRBfsePMuMek+WD24NPVu3JDwbkjn7KHtKCieyGJo0kS7i0e7UdiTVY1isoojTOj2
aO7ZXTkrImFBZNSWa4k3Q2kxvTuWrd4dyGpr+Evabs4qAoegVh3azjbyA7aAHYbsQ2IHdZLKLVg6
squ2AffpWzLP7sw0VfHeVKQxbJAEitM6OoiRq84xOvKphxfiGTN9E4l++TAp30fGas3UHvMOM+Nw
WgcVX9Y+RiDBmN3y4biyBwxFGi/A8lV7jmt3yTELGZZN1VaGCBmgaukPe3Xx6ccIlaVOKRnwb6NO
2lBGKkoOWO7MVyDD4lcnlfXl3pIM+W2NijG/TPcrc8BLa7vDhQuX/WKd24S2cu8RtCyBKOIX6M1L
npTy5+oxIRSO/SLxAj1phTfuU8FgE61sUwSl21l36JxLgDbCcIioLLYzSC6ZEZHzoLwpORirMkM7
R0NlWYxa1oYtniqs7JRIk158BMJzxdRtEoseNzOzIkxWr37pWzDMKKvetIVZgilUsS9IIA5KFUn8
6+UPUpfjrYl15KZwVMR0rHb9HiP7hzhye1gc4ECEUNifGsp6IFXq6IpGnmarNfZakowQEF13wHDT
wiG9o6kUxrXWYhFq5ninjPFMqAazbc/bxhieHcjPMMI1Gdb9arhPpC3BafQ9U1qt3NZVod3ptRh8
G8lYyCbGOMyjLA8DSOGlWBCki7nHk9D0xnfTmeiNW/PenLNfGZZFB1rQYmNHmv2s6UZzyFYvPS1Z
TnLKOl9Iblp/LZlBX8W5+d7JMjlgAcDGdqge4gQITEiEoX7ZeWVgpC7hDFwTlnVDdxRlBkOQjd2u
jyd8TFOLR6yaxvWBPKCu2TQWWowNpr9vlq2LLQqMO3NJmk3f1B4m3k7iwnLmJVUb0SKbrjEe5zSl
bwMY8p5NCXFazRWmBcaA9iuOC+6qsrsWHdRSXmYB5rnfSOK1KI3q6oR9rawQmaz2W5sb+TXKxvzE
rHAKDRsucEqgG+oUtgtDPXkQaj4jBCKGuC7SKyPphzk1FhbsKxVk2Fgd7qV9M18nYO9fCevV48I+
Yqeb4DfQbg1DZQFyZcZrtmMYgV9ZXBzKYWYq5Q2sjZv+Z2YxfXfNrr0zchw4oZl0bdfWEDJDzLX2
CwIgGa+prtjLmbLCxyAwDWrrdcEGNoRpX8/W4ngPVYnRrOEM7abCv++IjFu8EsKb7MguMfHub8yz
MSw4Z7fVZ46a8m5mwr2r63W94j3w6GlxvHc1hvIjbp++KRZ8j1Ys2c4YmsKtSWERgdWod5YR1bGo
Fu8Hosble1G4a4j1QAbnodXiPAwV5ClwFDgd6Rq7phT2PYonzwdFHp5rla9bY4zmOxfBR9BKkbGY
akF6rVgdZhzJgtTU64Vldj3tY+nZ22Fh/EjIk/ARkH/rCJTZQb6uHuMm1V95JVufS8pej/SA9qzf
NmtuajJgWlDBtEmy7tKULayFY85UrUfiwD/Yd9h+FWVF0PBXqHFN/9FzPIVuWT0y6lh3OhEggtgT
sKXuAwfEbBdj8BlkTd0fmu5mBp929wyj74j/far6xTy1jUmikdttJkC+MKkyIv2inH2iYdAlK2KU
poYIrKzISbFAeF7M3V0XLd4BI6cNSb1HOuvP1FDRrsrHOXRS3tuFMyOeqcrvJVmY96uqZlSJg/Zl
yuwRBbwfg2sHjZsUYcMOk616n35hp2ocCN4jsMhLvIcReQJ7ABcuuhg9l/zswRK+V+edrzccVMzM
xm3GlAtfVbJbzHb8SEwUHEwD++W65o23TZh6geianfVOteFcydQokwAKtZz2y5gVL+lttc5meXpu
ZkR1nduL56lwxxYoe7yPBqjxMMkJEiCazbsDQVl9DCaKp6JOp+9AG+kdWW35GEx1naYnaBqDYXbi
fVvJPby59luFjgOTqb/yJKQA7qJjkqtV7VduM4sJvMQe3ldlJA+sd5Zd2kSx3NQlGQJ+M+ZGFHD7
RtVNI4+o21jZfW9YhbfUEjdQitk1CbBgv640NnSoOcvXPG5LuI3OvEP/Wt9r6wKSg2dH/Ro52qKz
G13Mdr8uXgXt0abpc83mGTvVfs5qjByd7FWUldX7idv1v/pxBD2ZMXO3wTEYRABg9M1z0a7UeklX
fMcweNxgbc8p1GjGuRStdU3btbaOKJ8lMHKZLf0O2pLgHjfNfjr4LZI5AWSAU/YgzmWXuPsmtoZH
bMfBnFPez28ZZ0DQW0P1tIx1KEqWME1iWZ2PzKziyNKjbwqjwV1ZRvOJgfy8x/i5uQC2Wj+YYlNh
+nZfed9VM7u/irJddtzlK4LDONpXMZG1MBKt2JmLY/jkK9UGJN2kGM5CPo4+fqOpjdCLCYurcnWP
o6YzPcJRq4R4DL3kFYidQiwHwR/bZ1OwjNJrAuzN43ClyoGrNDlkUNXl51y62bLTm2p5N+bSu+jt
aCcewZoDlECXJRS1CJKS8qWQxcLeSp++mtFVT0Y+EXY4wJgfXKP1MPnEGbvZmJ2u/0j7hTOcMql+
QslcJPdTdzsMam9UdsC5wVtY1R7fZYQKoGUYH+9UW2vXoV0Ue+tyKcIMOjI0jaR/1xLTe+/5sxPY
PafcOEMxPRj0CMe0TobHKl21XaGK4Szntn/r3Y5iSfaYK/u6Pi2vDbLplaJqjCafadpiB63u1fXB
EnVsUXeuAmKFCavzikCDQgwn34upC70I0iHDuo+oTlwILAuvZpUZUKt1ooCvErtrvjjhCbdnSGqU
7k40mLI86ySCFa8DItiDmhIqAm/xtMIvFnt4zbMyvi+lWzK5dZacwVs349ipsmE/4/YdlHpdcSE6
xS86TZs1g97wF6hTti8a78CuAccWhWefgBT5W9KKt0+rMfffMhCcZWPMqfxlevlMZgTrK13RhSx6
/7LgMu1LL1vfSFpJ9+ZclCObxmHdmS4xh1PsoUSe+yjEcNrcJ9ra+RQPySXv1MQ7wZN+XHXtNqqJ
xPEiCe4flQM85hRXPDLQXSt45sPvHfZ/NNz7n4is/qTd+meSrv+FSixEVMyzaOr/+ZDwhKpsqv+o
xvrHD/1dkWX8dlNjYbXlErOAwSK2Yn9TZJn6byiJTP41SlUDURTTgf+SZInfbjopoTtoEbEvdOjZ
/0uSZfzmYnchPAy0MJAyLOM/mREahvzzaEvSqqG11HELvVlROcwK/zweKDLcp1cH5aqpt92jnTXr
URv7mDYsg4OmxyOdeJNUkNGxqnUUGbf8R7v5GdfF90mJI04+H+STebQyrGcb1eDXUU+CXYyjAQxL
wRIbpoHVzbShV/yI02XeKsnmzlCKVSXrYK2d74isXreEPb7OctrEDlr4qi8fNEOk+wR79WBuzUDd
kDs9Nu7McbkvdYV4mRBrX2jGxe1S86mbj7VrHNkgxEcK4pclHb7MrKH9TefxWplq9TU2ZJto7KWP
u0rO/wDm4yTRD8Ob9+xarhXw7SLzd/RwR2sq4xNCI7EZyvFAZDVSFC8/owIfSbNvHhl8lbsqK8aN
HJdij5HFde1b8xBpxUnK+oxi4yQt3bpQwD+MKMIqXOOBipw6UJx62zbP7jJNFSE0RURaXn9fakI7
EoPCyaf22aTZO8sQ1c7LytDNSeSupQEu1U8Ic2DWTOd16Em46rygEz1qFcJkyGiaEdKIpzheri2t
OpFwj1hvhe3Y7NOWve7a4Xe+BAwDDq4enyddUEKO57lh+U2uMt41cVCSGcud8Fzk7JarVr54fUlV
EQk8yHlVGJpeoDcwdvDVL+Zibm0VafthNauLwuwmzOActb5jLcwkZJnZ3Hdsc+S6I8JEbvIqMQ+E
jbgbgoAPVRI9lR3dWWmvZDDf/EcTJCBE+vm21VE1ZKEsZRkgeoXLzA/aSNNftfvWdi5p4W7TPNtV
sq03Mb4LxFr3JzIHTnMToQPLxC2RpcRzQ9bvhkHrkVfD4GtTG3Sse8xefhFS1zNoicJ1ykcfbQXS
qVTuaJQ+J8s4Z14eU+soiHlTBqQi76wWSgvze9oekizlmuyzFhN6XaiPQlffkc3toNv6rRqrM6jr
q9bn9xz5d63hbPKb2r20fKq8Tb6w1EG175vDQJy2QS2X8faC/t7MlvujLcrd4ub0cRWxpLpRodCh
EfSzsT7OUt9HxvC4TOZBF85Z1MsB2cnskzZAANxIrcAcMdty/7xGlbzqa4F8aHQeDRebo3yuz5jv
xnhFk2e0EOwb6VWobhYRqVkpCAJvU1Jhr5lZ0vTFT3hz0bvVoVTRG4YeLOzM4UebKr9Zk0/L1F5V
VbWkfFobNVmfJCR8dP1wik3AGr1H/LbYz+ZtezU66ZPdRYdFGmfBEk7APOGSvzd/X3KRE4W1yi5z
jLuuanYkKz94Giijq7wzeuWXpM0e6EvCtBZPrRk/4JX+iKN2EINPEccErutUz5jTGX6UG1uXZszR
SdYll+RN1OxQ0R4yhfxYb7u3VbQPHVQm3qWXoWn2K/klAGUeW1biL4hbRSkDINHUP+VQHDL3p0ny
ia/39dNsaMc+ghMfbhu+rhunrVtxSNxEFPZt/UerU0FMWJ8upqIHacly2yyvQo9PEama2EJxgTvu
KbMyn/mHPMB2J0QkHsyr+Y1bNAqK3LyWONaGWctgjCL93Goave64JTO4uGszozo4nb116vGZuNoX
YLe7yYAF6aic8xrGa9CHEtdGfKJmj8XB2iQvrjZvnJSYm9x7S+F7XLO+TBh5b0j725cEqmw859Wr
XhL3paTJDhT758ZI2J7P4mFKBw7/dULnCMy5mK951+0GL9r0rvqs1S1MBOKdqAprm/Zetu9Z2YYG
aPUQM0xc0quegbFFVjUGInVO5L5dyroiVoi6WfDoIhlZN6ZrvtiyupcsNnyYFZ4S1DmQu4PD0Ecc
7HH8lkr70SqY8ZmITzGoNK3xbbwtgCMBzxHFHXFk0NVuaV0TJbKgWaefuO40O5w6hC/q7GFcpu9M
bpjQ9MzGus596ebqwWsQZdxMfALHLj9mlAi+VXYPdatvyxVhpmlz5Eo1vc0j/9RbMQBFVafgDN6P
2b4p4xH/zHp1z1Gw+FzrN+e2yZ6W5LW3qh9OzLC0aj+VZd7HZfHOcX7oIv1QTOxoivFGv4yvejfu
zZHQ1WjsDrKueJrZA6NANLdFQ8/KuwNCzAHFpDqtwUuWo9OmPzRHQ3qXMN5aJRnmxXBRpvtZTFBY
E7a4odeJV+zE5CahxgyjrLnDeJI3E8imEXu/KJpRDZmUoFWLw9ZSpXGYSWcisTX+vsz6u5sVx9Uq
d7gEACG2oDqxJz/XZTrVY3OXCsbUa6U1oC80fh4ngy/j6q0ysvY22rpPhXotde2LtHuio+fhYCnj
cVBOisBX7iNP0mXlFwsRblm0H1gfP5rExDHsmkCImFULtERDv5yYfqW+m8t9PRuoBW5sArmV+0E6
ZJQ3Q8CgCgmJMH/KzLzn63zh4MLQOm/2uUCAO0UurFQzPsq5IShZ01ced44M5cDVjsvXEhtPQ0RD
O2g37La58urI/aL5HR3HG5L1fTn04MzMe1NNPRQdMqC5d9utVef3GFgcy8Z9IFTE5tYdDXBLtJCr
BbeRzvGPfnELf/K0O2Hln73pHhEmxr4i+/1CRZNz2Bh8h56EaLCzYLhZpLUz8dpJl/pNWj+mTflu
iHbg5V7sp6nKAs3Lm3B1mMcZE4AbZdfAAqUoXoq6/6V5Yl8zE/YTBKVlvYRa554mN1kPZUO3M876
zrJoaURskGpvjsYlbb458CW0GUEKb6Ly6TDY+jUnrzgZyD3zhnXxpbFyPPTbucQA6gapgGse7Fjk
JASv31MHmw6jHAIZjy5OEfqdktnOA8isI74nnD75o2sUsXPGV8KCxbSSk1DLKcl4R5je9CiQKzBG
LOndXJP7vud2rsSZsasVWFrDIOcGz+DNPu2q34Ga0v5ATl9shnS+0IRjK+QAyuWi35WoiwJrYvje
rtmL7ZYHUs0/Qcmxn/TSSxujlzLKeQhoT/ckjM9bpqnWJrPzZy3VzybM/I6DbAyjyYIJX2B8YuY1
AVwe0nHAx21nwaa7BezMYFvnljQT7II5NTLjSGZmRMhr/DbfwKFVMTlA0WBuWoA0NBh6zCqj4FyM
b1BVApFrMaQaMjfAS/VaSfPDYINyo2+bba+GK+fcaRLTmZNccSSmF+lWHxKMgwmkhWr2RjOlinpr
yDajjnRRGwZtW+ZpBeqzICTskfgrYYWF7b4Mpnp0xvTbvKqLWaZn5hEfcpSDz0qJ38bOp9BMANnx
NxIb5aX4NLQNpUCEEkqvZBYasfxqxOiEnItAx7m6m3njsl250drIBtgY9dN8p5ki29BGPwzLDbSr
9Ovc3WTJYji5yyBDIMWnkvkVWfAn0heOMSMIJIXiZyMt4ySX+Wlt3JfecrHldn/Nq+UxqQAAK5ot
Ms5tgj3mZrVLguo8sqsnTYYwtZYv3BoBf5UvjNcQsPZ6zaGj5m9qiIPRkhF74PmsOj3yOUyxRG2m
TcoaA/FY9DirqaBIhpX0uuwjX9hFGD0qnxuhtprz1ZH8Ej2bIvIae3Y/cbXPdTDsvB0fuPsQoUfm
z6GtX6KoOjBk3GSlIC1IDIEF/YbJfMSqrH2u+rgJcyVOvaneNQl4rAlkZd2ins2oOyOyekZxd+fm
62NfjSfu4ZKvdX6GS/md0/rRQ8QOOlqIWFuwrCr2yp5P7HgOMYoWfxoyKi5phyqjoAJru5/ImL+h
61/sVy9lRTGM7yoAd+bdxfZQAjhOAOF1HpgrN6QCYNXH1d5ohU2kVx7tbc27J6/yMPTxL0bS486W
Iix4q2SaUflRj3lHW85vObnsuwKocdTy0O68g2ZV7ll3h3JXDvl4zBPnigylCLl6PmfRNs6zC5u/
PWUXWpTkBr9x6ujNeNCLcthbrpy2JBbdyF8PJYWe2AcEn3Pg1em4V+NANc6xesRGWg8HwnyOhBIc
V3t5iVoLJTdSnjb1PqaRwrUvGAMqr99IaR+bkTzUqui1bYp6gzIFWbmdFpM/eNyq/QAYIPR861pI
b/VZvfdFg9hMt+9Zlfmj6rNQx6ArIMDuTQwlW+v01W2rUxq5IoxqIcPGyT9Ew9NoYfsRyDneLp03
81MdZeCEu6uoOlAJp0EFBL/ZdsU9mck9eY8Mbo25TR+6JPtBhvd6skb7WNqCVK6WI3ER2s7CjnSH
MwEcokM7iiX6VSTlPT6iH4PdCdjUDETYQjfT1VsN9LW+feJsP0jJknl1rzC/1FsDfwiioU5r2anU
77gQpjR+cePDZSPAtL2K6ll9dybcO8r0hcf1E2blLkHZ5KOyM6nKu58ktzWBtiZPTvVJUuCbI7py
24lya1Fb08Gi+FRLPoeDVpTbPF+N74lRV8iHGR46hqm4ERGfKyjHM1bOH0bSUMMZ/FSZOjpzl+Rp
IK+QMxoPibVwN05e6BsCKGggPHQxGZ6xFks356xc7T1LEJRQKxRoeisDR4e0el5RstOGsB3pJCJA
6RtmHLDi/unW4UqKeoRqKBKHyBruG8LZS5QCRhRb+2TKHx1x51VZG7TMb3xTwj4qtiGNOqK/Pzo6
exRE7IiG0Zf0iXPydJw7DLN7r+KEqYlpcyiO8IiOZqa80a2HQX/HhTY6mI21rW7LplIcnGoEI3bb
t2XC1oSUntcW5joTiKk4vaNZsUsW3TaSAmEwa3BP7ryqPCz1/FDlEbjykF7Xuj6lvX7RbXEZKMES
p3pBM/lcNvYTavpXYzb2fZLctqQ9KLiFtlM9M0bA28Pr7yXMOZWJSRXEIDIszG/k1Rj+CFBBszu+
Z9m17NuXrrT1DTlR+d501M9utY4olq2tRQUWzbc2Pin9vBkRTNmJEUSrYwY2gdpFh2xKF9URNwSU
pr3HZoXn2BcYKQxYzmnRpzDfZg7EaW2JY1TMVuPi/VQ63qVusDye4ESXguZ6iu6SbioOthsdKz4H
mkME7Eq/etmeocECR0eb2tBN63Z7RkwZWBIK2Unf1xLN/73dfJDAQVJiXm2kNm2HhppEx68Fy1le
pEbEmvLadyNLq6h+XMYRQj8tS8boyZMSUjvpqK03A+7S23aaqPWlflXSeq5z90X0eBSU/B981XXG
Pl//L3VnsuW2saXrV6kXgBe6QDMlQTLJbJRqbXmCJUs2+r7HvJ7svtj9Iu1VJ4lEEUue1cDHAx0r
GIiIHTv2/huZUh5So/ghZj1AWXd+gqEEfKYbTl1d3qFF/1TC79T8/s6qm09RWNTHfPomYvHNrmwU
K8e/4pTmN5WELFffVWU3P4nZ3sHT+KHxi341oXQALPwtp3Fy17XJj8JnFk4/9U/gegIo49Zet8LB
AxZOZzaK9UOKxKTEw2hHO0EsZsKNfUL1QMEGYT8UnXLSqPMZI003OOE2HruR/lcd0rkdWxIdU2/9
kw43+7EXjnJBXTK+pxuD4JBGGWDQk8QzfWXeN534+POV5/9Vu+uqrPx/DXyK+rPmgM10qPzCNTTA
S92qM/+//06/5T/+69zIfzWv682rf9H/1J41TXU0xwEfpwEnYIh/1MDcXwxNyuzpQPfQubNAbP5T
e7bUX0CKOSA6Lbw5NEPajPxTexbuLw4FY6CrKo4NpimMn6k9X+PS8GMSCJLJ8W0DEKymLsBxZp1U
WoQyOjoEo7tru26gcmBd8Eqj0WFa4waEc2046tx8acQFgDcs7D1aqzIB6oazF/PcOtAPltkSbPJa
zXwKcLr9U9i/v6eHEBcSslT4hVi62CeNIdxKcGXZCv8zDFr7iDxS96ym4+RNTZPCAy2wdMZnKTi6
PHs3QLJyPv/BHv49PqA/pssvQNRQwjZfAUmTrIs0p4SKbuHfd67UStnTqE9Pr3bhCvJ30T2Qi6ir
sHlMHAdMy30zSh2Umo6MgqeXAzYPqGYfu9wqaZ9F0wbOUzYiFhMizwJjhtqKwZZegIzrsolBE00Q
Ok2nvWsBDR4yUbnkIkV6p0XcPAIo9KEdlFkyaYqNmUrpvDfj06dR2fYI6Amx+KAmgpR5hYK5VyFm
gXQTHIUPFj/JoOTKYYPhgNpIBb2H6FyV8WOGeDS5QDF11S5XqvDjaA3QJpPETD7PQxHGCIhCuPay
TgmeUQyZfkR+Z39Xyyza2ova2jLhRaFLgVph445xvRlidw67DG4Er5LSPVhhhq9l12JeHjvKczaq
zm5UlUc/9zUEYmI6532MQJ7l5ndNoUABd0NalQ4leAWW+vn2FiKevPmuuLDYmkWxmjxF/vmrjTpG
qMaWvj97Ch3m3VDZ5SnocAOlyb7Hd6X2qgiWfl3p44bn/UpE0AHlakInELqasYgIoGJzuEsGUFf0
F452i6BG1Q+Tl/fjD7Vv/r7KuITW1Q/fLAFzQ5xPx/XIJXRai+3jm3MCrGk0vRG5uGOu1+4zL71s
V1Zlub/9Rd8cfTmUiTm5pADobxzdEAoAdNjMpicaar1AbYO70lWDz7dHkXvm6jwyig79Adi1TZhb
YuJnHyhbHaKhN7atv5u0tjrEJs8C+MR7u6zn/Tzb3UYMeLNkckxA/2jRIvlqa4t9rGgdCIoavFGP
B8jzkKfVY29CSgTKAuEm15pPt+e4MBEkisoBBfHNdW10cM0FeDpLutGsLAYEVjVREcyBzmZB5Gno
iXvtlHxt8Ay573AU+YiVbn0HFAc0o8iTjWi+/kPYPbZhGxZJg3F9Snj6ZiB5FNYUy/A76hTVI+xv
A0kT0L8ZzUm6trjWBQ1obp7B1blOAG10Pbfq7U/ydtlpiiMgSsXBERo3+PUPsUpcwaGPCbwNsnJn
ofV8KkwEEEykENxILXdJqwen22MurM/kMjAo+qOA+/GrIjlZDJpjTJzQyPZ0hU4LpnSI8cHXRgBh
AjwRo+00mPkpkHIMrgNQMBuJyniVHnG+RYYGSOsdQsWqhxHMk1FV9T01BcMDcNdubJiVr8NRsBzT
gt7oOMZig3aVmVuQmFWv69IPloUgRGD42QdQtF8xjKagW6VOuDHmm4sJW0SYROLl4+CTuNgaphWB
vlU1FYf0qrrvG1XhGYRGUkFY/aSG4/dCYaO4TuUjWFdkG8FmbW1AEBBq2BOGhcnnYm10QDg5+jYw
Ahubz4y2h4DIsBsz0/Sa1OiOyAdrh8hJQDLpRea1sVmcJhVhJZ4f4iDGRj92JfTLGlvnu6Qou4OF
YOuOOn7m3d5Iq5/KtvBDBVTBEsk/f3XXYDleUuuZVY9eAc2iQal5QVOcheVfekkRnavA2WdN+ie5
YrJBlJHf4Tpeskwu24ILB07YCxDj1dg2UGLgQSxT2zbdE9IZ4Z5UsL6UEAt3gRbQZeUm/DSK0tiY
9dur53rkxelp6B/pbQXhtxvq5AAeDcxZ3scHhWfn7e+7tv255cCR4G2Grdzi+1aFyKjgdCqXXNEe
KuDLXjjazgFkaHhCaDy6oFRibuzAtUV9NegyMUP3zW1zm0EjHH9PGhDju9zPv8+q+WxRUKZvRC10
DHobSYXyZ3MIzh4pC1Q6RM1sOj3XG6rDCwghFM57geooVolV/SBUNT8nOeqnuRqJjU20tpQvRDvS
FgZeXgN0RSwsoG3VM7MceHPiJyc/sf6QpMKN98vKjcPU5PNQw0VXMOj11BR0Cgq4DaqXZxk8qiSA
QQLIjbcL/UB3mrt9ZRU2KIU+9xCvD5HEoZedq6G+8Y01+RGXJ0fYvFVhS0KkesnMX50c/FTpF2P+
jS4GjH/0xOC2RBRX8zxJD3ZROu+Uri8R3+1w3swp79OLBq4yNeE7IwGzRP1ihDqnqefbu32hFv9y
LeHppEH0JOpyOS8ibzh1ZhSD1ILgRgc8BNdSO+V7cEb6rvZn4BzYdyOzEwkPHSZ/P9VVTXuBEAih
ZIsGt3b0LFsAWNNkNr08eu0cq5VZDyjIpTEyunmJVK4FwjCeFPs9NxU9GJf+3O0v8DYfgyzzn0GX
R8/A8TsDiKB5gZ7CArPj6OjPAe8H0bc7rbTijZxz7agT+y3TocBlEEev96TV9aFtI0DswbLgCWP2
zp2VTY9KKyHxahod0AalHV93CuT/Njndnq22Nl2bFyDS+/IpupwuJhC8gfBoBVqeW2ed5+iDpirW
0RzAIitw/Q8YUICYko/CwB7qS2v44xP/txmSN/4BpVGWx77ESQK7upKeexn/iwVByR9CMuFBPlSv
P5AOsbTBPoFDqyXiT3x98Z2zJfcAoNxxqh3rcPuTvL3UQLkJsjOZjFNnWASJgWfBhPOHhopDCHaF
Bs5erfPx7NcQI/RKewSWs08bLfhye9y3IYFxZXoggEKqb+oOsDstqp88V8WkRx+QSiv2vWM4Gwv+
drsxCthN04DeTQCSZ+5V4NEx/0VMS2go8gn72cFPaO8aXbIPU7M9+8kEIqAIs7tS+D+c0XE2Yv3b
3SZHJ+EnuzOo4C3vlj7OhkLl27oKIPAQow4vpM/2OQW7h0ZwrGxE/LW1xPiCIgnlHOT5F4lc2io1
KkaNTr8fqZ+qCuEjobpIqo13l2Z289kXEgc1NPPGrl1bTYqQ8llBXccyFsfa8PU6i0NGVnNzeAzI
3zwoct3GKPJvub5GOLSayvORAyKfLter2dFJc2iqMj8eCzCgCpBXSNrR/kVz8fb2XB/K1tGcl5nB
MiU3wOohE82EwjKePC0r+9M4q60H3ein65pc0RRsBfULEkt9id+FZdaFZjqhVqIihTukyR9h7wc0
tltqYRNSV/9iZi5pvivxx2+y/dny57bHOMmrYsRymorHqO7GkAVRo9oYaiUDgdMNCJqHFFUrd5mB
6EpZcWWhudQMauf1TunsA27Po9IOM1C2EcwxzC8vNnMfmUkdsQ5s3PZaXW+5yq7/ErlxLAxxKIkv
ijfQnJIaDzvdG/MuOQ7QtQ4hMCJv1JxpNw3g/WfHtZFxxooncNF3tspJ37ehomYbh/TtNU/BXKOe
qFN74aQufkmhWCj4ZIkGhdDp7wpkkYH77dJYfYwzO7nLUr/dCPFrh5PuAbb1ZPX41y+OzVyhrcVL
UvOaum7vbKNX92pXJcfb+2ptXjTOhYvXkNRZWIQAqDM0k3xG6aYoOhvq6B+YCypzXf5eJErPiyIK
N77lWsAjiUbNDqEODtDi8kL6ESyyb8pLZEI0tVDKi46s+KkwzPo97Yl+R6tAPVkVkjO3Z7sW2kmc
5M2i8hh9eVO/uliq0ICCW8a6F5eACQrg3ods0HJgqkV4gMqxdZTW4pFkIGgwDkyHIH8d+oZ2jM1B
4esaPggGA4L3MRJ5eNRsTtftqb2UOBZhlhcD2QDQdlmuWewXDH11QJERp7ZRxseyrYB1KNHOqCOA
xVVY7xSgTehWn91Uc0HAqe4DKjyfVadUjgivFYBQBue9FQx4EHD97UINLZ5ZlEdjHuO7gUQTymJh
QfqOPqt+YNzJrvNnHSQCpDIkjUQb6LscUfiTX2Bn2KQu3YKGapGCA8A5ikP7nOlzfS/wEkTeHoxf
YGjdxnZ++aJvvoIhJTEc1aRpZlx/8STK1DIIdZ4GjaE8QFftYEvjxhBlVnUeAcR68OfbY2lgruGD
Xz2iOIiERpwAOG5QVo4rozvhUIHtVd2jRIuK/CEEwrbxO1c2hqa++pmLxQJNiJ3XyBEIhyzxrFJv
3lOOKRgqmDfiyMqeZygUBg2+idTsuP4iqLfXSVnyWBrYpxcnnT/VaHt+aWmfEUznOfr5M0bzU+Wu
521mkiVej2fbAZh4mby5Xe+/p0Pf3jU+FNu6wzTFxOl2Y36rnxLlFl7lJDF0Na/HU4LccVtLkXFS
Cx7jKQUdQ1X50DcIgd4+Y478u5a7i7hFCJGcHaSgFmOZ8aDEss6S1Vn7ZQ59OIzhbCgfsHmga18k
YfScjLb97LbqhyEZew+VqOjO8BX3KUorXC61cRdW+p9x12iP9eg2eHc0yPvsQ4RN2ZFt2BiXshxd
9LAK7GCLsj24iVp7yui2w36wtRHptAza/d73y0EgieD3OtTVfIY0WJX2FwSqdG7p0BcX1L7hYmtK
BvlPn5vheXSj+uKmObYVYIy6j5VNuWRHydR+CsjHJUQmDd+lqQ4bFkMM65tIDUliFIbWe4Mo0uqk
IbopjiGq88hAuxqgU4HBNdBFO2m/un6a/KX1RUdzogvKU2VG7q+mTn3Ns3Nr+i3TM0D+RK/6WIqu
0PeO0uq/Zjx0UsRvBQY8hl82xj5S4vb3ASD+R3US2hEOEv9Zo6Umcmd2+dWdItDMHZndbpj9A3Ug
UKi5JnmTrWUg0JUBmvkRiC5Kd9TpfRU5eZNA0PDeOEHhAb95e1+sXKI8/gm+uHzRJ3AXW3AmY7C7
qqHESCcGUU7rtwqny4PRVSD94XihrQlK9faYa9uetIBThqcX6driahFxrjSOyZhqzgvBqF2wVk04
HVDarDa2/epQBhUOwJbs/mUXQFSV7+h9S7GtI4LkpdqcIKYVv80zi3N7Vqvxm5QAJBQtDpXnwvUJ
00Om05W96jVuYnuG24p7qOCoHQfuQ1PY3bsWDZk92KPq6E6BdqiNyd0DGhQX4Gj5PrCMCZ4CTyig
5OI4zBgA+Hrnnm7/zLUFRwwcn0TIhSSGizgwI7qhQwVA5iTICoDb6IZS+kbUvm0R2/WT4aGP7f3t
MV+urkXwkaARbFQQN6K/uAisA8bho903Goo7CNvtxi7vjnViQTzLcK6FiW7ECahrjK2gUYzB5z52
xi8TprIfhwpYqeRTpV8sOqxbWdXCGFHW43RdowhBRgeshlfD9aJlcKmqUvNRtpyjDqxfD+ILAR1t
SD0LWPCvCY93rAB0AzCEArLsKTQMgPKU9qLfcvCHf0GwyB6CyIJ5EjSm+oSEHwoitt18RfjLfQ/j
Cf68T27yR6U09uexjMwfnTHV1sY3XrkraeS4qqYLKg/GSyHqVX4Izq1s8mykzoXFw9GOpt+bsjP3
o4Ngs9sI/ee3ka7TPkI5Uuedsqwqs/ioeGYzK9og2JPaIzJIgYoCsh9az7ijSH8fjvTtfbRymjEX
RBeL48Xb314Ejnp2+gqXNtj1VRRQoy0aPA9ckMZAyTeGWinU8lyiqgEEiqzbXFaQQb8WgGyZIDgY
ZEUnMIe+w21hD8AdDUX3PbuAc+0OMy+5zLmH+pIflWqKEWJHn+P2xFeqSi9vN55vwJhBYV3v0rjB
z8IXKTlX7lbEFxg8yITPlzJCzSdWhxy2BtBTEHzAW0W8VbN9CwbhlJiqrfIlgD+Ybx4Ddiz0NqSI
akDC+ZFpXfRxNmeBOOWQQOkUxvukdShnJ7A7HfyBPpZzSZsKy62dEVqYb7dY3GCXwsOlUaeNwLu2
8zE3fcHYgGFYbkWEJlKIOJS6kIrVMO+JH816POmKE17SIJ42Lq+FeN1LxGABMMakzQEPewlCg8BK
iWOiejI2funRI9NBsmItg3BDs68jY/D0vADsY7ZfagUQZGP2G90NGaIX0RRgDv0VgBqqSl/xejfg
QI1BIh0DL5CHG0VqNIOGXr/76T1nkOdzmSEWDJJhcZ1ZNv44TTroHhpk2vti0vEWCaCVpX07HsF4
5R5Sv/U5R7j33FXEy58fXjNouJOBwORbYrdoDGEmDkMGQXxKb/48zl6uFpRu/Cw5mvjreBQZ7L1k
SGBXqzzfHn1txxtMnneYQbOOPOX6G+MQZ6tRRzkuApy8S6vUuu/UXvpQaNmx7Z3pThblqTmOzsFJ
kRWnroTsuc9DMh6s8FCUKfDYSHxwyqHc+DQrVzgPBp0ODHVskDSL9Y/cfgbVb+jeZMNHCTH5fK7J
Ss5GQxcpMWAmTPO8VQ9YG5QmBoBHdj5p/WLQsdOBPlmYLAWYKNR18mR0+XyMcLW8S7vZvp/ajV2+
ljQYZLc2drKIn75BC8WmK00dGdEdDIi2gOuPOjB6ylgIGYV2aMhuopRiCrPTPCm9ZKiMnxK3/oYS
DlhxgcHB7V2xEmkMDD/IEsgU7Dfl4DTDeb5Aygjcc1SjLmZ1J6UvPzdljT1WhtL/7eHkJ12ec5rF
sl8IDIyIc70Hk0BasOPx6EUaLilxKXgRdaSQlts5GxfM2upaUl2WjJCK5RKiU+I0kbYVugVwPZO9
Os3DDlukYpcUyrtETdFQT1EGuD291UgKJpjCj8uw5BLX8xOc8TRwU8OjQ93eRwiZYi3fxvth1JCP
7yFxFEODJVCtUAZHr/pcwlXYuDxWJy6kOzaLKo/69W+I8wpZIgzUUbMfqmM7i9kbs8TeqVoGTUPR
ofO6X2/Pe3VIwFAS+gIHxlkOqUXFiO0DgRWhuqecVJOsqQa8giOcB25mCnftAPfo9qirEY1oJsGo
mkMZeHGAi9qMavSe2LyJ4Z+rFD4onDXrvvKn+eRU0DqSvkAY1zLTcOdDLzzOYPXwt8kxAp1Q61Bx
MTkM0K+hi7FAt3/e2tEiuWAFSDRIYBe/rk1nXoRwiTzovsnBqo3vkYPXnCsi5d6MR3cruMi9tTxb
wOIQWqEUQnd4Ed8NYTfAK/WXRXAwwaDwYMVackQXvDz5Rvkn3m7jJQnwcykTZM1wCXb3Ze/k6JqL
YSfpuOSiw/n2V1g78Rw/W6OJx6WzTHBFOXQ5z2/Tm4FFzr4OQK1JJ6+1jXzje69twpdmgERi4tYt
//zVcyFwG4xcQQN6lRLYD7aJI2ofzNL8caSRB5f3HuOZLVTR2qBghUzWGPSXuUwpYlDQEUpcpgfV
bzjganmaW7yyXE3TAWoUnwBBffr5DwqyDs0USogqJYDraY5an8Z5HQNsCGxUmCtTg8BTIUjRILN2
e6gVVBvYYNqFAgopjyJjkaRHRhgIrR6wQklU43crQCdBqO59Fwe4bpcdcS1zo0PI2/aEuIW+H6lO
45I9qUdHdC27PIWMRP/4XJJGH/IZOcS8p/g9FeFG5F15TvBLaZvYqH2j6rA4bHGAHlfStIg6KJNN
zz34lndafQlrbNb9PkkunZCCbUWoHYDf6Rujr/RQ6GLQnLYJ/ib03Os1wUAi7wLUu0hfJ/ye2wL4
RaP2kKia8kT5EmpaFn+ynHH6F6fLBWbJFoRIg7DS9cDhQFlN+CkDh4Lyi+oEEIeRueCZ0v6boVBk
t0HvAftYypubWC2FfsVOb3xsLxy1z3ZpqCOhiNT54fa+e7kml6GMeiU7j5oanV1jMS0nhVAxUrgs
sLx90mDVgX9vUJ3E4AqtuuoRW+P4Uo3Vdzp2OkmTQFEEo4dTOusgFzv8thT15DYNjN4cHbPYx1Qu
rdWdRfEABFI63AfcFqfAwnO5CP1hryiVuTGLtdDgAgGELUSHkt15PYmpVpDDi3tT9vPHY4gEz8HI
zepS2VW974KmJytA8+f2p1vLQIDBYhxLLgdqwl6EB0OZugSbTD4dNr/3CZFrl/kAUka7iLy6VSfP
SM0vXYZteVFgE4MGo7ZxGlZCPsFJAgFBAdOnXW5K2ml+YrNTcHJvgCBl5bvSsb9GI2T7jdnKg7XY
KK+HWjaCcevqOwRZTA+uRnIGYWPsbWxwdr0YIFI17vyMS5jyMGuiBRKGDh2aqf4li7Bs3vglcjXf
/BI4JdK7gBfe8nVFNdsdY1838V7swRljUEVVffwryQfnaCVFe0Ieq9ur2UTFwVKU/Yg1wsYJXSvw
UJBku9GmBo60bC4VqIYqUaKZXogg+N5AP3wfaYUCObEVXk4KsBN9j8AYudphoLB7Tg0DjivKbXuk
EdWNxVnbBgBNZN8JIgC31fX+r6IRpQjA6Aie4Vzo6EpyjkM8Zofa2Oqbr6Q+LzQ92VrTae0udlw+
pBMdGnZcLA1wsBZQD3qDZsftNV6dEJ27f0YxFwe6CWwEWfXa9BBPIGyIkGArerSeK2VzKWWEW24n
WYuR1ED20xJrYWMx2yD3gpxUPmEaSgloD6on2TUA4M9NnxCxsKY7qwHKaA4SIjtXob4cdWArMSsL
MdlBUOH29NfwH7J0AsmN1jaGE8uoPNZNNcrLxqJHBDQK3F5olFQMdLQYUYetv0f+ZO7aOZ8fh6Is
pItTeIqHVt+IrDKGvfk4FkQUOodUi5YYrSCuXa2uVFSgsXnw6mhoPVS+zTPG8jkyAIDtb898fTwG
pFJAW3OJQRMTwJy6kOcqLuFwZ1X8aHRYs4Zc7VwfidhK5fW1CVIlECTzsgq42GmlIXxRjXCXSvXZ
NDCJFfn4e6AMGKnCWKaxkWH1UYnEOUS4cT8Odegeo7FJvoT1EL77F5OH9wPuR/Y7lquO9o5I56Lh
bM0dDk4+5r5NWlVe1djFUaCzmW7ss7VjRinQ0jXJ2iLtvI4bytQXJXqThqdi1nPJ0nzAYBFZCjuq
tm7LlwR2uZN0cFWIPwJTQw71eiysYIJBwXse4bxZHFT4RfR+cScKU4HkaB40nlVQmXaT1vWQZ0Ef
uss06fqpHGuctGD9D8FBT3A9Fm1ZntGAyx4cE66jk5rYJGBr7NF9R50Fo927IRQTwuADeg9mWpwq
gapyPhrOMVTs6l0Ka/KIPqsOKMXeqq+tJKiIbEqiteyL8vq4nudsInrXmbPhZUUWeToFZk8PQ+uE
FBp+rmlLcRlr8HPdze1G0Fw7O+TEsE4dWg+gp65HhqDkotSPsFDn2M0JJZLmOcCyYdfpsc8rQVU3
tuvaTE1AqqpBP9CwlxmxUaqzCAEWQ/zpUNvpa3zDlfABFEx7bswheepqA480/G+ffv6cvBr4JTF7
9fxMesuOdBNp+rCxp70ejUi2FQHoUVBjuyIyrLvb48kPt9y6sozGPzYN5+VzNxQxzTEVpAUg4OQv
R+TOBbkbMvN5QvkrcJPHjN20jyo7OA6xu9VmXHsbspo8eQUCsYjGLG4Dpa6VLCGDRxW4c3eqX0Rf
fdLhS5G64znEDW7fNnp7l40Y8Q5mq9/hpFl98030WJoMw0FV9B1F/sZG0wPtRdvSsXLlJrvroyTf
+FYrmHXdlNxani+U/vnF17swxia8Myecl2dTj++sPv9hjBVvF1s0p0qi0EvbGXb+hOQnUmj60Wnp
QECpVh8a3ap3Azpej0NVGk9qYOGrTO778fZqrl6upMp8SeI+P1RGxVfbR2uUCr+SVMdoAxNeNGNT
81Bk+g9cWabjUJczCrSV82saJNbRUCgGW7aVvlP9sN64XNfCL70RqMA49nDJL9Y1CzF5wo2WZtDY
mJ99Xu7QSajrIdKifr496bUt/Hoomda9mrNIWq1Fhlr3TI1HO/poUio/Mc/O7AcXq7OsU9ebX+dW
VY/RRA1z46JZA+nJFzs5DWQRk/h/PX7Ux6orwgIwVhLo3qBP2aEbcFKpTVGcOygrHwJHbx7QZMtJ
d+LpFKh5eMaJPtmPuS8+kNb/yPT4I/vXvIDPROG8GM17cwjrB3pA0zdFet1UseWj0mNgxDwk7UPY
zdpXhHAdb1Z75OwKm+tdJMVpdHtAOnqQP/h0Ro+oIzjHKs+MB0Eb+iI6vTp2qd6hQY4C1O2FWMMM
sHwOBVxOLEINi93HZzBzPBo06YbZvQ9DyL0Q9Wwwx4G/R47AeOjLzr7o2VQ94p1YHhEwGu7nqLX2
kWHO7wobV2n6S3j7VjYuKci1fKkGS8cPp8xPhhXnGrKu059zYmHJ0ttbnZW1TQvfQ5NZCvf5EsRK
ZWjQ9Awpz9bnp09ZiF+taiUneh71xgWz8qznSU/YlUUQDOoWoUSYUe90PW20KUuwjgTtArqly57K
MsZpHhyIN8HPfby9QKvzIzho1ONsVLFlwvjqpKBNkME9oE0j7LQ7Gr3IvgyD/U0DHfYvXm1ALuSa
miZo88VIGnZYPr7SVC9rlCpVy7z4bq8/J7axlRmszUlmt7RCadKAobmeE+SLCl4uMXlAs/+sZzmC
VL3mH3R7UDb29+pQliHVZqib8ki8HmquKJ6Bm2PNzAK0nYVXkN2QCEWhU23k7ivbg9yVJiucB0Hi
s8h3MszB6horeq9ugvbcBkZwElpR7wG/wrXGfHg/KZu9rpX5Cbi0FF04/BLNcD0/12wCJy9d3bMG
xz1gDZGCwhL4gKTuVqH1pamyyDt4YxIz2YYSR72YYIOqCJZitDV6t8YcwAJDiRFYc1BD1XpUIqM+
jPC/j+k8ZU9pp+j7OMQ1I3SkQIGDqjWslOakpAV1WTcAwohAiMetLY5zpTgPoASd9zWoZuDQRvFn
qbfB/Zz6+YlOTnCKmvL32wdrLTMAEEOzjCYoTYMlWkor9ehvqAUso+IugtSwK5UmeKhT9NN7vyRR
7uJ8ZzcIXuKki6LyqCYPJlKLe7+EIaQOcevV2WA8Nn2OKqtrFV9u/8SVxQVSSHHZANCFbM/iQkac
OB7weNLhzYQKdmVogZnQ/e+SEBG/20PJC2+xtldDLS5EammaJPKCWp9APpv2WF/iEPPt26OsXPv0
gGk7S/kKuW2vd2s6ZJFoKWMBfECoK7CT/tRUHe5PsM8OETaN70lt4w9ubpRnMLjZxgld+57UY2lX
UrHnzlt8T7Wb6E9PKB/g5hvxUaMYcd/2uzLUzen2RFdHIkNHKYoWGE/Z64lqrQGSRMJ4wiIoPqKL
OJzqLqSWbRj/mCz+lDvF/zX1L1mf/N9NJQ7fu28/ivq1ypf8D/6xnbXFL5LOj4wASlY0qKQ5xN+q
Xoqr/4KUjUb2Ss8KpR/5R//IemkY0oIN5hlC5KIiS/D+R9VLwZD2BZvDnY5X5E95zi6eRoJLhirw
S7GINzd/mdwXr25rnH+6kParcpgTlKDs5JMBWrzO/sqFeZfiAIWpSofEWf4ltR8cGx8ynhi4Up0r
pTtxIWI1WB/UzV6RvOT+c7jlr2IfGtQUHdmielNXSYvRdypXcQ8dLJN9P+J2MSD1eWgomHHs3E0m
5fVTnAHhJ5PmQmaiRcVSLG4lfzbjHt8P6xDNSI3iopiL7Km1YM9hiJogZgz4G2enIVds5EnULgZv
muTKxwbrL9XTfALqbgyq9Kmbp6jeZYGvip3aoeezG9RGea9VYYul2+jTWkxinAFRVtLAdYym/ls5
ztBeAhAXv4YgQX5XOpverO9OUwmHDqtyTLzcWTsAd58BCRcRuiByJhZCqV0DdVwxRXiyBrXGfs2t
I+diVHI16b0mPYxQvf3gN8g57YsppdJPV1acIEYHJ8WaEMpJlS41j6keUtLJAtXaoYyAqltBMesU
VaISEjAc/xqIDJI0KtD4IuRxjvdBimD518qUStQwYMJj6cc4qheanmI2XtpWgQaBWSPeKkYXUzrX
b/HDCoKqhSGUzRiW9UWOw2RoWmJvAoP47vjVSAHLbyqX3n8pyn2U2TbebEZTYDERDNO7xnAw7LL0
ic+LZQKw35n72dr1jk1rD0H5wd/lIeIGezRQBdxXNRWfuxlbIJSoHevLqFQ5Coop6m53gVrGT5qi
91u96OtL42UzcUfDXlZdSYa0F7FU6eIoHVG8PGDi1ZwtNXWfEIFAaadQNFPZ++lYnlsldulKpp0O
ARvB/i2g5NsNDUlNwiRlhKDRsri4Gj0onVSztAOSENW0T7EESPdz7+jcIDYyDGQOQyZ2/qhW4w7F
D7c5voqAz38f1tcW0wsAGTke+D0HuLBLvZIgtrw652ZSqNEl6mGIBuNTl1TNM5ThAW/7rH6gFyb5
ZEF+9LXIRbA6ch4wSMOHFTf3PWSSwAt7NINv/6brnEGmnegsYAgtXICVQLVl2HkV7GxEfKNJxR8s
1Pz00TXr7h2KGvXnfzGK5QJOpban0WW/HiUYA50STkS1C4HO+ynKEWr1Z+Nwe5RF91ROhkY624x3
lqTUL+lLVay2mEoxmRJV02e3x+23q1vzTw2jiw48z5M7ub8RmqnMY/ewb6skPN/+CYs99uYXLCbq
YM07x6Okto7aX7aZl17RtHSwAXcUVmXveZCDj66mfONZuzhfb8Zd3FmUvqRBcgZVL+yGy1xayiWu
zN+rsIJb1JYV7gZxMP2YcisKpS/Y9Hx73ovb6WV8HoESBQ+vl4N+vcBKrsS8W2ATs6mDo29m6MeH
onu2xya92JNh/XF7vEXB7e+llooG4MZAGXA7Xg8YFUqGDA96QLqLHhDQaqodaql/xtlU3ev2GJ9F
mrjv+1Lpn+gfj39OOEh8FGkwtrvbP+XtCTJAC0KSf3kvvlGqK1SC82RSSfVjjNw4Y/oHE6Wv97dH
uX6YvsyXE8qjVBKnKRnLDfDqnA5OoRlF2WswxdX4U4t2zRk2iP1JYHpLqZMdvsPV1d8oXLydG9g3
/OLBccDyJfW6HrVT3ClJS7azKCUZJ+wSHvnRFu5Sbs5XqQ2bh+csX4gCkMQqmfJQvZobcr1iYjkR
BLKb8DhmY3UqeiJipsXp19uf8e0+hSYNR1teRHi624ukZnZgyxiOq3pz2A+PuTsUXxT48ADmFQq2
ZRBvPJbWpkbzjTI7h8OhLns9NWUcBYJDCIsVUVGdBA11ssoBm4MxCzeGWryF0UpBDYypSXEImVgv
G9yhbdWlmgTWocVea0avCnAw/QtR/GFMftXvC0vHRlRzKowzBrjUd7raFNS7gqqUPvel2h7aAOfx
IWj97pCULbZfY2RP+o4uG3fy7ZVYfBl+LZk1eFP6/dRa3tTEuqA16cqi6xyl/ugZ7VR4CQ68R8S2
g40T+oIjebXB/h7rhaYCqIUgtdhg2tzNXZ5gJ91Znfo7BJkYh09fNJ/rvHNRzJ9ylHTnJEyNE75i
iNUnAX4omh0PE56oplrvmjZJRuyHZvdbFnO54ALuO+0ejT7zEzq4WL1ZRQN8ZEYkCd1zbUq1809/
L9Im6D9opPCSVhcRNkncUYOSbhy0yXAwSjGcy6zX072N6deH20MtYo38XEQzcnvEOBDfXBJKsCZp
ktriejah2JxmzZzfi9lvSCzjGkQQ6lSfBGbkGxFuUcWW+5fmCR0LLm7YTSRi12el6PByq7AfPmR5
1HyAsYqZQEKf6qjVfjEf2lrrw71tm+O5RWiBBlWm4xQV+2E7SsuU3MK+rdagbkKQuERWPBenroui
k6jxNtn3jRvlFw3uvbgfkZ0EeCGcKvYcuBMp5vX4fnu3P+MieL7Mh+4ejFJZ86WAcD2f3GkHRD94
peh10D66HcUoe5zDjVFkBFnsbf5q+CgOcjcEtEVW65fZkGEjoR1wiEgfrL6zfhRWbAWHqIVvhHBj
dUxQ/H3IO9P91HExbVwRK+PjFk3bAQYGWKEl9weJAASTY0H0pPVR18Z9qZuX0K6eKiv6EzUzbJ8c
+4tplN9vf91FJJdfl0IPIDnJ4aQAuDgP9Ob1KB9UcchKg+bFXDdntUyHvdVXEX4NtDFuj/d2ng7B
CmA2Dvb0KpY9yMysLDdQCl1i1OsHtzDSj2YWopLHMzrDmzgENqbo2Fvg1gLYwbS2lD6WKQ8z5unP
2XhBO1BgW8zYjyIz0u2KGf9/0s6rOW/k3PNfxbX37UIOVWfPBd7ELJIilW5QlEQhNXJq4NPvD5w5
tl6Qy3fldY3lGWvEBhodnvAP8Rh+dN3cazbTOHUOKW43JaSZ7kAVwgG/H5SZg3mYhtGIHzjmUDzW
iWOf6ju9XuDUbsCGL1UAJmeN22pionDR4MuzEBk2WIj8MmdPbt6f95fX+vcCp+yPqN1CSwD2ADAY
QbDjbeTaomupjms7LUtDyPeRY/+o2lhXWw9nQGufc7jfJhhmkDt24FGhQFmecYD9GP9yVCW/0rcF
0QuAb64CkSNIECDJ0V7GPpYlezMFs0EJp9QxXIhn+bnF5iM/izIvxeAr9cfiMLfd9Pz+S730Jlcv
BZqC/hVCUZx1r0r+UVhWRWIZuwFjkTZCF9BIoSXCpnF+wCxTWGLqUnyjb+oiNjLU/aErIR3gh52o
XTvj54Lys31neSJ7fP/Rju/lpctChcmn1rI8HBpaq/MEjK6DkE3jbj0QO9uh80yF4MGU3HmRbn/6
w7Es3VtkceFgU3N7Bb9HLh8YkmG4W5eLGcD9YhTUzfVGuZo6EQO8eq0lV4D6SA6O8jo/9HgV+bGF
NvbU4/TR2eZVpkZ3R+FmONCRc0/kQqs0nylcxqKAiR4P0jzI1R2PJdHo0uaKsbSiupl5Ks6jftiA
PXJ/+Cb1Ls+khASbt99rvW9cxE6aBX6NJaPZpxV9isg6kR6+fnuid+50LtYlaVoDpYyuKUy9dXl7
AbCp1Tubet7onHuLI/OfftPjoZZz9Ldg3rUazSgkQy2mILuJosaG7gvnJE44J46G4zhlmWfqk/g7
aGT6YNvWVCnDS4ED956zRTBzuB20ZvpUophyP6vJu0OLhn44ZLUT993rrbuMyoXLyqWPxu1z/IIN
kM7YR5KAwHl0P2YaGna+stJztHCMs0iGHmiUsoVmPJU7J2njK4708jZ2kubnoDeGjVmNPdzPSKD+
+Ucmq6HxulSJX7e2Z+RwsyLDnXbEkXhf1R3MsaYf900Sars//shU4pl4AAdAXtbp/khDxBpzx93m
c6mdmVHrXBu+kd3Ah5WP7w91fMm8fGSGWsr9yzVD7eh4ume9qkt2NkO1SBdiRgFCOAIx+/4ox3Wb
v0ehdrTEu4Dv16M4wm7wmw3xmFQurUIj1e2vZhsVlypPMfUdDL//4JTFfOkNYXtiGa8u9r8GN14m
E3guuITVK8J9ma046t3t7Jj9BYX0Hmux2vrg5PC5ZR77h8iz7U9UNeQ+d2t5TuCfPEX409cnpuE4
yPn7SeiuwUhZMGHr1odWRLRMVeFSpp7kdTuHmD06tbrJldeemQVMedgB1aM7av1D1fbFCbXINzY0
1Af2FGf+y41//K2zZNbSLhMOLDuhLnOhmZ+U1Yf7tO8eCPz7vZ318Zf3v/ybrwxTBcAqF9Crm9hB
SwfsNe6iqsSWNfMNSnbkvlA7PfGd63W6nC0dvAYKSIc0d9TD+8O/cTJ7VI6wHSHbWpbf8Sv3mZ5B
Eq7dbejp9T72zP4WqFR43RlG//P9oVYEg7+/7m9jrY5mrSrHBs0qF6nfvAnIwO2LMm1NNOf7+hIq
dXPmAhShGD8Pd7Y7hsDlVPa1MEvnus/wW3r/cd5+82Vva+h10BY4fvPJmqI+GVlr2lRDeVq0QLWo
/EUwpP4/R1olljOyVkUmGKmQ/gRuwbBQOIJeKgcwwO+/1Nt7eVGR//utVnGG1PDEkrJ1tygHjx/m
xeFOTbnxIbYwQnXqdOc1pb+RtRtKfNzM4boZx72Uzqm08M3ZXRIGSpOU9dfk2p46pcV1gOzPMDXb
2Q7njTF25h6FQu/EO781lAmElUBuqQC7q2UVh+2ky5bjy4yVdZBNZ++NWmHaQXXn7P3pPU76/lrB
zCxEHQvGHG2L4zXjy8oTjiI4HQu6ixbs62++1vSXQKHy/ZycBKZZ/LyjMB3CAHcPByLwjYU5cTwe
6hLkBz0iDzrwzk1PUwqXOePPxFT+5614JUpJtIbWhQ83t3JkhhllnvX2oh5ngSMipTqhYYfYFLia
+11iYsZjFjfmOLYnDv23Tl0slv41/GrJKrN1MfpeDn2bsr1sY28vMyc/QE/UNhnx8oY6UXp4/0u+
ObOwTWnzoyRtruvZ9hBB8mMb8CWtdCutQp5PRC8nRnlzadpg4QAHUIZd97BFInFxcHm1VGrewYMp
fdCiPnDd0D4xiW8eruwp6gMUy6ltrpZK1hCfZOQ5cFkkK0TUlEGcpFNnMuthb2ElpYyh3M/WGV6i
1ZfaducneunatMMc9BSH7819gn768tK89Xr3V1bjdtB9eG+oCzttbOprC774NV46+MiPXX/+H3zN
38ZbZTwa7hmKXj8vH/vVpsZZPjAY78Qcv7VmqAwuHDGHmH+tFBbmgyhNDDpw5BD5vd6kEd7u8SlF
/FOjLGvqtwSmK8ZcT+aKPe/M8QFisLtvqznZvT9jy0m1PlkI1DFYoXhGGrw8xW+jtIriZSHY80gZ
NheTGyXYktbp+HWY6J4FpZnUFO/ImQO3qXX9II3hlBHRG5uDXguQddjo/M06KUSTxAyHvPCQ2Ij6
S5BN8z6s4wzpd9369P7bvnHEYFIFnMei1UOzbnXXO1rYaEqUDAVA+usgcVKeKRm1bVl9a7jC9rIM
tf37Y77xHRdjLChmNmkaOf96hich5MSYUVLPcL/wtcYn6VTv6s1R0I+DXLU45K1vJHdw5hlGsrft
26LYekb5y6zxc37/Vd6cPhAD/Af8xCvytmzNHqQmXyoxcyygheZlO5Qr3K+4UxkfKC9nd2Oqn1JF
fPPVqLxB/qS6R6J3PIFE4qYTD4xaU5u4ptxqXWKB/P39V3vr3ETlH9k7ajOLpNjq6GgNZO5yoXN0
jCo7ZL3bfO5UUgJRz+erCifwh3Q250NdaM1GaKNxyCpjOm+hA9uBqOtTJak3p9rGC8zg5FzsuY5f
esBMubRdkmhquz7GoEmh9uZo1AdZTWjwZvl4PVkm+J73p+GN44BZ+PewxvGwcYJiFEGTi4wzpGuj
GsLnWVTuDuZavc0Ryp8CF13KYPTgynfKOyU0+1bcym2xQECW/ig79fgBklZFnSwjb2ubI6Fqqboi
3owm7XRcb515QnZF0x9Ko7CgRdA8DSAx5uWumu0IC9rcpQfz/oysvApfoiIfjD7VSE0nMlrfYZ3T
xabSSfwJW4GL9A78WaOT4oYk2UMBVuhf0Bg4pBBmN6kRzrva7idEgpzpYR4t67ltwq+ui6WHSBPr
vPajdK8lXvohcZIxWRDNw4nK0Fv7hcYc3QhOrAWYcDyFky2Fl0Nr24JxMTdO5MbnWhieklV8a4FC
xoNfzoIBBbv6UDVwbDTYUm/byMEMqmQUsIfdcNzrZqQwV54wiI5KMZ/Sj399WwC9B3sPcIr6IQHx
8dsVRZSmrk/y4OlVtImB9OwaFNH2aVdF2/c//etizILyp50EHInEYv3lx7QSvQ/MDXR2kd+2Y69n
aJgNSgFSwh5phzdIetV3mpt/A32sTuHEXugmx3czS86AKkxfyQRdssoyxqqf8tyLwm3WhyhWZkmd
PWeiJ3QCY2jdpNLwcVzuNecK5Vg175xu/IhKPg3S1myrJLCKeHZ2vtbn3tZqZthehshdFbRONeEP
bndpdNDqwXpKZoWIlZrDsNtzMRo33oSnPGKdSTPuIldr7onIjbulHvmESQL2xPosy3KPQ19jBWVe
qw9Fl7blidjk9UKG0UENCLgWy5X69PGnRgALMb2ULCuzk3GHUmx631Dc/ONyJaMsaAz2CnfVOvyo
ejux4TlScmt6ejnF7O/teXjOjFydQEa8tZ7gB3Os0TNkAS9L+7dYCzU8jMJ7RgKpWp27+KY9av1s
7s2qsedAqL7+ZUzdbhS2eaoV8OZUelTSYCmzol+Kyb8NbXSZlec2xWJyOb0MRlW1O67T5GBqk/sl
HKFQuE5VBRH02v2QcAM2dKgvOdT0XZoDFRNZeAcHdbx7f4u9ce0uWS3JwYLX4m9Wdaeutbna5EDd
aWptk25Ta3x0AIE+LESLG2VXUQ4iQpc/gNqjZNd0HpBJ5E6V2iglonqTO/30x+U/ngnuDRkwNTE6
ysffKQmdGL/Wyd2yKssbmWLJ2ffD/FO3ynKr6nlhzSNHfWJ1vHWwoeT+AoREHGdNWG+MmE2I5OQ2
mfNxExl2sSd9+qkr/ZSm3Qqhw5W2GH6ido7gGVcsHubHL9iEeuv7FDi3tebJCw+UclCZKrrnuOmv
Ei9J+0DEo/FNdm2+71O7P5SFhwIHkgX3xpxXP7zain9W6CXfOkLVZSBbKzlx+L6KRJZnZGEAgmKv
wCg8fsYwikRcAZvbYvysbnu7ET8gNIZPbebMXdAWCW4SlROrXz2P9mVCC/3w/tJ8tWVWD7CKwJqx
8GL4jGKLljog89h/nIf4VPHx1ZGwDELeRTytwzhc06/TzkWUlntmi3nwFR28i0yaxUYJ86qxh8vO
su/ttjkRHyxf9+haWcZcFKa4VeghrXsMY20hFygSgYw5wWUwIuXGseegRz8i1lpE4sv7E7mCw/69
3LBBJ7gm+YIhevwpbbgWmiswHna1PtxGfWSjeOArGUxIq/9SQ15/L0rspuchR6GzBj3o5Kdy9le7
a3lpAoYFpYFz17qCBvXRR4WsFBgbcv7FHHg0PjX7pq/66uP77/vmwvltqFX8RWsTvq/DwikKZV2k
bnw/57o8e3+Qtz6iR2uX/77A+laDTK41qEikYmsYMg4RRatm1HFqTzuEeat9VuDbf70/4quAjySW
WUJncQFJQmI4/oqinSawV7VPESlsL3VPTtdu68o7qaIkCeY+lVgN2KdcRk+NujqqsrCLBjk1PjxB
H6EQYEW/kGWL9nXrD1sUYKsrMbXhievy9RfkdgEKuNCCbKARq8mts3l2VIyStZUm7qWlFc6Vrkfy
/P0Jfb33GWVx3gNqRnC51tgaOV682RjCrfT1KUDTFbR9bNGoTUaUdYHW5tEBp+RpDMpUJifWz2tw
wF96rQDuKZmjX7083W8RQSYIGWVph9vJN9KbVnpIKAxFVz84Jlz1Gn0SHKGrc4wf3Y9VLvOfmYsq
mkML/6LR/fjSbutTif5bE0KoB7UKDgDlmVW8WyV20hRNHW5R5vHA95XZmUKq8lPY6F24QdXcvq4L
xFW2hTGfkiUCD/HGsbjo5HBKAGB9BQQd9Rwpc2+IdrHZeZfRgmXbRKqc+13qVppG0k/0U7qV/SGN
dNUGjd0pCCKoTGtsPMNJCZ6Qs8ArGSG5Q9FXiQk9RpOfQbnEn+m73pah6fdBRc/H2sVt3NjogptF
gRpOWdNNLsWU7MKktL7Efe/HB2WWLniMsm1uay00raAQ+nhn2YP2oTebLEHfPG/6TUbVogz8VqCr
XLfe4AR0y0BJY80CFKlCWU0LcriwP+FYqF9IRU9X/py1PkT7Jv2sOrtogoLmLuV1tII+mtVUfmpA
vvA+1VR/suHjX4eDqwqkbv3CD2rT5tcinOlhTYUr5aYA5v5j7pQRB7bTiS6A/eMk0FtKS1242oB/
ZRc2U7zRERRT1MCT7szPZW1v3NnLyYGdqo+uhG2gahZqTf3dd7wo2uJKqJ2DUOk/K6DR6a6rFuFN
p/LK+A6LsnaTe2nmPWR4BmTDrh7rpthQQvKGAa0BcabVuIchw983+ryt5rxxjUedFhGJkcv75fXW
AyVQjxsclsNHtNzobCSeVj7ocYTEwaFHRwOD5XpE7bcw4zqGCZWPcqfHmW9utNDNnK3t9HoTRDKm
QSJqzX3qVJx9awZ6XhtUIWq5QSZPzVBnPJuou8/GLshtRd4/60nWbnQ3Uc+DbWp3FX3o53hE8C7Q
kBOUGykidIM8eAvzp9bLo3HvFHWYnbUQ3odgxgEPyTBFP2hb6cJJNk3vEbbVUzt81NuCCo4uqWFt
q9YmazWyGo0paTbdvIP6384XxM5eRwNi0bStvAm9Vz82I4ESFNxdxLeU+DXVrAFlDzrlFStqbqm0
4AbXZm7YBiOhg9inOKSx1M3BufHsGTNi2WuNsYnRegqaitZNKbHQDKpYTD/pAriIF5tudF+bnD2B
Hofu7QCIsQ26UhU1GYAJ3ErYefZlKiLCg6Ex5AfCS++um+rqI1iECkP2GpPaLaLb+u1U1SmQaEM1
47Iqx+GqDsvW2Y+ugE6ugyHAYUYr2yzgyyE97ttK+2qw2R6p9AzjDul+E+ZV5DTnSaNpQ5DapdVs
iY/Ud/rMw5Ppt/wgmoAwC5GpmU0IeMP80Q4j7SP9TuObTTkwDtIhwxJr6ufmoZCtrXbUTgcLLHDo
OPC+Ey0K+mpC+4RySfKMj+l0kQ5UuPHTSuJbiNKquzD1PL/IBFYVh5Zb31uE4TC20mIxghYc65Tu
eAT0u6Y5GF15raXuRSPcb/OQ2bd263bxmZPGixx1iJ98jrlLhilRHl1bmBupQBau+2Ps/QgdRyZK
OxfCMeYASCDkc2+CooS2SOzMlMNjC1klzWx7RONM6xnr11neDsKMkk0Up2I8c7RJ9wJJTmcGrqFw
+o6brPhaG1XxVcdE7FMr4ilCsbUZcIVAau6bl0YjXmRGWFG6qCKJm08+htTu0OjpNhQYI+64ziYm
Q1XpMKbm+OCozDhr7VhA3vTNOajmiz6TyXc1gSEL9EymX2JbS6YgrrKGA9i2m+/5EFUPCLgqfdN5
TvdF7xDoP0N1bXKXg6F3NlmfxY+I7ziPRtpn7d7yUtVupzHJ1VeqZqbaDsqys92UxMadSsJBHdgU
IU+dmFr/I2lq5GnzCRx1kKdJ614m0SSwL7Uw4tzLhsoUjiyKHrffhh2mrVPoik0lwCXtJqRCkz20
qFJutE5pF1C9NRk4VM0F5eZM+1ZZ2dyfoS2R68EgRZdQ4iLLCVJnQG8TWeZJbhXSV3rgJAbciUKz
Myfwqs79Nqg2+mTZEXivuY2xR64GpEE3uNmIdpuljtTOy9iKok2FDrZ9luVwyL3UQQQOEkjWn+nS
MT8ZYujDQ1U6TX7eukNfBRooJ0SZTC3k1zGK3D0ymXlyaThKHOK41X4ZzUIjtBAz6K+knY9N4KVE
1GgJW2P4mHWiLW5Ng/bHASHrbmC9RItjOszSNKgG+nVb6WXjlx4/3AJPqiTzN7pZt/pZUUGKezSh
vuY/uywdMfz1FIpGudNWl3rvj6iuJs6jVvvzF4sI1NxxglrYRJth8tkxG3i86Qgh4ibrICztMqso
0u+h4NYJdBxSfwFE8OmHar2kVmvqkxZkc9X7G9eNxdMgWj+nDkNpYiuztMHIxIiTb8D81M2cp2N2
z9Iey20cVfpZqifiR2NZfX9u9mH5pNEiyTbwi+cCMaIw4uzwO382L5JecgmUhcAnhVxltPYjuB70
4nofEAEMgy7b2ZMzfU7yTv8kTMzANlGScU4I4pAnL/GjKyvJGhz5spyrXbM66yFyQvEF7SlUsAS+
XmIr2gGp2o4qKapATRZ/NgtXX2zM2uIxBz2E22g56L9EPXTPozlPX2FJj2y82kov3bBxCRmKycWu
cbZcdpfQqsu5oZK8L8Jyig7STeS5bbfOFKiisG4ppMhvhhsbNw1Opmo7TejBPppNmlx3xWxizVfO
9U3LvxUG9GQrZ6cZMb6qph7HmyQtcnszTQPhnOOlw7Ohj1zWkRY6V2mlVd/6EvvpQGl61u2GqYN2
7JXKvuwKv+3Ok2Suu4NVZcLb6LIwgJf0wJQ31hBzfvo4WTV76DbWnRUX6mNYeFNzcKvEq26G2Rq9
rTNSBiWM67HZgmpEIALxA0GRpgfMHpAFFfF2gigWbhwxTE9ZVxQVoU0uWtT4hXYt3BIktFvCFIdg
LrE2qVN1ERoNnm5m/mwOsUo2VW2Ja2nGabYF/xPYowOnGSkO6N8pNaThEHdldim9qvb2mj+mX0v2
Y7cZeiGTbdFUPXbXnSW+eK3OJrTxkntqpknh2k4Gb+8cUXkXRWmWXYCSIJxKHdTcU6G8g2bKDuY6
zxvkuWEc0rLR2u+5QgVql+TSSDaWl4f0LZS/8FBJEOxNXrdhwuXvzhfY7pYaYo1ivGxEH98AGSuy
rda51r1MsoAy41xuUETkrfMsJTy2aoOrZDQqCQ9wKLm+y3AukdSUYpwgM1dFvTPLSF16qaeFh1SA
F9i5Y6T3ASe/yraICbm7Oi/rDruepP6J31X/y9NqIqIicvJrH4KNHUTNAPheTqmjQYbyRI59vd+Y
mwYbypCACNp1EIYU6gK9ttEXh6CZYR7ocHAGPj17WO22XbS7KWVqliQLg8b307qXtsBxfQX6Cw0Y
fl2KiGtQat4A4pRo6G5hosQQg8hjMLpqyupyooqE5dVkXrCY5zNRy+HMc7vx1p69eqtkEn5MUIo8
xw9rPvP7yL3HZMGmMJ2El0Uz2Ivwrnkoe9kd0tQyNmOBbBRKA2DW59EL0qydsQyrH99/oTfqN7BK
oTLDqsGNgsrhcapYz8M8hh2KZgtc/6A7vXVu6bO+qSrLvsZzI91IPUxvCLBjfLUgbN20vRP/kd7K
UkSCMk9CT362TO66UOwqf2wGJf2tZeDBPmppf89ZQzheTPWfJ+ZHQ63yUCG6ui5TKh1tIeKzONPb
jyKSOuWNvDnICX7EXNUP6E6ln9+f6TfqDtB6YFChOYlM10uK+ltO7uRWgw5Q5pNXNMZOZlm9Ewhs
nFigS6FmtT6RvOXWXpw2oD2uynGzVmSeTFN/Cy8s/5xjbdMGHry1A1W3k9yctwcjnQadjdzZuk3o
c6NbTUL9Bq+KctugFc5mNO79ibzp/cl7nb+zQChm/M9Iy+//Nnll3sSAzvlqNMTUWYyA95k3YY40
2y6A3agaN8ipxA/vD/q6DEdRbAENwBxls7+0N34b1O7HEJfPHvujudGRbHOzbaLdxNWVHoaniFfL
slt9Ny6dxZ8cYDjU4dULNkVUdq2b+9uwNqxnjFDscWvanfWRJrm2lUNSPMSFKb8YSAMeFIJBn95/
1zdWJ6VTfNEt6tU0RFfrZnRCwm6DurFpjO6nWkJmxORo+Ksd90cSRNfJj6Zsy1/dfy1/7EfJPZxE
cfff/3X0Tx+G56brm+d/XD9V7T+4yn8+dUlZrP/M0Y9o//vlt6PncvvUPR39w67o0PK465+b6f65
5Qx9Ge7vf/P/9Tf/8fzyUx6m6vl//68fZV90y0+LeKzfFYgWkuD/XbLo0Dw/Fwj3/Fz/kb9Fi3T9
nwjqLfQZUJoo1C6L7m/RItf459IzoRtPHetFtehfokWe+U+bvQFtdykbOzQ8/6VaZPv/xHMUoR14
jMCH/ky26HiVooKAJoCmLT9naV6/YjCUTjeBTUjH65p+Zo/cmKeQNLG6PkGO2Gjp4nlXU8617NI1
Gr3wfMxNp/4UekNendDSXVFklmdxaZiBJaGauDADlxX92+4E8UafATnEa/QwHSPdSVOLu4umA6zw
2ME0d65NLGyQehy7FAXqQzTVQ/oZhRjvoWi9BOehLs/Kc+H5Yjr4Q2J6d60okvnEffNqyujDAElb
gFWUg2HoHz/moDQ3VLYpwTZpMiIp7zH7VgiXjZ+xBEmmLUDAKD2MjREhJ60DkN+2LbYwJ26ftx6D
wIUvx93AhK1my5zqclKelNd5lCXF98YchnhvmDn1IDN3gB8C2FS0iTiIKv8y1QbZXUQITnnff1vt
t3+daEfyNMtB8u+Dzl50HOEhGCBy6fvzLKv5COmI0UUa/Ys8Q+9Pv3DKLusCp+tzX7uskmg2Hqgc
gD926kmQDRXIQJ2nBvqoKoQbcqIvuwp/Xh4HvUc4dHAzOPX8VfijfDsKqUm4F1VuuMVdH0GponmU
x/hRkQG0hbWPZrRfqRQJCGJqaw8WWRhFiqTM7kqwrtPZn80Ql5xJbwJ7CAPImgEd/3jFCBuFIgTr
wz1ayTrsGzfHErA8N+02w4Uub4F0LoWtelh+Tw70FIO+7mrp7vG68guxMcg2aWu//1jH9Xsq6rCu
XY1AcVEYhcGymqjKNpMJB+hhn3dEMXth4CB7IfQ5kpsujpwbWiomFOUoFt6h9voiOvWljoON5QFe
pPy5ooDNsKNW02KP4eiWiLjtdWSQu2vlzegv59Nk/7SMUZPXMT4w3W2TGPzfbqa6T3GUVeQRhUzt
8w73zvEqQtCzOuAGR4qxlZqav86tVPMJqtVx2MDCRk+OS5RDfEH0vzLccT3Z4pE6dfuoEo6319uM
2rmB3kF7XeSd/Igj9qD+dNGAI1rk6TkHsbOG77s81G+nYYfvt3BHSF19OWvezaDNFFDCFMHhDxbq
T/OeCSijj+jSWvWZ2xToMNWNbVGeNUgUjT9bLECqABsjzE+ku1hhrFVCpDklowpN97ynRFxOJEt1
Ex3SDjGzKGgjei6K+pOcWmPj93ae/rK7RlBQfH/Jrljd8FGwI4DwRNCNDunSeFpNiinmhlLufB5O
flyE39zGbJPmytZa3643cSiSKgoMrbay5Mbt0XJAUMjyq9gKJset2EIZ5OH0l2YpSArFVKbptBmF
KBH5H0QUsxsNJabpMupovzzFCgLbrlmkCKdgIFrNkPEwkQHe+L4osyc8aPi166uoO8WOWeEYlzW3
iBKidkjjD4Tlut0YGhQdRlO2e9SK/A9e2Q/6rteTND/He17n8lPxcOdUc9Oc5XGtY6aItEaO0gYO
FZ47fx2hgznPvkjhWLaaFDvkQyl0GU5GayoeAZBsBhRYiw2V4k782d20PDyI0EW4BuC2A+/m+DPp
U22NSydsn0G0He7A6KZuuOkSZR7sWXXGp3lyZvVhACBf/hoH8ozAyjz7+f3VskIrvcwhpy1Ibm+R
GkZ04PgxKLhpouZcxSbDSC5UZup3/QiUZ5NGQw1SKYGKiwIGwsjVFV2uNLq0rSaiCKZCpQ55LULr
lyT0pXZ44snWRx8TRHce0Odi9ML1sDp7Y9/qU8N3qn1s0CS/qFqEnTeRRB4FWdy4yrfC7ibzIMFt
0jIM477edraNWbRMLek+WFYZqmiTR1P1UZZgmj+AmLCzD5wkeXsik395lt/u9+VjckEsKTYS2GQy
q2ftm0lObuf1+4p05rFzcbTdTbIZGtQH2yq7yHW9h4cIHaUP5nC0N6Yz6dGZUfW1/hkRr7yjwWHm
mzbOIa2BG4v37qj3aheFi3qCVc9FHFALbc+7cHafsslJ1IXKq+F+dCkY7+oEX5sgsgfkWZKio98x
VEqk1zBqopaKIAySj6459kngVBYjuEXJn9JTc+6e3v9sy3pZzQSdCZjLwAz4a604FRG/NJVnt9Dh
FmkDrZVjinpEU9u3Jh+vPk9mO7lyNZE//gcDe8jqoFQHGGVJSI7uAiwkc2pJ/b4r8gxnFLr5BxQp
oniv5UXdX1iJFkoCdL3rTsAtV1Hm8vEXkQUqSeCGLbQJjkd2C6NDMI1bCJtuW32E1ux+9lWTP895
0flf6dUgok9nHbGvnNBn3kxhQ2f7j19/wRjw8gv4gUTq+CEQTYks4Y3dXiZa3e7rXun9Rth6Wm4q
W4/GO7hQ3jYzM1omfz4ydDMMLwgll5La8ch6rarRo2cDTFrvnX09hHn4q2VPb5J2dKIy6DwdIG3l
+c2p+38BrK0WGwkeztHUD6hZrGGNZZb1hZpQk3TtPte2WFCoJf/R/QvKzPnB1wSKhTOAwXIf6fBC
D+0gnGJDcALepwTrXf4Hc+G+kA2AIBIOrL4CgOEqL+Kx5RwoC/sq8/zqWXq5f1UbQlTPQ6Oci9lT
SB2//w3WcSreS9oiu2YALPYoS60CobkqNBC33IS2JekDTKrwHprKaB/GqhY1LbG6kpsmMhB5j3pH
pLv3h1+npWwBisMLl4UNgL7VGumZ0PunXF21+2zqJIiQqKiH3ZC5CYjTFFcIHLo0XwapUUGyqD1b
fChxZbosx24eaRSn5oehq3yMRrKa5rlOy9/Zv/+Ir8+lZXos/oKOxf8sM/hbqNg3SLmKMOYJE6Rf
tlmGFsuXWeni3PcBj34RY2bSnvSGU0bSb80NqbpOlXkxYYXQdDwyUkZuj6hgs6/MsX6AG06LkFK3
SRNGzx2MP61Cfc78zmwDfMXxHved4srRI+NOy50ZkclJp3N+ZZdZ/GT0Q+iduLzW2eDy8ZYQmicj
vyA/XV1eVTwAdBhDLJGTOfsx0NlpAnsqMmxbjVzDyAKO6teED39vTnp6LpHUHzZ09+dTFO/XB+ki
3wozCOQ0j7O+RYF0D1VV5c0+8h2wGLaVe8gby9IQ54VR6vhXwJtVJcYh7VhdREYY79BsjMz795fK
Cki2xERElC/iSAuiFAvR4y/mV+lkIwiNrYhTzljkZr0579JBhugr+/ng0bkOh+9lPeYujLEh/Fpk
xEH7ScriGuXIOT2w5otH2I5uf+rIWz7G8ZG3MLTp7S+4fpSqVs8Wl3lf5/aMrxwi4CYWs568Ehqm
TbWmRZeEFvlj36XFI5RAFJ1ReKK5GqV2cQCplD83ST0lJ868tao3/D/OHmjAFPgpPWnrw0dp+JKp
genyxtZEtrotm8fQby25BYkewXJSnoWut5N890aprtGQy7HBdjRSnyIvsciVdcf0DRzO9aZUbkJG
XaTTrsvKuNnMea7t+97ww1PP/er2eEEJvnxphzL0ujpkTHObch/IvTU6lZluXfTekscepah4y1k6
ufedUpX62ZlRkT3Rx/DiW6T3VfPVzvROLDxcAZTxxOJ7/VTE4cCmbVoLKH+tS2dWVVTCdPJkD86n
dGkV0w0jKYPD5iUfjFB6zkXft0Jwu0/EhZ9kObuI3ox96Ng7Ny/ntNsryyrKj+8/2FrqkSdBR4Pq
Fec7csMQ6o93ReHE8+BaWrizBV1cEzFAy6DyaUYAB7JAuQMi7qUxxfMYgK3Ls6dCM0aqNVMEwmHf
V6CgnlIN/eCnNNOyG/6css/+D3Pn1Ry3sbf577L3OIUcbgeTOIwiRdLSDUqSKaCRG6HRwKffX4s8
W7bOvse1d1vlsko2OQN0/Icn9M4UTDdwrRb/gtSrD4Iws3Spz34ylvafYRhLvkqOsbaaf7i0/uNG
oFdETYcL0whJsZv+/j7rhpfTmNvJYYv5+COCbnZ3bU0tKlJVvAyio+vqZTqdo637JzkWdMj+vo8N
Oh6+An0HRJYIGOzfRpOeuvY4TMoTkC9dJveaTieDlUA64w9Q5DDNQM0nkLO+ImbhR+qq4jqAmbBu
ZXsfyiWcviy/8m0Uy8nXC18trBNnLkyBAbuQTscgPHVul2e7n3I9n7CdmK3+jC1fs73oVnflTy/q
rfozigFb8KWU3McZ2BEVPo1+brA02rLlChahIRXLnppNwadK7T5vtxdv5Rswsa9qn6kZtzLJkgMK
ngNIv7Ca+NgUQfbSmlKB4xM/sjSdjVqyXc+gLk+o2lf8+grSkcIA56X56izAOQkeHLDAMd43UWIW
k0NeNeN/kdRm6RRNSwUCCRlTT9Cln1No8bJ8HMUpL62exUIFvw31Y6OicNGgBW21fp2bcZ1enS5f
nfbihxTzOMRVy98P2g5l5p0yZVmlTnNM5JsQqfTWR7m9cCWv0cjWM8llYVUo7AdVxsjtZ5WY/9dX
4RgCFBGF+W+kd05wjpsmGberygd2kB8jBlvX91YThov3yUq83LVPpZxo9V71oZ9lpdxZftBDSbFB
C63hNZKw7LAH21FEz3cfT4vHIy2B47ahohQdSz0HQWGUURfXSrcZ+dSXbKW0FWFzVzhWsCvbYGR3
0qTHDvXCMqqX7trWI/WZQCRqRBk+cElNj/lcOvl8cTpYeNjRUFFi6LVXguE52JZfMrCFq7eZjH+Y
eGNVTOX2QslgZIdXYV/+hP9ZMk+Qh3/t/W4pmPRqbBqGJGul2cAff+vWTTFAkVgb3j50ZdK9uDm6
oY/x6IEKVX07THcJEKOftIvz8bmOt6X/JlRr65ve0Q3QGVLJGUFj6WyFb3zykoK5nCvLfCnu11xT
aYh64TdfBhIrhFWYijGedma2BiygK8yhwJk9A1OLgyMS7WrZz22xzi+hW5uObv3+5IVP7etb1GXt
WiJXWBFyAGldrCo5TZbtjNmunDf6fHtHY0o7pVNnm3Pan3IKR7s4zmV4lyCEmHhX7rKaCnW15J6b
XGy/Tab61u2SzNtlIhjGFTxLXXfX64RaotipLFrGBxWUKmwPQthTbO/yROEgL5U1xdmOSuuGvqpE
y0md8iHwOBUKh+I6UpEtN8vnZW2G7sUZHIUH0dRxAu1GgbSrBq22dd7XrbPMI5fsJYJe3YVbtaVl
r5ZmvpAs8Y7HSIqOrWWTfalHuwbPyG0dwCN46eMJwFe6bDXrACaH+TFfsnio1OAP5/QPgPw2lmAN
HY3/6OD10nsYaUxVaN3VUdKJx63PzBUiWgQUzmWWTyy2KMCfG03ZTJk/KqVbhnO0kqr8+b7LvEmZ
X/JJntm37paUSjxt3uJYYJaGtq++zU0J4HgXFAjvOygAlmbShZ8N5ljrBtZqOZRe+YdjZYM8gwfz
1VfF0Qeoq1jwZzyXPhDJx1a5DSXDihtv2SGME7tvtlYlBo06z82+gMTH2ZlThJ2qnaimULlp3yhz
2y1A5uN0LqkhfkoA84qX3p3t6uRIivRguAoqjCtuEt1aPnECquQR1eGN/xNV3laWu4Jwt7vJJDmQ
TD/maYMzyJPw0zZHe6MVF/77C4uiihJsN4SzJLfzOkn6f7Xfzz+iSefz61DlIkJi3FtoDI41UiIG
2N9h23dwFkCNBz9nDWE240jr1hkQxGmPtA3j4dM0Jjgphb0OgWsW1tzpdJw367qaZrxD9qAtvOas
ctpmdwNlV3pZWYbI9GGoLWux0MYWGfDNfHB54Kw0AMOPLeFlARP1UQ9m/FrX2jmtm+tnsUVdCDUS
mzAMONx1MPsIQZVtvYbXCVR+l3W5qZeDIjJXZaxiZ72eYPRW35C4M8sQUL0MrvJqDFZ1zMBGJo+T
9Ed+lbK1Zk7pipg+0rJkFQPaBBO47jRrKRmD2Rq2KaSUHMnuxkOQSNywYFt5NWBG76A+X1O5GVkm
cXyJMJVmQ/tLSdcXt2Nhzrh+nCAjH5DsIzrbt4kPAyX9uNgILgINMq5H+W6kTDk4xUONZ/TyfdtG
c19/xEq+k5nj+uMuBxKcEWC21mL2UbGuHp/P3jfV9Y/rtzQOSjzJ+5Xm4hvF1hwc34RL74FXMIXm
vlItIFQ3jSboDFxpwBDZE0gom7u4lHDk1kO7jOb+bHEKZLrqKSvNUPmR2foftx5uWyJD8VnbmXD/
3ecIrcKcmxHyUXjlGCtwwMmMOiDt4L0ph7vLr0+eXLOjkk6b9ZAHq2n0tXGMx0GKjBBBzNQsAEP3
QVszT+kQlmzZIASXC5PTzrZ6eC7BLlshaKmqQ9TNAYjG6eyPAMEPMrZyTlv/PS6lP6554SFfYO7v
R/Zg7F3KjL9319MkBw4IbfkdvxDRMuAOsaeAJiM0iNHEFM771VdFjVk3xDVm64kWAxp9UHgCmxPo
/RuiCpfLYI+au7FXb0RtLtAgxwTRPiWe7nMywxCHMjTNZRDK6blyB6uvXwYsrxiGJBOWXX6Fm2VG
XW4RwBHwxLrOwP9gqLMug3M3N248cDaqySxzr3PMtQwngrrOsfPahh9ZVeUw6XaVmLcgoq4ZyJ4l
7Z97W3mb8+ACcBnKbxsyB4Nzn7cBgN/rTqgAs9ydgqOtpna3TTaxn9gJR/0aqbaIzPdjgEArSVjh
KOuXj7AAvoeYvvfjGs/Pq+V5bEYfRKMpVNekpKnfTOYYRoBDmIfufRMTegYhYfCQvkf/SZQF1z46
YBODPK3IPHlXH7GHcAdkrFLp+OYlYfMQET8htxSqxyGWOZOpkqbNcACvzQdmQzPzOsE8d2wi0ASW
JrSCRDS6IR11DozO93GZ9hKzKgK7Nc1iIT3zaB8fETUEu93V0INfFXeBN0785FqMDVvEkkXHxzid
wHZr33klVIDb7n09t2Nnpi7H7dSsindASF80IY/lNR5xAJiiX18HGoKPrCh90C4JZNeWP3GCH7B6
JMLPt8isEPOaJVJv44aVwFy513Wdj6IYdrao7OZgeVaU3xH3d+IlUtbQ/pEU2Fe9RQnfl85IyPvT
KYGN3/7h94DdV6olVZyXO7S0h16dHXSbeeOmDsaGjUPkuS9p9VSv+NnJwdnpRmxgXApJmbPbiXFM
5ocO9uD6KgHlNu1+HoptULt2qFzCMCWZGe+2mHDJHndVEnRAabduBXgP8QtCYP2s89XlD6g2jQwB
8Fc1ogRRlWnMluSsGn2QmiYTGFsAI6sEXsuCeuBzA0oXBc6/7Z9iwp9nSGXhbhnA7gnGjnODunxX
9o8xoBy7PiZ2rYLp3k8qHc+nXnWZw2En8uATPMe4nc5VMprvhyoR6/IgLTQewtSvnd4/Z9UK5ewA
pnhu7vtRCTs+aznFkIriaJ2QHCGQA9992EZIalkq/c2XzpHeYLZyR7ZlV571iF0J8bNs6eoKdGs3
h+5P4xWtNdwOGt2KZbewvM2JV3Zc4Nl71PxxZPfCTYDFENugrHRow9Cc8bRzEmc5THG5lt/GsQ/g
Njd4ouTOYSIdap7QMehh6wRVncO8CyCmvJZuFTOzy1xH4bSbsfJq1tvJqZdwF1iRXTepY2F2ZaeI
UC9T/BpvDusmFNkwugAZHBHcusFswtWmG0za5r1fcqXmnqlTt1xXXsF7/5HWzn1oCWOzWVO9pxVr
kjISkJEj4z03DYbWfJY/2nSMhzZg98KU8jb9kGXaH48s2oQrnYVCMLn9Sk/KpPx1L9T8zvXce+au
91bKIoZ8aDJd10fWFZ9njrUZO15IOJ0+UvjNSnH3cVzQwMZ/4jD3vTn1CfyywdFpRxcTB+KxwX9b
PJInZgrmSeWX7ZBWDowZ4JyRMkf7OlomxizBk3MBR3HOTuW8ijjZiyVws+lrtoZhPe3DrvoVk2YY
AMvdBz7FDjvSLLSqzYEXL3PEnTEqmzdM+lkxpm7bm0Y7wPu+Vcdq9qE1nMOwL9b4lIAq04dutlv5
yZs86TLXM8PGqcGqCeyscrlXHZzVMIV+v8bbsNSckWsQ/hqX9zTGGpFplni6hmO7H2BRFikdoomT
zd4SVlm6IdPOb3kdIK6z+34sC+JWEqT3wHnKE0o2g+UZMEOL+RfnWfN+5E0FZubq9HG5Zr0lmJAq
RhZMAG1vqKiAlY831nD/HvmIKTNnnochFqPsokfOoTq9h+t51ph0sKNbYxKKFRIz/XrIIhPYf21u
unhGyWo4x6NjAi1bgozvDrWwIO3CeMhW9+tqJXrZTgEDrJc9KyROnmxfTl2+b8Fe52+Qh6bsKVGr
rM6bKCwYTaq0IJbsEtZP4yN5Kf01zSlROMOZEl0Vv1EmsD/LDqO4r8XiGRxUkTONJ79RAmNehePU
S58hXJVuQMS3U95P3vaZOdmkdRrh/2txWSk0S7Efqm6rXjRSrIav1zjtwVX4aKMFUSVLPu4gDYwD
XLelmrtH0cgN8q2oPRGfqXtbgotsW9fqAK3Q/4admHavLJjN5fdyco1x0dZFkBZ1ItsLrCQVXm2T
stRTQ0cuu1e5MPtyRGeIQdeSAO9ntqkyT/bhGMOBwLGrCclZ6qoPzit0nmHaj01vt96ea9LPxK1J
zbKT7aBd1VIjY+QIHoG2o/JPv9Gpb4JCjtv3j4zrI8omDDBRz3uR4D1fgQJkLlx/Lsgq86QngI88
kvd2H3UzALq06NuIRYmmjEnUc96327+vf/0eQ7nvu0qvG+XGheoRy0MAvqy+vafcVbaZUPMjzv3Y
EhGUT8JqacNUVSfLm6T9hbJB/12qVUR0WHwz78fNi3t8aUBXN72LKXm2KA5tN2aF7YtJfYQjJrQW
pTSnxVhtQ3kzUSIr7zs3LmBkIK3cNZdIbSFk2jXX5sigpmvyIIsEga9PIGOy+auuyUwyk9mkklDD
HEkIOjtJBTgyY4a7PciFjD1TidnJf3Iu1RxdW7868JylFjBxyMqW+jNbKixwU+/WwV52YwBSBPre
2ix3TGC/3OVVF8O+F7a32ZRPDAf5APpSj2+4Us3jG7HEXH7H8FmWL6JMbJbhOKxT+X0qYWfXOwgy
uNZwX4SDP6fzZpt8SqyLwZlt7dauX/ulMeUv3XZ9+FYCIRHlKRsbxc/5q20OQeSOzfkN19Q2RpS/
ikcRvfwOsmsLwrHcQRQ1w9FKbXOQIh1TExtJEfAXNcZDeAfJ1NwE2nFbpurjDGPHxZQnitFQX2wB
d7jar1WQYQHpoK9SNw+SViQTFr7fQ7PtNTxO/R7ODzbCXtSo1sgcXwkKUNtLYLlsin3PlvC3/b8v
aVN0Yti7yqyBygkog4SLO4fDaQ1sYF8UTePevWmDziw+IaHokqjPRNTZzh09U9CQYY8o4z6jswcj
CxUANZf7MNAZC1N/AK8oAsM1Gq1mZfF0+FQkyc6dkwp/m/W9BtDYLRUTx0lIoi2p2T9Z6yDqmSbO
tE5XWO4o+3XrBRV3QGp9eBeJ3mXYUGrKl8+578zq88edarf9r+LpAtBzPWRR1q/fMz+XznzwAM+Z
QUOll7Fe6Ivw2oTcZpiyQluczJbNLu92/OrYp1yB5tYcHMSeuDU9n2JwGlkuBjLMyuCMyNtUup7b
A8zXDLYZ7fl2W64/ygA0Y02kQQGi4nAYPmp51GGJHKYJ+uKUfiSLORrxpBTNHDYQ7EgrYx3shVSa
BTwpmIanSHoqJkxG2oPjZIBRYKpD+UhF7CzcfmFenMkLg8nwl+Lc3VWqNH+0ccczUcyTKOSwhoqG
qRsAcPAKOWx0AvxGtMy7QECUv1hFG5ACiEioZpLp+l5RE5WKvBvGvevv6ol639smamNzGqBEcOcX
7qLKFJuQRbuvv9oz/08kg89dwz+/swX+xjA4vXV335q38b/+0P9IVvj/kHjgGA+Q/5l5cPumxY/u
r7SDX7/wwTuIw39FLmpYAHhcY0FkEIYfvAPIA/+CNwA/DIUfEE0+7aMPs2QPSoID3cBgnABbEPj8
H96B4/8rAP9K6xq4ORD4KPpf/+ZcPLx3caFrMCFwMD7+/lfY+G+oDrw3gNQggAqSBMQCOqh/71DR
iHEEUHB5WyxEhbBc3dW5r3xZuT+sIXNpU1gAiCmBuYF1zCBrby9/Gav/ywP8pl2JwBDvDQsIWBtq
dUCLfus2I+dYQ0Hq1U03SrJUVw1h8uTnhBVXa5AU/UWvYEIesmHQGBmXpQ79S914U9ekuTOYomU4
Amz7J97Q7x16TKSNeKEBB6Jy95/P5dqwhLibnBt3mTAAjrtQ5ClmxItCVrvK1Y50gjtj1B45RtXo
hJKl1+DkVJPdlQ94dVULsLrCii5BN87OP7QWHQP5+kuX3mhUBgazDfkhBDj+e2u5ogjr9h6QSUFn
Zt7bnU11xOut+MHSdtP/1BWVmWunAt5+VFhOLDuNmHb8nXNnHvYUZYfHpHJjdZ27aFQc60Al4gFl
dhE8/MMMmz7jX57UwS43BveIYI8D7AIU9d/XmNMRoFrada43W9f6Cr2cPruS9F30LpfAUA9F2LRv
XVfMn6pqIDgpFzkGZ+nrSfyDSJ35qr89CrqIhitiPIQhsvzekEX/LNPIGyzXbhapicpPM9a3y4Kc
MXp52Pd8EVTPivwf5uo30AlAbXDSeLvAAw3Abv9qe/8FGNRSYw9BG0zgwZxAYWY7SFjJYQUBuJm2
QH6GdF3aO6v1hT51AGLsdLVKoo7/PhG/9YN5DOYBkLRxSkGJ+3elIBLcuijw6Lum7FVVa4oqgs+9
LZO20Kf//lW/LU7zVYEhZSJOaEiovy/OBsCRGttF0g4sXevChRnOV35TouqCHIno/oHD8FufHUii
b/YAjVMm1hyNf19hMqPikqMIcqlKa533/fsQOkXoXTcRsQ5WkYRaVyu1eP8f0DL/8dW+TzkOdh8z
y2P4ZiT+MrdW6NdeQiPlElpOqU+ow5EbVr0b3ndiY1wtfGWHg8xna/iHVfX7GAfg//CT9Q0WGGrj
76Avyp/gbr22v4wEVHYqp4ad/n4cFeHCSvrvU4otgPfb7uEOc4j7jLEkmAbndyD3KHqddVavSDwt
/JFy1M1+ko6uChMhFNDQGsq6NoVls6VDUoaHslb+dVOj13/IerneexEKS6ryk6u1R5Yjkn5IxNPF
1xmNq8Pitks6QJba9cOkLjWa968yCZeztK3wcUmQ69FD6xy8eULiMiueTBOz93d1koGkOkrSlcq/
2BbIduvN2HikIyH1zwQVpe/9PKpjbjn1VeFtwR3L4XsDWO8U2NV0S70S26cAiWrydOdcI68UwCtx
4+sBEM4p3pL4s6WD+F50SQvau0O5oIfZZYMQvxl0J/eU1xGqKdu6YlDcFki/ePZCZ3gsIhRlVtVU
x24OyksIHODUZs3z0lfbJ7VglhJu3bBX5NCnKRnDcz52xbd+nn5GE4yD3eJXMk2Wattli7XtGxqc
pwTDqpQiriLRDujvtoXf35Fp+jsHLCrCRMhrTFSPd0tg9y+Zs1AMQhgmRlyoHb4N1eyesjWIjm2Q
dZ9zcC+Hzc5aI9vpgJ6iw46a4EB9CuTCLbIuD6MXRp+CeKJ9FU7Opxji2KPqbPWTdqVO4zJIaP5D
4dpVa7C0nzzP8XcRTwKXK1/tMQ3akALiDAjua5CRmaQwKeSN263BRffTlgZFNp2Q8EhOc9hTb2y9
S1eE1Kd8SV2sk8aMmh9r53GShxB0g3VN3367Kemofc7iqvhSqrbO9hwP5X1Fhf/JiTPvHh6Jemmg
3O+6QtG5oQRwLUMftJNAuiddEx8ytWzQrKJ7XxxI5NCeGSrYIHtKOOWPCskM1xnrMcRMz85L+tWW
LIPmSeYWi+tOQ16ZL122/qBSFsDgH/GkKdeRqgl6DSrxoz9oeAi9K4amPBegqfDyFtF07uwBRIJd
/+mtgXPVx+NyKj2J8FBYqzsZWVjNLKhdRxXZty1pueopZ1KD9nn1N7FHQazYKX+LjtCKyQDpdWKx
FCFX5Y4qHZZ1u/WpNlGgctQBDGSGNklQPNFiuSldWpFr1P0ZUnHaLX1+5fRr80TF8nV1KmrrMcAu
uDzLbnW0/QWzmRNmQx66KHN/g+EPehVivs86tZyA+eqDh8zLWedaHYRbgcC1spVVBwmRujUZGInI
Zmq0ycl1SzBBTd8BblvHp3DLmjshRf5AC3e9KXNPHgaYr9cW1udziowOCIttGWaJ1oTDvuxdhcRc
EDXZsIvWGtnlrCj0m0dJO0i7uUroJen61gE3Ul3HxVLXfxRVVltfhFqbjA+JF8S11iQqi9s+oZr+
J9ILzk/JzEGCab3hsV0pHGNnIqfpLoYVGb4mdMmyF4gGLg6hYhOluKjQdqufcacUyDh3HcMnhGnt
P7Floo1WlPOwPSg/RsjbFfFo72nTOvXxPTBrrXBuES4ie/avdIHF+m5cS++g6TLaIrU0uu1pPKpB
HE1joyDGLIjqxpku3TEpO7e4QpgHe7pubfgE5Vm0a5C+q24LJweSozSWhTd5a6MnNupWVJdgZQha
JGx0N9xAVfLVnXFO8f0D2mA1YbMzcK68QO/X5J2ZG9k7hH2SDfG1Jh8PPudomHZRt/g3QV8H1S1I
Grk9+DSw5r1rLRsi9yv747bpK/+bOxA4Xvp13J5R3o+6PC3JtcO7MMy5lUB6ZMEfWjqMzRhzdqQI
701YIHe9l4OtCqmaIVYFp6trdtTd6i07es5EMbppZF5d5gKK1cOEQkv4uQljI2DhJUsyp6xOBD7k
EvfxjonNADlIbvr2rd3qAlitC1rk2oWbhpp7onAITxsrFgs9eJsZKg5Riw7KcBRR2N4iBO56xxaF
xkdgc8z3jbTb1Q9TnG5k2dxikwQqhPYf3ihRKhetOLs45elzrN5iVKnmViI/jLx8exJ2p0b2vkJJ
4tDGlKTpY1VVD1S1oGZNFaCyoz8B5+GUsOucNSrznVbTah2iclTRCVmvGrxgkSP/5iu/mk+oraNW
YnlF3N0EIDzyS6Ij339JNEjCt6ZdmBYrtns17gnzSm7LhX/pE+lnGcsDMgiivHHx0pq/TsvSgnqW
nY2OFNdT1vlvfmObOoS3oXDu7eGX2BQEHW/oP1F/tLcrDkl/fKSOjsBjSwmNc6zoc/HcTy7oNDWu
GyNVONIDqozLIkdWNjcAXSQ089XfjaGs/Wi3kFT5LUo0BU0W8GY2smRF3SpJLyjzJco3HWJLBKXg
SObysyWT4jXKS+dgiQw9tjiR6gSqX17lQ42V3ywzn6pdoL+iTpM9O6tKLn1b0LsXTg+CxAlfCMtf
JWz1K16vPeJXFLW7xKNVBV/rGmzcUh/lbK/Zrm+66SGZ9Tc0nopdPfjilKG6c2tN+Cot/so6c/vx
KtSZ9WQD2Tptbs/dov0hDf2o4yu1/annXNknYxLdi0jR0xNJuAcuiRqNlM5uiKC47rIkmg9yw04I
EmlyWV1rPvRJvgEq0xwsaDWheqTsqX4M4rzexxbN0p0pk6Jjl5T1pYhjpJVneru3UYA+Gt6Vvn3l
Apw8i6Zyzh5O28iPw3MWxfLiIBsQ7cIEYbOkDeXObvzgWulhvfigja5dyGAIJPn1tWpZ1ajbO4cC
NbMYgngffHfzvj55JYZLtZ43unBzezW1sfxE5VCjf9KtVwNGvId2LN98hF4eZR60uxFQOrVFUByO
7orHruTjRiePnoN6Rpe79eP+ZrDb1tutRR/dl8uQECV4Qc6Fh0JOMkwOapS4rj4DzRsohVOj586D
NrCmHtUw+zBMi/MzyUAflhh6vIBZhmpbt6jEjT2SkogWleI4ixHxNHKrQR6KIgteKoqHwTFK8ib+
4g9gCu/UspbouHD4knUGY0kIOBbFvkVYzUXSKx4IhtyZZutGeABmtp77J8Flfclz4X738i67rrzF
vXJRhVWpSnJ18nrE7JHWc9dzNSF0h3wLnFDkDof5gk0H6gTT0D2AzyGg4u1j4EP0X3Z9GFWfW0Ag
qIHlyn0V4LafRYQ2VjGM3eMkMu+qMIn93l81btlSU2oYhlEcNnBsVSpE4B9t1OgRzTMo3XTG5P7P
aV6Tl8ARMk7DuZ/s3UzVUuwo8CQt2lc0anYyLpAin8vpzAfH+U4qW9T7caIQr3U0Ocd5mPNLk2AI
1Xse95YqIf2mrhjEnPpzP9+sYhi+qlhUT04NIgIz3Hl79QwsH8oQfpxG8cu7i4E0wruxG8RDYXOW
NHzY9pc4XsfniYT/Ewc6spoORd/7QWf1eZqXfq81nPLjSJdEHPISDcydBTM/peYfzsekWfVt7oX5
eC6TYlkYX4q8NMarwNpla1lfuyvqnE6x6W9gdaODHoTzpOYxSUGrtGlRBflxHPAVG7K8O46omX2u
EBkB8kO7UgyBSmHPeq8MrQwQq+nHvdsJ3G5oDYQw9Yv1lBdjey2N8qkXzvleepFHA2GoC3WXEB8+
SGEvz6GIlpbjOFuetddOl7iU1Q3qhc1t3za3llynH4ucEPCuZXxP02462noNzrBLAat5S0QLQOQX
nM1LakwVElYAFocb7DZZYqML+ZLTwjojHTrcB91mIXrXJRot1G37wWZ1m73the2XWqz9NyrPy8mf
4z/dlgCT15nj+WBtnj8TriwkVyIpz74gHWuG2JJ7ujhvEtHDC15dBSIWwsGzpd5Oq3IG8qt2vMXV
ZThA3f0+T9USHzUEWGizynkKyYL3qmmKMzl5f2jX4C3QVrF3xuY6j2bUqJcs+WRnrv15Ige4IE4V
pe6QLHdUtX3sCjoX2a9tOgj8ev8Ixmy8s0rQprE1FafOr1Aj8PvoKrBVf2r8MTg4jUDRJ6ZUbvny
Bh0n1wj4yVTqZQQ7S087rsL60i0Ze0S2zhfAdfYRlVb7Ciy2DTG6FqnCKxXfF49oTPUJNhMBEdXG
Ax1j0WT7za5+DF5UACazkoOi006gM63nNszq/YrIFwXTKj80ST7Jk3a85ce6+M+9P1SXagzzS1B2
6Jom22NYe9FPcqzuCUHH/o7uvI2+WoiN3gGBw+Ux8wmQ9/E49/cQx9vodkUOHaFXmpPXRaNtYQR5
4wABw2DCAsLq1hAf9cD6jEltglueykR5LtuoVDvQtNlXYh9nHyOpSCsybB5tz3b/WAc5njrRg+KI
84qkzHGql1jXHvDBethXbRY82lWAche2eFeic7/Mi+ofl0ITR8lMPaA3uVxgOeBxOETONSJtoKSI
E54yO1Zp2YHlEdohpAu8+FWGQ5yCwbbuRem+lJPjnsNipQho10VI87++nWF0HuNhiq4l2K39pPrm
B0cZrevC0q/d3KsKQGSEha7Rd4EGCD4BHIt1qGOl7/QQrTfs7XrnKT+50bIIAeNV30mNy08VaQhU
A+l+alHV2XuGNqVbNzzmdk5QxjopKEDI6qoBOQgprRZPZdKrO8zo7f6sQAyksCKbr760+j96KeWd
D+kjdfpGnmshrW8UTjnEt7o9sqKj6hy71nakZL3R8Pcy5+ew+Ii2Yml06H0/P9TUsQ5jMogQxZPB
A/VVRSNZHifjwe8gv02igKtdda/FNFQPblUPjwhwV2nh0cJEGthuAW1Wt4kgNrOBVZ77Xv0p/GpA
BlGOYQd0DyntPqr6r1tU+juA/ySoLfc26w8804Fo+BuonqFJxSqcXWk7D3BouwtIFzR3pTtee76M
b7Vy/Ttqfd6nUbkl4L0mcs+qyK4BdvtwqbY6SslqCg9InuOdJmEt+gC1b3oqyrhFc9sR3xIsMXih
zf5ZUNAgskcG2rip5HsKddmTb0/2XRcq1001MeFN67sTvte9slNa6uGlz+wI9odRL/WtK2X3DuLR
lo0MyIig5zg5m78jRZ/eZmrlJptE5VWr7lR3SJtufhl+HSvb/bZRi4H/OHOOEe8zYIi3HwdC1gMD
8Fb7yWufV0DoGz959DenB78cid2aNfXZWZB2cGQ1nhY5lFe5P8g0zzXmRcPorDdWjTcxcXQQvNqu
nD4Z9DQlkSDgEaJrUtrg2RpW/S0cx/ZIBbjxD9obNrKoqP+CSPX6gD9LoHaWBXgAPCEinHvKjfNu
nar6a73Vy/gFPRYanZuTqKODPOcGOq7zfyRNrt+4LFUKPza/gd5WAt2Ej4Rm5uo/zRgaIB+LPvdN
jYoJJybszj714nzZi05V4pqSUZbfZGEMnrGicvQdxdo+OnscdvOetCt4hau1PNeVNyyFQ/KSWOiY
l044yRs0fbJ5etWhoxZJ999X7v9m7kya4saitP1XOnqvCklXV8OiN5mpnCAhgQQDGwUGo3me9ev7
ke3uwOkq89Xmi944KowpZUpX955z3kmU4bLR7KZIxWoIa5w7KA0HUte0QPsSdTqOuIXxpeKkPahV
nH5jVkLJUcC5No5xo5VD7sHcAQMvlgg4lWjffe9hqoDJwBUSSHpJaHoJQbVJ3ZgLcxocjgY8soeL
Ug/5qY66MzuUsV1BlRo9/mbE2heQFyBuKnnDVKvq8NnOVedqagHlV8iIje7kO41xSBolMw9FX6nm
c5sJPT5MfT96rmcmRINayCSyDVTQmSA+lTa/RewGQ0R8N2Pn0oHOKG9HXQwgU5maRjwTPhg9Qgh0
bWyK7+0zG7c3vCqBEzfAw54svfsKfY9YawABNfJG306/hRi1TrfWhCaCjJkJ4e8SFQxGrBMUpeDC
nvwpuvANtHJHoTR6tYQDiKyH2QAusZBiNaQoVPq+XbIZDqlq+Tt7DNtoO+s9rxLEHNNxiqQXotJI
SU5JvYnmsR1FbWHOpNeWvYeYoQ/Xuqhp/PGyF/oFpKXZk0xAuEn1xVjj8b8qSpRGSxuVSXok+LZQ
17ll1ExBYmrpXYlNcHoBY5rRNy6tkApadhqwjc7zhy/Sj8igWWpIMXIXVAJXVVtr9GZDacqwANtu
VduNBI9gt8yuRmiXIcd0rzJeaFeG5Rjxof+uL1PCqqAJ6qjQd4WWwZqcWhUB+oIZczO+T5pdYfBp
+ZNtvhObDpNyObQ160nTghkyy3NuvFAq/oQoCA1OqolOX9qYE8ie6Rl1eJnAXI0uUk1w7cyitH1k
M470I7VQhF8u4oYbPU+0lzgA9y8XKd1aRQ8vqgFveFpj3pwCQMabaxnVHDHTaLp5sIuPrrcQjmK+
l7Widaef9M2ks2eKCvzYebFIVItEW0gtp3giQpJupPDwTQk8SswTFrc+4+FhtIuFNfXRXid8wlhX
XsQmpeFdLzDfmsgdK71Cz9aUyWOE97SekcDom1N2jHBF5bWqc9zbF5MeBdk+wdD+0YusZiT3zO9l
QB0HSrY0WRpbjsDeuZwodRV3Br6MQzbVRrng4J/0m8ColYDkRfi7Af7xNIOj7axxUUibdalOfGuG
Hc6FVrWDvTCSbp6cxT4PE8cNKGteQ0WwDoXZp4BjUeat+lqLCTMsC2orNr6h3GedwW8ZVmeRd5GC
ue1hFk72XnqIrHZUPF03oQWaUVHj+2OtBPqKOx3HyXRZotkrd14lVRgVsdJNl0qdmB15bEXTrUdS
33TXmbo+u+rrsk5WyOCUCxaX4ly1lZHvILta1a0RaXHx4tQaMozRMuMNg+yo2NNq6uMFwFiLfq6y
zWybwPdVbwNIJ9mKjVBOKwc5d3QF+046jBVIHTgMRoZ5KWw4bz1R7FPDZo7pXNIYlbO7cjykiBGR
Du5lo4cMdw2n+vKDmP6DH8eYpnGW8TDl9Sux4YiiNaMrv45wg45+yiPawnes6jd8QI2YojTncbd+
lUKYJ2fli5WkvG+wimim9Mkv3gSP+oUZUSy2jTPk49ocHBtGZUgUx2pkY/Dc+Q1ji7Zp6rdQZFga
TZSMX3+8nE2lsUZttXLKrYpAMYghW2GVtc0I6ITmZuoMBuGVTvVejzDWJz82zcx1UzFJBBSCyebG
UR1dIA/IkN8J0WSrAHrXuDdHjN+vcVbPy4tIycgQoRSdJXF1kEf0lU2o2R3pFf3E/BHzvdCNWLjW
2mqcuJ2DFaOLbnRKf2fBEXu3arUP3kUutYnJs+6ZETfOYLJTKjrGdYAiafpoVC3vfKiXs2a3Is6g
X/h5AjS3nARf7qjrHRtHQSREvNEnwmd6HVkhIcddY08LTAHLZCMbKx/3dOzAw7OkG6ZvxGwn3nMM
mPFBdnYEKUmqLNM18C+TdUUWZrYuImd8KMdsvNRH3NzJ3mCKry5/sK6wuKXujqq+9JexY5npXk6R
isOCEc6S8abIde8htAJZbhyFaA+NQTmVNvt06vXXicFM7NoZwoCw1ggh0VpvmlBshqQDzwrkgAB8
mdSxwncoUiVOF/jyJcm+Tm3FWvWqHW0n6ORyqwVJE+1oN5x77JCMYMEbjGLRt9WG9xWtbrBKp7r8
qnYhbXdTh5pca4zEHqvS9vqVERPIuPxxRvyASocUXp6bh5F2J/F19g/cJJnf5MboMbIATG0eijFo
zKsfO6ZVojW+7yoojvgBqSHO6HQWZB8oBl7iG6VueXAOPt3G1giQbbADq1mw1adhinY6j3JXdPjq
L8dWNPUbklCvWeEqMkPzZlKZm5E67B6VMUluKjkVT4VGNgu26vaEJZSVF73eLIOhNamUecgqNZsP
A3ebWQ3LQhs9amIFh7jiiMqJ4UkyNqQAqFk4ONcKk08EIrnf2s8JBrbJwRhi85UxQzle1kpjGKuI
Y7E7URFJuKxUvtPR0yEUnyy/LXl9h7zbGZFidpdJ5qvTLRRBfghqbLaMQVhJ4c5TqsB4jTJznHUy
kPObC4HUovzGeZLEHCgq1NZkwfya4HosdbSCKAliKrZ42M0DYaXVybVa0UJ7Q78MOjSnr15KaPHC
xpMwv7QrmebBvE3hQU+2cT4Fq3zQFYQbmgOg0F9k0EYLBIR2jqV5mYq0c03kfPpzlXaY8XoY+PBS
AQ44QAShAw9loTE2px4mojTr7mqyUosbmokRySZafvuSMJbeWEaRnqbbwkujp7jCNYQliqxwnmEP
oBzbLC1t7Yr5U1q6dHqN2PuApgzbEdpODz9rJKm2gqpr9JEw1eRqcHTByrAa3uI0na58Ne7etHBk
B1BMbSYJ2hSVpF4TgmIwC0DyfJgl4cOdXWCxuQr9lnWW2RkPTY1QquwYXRTFVlEUv1omcojbu4kc
W22rJnQ9226ylAeApnrb9+pYLA1sNaJLr5P4Ui59sxsHqDuK/82ywD5f6FmV7NHHzOwrxMeofCVS
BEEQnVRg4vfel8FADQBmGRC226S6/xURdh889s5Qei9y9FgbhJEFzjsAy1Buxybwul01RuFKTEqM
NX0fAEVciAwPp0PtU8i7XmfW6t3IPIuYy/nGbnH6U5rLDDFCduXBxYDTDGM//iLB+dnoYzQy2MgH
AQaFa4FNjgF8SNH1FgSh2ZHQ4uVQSbEfB1JMopqOqiY6iPuaHgVqY15fa3K6zchHJvCnFXE03cBR
5ljNw8bEi59oohFild+HcHZAodoLXIiKfFvBsdNmkCWcLqeq0fUrFPzkYyhYeY5Yj/a0Z95iUvJm
fESSWYZMRzLZH9KyyYzbTuNw3CJyY28u6dDjQ+T05rTvuiSDD1SgkLaGpRKPdbgLay93jpFnGdaV
PWHMBdRCxWIyFCm0+a1vMO24oGdoWxfH2LH5YkkldFzGwGlbuz+ZwW0vK2aFiZ+SlNI2jF4qJqe5
6SduCqdCKa6J7mw056DABg1mqj6FbutOXJZEjz9zO85YgHP7LtEbWLhfIAyD0fIriUVSU1dmVw2b
Lk9NcdcYGF59ySJSIl6GgJyBjaOBuB+nhCf06CQOxfP3D/CvqKX/SAn99+zSv2ep/h+klkru9D8z
S5kuNy//cRu+YpD3wyJ79/Zf/zn/zv+QS/W/4FbB/jE1YeEoJHB6+Ukuta2/MN2FWCrY7m0L8tBP
ailG2PwChtfwd6z54IMsVedtE/B//ovSVNjk6mEdgize/jfMUm0mXX3g2kkT+iTGzNSQM+9NkzNz
6iMzKqVITEYnXvc55C1OiI6U3jyp9iBqQ75keJ+vyiAhAwVVq6soZrBiYqNgmxzlX+OqLp4+3Lvj
jyt/pLqeM02lpeE9yWFlGHM+vHGexThh+WTEHXkZ4BzaKahtsavM2iGXuuiPGXLsTWeGzmU+syRK
tMBfMkDxG5DS6fTnTwK39vzekDUNYEuysAU5EnvkX+8N4q2EVEioj43DCBfCEXp2Rla7bPQ1WCfO
W1CR9zTAeWVrxMdxMwx5DbOhs1zsudTLSWbaUXplthwnIR51T5GbshrS9cQob4RpsG6DBr1ciE/I
obH8YU32jLqoJvW2lM2rh4LUzZOuvaT+sg8IW4MrgFd1j3V6w4xWpGzUVVgd63ZQbq0gz6701JIX
DhjSwoM0AjHeMfV3MRgmaYutdwFBIIMtZFpUmclsusbGrnKihErabnphvMJ1x9gjj5/5IGKryGB8
6xowGEi907KoDbH0CTkzkuRicHzjIUFEQhuYDi+xZgTrIbhKmOwvS1W8Wkr8ZEbqVR8U9z12sGvO
ebHUs/CAmVPySJQSR22hBTe+B5BrgcIwUtMkiCM5XiqzEbevq/owlTRjoveGdRzI+j7rMwQoTlbv
GLriZZFoYoelGuYWgzFCstKLmEmtuEZiZrzC4ghdiXMB5V70SqExFIvRVtRrr1X6m16LFO6f8IJp
gdYMLoLvL+hnA9JdulinS5E1tWNgVsZL0pdhsmfpXipaEHrbytEw8ZguTTPfMs0jQLF7gJr2aFo8
vsKHN5oGtblQzPSrMlZ7UQfvUAOfiUJsXFJwg4WDoGzrN7RGXZFXGI5DKhtbO1sNZvLq2DM8rTGh
cPJ+R8M3YnEgm0NmiGZDpHex6EYypqTsLyhfgnt4LDEWOw1JuxNKxA5wNsjFV6QX65pie4dtarrC
txbWD3lVJ8thnB0H5WWQBBQ9xfgWpb7pFj25bkOvVBtoIyqS++CbBh+IlvgRRyJtoUdew/g6RlkU
A0MSxXaHZqZlOoCjsoKxyGTZ6TLprWsx5XqyUGy7BM5XVTceiluvrfR+AZ6xFBgDHYuEoJ91a3vO
GmTQOPowjLbj1Dr3M+Fx55RgxlOhwrKaY3v2Xqhq17kZD8eQNjOFymEVDCdq85hBS7jMmr6aVzLT
e5dZOuVJqyM2WrUKfiZgxX1wMdu/0x/aPcm1pLQhphlfQlWNb5TS3ChyXoNTbCgWBVWOvrcnAdG7
MCGjBNd5Z/bRMkxNxB8L5NRky3n4uAwwtaEUgw6jvrlRczlMW6xFxhwPyoGPY/RUtRDq4msw/kH6
8SMM452M0pMaFhLYhNC5xms9OiHyo+hY6+UkJ5V/CpteGD1TymhC74Ln1BqaI4ipUlYUn7n+gnWK
9sKGFx8riU3IwmO8wsQdedbSh973nBqe8k3FbfCGGYd6UujQD8JLgbI9zyrfFNKLljm5iWsFjgwk
ipEiXi0C1MGEnJXDoG/xnfEQvar5zvPCYGUlzbQR/RyLIYcg3MLhm76MKS9WP6j1/RhCC7SdbktV
22/1PrTeGZymw0rVmImDk5R3QVY3BDl2Ka5GVYGMcSq0/grjlmDTOZZDoplRdKtQZiNwdJ4hThSQ
C0YWWqVXPWYlcCNvM1YYexrL9ZgOEovzGILSYuqCMFu3Uol2yAS8+AEMwrRPEcaENnMUkKppYaMh
L75NNk4bC2x8NO8qNIxo7Tj1yKUbWLCCtYmqGToFcK/qLFMUP+aDBRf85FkZrb1nXCP5zo627ElC
rfyIwVhsaHM8txuWuQErNqvaV7QIAO6aJXaRyHqU+1CODK3pNjnMJ8GJFfVMq2TvRm2tLW01NHai
sOiZiAFNWe0DI0DHG/atB/a96PNWO80GEB6IP/4g1MkIoBZqNQxHX/rPYvAgu1b0uewTmXdZxlZy
j3elBysxbHWxzHDtfh0teRdWjmlRitvDEb3ScGTJDEerCZxLxHoBUrwsYABc14V2Iv9ZO1HGDkfH
TuSu92oU9x0bBvxKvKd92qPArvqtVJ30zh/T5A5nhSPve78jmiY+tEY7AkERd3rwpeW7IUNTF2o1
2WFRkkB/oe1NogxgK2/DzVB1LPBuSkHOSP4TpYB6FCWWfelEYlf0ghwogR/kCTGteGJGJlqcb1C5
3YVKSduijf7azzuSHIgBMIHecpvQRFEZxcEKDPMLrj3lsDBbuAwI7dIlcUeYIGSWrE+Qsf1uVbYQ
oPivctNXoHlou5zLPi/iG0gAysLCkKWdZ8DmDcZ3WosdijK7I5SZ7fplMV1D17FgkBlio5kopF38
fpJbEBNXt4v4Xuap9LdyzNkGuqE5paN1ORidWLMI1XlwjnJu6lLXIWaK96XrIagofdueRhrgox9V
003W5QLVr1A3zDqmy1QrlIea2GLIjeoG1+2GN9iTe62fepcRbfmUAHusRi8XT3qT90u0uM4297BU
9OMgO9VVVD75pWoeglQtjqMNnzVSKmdt+ka7YVtm/qPx3vm2ba5Hjo1wgek+vkYGnx3KaXvIvEiw
a4XRIyKg+Bb8iWGC2leuT07ZxRTbzR0MzCSCzKLCKS4QJ+0CXMVGt43afukEVk1SoW0UT0494EzW
lyc1i3D3MpDNlrMbBC+Djbe1zlGnRHkAUkGRumLGX66BZpLt2Af+vall5M3FwMM3Ago5+DdAxpdo
GrRgaSap3EvGsasO674lGEzO2W82doXSmdEaB2pQ7WWNRfZK1KJ+azB0WuHf5JZWFa8JFvWO1WTY
676QRNlqIrvBV6I4qLqlvxGSq6ir7++gPiUsliAz8T4w4FTRrE/YWIXqReSh6rShVm/1ZM7KLTUo
Q0GX7BmeFE/fNwiyxdvLCNfZJ7BDe5U0jndVaMxeqOBU3jQvzsLdqCkkj7GyctdTsaiDooTT6X7q
RWsc1DzRT1WTounuQv2UtDWkEEY+xeCsnMgWzZ1XJs1b2IH5LU3kBhseznCcQFbC+6AYzZpKBBxi
i/sl75rwMbxM7YoFjzAZEihzrYBsXn04fj+WgZuTFBVu6bzTbgOm5Xb9ltWq0+YL4RvaibQ87q1G
vB5q+qrS0PlbWjdzjRpIrqRNRMM69f3xWJFvR+ql1j86urSXKgr6Iz4pqbPAwc65lKIpngSj54Pn
aCiADFRGx+9/SaXBgoyk4E/TK4TgbemLJyKeq24Fe9+GpRtJvgCTSPY3dPApg7/CfA1wnXwHmofX
m2T8mmGmxo7s4cF3+0EbjqgXiic7HotHFK+sT1jIk7bSGpMfmV3xhGGdeuyo/DfFUHLxMLHLZdOW
jrao8YRT7lJm2BdV3k2wcslUWCKZ5W9to/WPDkkDP24/7m3OtSHLH63Kv2rM/76b/qUr/8fe/f9g
z23RqP5zz+0m/3H3knQvb3n1semef+l/mm7rLzxRUF/qdHAkQsyRID+bbkf9S6PpRZHn8AdhYx/a
buMv+k6bIAmTn8zKqP9tuzXx17zIMTxVbVSYNINnAs4/CTrRPp71lsxwKOE1jNp1dZa6zb3nh77b
MiYUk8BL66jzTi2OzHfxoOQwtM1p22CyBSUdjq/bOmCuixqcUCw7fM4uKy2tjg0TcaxabLJe5tgG
ylJdYfSH+9T4lGs1Yy2z4FXOTH+49m3LC5ZqLeud5jTDCnJYRpWdhM/wp7Lb2hRTCHUn125wHKL5
dLT4osjhg1m+3+9CqSP1SYegWFpVma/S3LK+gvNGK13O0F02dmbkYmNfuS2hELSSviq+BCF6VBqU
eHzMohqgIQ5M9RB49SRW5ZQqNxG+Ajeplsq3IsxKY4Wrjl4s2rr0sPitQsNHjQ1HY9ECgEQuevx8
KxLamKXH97BWicRKdBvx3jbMqnWzWGgDp1qVW9PloGvxurR04zlsGKQscTlD4gkWBKJMcQx/BJrY
S5zKce8leMUndtY/0w4QQVrUAk/plIG+SV081nbxBnyFZkiiyuMjFYZMVjyA1EV92Fwnuqj46oNA
m6QGkZth9LXvi26T9c2eKsJcTab9rvqyOfngSURy1o6gPZtIkC4HPYqWyFtnxroSXWVFeiT9MXrL
TcCyRYTj2bRQnZzNz0prP4Vom6j3Pmett7KKNn/BNl0V6HCdYAvjvnhUx+ZxiMuCQjpTtkkaF4BL
WKI1dV+tvEh/Sg3si1dk0CDPlcqVJxXAX0BYLEDwmN7ECuOCMtLuY60CYWjUQ+W1sLsqx3juquA5
Dmb4kAmpRb3s1xfIbAKfLOdqaZU9UWglNawIiz2dAwRuiucDpcMBrt2VDxMRU8MUMC4l852bAvEK
DaSC2yUeRzfeXIsw1Cep1g7r02Sl8atscB6TY59idQZoS9QqU+Iv06QJ5kAR5VcxniYc79b63MM2
gjCMRZrZWrYQTJlhG9UkZlQNnXYUSLmukuius0JgVZJgAVtpwO1mnuBm72aPjAPda+f6uPV9k1qt
Loa6fakyPBjVtnlkqH2T5EIuwU7wtNEYx8zWZnkEd4EI52dzSIlA5VuvMk18hT5HTAfgKck6yN2s
mlFQSVOMo62tbGEmjzuf6AVG73jkE/VbrXrP2g6Nc1N7Mf8+0rJTXDrfGIXQ5gIzurjIHAvZxKuc
2mBBtJIDzVzxJ7ey8ul2anD6Qi5hGR0MPUWBt6YNW4wcwmcIRupjZejT2tf7nvoN66RNbCJ1MxL9
Jsc3b1kAaUI31EKSfNT+ujGYTSWp+YAhNrlW+SC+6jN4vei0WjzSJkoWkFcRHjLaJM+WGSYhtFMm
3ZKuHatW8jbFisFaHYGgZe4ETAFodUVC1EIJT7cyxw7KqKLv/coO3NgziAKAMrAUme7cWgwJFviZ
aW41Gg5DqQorMCxp1lh4IVXpcQ0laDmrnQd9mEcxdjHzPGAruHCrbLESSemdDCdV5GoiB8W/Unu7
XhujnDaKCEUNd8a6NfC8XNmF5TVHOu1y75Rl/WWEI3U3jJBAj7nDABTzqHAZKOFXKFzdEtAn3jt9
PxyTJDLvMHiQ8Ld6SpI4DICjfW3UthOeHnd+4XinpiPh1ogbWmIMylaxYcV7FB/1KmLXWJuMX5Yw
opVbpmJxjJcnsm5Hg/+GnzOEeiROzobQ6OG6oy65JGy4ICghoSrnx9lG9gMusQWGO1DmB2/PLHU4
jlEEhSOi+Pgm2/kNG2qq6czgzHCGzHvHUKeIjx5Moy9VOhS8wWZh3mWlVWuXiYVxymeG6r8fbvj2
M1B2kL6r9LqzRPXD4YZ+JSTwvJNkwjtXhQ/aV5qgLA35N6G+N2fCALY+2P/adIeWDuGL/I51XJ1I
o/kSZ1BqTTyjPlG4f8+7+jjqJlVOI7eYafsskTW+ewl8+FQiMmhHxlCuWyUQ0Ew90LD+Ycp7tKwY
AO46bTqRVcNbn70KFuOiTPJ6Bav1FIfwkAQEXC+PKC0z2LpOTu6rTIkqb+wTYiysn+r2Pc0J1qjr
aD8vng8Fzt8Nxs9U8ThPCI3UZWBhVZW4HVDrfLypZoWXn+8ZfHza641TBvt+rA94M77YeNJiT+ud
TCfHTRRFU6GHG/Bhg3nTANJaui3sFzxT0q2p2Yc/f7AzbfWPzzWnRhExZkrLObNPNxTTcRqpItlI
CpyXi+wBUZeYmVDEf1hMVpruh5r7/1u5+0tR/E9GKP8Ha2IcAT48mjnl9SfgNDu5/Nd/Hl+yl/QX
EOr7L/wsiC3rL95E3TYNwTOyScv734KY/FSVyCoCeFX5PTSIYvQnDuX8ZRqQnFVQKmNOU5rV5D9x
KP5/YFA2AQACUIuQAuPfVMQ6l/8ViHJAujCfsIDIdPh3Z8s7Y2XVBqJpF2uHYI1xAVwwa+y302SW
sE0H/UpJu2bXTZA3cerlvADgNA8SJcqlUFSMgul+l8zVO5dJqNw0jQ+TNEVmvnLaUN1gjVUSDES3
aVlDtvtwo//m5RTn2OycnKLpKPmYhcj58//6clLDSRp5R7gJoYfHNPDCC8dJdcBmfwxXTSaf8ojK
YoSYhSQgzoI9091yIYCi5SI3QrlBY5itUfWs2fthHhvEeDGfivd1VuA9ZrbPsKdupW6Wj5ZqqIiU
M+fZSywIHBhZ42ZAdgAainHYlCLoLgJHHVfe1BAnhmDdbbIgv1K7NNzmuVKvI0uZ3QZtfQ2XN7qo
cGj/8Yry5vw/OdbQWtEqqY6pwvHE7+H8fshKTYGYYuHanDinpAhrALS2JJjEQRI7hiJ+hGeI2KOt
us82yt9XkskeidEDWcAcp+cZq0ACqW8zXXVbWAsueQTOPV54xDDa4bAu4O8lVoWvASxd5nbdAzHk
Me58xeufl8T5tkiLgJzeMm1BcidTybMzEN0lKTaDDZraCW0BwzFfqH3yrlj2gwHnZ8d9CBd/vuT5
scslYUg5KvQA9CMc/b8uQsAKmN6l1bh2T1qPbtqPaVnd4uz32YV+X+1cyNRnISTQ9W8eJVkBoiAn
s3EN+IRM4OWUb7xcNusMLe9qYIRGy2rr+wjzgU+8Yc5DilhZOC2xGehipkH8Bsp6PFm/KFqANK/J
N2lRFi4UzhgRjm8RT1idigx124AZUK1ND8wqk0/u8t99+flGC4e+iGLi7C7X8HFjr6saN5feIyTH
l6E0HyMBllf2uOGjxcsy88eA5x9fp3ka8LF04Uszd2DPnmcZqNXnz/ShdEGu0asZDTYoXS13YYhO
1Izt4v7frh9Ej2zmmm5LcnzO8+vawUD6YDmVi+gsWOG9wEBzbOqZ0PtpVtCZ3RCPkWvNMVMqLiU2
e8Wv38gyYa6WeBTOTcAF3eN9qclveKmBtKlqsZgi7FjUMdnifbfSm/rLn7/p94f06w0lcJMxD8ch
vjC2PLuhtTGB+Qsu3wj9Dbe5S3Woni21eRZ+u9W8dJ1Ta4Eqmyvmo3eq4jz30DyXEjkxfwuM71PG
A+6Fy9j6hAHx+1v860c7Yx00dRpAveejWeiO9cw5OkbzlUez/eQW/L5Nch1L1Snc2J7YL399AqZC
Nx5hoEp01nBnQQWwc/GQCMCtmRJVK9E6UIOD3dMt67j7AfXZ9iev0u/Lmo8wz9NY2NA9rPkjflzW
UcPIqB3mnJ0ydxEKOqu+EOUn3/S8cJ4Dt3W4tQ5kGgaCs0vbx6vAOaU8VzuuEln3/midmqR5yDht
EX65f76pv2/6Nme/YxucPeTvnm/65I06ainbyhVTUW0n33rE5bRe6C3SEiB8uQhtffzkJv7d10Ow
yuaAj4GhqWfP0anw88Ict3KJe0AhA5ZKivrXxrD2XSDe/vz9/mb35QtakJUsyZUI+fr1XuK4P+nk
y1QuGdLJKsV5cgllFJO3kWCIoIj6TdGE3aJv7MfcB3sqC/2Tp/kbQWh+nMJWZzsp20C+d/Z+tL2n
qCW+/W5lGgeHI/4iJNp+zQhoNYztN0xzMF7UoEsOYb6hbr0Nu0r55J7/7YdgUMz+j4kWh9DZ6R47
eHfqQVa5csgfhVBvR01HP9WcCq14oLRjmGfioiXfjcChActfPnkO8/50vn8ZBmRAgm9V1I1nz6FL
sdXxa79yCUvDaLNTLp1YzTexFwVuI7N1bdQuyrF4beK6tBiwV1IWgUAiQqSQ2zTEGmcjHBbDilCE
KLTihEqigc/U1Z8/6O+Lk0meCm+Rgn52QjxbnKqdWWShqhoHl3EftsLeR+heLRvu+9SBCP/5ar9v
nRwl5txGEI1Hq392V+peN8m8SzTXkXX3FsfhnRS5eO+Uz8rb7ymRv95/XvKZE4Z3jC41/WxPiSJP
w5HFwEC31HdKUjxOQEvLMauPg09dGeJYsfBx2FiXKa6uvo50xFH7LbDtqlXh6SNPyplNQkrJYuu5
Me1u2/SMvYss1Zn/U0xAzr2pOp6PkcDzYgxfrYpmXHXgfkuw+1e/yT7Jfzx/VtDl6eH5LrzarKrz
3bhHl4PzeDm5LQ2UK2Vq3+D1Lhf2ZHirENedT97k893/x/WgfdF50kiq888/7P4Yq0aQ5SsmmVTn
F3mkypva98xPVuD5ljxfxcDE0yaZVp9r1l+vkhjhrDhPJ1cnNmQ1FcHXaQifG6PA/l11nYZcxz8v
wvNXkwviMIcJO0UNfGKcP3/5WkPRB8Rrx3MsiOWjQo6xTmxLkB3tFS4/UQCzBjnKMZf983W1v3l+
c00s5iIRrvB54rKMbHzKbXtwkzKrFgWnkJ6Lk9cg4437Wuz1rnAjGd3b03tg2neZGl6bdnbpUQFN
efqoa3q0AE/IP9krz19K7geNAnsUmYDY/plnh/yQ+Q2O43iVObiYrYjiNnYI45ylU4zFJ234b4xN
rmVL9XsDxMwUa9Bf7308Km0DA3tgD/RJ+ZoyH103ZhykXS18ugQXebG6MiftRcLKGmHULOn8iCXI
jTXLw14k/Wdzu79ZDrB3YWRxXFBnfQ/N/LDK29IIuFY8uFFtNuuaWgQyQF3gkzW96GJ8jFqIYD72
qutPlsO82X3colBHcUjSCQJkYlErzzZDZjbs5wTskGEQvycw4XxA7TROV8yEGfjb0XTZZ20OBV4w
eIjiygL7Kpu3P3+M7yaS5x9Dh82hwTBmwzx/JG0CkwvyT+cSSCzeZOE9xV143cOq2XhW8y3uW/ME
sCn9Ra05/m0VFeM2SXDR053gRrGrXTxzgdouzrdDhUU7MUT+rKqHNgkroIKrMeU3FvqZ62JSJGF7
k7Zz8JR28U3KniRBKtscw/Pnppiw1CPnZ9MGbcvcISuBCVP8B8nCIj4jJe+tS6/yHmVZSdKHPpbp
0uwzfTcY0VfgKWuvMQp7qRttgC6U8yFbgMuISOlM1x/KXgy3YwJny+5jmHBmLa/KXKII6JL8OkUq
vAmc1HKDUotWFKNY4flACockLjFHwjOkWphqZV8MvRbfx1YeyU1hYdv4ycv4+x7BwUgg7Kz4nEUE
Z8UTaXG2gZ1ARwhjK99sEJN7XfOybTqpD7Jyhk/q4d/qRWZRjD4YDs+DCa55tvsqI4Q32TowkzJx
kr5xzzP8mlvFc1sDfoS9T0tVb0tLuJjCfDKB+Q1j5+LEeaomdpiqRY7w2W5AgE1mz359kEJ976HV
8PLHZkmSJ6l6r2Gnm+Eqgcyx1BNluDVx+f8CVSk64a9v4X2Sm3gndizEaFAumhTmJ642IewzcPAQ
Dui8m8XqONyqo4PZC6jFsiHg41aVtbopRK5dGTX8tj+/Tr/vJoh1pG6o3wcCmNX+usElchydqu95
myo/W1pFFR4rJ7Sv7WJg7ZiBh8gPSkujW3AD/nxpCoF5dfz6LnOu2JxefALEKOfvcqB5jQ8htHG9
IMrCdRxl0K2lne7+m73z2o1cy7Ltr9QPMEFyc9M8djiGkUJemcoXQmkOvff8+h7Mc06VFFIpOgto
oC9w+6EahSyJIrm5zVpzjqnnwCUWYI2KJ3J/kD53/mDtEHqCfjBTJb3yZJr9GOww/Oxn9FH6IQx3
WS3RInnSo4IUt8YhKvLxi20GYqcX3R+EA2nHKLDrA9bB5Gj3Gien0suksegC2wE8RP7dRgnH/BpU
+1OmaUfVSrQtsYXGobDhdQZ9+jA56bPIUOOh4893ghCoz5WVWl/H3CmWRZ4nl4TQDLvEq6xtIfXy
mpghCwyB6twisi6OvaHXNrSUlqZ/kRpipzhJtQ2AD97nqpUTp6aI9cR6u81kiw6pUUHveETLQ+Ky
FnBfy47spLH+EqR5/0DdhvAAoDjoBsY8XBZlBOzOIfDEWRcYZpNFSl7jRQjP8mpQRv67l3f5wYv6
CUBE3U3PStwqz+yztfsaStuzHMoWkI4Ts2prNd3iqNGKpyFBnzHBvruJozbZ2AQmoMRWwivQhOMN
gqx82ZGBvlBq3aJOHsGcCSCYPwd6q/XA6zoVH78tJ7kusiYXq7rMyiMQ76bZxISGLIMxGi5loRBd
heO33ERFAJPHU0hMcEev4VmYfX2fNk1FTravFk9TlxDlUaZkWmoCj7YWasUlrgV0z1WYfbVFGRwk
/FA8xr61cnwTIwoa1kWHY44oQTjIcAIo6z6xl5FkQc2c7MCSERTYwALc57frUeTlHv9tBBKqjH+o
ftdejyMmtjF2yBLUerwJ6RCRLUxrzIrCnh7CFC3B7ollraYMtVFEQNU0ZCqqArCHlHVE2g7ZV6K2
lb2WBPLn0IwFnBtT9ZGLc+L113ZDmcsN5QgkAcd06TadRytxrDgUb2ZaCguJBu9lVZCJRKgjYtSt
6gzOOooDZekTXElLHmiYnZYhEMCwPaqjGe6DyLe3SVVPtyoAq2oZdk6HSqdPxv1kjf6NZbJpmWTh
XMQCpfYUhXdaFGsXpaTH3xSV+lg5IjuEZiHXGDoxAlSqRiZcmIE3q+JyVWam8xhHcEqGyra+EixU
bqcM3/7SmDDyDzFSypBoBpbXbLz0lG5Y6jqZo5DpHH3fY2qBZWKtNRK6aDebCh+ZFt5G+lDsjdxy
HscOmiuy1OG2UthfkARml5fVmHibHDBY0Y0WT6TRjk3mk25Jqe4SLNF6KOt+n8eadcxzMESDj1fQ
dBoS7hANN6BxcSUuDCGVfTP25VGaUXXHZ/LUWpWgZVwkK4UzhdtUurVzmpiIVTtUtpNsALISenVP
Qid4Md9zvgxgoG8HYsS+Fwkvk4g7e1Mwad7G1JdBHBXNCk6wfUTdbF5C5Owuq3ayvhGUm30nx4pX
h6P1SyFj3f31Tvs6NtfJUBtHLxyAR3FUyw9a4QTD1qLNv6rTiqPfSPzbpWf0dKtCgV5So0NwO2Z2
s9VMHcVDqJYHu/DHK6zca0fUw3Wb6sMtQozw4A1Rvuko7G900sbWim5DVIK3vBzQlx1KTsP7OI2e
ezAAMICJbFyqSiO2iSlvzLRmMSoqZ62HZnQdckS9zvwYZBO1RqSa+qRMV00+iUs4sCAuMzhH/iKK
pZMvTC0mhl224tIMZVcvzKR/yBQQv/k03YV9pB2tiPHLJSrqpojQTEK9xaqqKkSWv1bBhqigYN/h
iOJAEup5D6ml954StC7HDI3VE+i+6FCLwPzRD1m2bEri+4RVhG5q9yRJZym6G7I9VSQgPIgvuWrw
N2pDlx0RkG+Jr+z2ZVLv5ijoq86xqw0i/nJvUE48hnFi3yhEgCFUa8vb1ranrxM4vs/maIw3mRPc
ZX2u/DQnWBxJji2dGpp2FKOKkwVe8TLCk3JtYcfVdoqvtSPeALwLbVHPGiQ0y9ZVEUUV6o8us28p
phT7KY31jTna/DDbE+uhs7ohJFvaQSSVEZk6bLOs8m/CxBhgFTdOu+IJ95IjopZpK6q0MEhtAgIw
Co9m57amb22Av+LkLmnvDsu47ND6Az7aeEWW3RCIC6zDLs18WUXVQ4KMZ0luKlzz3st/RhpErgQa
EJeuuxn4O3ifhWIE5NMpebDp6y7/ElEdhw6FBDhfB4OE4+dUMXCQoHEOjaX+mNp89rM1myaWE9Su
ssRt5MnLOhqizzibEzf0LOQrCd5V1HZhT9SO0321YiV+jlVgfXkx+BuA0RIvztBDjdIHYK/M4sr0
pBhdVsIXAP+15NenW+lPzDdqsusdkdzQH83/AP0LtlhambbgefUP5iDG60LBpiz9fgBUicgee1Ih
9loQlZgBsvbQmfRk4sKdUqtfYwIxnntHb44gi4cHz3OKCQyBEhxhqoqfqhp+K+CUXPmNrH6QyMk+
scUg/TDgIynozqIkLrSBXU1c2NbDNOl0D3OpHtHXgbSJSEkcAAbcUzC1MAjFyYElNXkiIAmCIdq5
RZPVKZNZuqxy/w6z+oHzTr0UA7QHp/YP5HXcmLKDeNqVzoUy8LF2qChh4QIKWJseBxxXaxTa3EXP
HlQOGRmoie7irmlWAR3Ir0M0peGjVU9PY2gE6oZFOgMghkll6RgdL6jO+TrxlO/HAe0V+/BtOlQl
Rw7OPG41yeukV6AcWBKz3yLQS1Y5ZPFMwYaoWNqtjD4CzwTzCIm5uEV+7YKc1se9ExRyB0UX+PlA
XNlWI+rM5m+8ZLtSXzORJkRwWY+pnPcxVeIcyBZJFmrUYcDzww1Ld3QYmumgtiniMrPEuMNuWqZq
7VotW2pAkgQsBsm27ZuUCVTJcYejfmp16zOM9nUf0JtqFQt2z6j/4TGmtlJmEwipVK7Rea1TpTU3
hHCii/cycpfz/osZtUgka2IOhr7ggjIOHnlC8be0JFgxzlRrE9uEa5I2zO7adnax7Ia1neo1Ejnb
3LVz0ajCyP/ZNNNwXyc+M1BFBpyqJsRHWHwqeZqv+wT/gtar5MEDe17glrOW1mDHO1UIl6itbs5A
zde44kH2k4XmR/d8zMRK+dMxBmu6dNQiXtejuG5MHHkxqrQb29PQ9ssBZxZo0XYDgC67ism+u9an
ok43VVUExxEF/kHSMLypiAV2J+jHx2kEu05jB20Q+Z/bYGS/kVZsR3vTqRFhmenSYaK7gSlCLxX7
xEVUh+VtT2bAha2l3wnjHkkgpYC1MuFoXAzzP6hVE/lLA0sGaDzCKAPFMBZBCKy+HuJqyxmoXVhd
CR21HyT1ML994PccOr6ufUe3ba7aa82znz6TvCU3CMT6Vc6o3bfxyI4Mb6ZbGonBPtmDitxKkxkL
hrTje+DgoJMPMtOOisHYxGw1QzCyrQcBA0wS4FRPdwx+vP8uTIW8KbysxwBT1UqyGdypcHMeFAg1
M5NjvO1CLdyJJlav/dYr3U5XOeSALFcAA6v9kK5omEJ50MDIWZOe4uI1xgezx2cbOXkEaMhE1oFy
uF5anZ4jHM0zeSl8EA2LIIU6syBbhFMOB7cFbu/yQI8EtLNDkLO1QO7Mx9NOWjQuSW2NN04AGtgn
IDpe9o5DLKsipp8mmr1+lWK44ff4Hnl0Cnan69ELBEPHrvKvkZX4d50SF7smwoi88b3e9leULLqb
uuCcuwQQ3R9xYvTHDszmBk8hbll/9JimSCpM79skUi4SYUiW+8lkA5CjM+VhfynQ16xaY0LnKnn1
wImH27qI5PPQpX8oUQkPkkqW4KWrFQAi1cKVZ/dFjSplhEzcE1pwQSlK2YNPjjZanEW3YYJ5UIMm
8oTtI/ucdkqzoCccuvm85msBLDiVXEcgWtXIxAuax151OjtBg1Vwp6CEu1LNrGGLPYXbOtczKrmy
WA+JUh6H1FlmnUQ82qg4v2ppu1h9gYbSCxqbaVxDxSCNnuhub1k3sbeGC2FBS/SbtQm2/vvI8Fqp
viU3nq1YG8mukd5+M8IHLr1RuZaQ113OCMXFLzFNY1TaOp5SXJSal6sos3NzZVa2tveipqAzFpBb
QZ17wQHH3tRThkY7RKlUJtaq7iWbOjEEKxXu7LMa+xWBAbwcRIn70hmPtPa0x6lQflhZ5D92vQi/
dY2qbqbWT7+3CiznGiEvwM0mu+0TEMC1zIML4PTM7QZ6XEw+YiGNHj1ynznanUOk87AsJrmAXcGf
hPx/7XfJhQ0OqkDnXmXL1um8ZaV05UVn67jC2dM1TaFsyyIu15jt271K9dodpOPttUkkrq80xUrL
YMn4dsHHOod/637WH1omK6TaFecXpXYuKdBPBDuC/dhkFF23siE6dMGOwaIfknuQAuPSb+71cTKD
hZlrPUmiaVCu4z5xK0oil1iwyMcQeN3MvnEnUbG99QX8/V7kxq4fkA/7YoQTCk/xs6HHmKfhTJM7
XyeM36ySaypsxFamDutdBfY2INPHCPaKquWovgM2jAiJad8UrKeLzq7Y3c3Rl0l0D8jE23maSooo
JQkqEOMdYczmfuz8ahXajg/QLzfanSe0bpOJFI2vMie6qkxJDuSseqGqU7HkoeUulQHACuzd1xHx
5x7m1jlyj4I9a1RUa9ZFFTfHduC4yLIDrlp033069Ut20E+OXg/HMTEpRiHYu/YBYS2pjBiL3EzM
Zed5F46F4Mxs6n4zeZGzFgo0tKliyTaULwNYzBpjd6ZhH+yN+RDX5/qqiSZzPUyzG8zoHLdqip3R
IovvvXK67zJ+WBCjtWxmM7mPWDxSaV5xVlnWXYzrqvdLyiDjxBfrREDQLGWTq4iaC3wOAa0KQhfC
wi2HuL+wIyp+upHLpTeb3BNvxOgoshU5GvEaC5Z1qYlYLvG4X8C3CdcIb3FfBNq4tkeV1kk4XGbY
D5gBk1sPL9tChnjGCChhv0ugg6k+8BKeGz965EE9jjLe9kYFpgbXcZuWlyUrsrHuKr8gDcazaxKc
B+GwRZlGRy5aa8yWNiFY1wLmzV5Dlywm0gWBVyn9ojQkvICQZOpre6qGG8i/8ASKLlNuyV8hoMmP
9CP52h1gSBO3gJZ9xumg5QsjrvslnJ5m49Tk/45G4y+90GvdaHCM73xPkDrnaX9ksBxMKfRmAeW+
x62pu1nmNOj2zGsvgQpfaZ343Gni3p4A9vRpWhwlor4FKq/PYaqHK8sZY/RekNKyqpwZtp2zBQis
LUNHcDIDNMROSOCGIeIBNrhwvupEQSQ1+G0YqPwdAtMD3IgfFCfiZemED/qgQPCWQbfEA/6j9aIN
sx1DzuBwTXlTv5Z6p5OC6mDvsQz7RtitfQwDnH9aAcoSbVx6JNFnN/s3jnPVO1hkRFKzPiThozeO
Oct3LI9N0OiXCcb8o1pW6CVLf6P24ovtaz7eAPYOHnrzS3OoUj6u3tyaMjK+WIQCbzUIaMR58MvZ
GqDua4ZvTq8U4OyxlrbQ5dbepE17atz0D0xBtUwOVrEx27LekrWXHomL8S7nGONvVl5pGKpCjBPw
EQit5EA/ttXSLzOFlSJQzfChmbF4lHEGT/8u4UIRJKeZeIM4IItjpxpsiH2cpIXaBs8WNZFDyTdx
Y/EODn5fZodMFaNNMrZV/3TMMeByQTQn/TTNluwx/8qyCGoFAqX+GKJIuSsqEf/hFel4MSR+8VSn
Ir5tGrXTFhZUvKNV0rAfe6m5jUdcQQdnfBVTrFkLP2Dw5L5cCQhufIp69cXX6/FeA5TiDk7cPdST
kd/wdhuQ2m0YgNNm4+NHanRhVdCNaNUXB9zjXrLmvDMs2PqYB88iXa8pG2PZyqGvliLI4eNy6Us8
SCEdtKrdReWQUHeMkG7VGGhBFkXIArvmCEWPBM1uDK5bT0nv0qqrtlUo2dXYMdiCdRnpPj0BzkfD
LR61wcMIr1Fox5Akn/0ppFCBohKcdzrwmlq2DNFBB7+20G0r+eZUrFOT1WN5GqR07kszkMtSpMWS
UADjMRuF/1lhawP+zVnbcZnrC4pzysouy9kaPLBMEF7uLIvGEo9hLSijWYN/xxx/S0VvqRociWn5
szW5i6k+slGTm9KEHi6qCMGxvfMBXy1sGweLFsxIZIZJ6yRfG1BYqzofLJoQyh9Yf8hLDsiMhr27
mKbWWFPW3gY0G6AqZxnZIMAp0DhunDJuHkMQGny67feqpVhTQRheEbrULlWkwEUOd9L3FAoDAaEu
MbdO6o6EoKIpuRtYTr6eBnAgSRc3u4Aq9kqyyP5UPZboRqb6xpik/DkOGqkO7SBWLRs9E8jeMuqd
7hBCBbiYBaA76vUKpnldrirSMOqFASx+GThZsgz4ub0okVjw6Kj0UYKt71qVQCzKV91l4TNR6Kqn
3cctmblqK+bQA5kF7HJ9Dka1DffCrIkiRrRqMpgG+6akrHXx68A9Bln/4AeZdkFGQbcyagzR6pgH
WztKJMtubx/C2tzrhk0cgdA3o91QsypV9vx6rrd3mqGlbkcgyIZidaKQv5VHrugSZ2v07bDWBQ5j
HDPWcxaF8ZdKa+pH6mr4uPtw9KNVpAf5Ie2G+odHl+CQ0eXakfesHSH5JBdwQYtrx48jF0MwFvoM
P1A2Bo8fN1z0tx3cWULGLZgWng90Rq+bPT3NqDiAVb3GHmSQGo0hUmrOQxZTk06KqwzGzx2w/vSB
nstPlic2LaC6LaR6IpHPv/zekIpNonA56idq8qD1Ub6HCYyXMcwC6mvSOfM3v9OBl8zzCEkEDlqV
hvfrv9mgwuT1Ika9mUcGZBCMS8EgAg4BRYwLE6FWPc84egtrjvzcRU3T4BCltXFZ2BmmJh3RJ5uj
6owy4G3fTFoosTW4WRwHtTnf9aXWRKhZ6U+WX651St4AFG/oR92ABmA5gmK/MrwYwgY0kXOCpLnF
+LpjJhG44JGYu5AmMojX1wVnzYhuwnI95Vqyd4iQB0OAXWflBdZ9EYln5OkPI3ripV1FwHgDNuqS
hsGiKe3sOpmKBNWifKb0EF/SiLSPfQje1iox2E2zYz0lnQn5rDo3qSqNZgKe2BXNjj/AfUClpqvD
Tq1gGlB9/btXlUcvg76hFdo6C3rHTSdke5L2/IUzZel3gPUjsJcYj5aTxqwLU86x2zTvKceQzdRN
3VM1EyQrD16UEtV47hwtYTeTPtlYD/CDRhpoTL6dBZ9efjAmf/z58UfxRnlnwdjEXWDgnjbNt8pd
Z8xRjPbIRQuQy6u+Gl2HFNYjlfgYkLtJNag0reC+tZWQ6Sb+EWom0KFI9vGZfqhx+moRVuikOiLy
oYUDlPv1q+34lyJs1XzdjMK8MbHX0asQ/fWv+/0tr9O/9e3/j4xMr/5H71MC/i96nV4MizdOp/+q
2m8oJv9F20NT9JfNyXQ+4Ur4pb/FjaPx3f3T5mSpn1QMAzbaQCH+imv+G7enfzKZsiTCCPyKTBX8
wr9sTpr+ydAQEaBdIQ3QkuhNf8P4f5rOyZidxc42bDuU59Ybjb1CeN8IG80Cf6ylN5I6FGFjk7/t
ofQFO5Dk6Y4yCMUYaLt7DQDn5MrUypaFMsX3YV10e1Cwycqv1DWlMQhTIUzWK4hKRbvSMGTuq9wL
j4DVrVu9t7M7klLsfKOblffn8P9fGJhX3U9ikqqf/7h8Lup/bNrsxzOb6Ow0efz/4CBkNv/3DIr/
yhpIsc//eM5+/GPxXH1rf7wakvzs30NS+4QYcH7XswhFIgz/55A0tU8OnjuWeVS8GGlmpuffQ9Ii
kpy0oNmhYJhzrf9fQ9L8BJlQAJDgdyFsh23xO0PydJthm7MnkP9gmGMNPHXetTq15iKqRraKqXUX
Dm1Ne9WGbYvBXP0mCoeMC9nF3qZXZ/oPHMRx0fRjaQBpCKydPjglZePKA2c0GZ9JEAUhTT+kyRZh
o07fYnK/XG9S2gzMX2b/yST9t86YX06ylyssVkYNYdmsH5U8kV/rxQt9HZmuHvtCEMVBK8dnOoT6
XWzKkXqOQ6BA4DjVI1FrOklyXkiMXqqvTOrmo9qjdkSTa+wAMjohYC1bA63LjEIhQKE47AdU9dhN
HS3NHq/bRvRfRKWN5BhOQrmmqTcRmeVNa9NKKoLDKPd8magOqVd+ktHzUTOkFmYUBReentElGuc+
Sk/lNFw0Y1zS0Va7cwqdU6Xl/ChYzfAh8jygxM7irxePQmvZmycm2WRQRzxOMoG1aAdVQWmJHezF
UL/+8/m+xHSeqmrnS+GPsZC80ZMERPr6UmFOZivuxGFlWiNmgKxQ97XiIaVyaMtZtWe5fpvd/G8t
hf/vzjizPPTfTznzNAPzpn619PETf0000vkEmAaPCzJu3Cf2DHv9i3nDP2FVsHWo8xCW8WzzQv+e
aMQnVj5ttpjprH38T/410YhP2AjpcBFiL6SN3eC3Jhou/2ozzB/F9IJ4jIGDvNw52YSDi6ghdBrK
MpLaBdVgv1lF1KPJxiMUYs2W06jWikckE50RslyXNYcDZRkYsmoWKYWXfdCM9R9y6lp9CWCs/9kp
4BmmKieqKZBWSX9YaD2psbZcVGSHPOQyiy4rqGniTxne/1/8Xuyp9A9Xv/vgJ6tegOH81Wicf+hv
w7k+L2CcXtlVEUf+cidmq58YoQxUARIZ49K8Iv41GnXr0+ygMmdf+fwz8z/9tRPT1U/8Go0VD2Y3
R0xL/M5oPN2+cwq0EeqzjM5oZgb/6xlMVj2dVU0WLu22nIjYXhLWZBabF9/n/2Ce/PMqGOdZ3SXf
1jyPvpiSfdm2hhhE4aKbXHYN8BbabekSSgow/TluBKx5cGZufvfO6IOpszEfueaJRnTKAxBDhjnn
7en5eqzANyozf+TjO5tfxKuveb41qvdgozHBcBg7Of+0ft4Q21AXbq4R/7uCd04otxo4OTBAh169
T1OlWBhsoi6I+IH2MxHJvUeMSae3AgezK1UoSKgK0m+h3jvQaTMggXeR2YjW1QsA6otgrJULKkGK
ft2iENcJC8VBfzBmiEWLO+yqoJGxrWtIQx/f3DxTntycjl6ffCK2FeyvDObEl++tzyeHohXxZPWk
GNeKrmOANLKAIqEd6A+tSSDQ2Bc5/UMou1GldlvDKKLNqGVsc5TS6s887TdCalXXOc4wZ0Il0/E/
z2/jxUCC7BGENnAcd1Jsc29o+vAUDnSBJzUfH0f0GNfkQ8L4UDpzMdh0rRR1MM54r98OLFYV2GeC
kxBQj1MjpcwNr+syK3MtL+k/h2adXkJVOudnfDOuMLBwTNOA7lMwMU9dyEqoZqrf+6hWkAkubWDk
e9Wk9UI7uDrzVE93MSRiUVvDk+E4XMg4RaoYstHhPVEJM9KsPMCKGD7jB4YiZefZgzoMyg/Nr7ro
d79PrmoZ2BdhWHAiECff54jDdWTc+K4/y2fRwgwJgoc63X48ht88R3aBFJ0Ej3PeDDgnI8bXUV5o
jVa6IW72fRA2MQmMfD0N+aW/e0e/LgVlD0syuwVxMst5hRMbQ92XrtLU6OdxdNeKVV19fD/z7vXl
Rn8+m/Ce2OCigJf8x+svIMp0DCRRUSA3IzCtaoZ4qzdDd5VWTnWZtNL63al7JlcgJmXbBISfI9rr
64UsXrRohnKWJFzrIrwgpBCGFN2VdFC+o8IqFh/f4JvPiwtikwTzMxcbMPq/vqDHLDhlKM6oy5o+
jKjIW2WCLsZ/chU8q5iFTZRGJ4/RajM9NZFXuhoMFeqtZF1oGN7/k6twP5wPbE64v2gvL6YrK2x4
oolBTE1Veusx6r8NmlWfucibWiBDgp0CjA/MVSaa/JNX5DVlVzIquRdDTPTBye/VtQmh8KQ9pjSs
Lmgyx9tSn0hCTtoQyQtOgBwN7Zl55L03Z3H2kvNAwWoy//uLu9WzLpG6x5tD9FIs64RE2imT3pkB
qb3zReOhYWhoKgZDyJWvL4Ou3bRrjduFNENwOjF8WEi7tZ72d2Pa3QdlgVBWEK2DE9gPyU8rtK8D
0gGcqIQl5BoeYAeBye+PJ4uJjOdPZUv9tU14ce8GZHMPg2zhjqK9n3fvG6Mcz22j3nvAtk6NAnUg
9ftTu62A1Is7iovQ4M1cRZnVtQS0nhlP7z1fSjC2MdcCyW842dHUtR0TUDYUrldl6raNC4KmmdX2
Q21FZybn+VedTGbzQq5CVOK09uuk9nLEjLyMrq3agiwXINMIE9O1rcpsVaBjXbZDTNJESgZCNecN
ffy+3n40GLI15k/IPLM/6tSS7Zm+B2w9L1wT+e9T1Mpsn6EAcAviFmljhfLQWn3+E6GSvOzTONkn
Bghl05PhmZFjnj4Daq3CwsGussFisz/vwV6MHIVibd7kCGJ0v/xDVRW0I2OXEC7oCUKiuvjMR/pm
sZ+PDJxzuX3mJQr3ry9Xe7Zfp4mSuZGRRjG0dmIxFyAN4yPJBv02TnNk9Sl9i4ePH/ibsct1qdSx
bNkGn+58Qnp5m400+yrq28ztOS1dkscCsNvx5ZnV0ZgrLq9G1HwZ9uGcuGZU1xubLUAga2jH1E1a
pXkg7Hyk6JS0W2JDlMOID2lpY5rYBWkQuA1xS0eLaJV1SizG0mzT6YkHN+4MO5UFEVi9iWm2j4Bo
YpS6t1rjS2qA6ozhKF5wdulcU695SXFZon9GhTwgqdkLxATQ+wdiuBTZ3giYlGsEbfEiSzr1kLVT
cIAJ36yQ2IRrAZxzGYAmcgF1VZsY3aWbJkN8LNLJJMWdee23XwNufSpVnB75v9PNq+LUSa+j8HED
QnpXFPb6VRl1Tx9f5I0HW+VMyXGI7RY9Ko0T0uuX3esKSNN4yMiqT777RXg1mJjBwjCkCqd14Sru
sutAKJivpzW9Mrkg5twNiFnXRZyhKkBTSJ4Miibn3O7izYwz/2Ucm6kXg/bh2Pb6L2u9sMODMzH8
9aHdTVpVYYYXzkLXI23ZaT5fgM4sgF3ePvPhvZlWT6588kxkCYq8hV/kpj2YxJY4OYhCGIDSsM3/
k5cMmIEdImlFiGNf36TfTXpPml3m2hWiIdD8Ad3AQP7uRm2+IYBv1CJUKvSnh/pYFAJ/zfxF163m
EpU3R7N5jx8PpXemDYg4LPd4PedN78m0oSqyDFWa+26l2eVqQu9OOlqvnXk3740K6hJ4YxEYcFg4
eTemqHzEhxHvhs0Felcj/hJ4vVyNKNMvkSea+95vOmx6CjCo379Bk/0SvTq+SxoQr98VdJKwTbIh
dYPMCB+NREX9UvVy+/FV3llk5r7dDClD6gyt5fVVptob8UeFqaunpXmADdcjn2wJLPDR4Fa+EdDU
+WdB9vptYfydB8oLo/jCBeVcPXh9PX3okRKZUeoqXa24UgDLrTpfuFFuY8tqEQPpncU6k43Vmec5
b9xPFgCD7TZTD3ZnzmEnV3YSkhyIj0jcaUyrlSQfajm1U7VCjBHdmbzUtW9l1QrZarnIi0K7+PjG
3xmvry5/8um1DKJCaevEJZVjWKY5LqHBrIYzu5d3Xudc4qaLylujmXZylRjdXQEDnKs4htwO7Dy3
EYUmaCl6u0G+3JyZUN4+VCZLJhQUhOyXhHNyVp+UgV01gVVuzr+tSEr9QotIPtl2ZC6dFkEbaVYG
GaEoerEj27uPn+nbwUStnm9zZtFT0rFPBi/mC7XLTbVwozK+Yo4GOdtaylXZIqlOQMWQO1WrR3T/
Z2aFN021GclF2WveUrCSQRl6PYo1UfZ+6Hs5KISwqS/jtMIzjKDHUg4DQIefOq+XE0illPXN0Ab1
JccAgjJwmqKHIFTB+Twkk71sLVKTFyYawKeq1jprRY1LeSYFBqyNRtRItWgioklnzjZVUGsam1s1
ViyM0W3LsUX3PfSfA6BkbQOvon7MZNPu0NDlX1vfwsJb2EVB4mVf21ecc1Y6eCr7SZBcAng674GW
I+b++fEreTvMQcmwcaZYxGEP/errJ4MJaYi8LipcixCQp5oVG8VolT99fJW3e1VAfILDlGAjB5Dv
ZLEm2ETA1oJvqFDgIIf9Qusde+GJ7N4ekWOj5nPOzB5vC4x09OYjCdcjEYH58vWNlWpYBzZubBeI
S4ufs/f2o0ovke/D3zu6Bygq7vHREIBN9aXSo6vagkPwu/c9/xEs32xS5jPKyYBPB/LN9dpDuUf+
s84+uSv3bTnZO23wITOnFsF7qmdPPz6+7Hs3zwLIQJ+1a2wdTtqZpukFPlaA1G1CK8bPnqsoq20F
cEwVkarbNGiaI/srLJ0aBSmE+6iMJvfjP+LtVAMsmzMZfX1WYrocr1+AowQV6XMTK0cmivtEWOGs
KW3WVl9GS6x2eOCp5UeHKGj6jRHH1pnrv/8QXvwBJyMgr9nJlB7uphZg2U1JVvrNgLSdLOaeaDkp
iwPOd2tDc5yMQCNXFiFA6DPD8O3n9fohnHxeXjOquJsFDquwfQZxZd9KY6rPrNHvXUSjPf6rusf/
P5nUiWEwzE5X51Emguu6M6BtEdCw/fh9vn8VlEO/3igD6/X7DPy4bwvEBVTLDXXVaKl+jUfQPvPF
vC0KATfE/EJTlQIMqriTYSM6QgQMu2QbFRFEkBp9cAcivlnRRVAuGxlmy7IdumscofIyI82Crd0Q
/7SNBG7FoJgkT+CSIKwmnl240W9vCl7/cSfPoDVR3TpazeskctrVk2y8UZCLrz5+0pIn+Xrnw1Wk
ZcGZs6hrnGLfgqAXZUtwkpsZRfIgRJldTCQMA7YMzpyy324/uBLGKQvuLXW409K9VxCp3QJkc0ci
PJFsZvj7LCdYF2H1tbGyc2eAc5c7mZYUnVWNxYXLqYlHcqKYjWW+tzOFHe0cgBtnHuS716PDMyuO
2EH+Yjm9qMjUDR6FEH23q0IgfUjxbxLNHpiroCRsO7Vz77d3czxOdLlsW1lG6Im8/kR6LzWJyOJ6
qFKxHvYQfGOoK0vHrkdX9/pzwQTv3J9A0MDF2FXNEOHX18vIqgr6kdYSiYETiUxtsLZl/oxBhECT
Kc03H4/LX1Xuk4GJ3hAhKLRi9KpzBtHL0o/ik7Lo5UrsstZ1Mxnhj6awlz5WoNzPrhQ1RDGLSEkL
44tIKfdYklZWmq8qEmyU3L/I6fWt4jbahGZG6m6xEQnE48pbBYkanHn18zRx+qdqLLicHlCi0Zt6
/ad2Hr2HrqCDaMAUX9iUH4S4olNfELbZOKu0wifw8dOZv/03VzRZb1WquvQVTyYuMF4aiAFyCYRa
9a6wlLlCFcZEFUWXsNrMvW9NKqUT8xyk9Z2JmZYfzTcUMSbBBfO/vxjlnZ9P4MOG2B37Vq6UIiox
aATNmZXsl9L95P4QmrKTmj8mqPAnexnFwm6be0HsNjFe7oSG1sbKAsA+jWNt+2oK9zhnpuekCQVp
r62Kz2twdjKp4hXGLVxUCYbFjx/5OxOlgfJmFiLQFOT89PrOATtgmZ+i2J3xBbs533CFeVsjOcU+
1+R891LMJOg/TEFb6+RSZdLZFHe5+7gxQjdTIw6+fpPuoLJ8/vim3nmdzFczDZZbovTz36SdR5Pb
SBie/5BRhRyuIAiSEzWjuLqgtNoVcmhk4Nf7wdjlEjEwYa0vuuxKzW50+MIbVvsoVwUu0o2dkKsE
uVdqokapwk52lm75vauvCXKJDgRJPRyCdbWikSd9yis4JJBC0pONE/1HGPzQSoNgPsFvij7dntXG
+jk6D82CC33Df15/KvrqPfmglpycEGUXGiCjb8X1dGd3Ren9h6GYGX0PwM/0Hq+H6qQyH2O1TU5R
3s+8MkjRzZOmXswu0Xfez7cdtlpGx9SQm0Z+DmOJdx+rUcqu6x3cSXRl+ISJiX5wkPY7GVVfe3Wa
N+darmWkiCaMBwUCv7AciotGA/Fes6PgJYp1/ThREftHwwlVuNJo/FtPEISKEd4gZMgUYXT6Bxqm
WvdmCicWW9T+OUW12DMCyCgNQMw/hUUAqwPfu6TMdNtNe/mUv90nnWymopmZ00izwzP7Cisfo0t3
rsv3FzQ1x0UnW6FTAsJztc2VPGjirEcVpxRz75dGZR57w+5OqBOWJxNrJF9QaPP/dGvQa+R1XmZF
Y2wtCatNUQukNIpPVFtSPwZfDq8HvI5l9Tv7fSP7IOshjPtf/X17HZSPUoLcuAVTqKtL6TR0tu4r
WqvedaXQUPlQ4XWUon3Gfbf1BsRcDmZY70movr9K6M8ACKMJo/G2raEnuIQ2AjxSfKqBHPlGmbVH
YzTKnS/5jiPFkYaSTXGXGwVW11pEu+sQbMM0IjohmaMQAkCQPdaJHHjSHIw0awN47SBEHqABF5co
qMPnySm+h0FlPMy4SeBMN9X32jSL0+2v/R71xA/jM1N6MN6ktVfxpkLvBbKLunwDKbgg5TMexBg2
ZwOakTsVxfhUqNhj5UmPWqY6W+e5Qh94ruP5GDQgpG7/nPdXIL8G0AePJ3c7uc31uTLMcdAFfnin
sDGNvyALyz6KBKoXjTCGbw/1PhZZaHYALyjcLgWv1RE2EAgwNWwXTzLbm4ppg0ZDR+dqQubbNTFe
d9sQCRcKIHultq19T+4CnwkJHQpt8mrN1Q4tkEkT6UlNHOmI+XbicoHq1F364dzO1YM+SY+IJObu
VE3qyY60+uPtyW+sMzmNLVPiNLia1zVVa+gg+8O9JQqHVqXRo0O5ZULnElXWnadm4xJTeWiAJqJb
Tvls9dRocRKZ09urpqrNnYQM8V3eFzA7bRulG6MXcEFRk789v41TjRozHC36vzLR5mofWWYBpT3l
KZ0g/KJsodQeTcrdeG9rGa2lvUydGNXTtdC0VsDYm4WenHj4nuYxsZ+n3JbxebHDQ6WkLXrfVTt4
EGIJ5DHtvJgN0i1drGOwEYSCxqctPdA6QDZOqb7cXoLN3wbAjboSrT9utuujFGlhZtrjnJzwSH5K
bV08JDZ8acCa+o6I+NZi81YsLWjQobK1/PffHkM9VdrKzHK4tmKxsDRzxMstvWuincvhfTwGio4O
y2JEs4BcVyeWYExCBK0gFNMQsg909Gr0uPk3UeVn7q09z5etfbt0+mB/4FNBQ+l6VggKypEBluhE
Bhn4ENuJmWOBPYqeCz+ywsxD00jf2bdbH+1Njh3cABps6wQpyRxHDKNDyFmUMdIGJu6BDtGt1mMG
fXt/vPWlr+OyNzoR9Gj6DAy3KonJTqxEgxywQSTlYwSTPa7bJwLQh8BQj7B8zokhLkj2+gjfowFn
vcpCAGBunrDs9IqQqvtQP+nB+Nmq/rfb2/+V4bP1KiHVRHGLp8cB+7q6NCyU5CaCveSUUfo8pLGO
Wt1YIYGgxINn5qnhD0ldPc2GWl6ILsJjF8z9yUL3CzhNuFdD2MjrWCrSKNBOBMs0Aq73gmiIidKa
s5T0U3WMIf7ej3n9I+vwWAyb4XVI0N0BDU5jANjqITXb8Q41OTxBRNug5Udj7PbHWwZ89+0M6E9L
PxrI8upw45w2yurAxYMeIXSmXHJc+DgCgVNZvaAzQPc4csyvpRr152mu/kPQxEehcADzRF9QRdfr
0UMxjuSez+MMFcm8gvd1CZBrJzbZnKRFhQIENAZ2b7zK3+6VoCyIfvGoPXH5IiJExfOLbE+KRzXa
cDOO/QHNRdlNBj1/alD121njt1m8W2TSTDqrsPGJ9q9nOSZ5KGHHS5aZofCrRy9dj2iXMC/odSPv
ZB8FMggGH9jsnGet4AZyRPJMTfBTPSBDqAR+JVte2yguHM8zzhx3qp3dtXp634BJ0YvkZ5tWD1bY
PwBcPAg5fZGr4ZcxVQ+FSqNLjY+GEX4Ky/HDJIdPCgLlYGQOoGYcRPySE5Ieh9lRP4xj+jUX5c8l
asWw2Sc5vgOy65PKPWo252NqL6kUnBA1g8gW3Q/FkiHZlxRFLASFz4nZH6o4uB9D5w5NfwRBOx8N
0ksuKR8qM7/IU/hTSof7aNCPUhc9q+mkIrhRcgnibNHCoDPLb62knXs8hQN89gIFIzt7EGh2iY+3
9/3m/Wix4ZfyITSl1b63tC4Uw8BBxIcFiSltlP28jWJ+huN8uj3U1qtG8gVajTIeJgurocbYmTsn
Xd5PSbERcp+Q3uiyPZD/9ig641BiIJJYhYIidRJQaDKqEqEj7gZ2kmtKavkfXujFABL7EnoAQOGu
dzKKR5mamUNy0juo/GEgJ56Uj9nl9optfBwOIopLOIkQU751mH87r9VopFlBE/e0cPlBGiFwZadF
4KfVXkd2IxJgJDr0tHTwSFvj64y+1qNE52aYMI19QABPPyCJZl+0MkXHI63KnVxh4ysR30HgJiMm
MdaWmf82s5xSX9tht3jKqMLfd0OXPE1msIdt3h6Fe5Jq9dKZ1a5HoYjQ5TJR5Cnv6txFj9FEp403
9/ZX2hwFk0Y4yEvgv94LFlHqkC1rV5iTuDdjp/fI9/Kdqs/mXlgYf4ROlFzX4hu82LOqRV1y6hIl
9PU2R7chLBYLjCo83p7QW7FqdU8Dc1tEIlg2kH7rdcNBc5CwuzwlE9cDKrqIkh5sK26GMwp30TOa
eeV8jFUrrdHviVrjMFMkHu5qPbcTt46CGWtzWUfPa9RKPKRkNf1ao4j6KZ2df4xgno/S2BpfxthE
YCvFd6J2i8nJHpUJgIMrKqvX7zqjUrH6MkX7MZSHDuclZeiH0ziZCbG+pUxoZpLZ/bRAo/pp7EA9
k0PdKe448UJ5CdTaQaWsz/tvZh1jOJzVOXp3wuiRlMfNRgwHbMhN1C7AFyP7Uap/yeTt6BKXeo6E
ALzihbv7E0CKgftvTkehsMr8uRaTrxZwQLG86BBWKumnfRhs4BgAD9Xse9Uimsbvm8azGc781NaB
9n1o7Nz8llWy/NqaOJW6NrruX7GxaP5Gt6AtDlEX4dvGm51+48hc+JvYOxuZoR81OTM616mMpD04
am/+paWJtjh8tAYoqCFNkWk0h8gVqZWO7mSZ5UsN+vPc5UqVeM3cKQ+sWTff1VUSfhYpakjwt8WH
HIOzYzehMgJDXX0Ug9L5sjHlZye2YhkzFXV03LpSqGZappi/IqSNx7UdSNGe189GXrA0r7Aho2lP
SWcV+0i1EohSNpBSNSgNV479b4dup4uWywe5rrq7srH1nUBo68gSeFtcPSAcadNdXwx1hNJQblNT
t9pc8sZGmo8RKnk7Nc2tS5VThFgGRT8epNUl14Ut60n3+DSQ6xHLqEZ/mitj9FUlmB7nQRH+7YO7
dUdQQnVAOkFyM9adVVke5KExmJbWUg2zU7YfMoHpacjtz7dH2vpm5IvoKS0+TWDBrxew6POZYtUY
n9BCb30p1OxXNO4pr+fTgLCrKv+NWU6wcy9trSdkGGA11IAJX5cf9dujkXUqfgaIh5+KAQVm9md/
0fKxPCFT95P+mryzSTZWkyKxAaaFNwoU8iparYPOUgqzIQtH+fjgpEbpVVX8zwz9aGdiW9kZQ9Hk
edOPgEV3PTNbnesmLUn4TbvOPwX4Ap5ku1Y8AZTmEOvCchVgAEetSSJvCELzvlar5hjOBJ9hL++x
UTY+7tWvWRbmt3W280Rg7kIvYxyHQ1+WLVLSeu71IaYGIpXyi4Nl7c4jurnYGtidpclL4LYas225
J62a8990mXPUjajyumoy/NnCO+P23t3YRottDzpSUIBo1KrX0+PaD21eN0LeOc3OwNBlP0ySRTMf
vz+5oUZ/e7wNssibT9D/GXD1nA520o0qAOGTNYPTC5MR6FGoUyWs0cg1iqY/0OOULmVSFL5aDdqh
zSwHGd1xJ+haDuXqWV+stQm8eNyp96wO7YBSh4kNDHuLA+3hvltRlC6+o0woHxNsrY5to4uTXKfS
Wa26veP0TomNir1Opd6g8koRAhbH9boDe0Lt38I5BHJqStOpPJaOfcDB9qE1u39nXO71KfbNtP4S
DMkFPMoDAdyB7YAhBX4sSvnNUoNLZubPltwfxqz7pHbOtHPoN14GJFAAN4CPBbm5ZmH2UKNCsXSI
BrPB/Cwp8JrpymFnt2+M4mD6vDSiwIpBjbxeihTIu1xIIT2SyR7crlNxnbRTZWcuGxtv4RlzPdsL
05hzdT2MnKE5XcWkzbUEhHoQTn400zbFqGoMLvSDrQdHSpD5LLIAVd8IdXGzlk95E/+6fQLen7il
UUnSZ3E30hlZHe4h6JrJCgRFv0gtH1KjKc9C0tQTKWH5QwjNOv//jbf8nt8uMLlTkXYC4+FbU4Kw
dwKSa5zT8CiiyaAMUIsdpvsbcfz6ZOn0HbDGJTCHxLc2yVIdNg0NFd2HFRW9VlqENnQgp5CgA7tF
nnwGaNs9ITxVfQKngf5nhcT0pzhotNbVyqDTfKEgTo2u+VSjbl4W2n0bNfbkzWAqG68KzcE+Rj3y
5Yd5aqz80Gio+7voCSmvQcVxcbMmHjEqyMpEfbDrSQgKrB0WH1FXy7h4I075o3OMssWt5E1ZByzy
P06RDj8gOOffYqtsCXjBU5RurSd177VzM1/qSFdxJmpmSu6FPNjZAdulzHQVSZr9aczkV4eODCpB
mWjtO7sI0vwcGKXAhYWleujjNuu8EJNkshTJmF0l043Kw1wFxRFDhGWGJLxWQVnLRzP1cNTLXsbU
6tCcm+KvqYFC+VEOgjE7WNjVfpuCXn/B/kqgGFyMY3ZPy2zx/iy9weobxc/Qh8qRj5uxG1IQOH3k
1ycPfZ3X+iGdijQ4pJ2s7aFtN7CDhKwL5tSkpImr7up2V6UsAZdnOSgYqJdU6zQJmejaSVxcn5KD
PiHtk5bThBuCHrhKk1ouv6vi0Mfxsy3wXYkdaRE9ajqB6MMeGu2twL3amoAt6ItZi3AM1Zfrs5CM
NYrvwnb8xmrw/grlA+hGtC8LAxlUSzkQB7/Cb9RpmA0SaLzUNSqcm5CEnadXcwKxHDT3lVV8ZGce
//iYQmqmm4S8xpJurqIeqxKTEvAW+VYbPQyzhuhmLckvRVzqXxWJ43t7uHfPH7EqRS6ErtAcpDi0
ev7CViRRJGbk79FVx2lLtg9zlPSPtk4hcEzQIK8DXBxS5a+xmtudoONdTLUMzhTps9C3foeam8dc
6/qoiU9w+iM318IP5lB8UVJsbKuu+mXo/Yfbs90ckLYvobJBl/y92/1si6HCGmvoq+CUpUX70Zyg
rjgTdVZdGCjr2u0fF1wA9dMc5JVnkYnQ16GVBDcu6pml3JlEMEOGiQBq/ztr+e45WUYhhuEtQY0U
Bv71lnbSEd5AyNREqFSX0JAp20pZdIyaqTtiE7onUrk8k1dHaBmPQhVFa4r0ypr0WoyYrmcRXh+D
YeFHCeuXopKN2VYxuTR+rUOvVsbSttjr2rwLE1YDr64WgS4+OvckPAnuu24+h70f9M0e8ndjOXmZ
CbvB7gP+WmPsRlNvejWeACxg+nNCItHy2xm/JRNfxsfU2GX+vQ9LICsTCS4V5wWXsIaBSWEoqUkg
olNQqerZ7DLttQpH7a4K2amNHWO+MXXZCZ3j4F7BQ9ILYi3CJCSRPt0+Ixvra9D+JO6FsUFfexWG
VWMipKgIIwLi6WdhaOFTbCDPf3uQdzbXuH5fjbI6FIgWGbVkwxgO8NxzYcMkB1Vq/qVKAzuH58Ol
D3NxxOgnIQ0JSnzeVE7JwaKj6TpBcsDxAl964ADekMr4fi0Uqik6TjEdh5gXfZTll6FJPrQ5TRMA
j24srNoF/nBPUcU8Nm3b7ISvWzsG6MHSSwTpwRm8PoCiq/rAUtPohLiY7g6kMMfUlD8DS+s9NPX2
SHnv0+NlBdHJhrVGeUNZ98NHK5eSubXCU9SLf6w4U71k0rUPKZRzLw+MV0Ob0iOYseiBC7ilchRk
/mTCs+oXt/bbn3PjXl0E2ABAy8s1vnYELjS7LWH6hyenwutQ0oYQlaBmPgTqQPkjM3Xfzua9AsHG
DbR0ANAcWMBrsGuuF5yMMcyVlo0aN+1LgUnCJyfs8o8KGIFPSqSLQ9FRHHazygr2du/GfBmakgvn
lA7RWtiS4s+sTHGM+LRV3ofKHLkpIvegeDL62BYlxDaNIaeP30YLN4Y8eMks66KZ4if1jH8EEorp
IHpq7/0vM0pp52aEe1L/g67HOcRz2Wvq7hEKRYLgk/hhGWVz7PKiPYZ4M97+cBuHHQIw2e+CM1z6
n9dr2HUlipYOazgW2Kc5Vmv5SOMbOzW/zVFIHhd9WpCZ6zI9Rc44hl0QnjD06D12tAq/cLJ3DuDm
RwHzRksIAgXHYjWXNMUYbkD9CDDMfECOAJOaNFMuCPzhmzUvmQQVtJ2tsDk1eBuLygT4l3VnLUUz
1+ktLTw1uvNTtIpyNMI434kJ31cJCKQ55YhSUxReeoXXUyvrQE9sIAcoPSTVsy5MBU/rWcb7OOr8
ItQyj2pKegT+J32WKtEeRJ3JR7Cb8UfAacNh6EedirduPPdzu3hLpwoxbG3NWOMWmTumHX9KmL/4
/2F7gWZAsIAq9jtdxiSJ46CVZD4JTs2uqSJxhBPAr/8yCGKABOTLzbt6Sqq0DGpbMIhsNu1JS7Bn
M+ui2rnitj40UTKMC0o2lOJWo2iYbQ70tPjQMwIVxWTVh26JCm7P5X3ixJdeoDKL2A+UyXWEmnep
owdWy00ayskXMcz6JZPpLuFGhQQPNRoPfBjUiQFU81yNL+i4WCAEgFKmIOHPw4hZVJnWoFmKQuxU
ELZiFIr2MqMs3Br6q9fbUA1p1Iewz33eku4HaDJsNyB+HeR8Fne4Uyck0rwtkAx0xOgzqIY45CVJ
1eyt0jLQKvikfwAJcDEwQJNveRp+q2XMc4nfbNpK/pSXzjPGUw8ilOzzLOe6byRa/lxUw+IlEfyi
KZX/CvSQAGDux5fKKJWX259sY2Mg50dkT8dkEZw0r39L6DRDjRK25FfZJDwEthQ3CqDW/OkoSxuV
aBsI1SL6uHrsmlKBYTGj/GRm6uhicFdfImxkdzb5+yuUUVjP5QblPK2ZhToWwWmhzIEP4E/16mqa
zjHKfAdVjcezCr7kIBfquDMoJb53n5NhaV3wptJXQM/megmbeNJqY2wDP+sQk4qVhwp7lZ/0gmz5
iD/KcKrAJTtu5ZS1dujyJns1AguHrzo3RsUd5JlHuLLkV4B20ws4MYlHWH42E8f5GPZ6+n0sQSUf
HUC2dIFmNf8URZr6U2gm1lKV1U3mYe5j+XuXKfnoCd2eJKpIba5fxnrEiMehYYsXQZCqnZdpc/IJ
SessgNUYO5Mb51EQupYGZtBrlMQZvdgow8ALegPTF1tS6wTsSxY+9lMbP9R5F/w1DlK0FHyqH3HY
TZmbJhAZXRWs7EvfVTpmGmP+q2jV4u+kCvFimUPZGGhLGj3b2YnJC6T471RvnacYgSPTawpsvkEq
qtbILjdHIjBrqICsmBDe5z6Nfia24ASUaRP/kAZHwbZaGjFMV8vuizlPMN8hf3xRyrma3Rqfs/SU
RGqBWWHbgRAC1/pz1JXu2YwLB+ClYdbnCXz1S67Q5wV1pEoPSq3HwVEDvHOOOo0etSrJ2fdIsoev
RaU3L5muzHjcyc2LTfcIg5f8Ie1yrPlqu5MLAEMVBZdiCBafSuOe28X6lFEbfRFJEuCqBz3Zqwtn
ui9peztnLEtjNMKRQ5O82m4q+e/KSrGQ1gcnjg/kREaNnGZKqoBem9S4uRQ4gw/PO/yuFHMvvE5R
uqekj9LpVBuVpB/+R9YmiOsIFRxJbEVwsSvdeZFSs8B7qTA+Z6iU5C7qmwGe8E77GoK/ws7YTkFP
K7lkUyDCYu+znZnSCyL7+Zfbp3853df3HTUqyOO0wxCHeUcfCGvHGoM0CfywQRo0iBBo6EpFPVmN
+fnPRwK5szBQ0cAgs78+ikQWQq3DnOo4YiP3VRP9artUPMlOE++EnltzAiCmygZBPOj0dUyThGHU
jxEjkRr4Iszr+7kKjEPTSd9uz+k9Eh54LcpkKN5wd9KdXQ2V2pVtS2xQvwobZJo0LCkli04/d4N2
5iGZvEhv6PQDMPaisIcnmeZ7V+vbfFbfkB/BD5CJgWn1rC65odKA0g2B4+ehOfvZaGJ+PeL9WerF
Z3Xq7iFKY60Y2MPBCBrMg2yKG51T3tdS+2/ofE+k4b5tg79i27w3I8381VWYOzSJVu288hvfhUIS
3EIyWZkrebVYo7BmXcaey2+lxcI3sv/Jmrw7wo/+30YP/1f87cZro0PRBKYFM4TW2ypjtsMA4JaG
czvmn6XX5wbtvs7Cv70YZZQgMm10dZAgf77vaP4salWLnhZ4tesdHgZ4izMMpWkrlL/1rTK5oZoM
Z/5f8z8sJSwn6kccXCSfV4fJUlrdiQqGcnBbcrsYpy8AQwI9yXbemdXmHicqZX/bcGwgn15PyzHS
bkDLw/H7egAmUwa5dXTwMz42s+ocM2AWl4HH9ygZSu8Juyougkhi5ylf1m69x5HQIcdD+1aldHb9
I8wwDicqFY4/J0qGEapKgzwabT+eaVijiVt/EiPZSWYUe191c2TaKsg9caGwd69HNuQ8SqSMsjku
tP0RJ3ThYkZu30k90qr4qoWfpzLBJj411J2P/D7+A0iHFzacQ2rKyjr+s0PkVOoQDm4Hyv04VZVC
f8PZU5vaOpUKwTcf12I3rVHCg6BNExc4u+MYGHtNYgY/YHs9gK6zdhrim/MhCwExQ1HlnUC1ThAk
MGpyfD02xRNdw5KdG++BjZbv8W6ngL03eGQUSo3Lr/gtgjdATDgEHIxSIOXU11rja8qYPcr4hTwW
VF7d22/Acmutx1MX3XKQOdTm3rHQ8aseQRk5vlRE4tmZEL0Jq7Y6liU2l/rc49naavniTR49F/Ww
1+ffuuq4TckT2CuqsUYZxMacRXLO8IFmDRcrGp0PamJhUKciy0K/CzKYHI9fb89560z8NuhaYmqo
lACkG4M2dCV/NmaQ3GtWHvvw8PKXydFrOM217kmW+en2wJuzpRIKLhNqEFn59cdtzXGuwSXxcemf
IRpSl56tZdlZbkWNgUtUfkSC6+ftMTcqypRgVKC6Sy+JTGJ1A3Q4dwZIOXFClOhHmZG/kJ5H//Q6
LoOdhl0fQilz7faFrvpWEhZ3NZq9bijhbR60Bnf0hJcu4kgTzRPrqyHV4kNjtOaTOiNQkLNFfMi6
5lnoDvgf+sM+7Xv1klFcA5aJtipycAV/dfFULPLw9fbsNrfvoi0AvhJ4zhqRridjGZUDK2oUUorl
L3ir+65xCORxSvgZZ+iopkoY3ctWqLmKE9R7cisb9w/VXR4XnYIrZajVzR7Vs0W2xfPSlnX7KGPM
/hiPdvdYW3p+mLWifJSNPsftGbPXBul6vCPF8EEij/MKJZU9M7WyS96N9nlAWsydsBw+ZnjK0IQW
xqHHAe7QzvZwr0qz7A5IbgWId55R2UJHcs7Nxxhn2SP6FvJnw+5Ht6kay3MQ+TvKYYPHtQoaZeS3
HMwZQ1QkBlFNUzRay7jp0OE+dhpNFB2FLxqoetSKk53PxaOO6v83RQnTy+2vtXGFonyI3C+wBwpf
6yBa7jIhyTV7ymgXu0obb1E5jrSdK23jeC9S73SoULymn7na8FFuxIFqCwJKQ7KOYT4idlopiRfW
DaWiKc08NW9zv+Qx8W/PbyuWXXAriFVye5OYrG7vMlb6oTd4bcHk5hecf0V/D1Fd7Q62OcoBKpzV
9D0zEuVShRwINUrRZcuwKoUJNk54Q3f6X/jFdh/bChcEDK4l+cHGexRjJ61pkGCOlfgSYbr6x4ym
hWWxMJm4lxa/rNXNlE6pLeHkzpoVinaWwqw9WCpuy3UkSg/v487DJxm5ORIKX3K6PRDh1inSQPTy
3i1VvjUWNQTrMU51SZCWA7Gd1EB326rJzoYS7FzBW1sQwBalIi4gwLza9RUcN7aFDB4TVeI+9GMb
Db1QDuWdLfiessZ6ErwvAZABdPitSfXbMz7GeZw3c02EVw9D7CtNjE8teFsE+EZCtewQ90n/sanr
8KXBpP1uCLI4O8dSFtP+ANtJDlROLaaUoxN/vL1J35Cvqyd/KZiBraKiRGFpeaV++22lY0lJYGWO
P7SmJyTn+5iANJS7/FiExrkq0/u+zJ6cgBpJqL/mg/x32s+P1ZTfhXX10onhOFTxwZCxuqMwXrXa
IbXGs6SURxUpY8mBVh+yYTqt9+Dw1K6KtMzO+m48pBT9FtgAipTU41YJRJyZXQrFwfZJkEC6duBT
8qrTD41uPChO23rWAgzdWbdla6zXjcY+eAVy5cVJ8HrdsklOu3k2cVi2uuZTECfGswNsoqDoPaZM
V7SOW4IM+RviuvoNxPVQu03n/JBqSlKu6OPpeYJs/jMA21h7+jg+JlTnczcy4uQvVVIQuJxQSv2a
pUYbuXWJhuphCgL1Wxokyh6bd+PhZAVpnaCqCNRpnReMHRr2UTHZfuv8yLJ8vkf6Nr8UFYgyu0ep
uZaxSYxEneJsDfPh9lJu9GgXbSYDuA6IWgjFq1czC5TAquCT+An9YNdKxL0SNPib1p/k0Kb1rRS+
1GUfC0d5jUzplw5VRo2bPSnezV1k0ToiP3p7vq8/qIIccpgCRvPn0HnCwnWp38+8l0UcHp1AtK4V
/Ht74lu3D2h70qElCgTOdD3i4sMOsIB9WykDGkS5bR3KiCvo9ihvyJn1TuWGw4MBejFM5vUJj2WU
XDqetzacvkPatf0iryGmABD31DSP3SqlGV7RULmMaVGfQRx3B0eJjM92MEJejS39ZCqhOM3z0riN
i+FMKzt6mFBsvEeMUPOzivLtaEbZE6ruf96wXETVF0zQAjLBW+h6lRrs/oqm0mxf9Gp6T4tP9WV1
aNwoVOuTMyfSYyhJ486VsvlpiJFhPMMwA+FyPSj18Bllltn2qcwkVDCFCdhSGDsRwtaxo1AJW4p2
JVmeej2KOddVrQWD7WcKJqGwlkzKooPji7lMPhtG3Dxgw+bc50Vvf6wzke0Mv1UNoQiyCMygTLCQ
h6/HD+peOJnE+OmUILVCOEYsmcaXEmTEoQ0i56OVxQNRwDC7spVSPTc7dedHbK70AvsCycfruIbW
SVUM9Kqn+mFHuuJOgaWfWyQ3vNuH4PYojrw6agZ4xZHKue1LWt08dE2BYoAjtf9lLuDlFABm8ATs
1XpStZkosDRsVaXDaqBTLC+0EXH5D3MBy4LeESEtULbrr5YZqZbrXc/ejKOQC9n8WKCGuHMpb21N
QHjwBeE5LRro14OodtEiGcxtOEaF+pzZc/w0OwRi0mQnZy2z0AwZG4QfRKkeHdBmO3PcylPpdfEL
8GeCW7pm+QeWlpY6asscjchCZyqpZ3jeONl7krDt763pJN90LR1LF1MleXZj2ZBS2rmh0O/IOFPH
xbqnCnHZKYJfXU/NzXWksrc9gEYWvY7CQHlUmZhHKEoFtb3agelrJnrWH1JhVc8zPnHhQev405VS
sXRSLCd/5foMXzUna77f/qhbaQqxNn1jYjCQ/as3EFRGVPUiI4YpoYcDcTeIHngVoGgO54Sc+thq
nXEYZWv6eHvkrXdvIQnTUeQOgmFx/aVTVRUmDXVeoTmMPtTYQXjCTL8pdf3R7uzXyJr3QJEm/+L6
Qfp9xNUG1jMbgIvMO4SWskcb5WdmqfMZ5tdhHmZp50xuBd94b4ABW7w3ScVWO1nUXdylHa9sNuAR
m9flKNwKXe+jaNCqiIg8HuYG9dlikr5EZuvcDahTeqNmp4fO7v4BXf/HBoGQy3nWF3YfSAnwxNcr
XjuS3Uk0QfwQ1bdzUej93f9D1rHxXa9GWc177qM6DJeLdUKU4ISauO6jCmjSVWyaD2k4xc+S/B/y
KTTYbBBMFLVIu7XrmbF3B8lZrlmtnAcSgXk6mEtx4/aOfS/gxQKio7No3LzhfFYbyMSXUCmBKlJc
UvsXo3Mi4pVceGOkRMcmVOwvNTbf/tQEtdfok3ZXaoX+g/5j/4wzb3YXpZJ0mDtgF7d/2MaludhM
gwole5YpKl5PH7VYve1LFGqi2axdLslm8ZwkU+pk45CnOc0zTVL83tC+2nLdf749+nsRGQdJp2VN
kEiAkb+2rMhJRGaaGYFPytjXBycJh8coMPrqEMPfQKIPf0MvtZvwVRGLdspC6o/cWJKs+7kVBk6P
YIZduyBB8SS6xkfMmLLIT8o4W84Cp8tN7Uzf+dkbNx9kWnLjhRQKMHJ1/1ijakjJsFScHHV4nLou
vxOS6L44WYS8SI9eikXhy5ebwNzh3mwEBbQj6BVDVQcysu6tprJC4axDFIHaUfePkozdIelne4d9
vzHKGwSSk45PF/CU603hJFnSm7Nt+cqEV6vr2JXWuIZe5e7tz//+vEM3BWi58PS45dblZDmzaq1s
essPGifzZCmNXqOkTg6GPlqnkbTHzZ0gff3jQZdmC+gioDALKOZ6cmzHqkoVrEv0QG2EO9vO9KF0
lK+BqdYPZTUXP2tr3DO/3rjSKRvCiVwKFuiKrds8eBrF1J8iy0c8O7yj4Nq8Tga1BTtUNLRVqZcK
pQqeagfMyTiazhPyIZVfmjQxG5vutW5Vf54wUCbj6FPLXKCua0xQ1NlBaDea6WdOkJ21VHQnHG7F
8fZyv385GQWeK3p84Lqg2V0vd5XpUYx3menjeJeda+IJDyURD0W9kSSl3BOR3RtutXUbzWladpXp
wwIyD41c1UenB8ErW13gqXH/51E6x59kj47a4oj99t1/q0XFmVRLszSZ/qhV9Wls6cFmlTTsxJbv
LxxGWQJ07mjMHtddproxNSwdGtM3AzX1tKAZX3ot1IDgSYyHJfKDBeLgMMfjHrlwWa/rwIdCI1hs
Xn2KwjS8rz9fFlZOnk2V6YOAlg5T1iCHp2fiEqdWv9eKeD8U0wPOwYJCHFpXNqsMeRwCSMOPy0G9
wMgLLvKYimTn0tmY0SIAhE0G3XtiulUoQ80gDyFdGX4WSeF9GifquQdG5JfCKndu642hYNXSqFmQ
jLCwVo+r3kWITRQRvO5YKpHOm8UB5xHHq8p5rxS0OdQibLd4lQHPWn2nqIniph4c3S+MuPSlAQnc
cFCHkwKPcGczbtzaeIL9T/bOozlua837X8Xl9UCDHKrGdwGgwWYQRSXK0galK8nIOePTv79D2zNs
dF9idFfvYqq8sIoSD8LBc57wD6aM64UABGzh2AzS2j5edT3ABRuebRYi/hhHxr28JtknpVXkK1p2
685buzCZ4DHyFegwqiFBbSnzskLRhDu1ho4tRXAzIW0317Yf5pZ+M+ZZiw7mqL+bIvVb6mjJ+0wD
RogXTBLMq+NcxZmh3KxoifhmrvdBZGd5UHet7PaIGd1Z4fT4ctS78IyemmTky7jHIXR2+tlQkYQU
gSuzhkK3CXbEhsDTQaId2yKMjy8vdiHmUXcyfubZCJy02BvPYhAzOsdG/kkPcEXXbkk9jCtpkUZ0
DjFAWaRi+mnUP2kW8B6qXaQ5QVierjfl9cQnDCI3XIFttgos58Iukp27urCjn9hKGDoLWYrtx2Ol
Y9rUecIq5qK/M518OUT52iP3Tzh/+QGKC94EOQpZCOoMj4CAb2GqOJLnpZZadAWXVnkTOl2EKEGy
l2pfAPsjnkUUR4SbYTYj7dPn1hTWbCDZqgaYFUs3kmOH77osqplKoWOSuYkuVQe7qedr3MfmH0XV
LkE56/N1iz7EG0Y0xq1jMg41kqZaEd3Jc/QplAzvlSR2ByteOw9QpPlg5PES/OwDYjhMO1P0fPn4
rE0g67Wm6s3aVoPMoMme1+E3226jf2cRIeWCGCg+dtsZmtKsxYCIshrg5z0Ckau6L2bUlB9evpXz
jwWbZMo8tKVoEjF3P30JehFlKWIEtJZR2HOZw8Te2veUCcAoUIlO9pz/LpQ4pwuqpwtKEyTvdDYt
xC6k/mbJ24reZVz8mKosuYnvYrh+yjB6lGcWUi8DlVgyxwGyUNPnAqcr2OCW867rquZgJfQ4qSHL
q65GYO/l53L+uXGZjNVE+5iBynbgpyVrA2jPsoIlyRqvGUgE60keXLAA2s6LvkA3YC20A2jiEq84
Sk4fCb5FDhgu7LeTCClEqGetr1SV4klNOgdhWdMpR777Wq6rzkepafHHTJc8s2zKnRhz/uFzIZgb
iE4uBd2W2qc7VGgwPqwAR7LxOIVoy2uLs9c8utC0ZhmYBIwDIMycYZSics27kPE1U4cIuj9kpWMU
xoPb2A3VlVGj/rIg2ZjjQnZbg4ZGIVJRdt7vpVsVJpRi3giObovLqtKYsoeZfxBHlo7nalx5mjzo
Px1JSfQFyBj4AqXFdsQo17ZSCUOmIOknyw+XaTmmpVUeXt6rIkU7jdesAokXCSEh+LHdP/LQzrBo
VEFpswAB2sp8VFbrxxRbFN2qAuNpyooblRxgJ/W59JEImXPR4hXaPeLCnp20SMr2Yd7oPMS1tm77
zggPXZhjFa6Ue0tdilNEJ1JvIKaIk2z6UngqaFK98L6mYS79MWWipShJiqtyz6Fu6D9fyDyVaIyI
QNAKAs7prSkoXXfSPFmBqS7VtTokuZuPsb2TOly8K+K7+OpFAN7c1agsArg/01koLdtjalJThifl
MSmmj9rc5A8vb5QnitjZThGDOFo1pI/bDzyh7xeDD+TLA9R0qMpm9kJnUMEgL2GgRlp0vWojIyQ6
EYBXk/lGxRsS0kedH4sZPV4Sxd5X5F6/llMN1YhizP1eSr7DRFRfM8lTgPwa1VHplfqmz8bPaw69
wlHAJoxhMbwpS0s7QHqIXLRAIl9Bit3vFXAoURqWIP3X+OrlG770fOmikZwJqo+8nUtrzaDVy0pH
RWpzNcjzLAxoO7AenADGj5qyhykVL2z7gAlrwluTOQBS/6fbJmMAKIexbQZLX5Xo7A+OZ/Ec/RhP
DS+KtNrtoMcc0dw1jxP5VwDzBGOAqY3fJPpkH5th1FwpWpfAWDHUyQd98hYZJsnYFYqLlv74esD0
5y7ifGRuYnc3TmjPR9scJ39YBdhzipZra3VaDwiYXLkOasLHug3xR8bZQ+tQrTUr22UV26xmbLdS
40pdtPS2mtEW+I9aafsoaVsryAoIlLW0djd5yrm3MmT89PLLuRS2nj+rzeavlSZmjzEg6hy1cdu+
0B6N3lDeNGGqeY2mmlfIyxmeA2jKe3nlC8EfPBdCcg4lL00EsW2exa05qhy9sxLC8mg0d8OMtrqS
d93x5VUuREfQcRzp6JmKGLlJrUDJzpkJuzkY8x7bx9yoj4lW3c3G3O2EkfPyCjuuZyttdl1RaEid
5xFhJIoMT1PLCUsMQNrSCuTIkrDMbWWp/XceItwJcmCRpG6dTST4HH3TpZw6RjlflU4tMTNI9/DM
lx4i3XjGY2IAZGwbhXETR7Ve0yjM2gGFGlkq0Uub1JteMvYwcxeXIloIAA1Y3q3RcSy1SWQouUWy
mTV+46jvYfumx64CpfDyzrgw/qDkebaU2KDPNmBV5AOYXdMMJNOwXjtWXAddWGV3OhysYHbC+otU
5X+k9ty75tjEN4lNrjeUreU2udzeDqX5LQfwv5MT/YvLYv6BTtwF6k4/lk7SFwXfhVbK8pWlYJrp
L3alqoekkk3XhvuFLEUyLW/qYtVbNzSa7tae9LrzGxwwjuZSAT1D56j5Pevlea95eqFkpPsuhpzA
g/GS2ooGIXDFyx95RXpsIj0RB3U1366O9UVx1jexBKpKVihgdJhvcfqgDfNxVOPXk0A8D1nysNTS
tamUj5XRe4sm33eW5E0rArQvv97z8EK2R+OOg0fYwTxNxp+93Y7xY69WxhogqB9eo/I2eDI6gDub
6PxsE6tQoQufYYpEMcp6toodysaAGNkaGF3cUA3kr8MsvFfGzvQsGarnz94TpxEta0BI8FrOOjj1
ECYGRCU1GFStCSAT5pBYO+njy6s8pd2b81OUHzDcyYjoPGxuiiaRtXY57XFbkkKQAcO03DpGNB76
pEf5Cz+qoFC7+hjhfOLWazUdsbdrfPLi/LDM2nSQsAw4ZMWSHqU81++dIV3vzMkE+87xekjNVfn0
H9AxFFDwBnbtNabXcmlNB3Atugtjag/ZeAEax5al2y/cIQS1cZNILmuzRFamm4HQ2Pu21F3loq8z
+qmso+0ezr0naaN6JanF+hA7JaBLJ6H5URTGkcH+Lu/+fG9yOTSpBLMdptfWhwP/3XlJU8cMYoFt
6doCFSM10q+MUC/cNF8R/LWlxCuEPqGcmz/asRwhnueZS2Y/ulMrD0ELjXVne4n3evbeaaYAJafu
5MA83cyOBKonJ1kIuji8IyUq35tZ1LzvR8SMa1n+YSZWfSyg/AbaikLly7vu0jOhSmO8h04XTJ3N
Qa1OY5aaaWgGlIqLryTzillRsucPff69wldDepR+Edkoqoyntzgo4dTR/GbQVuHOa4TDdFcu+Ucd
nsYh7Z2fRzKxHC5x4DEt6rMtREFQNYaktcxgiEPrEM5a4jcqStovP7oLgzyWwbNCpxdN5bkV/Sq6
WFOkiQFTmWWDi4xS7tFy/7SqjeMv/P+XaUFyo22NGy2q0J22X9uS4cfD/PjyhZw/XSzmkZlECgmG
GsKup0+3VTvFjPJJDeYl/0yxqnqGBAE6cnIbSFrZ7+zX81yB5eCMCRNUkwbgpmXTGKPOLLVUA32V
pMGlgTS4Y17Et6pZ6T89CDpda7s9OVNRfcxoBIbyfGea43dLRU7z33h+GA6hVs3Xh3nb6fPLqzAz
WhNk5rLAUbUHRz5oS10drLanJrWWvc7IpQdoQL4WDxHgvi5S2menF5a8iwAMK8Fs1b1boVf3hjSy
PHSGMh9evrVLS9HAk2mQ0NNm+nC6VCkXKEqg7QU8oZQPQwKETO5trNesMNtZ6tIuNMVtEUSgSm7H
n+j6QiDHFYJSU9ffaFVd3yDzWx8iYIC3YV02O9tQ7OrTsMlZTFMEhoogZ24xfoTrJYuTiltbZVqC
E229Q4L1KxVfXxxCuSl8CVaiP+fO3hdwHjRZWmVGABOX/GPrQwngPFG7KFcCjO7bqwoHE7fE4Gbn
gV5ehe8ZmSPU97Ztn7WXlkaxEwU3X0X3+oEOE9oHe/5ml3YIM1BKQWSHILdtdkg9tDXypbw24QoA
y2tZse6sMZHRm3bnhi7tEEA5nLwUTiBWNh8zUtoKzLJGCeS0y900mk2/jQfVj6j83R4S8U5peCH/
AB6sYKuGjJeB5JS492cfmkDprZOEzHWu9MmDZCMYpMuR4WZ4MhwKNlDsauiJ+6YTqke5kddrXW0a
ry2tzgunutzZsef3z+VQ+yAjI0TdtqOTsKNMZagtB3SSzMNS2QMovgxTN2ijB+hWX3/22z9dbnMs
lHKljIQgfA87GwqU3CTBxHkZwDL+8PJK5zuVfJ8PXyjGkJdtA1qHkkJRlKwk9D6unCacDrlSNjvW
M+c7lVEiJw/9VipImGmnb9PuSiR2K2dFbK4rr0nJo6AE/nlN621vxPyEkD8NLiDRkB9CPxZYECOo
07Wcsikiqk05GIYu1LxJnsMva6kamt9MKP+4o9SFmT/l4UpWhqv6bQrQtA6itoqHG/7KFB2qTo2l
KynM6hFhQql9u8y29nnUU63x1spa/RjPvvsmnoYSA5UVLHBv9i0qtWVid+9UafhmpGP9Ea+wVHHD
elg/pWvYTm7fDlAi41FSmVCkU56/ie2JOqBQ0kZB/1fisWQt0NfZqj7K+aTAd9Mm/YvRDcTgWcxb
/J99/Sb1PFAU+gaCub4JIbg6MTM1RzmYu6K/audEpkaN488vr3JBNouYK/qZTCxoimzVD2KSU6ho
aMiHs8TcN5ni+7JcWwT0UEVI74x6kVJ4DqWR+liZNVBM7bF/cNJBo+caastdIhnTbTaE/Zt+zUKY
geCs9gpTEcNONw77hpaXGKxg97QFX6yQnvK2Vno6yjPa8mYde8w/bDSHJ3ud/bnSpdU1JNWWr5ox
x64zDB0gvV1uGhN9kEnvfQdc6C0tkfCr0bVJIcyx+vy6NkOtOFpOT46Q9o0GtiHpDkZnIROqNXXy
lUHx6FxFicECMSKyq9tpOEdCybIhZlZgr0qXYqZUXCAIdePpXRUetZ4uIMxnVb2H5rPeJVZnvZP1
GQcyuenLzg8tHMNc1Mri0kNtcjgoKmIlnhIazuymlTzC7hrV7m5J69xL4avCFC6y8mtnlJi7drKk
fE5IUF4nFY4rx6VY6N6gMK8ebLTfKyAjINW9MEWP2O3iVp/93DaG8U5zio6KS4vRS4kZR9IJpi3/
8oY6TyBA4pCAgVoA0aRvoY2TnCXqXGZLoM1meSs4rb42xcV920sAWgonhgzelW/MbN4Tnj2Pl6wM
PoMOIoXDGdMCt1TGwA6j+daQx6MKLNXX7HLc2YsXVqFq1HBX4eSzUK04jWEkmbo0pTRJ+iGdkJJd
sT7QZ/OnAaKYVohvX7AvSfw2UVkxGgthvn4NoqpPbk0wYl5iFva/cS/PV9mkDlkDVVxr2xVyUTP4
RbNUgaPB53p5R5yfMNwLoA9yBR4YChKnT2yys0lC+YonlpWNW7WJ5upZuXoREW6neHyyHNwECoB0
YAWJmRp126boaPJWG5tFBdehDzQX4rnIP7VUVe1NLqkrEUHKm7tulqPyVspaWNOxNuEzE8lLJbmp
JtnmoV/1/mtdx+OdY+txeKWHS/PRoe8de20twX2rIQWi5dU4kuu064BpX1Wq930IZ9YfGyXd6yJf
+KLYbaKTIIwXwLudPr8swyBqoTsaLHZm3yxTHzHG6QSxVlZLr7Q76SAVCx35OLZ++gwSqDoWBmNF
ErMlYuXllOKIk/LqIl328xR6PC1k+d9ZRSAGBdjNplQ8vcEIXK+VLPYSUAjRZzWKyZe0cK+8OM8T
BTGAeu1vZMrpKq3cFpAYdSgAixY/rsbYX4FTzK8qBIC8wkF47uVtf4FjSYePQY3oYoAX3Cam02rm
7cAsNihAPt/mvTpWnpKsnyItRHibj9uda7JhZ1GMR9hSzgMu8vWVBVbS1eyxfNeWa3ctV9GIFRje
DdIoI/+WVGCaJrU56m1DBl6n3/Vejj9CHyp3QtD58xLRh2hKBwTYwnaSbHa1NciNPgetrkzB1JbZ
Xbwk5vvQmFWMfQdzJ7G+AFoRky04hwhTovygb+IEyc0Youwyo/nkgOBOk+gmibvwZlblj+aspQEi
JRBI0Dw8UnMUnlLpw+uk1j6+/N4uXQcDG5F0i0k9Xc3TjdIsYWrKcz8BWC3r34Ft5ZCDmP49VHXU
/iFJNGUACUxFedCaaXlbKlZr4QdnfS31qdiTqjgPntR2QuuNNFBwITcp85wnBlvjSc2bmaLWWsOd
gdCcXyy5+tOnAXAhWhqc2gJRbmzOHCuNMY3KWWocp+jLuEiD3wHf2ak3Lj1eutf0g8gNBLd883jx
wXLM0cyngAb3B0R1Qi8fmdYuK4Ixc3639sbNbE26J6njtdGn/6TdsAeEu1DCUipSVFFWkVsDij59
xepiWGO+xGzrDA0lg52Ex6Iavcl1rXHp7VUMARwtmMuh8Ppp6W7CFC+HKol6r0hGfSdSiI19emhx
NXSsmO4wfaGsPr2arKb1MUrGGBSJqb2ru3r1p6GKdtiEF3YSGu+oqYmZJ936zTGiNDb0iI5VpEZt
EOKPuvf9ag6pK0tat3NHTz2A57ckKIui2SYkSSldt72caYISTj7dBMokqzjxpT2iZrIaJ0gZJzEp
c9SulVuro9ZDziqL42hWw22uNF/Uohj0AwTolIKuqTId9F60Fu4QadNjW46KdIOlYNoil5CX0DtI
k++7Ph4fLWR+vudjhcdTiStuOsrsG+y/zL2KaXsei3ujEUeMEjMPELqnr0uuS0lHPAwnGxBnB0pP
+/OMPvO3odTw4utj+20eGvkXW8qia72arNd6LdUuWs5MkBK0rmt9bG/bwlIXN81kh5tSrCMYXGDS
McTyl6PZdm+Ji6UXSpsGzJFADZxebFvXkhnOQxNMeml58bpapC7TupPibc8KVmFDoWRC5xoNqe3k
PrRaoRKQNgHIMaiiA4VOHteVGybLlxI0ycv3dIb4FMvR5IVdBhBfQOFObyqP7AKDa6BNU5c5h2JY
Fn/QR9OXhL+zvRodoMpGe6vPsX6UZVxNnSKVjp3R/DNtJ45TNeoOZjd0rpqpvZutbXM9DQxNgKnu
lUNnE3CuVeU/Ae1FzhsYwOZawdnFI0lpUMVmfG8tTXKn5bHzVu3N9lqRKmZEvRa2+FG01TtYmcu7
1KpE738BqZLqaa16a1dpb1dH3xNHv7A3mOMwcEDdAk+erTZ6ueCKbtRFE8yYtUPm0+Igq6I9d4cL
nwtZEKtAL6DNtO1jWI2MMUxYY0e9tPk9Iu3da9ymRm9ISuN1HZbma9Ros0OMvO5OKXoGC+XZYyiA
mRKwczDhWwJWWKho8OF4EuRG8ViYleNGmowcS5vJw/sZo7D7sIMGq3fh5zoz0WjO5mnnuNtGXeQk
ad3LNv10mEU0Wk5fP1bOhjpZ2hiMK2bkSWt2N01LBwtBjT2R8YtLiXmVEC4S+OvTpVBClZLeRm1t
zewfXbZo10uVfDKLeo8OcfZcxU2Z1ATUWBQGKMSeroRieFXUVjEGTYgdqRxjzmNlmfbeXNro0GQI
tsyI5/nhlLcfMrlcD7r205QCroHaWCRoDhm9tj1hzIinrYzOEKw22AstKXqOi34vfF54pqICt3Wa
sDJ2yZtnmhqrA30yHCC8lhlwyi70KJSG24IewM6ZeWkpqFkYPoNKAuaxeahxByjPqswBBEou+4oe
5TdVtTQ387Qnibf9IsWjAxnKd0HPHE+EzZ5cDW2e4oixe2zJpRdJTFsG28iOLebZrrZq3Ts8fPsA
rNCeV+aZfZhYGlkpGs4cFkzPNjeJbZvWTnU7BFGyDFiHaYpr1APUeidqXSVeS/q1cdm872JRg8vr
lTmAPxuUtr5dYqc+hio1Lp+bEWhakeFyqK8fmrBMd2qfS+9C+LALvI1A3IifPx9xMMkIY2ClgTwB
TDARqr9qo3o8ABk2dl77NggDnBBQa7IJQgTT/E3xS0a/DFjMN4HT17K36KRFwxTuHZlPWqrPEzKW
MWiP0T4VqDfouad3RN8TmERU1YGmD2h/A1ldvmgyu8CNFsu+mbHZgRuDa+p9PncdBtpxjHtSuait
4tLdThNUNrUpPNSlqfp5rGstWECr91soRIG15PkgBNTD+qoeIbW71O/6Z2XomMTWa4JjdZR11UIh
O2HGgB5ifbOoPVZ/cpIQNmTMo93FmTogWGmbdF5ulvZ3fpH8w9CH/mOta1Hkp2M3lkxboca5a59U
V2k+lmi8h3n9NUyN2HZLvTSAu5jjGAdOaKDpYZfK8NYYFRx3Iy0Tsj0I88txsX4oshCwF5WO2ya6
7jOxqsaDnsoShAEpsWmxmHX3MK3dkuykZNtkiVeBlqrIBwTp8/xIcFJ90lOjDvJqnH1Zy+qryXGx
aKqVxNpZS8SnzWsnKaOzTx0PxsrcvHbkQxZQ20UdgH5t/cJRQx+F3wzUDdPr2pJCHznQvRP/SRrs
dFXYaya2rKJ5RDa4KWiGGvYnqO+EO+wkkKOJnmd+YbbCk3xcnTdGkzsD88IpBQYc8mPED1v5m2HF
2EyvC5SVxFzCL+jzrNNhMZPlvhmyyrjSq76LA11F/DZsQzNjZpWv9WFGTn+5Np02ebfA4R1dKYbg
fUiaPlTdEtuHQ+jEyKhplO6zJ6XajMUQdaHqM8GFfm8VfQRhOjL7IbCmKMnQkFBkhOm1BmdZfMPm
9TDZibZct9m8fJP1YmTsZFbXunC8XGRcslhGHz5IfOiYzK+jU3FWGBBQXk58z9qbhkOyBk8ZbT6O
XbLK06+4bHq5kOouoxXC60yllJFqMQzrQ7LWWQHfpMpcVW61ku8oi/tj39daTzOtl76sOYpV1/I6
Vj+0YU2AvtFFdYeiQMJJT2SqrbTB7d3txjVnWLJ2/SGta7M4RKm8NkcU6fBzmMqlKh5evqmzYpyA
xBYR3jAaiEAe++lNxfGg9dnQJkGPQTZspVEfVl/XpOYhXBzJwjwycWovk2JOjBwaXeuPc+3kXj3D
JjtUtq7Qug6rP5PH/zzRWO/+8V/8+VtVLyBx437zx3+8GX+0/dD++OX117r7JRjK71+JK+V/iV/y
3//o9Ff843Xyra266o9++7dO/hEr/XUl/tf+68kfDiXIw+Xt8KNd3v2gPu2fFoh+VOJv/m9/+MuP
p9/yYal//Pbrt2pAmYnfFnHxv/71o+vvv/0qRsr/+fzX//Wz+68F/8z7uhRfy1+uu/xr+b3b/rsf
X7v+t18ly3lFCYyWJSk2rX2q/V9/mX48/chWXjECohtPIOAdE4d+/aVE4zb+7VeFf0WzlxyS+MB5
JPSq4M7+9SMYkGwG6LbU2Ng2/Pr3FT78GWP+fEs8kL/+/AtdmAdsa/rut1/P4J8CNQOYCuUtcRXU
p6ebq5zHqSzrGIGVJOuvUuqBN2oRu/MK8Ufp5ijoNSX5jK7Md3tSowdLnjG2WDtfbhQcTrIxJC5U
DvrLS+VG7ZJqbp3Y6kEY1j90+jh7ypheD+b4Ocef9xvTJ+XanAE+Pnvwl25jOwB9Av8wcqKPi77k
mWNbjK540mpMzleNjRllH616qV21mRDGN+d4uF+W5Spull711Lgmi0rrWfOqqBqPDPuSN5VKazlX
ZvOukWbtRpbpZNV2OQOtzsfhfWtn9bt5rT/J+Z5exBMj7eQwgMYlMAzsA02MLzYdCNXOkiYCzRp0
yN7HB0VvPyA3M3+u9AYVGgc6u2fOdfW1WvTyXd1MH7HGlF+XET4jSVEWmqdrZfowykX9mDZrvrhq
54Sg2M2B3MUpph8xetnXZdx/BtamXRdyPH4F+6ly+C9F+ba3h8qT5IWpK0JZ162Dqq/rxGR3btUD
CNbzsg6WOPkkm3kY+QBsQg6QxYhRC0toPz69yJ+KKv8yQpxElf9l7Pn/MKqIFPZfRxW/KpIy+cZw
4M8QJeKQ+Bd/xRNTeSWYEkxOoDeKmpkP9q94wo8Y/rOBbLoVsJdF9Po7nhivSKApK4TijDga2WR/
xxPjFc1zgGwA9TjRSIN+Jp48qXU/381EOiEiLnoKAiX/VOA8qwwUeUrjPlEaX+0Lvka8RrCO11XJ
DaV8BuXMWba6Vo0aFTtrKR04YXnno1KMkG5WWLU79bL9IyvTG50Oe+PlTv0At1G9GjpwmK5TqOUf
KvykwXXoC9eI7vY6im9tn/qNMkV3iQl+zYvTSL9r7Wm4S+1x+VRXKpJ7sT4WjwgMqh/B2QzYr2br
jdMk823I5wUdqm7bxGuIkoc5Xu9BUzRD8H+7e3tmOoTmf727r9of5dfvJ5tb/IP/2dzAYZlmcigZ
REOR6vzP5uYoxM6FjrLw4RBTp783t/oKewwAQBTP4KeeBol/b27lFTwpk3IaKjCpEwyjnzgst1Uv
AEIiNB0BofmL1cKmWFg4rcvaalJfI7NEKbkxDxLsjyMGY3uD5TMtR7EWl8ugic+d/9uspVRFjGlF
x642HOl1Pox8QaFuCpjOF6xgO0/NhAUz9JBliuqHPMGpsYyW2rcXdEfgeqZehhj9NKwgpLNSP5jF
2gVLJA1XU1EFxViBV8rQwF9UCSF9G+n/FUkVT0NbwzUBifHlVevrMu+1t89e+IWzettd4c6ofghD
ZEUU9FuVStytTCcLWX6VcHLpCXGeMndC+rptKEF0HQ6KY7rrUOxJx25bCX+uDFhdbDGinfj5s9iE
d8SIf0CZ+opSRgdjLEofEO8ef+6pyDgJgTDcQVwyT0Aell4L+/v5MhUS78ngOIk/AaXD5dyQ60M2
xIMvO6UVugV5iq+mdph7GASE3/owjT4v9fqpmdLF8pRMMt9b0npjLZl6VRdF37pGXml/xJRYb2eA
FqWr6FM7+MlYRY6bDkN6O9tK+iVtZ8SJLbtq3aIytVutyfrrYTL+Mv/4vzP62YkL2e3ZrhaVxUnq
/6Eqo6/PT+inv/9XFKPv+4oDmAkxeSgV27MjGsWJVwwyBZtLhLcne8m/opikGK/E3wZQojh8H4S0
/z6jAVW+oidiMFF7Yn4I66yfiGPbmQvtWlrTJAF8hNQlhJfTHWqhOWUg8mF8nO3KudNxWL52UmwD
ytSM3hn5LNBhcvlBT7QuwtvPqY465ozXSwultZHZ0wPaJZEbK+16ePYYLwQHUW48+3bAJ8P/pz1P
c5GMBJ+H0ysr5lqOokTqP4Zy3OLUMaJRYTbKQ2OOWdBK+p6c8yYk/LkerwNAA6mRdYbuHPVpxLxv
/Ih923DIJ1CzRdopO+XJdiDwtAzUVVvnjkjQtm3yOETwLyzj8SNugtmhlJwKA8HYlhBqd6Z39rDa
pCx2f1dwKvi91Y0okbTDTiNBPLuTZyvma3RQ6f6SB7I9T59tkqW05x27epQMaTl2eKH/vjRL7tuF
PXxaWrmnV1AMD2pTyW9bPdztbYve9en6QvVfI/SKU9rZHmmSbnSrUinzY9ljdBNWBVaD6mw/aHKv
3FcgDoA2pSphq5vv01n/Hde6vXHF2eu2OVAV0PDkD+iGbXGyZZ9Br8+j/rFV1dAjmez8HsbWzusW
D3JzowwGBQuM7wxk2uZBz3M6NUo894+NqbXXapJNrhwPxlWbSnsmBFs2GNmS8FQUTkj4Uj91A04O
m5UOLeiMZXlclM7AvavP7qUq1K7lzHZuRtVA3aeivP/d6aXfzak1r/JS6rHJKJNPYRSqwCa1fA/C
IsLH6f3DcmT6zNiULifw9NONpltFkxZDOz2amvRlcAz10IblMZ2Nt3MuuTGQJO/lqHH+wKHDQ1ZB
RZb4CC3ndEHVXpluY5L7WM1ospM9OH7EVNGNC+T6f3IpIRCIbhOdW0wXkCE7XQrJ16XjOB4f86Go
3SLRLX91xvgw6526c1ebREmItvFSGUSxHvpjW82Esm7SOg6n4XGQygLWliPdhIPZemFrGO+qxZQP
AlnlMmvUDj9/k2L4hMMJeDPk405vMu2HuNZB/jwWaAmhLTJIvtlVeaAbS7yz1FnA5yYRAYWNBbie
7u/mec5RXCbOqs6PoR7eWV32uzKCep0tQLBxp/3ZXThpWT7vdp1tTBaDOSm6Zhy1T12155mZVatW
Po7h8JjRIE1ckE+ll9EjPmLNUt+hkVhA9LernS1zYVWKYiYaYnol/FZOn2a7rtlSWrH8uGZF+E+s
gr9pSYtdcKJKR2noqF4XSfvj5TcoHtvJJ0iCAcAX7h00Ehtw5emaXIU+jk4jP47oWXvOFGbeyi84
/vQqQMSgogpDqnOYWDlOjAf6cH00u9g5IJLdu7Y27xEln/zVNjfDcyOTJltBJW/LFg6XShtrYzQf
09p+XYDIqiPZk3tR9Qx3Y3tQtM89cwWUI+L8EezyIZWX44xKkRmRPuzxXs+CDUBjMgXQW+Rj8F83
H0ejxbWEwZD5aLea28EcX6vZV9cyePnZXrxrWjkclSr2R0A1Tl/hklnTCsjFfIxjdGOvgQxpt8lr
+/2kH7S3PAT1uvmGvGL03SndcA8acukmny9OIf78S6kU3I2KtjMfSwcvszvLuscC7uUbPF8CaBgV
ILBmxLfhepwuMWplKedS2n/S8GS9yte2CAo0XaHEM2p/eanzr4FNyodPXkl/mP87XUqaCl2Ps8HB
9d6cDplwszabao9RvzUbJ2DTnKBjL3YGGfxWyV0BdZdA7XIebXtk0BTnFf66U16GUE2stPLDSmVy
bFZY2kOgKq7qvo//aMpcxlBBmVOcbBpd/4yNlJO7NMTizK8wh/5eGGXNQK5XQPmFyNZF3kzPuL+K
jZxycm2yfPJsrV9u9boZH9oBQTmkhno/WVq9AikpVfIxShr2SqejNupqY+z8YVdJsRfoLjxmZhIk
mSo0bY7JzWM2lKyJVm2yHssurw51AYWtrbtp58Q4S2N5ysRu6gQGIwjVbL6LEr2yVrU753EJiZ1Z
qJTorPaVpd6g4zBdx42+9AgayOtDGmZZc1C6vNgRnTo/tEQHQ7QwuAyQRJsqZZVsq5sTKXo0JtW5
nueh81U5y47SVJWHLEYy42f3LwoGwskHrguu1lurqUpfmwKZqOxRbqPMFy7Knllkmf/yKucPllX4
9bRnaCCD7Tj9StRZCedU7bLHmJMa/0qtNoJ0acJjNo3GQxmByoxwBrnWmhkBrSiqdwLCxfVFWcoU
mBJ4a7PZoimXr1aZPdLNS+7rfvwsNaV6m1QkOWYhOf40zxYY70r6vYmVPfeULe6ar5fbR8ABmAmr
M/U/vf05n2wpBmD6CHrDnWTpiuO1vcXJuTnMEPM/pDF+KIzd07tBI28wmbUcG9zqd/bW+UcE7oHJ
Hgk0Ryusw9PLUMNaxzeetwAMar2akx4UJkqkVy+/64urwJ2lTYVd1pmD0IRfV9NY7Kiqgbbe5fN8
8//YO6/luJEtXb9KvwAU8OYWQFXRikYkZW4QlETB2wQS5unnAyV1k0U2K3ROnIuzZ99MTEwPBRSQ
yFzrX79p1Ez/Mx+F9ZEyUWCMyamNK/BjW/wEcCvG0qksN8/v7F7R/HFMmjArGcm//Vv0137M6i6G
jAQVEN/J80c2RARGSKlmd7OSExKY1+JcseDliFjAjUrLyyVp8HzzZtP7WI9tcl6UXnmLil799pg+
X2MKszHIvME/TP5w1EFpfYwIPUjJSzX/AJHTd+aEDYpvMUbeFGlufUGIS5KP1NrGf/vXvPIVUJjC
/F9/zdquP/8x+hRD1YyG7K5c2mI34MwUTNhIo8zSNH+Ykd9i0/O1rPSrRiJqevvi+1yDxzfGMJKC
ER9cqq291q0uRZECC2d3VdFZcInKzO+VRjvuVMSlORmgu9nA4n1sB3XbWqP1vpbRfD1FcFliCEP/
B98CTgdA7qsFMzPq58/CBvnx0JFk5FowmhQqxuJjYlYHvoWXuznHCbXB43WA2PZqZekRJojtTXpH
SmweRDnmt6kXl8c4Ai3HS21NB673ykNeI/N4xHjfrKriPZIfFPGO5dqJO2+UnxvH6vw60S1/1Oz5
eJkM+5PWy0/SFHEo6zE71gaIYJMqxanR1Yf8M15AU+Aw1LMAi1gkEKi2T5lJ0tIpsrnq72JT11pf
jXpxQqMEr8UTyY5VLz7y4KqtHeNc7DdJfJekqJwPrLv9T3i9C85yUuZBZ+h39940GZpjmRtOv0IG
bkDKbf+R8jQmWL4eNrgAt6RPxcrO7MpqO1t58bUnePkmUvSHyoP8MPfXs9V5BwCzR6+LJ40HZ8GK
r6x5rgAs1Bt7X4OGeroq3Uh+cjjtz+KhyT7ZQvQjLmwwuv3OcUvpi05oFYaSs3Ueu0X7yW5ns/e1
bLETfy6M4n1bDXC1tF4lwsQprHPbSQzhy1EK0y9taHT+EkvtpiTAtWeyntQXvb0UtU8Jrn7SYw8F
5dKP1U3r1ZoKc9AqLsUotCs0RGUGfpOaN7poDNIJrVYlHaGO2y9IrpNvNSfqTVHWkDLaRVSZj+2i
N/tqs2S9r1tRey2Jd/pCsqF2N7seZAdrqJGgwEZOskCzs+ReR4aXBW6Se9hV2tV5V3fxN1kaFaeS
pddfjWWub2otMb73jmIYCDZK/ash3bQLdHgeX9EmtVdYpTDEaCoLNiWkVYrZhbV0lvZG8q3xnLL0
sZ327gxrWKTfel53o0CGnEBiG28JrGRREkIem+yzWpXRz9bg/8Uwo3moPvTdw0MP2+n/A/LSihe9
MYgd7r8/FPXQPDwdY6x/888slhKeYwh7FpjdqFaez2IhL8IxoERhGMHX/HsWa7+jT6ckhkoAe5o/
+3uIwXwDlzlOGPYRhmJre/QHM4y9TZuynyYDhhTQJxfCkm/vaGggMsyGHELIjR+jTl/wGugZuU1i
8hPoBk+ezeXPT/4pcPQKrQE5HlFPoMdY+VKkPr9cZ1bg1Yhhwo4hrL/Wkf2GnX38EqMsPllG0Y5+
6mba5Fsx0fD1MDerJZChAcQuverbWqoSG+UM+udOJ4YmrSLlWtY41SHfms0rvcLlL4R0SWoUBv3q
zpqNbofdMxrWqHV1vDzSEwYV1UlR6PpNYpVNE0y9R0qVRKIzlerxPC+TCGwr6ocQ/V67je05if1y
mRumvJHMr8YkcXPf8GR29fbjeRQ0PNkoH98GpR6LxAUyBF97/ngUCiitWtbH4xXtlwr+8q09MuLf
2IpqBHrL3BwalnRqf66UL/xvJu64ZgFNSWEYIPw8S+CTLqRjVM6kkmcLFbli1l3Htxl+JYGXp7Ce
iUToZn+pFswkrDbHjCOTQ+nLRWobjaSi70LKLMM8xbNPxjabj4s2s1q/r+yjSe2t0nfszD1VU9wM
x9lQzmpJutiChUrrO6NeVP5SavGVESf5pwwLtSVK4VK+/aRepIiwbtcRCLWqvjpq7o/elqUrGg3C
fKhOC6bAsoDg78Y9jPAY1MCftaw5s1qh7LTR9nttsBiEx5s+KdVATzX9tNKm6UM/PiZssHikGHDg
zNU7JS/jXSmm4kC3vd8Wra/WA+DjC1ud1xg1PH+1mAeN2LYXPbzoiBNkcaMjOXmf0i6afIeRjm9p
MvXBcJKwSlFFlItn7YhDkQeibPYqhJ/3AfuDOm0tnLy9JdYXFukuVtyHCyq0jaUALlSaOATv79dm
vy5D8wlbCvD78XE8aVmyrG3dIs/6MI/BoYXVTaE7dVpYxKYIRG9MRzQ69gaZiosUJI5OcpHhfFfb
caAVUX3o6b/c5gyiZrGSWv0sDeiNz5++VUaVg2OJCAsSnM/0umiOY6PGqj+xRsqQZCyvVCNiwlKV
fXOP7cYJann9lNFZdeHo/Y6jGGQy419P/FFW0fk4dO2f5vEwgGJ31Jkng7EBLe8V0FPfOjrW1yJc
xlX84KXni1ad9Paongwurje9/vOx/NGhffHWcfwfwhREvflke3nBQji6T/v06fH9+P//6/x2tHcY
ClO3rpw+OC9/n96OCU2QHoNzbE0vhW3w9+mtq+/Amyl419EoH/66+n8zqdx3oBIw66GLw3MCgvmT
03uvyeXrWKFz0CxmaNzEvn5oATrH3TxxNhVaek7OGrVKysTyuJ5TM/Jj3avPHSmVh0nk/YU9degP
njypV050fv/TAcmvOzDXkaGFM9x+06dnbY4pXOds4qqGWdAa8GiTStvoeXRAK7W/ca2/FfK3AToM
wZrx/94n3HZKVKqjvSk1aJEU35hxVkV54Pe8fKJcB+UMKAtg+ouA48Qt1Br3DnOjyFy96OoZM4y2
XtWqmdqr5lYvi/6obSvlvT0N1kc51Xq6ffuRrp/50yKA9o2TgooRLB8Cxz69ynOq1sky3dzMXSs2
jS3sc0IOPKwQRbmbbKtCfxEdcpIFenxx2RUp4VjF/5/36e3tPp5eRqtFt7VByJxBV0nSRD2GKWIg
eEz0xtt4k9bFx32njUuQeG3l+IhOUS15TV5fxNgu3TaLOs6+zAvrrGrswvJVabf3YOweHl41hBQ/
6zzjFMp7R/J7xjyPgxBfNt8zlgnr4CRa7GCeK+hY3KmGGxnB3DeqW5fTLsUOxKFVzFLzOw4SUFrd
RqmwE9PG6DYx0uwTLyu7dgrD/OrmbS63MydCf1RmmlmAMnr2dTx76ZeF7Cb7qreSorw186nAFdya
2+yIWFz7c2zNkfneKLxkuM3NuUAJlCF0datc02nkkCz6al/Kj86a07vRJtNr3kdDoX+IbacSwYxh
wO1iL4O280x8NH17TJhB1J1pL5tKj4Z7u820bwblaKiCmxmntUynyY8mrCow/1Z70iNVqTWBqUnn
HD6LmDeWw2P3cc0gAXvIeotK1y2KJiDNLzK2VaY0dUgiDI5Bsp+GEsJwrzNRXwG6sIfDf1x1eJTC
W8RrP2A8WG4ZrnASm8O8jFirDdZ7FxLTTUzas+drGCt6/lQs7pkzlrSfHanT38piwryGg6sr1/LJ
ZFYPhKWmTA382V7mKbD5UKBEFs2DQm3wYcl1pHwSBocX6KIsf7ReaiZoACc0UTxOeVl18mudpXPr
FxkGK37nWlTZpju13yJya4NFEdpRp4wSC2A6kquid5IzT9jepy6WycOIt5qA5qh6vQ/Aa3wq0L7v
GlH0O8dU3NMynx15mime+bllzggbB09TPxW6eVINHvZqzmTo59NEdheETc27klgOdKGdorfyNUw6
wOEY7YSw+MWGpJbWDsZKNZdAuub4ftKSAQ+2cqq00KsHtIaWriR36DiSq6bIC2WTmo03EA7k2mlQ
QJXZuBgaAUaiVstXJzcq85NhSKBqNktrVieTmUXLmZdPWRmCGnnXqeO1Q5AoWAoEtciXnZg6RQb6
7Fp4F0UVPNVlUJYlFEltQywbi/grVG+bSCCvyNBsRA25mb3sTaCAOvvWOPWq3OoX3CoZAvd1oJe2
YlxkxthHwVwh7dnk8EffZ6QjTEFaRsv1PMz1Z7df9G9xX6eWP7VKdDXXmXuRMO63fY2U89t2cFjj
2aiJB6d2q0svVcFaYaNnV3Oq9UyRI7WAqQkGKraupVh3pqKWXzrc2354Va+4vkc29BdBRfxVi7He
Z3PREsr5sbIx0jLzUj2iS7WiC1l0s+oDXadGoDrxQGRuUU8aeA2ZgoGqomD2Qfb4Thghepe2tJI+
1GVFY8sMLQ+0ilQAPy6tugxEipeW2mdG7tsu/UGYDzORE3arqGSe6FR3PnJdTd+mat2YoT7CnA4k
FIvPrWJDP1qTMe6tuJ4qX0/6OttW5TDZbGTKmmwoIQPzsbqdHqbYHSRhNHSzRsslMPMiZ7SIL4xG
ZCIw8hJTX9ttxnI3SKNJSDxSMXrEv6pQd0szdYXf8+0sdDRtIghFqZiqDGqqs7lId7qfhk5xwrx2
GnWjwr/HR8Yx8BCkbojRyGedMYZok9TkhHie3AqaMTOqcMzd6t4FibxcWL2JH7WJbvjAosuFPSuV
RoKVjL55AHXmls9t+FzEinrTKlYR8UUwm/UnVK+Z36n6CIM7a7Q4hFrVuYFezYYTel2XM2cSlXUD
bNY7R1VtZF1Y2Qx0T8ahZ2VOeWffDiAF0BDUyi2DyBa5dmBgvV/2k2VA27UCDdCZIFfsoRsuwtds
qAprQ6izdVWIqxrrw5NsKZpr0+FZvX1wv3Y1LAKIZyEm1Hphpoen/1LbIrM2aVErlyO++OTQKe5W
GoV5nmT9w9uXe5EpsWZEruTTNSAIGuLjf3/SY3UYd3VsIeZGLvFwlbhpleAXOThToHakDvtWVuEz
MiZZNm4yZVarW713keL2koW/6b1WFGFr2s0cEodinqtDJSy/JkspChRZzeO5gSYNPUmhiDkw5zjt
HwgcSA5ph/ehc7Iu4bdBksIOmqoYz6DnlZ1mu0Pa07dvCE1QYqwtseb8aiZScBAtuWefUitN0DSy
kt5o0lSBiHvRFWuL6MT+Nbr5o57oP105BSH4yVJ70Q+d33c92ql2YEH+I556/KPfoKb6jipxxTMp
xqHwrJLLfwQmtEusR3ih9Cb6qoT8DWqa71bExvPAO2mcVtbo767IXOnc/CeaLAAS2uA/6YoeEwKe
VtCrTBTDEGYxtCSovNYP9cmHUYhBrbM6IcaKnLDERxccHTGbIWDeBt27KWViHhvk2Gyn0cDJNx7G
j/YizIfSTqL7RnGOsO+TVag3mVf65qS3HzVD2VVdU1/KfFI+mL1wzxZq2Zt09QN2xowJoz5SoudN
9aUdhHpTj+nwIBrrKo6d1vbJbJHhVMn2NCPX5UKUVnSSKBYGb0zlDV+fhfne7eoIjbiHMGGSrvbd
LgfrE9htdzlLg70fWPJD3OiYb099aSX+khr9h0yBUY63RfGDgA6v9Zmk90jDsXO+06h5vi8MirFi
ZZu96qZyWNkIfeHrk2lSABSGIf3acku/6KVVbw0p3OOi1uZNZMTLJ9uOsGNwi/q8pir9EpUtisZu
ZL6heuQaDbMTz36OVP649nL9O2zOeNfm3jYb1MsmGrVbuxLNdwIp+ztDofrwjVhVjxy98gI0oJyN
ReNUa5HYHntuVqh+qyzmiSsTAlHnaRj9JMnTb09W8iv96n4XCQaExR2rFh4oCNg+77TKF82kv6hC
yya/OQV6P1Znxf3ZRf7RJvK/AlixwAP+fThyXiOWfui6+/75RsIf/d5I9HdYJ62ys9VHFVSS9/V7
I9HfYSS2KjUAEXHhWmOCfm8k9jtIHcB4KwcdkQfH+u+NxH7HMIPGbqWlckxAvvmD4cgLGxkXFwQa
cEjhOJngJ7OiBU82EuliFTLp+RQOtiFuMfRePif5tBvMAkOb0hy1k5EIkauyteuHaZnsy1RZphMi
iJUTuqnhsx3nOsnk+XCqF2Z8PKd6cY0vX/GLj/9H6+0//dCCmPLWWvtwjzL/r7PhW3r/dLE9/tXv
xcapRUbsqhqCvbgO4/5ZbNo7leXClI5yEe/WNV/y92JDMwQgiAcUEh+OqHVm9Xu1IVCiBkOjSwGj
r7XLn6y2l8Mxwm7wNkCbCXOJGnIPmoe41UcNOQMwDo0tPn2ptxGT0mzVOkFgO1nfSsY1H4AU+rNC
60aLU0UUu3yuT9nHqgcsPE2m3b2DVyim26ZPsvdy37txctaPY3W22GpG01i3LVNrUmsv9Kk7M0rP
vISY491XUZpexjNtn5KmWhDTj7fngoBjv3V7O8WPHMZloJWzui0VOVeb3molXI/qKsXmLA/UIiph
C8f/3UohN730yADUfGt533RUZN/vv/+FR8ZfN/XX+7h+tszXv/5nmePuCU2eCo0dcK84o/iCY062
2xpesya+/17m2rs1NxldLskolE0rnP17mQNno7hiagJVj7EHm/QfbKpc4hm8udJObWf9h6jOSFJe
//uTPZXCMZ7a2PKCZByHnZTC2EBI7H8um3+VKDzaBj+pAWEfwqBdx4NrqA1f7/7HNKZEqE9klyp4
qt6kxpBMm0JISEIumaWf88RUFH9OldYO1TmbtM2Cc4fqa/00XcxWlc7bBdM5Js4NjKGNvXZ2JGoP
GcRJu08Dkaj6dNbgcnVRStRfm8V1p69mGfUcCYaS7+Kp7O8oKimUdLi2Vihb3LUDIuLE58Vqustu
pkM/FfYSAaQypr6Cha+3/lAMXY9PkTejV9UUxF0CR0/rOCpwmDjOHKjJGZ89yVSymd5LF2Bz41F1
KUDDc4uuMDKrM0g+DGOzqhpAH5eIxDnP5OcF6ugtP0ZnhPtMPm59gdlNepfCQM5A6ezhruWYGgOm
9Gnnm0o1nw2Fk+HvJzrzWM/Q+c9jCnZml7pcNiDw7eiXgDe576ao5YI6T3AqsXIsNsBKBt2XFFs3
5eIuSlhDx32fGEMk/Jb8w6vV3j7HE7OItjDY2xgQ1IzcwOwLd2FKDy4SmEquvweH17/msQt+Q4qa
+/3JR3S4HMQHl74ZdGC1iIGyu29XlpdTrzvoMQP4Wd6RmBbojUbyy6/gXxfjfof78zKo9fCiwcsV
jP35mp+ryO09QgeDWVTjcZ4610Jqelhj9HfqggQFaRRFp1pWDwGfbXY2RdmhqcIeOPF4C0x7iXda
DZD4n89vIc4aUOayUQLHSsR5MXXGUSpSHQpR0kBQZOD49pNl/3n6mT9ej02G58unyKaydz3cJKbc
VDMlaBCjBuZi9WHRizwgSVnbvX2pfeLqei34m1wHVSLPeN/6s0XelQo3A8bsq1TZtXoqPimztKFX
J0rf+4ZRWUuo1JkFwmeJy5o+5GHEQCTfGkVmnIEyJG4wVbW8aCX3vYsWr/fgb8k06Mce30f6oTYN
Gz4fN5hhP2wmsJ5TmrH8Kqk85zyjj/tJ2vxvTfcEUwApePKqXwARN0OXi8cTL7hPv9XiNY+ox3/i
18nHrBabu1WJjZ+a/nMk+6ubcPR31FU2PlHrR7B+hX+ffDrmFkgtAC1QIxDmsDYav04+/hO1GGNc
FVNZfFgwSvuDk29d8k+OJCpPdHkcSsguaE8oM59/grMyK1HSL1B2xry/m0sz9rWxrkO7MAmp7NMf
ssuaO0OrqXD/brpe2eT2PsWf16W0Xd2pVj/AvS5mmZ1qbPCF3vLk9JADt7vOBDh7qlaD9N++1np6
7/9GCOro7/HB4vDd++x5lIOUco63hRvngVumeGMT9Xpgc1nveP8qoDZYmXPAU8bszYKFQBtra1yF
iX256UU5bp1Iy48AX6uTkTSOM8S7EMt2nRjL47d/4cvxLA0m4hHkgJQylFLP36I1DvHiFlx7Qtmy
cRIMcpTlvFaHdKt3qbbpGqCVty/5ygukw4AQQpw0Dc2K3j0tmQwryvpaJTFrjNo0iCrV4PFmUDpb
KzkwZX/lydKAIgiC8rDC2HsnleclTTcqClEfokkv9YgQDm+p0mNcLvNTcOAvVq6eYv5bHBW9fUgt
90j/23uvK5a9/koY1DATn/9QG70G17aUTSNrpPyNs+zUuTV8EDv3qBy1Dv9MnMXdah62abYAnPVS
CTV3hEOUf1pp0UGiptaBZ/La40c8TEYa6xo67l4puWicmHVtKBvTLLztKlgJmHE2TPHwO3/7Tb/2
BFCS4KxMLgWb2L4GQ2uzMS3MNNmSxlAzHo6sr0ntFl+ADq3bVoIievYYoDGpjof8TGnhs1FTZZhQ
Tu0WX5blCoeEg4lqjwqBvReDTS1oywrQQuPeX/Sl2sS9WNmGkzGkflc4JVR6ArbDtPG0mhaxcG+K
eNbeY7yJ6KkZ5yQoo2h+j0XDeDLqo/JxsCf+ataKJBQMxANEUA1crAHrncpwGEuUcSg61zxLY+Vr
meMrRwwZAKEypcVRZo/WBzKHvYOeEi+/50cniZUBi50D6/75mstxeKdX4e12iZNvLbkMpw4uHsIX
tTqp+Csk6o8pqskQn5VpCg20fxNhKlL3hwkbI7+bkvm8nBSqhEY23seyFPYctnGcYEJnzIeobC/C
7cAvKFWJsl6ZGjRSezvshBf2TGhltFnqqMZ2IWMSXVcYiJZM50+zpNauRZFoNZtvNZwvcNYuM33A
jj6bIyX3tTaCwGkavcH9631MiJfoA8bH/B963YNXsYYMqL5rxh+aehkvUSkkVx0mBykS+ck5TZPc
ukwnr7hOC4s5b4XHMtbrjDh7c8eMUj/B8cm6Tu3IxbVQTLMPoOz5I3zTW6QJ5m1GvfitNzFB1Ybu
kA3gy/NnlUBwUOPgZq679PO3aUhLWrFhRiDYqbwtmlnd4UdqHTh/Xr8KIZBYDsLE3j/lGgLPIsVT
o40XuyIc9fmhbmz3wK7/slzgp+BYxV5Iu2etUOvTXV+p23RBGxRtoLD2oZUtzqcOqQKZFhUQkXRi
f2jGLpi7Sj9wxL1yZWZxFAMwtTkD3L35SSZ6D6hSeBtpGRkC3DmnWc+ZQXcC7oJzO8Zdckcgp3Pg
Fz86ejzfZtY9huVNBWGtau3nP7lL7FRJMsPbGLVq1LBh3ejOkJ2410VGQofXWQpJiaqyzVN0LoE6
q8tRPZUN8rRMb9Y4Bqc5S3J1/p6J6KwdSwSla1K5n6PDuon0TDmViWPcLErclL5dVcm1klflN7tQ
CL1tvOxyGvLoQHvy8kj9uXFC8wdAYXE+/1FTY7Qzcg2E/Y0nt+boeh8aq72GkccG70zDlinveyj/
yc5TpkOhXq8/Uj44hsUYFNEdPb96jhmZwmTe29R5M+z6zkyCSKm6oFIaZ5flrbwolJKIlHmMQiWr
OWE1K98uhWpclno0b9rKvcsdDCwn2FkhnsjQlVUHUn5tAjyIkfzBbtRD5CgPsWHBeii7e7Rv0fte
Nw7JBx7f/9764GtwVgov5GVE0s9/TDxNmkyk42zaWHeuF7YTlNxeepqUvdajHeqwJQXRP077yAwL
q0VUXHb1ZdSJ+O7AQb0uxf1bQXRPmsVqeI0m/vmtTBXDszSv+Ua6vONAHrp7OSwEthmDOHYXTblw
koWRlokhdCs66UNIOtOMrr8+cCPrjvbiRtjsoA1iIf9ieXm8zWJcfSNk250hfzheFks9xjYrPaNC
w18c5Ql+xvHZLBTzCLDB2wE0FGGT6taB7/eVlQ7Yxk61unKjYdg7mhJDj0qFwm7TkiRyC//fPbf5
Uk8RdrUwr2MHJYZ272FLfKo4oj2ge35lU16zWtgt6eFMDLCev5GalEEna7n65EXReSQ8d2uUZuc/
Pu//tuVP2/KVKPN3h/miLf85arlLq2+wAx7b8z55+OunJWVaPYhnwPT6T/0GpmnPSZ5wKKNZqKtL
zdP5C8uQaB8Gd48tOC/3NzBtvIMSwCjf9mDDuuuE8DcujWElMVMroYDJDFzr/zsLZ6gC0BKwg4WC
wExyX1ISeUrnYmuVh5qs8KpHMMvUw/akqIPGEy0cN5HrcEYN4y6bPbg2+ijcS9kX4lbtW1+F8AOB
sdYj/H26NtvpkZV9Yvyu+tU01WdNOvdJoCl6fOPapR1C/xw+zD1x8psButdRJg7Jxl8QhPhFQGL0
3LQj6uqM/PyLSHE1d8ysIuo4FSKMZ7e8NJsR0+bMSAIMmIQfCeHcCK83Q5Ipi3OjE+bV4Db5DopU
x8inl8GUaZcZsPAJPE09GBLtNrdjaxPBTT3qq04cPVlKlz83rqcSsf1ynHs2yQJkISDuRQC31+u6
+DRjq4Ypw2yU5bYfl2kTj+Ud5aOElNiS2xGJ8cC+tY/P8oh44SxK6h3TWAcgzx8UL8kzalfHnF9m
+m2ezXfNiJZIG3QvqB3zQrc7e5sxHQmIIEu3JIl4BzavfZuax1uAsbI2vvgngF49vwWnpWVyJLfQ
VLDpbQP96Gxq1adJM7CjtxLnXBVuF5I4sOw0JVM2+ayvfUivbGwEaqdJqsHga/JvTTk+RoyqBx7S
K1aqCCBWfBUgG0R333wPSwmlHCqHh2TcpfJ8IGayUyZf9povKwyCujoosgtbpMGiTiewS88K4zv8
FT9TyiCPrHDWd0pc7qg3gmVwQ9wfQsP7PBMGo5gfm8nhnFSQjH/oBvPnpv2vAPz6/p6ekbxfLADQ
WwAqOMxW91CNNmEUgidgFgqlhoY5dRB7sZJCDwcFWipLc6CAftHGr7azLF/8USnfV+bA87fpWtL0
BjjSFEzKvB3d4lSdm2xXy7HcFESCnOuD8XXoM8dXi3rcuPnSoJ0jAVtog+K7wrZ3eDEUB27r5WPg
rhBVrkMADTn2XiU6eG5XqAN35XXTyjdP9KBu+u6IPbYOyWH8Fc/3R2fl/wYaDGOHJ5vci/OSZJc+
Fclfd2kXp68GHTz+A79PSfMda3SlGjC3dNi32Ql+U2Ig0LGW0NOxqH4eeH+fku47IAHgGZgqbJpA
A/8ck+47XCp536xGNMV0dH8CYu+voVVpBJnWxt8G3BUt7/OVPS9d1xB+4oHhdMx1EAoHFXk6ctkN
xfzjyWN65SxY1+PTz3a9loubOiQfVMP8iOfXUkWxFFIQd9xXFgkucZxt7BYXYC8Rd29f6RHDe3Ep
BnSgK4QwwOZ4filkKJ4XpfysZUyCyvBOpXtXldMYoirOtyWW5pDy5LGdRwp5Y82n2ZnCJVIvkzSu
v5TGDxlfK4xREVSWahhhEUWmCHOnXA+kaZSb5JDuav+YXB8NQ/61WQZrf8FshlpeWuOoeeEwG/gA
iBYccEThgNmZ4zdaRI4vZ8zm7af0iJ48e0oAk6wwCFH43WA6Zjx/SgUUk2KYSy9sMsa9bltfxa38
UehecYW47HyMiNwksqw+T1JlCiZD25iz7Z1LeCmIJ6ywbbIwTd2rxOwZDiBpNoQk76I9b+TdpOTj
NtW0Ge21DbdlcVBVlHDh3dj7Mlu2X+RN/QHrzatJimnTm4rBeG8xg8F2E1Qy6S63EM9GJWZeWhPN
QdchDy7jZiPqpvgo1iHvJNMD1jwvhK4YHK1jznWJrmTX/dIBOmQ8EvnhhYk7TGHnlFZgzPl3lGmp
j1LGCQcRfyp7lD0akIQaeScF0SX4N8T27u23s+9hyorgVvhOmO9yS4y0n7+duc4dIoMIP1K9tPY5
akQ4N+BvWQm9fmkzesECGCLVwzzREEmIvicIDIa41X4cJSZNb9/Pi53i+e04e5WcZw61k8vaCz2l
ySGetviwGJ0HXn3XjbhhvH21tT7aW5qPRD0qR9yLGAk///HpFJfMaz03bFsiN7yxl5u4seWBL4C9
8uVlMB9mZyYdBS7p3hFams1caKn0QqVAxi2n/osxTUXgpMN5qeAYH2dLOE+ucdKQ4eZHmnUyE6ES
wplwEutI2IUaJLUjdvZUXjcGueqEix0xE/9uVOSESu98KLTofBnVOFCMYRtVutw0dbpTTMUGiBNk
wcv3BlFnQZt4t52lXcCoME9R25EYL/LGb+Mk8720wThuzBBnlf17bQ5drNSP27gswygB4ykVB1g0
KTfmJLrAKaJ7Rc2+59X4Ocan68wt0NF78YJkW4WF4rGl5OmtTOsFQ7wW14BaAN8nWbLJiYUPPFkd
QrlfXcs0YlB0cbGBqbe39SdTgcdgXngh0VvzBoFZncWoWshdO+ot5SaRSX2qkQi5pfZVfIdAFVef
gHzcQPJnB8rHFbfYX1tseFAZqH4N7Aaery0crJCsRJFLPoYL/0eMtl+qNaly37zRbzCRwc+nP1Rv
v3pR4AxEtTBjMTp6flF1GfGmQEBGHAFNZu/hQyF73+za8yXtmIHlGWzu7PPbX9Gr2xkeURCn8FNi
S14/6ifsrGpk8iDbjOPdGo4FM+wNQQj5Dk2nX0vFCxQxfCG1UfFl7XyZ1Tw9LaV15AqsZQ7cyYvD
n+0D9zYqIbACGMJ7u1nUW0vdDDEWxN1oBnOpyiBSDRQu6BIDtU2aYAFiCNp46k6iLpvCVvTuRneU
9w1VyYlLTG89AFtOXXagRbVeHL7cGutyVXE/xinu7TV5WsQxzmNu6JWfDactLor5/Zz3SNbsLXxR
jY9HbXa1aRwjhyatcMb7M2e3sNJhk5UwYfKYM0pT8anQO1yrGu+zKA0LoSD5gZlxneqdCBKReTty
CvjX8CIPnMoODHfwI5mdt+7o4gupfJ7SOYy9DlOQ/N5WpYftEauDdPN8zI5wq41QSMZVMNTp6j+G
x9poJ/fQoVQ/WeatqLXlzIkvWqcirq4sCbGLxamitkM4liRz4DsXxPGUhRDLnDBdGOhrbQHd0zww
YH3tpHCgJq27KmWet7epQjRt8HZy3HDMPBkagwL7FF+YPr1Ndb37uYX/UVPyH8+VXoPO/h3Au/3w
Zi/C3/7Ti+BFARSmkpS20kWf9CIWHgeWifsB8jPsxtbBw2/Ezn1HBhdsaqjMqwffOsL8Ddk58PNJ
a4P4uZZLcLX+pBd5ceav+xRkNtBe9kgI/883KypcfYzRVYcecm89nXezG/1cLf+KHKxL79nWv3eJ
dZd+sh+yVZIkPXIJMr7P9QYdegPgIr0PT57/5c9/8Cnq9eILeLwMSCZzLzjo+t5m38NyjHtVjcKo
GLe1WZ4RyRvmlnfHHnb89qVeIE1r6wDPVwNlW8fI+8ExnoVhg7rMUehKeYqf2imqXT/X1LD9H/bO
Y8luZM3vr6LQSlqgA94sNAuY48sbkrVBVNEkvHeJN5rn0IvpB97uO01zSc1CK01EM5pk8RycA2R+
+Zm/ieUeJ0qk0KZzLcUerd9TWsrrQZoHKYzDdne9We5VnFV+/Zl+OOu2j7TxNqgoCT+e8e1d1jJT
K+p1gVyaKKRFxSGZRZRr41lsD7Zzn0Sx/EYT8XeX/C6Gm7qQwHwYepWqeFdJLguqd6nGoBozvDuF
by3eb2qFny3Xv3/Lba39bS0Nbm7TGOZbNrjfZVByE/N3Cs0/TMi+lue0Dzc5EHT3vl9ImSNBzoiB
hxvXt6uKKp1rHhSuxcj8yi7Nq8kez/2QBd5Q36qm+Zuj8cf8gSfJzHoDinAq0W369jt2pjXqed7F
oT29NGZ3sw5lKPvikFfexY3TEyzSU2Z597OH6mvpPiX98JvD5Afz0u0WOMx/NvIOQInN/Orvt9mL
pSuMqYxDWQIQW7MPeldeGsblyKk9Vc0a1qnw1XGODGGcMD/FwE9PT25ShKMWRxWse2HxfNh4LIUL
DrLnHGnwSc0PUzNv0n63v178WyLzfYhhH26q7GAPsVv99vO2HV7HZlLzyKR9NfScu4qITB0o8Ow9
KH1/pjlyVan9268v+7PIRgljgGqkXoSA++1ly9hhw80Vq7Ga37yuvN2MiTs7uf/1Zbb5zA9fj7Yx
BSnajxwL360IQ7hajK1cHOawIvPmtjLdHjU1I2qGeqdm0LEn8wRcZqfmymULMTA3I08qF116l7kq
7ppq3TPT9JV0DRdH3Nn5HJWQHAcFzS4DP0pVLns3EzsFYX6vaW8aKhdEKUJa+MiD4UKpTREXx2tx
/+vvBj/tZ1+Ogdam26+Cd/zu2a2J6+bK4HhhpXmPiVPe6st0htxwZfdxWGDGB9YLq1xj2q3pcFzs
RvhD/kpLIELX4ZQZJpia9MOyIMQBZqUBQzQvNy3Lb1HMoJHABWIrmBCz9GNI3BhaHypn2hWAt5PZ
Pqxrdi871mVX+2uuRE4+Br0m99gzHBYKR1RHQ9GLfVUiSelSSHIn1TQLYp3I2rMh+vnNQVh8aa1D
xx0V/D1GOtdW297E5UvrLCD2+2MGnhJ7s924JPdyNpEq81ZE2GGT5hP2aKK8eM4UxYgEe232YXEF
KlqWb5b1Lbv8MkoRONBbxVKEg118wDz0XDrup9lQdn2/7NsUzZckO62LflJiNPjRtADpfdgwfpba
vepmekqz6nZKRRkoSXdDS+zKFXI/2cnemstzDQnKEfHD6rWvSkPG3XTLtT6zbU33udTSewfto7Qt
rLBZ88dJNrXfVcVt5pkHRBIiRSTRKIYb11WA1KWfXCTrOIz2tUijopmi1NHfpRlP1Hafs+1csACi
SC8anMAeafjtLeMq79CgI3hsgaS2vyTc2y3ubvca/1QIDpHZvtBXbYK04q8M69MizEO1QbE49g6O
3dxrWXnp4iIsV+dBmedzkSq7rlIu23vVdFfF2t94eXJykjjqh+KyTOJUzgOEL0vuR8V8xHg4mkRy
2iQU8xiLSGV9ig1kUi0WnrIewUNdDWIMkPS5NN6yr3TvkiHph2bs3RZ1lFTdC824cotkr9ubdoR1
EDkTzTG5nyvadOBjqoB+15sslR1+kNsvHw0ejs0eZkrhPQAMeAJ7Fi1Dx1xIZYHMWnnJWnXfIMBX
OuxbrT/2aKmoscmwKDkpw7yr8uxkWyKaEWwx6ok+mQybeDgWk+XTKAr7gRvr2MdUjPcxTBW37W5A
p0XY9YQGvkuiLcNq5jWCRejMQwAr6mNflblfq2hi6d1x7M3T9qiTgj8Dzstd5VmZhuNszpHW5gcV
b4+iFfu+VnamWHZghFy/91jH03gcZnFPcnzK5QoUNv66BuDDnaDvfJHosrR6HBXJGjq6eLDB/JkF
pwsHq60/utoY1Fp2srQ5EtzWbns0WxXVpR96kI1mCX+GdTKV5QHrzqdS/51G8s+CPOB22hYqPoiA
1b4N8mvX2oULrC803O7GcQdAl9BXLf03x/4Pk+av7Whm84BrGO4zQ//2OllsFk0LfzacvfxLwi7u
bJTvi/q2sGTYa+YpleVh3AbqEiHiVqlu80q8385U1YrfJRMrqacjhhTLO4fyFWGpIFtk+Otw/WNT
icwATC30T0SPAZh9l2YORpagfOvSvNOkRZdcLXzprR9nyzxkunFa+L/iaSfNHt9W1IFMJKsdxue+
qH/XrfxpnoQwyTbH4dQAVvztDdOtYkbTmHmDnJP7dHAfzWp9G3O5H+jR2Q7VrzGcq7l9TZ0haB2C
halEv74dP10bf/sI392NZSqVsqeLHFrGcu20IvOTGu1DAAG/vs7PFocDhwysJPAK1sh3i3Aq2lTR
B2ObrRQfGtVEuVmJKOsOw+p93SPVFEeOI2mVZwG+MO9ld2N6ys4gCnlxd1TUadd53qXu0lM5sm2T
8Tet6p+lzZzfzFKYanj85rt7YQsJpLnbxim1oIkyRUlH4AEGn+XYeBbTTuviaFS8J0XQgio53n59
j35S/20iv8hv4alGr++7W6RkjpG0i+qBbnxBXTpyY/1jSh5UVL8r/35S9zAFBOmwOUTwm++v1CB8
kxeth3XmERfhyM70MKPL2OhybzQmEfnl118NPsaPSdJGk2ZuSd3vIBH/7VovbJQnhpRLNiaJGAfH
aDE86uCIkOh2mp74Tgvknx9uVSd9pt1ouI0fz/lhWxFoUwVmSyPdmCNpTiij6gdLFgfbLi6IpJ76
tTv2g3hP42vX1Op+LKeonacos8tw4TXlMkUOWVAnxBXIm0uZKs80zx6WPImytr/RZIaql3dJcw6/
xDoNHUgTYaFImp76EtR/l92V2ew7NDpbO6PrWb3IxXlWi/bS8aG31w8LenP0w4fGOICTP7m15dOt
i2aTM25J3m/Z2Mj1qn48W20SNcVwnCpxtWQIhI/DjSnjaCILlAhgaOq6dymzt10yevy8725UIqZX
mIctWZrnMRhz8V6YCi1OKpYhO4G1+zK5+cGgVjbH5b711tuxWlQUgaed3ZAipv1RIw/eMi2Hw3aY
Jk634hAnSpSoyr2bi72liT2n3cmUy0dTH86rWK63+I3/zSnWX9I2vl+bArCCcu69nDO6WaAtEa0n
92Jk4lgsV3ZSvWij2McKFtB1/Kz2pOC2e6ENEcgJuDjPIV6HoG9YBV56J8g+W7JepxZkNd5FOtjW
dslpRnVwu4fT0N6opbj3mABourffXpeuJIacqOpiHabFuFI8fs3Kw9ymXxbuX52N59J97CZJpWcF
ADF2g5oGKQe+njOKifO7HPwjeLP71fGibiB/KopwVuV+S2TMDOMhk2aoHRtXvbKEHojnmHok9oYb
p5LXUzqdzZwDP+OZstaENyEdXF4se7m2ypvVye6zjqS7f4FXEABCvt16Rm5MWmXNe60xTnM5HRuZ
nAxOocFEgSbN71aZBqKezxXFaW3ldxUFa+Z1bqh03DZenKDJfFqb5GHrhWxrxF7kXhCmUMDfbWtw
O2JLrz9KJwfrue5NtWS9zpFnDkeb6DrErE9kAfRu3XeJFWzPplNGlAHtwEmUB6fmBimUndAtrCU/
aB2Z3PzIln76dUT48fDb0APbmBLsPLO6HyaDmpphO2AxGRTKw1YP6OZ4Xskqt2VQZeYhzcWDA/kn
NeW+j0kDDe83ZekPAZePQNMSVDT2Q5u267cxqVZbtVONhTkH2nxTNQQFimqxVRxkOQS//rpUut8H
wK0ZA1lAV8HSbyiMby+mVZ5SVQhchaaVnZQV74BEDh1qhMm9o66hsZLGI3R3hyBQ1BKHs1Z7bpPl
pW2T+0a2yBYZ+ilulMuUzDsKGSgx85ttpoG7CCBpNSUnsUED1efLiUwdhbpLlqenaS1Gf3C3NGe7
uRRpTJT2Y2odNElRwJDY1ef9bI/B1uxaUWdDcGvZ243czzP6sUi1H+J4PMObOdWOcVXnxsky6B85
6T31x33P1gH9fe2BSesAkPsJng6ITZL8S/OqLkQVpnDP+9JZAQ6Kd5m7Jr5tr9eVJq/nYatAC2KU
oQ+Lv1REwbW8mJ19NQ/J+8pI75S8vh2wqvDdJY46i6KiIV6OpUOMZa0yEZF6fN9p8YOa25gfKBFx
+Ou3HyQVdaU8KBy2CB0m96MuYAOrxcE0hzelSz7LxTb83DUOdtXcuvZ4nNi+Cq2IXij3eZYzPpri
h9q2As3gCYhWuZS5eDcYVIRUjtVUNVHcThGR4CTScj+n2SlG/nCwKOog5p0SijW9ogaupx0oiSXo
hbhvB3VHRDZyzrrBvaC78ZBzTVpmd1o87NS1uLSqgQOXeuVSTxeKF237ooeeZFTmYWGUyzI7SYp9
w2aLUmeM1rQbmuTUZPMu78T9FmadxnnSZvTfhzGYOkZMZqOEX98ccz/mQzne4GngwP6x2uIw6ByK
a3ewe34wwtFG8ONBb6ztCEYy1PA+OTa6HqNrHTWUV/0haY0DSATXR/OXUc0XVAIav4cV45txciqU
/JDjPWu4MrQGC/2C6jXP3Ye0G5FW3ZAi+cEZ6stWeGcE5ZVCqlGHt6QrXF8pFZyHlFWeGLTfDYPz
bOnJfa+79y3BOfLGkoAFjlX08dNWYicZSv/YXAZKB5+IiIbxT6DYedTEIrILTsoacsgMxK6htq6V
CMrWUaVO9r3xxUZhZcu3Cw0XS5uY6atrfK4140TL/1Q49mPfk52063KdIxvr15vRZdYaWAi62Qev
mpKdgV7nyIjkvJ30XSV+kzv/JHLAcyBnZtJK9vR9r36gvVXKXnVC15vJjriZHLxQDM49Kg853Ylf
h6ofL8fMlRb1RoQDv/89gkRN7WQxhmpDN4znLT9JqJrdqnrdVnqz/M6C7icHAdpP4NI2piMd0K9o
i791xDFL2cBmsxPWBP2CArtLHZgSq7qnZxOkWv6iyuRhdvNLmpToFYzB4v1puvD/YB74WJf8971l
CaOkj3UjO/orw7/9y8Hi9nH++c/6f/v6JuJzvWEFv/kD2Rr0h7vx86YR04/F8BfffPuX/7c//BPK
/yibz//rv3+sx+qnijNffcT+9ZDwHyh//xU00v/+9+JzKf8O6//62r+GhPofdBY2HSQKWXDbG+3j
L8CijuISI13oxA6r+Cvi/68hofPHV5qvZ/8DybjND/9jSIhOIPRGQhlyTMyE/jNDwq8aHt/01+lt
w0ZhWM+HABj13ekbD6LD6BGOkr5awPEy3IGWQUnDKXsy2mqvCn3fDs5nD5kYOy0Ln1oFMmi3nJwR
Y5BBTx/ji9u53s6U3vs5052w8oxjJTPNz8bheYAaG+RlfeVxMDtKjnbuoFTB5o8bZivQmU5Tpr2z
OK1fZUsXAWH5INUWG2vVOaFR+6cK6X9qPf//ALoFJ2ATv36xgDdBsKtXFvDn6u9r988X/rV6jT+Q
SDJR0aYftHFI6MT8tXqNPzAWYSgLywtOPOi+v4+4aajBxIckCTVvo578c/Wi8A/hQkdEfdNeYl3/
tYX/nAOz+//l+Pmrgv+3ixfANjbgMHJt5lnfUzGHuk7g7ZoGiAx8NDrNntArb58t3KXq5nkQMHrj
unockWsFlCnMIC9S4Ggq9WiqgVc1BEXlmPxOJv8nKS3pM2o2QAMAKP3AmJgLuhWVNRlhk2M8MPRT
dbA69QwG+A00hxKhBvaC9IqGe+t62zQd/T5n9M2ifparKo8OLfsCMmfXuE+a1qn+zGiNVPwK1FkB
JgUxSGjtlo9t2O26xn3ozE4RWfnUAus0sl0oclTdPXeDzefoLfQL1VWPU7GLzKTSrBKuvnomIyn+
0UP8r92V1t9uEtINlvsvdtdXvb1/SMX+t/+x615hg/3Pb7bZP97hr22m/wFSZKv30JElum8KAn/b
Zuw9ykHGn6DeN+LJX4eEi6CLicAeio40lSGGf7PNUP128dlg9GZRYP1n9tkPvVAbHjf6MMyOABcz
p/i2QsuXvB8WVTVCuWr6oW5LM0iMVSXpTpfftPp+bIdyLU49iIqbLzzA9m+vZViI5y+ZZ4RZv84H
5OXLDtKZjiJZYNRLIGZH+tUksqCz0SltBorFpdi5HZ+EHqK5H76kqqB5mq9e6JrQlNQ0Cc2uuji5
au3+9kx/gkv5ajbxXfzZymSqZRO+Ldoj335Y3R2cfuLhhX3tPIsc7060aYuL6yZXNeDHpUEqoGUT
4/aghE57UFVZ7bMlpknau6pvKcYUNGOu+a3hvuVp++iQ4gXNoASl024y4qMR6m7WclQqyJjnxm6h
UbMXiXMiVV1QIaPjhBS8G2bX+tBXQQWgW7hdG8wrb2SVdbrT9Ozkqtm5g+BjpOmnxI3vjZYRVwxS
1G3jkxXX1j8y5f+KA9/FgU0J5F8HAb8u0uk7wU1e8Oeet5w/tvR+0w1B6k/ddAP/uee9PyAvwCFj
MrVxLbdT9889r/CjTR3pqzYgekmgrP+56RWdhJI8DurDP0/r707TX52uOpqArN//WN+bnAvxiGoH
gQWyU3Rov13f7jx1+swhF01jt4goRuiPdlimd+N0VYlUnx8VmobqySmQ9fNVvBYoUmrNlG+WHMw3
3Jtj5wXyeUb/0lOUIcCCVWZ+YZsC3l4j15wWX61U90PtJelOxakD1MKQefh40GtBnbpeZaXdtIzp
vGBdmnn1rc6w2ouq1qaLzYfhJPNjpTXW1ZzNbXWIp86qjWjKrXUxg3VoMYkZplbmzwXSnvnRbGss
4M3Omb+AIB5eMtHpzs4dGGun0rGjas6zMPbS64X+12M3llUAJtyJ0qy+UUazj/IS6eVUps/2ONYf
lVm3wh6EQYja85uKncF5XZSTUFGJTxx2fzIAbV0r9AabtKn8ptTM/YrQAmCv5pznVh84Ih92mt3E
Rzl5Z6u3ihuD8Z8dIsUQUDbc9XJNw7xrWpRPAX7hrTBdQ+4vmKMC462d5C4uwVy7WXdtAUI4Dons
HsapsSN3Eu4RJBLuLKin7gyLXLDUllBrnRsB2urYTkjxuvUXTZF3hpWjmVQLButL+lSME4Ylk1h3
jszqO63Q37wsMwOs98zQjJv2qcH/BJf7sooyNX+jf/dSLTUkS12t97a6fjTsRLlRjbGJ9DRrgWav
C6PlKfP1Op0ecm98L9kE9xvVI4RaPNKREvFTrsv8JWUFHNLGbtBZspdg6Nw50ERZtL7rzOPymGpL
on6aMaV/1rEMyfx2dkb7oUWX8mh7uFmc+mkajE9wBF2HBVkrStAbUIL06yzFk2rXpNYw7DPFVi+N
vppu5BWiBXE2usALlqHSCvQSlKnIQs1sU20OjUlz5XjlDmZi3zpy8Nw6ciHuWy7NGTFIeRHO2Hv6
LS0BZRboxgyqxoCks5oqNFcH95XWKg3m32Id74Xa1PLs1iqSTULptIe5sfRXZ3XcQBlAPKCj2d5p
kNXuprnvDkgROIEGtRX3INrUgZ0ONmInLI9VGV2/BsREkqmWwyHJAcB3cdZ8Ab01AFiu6jZg4otT
YSXk9Shyp++juokxLXju01jOgZOhAppPlQ6YeU6vtcW4FU5thK1t4JbhKtjueSi/m2Eeo4eBPOjY
TOeSeOGedK2QyGT0rbKshx4mRwA8QDnPWqEeXI+uJfAcDK8URcJJw3UnSeO2v/RNK7pD33SZGvbV
EoPOqXPpvXkJJvCFNTUjpgwxuoQIgMaHMVaEL9v+Kelq6wXyVOJjh5sgyYG29E6OTXJr1rbcO4qi
RZ6ieTvwmurObLsBXXfRBC4mM75emgXz2/T92ljwToaqPWrzlmBn7ernSRf7XsWUAdGs9dSbgA6Y
apsGTi5oQKbnLm6qYyM6NuzWZXXVbt65wuzew05XzvUwU3/Qr7xy1zl7xccJvOjCshdy5WYY2DWZ
1vZPVuhfNI6LPeW2u+97DUefvHPSs9tN7l6tO3fv6kp/LOjLB9lorX6PfNSFRMa9riuKnNrL1INq
ptl5TmbljEGq+ZRaKvMigQB+33dFJNfs2CdL+6CyT1AV4pI59jwPTNBcdOm/firvWXQbJmqevNQO
eRxcNx2691+fYN03KqIxqxG6+vYOij1/7paO+qVMXvNaSc/LbCqnrk7mo0iq5dGV3BJib3yDY2If
aE5fBEnXpMcKWsYOKSu+XzvPOzyWvb01opPjNDQIUhyK/HmROvj6if4jPdIgbZD8bxb7gxvL7PXr
9WvPTt7Njo2Qc8+/UFvhXX+9hzXmMo8qk9Oji2jLciUggb9T2XqfsGN3ryoDs+AlG9S7Ho3W194p
KtSz1uw1H43uPSaT69tSTmVYYpSj++4kCX3wNj/kmrIcqRu9R6dfpodurZTntEmwYcppgmZQqP22
qNwLLtooruru/CXFlOMq713n7GmrB3il8hr3Hahs5AWOTZwtar7dY1z02OprXUwnA6BblgTw8TRR
++g06gkdZ0g0JzSGeyyMHSs/KjSPH/vUAnfhAOAbZvsmrtWHoc3vpV0dlgrwWu3OEQ6Ne73oj9SP
O32Uh9Ew3hrXrQOVcjd0RV+dVDgYftK4N7PRstBd7dYV6zvcemoMdtDEbWw4nJiS9vtVGZTQnKBa
cebIXdoxhvFEn+/M0aKfX7sGzgMYirpKKiKReir4nMQ890bd79WEQbQ9YT5ko2EK58gSB/CSWMrP
dqkh7Tq8Oi0+YVjyTHTO5TOAnJT7Xz/mevwydvFHBGnqUGMsgXp3e81Z4tGaltWB7lUZZePM6nYI
xeO6qbkgMnjwhtx+WmprCfVk7d/LZGgiZ3KUc5dOCnAl4EZVpzGxwYNB81pJ4DbdL4va71bpHMA9
+qUsZo6sdGVYwyRH6RYGagYzQ5vSXWr5jZ4rzlVjLUnozoMIGO24Z1lUapDnQ1SWtgdVMXmKK+Ah
ygyxdW77Uztk79ph3Te2vmzoCMjqrrH6rZZ/TM1U+oAsqqCo9e7LAHISdn+PimAfTxClNccvNHlY
R6WNRgvxRtVbqpAmDLi02d0Jsz7ivaGHMmO6LwqEkhDiWGDrw3ipioQwaDnKaVKRIVK78ch+zfbK
Iu1o1Jrj4G2xuk6CQcjqNZMpQxeEzu5m0MJ7MU9xgFm3dwsDp73XenT0DKdQwwrtugdsOPS9wLzo
kJfxwgitSJdQlH0a9lgZr2HhmNVhAjxyFwuD9sXswmT1Zv2YI42BU0WTpNdrXxY3XqGVO2L1lPia
VNS7zo27d2g92y2KzZDw3BS0KAkpqgei5hixpT6cHC/+lE6uvI51bb5Sq6FAS9nUQrdpyrtUbWvo
m61A1AeH3rgEJsiRhyZYbI7GvnNy1qs5JdcxzlG7Ts26x7LJzY7QhrjoiF7hS+VVyt4ZrS5cLKhF
6yrm4zSVNpgKplHp0irntHTzo1X12tmwM+eAZIHzaRnrhiWZKTcIQ00sU5FfNK9bd8RFjYGZCS7V
XuYlaDafsnA1CTIJwwWJCZ1EyzpJHQylswECpEiVefF1OwFnsULXY0I1kivWzRWelV2Y5XmxqwGZ
opWidg8VlNpAGmSMtgt8tMkd+YKn1uBnhZ6KQHSOuKcpN4cOen1RtczJ58yixptBbO+ZmhZwJTd7
2VFqnT+UDY4lZOphvM7ytpl17w6Z/S2FXna9nSvXcz3HH3nj/BbeaBENLfF/wrH9aWLEbsfm4KNL
lh3X2WMwJM3QzqX8LPTS/uQ2jrpXbGhojchDECTMrjMkrq04nveLljGDm1EMCYF3D+THnEnIFH/x
yjJlOOU4Pmfy+yGf+ysggfWdCUoem7n6uU07JlgJMhpVlyePHikj+EIrPdq1JQNjIAEd5GhHmeSN
XKf6wol+v+od6FmOMt9T3evJAy2p4rk36xkme/Osj4eu4zSJvaS8M6WbYreyENXaxXlXeMNjRmp/
Elb/yfHGj2phk3tRvYdV3gDVnDUOM6Gv9kC4rLodQiVvNmytcBTZq1OsnH4rKmLa2N507DEGq6bp
S2vkpG1QHCPV6BkU2oAqcrUA/amu0TQ4V2VV6eAqGJ9WC4zgRS2SZxVhTNwhvcI9C8QOAiwMB1Jl
PfDIvv0xqefdUhFHO2o7XyhVg0Wb/op/DN8vY9Q4bCuCJP4kmwQ7taT2DrGZNncL3lXBqBXtuUzy
iscEqacrvOk0YiGNFq58kJVrH8yWtkQKmN2f+rmAj2NeV5b96qLyk1WmvlOdfI3kMDIXzm0ms20M
0lEtcjb92twrDjmlK9ztoX42MFpEytwebwF2wFjP289zr5Dotl3pg/pH9NeYqgc9cca7CQPv2tfR
4T6tit4EVutmLLYxfu5ppzYgB+AWzmRLvsQwEAnxztx7TtIFS+F9nOBcBLk9VoFp8pz6To+PE0fd
oTCUx7yGhqi47Sk2Z/UwGKl9M+XtlWJq615JSnGCxyXCoq48okji+b3w7F2jIKVWjKBIZm6jz7EN
hpnxjTgKy2Q5k4GHQ7qq9zE053fzUMFujJc7oFqvGhihp2pm5jyYzX2vGNmjMHV9P5md8YG6qt8t
rvqppbt/gllFLHSA+CzKzarW16VT7WeXTKsSShM0DSqnuV3Ko1Ybnc/CfcuX9KJyX9/FtAt90nWe
o7Z1jlPvlNtT73dxrwWYZDJ6xnYxmvQi31uDrqu+VzTmZTaH6n423WHXKlkbyFgr/VzP1d3krcMh
L9Y42uyBzlMsSM+UF6dKxivHm9D9xPTic4zuwrORamWIsjEDIWW2DsQv5j95g1KhZVbXRarO+xW7
wqtZUzjCYlcN58Ut6EyR88TcTFudxe3sYMO3yt66AeaXN/hA1ajAV8N8ZQ154lcY1F6BXCmDBMTj
NQx+JBgVY/FXWbbXqS7LPTIcOLxrVPFo3q6fKhNQfrYk090iC8wAtjqUZAXrKXOwKLzbEUs1ExRV
p0sG3ky7qXqSCqIBk3eo3ZyFWFVurtd7O7XGS83GnvNG+2BBRA4sN9NOqdWarH9JrjOY7yWOk0Gb
4duKs5b6rlKcbj+3sfNY9I56J6bBvGReQ3NhQY9I9TysM4UU57TK76YWArEYbOxL9eKdC0bk4JoN
+PzJdYJiaKfjPEEScZN2JmzYabuz5RLf8u3STVruGpwITPfRmK0H9E0/dLa5+oudJyOKmKZ3W1XV
CkhD799qGE9BlUHaJkOLc99SyUTGsWrJz2wURWYB1GlQ1HNlQ1Bx8fXZsg3vzjSK6aF3dUHNjhVv
2NSGvE9qoUXUwvmhrrDfckQ2XihRh6h2hHOcEq0Px27OH2uvrO+NSnIMmMTZK/AC6wHb4A50u5Vf
j7E7fYJTTRwvW/3g5IV4KDFH8vFcraKlNpX3g2Evh9obDbBwVXNTKnn7QW3N5pSOSoLucJ4tO60l
uAymlTz3SXaXqPWVSfEvEvWlsJr+yaWdFeQQQXYIfvX7yovb/bpYTxsPIsotWb7H66G95KLBf12b
03dt48DVyEgCNG197fSpibICQuDYWevFtKrPqjdpZzEn6yVGztfXgBkejHzBHXgdHT+BkRF6megP
ZqUJZFDM0geC8bFeDPxTs/htavtxX3TlVUf51a99fdM5S3Xn2NL+EtsukAohxstAxnendHG6R1Fh
xX1sEs1LVVnFhVuXIgbgmntHgmdX1aS/c0jGb0eKrYNbx4x7aDoEDMMLzEPbEQCPzWbZ7hG2apvj
CR9oxbVYYtkdIh1ghWvSShDpWZvdz0m/AJKsnP1MNy/wrHLee5WjBF7XKu+9Br6Caq1JiMpg+QCO
mT59IhpuTNJi9ZRUu76hx+hnOvyD3LJ0FqEBYkRDYDOJSqlPexwwIZoMcXsNcz++Xry8D0ho4S4s
lflSSz5UT9e/p8/R2ge9acv7lbQ6qhJNebIHypOkwyZl1J18X21dAlWM6k7JOG1lrh69Vh0OfK7k
6C00k+g1FFfmVHR7gXvul2JNi9fKabTdnA/FAe/Lfj+1pfzQNwQfFQ554RP4zI+23kKgqVf31bXq
PMogZh/wbnABB1X1BnFt3yMhJSNsmMHQpOOgffJGtXoeXLx3fVQmvHutcdWbds3Uj5UHdeP/sHcm
PXYj6Xr+K4b3LHAeFvaCPHPOo1LaEEqlisEgg3MwSP56P6fc7VtuwBfonRd310BJnalzyIjve8dg
jocMIY//WwMnQdytBXKPeEn1KptDokFo3JyHMhFL9w4ElX/qRrb3RJ5PWTNF7W3RTT2sSGN+lYn+
5hV+dW+Ksj/paWSwCZKlRY67+M/ugt3DX+TyPS47VOKzH3/O5SZuyL6fTxUXt8oWs4bPY2DJl3nM
OYTbvsuMui7aWEAvlMmi+u5FmRGTlz+0gq2Zvljy1mFbnfgOFVN500ldfnqVqcnHq8uC6CNXSWRq
W7SrZ0/ixR9L3EDjEN17oVWtN2YjjuMoaBBLSxXukcJXO7+LRi91RMmlI535Bml5f6b/5JrhVvTJ
Q7PI6Bm0rbpzuqr4Wbt9V6YEpxG9bbYhIw59/qZoyyVqiPt/AHN79Yswv0lCbe3q1XIPblKYS1uW
XaY9sgp7ctV/a/phU9cuH8e+mB9dFS2Xlla/LKTq+Jg7PWdjtd1h7C6OM3jjrYyq/IlYMIehdE3w
tikHgJOg41XX3V2X2/mFs1Xdi8rx9irol4drCGcarcX0lTAIdW3xSabjpxXYLz7g6i0yyG8Tcr3S
I9ZvuqaZ2wGZ2tHV4SPcL6Xo9EVf/uNqrKprEqcHTxU3gIv160RwHlOQu7Or6C00HeJHDOFEABcH
msK91JAjsXN4G/be6u4CBll4YFFkonbdlBADmrLxjFFZxRHfGQbMtbvMbTG9DFbMYzNWd7NACaKH
ejvMsjGZcFz30nvuTG/J+l40+qPtE8qJA70fm/nQso2mTm7Pd8iqyzSn/IoXnOoax8rvumlydxsg
901kNxGyvZq4YdcwrnlxQWKDiOjfmeSZOKHptC4jzvUBJ5OdVJd2yCdk1Byl3O3+50wVPA2V3Pz0
6Tx5bW9OPdYIf/bKzC294tgNm/87tLvhJaxGa79VtEoYj0VqW3EZeygGThQiIKybZJWFInD37FaU
L0W6ujNNAvaqJmxRfdCwRUr5oZEy72g1sB+lnKy7srccmcpN+3uulOQBlSvuzHJ+VWXt7JyRsCVr
NUTcTpOT9YFXH/owF0/zBHpgm8jajd54txVM9GMNfKs1FfK0eLd3DVjSIRoMe5THkj20fPYogSA9
Hevi/fUv43F4XZr1Obmmm5czAdDMnUx9fT+k183KTQRKf6jhjHL4S64JgMFV1d0b2Z7dVn7rxuJu
7qyvbpYo5Usk+PYalfd2MT6RHF2kczStWWHn0QkbQbizC8ynfhB/xiGhOEXcfADx9NmMEIQlKhbn
FS9r1uXXuV25h3YB/9202pN46z3NnccDYBSQtGfTLm2vGYxmj4JzttLqmi6ZLobebF7uzHe7cj/L
Sp1jFd1O03gY3fbDrDapV3XEGtzHWeWX30ZZtnvWh5xa6jo+9P42HoIq7GE3NnsHOXHny/Z1CST3
G/Vh/OTwtkmqIfUGGINGCLT1XrSgIF3KvYy7A0UjoHuiG9M2X1yE4JX3Glnjd03PLyZVwPnCihZu
TPsmb/GSyjU2OyXi8caPzdu4Jlj9dEv/W2d/yNgrOFqq+RTq5LUNGbn6yVvuXFGiIGUXPSYeUvcu
0M9R2MGOLPV8j0msoLQhtMhwa5fyEDTrIXHnH7PAPJgDichWHjnpqeOe3Jyzt4vPesG7y/goj2Xy
a0PODX7XAPrayStz5LeiXB5YNEgR81rxUurma4XPua9QJxw0QdV3vuV8RXkE0NTtbIq0nWHqjkm/
NSfjaTT48XLkxqRxVPNIRE5pjut1DUgItq/97mue1Fm07ltOsdaureznLffbiyyUvB0Um+015NFN
mp+EkIFvKfYe4qGgtnJ/PFceOp2V1JrUamIK+BDwsyUVFxMRD+Nazq/a6V6Lqvw507h3KTrLORHc
UqPir2GSGFhviqkIjh6j2i0+4kGwV5vT2Cb4OMIteVg998tTc/1S2e5ybq1+zQLRdU9e3M+UZIh2
VwgtMpb34anYEJZTCPa9XLhGbk1h0Ga/cqSbc61Ml3oEux1JsOW1CNviR7d0DmaohkfcvlrSYx8j
pCRQKrdI0Qzmo9eoc22270o7t2OhDxs5WGm/6Etd6QdKxWVaBnl1cGr5fW39Jz7v8+L5+6C5Pp4V
19za23tQ1+NYlS8LbulFQv31uskfS8EfmrW6GfqRHLuxe4Zpe/aW4aBdce6CeKdcF3dnTzS+mvkN
+2668fNp12jxSOrmu1XwqnfLuapQxG+9/qrqpdrllvM5Kvsc8DbMPBpHo+VdZ8dny41fnNCriepT
l2Us0LhXewRZ6Uat7eMiiQyFX9N0qJl4R2jEpW6ppk7qPnwXQ/MREKwm4qb73i/WY1CJzHfGF78X
azZuztnARAq2xT08b/dhb/Je5Asy52nHFbVb6u7NFjRqMMUemtC795xuxFG0umdNkMF9kbendirz
bIhLf18qlcPMwnW56BdNsXxuaC4v5BZXl9nCFjRN+QfF7B66CyYo5M+7ULdEVOli3Nfr8l0JG7f3
lt/hLmQws+390OecDbxHdYJAsWuThwIC4RD30aWIRXLTj07Jhuc10TcAsWs9uCzTJp/MAzaHm35j
jsM2IPcqnMoDUEP34Q/r9LiQO3yxZFneJaSrgiQQG1uocEhrLzyCs5RnhOThYXLra/5fpLt3n+aT
T79nYB8XcBce8qb+WYYB2zpztZ9z5nfeirBsHLr9wihHqNxXGM5+RseQgJCx9Y60pGJm/oLTvVaF
VznQk5j9aO/xzSBdlXuUm9zejCZ+7uyicdgHGiS5AM2gUOGljK8hDxF+MX/Uv/yqAnmApAKzSLUu
z3yDGdNgC6ium11vWsoXdBBcXKOeHRXOUBrWQej13c+bS4+COdW2/Rjqrdq7UVfTh9K/10I/mtl9
gwqli6yD/7dCX+56pxjO1LlTHBLEv4aid1jMbeoRKRZ71e0cXWJfPk9beI7zxDvo3stJM3TWVPvb
k9ttHSKiub0MM8kH9VrDxzvf54lsNkPkIhJ+mDbfrp4CvtEowiuhSgIVZwLZV4jRNAag9UQyZqrO
q90S5/cVnquImglvRI8tJjGl3D4nmpntlCaQQ6uDH2Ps/NAz2XcDnOJ+7konHeT0XrT6V2JPhMkk
UClhsJ/9ouQ59h6FNt2hrUeooNr+RTC8OllI+VM/gp+LKooS4ZD2c7z1O/xYN8M07wptwnMbye9W
CxlR1S6j4nQ/WMY7+qJ3DtvYP8e5w8odPE9hNDwUC7mcQ76Et0Pr610+AW/jrp5Sjk/vEtNYEZmi
3cFBi8s0l/5hc/r2lFSM7dDngOk5S2gUtiobivjdSeR433RVcCem8mbEvLePmuLk5MuD9HkMKY68
r3IWjEFWe9WOe5jLMp0rbwABgsGtXPlAoFqZtqPtpjJam8yUlM5pCPu9IPssq2L8BVDl5bmOAa3t
EHWxxVqQ5vV8G9T+y7zN4X4JzFPvoRixI/t9HCW6qqKj37Voxbmc3Z/eAozRKuz9jdqvblPf2YVP
1auX1Jnjs6hEq8d2Q+pfA4rLYlcCC0twT+999rqlVjTidY73e3O7vN/lPex9Gm70eZ+9VtP7tCxb
uKZdP9Y4JH3PGTInmCtcl7HlOLd9NwirA6roYaKGwrLkIRgTM+zA0YefssN1z9c2bt8EUN3yRFGf
06UlYKQ58h9NcDexf7b7OibK75H7PR8eBqtd/9yqJR72UO0deL1CBHjCdztUhzJHHeemC1RJm6mi
b+2dDAbLuUX9wUAYrpH4Tpp24d1P5Fd1zy6kGNM0z31V3i5B2ernecgTBtfC7SXujZjSsKYQ+AQT
6G7A+yDRISkN1C0d29Ae4JqrrcX1WIC9YlwiNmXY5XkLpEUG9DjtZCzZFkhmnB1EesNkFv+j6c1m
X5LV2TzGmsV3sHSHPO8PJeIJnmMS1sLUsfDIGEeWc+qoOHlETRHfY7L/JJHjMR4CIgLmOczqsCmP
UzUaggh8tCCy608jjZGSx0kXPzCndo9WRYYUwRbTRgeGzV2a2Y0TnxF6PG9zFLyqovoohugQSgEA
7uSZqzTGpMp7jI368hCrWyhwFC1Bg/8Ecd5eCivu4ozTUG/vfqnjmH66wb3+/Dm8SZrxzXSkmppe
HKwi/yV87RxVHR0TORxRBWaQ9bdrUDq7XDpTqmRbXtPnCA7ZSlDHyD1AXtTnceY/NnLazo7ClDn0
CbKfaFre+y04EeTR3uSTy/LG2Htj1Eq8bLK4NyoQYhddP6QmaDyg7+E4WF57HpcE65rXfTZWfC/c
RLEj9RfTMeOxHRFVrDbMaZWLz84qOEdDtxsyW/CGmCly3vIx4jxe3PCuJiR4B3q5ImWQ+dmaB/8b
lfR4w832rZuqr5ahYzctwxERZ36Kul5mxUQ+RrkF8lvTJV8uueZn3er7Nhqqa/D3q1jK5WYG+Xrq
qctC1BgNB1naP5qpEVkpRm4ZzwKPHrauOEgWtCbF89n+jGIW2mTbDv4CT76I8ZxPlNk2aNdYqnqI
iH69QNp5J3S0epesbrf3HQzEdVGHTAnRhxaSTbkZl6fCycM0DFSRhW4igY/zokTRkNzF0fDsN3H3
ihOpwtewhU9o+pITVbGYj2Td/8oN7jBTkoqR9MECNzM6p3FG4zUMI7uEhKkVg1uQ0QlJwT1rpXro
mzNvO7hrHN+UiGm+eogDwP0NYa0x20PsrnbWVEmA9dJyU5NX36uQ/XMsudpaV75gX14yFS/xHhr2
ZVuUuksq+rfGpGcavBo0doGSyztZi4phBo3UBcJbrygt+OxTYFEstqiRt5/Iw9zPGo9G+zQlLIcu
qL5zaGpnQS2wtnI8TLawL4FU3ec2J+CBpLH2wa1fq63NrNr/VpVOCcPYdm8o24IbRI+EqdBHl+pt
uGzXIwsdfF7d+XHXQIc1tzVyway3wVy6pKMm6jrcOKO1nZg55LusOuogFmEu7pgvFw4wBus4x842
dDwH+yYfiKIetMPURWtsZ19Iu+Lt8yZNDS5LXzNmsw6SPebI5nbAF9b6vbksRes/W0E4XmKtXGLr
rPAxUQt1xmEgiXITzbPoml/uULh3vMQN1pXaemor9YQhpzsPg+W/QItcM4R+B4O8+o/lLTYVjsLN
95867eh5VzrEYG9hIXM0QGKbbuKw+OHV7RvMo96t5bbXvW2dZc6K7JaYRTFaZv4KNsU9fIp7z/rd
9GgM2iTKxrU9SoyS2dJv5swJcQgCRD0xL8meFMpV85BX/s4JcoebOazuish+mRO4Pbt2jjBfXer6
5qbzJ/fsetZISmiCzac0hy2u+OyNGctHAg5nxvkGPnISFA0QDbYLEAi8ud0U3RehikYWQ4rQWjmQ
tRm7E1bHihhv4Q5vm6zeqSjh8tb9FwvQ9IwED5VDa14Ex+6G7mpZfpNJ9gpAVB40fAtM/XOhbLqW
hoQ8bm1eGUElqbGcE70m6LrS3bctUQnwbG0u+Wjz1TgTnLgJm+t2YQZDpla6Lskkb4sgCFII9OjN
q0L/rjZBfUDIUBIP6u4lOqA1URtxx3HKzwbfunZD6kaH7V6hr51uI9E3/sF1rE9tx+EenCg+u0tp
38d69XnreMJyB52KGWKkaV5hpxRphicPdQDpF9M6Zc5WOfdbO/2ogt7coeeujrUc132tC/8GMnK8
95beJ/On+Wp4HnedLqubfkC2mtJF/TsUJUqhfm8mwnWAzVeXNy2hy5546EMLaXFS/XwbWdHOSWZx
Uh6CDm/aHIZx4oVaD/s+HOfI/JNc3c3toYdoGFH+QL1fEu2cNJScu05YPPEI0shEfI90XpJiuo9U
d6uougQZw4jbqQKBrT8EFX1Ekd4XW9LdSkk2+DpS7R2gVNoNTQ+bWhhnFwp6r/oyzk/j4HcnDfDG
vxfhV5ms78qZKLyIBHA+nxJhEUR7SalSvchnayRgaKpW+K2kw7Cz5OlksDcaJ3hs1Vzd1E0ApwVj
XuZqvCH5vDkgBj1B1S07Qf9M2rYAlV5F6G1Xxd9rYUsQFOuX56wvW6fdbAJ+31fDfGuMtA7WTFgu
4RGsh0Hs/76Cz2eC4H87cvLjDNPQtK8YFYhj2rZzw4d1lzdUeVT/29rwb4ni/58OyL8bIP/nw/x7
mPTwG39WN/63A6jMzwnl+b96K68/+f8z12T0nwriD8Pv5pf4b3jofzY//+6Guf61f8rinT9Cgt95
VimLidA3/4csPvD/oAUpxB+DOgUT7rWK+B+y+OAP8qfpGwyxgV09kT7eNwj3SfyP/+5ikrFjB3uK
E3PAXts5/x1RfMCv9jdNfIABOILm/aswiNkXlvn/1sT3k+NWfWMCssTzuTpra3OvQfExm2QyYle/
phbbY+bWAdufKXvz3RsY/2DOqpbcyTnfsnahKX43bQznsAC2YseG3zsG8er4B8+jaLOE36G6F3aZ
I9nt/f04YAdOS0QV9JvqIvwpVo7gdBpE8TDQ21IesJkWPZggwX9E2CGPgbncNmAqZKjn1gzjn0k8
qvcZ3TYdR3k3BactyuG850G1PWI2ndtHnwz17khr5lZlYw4W86IXB0RlpFQg48MfvmPQFZx4Mg6f
eujLp5AQUpI1mBG+Kmvtn0Eeq++JU8wmLWb4sMK9ntuIKaV1HzVmORnbuyLUkIu/ldtSudzEbfRL
t674mPQWP4OSqxUzerS5t+AQlsfU2Gx51o6B/9YjSakyv7JkTIq9pb4cNw/VOxJs8ucoxHBY0Cw/
JCLImb3XmY4K4kGiCG2UvQWMjDl4IAqIcOF116sF5EJEb1g+kqJSVCDRFZljq/I036KYFw/MHyke
8k6hFJ91tQ1H3Qwl8BZQ9cV34/6LeinOX5vLAHVZtMYoqmTtgcDmSAn2XbKh29AGaZMjx1FfPGwF
IB9dvakLc4KhEm/TBJ9NKrSCY54E1UPTzSNfpxuqbterBqkoMt7pSzDaD7dE21j52VWoWFfbin82
rvG/yJUZKWyELX73pVV8q21DMWUVN6rfuzCvOl0QjjJ8qkRHCMbMOKIfodb7DnTB/10wbaiHqh99
5yBKiwiodFaLfJtgJ3zGeAhmArAhpVJX89mmBJXBvImQCblMQAIPI+rV8DmKOrK2ib+FbiVEx4G6
ja7x2CLsCBEgQku8DlCbcoYFWpG79R3vWTYHuvsYGlv5aTGA2bktBiWCOpZy3OXlOnyofnF2C3pu
dkcVxk+tKAmio0i3Vk/OhCw71UlrrLOP1PDPYUIvdam5rcRPbN/Tlb7PvehGjfZQgEw5ZL/idBnx
ZNRNmB8apSykh+PcIefdliZMg6mWmuQNQcU992tOvhjtZl1WSQpWjlvRlh92E4rffcPKnDUhrDGQ
vR0Qm+jBcPBdee1pCYrmadoGfzl4dQ8YsVY877sy8rcJuYSP46BbmtjbldLMgiyNxP/TQm3Q8ZRM
VohUIHZH5krR/IwcKFf4O294qYznW0j3BhRQvlXHG2m8id/fofqalr2rOlA7q7CFIn7e1RfDfsiA
oUI4QLezy9NiNeq4yKCjKKu256cNjPgDFpD7fain+B5UMB+g2ZzpFSkCrtjE9arXokiqChoXIRwz
W0IScO0+2qs13Elv87K6AETd8esIvYv8pO13g8KOQgEDKwYvbR/+4IQsvyXTuPyknDeOz3Giizrj
pO5V6i3lsGZ5lTcPBrOB2IfG5d0sGmke1xrYJVWORl6gKD1rELXS8YHrIQCfmJWJ0YC6lcZTLuER
iw3lIXZAa1wuda6XGc2uznnq5xjZIppgnIN/2bn+60b/W9shDrP/zON21Ou/3OV//YV/XubhH/QT
0QVAiFDgYSbjMv2nr9W5FhdGDpl3mEq50f/jMo//wHGOMw5Zj03RenIN2vjHZU5HIrHFRMo6pDYi
FEn+PV/rX52b/2Fw4zInK9W5RkETssFJ9a/pwtce+7AiqSQTBP45HGceGSZj1fpdNixhzqpOZcmP
eXP8N8KlnJrg0kSWWbD1gL5mmeYXUy4LGhOn8n6MIuYmcRHZQSM21iv5lx4upS5xd2MB5m3n3TOy
MI7miYiiGdqkX268zmls7n8Cg9rcd6PMarbqSbOq3Dp+HvW7ZBmC94UtIk+7rYGviOvOEGLjr+ix
6sphSR23wn4xBRxe6uay+BhtVHGlKEuMqSZ3SM6ZCv5FUV6NH6Se52bng/JzNyx29HPwdfHUd/kM
lA1j+bsYBVE1Q1sAi5ulGihlMKTfWsM4/hxsqkfoVFbFnLJEIzdCsxDdEPIZFNBOFjk4XQ3ZkQ4+
P2zvuC2vaGic4jtxRvpungpQEiIm2avmQq1PwmlK/xgKM16UjQdsp9RsPQxb6deHMcI2mLo9QTJp
FbHop0onwbxrvJqFge9FBedus91TUXAII3oR6NyKYIm+O8GUF5kfQRnu8rFKxNkyTcDuEc3yGoyM
F4p2+pn0s7EfRnGcMFueujCqgvNVNMcmlD9b0i+Y2UYPgxVxdM6zpURR73piOe58fr+C/OQoIAzb
i7a3YshJZgttgdsuVDkFg4D2BEZa+bqi7xcugdlmwv5XKyv5DIeFgsmO5NlPZwmYBrzK6eaTa6vg
JZiwFuKvqOdXU9WwC44/roeu0Dg3FiHjzNXBBZHgtjcG+1ba6qS74yQMAnQYXCXwIpHzZ2x5lkpz
WriaVPfOCFhTwF2ktklYszfCvPpskgNZr9EMxJ21SPEfpPbXL29s29/zFlLq3m72QzisW3+kZsfr
EF7lM6IVU4t+jx49YRrwrYmvDJXYpwgN4VaDuyEJquMRznrJO/ShLRoTWCAG02aFIqlDJIfpFpg7
ShCtErqq4fJhI4+n1N2G4Yc0ZISlIcJGt3VnzMt+Nfl7xHzhJZima+HNSjI3ZWeC+i7VKzTdodt2
w+dq5fV9viW13m8iGs+6LGAW4rlW/n6lhSE4Ru5cE2EUanfbuSMIlfQUAE3Xda++rbw4a0qoHDRq
YQ8CW84AMGtRKaKOBzk/Dcmq5Dny7YQGLtqNnYw21PiTzGgnzAa//AvgdtrwfrFcrVOcZObBgT1h
8Cx0/TU58TjcgHaIW8qI0Kv49rLYR2yfa7mf8NKTZ73xXTD4tN2ftmrE78qt849ybLefFMsLmblW
GH5vam3z3dl+x9ZrddaVcZzBjZBHICOVoH3kMaEYR7srltfYnQnLNpU738/Ivcu02Bz9I1ikh3jV
X62dkAJ6VpmGqXPbrJ+RZuHZLSxSX2RCWlG6tfn4Wm4qms4ex5/Yk0jfvzS9cp54xtBsgRHTL05E
WyXJuJYkUMQrjVa0m4Xle5zboNmT4sFNaVVwia6M0FTvm9bt9A26BOJktd2Z5X72ywXBponiEkns
jBcqhMdHWNYPPdRg4AiRadeqITbrbQhf215c2esJY5Ud7HwJiH7INVK1Hfp4fWOwB1f3KD3LaD+I
0SbOZsIlcSeNKPwHRxX2J6GiyJ7zWuTxsa43PLJbaQMyBuG0XEPG41aeeq+zK7SVQ9vs1rALHnVt
rdNTu432lvljU9JIgYk1evYdS7iXQaytfbH6cskvOIeDME+3MqQmFZ6iX7HrR6opqaganHLcjygq
4DlNOJCqsGJQbfzIUH/Fpw5kJii8undRjQ7vUWBP9e+qrmBD2Zljc6DMacbY2MfxeqwK/Jh4aUBg
0ZrFcCR+iXbZ5e/vFCTQZxG01qfivZeov/mu0sorjb1zYjWBaIkR847fN8mBrM9oOVh+GaITWoW4
D+zKXEacch+lVDneri2Rd5vDeHhEowsxjf4FCY+hV+8XQoztVzBWAxK3Sv7ocE3cCBE638hlj385
HbrYzEwJCxWHTjTsTLVFX5Ex+g3ejqooXjeCBb0m1zLVc05HV2cjJt8NY47S2a18HHXzkrQ34WBF
YzZtioG3n4Zxzwq2IR7rOXI0dkcvzdFn9HwAPgY5uW6tk83J1cJAJ4K8LdHNvrhh468nM3bBe2tM
bchS1itQZ82zR5MTGg8EgACinjFIA8vJc91DpQaF4c4G2k77YWP5c8oCcXdIXqY4OLOLsaASy9VD
kff63Q4X38usyCcmMHCucg/ky6B92njyrYzMiEgwSnrktx5sMNcFy0Uqk7wislXx7+E8RgoZFBuP
Wdm6P9i7UDi2HCgoV+qKxF2JBfcHTcPqz6hI8iZr67AbDpb25PembZf3AMoBC1Fuh5+IT6dXz71i
8QqdkUprd4T6XJdp/BW1VnKep2T8issVg0+vCXM2/uw2uwGaUmGzCWqMC9jflyO3LRjxTcOi8a7R
EiLhKCbS/7bJSv4ETF7/nOEq/3T8zuZ0Uv49QsYQPUA1jA8B9bgnegfbu1Et00cT97XYeYCEr+UY
9BV6PGn38PWOe0bt00UnlgEvyJo8Hm7rySsQO5YNsgwUg67eOVs9kb0YeXrvbCzDmYhXq0kn4dlf
oVloN1g64benNYjYaEhfrc9k/iRV6knXfY3Z718bKtOSg4u5XabGlrmdWUXHzLXI+BWigvTEErGY
h1u1sZD/G2Vf9775I8F/5u2LcKhQeoy03KeYEbZ7GhAdvRs19fZlWGLrK6kxudd+ga5LQUE6AOqq
eONGsauzTCrnPYp6F48d4p6DGAkXTJE00DS9CoT1ey/Sq3dwl6Ymk68ZwrfJo+PiSDim/zFEAgGU
54nqFRlx9yhDg+trti17TJeiqm851Nl+E3/+UsAFX0yz62etZfsj3iqWePSkfHWYHsn0JFAO5J53
PkKZ1XXAw2GYT49llIu3canjPCs041hK6optZ7lVVa9Q48ggiLUIv69abjfkQAT9IcCskly6aHJC
RLj55Jyxl6M7w4ZKWqea28ciWVuF4aleAG1IStx53B03Tq4NoDKy+BlRAZtsKvI+Ok9azm46Ofgq
DD0OV6mFDC9bUyiw+9Lz4PbECJTBM4xaanVnVGSatIlj7M2cjZvLeLDRplMcig4/P2bCxflgRlAi
JcMaGDnuk/GbmEJrBufScMMACVWUkrILGkdMikVDWD6WBP/7+TXTbNiS57XZVhL/48i8+rIX33Co
dh3ICFxU2jauwOWxmt9xJOsCYxijE0aVQCfZX7bpylfiSdPhDEZnTIQJUTrICuu8uC+HGPGaY3fE
1GLjQnto1Qt/O+5Ecr8huvPQIGkEjNr68HCSeCdpeZuTtdqA8ZuqF6Aoa3Cu+tB/k7NkvzfDyv9B
G4z5w+y5/A5UmSTIxlYHbYDxjFdliRZI+v5rIS7+JfOFcuj/bCF+0RxEP9Xvv8Pbf/2Vf67E3h/g
03S5keICLk1r2P9ZiQOy0SjOCxKe/Ogfe+8/8O2QGDYi0/jTAclidvA3fNv5g7xy/nySeHaAzfHf
grfJbvlXeJvsJdhtn375hF0wvoZg/i10sqBSLpROGKcbmiV2H3eLpkPsYnFFmISM8xAj134IWztH
XqIX802FzXITFNhe0hGyJz/50ineBeijIMBgbAhY8GuafqGS1UEpdf2f1xl7L1l2iHsVxMULU1uH
BokMxRyBkT+khYAgRS+BgzeORgQgfqTshW7hQN2sEJA//UWzFwZM5Tr1tkjQtuIObbRD+OG6145Z
qjLILBS09pW6e0jW2G6ztYP+pUEHYUKjLcNbW444t6VLTgztKyxDYEtoaRB0Dv4nQw6OEtNuwjlo
qNXuXIwR/eOzvdbM4Nioqic/L7ckRYa6qn0cjzWtxq0k+QnEgTCothbRLzYa8d5QWrId7GFSeMzE
1UNVLPmfvtbFWx6Y8W3wWv45CdVM3wZdiGd3cRdSoSYE1Bqf25TNf4Fj1hUnk00MZDaS4aDSmOG6
zmAr8//F3pnsNq6sW/pVCjXnBptgkBzUoCRRkm25b9MTItMN+y7Y8+nro3If7LQzbyb24A4KuJOD
Azi3aVESI2L9a33LhVDhjF8VQYJHBEb5HMcFKI0+iUa51jxMxhvKNuJugxzRl5t00e6IYKtzbx5M
WFhhcDMsGl/JcSVdRUma3bHnQQTUm7i7Y/FZFlLTci/qo2Bota73FC8qYsZ8QsGq7vNdVQE92ReL
4kimADUTVb/DdpexO8IFrOF2SesOyzVUoxongIaEGR/lTOpEkDbZNKlb9yh41loPV/Uog5IFQBIN
s0UeDQeUUiaKiKb1UUCtj2JqchRWl4crR1omGGJxHSC+TosOiwJc7nvezBz80CLUJv1QY8c7Criu
VcVv+qLqZkeBd5rinPVDhlrLCGcRgeVREA6yooTVfBSKZ2TYmvn6IiDzPUJMDhQi5aY4iswzRlB2
v6pEORhDg6W4oLU+BoNcju+gRUbtpNKckBGIOxf5NSn+Stv2MvOup6PIzUaNoY3Q1NOYtRkBVJHp
ZCECFdy2fcd5bCNGfTTvGffY9bfGK2VyNplzf8s2u3cfC2FbZEZiKUN8aFo17mulBbcdeOZ23Wmo
J3CDMofZaoasfaNJDnfsgLBg12tdxgycItsML/qg5kDvCCMExNIwyN0VHJiTA+G24dwoTYcWTFJm
mP3DliZlsyuN1PfolmqvAl2r5AaiDQyXRG96jU0sGwzwgyWVbuu4SUg2tXWCsrBgQrvTPrTRzHWt
RDhK80KQ5jDskC1NGvaHpsw4TgZa3dVrPNsJnULfj5yS6QR/oNSvjTKqbxNPp0GgTgWFPhosjzuM
rhxg27z1XouBKtUNuy7ta7acdb1Y59hbshsGd7GchgW0+ufh+xGZxuoLtIKlZWo5Q1fH4zSQAY7W
hCGIZlbHI3eEuM7/J3r0RTFoq9emCz8kOB7Va9ueSCVxftdNK3yrDVG+Z6MksVgl9izW5vHYX7bl
oO+ooEEOaBZlwM4qpc5cK0hfoXIV3L2jimAmCAojLgx5UR+FhvIoOjiL/mAfpQgrxAVF0XyWJSch
u9vr2pN073iJkVN8bscIGvlR3ChbZcIYKtE8qnHOAhwQ1lnaMvje9D3RbYhzi1TSkIcTfnuUUKZF
TfGOwkpdVvmFfZRbsqP0Mh1lGC90HTzejhPkfi1S53RIO+X4UUQlLj4ugrtHUcdY9B22HvxbV6ga
T8FRApoQg9KjLJQ0ob4fv4tF9AGQn1g0pHRRkxarvc5hSwEwzxa9KSDA320QPJChyqMkNYIFytk+
LVIVmcWp3rlKTXj+yqR+NI+yFimMV4Js+qWVW4xQmqMCNh3VMH1sUMYYS6CSdbRBcIQ+qmcocyGy
XdwY7/ZgkxbojlpbwNuFUWqyn2NSoBxCLXjYhbv2asr9eHjm03bA3ssutZ/6OyKGiHpdI8WteZT6
6GZA9oNT0H2LO2nCgll0wfgoEeLKRi704hnak0aGC73uKClOcY0tpQ+oJkefSx8ABCA/0nWNFFkt
qiR7WwTKQeWccDFeOavgKGEKK8ifZMDro7AYnTMFbh8RbT/Kn0cptD3Kotggoju6XfTHXmqLKETo
12D0KiP3WiSdjil/qm6w0Oq2H6DHMK7rpc0aV+bVRNnwnHr/s5l8+3kz+VtI79Wb6j5uJPnnf28k
pfsXWzXPZbvGrhC2JdvSv2crLrMVPnPej/TovzeSmv4XiAjHYLvoYFaEm7uUtP89XdEM9y/L1oH2
Lse3JfTr/RuvxEIH/Ge4Ii1BuEyit8Eg5ZfCr/i4lYzsINRCBfuv1pkoVKVNK4eRBuc/bK/ZeExh
WfxYDvuxsufvqwDLxhCCu5qX9PEqCmIJolMY+pNiOUvcXeXFX5FizkUZeUBH+iu8r++/v+ayCf78
yvCb2Gziaa6gWuXjNXGCcigno7GB+WP7uhZoN6HbBQe7mb+OyLjnY8Eu9PfX5G356ZquZfFuW0zU
qIr8eE3sI+FUsppuKi1+NLyoZcwdztinSBX+/kq/uqNsUKXO9Asb6wJ2/vEIYJR27IQuKCiyl8ND
WejaBtdbxoilN8AZBMbe0od2O+VFdvL7K//0GrmeyezPMSUcav1z7wgxNiiEwqzJ/7m9jmWzNW7z
kmps0ipm1P3hjv70+eS7Y9OobdiWBEuof3qdNtOfsDGE8vEh2esqbmhPMpxo//vX9MurcCUHExKn
Pv0TYL0lcMe6LJXfMbc6pz+ReT80PP/fXcXm6OdQhOAwFCXVZHy6CrZivBpxoPysLaYrDxwQjkZZ
/OGOfX5/lqtwbGUoCj6GB8+nq1Q89psiIy7VtbPFBsoYbksrkKdVbQS7f/2CaIURBoVfpGYppvv4
ISQc2NpIK40/TZ5ce+QXgU/0zvc1BmMc9QG/eHh8fnN4QTTLeiZvsO3anv3pBSnYwR15+MavBoNs
id4x1Z3m8N+/OS6lJKbOrNuCqLrc1h/O1JlqyhRkQeMPGtOtJk9wNXQQJP/dHePBwCLAIxALnIVJ
59MDYrITAmIqQRiv6THB4TWi1NNrL/7weFi+Fj8+/KQrLRoCeTjgqGbyxrrz46vhTVB955FPdPRm
9DmWN3tT09MvoaDCeOWmorj6/Qszlt/44YoenwKHHiKdz6wO4fbjFaO8LLq+d3Wfs0PJBtAiim9o
KQEFPTkVsvoaCrzCcxsZNHjZzZkpsvhAlGn6wytf3AGf/hQHk6u9rI5oMDrTlk83uREOeZGeXqsh
NIWDv6Xs1UrrZwdCJOb4Kt3YFZ3oG7JO4JCGVHn5Q1BloXsNYI6IvZYN4dukc6Q6NaHEN+f1iDLw
xK5atFcla2l+6jVgTCgUzRWP9w6tMGZ6bKobbUyTeIM8Q3olLwWVNFlCtKUxUiqusMCrg172ORqw
tSTaPbNK7zA8iHwfycYxd3HY0mozTrEbbfpcmq2ftJ10NjrHnsav4QGC2BiG6ZWTfrIAqIJZPIVG
3YyQO2Uen+khu/sbsJnNdNak4XjWJfbg4Tpu857mzIjYT3SMABnf80CYhyjxwaeQ2psw1IDmxCXH
p8xbjpqNrZf30Mtjjgd6Q+C5sAOcBiKJz5JiUsmGJlC05thhjj4E4XQIWkuvsE/nubNyu+UrS0bO
IXvbB3jS584oiX9nEfm5MmvpJ2tHqZk+jCjnsXHwJ29ME46sr8lRF0xSIstd2aKxrxCnZLl2MPaf
CVY6DGNzBwJYt1uxLbWGY0gRWviec6/mJGDBYsXNKLTS3hSGCafBbEbnRgfN1GJyXH6LfgxmMfuZ
3rVZedEGYidcFYgazUvSkntax3nUAYHRx/AZLI5HbKmynrVocEicJBM+jFGkVFMlxxCYnppLIOx7
OKyqhi8Nivb7LApWZsYLT90SI4uZd9LVHg+BtQ5QcBpE7VE+CUZ04YqsIUnPSjTOQVIUSeGy5kLm
9ZzqJSWYH+0TnZ6tbcuwH7AePgiMIUnSnIZ4S5lQkU8vaVHgY02ZQNRsrWnpjetNhBSNsMGFqqV6
aArsPzurlxhDMEhW+npMAm/H1Bk8gP49OMdKQa3o2Mcp09go32lpAhw6jKsnjhbycfietXN7mbjl
tacHzXxOXLnsOsqEzWIXB/HAgYTc0g1vmSk2lj1gIUjZFg0kakbvQRIboNBQa3pAE8NoJmeu1vbZ
TjlyLmh/SjvJOM/lNGxi1EeM6hrObENoO5eCNOzCExLMZwX54vkAwCYxzntlpG3wJXVn0pPhOHAQ
hyTyOpsZJ+h2BHTUzKDxVxQQjdD5RN3DqO3spUjJcK4xxc6LOOTEtKf1Q3EbDeXC4gyC6rIsTdwG
VWsgwpsRfre1YUT9ndMl1MAqN/HuUlRRm1h4l15EKhf9OuC0Xm+zDAf+uTW44os29/hCjHY09DNP
i0amFUqalk8II5HrjnGdtYmKyD4389x4c+JqdlGWnOB0kKZJQUTkTNPWJvKPB8Njgrgm5IZscl4n
hqGtXaoEAQKQfRi2GHmCBRKB9VUWNCMyatOiZq3HtnXmpDyvfAioXg2mRkP2TQju0WgMNaYmaaG1
74MYGa5OPGQSn2IMsHKR7fSHvleEs3CClXwoB+ibpJpUSF7DrQeyjUoX5zZ8zW8lS9m0Klo3GsHm
jfZbJ/r8wVJi6a3sTPFlgs1G+EKPH2ajtb5k81g7uyCsbGBcBKuTDS7H8RbvMDS0OtGYBhI0M3bu
lLC30OMyK3x7CjUIE44jvsAEnb4NU13euBGK9sbSg7ZGZhjx44TRbFPe2PQIJFZpBne65cXmgTHq
RBghSjEmcof1l1I0NQzPMOfLk/GtGEgG23iQZNzIdw5oGbNN1VMvFoCJBERqh059Yvedte+x/fC4
yKP6EVYYsQuHNOSIdi3KNwXi6mxOM9eAEOAt9DFnfspVOnrrhB1GtUo1kG7rLowHZE4x8W10rFRE
J27Vix2fZUcwDq/Hr7M+wK3JzLYg0Dl1fXPWWfp04xap++4VOFZ5FLMLAMEU0zwQ9ln1bakJeNWS
lAgo+qe8NmtAcsyKFx9G6C3Gop41yEe+JAgcl3105RlH5uLozCjtKbo4yGEr+gaZiP5L4cYeQV7V
dYOvJZ6h/DIw0ltydCR5g8SkFShWaL6AzEpgBxVOoMuUObu9g/9VMj+Psi7zg0jV7ySCrX5ji7Dc
Oq0TB+CX4xqPKvb9a8uuhguArflLO/bMShcaADPdyZ0YOSv1dSh0xXizS7S7ZW78NEYdZKU6MPno
52ZlvQLFdqaTDCRKgWs+x2xRUTpmbydRkfQFZ1LgFu5anpdpOIMVddooueqzItXXedIZ1zq+QfLC
0tNqLPpmOzAOTKobdMIaZ4Me2WIdFGP2DnOD5sOsKUXBNFubDk1n9c7W5NB3bbb4ErD2eUbEqERO
9l6KqAINN2IHHJXByLLW2hjEfQHq0HNKRhjRZE3vogGWvyHsVKqDoNzZJFOeeSFGQqY/G6l0Jiuy
dNL6rOHkckO5OV/tSREbMkZN0h4TTcWlAa2GZCl51GvP6my5BoljyfM6sxxY2jOzc8awUJqw5yGa
Yx0JrkeWuJZnbaefK+IUYlWnQXPPM4dhLQu7d5GQAtDXutPLN3xBww7ls3mT1syMkoB+QnVnGXS3
fZfREBVlbZSCGYxGyCyKYPFqagbtWYl8hscDV5L0RdfcBFYsLkU9prY/j4qVxY2yk2nuWacKaYD8
wUWknic5kQLFntEG3NBWPGIfM19mpln7LhMwIqvUNB/KCY/7elaxdkn8XKIzx1b0JtjCX7IN0L8J
KwXgmvO7oxXjmQk4XyD0bwYO+qsqbus39nZwUcPQbu+1AGL0inBFc26GFVCF1nWDeVP3uFgwawkL
F3ug3Wm5kRsnnjlUh045cwb7OOq/zbk7EPinhIGVhqnWCbI8bN3Radn4gRFNVm0LBpk9sdGdFGFv
Bqy2QXrDAXOeVzKpxC2zZKnWQTCXmAYVfKiVKzWGwwJfLgUqVU+pl2eZZBDk4EEPV5GOERZjXkSx
ZMLn1Qlc9ypzeMIBCC2B8s/CS+8S2A/ZOmU68S03DRgCI2zJq2gAXrjG9xq45F2HWSzUJOwvpjUV
Og3XTXPf1rl7rkSGQltrdZD5Im+M+q6bA7NZJ7kedHuNfUMMxGWis0jkAcAYnKsm3p4emzkb2aoY
fdF78L7ayCXoEpIvyzc2ycDZF0LrbF91EpakvfgPV16rBPCOUXPb9QjI7gHPZtUubOaghlED4DLH
i+sNkEpnq7C/tG6rX7Zz6cFYhDfTraZO8QXg7mvfdL0iyId7N7/vVO4x/DLIJI+1UTSEN83+yskJ
Efs2slO/6ou03KqJUZQPsy8jpx2NUbklLh8ytKxT7Kmcmwzqnby+BB0gR5MmekO91CpCxQY2lyds
lCeNFXUgDsPq7sWcsCovf60dgufrvhLitYxxvq/r2rDpAnDZRvmNHKDnSkfDpSVGNOetaK1Ox2jW
gFG1wqSatmldOzfs5zpsHRQn3PecDmq/dBvrRJRAnldmOBIoZ8hZvJCPUAcwZXBlE9sBhmczynnD
aFNc9qVqnnRLjffctfytjquaJoEkmCtGthFh4SZSNziUAkmPRsQ+OM4K77ksEe1WzaQaSqwmy7vg
9APH3pNlEW3oCjV7bITLyMgUI9OlwGp1Y8Msqbjv+ym/052Fte3ptfMQ5G72OgbQhhdjR33i9QwX
8LiR9ATGOkkem9nA64h5Np2bnYIiJaLUua3qKAJ5qNVYSWwtzmYMMQHtzEoMOOK6EfIdOUjG4I2R
ed8yBvrd2st6LDMUKI/3fL90guBaMb5HcO3sXerNzVcoOYO7tji98YhNGXtu63pIDpZycp6U6QgQ
eiKz+7XqBrdfDXPSfZlrVz1BqiViMc/m9BqOetWuo8I1YICl+hlK/nRnJ9UgVrqdmuVZ2+JcpJw6
dF/dtM5PLTEDvpqE2T139lTYPNXC4KA1aXYZTrZ1J7xquIykhNlgOEl9FYUtC5zFiIB9NefQfSQw
kXkhtOO11jclhjVVjo+AgQNrFRezwNYLIg8vWd9YLx2fBE4jsenqKyrjw69gobVLDaz9q4rYBKza
rljYYXnCG8Zs3fbpCyQNDPF2uIN/69zBbOGbmSda9O5yXL0djS6LTpsJ7w9b8UFwdPHcNt5MbUlA
ezJyaEf4aorrBJdu4DtuOWL7CQl2rvOh9E6KOii+pe7UVzzXJHNdUNeMfVJ9UhOWphLKe1oExbSO
4Hu82CnpXOZvymXHJFud+HwXsg+xydd9DRzGiwxdQu/J0kjtsnDOk/CVnTuE1FPszqsgrrzTaXDY
RIDvmc+kW4C3s4LAfRmyQFe0A8CqXidwOU7J2bT6xsHz9mRnQzSdJZUrdNJKWmf6ae+RY1XUirAC
VwshGGq/cV/NmbzGkgakJuFvIrWuLO1LhWPwzasBchGrBiDFijJWWx7U+WVUq+nLjFPv3rHKiTE7
NLP3QNXwV3pKg1+stg3fup4GL27DXLRUAmhxuvLkUL9P3NJoBULDKVm/JEumMsXtgCmdZH1Rhnuc
dUa0dp2pf3akFz12TI4Bs6sQlb0pvMhY624rTZ46XhBvZYcjC56FZx1azKwxbQAGJzZCgYyycMp5
w2lbGdW4diPmleDPbfYIXiGRLFRL4sKXLO6TD9IYG2dWMlDmu9vhFjWpCaHGZWr6W3RO0lm1obE8
D6PBIc6qq6YEr9zYfJH5MKR75RJj3jojccCHVAvDhix+Dlc7HFJmjyWtY28OJ5xr0DPjm6ZVCaRR
ewR6SJhihkJZLIAXMxPjvOrjHPtxDcsdTBD1Ec9BTWJCJE2NNVl2BpBL002A47Hxt9ZhRbrQL60I
QxaZPjJ/vdNmOf7DGjbKIfYa65xQX3AvkmAorLvWAI9t3jthS8310PWeWlBXoxu5d3NrQyVDg4gs
wmB02PsOP310QNudUJ0chqwcqv4Gz5BwHD6jJjwwtWRBdGnJsddxBjpTL4dqBHEARWHdTy7SZgX2
ZzwVSSUBrMuWVCRgFxA7oC6TF2kmWcYCDFOesV8C8BrSGP/rgXwqVl486udAHOoHTa+JW5vVVD7g
qxW3SZO79rqVyxdVH4P4caRQxUMXLKdDn6jx3fQ087VNChY6c8o4Awl3bOBVNRz1mZVSUcx+Zgln
ZsaQ9KAfa/xquUyHq9aKrlrNwItb5ZG6yiZLUszSdV60y11DPI2dZqe+PjpZyAcGtXhNeEXZnOOn
SFAITMkQik2XFSehk8n6yUiAKB68ubABjgk4VX7bML1aeiV4p1amwtJBIpTQJs8OAQqUIpnGGXi0
ZMxELc6EUPgOeVIEvdrMDJzdk16PetWRK88DsXO7aByx5thDZhK/oPu5yFj11mVpEQSok8g9HarB
U3djTDruIikAH27sbMxQNXUtbNrTAIRfd6eiYSQtMloj/clzigIII6MV3XUBwys4q0Ynag/AcXsV
b3RMUvaFl818KFdl1cuAjo9KVNqDap25ubbInQzPeBNkdhFWQ9sH28EkEgkiimKgjdFx+/wOZg+S
Jl9aCvPGIg1dje9B5E2KAotijq+rpnWJK2St4+Hht2ALrdrJ85hGUUg0skxqmH7r/GCQYsCcpEsP
F/+G8E4D94OAvYe+YTbIWkSW5ESAky0np7bXEWpmqG8ZOClumU4QCLqagJHOMdoagUPYKXXk23pe
jiA6BrS3yNTVudUPNo+1ekFZG92g2S8MzcW8mzrSoVCi4TOyOgD/W9uxcDh88yoWKnVcx1Orr/uS
U8I9j8MEC6lGMUObAhDqot5aq4pnqcGtT+38FYZM7KB7gmRbMY4o87e8n5cHCjJaQYKkcLzsTDfr
hLvWhDRx7ZOGG/ESO41hrQu9JxbCZ5sGicPohvVwZ/elTRo3wEwCmrmgVBDNjKQ46WbDCC1jRepA
6wDJaKKIb1m3mvSBwDXhhDSS8JVFYdfJ/aR5ZrkLrNqtz1Jl2xBEknEyVoYcLQxoAob22VhO88h5
EkNyTlkE/hmxKQq9NCdSOqKk36RjO1cEq7puDWdvlVKzTlKmLCatgV5uPuUYjm6Y9pSW6Y+N5WXx
LoR4ko4nk9FAAgZQK8fQ3cWd0Wo9nvk4tJCNoXt1AXIyByYnW1t6A695NQ1y4XyNVZWpA2Afi0W5
1+yaIvKQb0Iz+9LJGUh/n1b9TzzzQzzzh1nK0oL9988usKD+n//9f3MkoZevxf+6/ZqXXz84CZh0
/W0kYKL8F2Mjtmzf05Y/NFQTtvxr8ag6wpRMu12Dcch/jAQGPxKOSxMBs32SmlSM/uMjEEQ4XYmT
1RRSMC+R/8ZH8HHgZDtAIBjPMjjjSpReH9t2fxifqdare2FDIDRnvk/hhMXcHiagHeg6J5Cwmz9M
oS3rw5CH18nseylWNS1LCuKny89/uCB7Y6LJc9nfOd5kBcAP2wxN1uDxPXtNR6xYmAdCC+FWr4UF
il6Eu4a6uGJjwB05TYKe03AX29CI3F6cgOud3vBifmGdpG8YB7C4UWLKnkPNSndhYLCBThy8UhYL
+MmEgfsrA4BQXxuM3jeR5AhuC1GcIjZsjeDB6VyiUno9m2TI6/zLD5+PXwxEP054v790zBq28HAa
k+X5NNwDp5AHLCwtrUxohTEAPgAS1tOsDHvz+yt99FAsVyL6i4HJWMwriyfl4032Wj1TFtuGu4JV
5yLOQuPEqSNUeTQ8cC5hVZ51DNn+OML76b0F3yHIdgGf0y1E6Y+XtbCljZzD8ztVW8bWjDvA5K2n
NsLidMZwnS03G8W1bKND4YwviD/j3e9fuPlxhvj9lUucHMv8EOOB92mcqbOgKIEkf0fBOqUEtQJV
5OI05aABD42XHAJQ9ysOIlu6K65h+Xcn3sAHUU/TFD4RlOo21YadzBREMIEze2LlPulLoU7N/l2o
vNpOuO3O2QeZf3AzfP58MCrHo8Eo1sL76fGl/Hj7aC+0rMyLtdtERzoL16V2yjDlDx+Nz1/45SJY
M7iAvRhCPn/h+5BKweVgeSsZE8n4jY6iHU8B2AUPx7fiv2OFqN6K21a9vbUwef4/APGYPN9/00z7
hg3w9cOCsPwH/3GWwdkRi+cCQ5UjbUlJ+3+cZVL85bIaUGnu8oAgd8CP/l4QLPOvJTHAOoErwDWP
a8XfvjJ+xDCcxQIKAJkCwTfiXyB45KcnB1gAh1YxKQ1MSoa0j9+vHx7PdQccklSP2o5GehLZ6a5y
gTcFwVowezIHWrygWspNn0IIdtM9T7Mdf9SqnYkERMY53P5dqaFJTw89mBujwVjMAIUjHMp2sw8a
d+Nq9KLipvSsV9E+ew7hrLrbc259rFJ1T0UKgDFJz1eyZ0i1BofvJOV2rGZCBPEaN9gqTNodaeLH
UEAxJuIJamOxhaIfZBC6LDqgrQM5MMujIw8+vEvbmhcTLoI9GK/MIrkj6/EUeP3NHEW7Idb81GvP
JBNWBPQ2Tzcdv8dg4P7Dh+AXD/9P37ufbuyndc/VZY/XtFG4s8vTChVlkFeCsoG+/mNz9sen8E9X
Eh8fI1VdkZaseAs980ozv9Cd8vtXIn5+KZgHdLmwJ7CAiyVl8+MSXjta0ZjJoCjqPMftDSXxdk63
UMPXUiAO3YVmuUYZA6SXXlQR3TP5NjXlJkkuFy4wOQ3fqjAPL9KUZm9k/9hZKLzGw8gHh7oygmIB
rKVhlYA5W35XW0+HpbVYtrBUrWttQughSplwbEEA8qeq9JsEULIIfeS01aylexoeVxa4/NI+rUvt
+973vzQ2GcsL/MczY3OHuQE4E/mOAK0wl6bqH28ACQsnIBCgtgpdm+rT3fiSsKfwukeAybiAl1w2
Ei1QHc5aBTclM4NtwJ/3+zfil+/DD3/Gp1U+16Ulp5D3gXTrCsspsGxvZTBIZand/v5Sn5amn17x
J8cYVWpwD0M46CPRXxO1IWAHRiL1D69oeTD+4s5iTcMZ6Sx70o931osUQIiUO9uYd1FlnyR6sMoG
hENWKS16VN5BGjMIulOg2zezdgGszofva9IPMJMHLiqdggE/CDCxN6vf34Jl8/Lzm/7Pn/ZpdRYN
1Jsm6dRWx9CIB3aDwL9KMW8XNYWdTb3D2+1zWrv5/WV//Sb/c9lPGxqPismg6nmTCTMwhqHQFwt7
U/XbLGj+8Ln+9cf6n0t9ekSh3MTQMLjUhCjVgH8I8+ffv5g/XeHTkyNiRpB6iisM07Ny7pruD4+m
X98sfNs2r8LyFiTOj19Myaa0Shwesp1x2U4vncOnI7RXXvDy+9fxy6/DAsnzsLey5n76OsQOefu8
4TokrRHxdhWx9Pn299cQ4pefuKVLxjZIOVrGp+93Y4e6rud84nAh8IQbthWtQ1FMVIESjjZd+kOD
lcsskuDENpZn+L6gd8ABd6yHMYS3XTnvVDfCfe5WrqrIYGjjMouCLIECT1sE/9SNGZoH/V7L7EM+
3iepvhf0T0QG/K0outSyZkPQ2acca4dFLGyHrd5l6OzzReu86PWrJvjvnepUq6DERhc9dVoug1ub
g9VSaTb7mvXaiHuDHlF10lKNk4h0wzj+BAbIpqDDJav51mjeuoyLbTgjoCEBko88CcaRdjkHTlm7
UfMDZTCnVp/sqYDat8OShvPLJrswaQeD9VZ+i5Xzbov+QdrzrRuMN62za80LAELXXea8J523iaD7
9VghgkS/jXpuHDjqlhvXRM7ZXHJIgetKiRRDUd13K2cjhys8EmCXn1UKokdYO3uwd2U1I5gulM4L
FDifj8hV3qYXjFAPaf3asYWY9851W7+QEQpYG5eXACBnG8DYmbSbrvxayJdwfu7Eo0o9Fqevdpxf
BWO2klNHYMrbpAzJZmLG5ZD4rYeAOlK/2ICHGN2zbjR3Q3Q/1PW2TstT6dGbQfc08S3qHc6TCTNR
Wx6Wj4sWv9Zxvh31ZOeI6Ia3Z4P+te5YKZaReljah4neI7cbt1hLb4cRalisw6INjfQAleGc7J/E
hDZcoAcy0Rv2ndPsxvo2iBhpT2e52WyqOvYZn69NXZ7lmOGElrLb2sPaWQ3L8hDzbtMJ6pQ2MzGb
Mb3ajKBU7PablieE8XmOa+u4fh35R3HOxKaYNu631tN8GQ7U6BkndStOnPCMrOfKdqKTJPlqwTQ3
Bn3LPS8ot+/bc6F/3xFgsULf21OOt1Y0i1GqusoryqHKfNP23l3eX6Idb9iHeFMD5lnz2+6bGfkq
obXUvCi77aBf6bSWzsSnkia6gZYKL1JAO8g3mtU/0fnM6seMEkvaDCmaSsqVCoutCXQv6Dyex+Y5
tUCbOjO3dpldKEd8TfXkORbzZSHLi3IebprBPeRsZXXxAv/6FOM0NhAgSd1LJzxiQVQ8ajR/Ovc9
2IYyqtZh+a2d3gY8hnrVr8nT7RVORsC4zKsbNJvC5xS7zjhj0z8SMzJJXo1ArKyW9dAw/Jg/32k5
cIc7MUjuQ7UzJDtpL4alo9EjSkoe5g5Mh8TQ/IyGvSpjyGO2ZznNvwxiz8eweK74bZ1p+m55WZoa
fwFl3cnKDdvLMm24D1SMI7JLSZ+vFtGf/JBRsh3V+b7Tcj6Q9jatnoOpugo6y48k1s9h2ijq49s2
OXfdW8bVfkD/koZiC9oIF5rpNxrqOJtJbAsyzK4VPCqIJut4WoTU0Y8VFTlSW9s63ZdC7SVzIpdP
/2LzKSJa72Ift8qBnNllphEaA4NiV3mFN4ePZU7mDg6MNuX7uQQwxHx6eYWp294iSOx687mnDyYp
bgEap7w5mJyasriKEZCiIn92lXYdt4q6luBg0kiZhPTtagcNIZkpBJ7F5wShw+JdsHlct5Pye3tY
8x1rq3JrcCGjqraC8hsRZFvViD0E/JMx9vgK95SBe37f0F1fer6rX7HRZAgHK0ziutTMNZykfQj/
OhwONO34VN3ugnQJxIaPHg8oLW0hDr/rI12q+hW1AmcT2CqNAugpPNhxeE328sKqnwmh3qhuPOn7
88oFFjF5voYJiv6GrWKKoBcnhVnh9U13Fo+7IRkvQNw8KFAoiRGdKdlfGk5+PqfpvoMyGTDxAR90
Eje3Kuz/oIkYy1L6YdvFoRZiLRapJZxvuJ+WdNw0TRTjsWKOQfkRlHcZ8zAgYshgFD9Ots0LjoQm
vh3AZ+j7G0zuvnCjs7TXz/Gp0l9DSil6YNLzhz/tp+X501/2aXl2SOHDdOcvk7m7sVRwqWOcMJOZ
gfdDxnvpNfkWrtbm99uCn7Yen676aethdUnLtHbh0YzY0cQDNI+dMLM/bXaXvd5Pt93Ah2ja5sL1
/STlEUw1XN1MeXEObplO7m2N3XbXXnU6bkJw2eXo+cYwXC4bgAST+4R9w5u7s752n0LeiszyCfAy
HE3XTndmthQLMyRazugUb6wEnyvRiXtB56MUMO1semD4rbX+akdw5CZ5MsiH9qaN71rDWo0eRbcN
xkzD7/cWR8KeoslA0TkFeI2ySOaVVeBbgt3JEqAho17BciKvsGvkdIEUekW2YOtab3EaXkVac7V8
56TRP9hh/oSfY2PP4VXWeH7mAajuKYcMhwcYSz7e4+umMp8pgFg70f9j78yWFEfSNn0rbXM0c0Cb
NiRxMGM27lrZAoLYT7BYhQAhNoHQ1c/jZP1/kcrs0FR3VleVdRoZSwaLXL58+/e+EzuhrqzclkF2
qia7FhHkQxHBt3pHFuZhuU+uK1wTDQayFi1qS7yxtTP/KClLLgoXFiKQDfKFtwMoJUWRgJdDRZ8p
P98fesPKnV2siwgOInC6PRH/ZVsONWTibDuxWoEK47iV2z8wx9Vd0S12eYjsnXZeP7/8N/Ej8CW+
BKNooLTattq+F1ffbdyyTQHaNsjzEHCDYB3PhmnWpmqh+LJFf1N88SbP+FcPGV5Cd/+f/z9U8PA9
V1mdXf2j1Gj+ZDDgFif+H0cfZf6a7/72P3vv70uKKf7X3+Id7Kpvu8v0lPqAL9HIjv13oFBMOlJx
Y+ifUugrX9pceYY4ZKeNI2VbFNexjBe5KZcuNZDAdZc8vYL1/O8WV2KR9KJaGn1EJB9o7ftNsciv
BSyJIqBNaXHFlyPfpfJhX++lCui5ZUkaLLQPmWgfevMkSunhN66yLN5vPTvzstWEPJVYwzxp0d++
j2yzZ1cHGilNYEK7K0pBMWunAhgkaDsPVaSBCmV3ty6K1rchlrRwpb3NbnKYh2YrbE0jTGeomtob
9CiGpkuKKHDm3e0K9Mr+FKE084Fray89ex9mZW9dxWke4D6lJxA9aF4ZzHrO3e4meyuf2x/l8yps
WcNTNk6horPibNrg7tYicd/OUE1KG24OPObMMkK35e+eTu9AjDxtngxbtu+19wMVTS/62nNe8qf8
qXgngKsq4V5oj59NMgmZVnF6P6VebgiXhsOC6EJ0nNN5BEMWbswmnFeDnSlP8+CUx2Tx9SRqF4/L
1sdpoYNrOBPlfIQld7FbR180zGXHca0J7JtbcmsRIGe53plTuoLCo/Ow3o7dZaS5vXbrdm2McEiG
1Udr7D4U/eyGAqRH029ho4GbTh2RBA0HllQNoIKlAAwWQxLLbyvxdE3e+C8OsxYN+oOG2bRB6t19
f4ENogCKLyyTbzeI0n8XGuY/Typ8HQQ7TxAoVy65oo7t0hZbs0szHQARAE3MMF1toINe6lSeAfe3
mNre4rR3/c9PQtPVakL6X7yaoc7Vr3bpl5tr04frtsny2mf46svV31pVDn4kwMag6YUnefQtOffm
HodednxEvKx4UKTnAZPkwbTTIJ70cwfuJwM4Y3xdbL9suajWwIFYoRUefc3HtqsKypmhChIExtoP
J7nva/Rw0Qx04z6Xb5CkG7c0NBRUfW8EZYEtTSy66wlEAJtEJlW4pS3yJe3ShkQWmsj65jZ7T8Zw
Gmc27r9c3LaGJlg7vfRWOwp+4/vi/UAg7Jf/WGtBzYIJ3dAcJBsByqfj49dvp2SzaUMVe9IyN0l/
/wHeVOu2NYBxHkpkStW7ySh5rJ6pYywsuRoevcN1QsPMUvYpEOtv7+ylXC9FH/RC+0G/270dwsXV
6f7YA436ekPVl0ivFxtptSmeFjdmUEKnuZH0LeTAeAJ0OQuqxzlcRnTki/QD8MHkY/26el2/buk6
hSka8Hg8i+GbNjRRu/DK6gxYmutbFchJJM4niZtt2ysBnHLF6snoQdbsiuMK+ghRTPbhdO2lSznr
UWe7lJ9v6uZlrsn3n8v8V1zmJmni1JIrP1qafO0s/SLM2pqK8Lt0Ypq12MbmABr0DHjhcG0k70fD
Gp3KDX03zq6KOluTnhTT+oUo6R/mLpsuWVMOP+KSNYiBX26TdLFN1ZNBPqOmIhYU/kCuuLJCogQS
BGR5c1/5s6H8xSP8h/fWeKGaOfxPX+ic4K0rAWAzcEpwcS1ck69tkBQiFSDJNlZ4gAtTmi6tgivK
FCQclZEBaUGwW5cJpIg7WwEvV0GrStdia5NHADfL9dt6a+MZq1MWn2ho6c5algYWMbli6lA3sHMh
ebfDzRqwVdtFJM+nixVdWjcl2At0OO2bgj3G9zbF5e3UFmi1W5AQAlQhpNA+k7MjteaywmuqxGbL
EMABAIPAW6YQtIoD1dRCeyiBO9iMUBxT8CNXwikHq2fgj4kLLWST0v3uMb0cX21dk2ypdeYZ4zth
2cctKrbjKcXOhCMn2yv3wY7cyHhY4xu4V8eXwwAu2EF69blGaFryOprJX3zJQTb9yor+dy+52nGf
HLB2TTDns2ylwTRuhZvnDYQSQAg/7yDVHDSB7jRtrXbNm/g9tlbTvdaS4v/0vdbKVr7IYdDJDOp9
SRxT7/v1mu8g0Qb0cGGFDw+avLpKxF48Pt5OJg1RifPi1Bfv8jo1cZK4YHl31HVO3eR6H8/kRmjd
aZhE+/gFns/Ywmy3JQZyDKCKCFshwBqCFjNx7K+HK/H83PX8Vuh3bf6oY5muxT0MIGIlhnt5FPCu
Nhj1taLRbyemLl+2IChscuRLDqDuNfIPipNi3AlmIx2qQ0kqTIu3MEKlcjVedzdX1KVBKuFsxPTW
iRvkjNrZn0xeHWwq+R3H0rRh6gXL/+yG+a7evtgwqhL+0qlrzxJCkRkb5hBQ+mV3d08xSiYPyYmu
l355bLDum9b7HEK/8OGO881O07as994rX7PS61wtbzYwD9EiPPNmqYe+W1MLSJ4zMlPZMW8WB4KH
cgO1vAAeHgiYzxe96cScF+JiQH/4iWlcsVqY/19dsfMO+OxU1CzlnV3ATZiyQ1aZzEPgphcSMGy4
eT/gJ1gI+COo7vh8URp3SU1c/u67pHESanL1R0zC9wKI9Gp0SAKiNjp2HRnRnNO3CZ2HFXreUy6e
1sExHDzB1+g9BHNPvCe+oJjCc68e5XjnmyKaTIamdMXJi3on+RB50e1cRJ8vDI0E35ORvw7KqsWI
lwV1pHnFoLTQEVTuEAiyx21RBrMbOyxO4kBejv/tunlv1+UgP9gDyvbG+cf+lVdCKxCdOPr7wBR3
reBtE5mPAHnITjSVm2ghyKvfTnFOxlN/fLeU+sj2T13iJVHckiD3eHZMIE2Wkeul4V44ki9/L8IR
LCNB2ZsF72AH+JWkPsZ/3/aAPrJuRoSmWj6283s+mHrWaC/eWzKMF6Hjg2Pr2UL6j+Az8/ELSe+5
9w4ZmvDlVnRp0A9mL6jqF/pggpRPtYUepvJ11B6IrD9yPcdv+zHVA7Ej14zD9pbCh1JcaPFBwr0e
W7xiF3RkGk77q/uUS9pe+9oZqnCZHmrx/fxj3y2C+4Msu9zP60K+2l7/8ejdD11xT3hL3o+uMxla
XA524PjoUYAiwnue6u/o7u52fVfwcmB6VexNC/J4JbrDyXgMbYvYB21h+z04eXg8UCsmem/lFdW/
QSG33s7fe71Cvt0ZiH5IxFDuc/kGj44Azcffeqs+fIvBQ68Qg2VMWthDQXhH+TDozeOtt/GJDl3N
+r1VX33Y2tsGs/jYPTzQfk0PLKCG8tSd9+dxseVXMj+i6ALjFJQjg/DhvH/qmlfqsmqEU0nZqLyj
apjHQrwNH2EMvXLFc/RRiLs7bZx681JoQmz6S7FhjkGC8LQH/3ER731bHPw8fqSp3Tt6VZcG6QHT
3JKliBMRnsRJRCsZHbm/hpOgTMNvxOLFQahZ8euiIkmtTmdb7HzISWJuYBDEeZiKq0HpVcGqf/S9
kRNS0d593MU+nFAeifHAl16D1dckKayaEv+3SIqm+alZ99s9HZjl9jw/alNNB87V0R+0BCSC8kn3
Ko+iK9l9PvWlb4acAfpgg2TU73Yn44bpaRZaNTP/p9D6KbT+M4VWzXb8PQ9lk3yomZW/p/w0VE3F
N8KctBadveeaq3rergVsVjWj0wLdBDubp4VKP+78Q3AICh/qxaDiZ3ZXBpTshkepnjt1N2jJ/fl1
KiOlngMwPqDKONYDPaCp1oMSxmsHhj+Tmb/wU3/utSiicq4PEVXfkrpJj5JYfkIOGLXHZHyMQjrb
YHVXeNCSi37h+Qe/3T34z4nX8VxfaVI7nMdAy01OaNGDpwdH/rqWmUeeBp8di2GJVYM0HULUKW6f
TflM7eXZxcdoCN8z6Y5ytOP1Ihxdw4KNYXQQ17nsG1DN9DvDzasZVrKPpl2J/qh//2gTFJiJCEws
cZeLjqjOWhs1/da7AwxREM9wBBbgSbbFuBBvam4+1IAmH6hvnqeL7GxUvL29kQ3tyrm/CJJgGWYY
rzBIBxQq+WpaZt7uduOdAjvIvHWojAJX0sQafq63Wc+Gta6Z8qlbzlYJiCHhmtUrmL1CunyplTdR
5WolewdPZTjVMlpdWlbjVQz+elx6J98MNFKPBkGUNVZ46rejZZD4s2DO/1bE1zN/5i1YcNNzghnL
r/62CWcBrW5yHqQ+oCw8z6uDXKZ+FWXhgmfLaDHA5113PO0qA1/F14IKE3QRbPqnB+px+Qe/Y7j1
qZmPK//kYelPfUMYQenDBI81vcYG42Z46Iwq9afchs3Xycd68xwsbmAbZdbb+OaVHeqBRiBoGR+C
tTeVvJPA8ZYNtgjyAIKYaC3linoafxaJzY0WV0NznPc3sdHfh3LmQwMmCQALgNcCvbuKUiEwz314
T4LMD47xfrgfagE9Bl0+aTD2KH+Ts27Gu/IewKQcHzwAT5NLDEkMQ5neHfg/EDNeySfSzYgtDZIi
+3jv75mKHnEnDFAjzH3Xt/lyuCGMdnV4CAxETr/TT4OoI8EcujldFYFI4ySWwIuFs6bt0ygqagGr
n6LiLysqdE2JgrqNf6EW6s7uFLqiReoiKg4BIOfsWzs8IPDLACjIXxTDlLNkICPUM7S2hko+6J7m
nziB0xCuXaokVt48ABdYvh5wWNm0fpyaMn/Y4Q4UXuVnXsp+djiES7kMu95qsB8cY/uhZD8DsEsc
tuqerig78DgVsMwGJtYz/gWnF77DAMA/z7rSxNB4mF3v5bLbiffhPuTwBWZI9RVVoHlMUl+655OD
tGsqQ3Ea1GedbnwLrYHCybZCiFDPJ7qQePKDo1TqsfDbr1Vw8NaoxSpoPyzjCqlkISFB8T1/Nz1A
3ATIvuHSy5i9nbT8pbcL58GMeUv4PUFSJj60tF7Jz8TPw6Sb+pBph5tQf1Gyly4tuUK+zr08nE3U
+zKqU9Rr0zFoyginubcZ8D5kL+yxfIIezQOwGkMwsMOWn0mAgJlw8D5D9aovr9y9q1fkPGaB+p50
l0Ha1aNNyE+umPpAfocZ405Zl2WwkUu+07PFFySjAWPiHldogWVQMAIl9afejPvIQr4GWajuR0Uu
ku7cq6JcjSdQPxkndwIcjqeufP66UnpCvQ9hOzxEcAbj57Z8BwPCIaCQytEizrAZ+nBJYj/QKzRu
d3fx8np+bT3kMeIb3bof7m4gn/TKwA0J2JyNnBLPXhkzbR5wdIUrVsGSQEii5QofjYH8tv1lmJ9l
dO7th5WPdJdKuxisVxKp/ViyBhqnZOrTXiK3UvOmYn7dljoJhYU381ujNFgEUC373nwM4KsAJhL1
rlTXBoWwDab+KVqGCSrtFJy8jOf2AZEEZVBAps4ZVKp6Fqo4hcv+cry5v7o+ebrsu8H6o41hMZWz
wRSj4STaI3K73cSbAFDVCpdEeVahez0PUw81P0WvTSVGCUh60t8yc21mkpRMhyhQLlsDJ2zLTriJ
d/1d3wkngw2qcosaGxzRodBYelu58B70oM1NAwrEANdse3W+pn5K8dMiADWNQqhe1OvER3Gn7tBl
Yhgyw/eiIiKfi8otOCCM1oNEw8sJba19Z0w7Htfu+ALVdxDCIWpQydsI8E0iPP2IUHi8i83urq+H
xoP1ar/uvNNrws7ceYs+ReZRjF9Ny59ytIUhMb8y0SOU4w2q4CE4+K0BS4vlmYRUqY1a3TJc+vJj
hXz4+FjK8RvpdDm5HT7Pxe3tUbxh9U1ZMFlE81t76PWUtaeLSlyrEMtO3KirbPiFbiYJqJpwCPdk
GId3QAB4hEE8tc02/jHqjBJW2GWmNtjTJ7aWWtK25/Jyurm9VXiM8l7OwihZqGZrytJs2AcnkXrk
hbB6+hReEd47BmZ3FnVZSWWO04HOrlObiWw5W2gq4Zni9zlvWCJcK3+DnSmdMI+dUGfizK790CI0
tAq5LTk0vLY8MTF9OYtUeE/4ndCnee0qufrIfQARwyl7f8WDujZuQQlqk792WEJaFf0ZH9NqCFnA
P9KgemohHWsNfceh3JEnOUfrwK4/+yTqwCoLVR0KMihn/6R8UL6HOtD5EOUTAHDot4PK2960A92z
pN7XEbDFMOk5/H8faz7svkkEXxtn15YDZaa2++vgRRfFLVLMg4tRSTekmpJjWKwBMPPdItwg77Be
x6fbItxOll4x2IW6QNrxOiRhqPfyEDmNZJ4jgQEQQGJTg+aDQkaAlSpBHrgZHTBIr8qxMTEmab94
1IftwaKfxO3h4T4PS9HiXR1fhUiJrI5oj0KGI7uVpBeMTUlZNMMihHIPyddCparPpptRJn1L0PLl
W9iwbJsoCVwOmVolFWDEtu7pPp2td8eAVxHOPfCe4+gg7bjsIZnD5STx1Rj3EQFbj8Dd3seCXd0m
HiiLAXHp++P9Niy8DXZninxb8PnsAn8euoiXOYcYoG1O6Sl43kqJWb1le7JOrOAs3L0scWrgaxjj
x3H+lQs0D/WYaCi7kHCpsm75eQjUSkN1i7lRYGrssX2VsaHWXBnsGwp5tgRj8U7ZiNgMYXp1IsYJ
nHmwCpecGxfxyMOfI7Q3bGCllAsmY8auhjacYSqj+uR1wiPu1vpjSC1k4PRVkJaWN8QYAFAEU08e
CJh8x90IlCVeEGItmTX1drgu8RU6+BymUEdYHdcOAruDmwpWpr9kzoFJG2X3iLl4KjPcGdaKnZAh
2pTDi+NJxahKYOz5fOXuFLEmJBKc4+ScVdF5ZqIWH+k8HnutmOZCpAGPYNk9hMDqxquhRrHk6u7Q
bQ9YLhV0F7Pn1hhF7k8nNskBttJw6rkxX+et6FKu+kWhlmJ9v2AIyoloD13P5Esp18XtNG5do5h7
2e0hKntKMasNpz6hhWsyPRsVGCXByksj5QxWHKIXPO9dvKP9IRXoIR5qNSB1lEbQNwLHf1UbOcUo
OIYzXECMDqYg68MFcbUOozRYSbl8LwhUu6wuUKCsnBJjKVsZyBWADoR8Yx8zQWq2retZqHa18pDB
0+c7WhFnh71+o9RQ60a9Vv3VlbtI/Q6eQ2hcK82pvMFZiBuFN8irJduuwSBs9LGtWvD3p4/908cu
shG4Avvd//4fepM7UQvXO7azr5ZHonFzjF8l3HcYec9KTBqDpqJMoE0aNK16/qIA4Kfz8tN5+em8
/HRefjov/4h8UEVAP4ua1TI7eivLko4S35QaEJOOQwebuKEJsOkatQKhf+oazU5YLVXw0wn76YT9
dMKwu346YX+8E9ZoRdcSVf+SFX2GF/5E5tdbNDRts8g6JZkSsMfOeY91rBLnq755pRKrqnKM/KMg
WEF2Fww/cohrfFOHuHHlWb5BHgOsIr8iDqPi21+iRtTpud7ru4rLLuQ7BFna233VJbxNv6TfDkEc
IX9C7RxFj7mXUP6mAjIq5vElztpT/nFT3Vfjndbqvv66d9qY/jpn0i88o//Q9Bcc898zeGxT4QYr
iPF6CTkcE4ZuHPZq8xOtI16nYm53d293J/lCUDWnCuKOP6w9ouk9ygSPfDdVaF3F+4hDxZX3cl2J
qw0vhSdI3Ny0xBWlBN3V1epqF7qj/b0xMofmoBxbN2t/TUB7Q+WIQ7pqR2hJjEaj1yWpwhFRzaUY
EYqqulVXi6lJ7VbhxgNflwq7nOgoSOsyj08Us2481fVR4lzPAsG7D6LqPi6FM/74mMzEhDQAY215
b6k3/iAHALMzf6CAgDqPO1W22Qp6dz0C331oH+Tb21xS+0Eun+j/3da7I7VBXLCtbpgSTqpCCvVT
PaPufnzHXJzniE/eB3zjFaqoYPz2ebHH96PoFytT8+2X6aKzcBeFRa2yevRI+cino196uXhwRHBD
I8495JfiuhQ35172kOJl4fcF9S99Kmhu6ZHx4W30UlIeKm0HpaUMViSv5j5cTupe5sRc794otTmd
Z+2D2pe5/3ESn9/JOYX6jYC9uJOaUV2ap1a7hGoktJ/WD9N3yqzDY9eZpM/2WBsb43K080GnK2ce
jIC0PmodUcJRVAln4E5oDrQMIENUN035kr/aJPm8FrXYoJkC97uQNA4aY9uHUOTw+Pm4a5wDX/p7
QIP/77NRM9Q7kCcd1hAShqehnpKnfVcp0Ey+6uSMvESkgzSRt1lATNdveYvJYjIbGEJl7lIyQiqm
reqDPx/TucHus7msmfX7bQLR4VrlVshQWZJMFKkQM9j3Xeq4VD6Pghixi861JiDlib3u51QC6ffH
oEvtEh1TZDbJAu7OSRmTPT9nqNTEkCM6ksJcDsgZYTWtwvYjLaoNWwEsoAZ5U9Ps8xXIlmmL8ats
gct4VZKWvMFAlfzAZsjvX/JDgMlRK5Zcq/KlA5m46R25H+rR9leqGm13u+SnSm+rJPOU9LNKp6ty
JpX+VkX2ar+nMiP7HkK8lcBNPE5utp0epCswRa0IPJ+iOeXXMMdQkp32S6J0z/ZV5Ueq5MeVa9Q9
iV9W0SVxuiPvdwjO6TSC0GrEy7g8lyWBvEn9mnWl6hUOvtnVMBGAV6SOLDz23t6m/sfHbf89C69H
4EqvVoLzh4xKPb7NOIOTj463o0JNRcdVzFvpffX9SOSbvDWJgiJS/1dZIBUrJ71IcB0kXCKKpGz/
xe1l1FokCjhupieTLZ8J7VyDQL9upKb3eGtG4AGSPUvFTKaIEgRvt4vEmED2KdbyVhO3mXd7O8lJ
cpzvEJk4fntb0XunZOTn5+D7FuKvZ/PcoHmh37VylR7MgoFurpdXlo3VRaVZeAhzVQUWAvHmVX3j
vuGiTdry3PtzcdWf2vLfpS0b90Mta/ND9kOTMDZqwf4/7rQ0id1zZeDFxv0pdv9cYrdmIf3JtHqT
oXQGirjYXf8OQ6nJ6Kxjrf9ZjM4ms9+oGUh/XrPfUdGEb0xVxzEUolgbO7omHdv5JgF0BFPPHT8d
qNy5yssovlpNdgM9osjbe6eSwl+K98UgwZKj9sArbimjl2kX8yLKutT2CIp9cO9eSwkkK7VkYFaF
dlANciIxc0Gh3mGwONdVQDOJ8TS77WB5pws5G6/DHHL48XYjxks8PZo1G0zZxtur+Wd/sds7I65+
s3quBvUZzJAOfbys7sWZdjOYz/bKwNJOcnVTUCJj3TvegyrdUrWwpYcxLrc3uB84IIto0bPPtaIb
WQxUHeg8UG0iB9BrQOUVhUOhFXV7qnnAm19RZBVkAyCriX9RPEOGXBVcUsojYXvkexkmdBDkOgDW
YVsPOoX/uSHXeHM1a+EvdXPmdyu/L1audu5O2iJZGdYBvA64OkVvfEdc4+4BP5raO40oSBiOLCIu
B3mOTo7C0XhNu4wu8Uca3Amltj7bQ7UjspmCZLRsM5KrIO5OPl/Dxtus6czf8TbbakY/u89aoKBt
5qldbAnVwNZOLeliWBGkCVKk14sKvrzEQ0M8P/bDhP7RtBsPCdmATsMzVy8UO/KyXBJDU2GFk/9k
hrvYCrKR0bcju+dG2SSBIjn6fPbUiD4bcS2MUE07Tu6WjBhs26BHQO/zj69xkPwSOrnYgzUttl/k
Vm44SI9tBzAosTjJxd2LaibT+5bU+LmiArMdqQpNVYm+9PQo0HuqbFx58LNg5l3vMml+bOnKJ2IB
br3UEQ5TYcrldeVvBcVp4nD0p9efD7xhXjp1/7e0tdasYl6y8SOtY+MmB/v7WuPXienUQvDrTTnb
mxsu0NvTRVxRFQpalsyJ7RFCbYkbtTMqfO8X4qpBLEI62eA1Ee3gpSK6986/9xFYN7db8bjGpt0K
RklDm4oQzvDCu1txjS6kwWlCHO9DExpleR8Nq2uqWfhk99TZElvrqjXXZtwEUuXE4B864mFDAFhF
i58G6i/wWahyVhT83u8/qsVrhVvhfb5YTeeuUxPjf/5z11GS5EKr/tZz17R9awK3+OHbtyZ0/5rb
tyauf6/t26AdOzUZ/Ju0Y5MAPkeyLjban0YAfxcwz3VJRDmaZYL8WJPAq0VL37XtoxW+zGhP2oU5
wD0EG++RdXKCiXKLvPPopVBJqobOBV1TAuNbwfbrxWvSeVntjbxllvTXZnIznNNRVNELe/IHZ2Sv
KxgIoxXF9qqcv0MzVQnYFHWekzaNUC+97SSBqV6RSqLIKbymp0tJeDA1zOjgTR8pSQ+GQ437MLyP
OXdxCN0exHN4MhldOblnyonGr6e4DFWr0ZyAfRpo0Rz8kIQuEpI0KtA6941ogf+TBXMfphDJk3R/
GBjQhqd5hves7OgNT3wubMHdbJicmkdw2qSgUE5ZGc+hkxpii7PE7+WonhNmpfqvhugfPEFpSDeN
6q2h25i/OOLhv7JYqgu7pLfcDJSOyIXqDXjq8M4Nf1ZWk+rEUf2I6tOeNoLnvjxmI/Ua8INxCm9o
AaOIX5X5r0lmkDL0DZKDLh1RlSxp71JZdiC31P8p96cjibZwh46Bw7nB4si76J1aiU74pXpf7+oo
qBI8ms+n7B/op1+3U00/ZYmeFfmC7aThJW3ESyLijby+STD1MA13YuUF6g9qj2T+Kn56uj9596YE
uW6N0fP8/AaCDTp8Lt7GH92UXb+WMzZD5jWtbePGr+ml/6SN/13YqEuJVFOqGwiMDuuMVTyb8ypS
oR5q0ZT5Ng9u4ht6iOglooH8bPSnrO/Ny8sGw2z8cXcH9MD7uwv20wJ/eBorC49+2n734+ODXsJJ
JD9apGPV4nYNoc6znNCil9Kis6YPbxXS4KbytfPuZOafRIPMa7y7mkb/a91ds9Cq6fqfQqtRaNXM
kj9MaDVaCjUf84daCt81tKHW1iG00Q3zHJy4MK+mUztdnkp0IVoKSkyOdI6AB+quEt1nO9DEstsg
o78LOQt98H9fsna7qdHa23ODS84c/a3UXFAp3C0ELPsXa0b76UE/hNlc33qLRZYFqwqMVEsHatRa
iI5mPRyPAO1vstUOvrz1KDsYL+sZNFur0zZsO4ud6BwPWtOIv2sw/Dpiq2bKZfPFoj3dIThBIjnQ
h0tJzkyuY1OcBsQH4To+RGtgQG6fVVFCd5iAz9+ggc9R/m8Muosh1Ay6DDbFk20xBBxrJaKvE181
yik4u6VQsDCqbzChTmiMdTX5WFIL8bkNYCir6LMR1KymrCx2i9mGEQyUd/w2HihAxKsATL89Fkr/
tjsX44ZLNs173ez48fN+RjL/7K5r9sRuXeyPrRZ3rQcbLDnqwjaS2Behjg1lBZuw4rwoYASQfA7i
6A3p41OmYSbGK6oJUo8CiVPEkijrt03YnygHRUofd5/P1Pdl3cX2qKn20j20WsaKYd6hrV+UhYlV
htlJSEOZtA9eeJDgEa3FSIEsvloACynYxnC4VX6IauyOohtlCaihH1U8RtKIfnf3Mfn4fKSNG1mt
+YXA+fEbuXFJa5r0D1rSJjGpWMsuJ+qPF5NNp7Um17NkYR4Xa/ZgJgajfvT5vmn48Hpt82/78DPR
xCen/FwfcbEp56UJk+oRlcRp2XGAdWBKACaRi8H8fi/6qgs+lcthTklVAeQY+BrAfa3FEHAGVfH0
pjIOj/7nd9x0puuVv3/cmdYbjIg6iPyPMCIatNF58i5W7Adoo8ZNUpOxWZXCBbpVm0STQIklFPJi
LaEBdlJB3yqd0BJPpYfPH7YpojsRAFkE0yG1iCG1jBN682WDZdI4pro0/TOMqSZff+Rh+k1kmf+3
2O23z8v0efU3UWzfn4u/5R9/m+yf9+lun77+FagvFXPMZ9SX+eJ7fJfqXV/4Llt62/m7aejQ0Nhu
u23ZLk99IbxswU7zd9eC08V1HEgnIb38lfLShSZTo+Te7FiGYWuOwrb9L85LQ/97B8RGrWNZhm66
cFb+Fs5LpSN+FcRtB742eFNNvW1qHVL1Zu2MOe2yXdjbqXm9axkYuotkK61ZDpd9W0B3m2gOrIbH
UuhVNbmYqtGXS1zyLio7rnZhx2F6oFYzoe480zBfyhOM6/Yu2VrX8NXkXu7MiHg61Sz+/CpM79dX
0Tv0J4Ak7poEhSnI/lqnt1eHeZEVe21ctcxBy9m8T/UWRaitsrs4viXWfNV1dK1Bj3ytOZnS2jVr
Fmy+W27X5VzTxrvZVGSzBPydXQbkiJaM3PW24WJfa4IvF7MgPtUMejBMzVYTcDGNeSubHvYdLjZb
HTWvQ9U/DHGLk5fS2jDJtOMs+HxCdeX3fLVuOtjsuqu3DdOCIbXe9nEodjBP7x1jvE0W18bU2vW3
0028WizipHW82VqnVpwa6GwrmhbD9r6aiYYBqB1ZGwA09bruwGLVgXCwJoFzc33adva5MeZSZr+w
jGHaydfhpnV0omNeEAG1d2DoHHLDs2er/WQRHIwCS3y9mt+n6SpuxfvdYT/4fFTfrDnoqhZ84W1X
cw2rXc/+JrBQ6etl6owqq6C+f3c6CQqYAIZaO1XklpumPVarWmXduWDbdR0DNi/XaNfXfXuwd7a7
qezRqg1V9clNJ1u91dOz9SZYz08gQ+2N6ma5Kksx20BbfwRe5ngEE359WsfGqg3aa5ZPksJxGhTk
N/KEcdFkZ3boK4aOt069pRnl4ph1KmeUa9S6L9sxILNP2bzY+FD46uHM1vrFtppHp6W+bQhIfndO
Opat2baJVHTr+CvbZeLsigPXdpJdP4MIu3M6mLd6UgaMtrx3OsXVbA8AVgVhtG+ZVhJ3CH3kjgnW
/uF06nfKqdHgxH9vX3QcslGwCjsd9xw9vzieLQP5mmwMlmm9XYw0F77YfVK8L1rW42rnGg27sD75
imnHdU0l6wxNTf/XwuCYTqfWESl47XaK587GiLfrVnBobW7K0niaVfvbMgVzdFVNG4TQ+dBfnskO
6s3UUWMdw4S8oZ6QPKazNe0ulX5tdSapk4uFm3hWZoqkmwBwRREdqG7FXrSBt5taYp6mntnUc3NW
GN+MwbDQtjpqla339c1DTGxa1dHQrw+0YQwcaDrMF8sICnvY3kr2wodjB2Ua2S2oxeQ6l7N4Wom5
9VvF03kqLoZRE0/LbXpaJi2GkXzYVrB91YsISsrtQbacrr2S00LMwUt8treeo3etpqBRzTNgj6mV
uLh8bQvs8ySbaicufwTgRI8SIzqkXpXCFnd1bEXJraWfKYqr2yVATg+r5WhHV8n758LwTBn02VLU
lFIxz1auZWn6dWFnUFs/Hgw64tytOJSvK228ZoNsO/h9J6tB+JzLhb+5sKkrBWwqWvia6j1o2zQ5
pUvj2gJ6eiYtTbHKFYm0y/BQXU8TIBLNCNUgFsfBfFeK7fGpyocrqwtt/XF548D7ZZFyNSezwsvW
3RQK7YVM7IFhRJ9P0dmu+maknBcTzY0as+rbpN0qtvnC1K8X26Aky3gQV3bpuaWEFpvmKwdUYECK
4QafHIBSfj187OL2CkzJErtsGaxX4aYYbnRhdMSKhjxPC9p3u9wrZrJwhKXLThEZVcPWrgVIvuwt
S9cQMliLLhTuX5+w9cydZi3zYFwv6PhaRKfnrdFPDqK1enSALs1kmggnSi0G72/mPv12VTKujrcl
ONcrrxzMGqTdOQpcn8PL8dRWu9Tz2SpvFYwHWPBMnhLpDN3DIKGjOg1sx4ecdr4Y7JLY3HmzMsg2
t3Mz0k90oBZXyVOGIFqOM63X1iItFS06sbX79Ci2uW9sug5EKVuLnq9wnYY2SKYPC3e8nEb2VmjX
sP98vh3qZqo6tZd3UpNdHW2/L1p7ZjatnvadqOMES4LN7nNxujPN0efX+saC61gISBs1iX+h2zDe
f72MVmvW7nRWln7d2cNiYwYZwKvTqDPoPDlQjX1+sVpMhT1Tu1jtzo7Ayzszh31ekDw3+Sf+H2lf
tiO3jmz7Kxf9roZEiYOA0+dBQ441l51p+0Uo22WNpObx689S7T7Ylcq6pdu4gLE3DNtFkQzGsGJF
RFP5MQPqyX2eH6h0bHVIo62VHrsOA4ldDf7TMD3FSExgXEpy37V3qETUC/RpL9ELL3foo34zpRjS
5dSoJH4bgmw8x8+YmFUCLv5mbcD+TdltEsWYyKI5Zv+lNndTdxslfmJ5crwxQw//OP7Fci/Snog6
fL7lKzfkry3bVIcbiJBvafPhbVqapUbjadzaIDaUrkRHyl/mt565NdkE8Rb8xI57cXRTpm5VrrzS
N2Du4lXMJw4jjP/BGsBBvrxerc8sOylw4na4TdCyEy0DJ2/WwFShpJcb/pjcKbrNe1CpB7qLMnf4
jUH3vfAaw1H5bV9uomDTx4lDktNcL5s5AdIs8lF1noW3lt1M9UnkjvVMdiDMm6lfvZbo8Ci/2flT
qLlGvomQPRJfJuOoF2iiIXJPrc7KWoYhb4cMjwoRMAHL/I1y8s6xqova5lOIQ87QZHJyU1BDXnRo
zxMDTFS4rXFbhhsyHBSAw7u2cxrmmKB41JuEeXq9bdbs/tsY7utj//uDFoY3aDpD1sNgPInRjQFM
kVNi3fRoAXyPguMuuy2b+y6+79ihTY4GO6jJazWHPNPKiUDgZU6aOBb0Z+jVgacUQhdvwKUoJ7wX
kRvlbvuzPvFfhTc+RY/0hQUOf4Z0BdN+w0BnyZxcONWT2ATfGHHMk5E6IXOsPzAtgjr9Sd7BB7Dv
7YcEpFG56TuXaK6Jf0W84qD9/vwFLAD/fz96UHkRoXGLAae4FEGiM93Qtd540p7te/or+Y0xr/Sn
JMfG2uvGhmmbFur6pjrQ12pywsQp77F3+QJH3P4GElT+ohmevGueTL84yS/lnv6p7iByunTUt1a4
DYzOr/hJ3QRHNTnaIzoW7/O1aGLpur9JmK0bBH6tsIQ+O9vvJIzwLG8GG5vA4VZokQ0OceXIOw0N
TqttQR0j3eHa+GuDAV4KUQWaVX5+jG8FO0uRmoM8CwgGYu7l5Pe+tjXJoog8Rb8VmGFfI7R73aat
Z6PZSO8Alcn6TWZvoDRp4urfiCOO9Rf1hAtt97LwlOVkFiKb2+ZrHzkCfDRt+/kXLgbE/XXRlAG+
gfNP4BEshN6WvCqYwBlh2hmIKJkzfIH9p49+Erv1Q4Oimv/PBRfKrcpkq7FZslSFUMJhrwojIHRn
RO/Y0ZluLfQMhVe3NrR1dZ8LWVCpCoScZSH4Ov1qiNPfta/ii/GYvHQv9ilb8Z+vwjio7nenyhbZ
b43Jf68WngL0nMB4uxfym0bzRMh4Nc+9ttgizx1ODYtqitBtxCi1YW+2bjje5zkoZiOYdfm3iEvw
ATIH/lQOspK+sTS3EJsYFjj40vJdTh7saVcEdzoNHVqdLHVrQdw6RF70Piif82GteeWHDsz781mo
lyjRtNaMoWpLdO6NvPGrync5egfHjokM8C+aOCpZE7zZT7l6i39LOlv4vqpvMhZGWDPAPRjOOPqa
vVH1M3xMLfDNrxr31FMSOtg6fQiKtYf2kbkDrqITY8Z99WVtnxb2ymonSZ6CP/pLOB6C77bhq5/F
0bAcrbmP5YpvfR3RzzL494JvRP732i/sVG3nJXlitk+EN2DItr2R4xeFvVMM5cZzjzFugRw5/KxU
ZxuSrxz5rDuuTvzdFywEs6vs2jI5ttx9qTAGsPUiDEuLnTH98rlOufK9Z/cBqkznYkY0l4nOKKz6
YQwC/bkfEDNWTtYexnLTSUwIjogT298/X+4ap1ist9xX2ipexVgvHf1M7FrpN902wwwg5k6YDiO9
RnqkfMy4lyJ4/to91hh/6Mfpyg2vbXvxiHph0aDv8BnCOAh0skYD+/pghN9j5Urxn2uZxaYXz4cm
+SSCCKtpwhHow4NeNPUGMzN16oQY2WD5HbuXtwJ5XjTiHvb6d5U5ZnjLTGQjvDRw8CtE9+7Y03K3
Ym5pANIEjO8WZPP59byBhBdit/hS69Ls0zToRJHjSzN0GW/csLiJ0H2/2yZACu+ieh/mxyLcjpiA
MTlmtVV4EENHHDr+Kq07q4CPHcSIgKVnFgATqtseI7HKuxQlLWiUrhF3wMSf7AaVQo4Mt60euRSG
i7mDlrmsRGtztO/XdrmBCdAIVEv+LLvfn+/QmM/6aofMMC0TYDXSPgvogWpR0sYEO+zU/Y/CRu8y
tOpg+wr9x83vZrq3EdpPD9ngNsxdWXq2XJ8tvfQXRGzrkY6lI8vn9jbpcQhui3omMPbxFFAQulY2
dW0s5vt8t9uFx6BU3P/7PrObXN/r7tAdOnujs988woO7NW2f1yvqml2payxKMPOcmURQHQUJl0IU
aXrM9GQ0noHCNeXe0rfl6EQmwJkNjRwbpIbMGU8aNKftkfiQpBsebQ0gcf2GoL6ygdXcS3TOR+/5
wkvQd0lzA+6TxLN6hz713+1bHd3drV/aj/F7CFkM8aMbL8ocxMdoetQ9VebGwiAe6dq3InYAM9YG
HNbZUY3Rx0nc2EXrNNZZlNsmPIjK7SUCiJWn9GYTl7dNTIb8HjEJR0Lz8hQyO2lJ2Gj6czw5WK9C
2v6m+4Nq32nDg3sb5XzKgxRgLnv0s0VeP/bwfKrzcMAYONsRX7SnNHcygQO4hYNnRb4udma9acUu
/h5+SW8l3qUzUD8WGKC9jcZjW28G4bDCCTF7YPhqa35r/Wm1Q6a7Zu727WZKnFg4ZAuoaMJhniMG
OP41QKcgxGhAhZMVF/7KuXqTg79PYKFkG7u26zaBvNfksSkQRmxjbcf2L6VEyYG2//x1LYZ0wYQt
Vlso2UgTo6YYzhsgy776xXHVAq33S/iPOUo7Cldg/MxrhnGyYIurLYHTjJH3PeKqX9WPJHVgaIKf
6RoC9MGTBx49Fy4i/QHK66UQ6JTrcTolxnOF0Ue104Uu4pLPN37trMwbpzrj+PFYaIm4qDLNDFkN
xjMHjw6TalD4kTvN7+xnSJwkcBvMyEVReOGocBeeP197wdL896G/W3thL8zBtCNLYu24dqwTP+uv
ophFkJ67c4/6nGSuYucIx78D7akNNzwH8zzoFGcdOvpKg+CPjPr7g1igbaGt53089MZzI90JA3Ee
JXV19KkK0UP+831fh0SLM19YEWVPoyaryXiuR7UTKcA8vEZPR28p44bDqmsIXDaafju2K2pldeWF
EUnlGOmoJoJElR4ArhJlEZgAiMkhiFCIY2HUjnAoRgytRoHzVV7ps3dXvTAlMk0sc6RYmP1oT9V3
yBh7mYSTKEc7aa+R7paY0zw48ExWzvoji/3+Wmc1884Zp7VMBE9x1tR8MjHcpvPCcqvfwYE078cX
67UdtoWJm55WxGnBHf1f4Z7T7TqnSOouNLid8cbset1APsRNMOTMdLVxUwVbajfe+IOJzmmjL1X+
TfHJsZJfcfg8fp2KQ2V+Lw3DkcZDnyIDg1wsUoEBuikSl5HRMePKNUmNDIv/+UF9LP5/f+5C10RB
YXQNVn4OAAJYbgE7U+8D44T0Y1uuwbwf2vgZ3DJ1UCGAQ15eSpNp87SGwnhWjV8ydJwoBtdAp8KZ
anATFZoTxJsiOqxCn29jWa/E8N3CC2kotVwULc2xS7jtGJfeOUgblamXEV+gB6LltJ0nO286IxGS
kk2DmastuP0eGPw2CsRNv8WwudaPMKQt3Y/DkSAZ3mytZGOyG8YfO+s5RM/Cbt/1B9reTsM2qFcU
9odm8e8dLOn9QsWGVssSYmW5DZDpCvIBNHRMvjfDborg76Te55JxDUnO6oqBM4KyC06sJUEjMyYr
7xt4ZBHfmxN1quSmNlrEH8qzsj1pvRrTgDDsSXcrazfWcjMgBjRMl6FHY7XJ1InK2yy7BehG0O00
vh+mW0HcTvNM4lTFvuxvOaImnp8r/XuMEVGdP2XfMmtfqT0RuwzFnel0U0iMcc9KXyXAywkwFeMp
Cm7i+nlls1fvAAkAE1QUBngc3XP4QjePMY0jNsARsIvbHK6dJTDGqAHMLLbyVNl73jwmxT1eq5TH
UO55spkypGUfae0UzAlSVxVuH3v2a2Ojk4Ix+pH0UuK18NXghMF5uNM0vwLQrhC3HZttkaFsNBv9
odrUfN9/IyhOhenFgTRo3qIeP9/eWxb34gEstrcwABqdxqarsT0LJZotIkS3RiOEF+FqmALZoVcl
CmhRBls9AkXmBAfvh/xoUQBSGwsD96hTYG+WKzD3j/ioz7X7Pwmm2xG/xTGZ25y5ieHW2rYotti7
lGhkaKnnSneszO3rXcMdW7h65NE7yV0jcXE0lfBo6Mppw9IX2foNuQXEXsdeSzxkbCvptKhdKZ14
cFIc34+hdIofCF8rssmKyWGBa4lNRc+FffP5WV27RvNZMcu2dF0AN1pymisjNsC0CeEaWf5INnqU
OlPzoMLCaUAJQhWS5dbtQ1geptn3Hg6sWQEz58u4uqx3H7BwStEluG9YCf9PJDtRfi2aO85cTo59
sPLEr+PaxVaXnlhBTXCi4Gzrgd8gtBzHbwZ7JHxfFk6bH+xgl1ZHHnt57tVrXVGMK5W2WHzheenS
LIdglskSDUtGl2WeDWEYDrq27dVN3e1ptKGDHwSHuNoayV1YbVnl2mheC7O4Bp1dEzAWX7NQAFNl
KSNIIuNZqmPDdwLZida3nvPf4O2VoA/Uaz7ZlYeyWHDxJMHosaqJYPsgOKrxd9ntpQgdZp51+aRG
r6wfW/kNpw7XJRjq/edCfh34IH9OdBCbbM7AmL0iftUkG9Rkpc+SFpiGXAjlWI2M/caevgc8R6eU
bLIQXLY/wtKOjukcftXU7L2aIxpSlNLtWAV3fSWVa43jH0FyDMk0tNeqYT/g841bU46/onDTTT2/
hcX6MtVVteJsXXmX2ISJcNkQgppMLFujzKl6bsZG+lypmVTBysEfYLa2n5/VNR6CcNxgQE7B30B6
7u3P3/mSDR9MLQl59FwK9n3I5YS5iA0IvnmDFFMaGD6oyjc2tBroacictkiqm93aXq/V0ttXgD6K
Pg0208UCIBkqkYdhMEbPbEAqM61DT5QscVVbs71VebkAbcq2zN5HhC7znabd1Al55qXxte3jaUV6
59fwTkUJHZQWJpCVtMEasvWlJ1cOQ9lEQRA+D1jEK+PsORpq7uhN+KevKm3F+SGLtzIvRy0bkBQy
ehRk0YXjmApF9cnOsffOvGEkxsB1s4ncsiFfgyx0ssKKdw0xK79Q8qVMEUmZeq4da336lnew4kXH
NcdiRemHmfyFBGjYtnRXdiaizcEy3RiKxaB9uo8YzVa83iUHaP74OQshIDtwe/Vl4c445hxEFmo/
kQGpj6kEfFgZytrYQboPmuyWatzYq3BonFKTmLgaSm0TVsghFWVaOpzlpzEvUyfWyZ4UAuNYxZFF
o+YlHJ26aYsuztRcu99FvS8cIf2NZkXAa9EB9dOFx9yPQRsQHurPAzPuIqk7fWklXi/i+jglwRct
TrVHIqcQWfeB77KoUL6qib5NRH9Hk6I5DgPAQtBLb8ZYjvvWNNwioLcxeN3OqOvRQ4B9um07wQtg
tLuL9La/izU9cXOZTO7nL3ip7bAbBgKWzcApZozj1yLwYG1ix1Svn7vExozGCKcfajU6CwyK+7SK
QcRKvnFmtBt0To/cIASRhssULLgcPlul2uGgaT3QKGSWVVoHd0kMCC6c2AaNkd28asrHhvAcTtCI
LiFdgTkTWhV4ZEB0/flWlrkQUKVBFrV1hvdn85nNfLkVvR/szpaF/ZQUVX7U4v4rgaspGb+jECQ3
ZwXmsMbtjk7ASs2B9ncyAqHFNER6yIzUb3stOZhZ4iBQzT3QnRKPmDD3b5/5H9Wy3Ma/qrzO/zT/
Nf+zXzlI5nEYNf/9Xxe/uy9e1XNTvb42ty/F8m9e/MP6v9/+OHzNvZfm5eI3vmriZnxsX6vx6bVu
s78W+fff/H/9w//z+vZTvozF67/+8StvVTP/tDDOFWpT3v5o//tf/+DQPf/3+pZNnMTLv/2/dS1c
/BPPHwUtM8/2r4oW8CT+yUC8hFbnYOWIGbhREJfoX//QDPJPixm2gB8KXrIO3v5FQQtcVBgBMKbm
yAwK8+1YseOHv9Q0DgvH/Pfv39eVXMFDcHNR5wEDN9MmCIpaLmWqFFncUEj+aTTL8YCihPpbF1na
T1VX9D4y1XSfMjl6AeK1Ow0Sv0+HaHD7kmQPY9Mjm/nuyP79fRffs8QJ8D2UMGboIHsyFKEsniuM
bRTqvcZPFknMfWNhNnedJfnRmrjtdLbAqG4tV4CmifCzOAtBRSyIGzSpXEFilw4GPmQuFeC4HGR9
+JtNfmf5g4mYgbJb4xSoKvOjMMLs7HGqd5/v94qDOxMZAfgbILci/2Et86ljxrSgIV1w0mDNXIua
6HIvdbTaiThYTkEjtgNrjlAMk0vqqX8digozJgLK9yxJE/DJqmwjjbLdDjIED0pN4V70QbBTnU22
TR1nXiC74cgybdikRWltDD2qv8qmkMoBUGb7lqpgGk0SrrhOS8XL553NhS9zMRexrlwnOjZEdkgh
nzSljkWrAQeo7nIjvikVYjyudoaFVO1IvSJHT4cods0RlLkWmfKh3EUhPHA92EA/OUTxg5T5Jkn4
bsi754YiJtWCrUYQOWgrSO31tc9fjS66glEG3u4CwyPQ/2bfNOIUEVbuNJHazliUaymvD1cBBcgC
RwLFKfoi/pFDkDMRK3EaaUtdnoB9PNZ8WPHUrriVb1woePpwkwH1o0Ts8nGHZplHJCPRucvG+LE1
QMrAkIYB1NE0zOrHqrZKfWOKJD6NVdHCJJC+uo2EXnGXpZYq/aYiPWajZ2XYOsXEZO5Le5ySle/8
4DSIBaaGbVGLcLFk8KRZldXgLgSnpCg039bA6CZjTVdUy0dPDXJo4cB1C47F8kX3RaXDRmnBCUUh
xq7L4+JYEr1AXo02MN8Ubkqd1H6SFPV2UoNwx6Ykz3aZqu+UxKOnwRN1+yqKN2OufsdRbe96BFIP
ScNSh0Vd444tM5EsrMHYm7rJSwpmbMZWKi9PUVQnx2k4kITk/ylqMV+zhTiIGGDhzR7n5TUrGRMC
ugsmdwRZf6hG7IRV409YoHQrmFJum2fdph1AJ07KtLpVPC+dPM+sJy0BubLVwUOlcbqmy2fT8S5Q
4AJEEdRaESR14QHDq7z8LDqEQNKSJjyHxAqPQ2zAKdR08yiCMj+OFXKMUGvVbS3r1vtcqy5ClL9W
BmEb0CUgPVT6Xa7cmFPL4igJz1LIG2XY7JlryWulAlSzJaxecTFnk7TcJyJQpM0JaIdY73I12qMy
ATz/6GxnKUCKnIOs2psYAZPL2ivKAiBoXJorhmOJoOBwEftyE5TR2Xd4q7x+Z57CHM6GndviFKBi
9S6KC+4q01IusVT+DeWh3B8tdTbbadrSru9WXuy8pcWWUUpooWgEUbYNK3m55cSYUhQtF9BfYUdd
k2U/Ij1Xbjama9mcKyh63igqtTCTWRDbsJb+e2nZBs1obJ+0rmoxYKms2TZURv+zK9toV5r9De8F
3xl9+VMgy/YYtMZuqgbq2SH/0+kSU7BMlj+YMfnRDsG000rrO/wqvpk00jojSTvwgZW2yaz0T2rZ
8Z1poezMUCl1E0aJl8dBdaSteZ70UfcLO2kAlSEJYLQaP8Z1HvujqIrjZABHIxPzLd4+lJld7XOp
odYkj+XLmFPbbXTa7POqDzdDXWBgfZXUSIBMJjjmo76i6j6QSD4XnVgmnEgCvunl9dScDmZXDPyE
0kV7QzqA6FIGGGxVSkz9YuAGd1KuEQ0/kEjQwsQcPgJdQmHn5aIJDfXCLJiNGoyc3QwdMz2DK20n
oUv3+ThSN5zAfJ+JdGA69u3Kg/hAJAVUDVwoREZAJhavsKE65ulkKeQkMnWnlaR5KMzw0ZB5vuIZ
XuGF+PmCzA7CTAmCIZkV37u3V8Vpwuwxsk8sntSDaPXWM2NT92pWo7FiRPtNyqve7cVoumkHcihr
+nEFWrhCpuaPME1LwFUG7Y8voYVB1n2v0Vw7Zbm0vKrh+Y0sjHKbVnJwAm5WBzJl5g0Z43EHgMHe
tFEe7Wq9jFaQuA+ULS4dzGsYcIMbSyQuTjtroHnBT0NtZFsLrqljJ3l+l4z0qZl0w/9ct38g2+B4
oxMYPEukWJdYGKp1rU4pU5yqGJT/AvXwm0Tk+o1mjmybJSO56232+/M1rxwUbMtCFAZjBtoESpcv
L7zP+mqyjF6caj1i/hirl2pIxYrRukLkEdCjTgxGhOJO5zYDl6s0HMF92vTxOdeAy+ZT2flNao77
vmfsKeBVvTNMeziEsoQ9q+p4GxlEOxSx3dxJdLr2O8AUa6J+FY7NJpTCQs7F67A1C3c405VCq9Ya
rkWrFIrUxu4m6frJM9Ig2zV01LeRaY5+EJcxoEDRH+re6LcACMeVa/9A3gk1YATmJhDw3ZYuc54b
mQzzPD5zNbOYs6jZoZC9u0fYGvzglHR+PHC1zQEm7mgk04PqwDwuVdRsPxeGa7cGyDNKygGP4VsQ
pF9eE/qH6GQIyvhMtaTMvbFJjS+lESIUrrNoQIdxOHwNklhhdG5Em5sr3sZVnYNAE4iZ1gyHD9xm
xI6X61sD5n10dtedg7Sc3Lwgpt/nYCwJC3k9eKf9rteC7gxgFgnvdELtY2CX4K0qcU4Ca7hph67+
QZld3KcWCZ/bUUdKvMmqQz3BFoLILB/iWtSeYpHmtCzgTjcO1a7MCAqHJDW2iY0GASrVbS/Jqs4b
jJSt2K9rlQKiADQKfHUk4oAzX27RyLNozA1dnss8GLyiyshWJIR5eWl323ogw8qZXr9vBNZwVNH8
giMIX6L8tMqmugA1+0xlFwPzm+qtqUXWioW6DsdQ3gNIwcb7niNLvnhMrMxUNtlmfh7ZKJywpAci
bZRH5NPgm8loeuU0tMgYK+1e0j7clnH9u4+J/itJs3gvGpltlKjjE6FmsPJtswa7dOgQoaMMDkoc
0c+Vl5XLTGskUemZxKHpqTBPvbzKzUe9QE3bf/p+kGOFnww/Aauh6O7yciuzLQaSE3WeRqUe+iov
frZjUoJ8V/TbqBbxo0GadhOjLcKahr3WZmCsA5gAcx0lVWi8cLl0D75DPZE6O6NVEnkOKRSEyVFw
qzdsxPDLPv+ZBGAxwHPMfzdoG+VxoaGtSw12zudncC3gc7CGqkOwLEz0G5kF8p0HUfY0wuAQqs6a
oaWu0QXSYSiw5MounFov1rhY11gMFCBlgPpmbiFIf4sIkRKZJYpIdY7NaTg3dEpQVqk3x8as0fdP
8O6xNHo8dFlhZgRJgK0MsnT0pCQ3fMgwuyJAVwA7QnSsIqkd4mKAZ5P0pkOzOLxF7qtFHoXRLZVi
9BLU1Dv22A5HkxXVY1Gik8bnx3ftA0CL4+jQtXwGwpeRfJhneoD6wehcD332pU44CqqsUHhdWdnb
jtSVN9FErHlc8yFdvhGgBhTtMnCO+O+SFCNzIeIoyJIzjGX6EGQGP+RBh7wH/SHYz0pXlS+1ZDwm
k+zuEsXXKtyutRRKxwASChhA6P23SOmd0NQN0Xs7kdkZ9rHxrLGoUT9TdCtne60JsAq4bBBOpIJg
ay5Fc5Q6n1jJ07Ol1yCqREN3TJOCb4nF1rrxfLgUPFfdngnPSJRdLlVFjA99m2XnLM+lU/Og9MzE
/JpQVE99LjAf+FYMsbllUQP6dybyXy5lx6iDo2Mqz30Y8o0BbGCjtWW9473ZOyLV2Lat228aR63W
2IzNQ5sOyGm3feRXzIp9W9n9Sgh9fZsMPG9oAbCO4FwtC4/jdNAqK5H4oqC2txIYnjvZ2lqgfv1S
ULLOwWxiKDeEUV0cMTcCYyyMXp5RphHfdLxjKEcb1KbOI7mzrZZ6aB7ar2i3q3sVaGvCQbAGdm4B
4Fwsil6wZjZFYjxr3HxtaRVtujolaDBQN08r93r1JrEUmh/CaUaOFTn/RSim66Fo9DSfzq3MYn9g
ducDTQX8HZbqEE6h4WgTKH2RObQ3qkXOsu0tuf/8I65uEj1koMnxKBmQiqtvILNfKgKLnHuOmgPF
O9CWVLJWDXJ1kzMhad4nughjhvjbIIp3rx8wUKl0zSzOHanivVYb9EYfxt4DE2LahIkIdk1ZJCvv
5tJOwcNEognnqoP5APxYXx5valh91Qq7/hpSdmO0yWPdz1UokXGKlfzz+TGSy3P8azE0WEOrZ44L
xXdfvtHRGhtpFGH7VaLlEMaMN7QAsaNKt6gY4G6T2+M2Ew0DYRn6wa4M6z6UtfJTrtE9jEx3nBiY
EXoSMAcJvtE1oq7eprKpUKKFAsyqHbsng2e2i9gp2Qo1im1Ja+qWdT2s2IpFsw3sRaAZHa5KByIC
MtlyYk6MJ6dNwdSexkKTB6mlaMgIGbkNslJidkVMfHsE583USunnIVAScF1qNJ9BSsSiGT81nMS+
blmFr0TSgakKG5pKlZ50nqltW/bVHURaHLKBCr+p+/RZgwPrixJFnpOF0usE05+PyGH8GRJ72JYq
MM8k4Shu0ME8FiDhg2k/YNa3oXh6sNB26ihC5LuniBp+nOkFGJ09JiMbwBU/v+arW8bJgMYyi9bs
BS+r3bOmN8ZS8PbU1wlmb7DGdIoeS32+ysLXni8AXh6EFvG0jkTOVUVmEEm7sQL9NHaCYP8juosN
yvLaLu++TWOKIe1TTDdlpdFdEIsMIdAYw+3JYocg/ripZSU3VcvA3DZ5sfJ112dgASaGHwHBRe+p
uc3he/dPBFo1Stbj42wMq7YMjGFHwsteebzLQSJvZzD3SwRTB2YPeabLZVQS1UbcUv0k+hDldNBh
IMO3FcqprOweqWrs1Qgi4ZtmU7g4l/KHTlBxOGkjivmojibr6HboBoUw0DeEpndIM/QrJ3EJGs7X
BPhshhgomsEZcIYvP9GK4k6PhWac0oRSD5EZaKlxj7oEg3YguCgMxS5ptG218Leo8Uw+l5JLQ/XX
6nCmkBhD4nvOPV2uXgR5pOUsJKdMDMmh5eDhxCEwSonuXyuXcaVJgVfBZ0UfGWCjGLqzQA2Cppiq
IlPmCcGE3FitEXhwY5VrFiS8lXDLVw52kdh/2xtCaDhxaKdmA8BZLGgi6zvA0puA6APr+ygtc69X
ZnFvzzQcChTBS0Z05kFi39xr2mS5pJLBZmrT9CFNq2HFJfho+8AUwKNBbwgOQ3l50pGeajEOxzzF
fTF6AMCpMyAAcsy0sTzVcrWy3gc3C4kH/M2RU0SwML/Ad9aSgOARpiU3T1DwwRF+IWQoH4w7i+ty
7aTn1/p3XPDXSc8pOP2trgHQ8+VaNGiF7FrIcFvn/H4CMOx1vfbI+pD5k9VzEJwK/azzhG/MLDN2
pV0RF1HqCKCm+kJAKvSSn5hGmIvO16ghUYxnrBmkD78Rb8wwwPs0QTu5/EaWyaiYAss49R2xnixT
Dbd9nWf+WLThRiDXu5FJzr28m5KHz9/YfNJXpwP+HkcpAUUeZ3ETGiKm0FK2AV1HyKZPSb+pxFT9
Rz7Y2x0AwABxDWQm/E/M8vDuvikHn3WKNeskmshwEgEAtY6y1bqI671AfGeyBvLIaNiyeFN8iBI7
CjM0DwNW6Vu5+lJZ3RoO/IHoWvDXBXAYoF9AwS63YmhVboh+pCeDRWwf6lq4s9pcHVmCbnD/8d2g
WQtINsyAYuLLycFjCkqQOWGpRkUBCJRIVSpTtisW/wPZA2Y7N0E1DCQrl5kKhF4Ra6vBOsVwdLZT
yPlW5gl97Mc+PY55MaDSGJlqs7L1taf5plcW0seYhaZH4M7Bj13GfUnOmqQD4/9ktIONaoxAGwM/
kU34kmWQeieCUUGZllEkxzjukq9Vo4knIFflgclY/IJLXN4WGbPPBjofKHfqjOBFU7X2GJq0uG+K
TNTo6MY3jaUjp56UPA5clSXTT5TdJagxo3r6MjWjMnwGMqRwScqACyBbW/wPdWe2HDeSdOlX6RfA
b9iXywFyJSlSa0qsG5hUUiGwb4H16f8PrH/GlGAOYZq7sb6ptu4iEoEID/fj5xx/8GY9Ohh1n3AJ
DFrKhK3Kbb5jPQwEqcSWe1/0rrXHtQpdqmtRjk5dWImdnKux8b1GWn+Hcej88Oqe6STtbOAEFFly
Mh6EiBn8VQBl7jKrq8q95rR2fd9kQOhB7Dbqd9PonZ+KKStrP87jcIqTXJFBqpV1totE2n6aTBl/
MsyuMunhleH70GjfiTIts0AaU6GeG2k6fy9us4hDqnbYkzAO8TGZIyDjRGvTCheCMrn3rHTw/NCL
8WKxC00+pHWIcKIGLG+CUS2c52lgW2KHrbsHgc4J8s9kkCuHWd/O+zYb8aKrSyN7rMnEjou7uQM7
3pwlk46t5qtMXTComg64OAz1wHVqjWHxfc5hB0naY9G5GHTWLzQm42c/SsAu0jqCb1vYjzUtvBhB
SVc0QZcPGK+UXpIshOASBYo1CzU+6WoXfupZftRHadFfol6x//E6PAdiIymflhIFYTk3+rmPiuan
ES48fiOvyhSLgl5X/dYOuy96lozFjrpEfqnqeUiPUpPdN3d0rVOij5aGzWLj/ExFNj8YY4v7bVU5
ktysTHqmrskiJW2PJ4GDIUwcpF9WnQWViZmV2c8V7Wjs0943uTw602jqpymh2PbNLjRyGM7N9K2v
Fd0JVAYO3WWRUY741Fhw2PUkGns/08P6WWc/UiNrElfpXLPqwFGahllpMGH+GcoRPE3DJlL6qjob
X128WfF1mWcPWVhsPshIVZmxNyVOujPt0X3SZRUGquaIb1qeG9JnUoB9iGSRdAHwdWudy3ku/3k7
kl1Xxy/xn5seKgDdM3VpHFwHTWXulR4YExodd8uXsZygt3n1qIT+yOZHRhRG+64w48Pbj72RYkOQ
NsDy6ZDRv1tX5ZnTVqMIrfCCr5P1ro7D+qtXKIj0eqv5p26sEBZIl+wjGnm7aujqXZ+Z4SnKdfOD
a8UFZjFI/aea2o8j6d6lpRFv3IzrlaGXSBR36FyaNrfvutbomlA3yiKVl9Tq48c0arO92ydOYM4t
Wq50MTZs9C3A+dZDLS5k4ANwRNC968+BWTskrC7vyXadJEh0h4GFkT7vVSareQenL36+/R3W6eXy
kqCC9CiXj2CtqUZ9pXfTqNT9JZzrY+NS2Y8JrgVdqTUnqEAbF5p+jTpBJF8yDa4y+n/AngCL169X
m4U9Gb3VX4a5Hw6mPctdBpv1SZRxf0q4GYIWFfLe8OIGf5okPAlqPAzRDD1IqqTeSVrXgSMyb88P
R+BIqzFQIL/vRZy077zQmXZzN00bt+GNjwJpYcleXppqa9qCmbWtJ6x4uKT6ZGPZY7rvNaFrHPZC
O+l1F+7FYGxx+258GWPJZEBdaSPDgb5eKpCXIZN1MVy8uqlPk6sopx6Gnw/rdNglss83Ev8bz1s4
hC6XD+wXR11lT32aydYQ7XiJIvtjnOg1PdDICtLKu4vMqdl42vLrf08v2Aj4uLkAUEsVT4m3ejsM
2wcQqvHSNgoaYSGQDXjNVoVx4514H8AksnfAv7UAuDegZadjPV4KWQ9Bb035nRzsj1wH8p4Sfevw
3nycw7fCkFOD1rba3aRrqhPF+niZkybH5winJwsS9HlSqp8AT+XGabqxhoBk8GnI0gD+1uzFcuyH
IZyL6YLJkjhAUS4PpRNpX/44QnA7ON5i+6EtDfTrL4XRhxsWuTVdVGl9t7Luvaf3v6Jp/OWMfbF/
+1kv/afVtoDaaxCO6CozfGJVjUTCdcYKzsgld6Zup6cJI9gcZd73SWseJ6cSp4GMy1fcPj73fYxf
aGGMO0cUUdBmsRFUqiV2BTnC279rXVkAuKGDoUAFnmevvoS134okL86UBqfV7qJEfX+o3MTY4Tfj
ntSSK//tR72CH5ZnYS2yUDFR4MClv15vWnJWHIdud+lIwX2o2srnWoTJw1DZ1d5oS6gKxggD1MPi
RPW06W402+oYzlV2lmTix/+Xn0NcAKmnDUQP9PrnZJgfq6UpevAApT7POlcvBI1FIGOO/jSDPbV9
aUC9h6mnhyPOt91c7zqtaE9xVwwblKlXUPfL6lgWrttEKJKH1epUfZlHjlSAh+FX36s9CgtrJJX1
oCHsbB33UVPkxVGdMtev8rh/HOPQO9Yu5hnhNKC6RzjqzDI/enRwA1dJ9ad2zty9VVnKY9cW2d2c
6WjxkaYFEP9GrK6RMsusHDYIQssPvd7pxhLYgRQ8jCQQS1yva+flfa9AAr3o2Yx+q/SMx9SkxBJC
qr4rvDDIaCHcm4l5efuLrizBlzvYgODL2iGrg4jzAgD/tpnV3mi4ocv+QujA+1uZ5s+QUkmPRwdL
H8Reu7ZBxT5Y9XRsmbNwnHLvOU5C/UM3V9XX0kqcvUJKGJiRGuOmZCm+l2rWvhlodbuGoqBF8Ni5
ltnuukaYB7vuQzRWeDDPnii/uFnn4tlh0Ney48bXRNPdazAOfcMR876yzSFAZJS9V3S9PdaMuNjI
616HTRNClk5Dn/6XYazJJKmQ0GWHeLpY7oQjgVEOFJ6xtfF9X4eMZWwOAOkiVCDHWlFWpqZUhzy2
50tklV2gNL3jQz4qzrUclI2QceOFENzDiKCNt6TwS9L1+we14RdYUlUvHTxOXIp7TBLcfEv3fuuF
cGrUF7I24dlaLr/fnhLRlKUST7ULhBeMb1A9+XPlvXdzrdu/vUNfX6Pwo2HfOjYfig7a6oynhtPQ
/6hB33vtpKZaHdha/qGarDuMN7a8/F+fQ1rbGoQwaJgAfK9CO8iu1oStcUnt1PGVaFKDfLKbd6oG
vhfKRD1NpVp+zdR5C2O58ZrQ8eBQQ4+ksb5e0FlpOmp4YVy8IXI+t5H5XROq+lOJPax3HWfYiOQ3
vh9JCURjOq0A9y9jln/7fq1ZuLKKJuOi5qq2Y4KBc4xdLMJ1xe6+vP0B2RGvoptJ2oXGzmRXgJKt
PqFmj1EzJaFzEW5039ZV4e7jRkYPsgSsQg9iOp/HRLZpYKaK+6mUsEZ2g9anbjAPdnHn6SGc8nIi
Ce2kSdJLDWQZ4AMuFmveWBaCul5NnoFroy+Ng0Dj1Jpao+0Mk/o1SLwKW+IuxxSrbtweD4pixBUP
1SLe6LFdDMneVEgruERR3ftu05l3zpA6H6E/cnfplee3dBovUsbQFKeoBO0lVYWSrpyq1ik/OmEu
O8QJwkKqUvcfqyHDzSMaWHhfB5dqd/Ys9G92qRnj2Rkn7Zsw64+DNaaNb+kyySAMKdlzYqZJd3SR
Gkg/4irNcKuc4NBXMb8tGlvlvMjIce7OZLxjxA/lcKfKD1YCFR/MZer1k8kV9rkjUf9JO1p5P4z5
jDWWU4Vfpin1POp3tUfzDWHrTq1L0ikhejw4ofc7uOg2cPIbyP1eIMC0NK6cTJp+XXr4To+x1QGl
pECuQWoP44epVgHmrDmuFgwnSu+RlOLknpbps9ZNyg+iAwAcMrCKeJrZJy2dift6ZQ+tb5WpGH1P
T/K/4AeBxSy4pxWU06w8F1BAPze1iVWZbcd64WfcnDCCmrn9Anw7wHyHOvVJVcfoXipRdmymSH5q
VXf+S3OUoTm2otAqFslsAN3MYbaPLlTPBFvNSY57u0WW+aWY4zp8sgaPQR3AN+JRSXp7y4bvRixB
OwOfgj4tt+y6n6GBPVcoaOZLEbeBdOzqxLwq9yCFoRwmzplP4wqrGDXZONqvLwAL9H5h1aJiYvzy
qu6oY6vMRqF4FywGmtOkpjY54qY24nW8WuSuAK9LRxRq2+pMV+YcKn0plQvpmbzDeaA96kOp4G+z
DEywzK1M+HXA4nnkv8g8lwJuPbpkKEPhxG6vXCoX3nJYYmrTt8Zji8jwsBWvXoUrHkW7C8GTt1wF
y6v/Fhu1EHHo2DjKJW4dcS88bd5rIJo71ZG0dmpD2UWJF31MEFQ/SVMW/0RVlO88azB2iV0pW7K0
a7blkqEtP4dxLdDl6K+uOz90+jrSBF25NLM97aSo4/dtE053aAIcvzbC+sDRF/5sRtZdg0FD4LK7
AznHW5jArY0F8ZNbmCqTvs0qidEKJY0jPYq+Mio53XXmDFCJx8EGFnDjQ3MHU/TAAEIJsZaBgVI3
8eBI+6ILgb7HyMS+nXT9aFfYdL39pW+8EEYGzEDE/QQm4LpkDi17Usqw8y5J1plnPSrSXcXwto0X
WulcXj6gvcAoNow5upuLdv33/YSFe+r2KYoeU2c2n9phADHmeXsgBE973aNxYRdC38/RoPltOVsY
QkzKRvtwxft/+RELY4Q+FdkufbFV5ZbUTZoaUSO+hqKHy986RfhAlYPZQh6bZQR5YbkmdWbt0BXp
qi8zQlo89RzF/aJ7ChKRt5d+CULXBc8idEF2gkCfCZDrtBtbDjUKRYmo0WlmPUBfFdUHfa6sZTxK
GDOCIeuketfWkRf98aNp0nGXu0CJVD5raXyku+NYEDcvDMvsGFdVJQFUdS9o0/w5bY1fY2kq+7ff
dkFFrt8WowFvsQeAQMxVsCrvEqVT7XlRp9fjZPzKoAIvyoa2vggzU2AwhPio0EJgwGBgW7GeBmUB
S+yPCwPky3AXYb5CYIQweb0N7bLz4ljqyINV7K1NmbRMAkN98Par3gBtrh+zQohmG+JJkvOY2qvo
VDFM13cIHfdOrWvvHSXPntLRbb7kGTxYHWeZHQ45jp+lsXisGhvhXzfVT1OduBsl2Iq7upwAIilX
I01nnftq/RG6NtTmLlZxzdTt8sD/LXtnYokDDU9UD5k9e/sUSdIujvMmKKIuA9Cdx78UvR7RIifJ
TouGaKP4vLVYwN5LnIPliSHRamM0tRfOUT8uEhdjOKZIUvbhkucq2YQX0tTTcimYFijd4RcMYu+p
Mgd7R55IzB8x3THdNvOl5w5/HBip3166QNy5HsHrequUYaTbdJhoA/XG4AOX5rsKKd7GqXjB91fH
gspxSVYoDCCZrC4UkaNuHOMKHYGSJ5+Velb+0WO9mvZxrWUqHHkMoQSt5F3UGXOBqW7RHQ01YVZT
JYzE83Wz9d57tHs/KLBFnF1bxUxISUYVE65wdDbQpls/F6MBFgZ9C2i1tYrjmggdu0jd5Ksxpe7j
PNOeU6Y0eiS646QwQ5AxHKX9yADW+M6aSBjE1Od3pooPb2qb7aGs1eqo2miYra5JsMWMGRo4QlTY
OOi3dhWYM64fdNOwY1xbYE8OUJfQR/dSTVgQK1nODKhMrzGKb5Uf0Rj2P8XYmM9llEksuiW5u9Uy
hgBYqlm8MhDrWiU4DnjRn1HVlzNIwIVIRdsKuMt5Jbqak04xk9G7yBQppVUMxS4yFaYllZ7Y2MMr
sca/zyKJe0Fqsf1cJxKxYtTC6+bwUqlufk51/Igrsx0CdBT2vu4wK05K5i00YpqPbWTlxy4Loyd4
AwOKZds9Gg4uqqOGFZfaoxJsCyHuctCIj3WHnWxGBvOlr12JLe2gwohQ+cuRm+w9p2PYY5Rnl7cD
6+tkhVaZ4cLuguhOd3YVV6telCr2KenXFPLEaXCEe6eV5fe3H7Js4esTuRC9yDUdeOdQS1db3DRD
bVQGNf0qRob8iSi3duCe3a7R3GkrzX59KUL+oS3CNiAIQMK9DjJ6EheTEoXp10oTtl93qr5TkqJ5
aPJS7lXOxkkhp3ooq6bZKcao3jnh2AMpdgyTJHztozm3n5Baans3t9udEyXRvjU8fIJpj32K1HlT
Q78k/qvVAe+HnsaYNTwD1qYmQLdZVBVz8pW00YbwHMbZtxwfN933hn5IF7pJ/QS3ovpqdVzFvuql
2blv2hGCjDl1iHvM6lCNpXgYwin8bA1OyOggK8k/EkdGEFBrTi+9CL0PQ16l75SROOTPE6DFvtAr
8RFdhYp0P63xpdI7I3xIvLDOmX0m8byJ2jb+Dr6ZC8iXMdtEArprrLG98/J4DBz+xJ2bFrmk3O7z
T43p1pmv4U7bBLYcmQ3gtTq6KQ6vpsB46OVToWXds1pHDJmKMzy5NuLUreUkBSP+QxpdEvHrDdDi
tpVxLSZfrUITTMvNm10FKvVjSEux59l/ysJfyHOQ4nGDAnlZaOXXz1MWNzbNVBKEP7a9M2oMWV2c
kQLTbLy9Po3jRiF+I/Gnpbk0AFFWEIHW7PVyVJy50hKJc0erA9xMrvdVdM70uR96Ue8dGv7vEPQj
/M2zTIHyo8Z49/RFFm7Z/62cQpdg6AFuY2pCW58Og7c62PxF3LNrpf8KsNKcC1M1P5fu4B2qobqz
EQ/dkX9Y75ENqH7pRn/XAu42YzOqg9o1zXnWrGivThw1b9QGcuayPQKLMttwmP+i6tkaBPQqDEFw
5HqAjUBtplnrYSEuxPIxSyQeCDnZI8O9ynT2h/x/MuI/slj7/808baFkvmGe1vwq/hb/+VR2UmDE
8p/vxc///K9Cfm/+lvHf/3ngv7a/e6stf+xfbzXH+S82BTpo0BzAKirE/22wZnj4q3l05RdJLzD8
wm78PwZr2n8xBBxCIP8ew6a9RYTaLs/GfM30/gu6KlIej+4YNe/KTe0td7VVsUinftHSIr2CAYGn
0LpOT+JplCWkuMCwRPuZjkD6xNhn+3uvmuEhwygUdle6Nez8RaH3W7TXTMijnAPUZTweZ9QlfP0G
AyljG2YjUy2DjAuQwbcohTLnR+M9zMlHk6K9bz60+sdaJswHbfzIy3Za8rkuPpkxNK7hubMGv3TU
c978aPTF1lvx0/6kh+fMGc+56M9296Fo+0MfJsFgRtgnPuje51pzcYHkKmGql4eHtNmO2CEVxx46
bsVw86Q66gC00tmiYKxcERF/rl53BRsaTc2dBhoROJ/cd/EjHUCfFt1OOTD76Ile84fsgppIC7js
NqqgpZp4a6FX1cYwzooajjw5tLvON8bhKWy+RVqyr4v4n25kmnv7z2+H4v2/f/vKHm919bx62dVV
UFo2CIzBI6tzuz/U+4Pc4ZXuZweLobTl2fbzw6e3H/lqD18v71pIM5V0G1CjUdCc4332RLfhMGwM
j7z5CI38TeU8oqtdbViNKfSa1Bn8OTp/z268ty0stvEoLy958vz226xbOv8u4G/PWu2WzGocKLc8
K3osmD3wEw3Yl+Y03pfH4VvxGP2K7vQnk/b7ffFBHCPpG3R4/OHr279iDWotv2LxVgVjf+kRrumK
ULEopJKMESfKnhEVLsmTPy9GCzSOyV79mFnVW/DRja1z9czVbs21xlYxY+aZDKHt4+5YyLn1I0yN
A26pw8Ybvn7akq+8WKYQ+ehJXgehFqIXvSGtCJxSMYMIy+kPkeeGh3QS9q4oDePUTa08FHOVvzO9
qt3h6ON+n+qmO7W1Ud9XuII9gYbpT0rspr8mCtE/23XLkCWbdhuWDHwDJEir9dAsBW+gJsYc2MJ8
sOFG33leTC2sTEmARCvehVFjbYSMVTFEGxEcHDHWIpDFOusVa0HLvUzTqWs7YbU+bOHmAMUsPr29
+ksU+C0wgX3wTmiagGeWm9FdHagMaWFCV3Q62e6kpYFe2p30E7uwPjeqWj1Bj3Xum3zxnUob24kZ
hWKHH9/+CWvUCuR/IZ4uhl38Eyd7Fam0yusNPfFgFroVxBQt83zcr6qTGceqb5tYCc5R9ZewYdXH
KGLumUBdHVIo4AH0wPCu7+x0AwdZhRlYEiST5GSYIECDgrRyvSXn0pNF1EbVQRo2c3Djub6n7cm8
scb9ZcTOcJKCMnhjGUgkfv8Uy0O5h5GK4OKKcN9bLUNplIlUCsFDpzH/VOWdeog7L/2CVDg94Z0D
1VynkN+ZUejaOwsXkNGPjbaZ6Ib0FdNJtLTYWId1es9vwoUExt0iYoGkuwaS4aWLcqhnJldjuBPg
0Zzehw5mxngDhgc1dH+mQ3bnlTHq0Ii8Xnq1/eFPl8VCsA1lktaCsZgdrZbFmsMa/KgeDzZbRATm
UGjsiqxHdCicUnws7ASh0Gy5uThVKJc+haKpvyPeKu2DV9Ac9cVYhz82ftWyA347NzDHaXKwSTAo
Wf6zZj6a0dAqfa33ByU2hvEw2978MYFVcyqg8350LBnXvmr2FR16qIN/Y5pvMUzNMSbNn+lCwyLJ
c0bb6I5S7p16nr/EuhHFu41fuQqtyzX5r6YFHwrML9aWsUCy0hmcwj4RA8KHMWvyb9rAyEccYO1A
6SftkBpa67tYePtWwuC0ehrKfesyniSecOowQxOCgrTec+LS4xjJbkP9vD77L7+Q5iplG0k0VEPj
+qSlk9E6HaXlqQgnZ5FOuK4vY6EftKbSfbSQ1T5sssovtdA4lTGD3ly3yfdJRJNemKHrq870Z34L
FOqsGhJ9j/jr0aZbz4StakNCHFHtk0xmhrxnLU4Io2ZufJz1DuIp2NTj2qwvSBSV4PWbQy7tYtRF
zsmbo19qAzF8QNuxz4EV/Y1tsCzi75sVCxscHejLUKdCs1xr87W2rseaAZynqUn+njwk7cjnxU43
kBTHWWF+Bimrv3dwLfGfS5tdmjRNYNGfCNC6iMAZ6nLjVK958azxv5S0xS9g0bCtIiyml6HrCCs8
hVImP8fMMD94nXVWo0wJEiMtsV+Py3usuxgGrDT6F20aOn/gexzGIQaqD5XuvrV7W/hO70qoeLK4
S+c2P8oyST7WXMd7rd/UDr7+ZvxqWowUe4tWf43tZlxfrt7G4anrnfkhjpcxI12tnrJQ3aLgry7m
ZYHoGcJwM4h/zivo0Eojj8aB5Z3Kyuw+u00SJYe61K1vUwVJK2gcJz/qCbPSoZRUxaEpEssN3t43
a+7py2+gbYwkHkzJJdhdb9HJRuLblotHRjvUX8shTD+Yo9V+qMSI+XQWwpL1Y2vqZCCtXvlZcJRi
vzIrcz+7qtIe5JzIL06BkyUKyKQUEB7bOEDx2mKvj1/MoiTKvPTQSwY2dH2TfM+txCpPTm7RRigd
q4qQNln5Rp3y6lZb1nYZS6zhpUJpvy57pSjqPkLow+YTziHvJocxvaE8JV3d7a08Q+K6cI9aB5NO
2cwo3XRGWL29uDe2EgX3Yj1Av85C43+9tjZWRLNL/+nkjU5/oEM0H8M+s+9zPd3ygVvS09XxJ7uj
G0hUwyJ+3YFL1N52o1lVTiILLQYx9WIH1IB98TQygNpUBXNCmDEuS6Rdb7/kjU2M7yIoO0GVruRL
cfMbvpC5xTAlYLmYSYJw612V78oKVZ1Rz9oeIWOxU/JC3ee1rJ4AwcuNwHdjjZf0DesEGOxAoqv9
GyOjT905ic5VGVkPIf517ws2n6/QOd5403XGyJa6etTqc45S5KqbRtGZQ+uealVYZxriGf7PRrnr
EX7vkFRuiYxvvh8dMFcDQcRscpW850bP/QEX7iwj8HPZKjgeJtaj6kAhe/tD3nw9/CGgVkArgKt6
vVtptenSLTVej7JkZ5lwPFQnfnYgvN0ZeWh+YvLKX28/8nXuQvDTWFaKIBCqtSsB3HDc6ZnScm49
mRw6R/kLQ5bmUCQphRCZ6MYb3ggKy/M4iVik0qd96bX9tldnt7JTkcQRJprtXdzql3FOu++dutgR
GT1ZJGY6n9OwKA4THqaHmBts4ye8XmQoC3BGFnP/xYlhtcjjnCVejj/k2RBucVbcOIMw0Y+PjbOk
kXEV7tRxzrcysCXPuI4OHA6Q6CXH57CukccBj+HMrnhqNNrDX1KL8kNo98Wi99QbSbY6T7mPFjU/
a6rCkOW61JTx7OohGtHJU+qNRXjhDK5+D+kG3Uds/wga66FBxGuc0mFynmoXn7vBbPOTaMhFbfyc
A5NwErRFY+30DC8fr02mu1RQqNmR0h1DR639vs/CD3maqgH6/vI0VG13VyfD9C13kmbfFmq7z0fD
vo/DpHqf4Tt+diAtnrNiGncZJdhZTlH+XhtD4x0S6exOZXYUTYC+vhsnd1FFS+f89k5//d2JjbQ7
l/qK1pNlXh+uwYxLCEKqdxo7sWv0x5lRu9L6VtSPMQPQ//hZS+ZCcovCk7m+xvWzRqwbmpxBWOc4
dsS7uvO+OVqkIkewB9+rcMibIaO9/cgbJ2vh0r1oXxdv7jV8suiB50h67LAk/FnBYD7ZEnLsErSe
ZrVrT50TenSbPQZaSMN5CMsp3Fji18GEn8AtQNW2OM2vM+AyrhPJGLXonKID8YHcvuPpxliiadb3
9sB0jLdf+XVghkHB4tJDXUQ765NcFHNhVFEkzlhHdXeaEteM+9T7h2ya5Abn5/UVu7QO0EHwZrjG
vCJCyKmbBlGI8+jad1H54ueU495jtigjWE2S+TD8ZKuQampz2NJsruFJUsQFoyJs4Z1PAbe2oICZ
YSg9Q4S4Yks3KKbYPdeRIfbIexiWZTjzqZ1y5UfbZ/Swy3B+KkoFT82eES1vL/nrQ4TccWE/0YpE
LLWmBLtZYuWj8OJzQRvSzupxp+Gr9dxlg/GuEYbaB8nUbzxzOZjXoWp5JsxtSKt08tZXVNgkQzuD
ip1tA0u5UGOeOvnrsLF3X28mJEvIOeG7QLEjWF8f2c5zO6Wo3fg8FKq1h+Sin4xmNnwxY8v59iLe
2EzLCgK2gDjSSV1FIq8xBlxosuSclW1/14fW50y10/syDNWTRk0VmD1N06RSbb8szGljoMrrQ7q4
O6EBR6oE+Ll2IKy0sktDt0rORTtme4yTy0MdWjUmBMZ57p124+SsppctdT7PY4dC84UtSAvvemFN
KQe04GVyTlT41khTxj37hoGlRV9EfgiJ9U6NmuTATYXzKnYxJyFlD42jKQ4Suwc/6eL4h9o1ky/T
0jlN0grpuc/hfoi96lwqGCLPonaPUk2ioxLipBPOClbLALHfrV5+MOxWfnn7C94ItrwUMZaG5YJQ
rfsFUaqJtiva5Ez/M/E71873rl5PvgiL6IjW8r4WrXo3jLLbuSP/4xhPWzqfle/0vwuLnJ87bSEd
YxlzvbDkTPnEELj0LDtXCUZg7l2ljwbzzloNMr2dPCn1xIfFA9s8WY4iH/TCcr9pWj8d1d4VJ72s
n7uBEYqtsDHLtu0hsCPLOrmK4T0oZlTtHPLsOzgVve80cfchxLoNuwtlMcXrh1/J+Dy2SO0MJ7Kg
2HjR4e1VvhVskLmR9BNyyL9XmVqdV3EixJicB43xzrLSiv1cT2Kv4Jqx09uwbvyqmL6//dBbcWCh
beDjAmOf/tf1qppaovQWaMm5tjvLV0s0se4MId9rrC2h9Y2TCB7PXAhMsUgS1v6KcdR2cDoaNpFS
an4cqtF9F6nZQTdgkODmm23clzcCqc69zK6FtMLZX4U4r2wWUi+bVms1aCsmjiLCqpvd2wv4ug5G
ocgUBoI23X/CzPUCKrNTIaeZk3M42JgvWK4IZAxbrs2owKVaeI8K+g7EN224kWTffL9lQPbCxKfL
v6z3b7WFjJK+YgxZcm41t3vHANQSbZXXbBDgb321xSAP9cJLQFvldlPUCeAOhXg2ehpekWoI9aZX
Tii/0g922P7P+L7/60S428+DOEDJslT5yyn57a0wWc2boWM9+zjZ45ddHnS7Y1gzXxOPxK2m5K2v
R6aBBSB51WLedf00BucYkefwNKfV8nsxdOlOWsV8GtOZSZnTO7sev0UK0rW3N83Nl6QvximHoaG6
6yuRDlATQmA7i0oXRwaL1YcIzpjPkFXlnROr1gYyevN5NkGQx+Gmum7IYYBhopRmgLxV4aXIYI7i
IUz4dIMHuNmXg7dx9G5c+cwbBBuiqc6pWN8XRpGVblxTAIF8KsEAJ/80tuSOEsr6WVHNEvtRrQR1
hb06qIrYyDhuBDWScvietCfgQ60Tc/jONnewnZ4Rug/cudb4OCbNXyMmTqe3P+TtJ7F14H4iDVyj
YIJetpfWIjtrfRLuo9hrTk1M9xwgNd047rcuYfT6Jnw4gH3ErqtIMyX9qLUg0WehSvEjNeb6PE21
c6jnpD7HdldRbBfuO+z8w4CMqP1m9e1m2bU8ZJWd6mQAzERY4FuEctcHpkL8W+DpnJwp23FZslsu
V0MJ90bOBG3h9No+c3LtxN6PgqQQZRDZhmAbhNXJy5UtXwVmPb36PYhS6PRCg18Iems02VQMvEch
wOMhVmuaLx1R/pNLU3tySnTwR4hOk3mSVWr+ZMpbWB9tMxwe8Ja1nltZjSDPtvbJLsbmncSqasZy
e9S/JorT31lDj3elOaQqA/hk9n52xzjy1VRMAnFq1J/d9LmXxUfwjO6pq+bOPdDyzH+FcYFhiV6N
1vMYGa1LGEl2VI8o9Kv5o84QvMdCZu0+JLH4mOOw+17BOi3xiyGXk59aeC74NfaYTGMIwY7gpGLO
5kPjl7veLiA7mSJyx92gGC0APQ3bzA/brD12SV2R/Fgpct00aV0easns79KY3Uuex9y4+dgNP9xq
yt65aia+mspsi6DKBW1oezBCv+scmvWiK3N9B3XVflAbrXoHS1cm+KKP+Te9JRo2DZDOkfYjv20a
o46pTqZo95obet/rqWwv+axYzk5jlIXlx61UPkl+tmBadZRrO8R12nOuFtGnbixj11eYXYcYT8Xu
jWFClXKk8+aO/txFpZ9pifUwuNWvIU4ukaM4uMVlhfatljG+rPpEF/YRyH34Uatutk/V0DZ84OJE
Q2boGKdlvZ2nfIxbxmBhb3vvAu4UQd6RgwXxaDrt3mji6aub9ukPRyCp2dvcNM9m6QzRLpf29Oxp
0nbuaIGb2a7rY+exwl3zu5VihnFultHJ2JQZ6Cuw33ycZdl6vpcPRe43ddyEx8Iq3b/jMsfZzchK
KD9IxMN33mg3n8J00BhCCRFC22MSNrs+Lh8OVx3+/druv9k7s924sS1Nv0qi7mlwHoCuiyZj0ixH
yLbsG0KSZXJznqen74+ys1NB+Sjap66qUQdw4jid1uYm1x7WWv8Ad306pLqgidr6uR2v48ZCwS4J
u+xTqoGD3sKdbXZ6mOf7vorNM1STKTNFpnwF+aLYW3ZF1dtvS1oQVtd1H8FeQ+Staidu3GRqlTvZ
ZzfZVUkbXU5yJd+afHQdCsMws4chKaJJYvZyuC2EHCBgVWqj56dja6+U2rzKR3N4ykrH0T1k+PzO
DfqyKVe5KicpAZzK38PJx81PnybZpj4fFPdqX3SPQR3DPSlkq8S7vJKLr5oh8mcHsvRBM6b2YZKF
gnVUPWiQrEZ0+sygj24w8MO6qx4N49Fo+kr2/AE6CGakttQThiFgwMGoDm0Z28K1fXCJ+JIb5kNd
h2PqjWxBD3EUw1WX0PK4V2Mr2grqjtDgbVGksNnnn5NAZPQm4EL6mdznyqNBxTTe+v1g39J5CtSZ
n61HXkxus3KaUP8s0GM/z8ox6nE8VloILUEGbVtgf/fN6SmwunYO8xt5wjEQa01NtPOQ4yMHT1GO
GgESawbWpzqVshEelRs6BStJFzStvFYOq2DTZihwrZNQtJrbj1NCUywyk9tUy+rbPArGzNUGKwDg
X1dPeT2kXyQt0s/SHHa4K4egPN3M7+ozpx+0zxPagd976sAgu0SA4o0iYr+GuKfYwoOPLAExC4Gs
Vz3Iew8vsfpbEGlZ5aIOY5cbxZH9pz5qm889frGjh5wazPlAQ7vP47nxgA6Bn+pUk/WxPHPwXPwM
6SO9TvrSn9XGIQW7QdoY+wj9PjLvwpkT3qwabkO9L+5EDZjaU1tCd9Mij/gcVhNEfKTURrQxgvG2
iqpQAlkQNRmiKp1BqIsCMi/99M6bcCDviLUxeOipuU3obUGBQEm2iS+7KB4eOz8LH61R6VX4KKBO
XL+SnW6lxZOzH+ve0VYo32b9xSzrdpe01iDcsQ8ok/dmjXsYK28I+QJt7EW6lXxM5bJ5MtDrhCj8
RZ4Mvd0UMbgeEpo20M9wXivkVSH15SoFh9qvfHBvvZt0cKNXxEIe3hahLs+euVjQ5urUBee1FFrW
ihaWhDaMZkZrEU3VvhZtuHfsznnseZl3aM1fog70hdQRTp3ZctgghsnOEXdZe4no8zSuIwL4a9F2
xYvigHMvJwESCAhMj7qXZqk/re24Rdi9jYW4ixIt+IosSPiZH19ZYKIcvtMUj/451DqohUJisbjU
dfIfue5jVqg0UvopBSH5qa2TsmZSyWC6Csp3xcqRpLm8AcmDQ6g2RnRoJs3Y22Obb5OhUC+TMtaJ
7UFCwCZrG6laA6NH8b00fJ9gCrEYIiYaJ3KdPHX7Jozj9Vhl6EsaKNWdTWmN9stQhk3o0fFrczdG
8CPk8QbnrKlz5WvXBfW2D/rOdpGNTxUU/6T+gmDWaOdrhdWhZdFD1TXzZoA3qeXNddM6QIbHzMy/
pmVZ3xRcEFsPIhvClGZI1RlZj3g2oC8CYKFq2Sn3UmjYV3YxOfnPPPL/a0y9Q3L2rzH12/YhfQ2a
n//rn6B5OKIfKO6Cm+efMi1G8odfruT8CWkfKRG155d22S/IvKJ9mI1UkaoilSeTmSUdfyHm+SNu
+widgaQEeUiF6E8w80v4OjAdaqJo1vNwcI34ycc33GCWUlD7IL3pjaK5s9O23aGcGD0qXVXhmqV1
uBghOOPsQOIkZ/3UQ0jJBy1Ysy6Nhsgdq51QrxBMzYd12cTBPnUcaa/Jo7iJ8Nv6wnoRd4pR+9+C
vNfWedG7KBXE10ouj91mCFCRHWP9UyANLUodnbSHSqutxOAPnxRQGpNrA5S4DAESP/nygHo2RT8x
xDFO1ZXeWWuVemro9cZkn6fcQ+FPUqBwRd+Xl5D+1F9AoD8K3CvxVOV1/qP5X/Nfe8qLsRJ4Gb9Q
F/753X83ygiSGe/F9+75ofr+11mdzGSR+dfV0yrPHpK//139OvhfftYvyoj2gVbk7L4w8xKpmJLT
/Ix+S/0ABIjeO9EMsY9s/R/KiKF+IO8jmbZIsQCPzkIEf1NGDO0DHW1UDIlX0jKWwZ+sgDc1kbks
5syIJKCzoJLmYsKrCowJDNHv0lQ6k4yWtm1TmOvK6r5JEKDWvZ/k29YYP/V5++nVy7v9mUO+5ha8
eDkepZZgY2eKJugVcFzA9o7HdRq65bnjR+ddXFe3hVw7OVmRn39hJ0kfkiyU9rmCnHRnAe86a/Rh
7DxavuQsnRmvwyzv8rVeKBcRN3xE/QCOXIgwS5RNlcj5PWKdQbiCnFg8a22rF5wiQ3Q1tqL7EXLX
vRspqv+QEBLSE1zwPF9p5/M0bq/mNvZTVqWfKl0pWo/zb/aoEKp0P0qZuE0csc0yHAkTE+lyt1MR
VnENuYwGF0EG+cZKRPTzTf3PivsPJB5eBc3qoXn46zlDDma8fkif//M/LkQlHh8acbSw5r/yc2FJ
YFFZCAjFsaZgXr0iY1EC/kApGCIOLRmKz/OJ8+tk4cBxoOyjSYtmzcy5Yj38vbAU5QPHzfyvUe4E
JICkzR/QsV46tP9EOEOY1KQQ1YcBC0iMVOQ4wvE4B1IbNN0tdQV1HeT4tsfd+L1LRP+9LGPrDEVV
Y5WbGcB4Gd0/pMxTr2+hHqhle8rIVj3GaMxPMytaAAWctUQwtF0UIZVB4MrgT/FtnxSTW0naOZaX
yefBCFWX21y1S5UsW7UCv5DCwZCkCBUBhdHZSVP2TYt6021qO12VqV3fDajPbLtKL88oJcgUU/zh
Muuc+0FIpwruCzmBn89NtXbGnXEUIxJ1/BaHyG9aq5OiW7moQVjILD+wi4lSyyu23PhjXnXBmT3Z
zXmjds5tZitI0Klxsu0Lo79o66B6Qhq6/lwk/rUxnKeK8vwqKH+zky0Y9C9PCJabhhmkEaC+y7Yx
7UxdH2KeMEWOYa+nRfdD+Eg9hpVpwHOXjQtktwp3kktagG0tYbxpxRtTCV2APMkqrOvyRk/1/iNG
mPW1lU35NnYEeaDUB24lp9lmEF2yg3Aq35RNG1w6gzwCOZgR/IPjn6qmHtfYSHsAG3Ac0HzjRkZ+
MVd7Xx0IoqXDF0tFdRNrZo+ULD4uOm4Ahr6xZ4HEQIRD7xnhtK8NyVcuukZ+LCns3IhaKRpPdCP5
SIPimJUU0SqQ6ubaQMYgdpEmr7xyKqSnNEIe10vZ570+kbbSYGS3kxW2z9lYk8+GFEfuCgNZTcel
xGRflqVottOkczcvm0ppPH/SYk8qkvwCoRjwOnahJV+QkiD/lEQAtKvFQD0a9DvyFjPzck2iFFEj
WvTNBz+wwvHzme9VKm7SUOZ16Xk41+Bo1Yx0XxT3ejP0az/o/PacdL86ES/HjRzumggughAjbWb5
g/FYbAtybJR1UIv8MCkg+TNy901jF/op2sXiM74ZZnGx1TVScDsP8wOZa7GVoincJlPlUJrLA9+F
oHSFoMA3IjD0KDCknzNfzu4crb1LR+n+/RXyQvF4tRNa1LHpBc4YbUhQuDwumrm61Q+RNprFfkoB
bbaaOVwj4IT2rJ3bl2gApB6beLXt0WPzjK5XfoxOLl1SzEsu4mqa3AxQ4bleOqZnkNq7GVCqlRit
5gb2c1Z7Uql9R4jB3Kp6v0uDnrVSmfWFksbKztQbCGGanRuIgE87JIVQbZC74SoYxuKmsik/WmGU
74yilm+dpFf2/IIlU0blZ/J3e/f+q1iAXfj6dLNp9gPNm+Wc6G8dr65hNDUQw4O/LzTVBXd9FfEe
6ijxJhnCRG+em3hsBqAVRZ8fSqhbJ8Z/E31cF+lbznhs3NxRCj0ev1BFYzZ6rO/9SS/PDV+yeLv9
uZmYIPT8MaFB44uDkLIOBIJpu3o86C7addGKf1/R3ImTyzgeTyn7/vax6DnOMpuzaMSi0SAaA6UG
aoHc+cYvZqMq14YI9bP3Jz8fFUdhOM+dg3hmrL3cxY/nPoaxj2bWpO0pA2pbU+3dAfeNs7ZqTiy+
4wbc/JENTOBgJAIXm4G185371RaqypFd6zAQ9lOUBmjt52GNqGYcrmoQgp/TXB1W789s/oHHM2Oj
hgDH9OA4gdQ+HrAKy65NFK3ZB3q9lrvxZqgVr0nN7x0s6wqyA/ijUzrxvwll2lIgCbgqgf6kI3Y8
KBCemI5uV+wHh/LZVB1QbvCmqt2mQ/1oUZifHGvdkszKUfhDVdPtn84ZoX+6UxQUuADiK3Q8vDBT
vaaiOOx7KQyQgzDHjzF1dWrgTX9TN+ojj6SeA87sTq3hRbDa6C3MIhG8ZmtWOFnq8OtZW1O/1aob
iGTTtVwIL5WU/LxHwSVyAaCkblILVJn9PN9Mcep/oYnTbUjzy13Z2u0Dx1F+G/mleuKNLOQrEMQF
lUgmRSxwsaVLtthnYxwdcVlXzBuzmcaPLYJL52nZqx4yev5hQlLUHBLfbfxYw4nGubDqATr30H+n
qEBpzsrEruXSsgkRNmI/svpVKhNHpWFyPMCL27z/ARctztnvV0VuA1LInP6C7VwsEwmnGgypJwlA
XwdPOHOlrr1UjCtHG1dqluPigoWXJLk+ntDvD71YLyAqycaR+AMKQ/KJlM9x7PhBlkUVtZubER1D
uxnNnQoiwE16aXCLRDEQoZqiHZYuJ7bfxQ70Mi68UMAjpJ7g0RczRqyF9nkYTjdaL8SqrvN6LVko
+lIIO6XPOU/h1ZZARQ3rVjC68HLplhIMx1ME0ak0ljDj2zGRpWurly6zSYL/DbvDQ80RmRV9+Pr+
W33htP4z5oyCc6h8zAwmjhfoMYv4Q89UF6NfTXvZciaUh3Obwns9cSvTKmVnJVO6ph+Rnmlla52N
tUlFi95HbmUI7U6Vgic6lsR+GtlbSU7FKaXZFyDA4vG4oasIo4IUmlvrx6/EwFAt4/wa92nWfMqR
2kUauBKwAUcH6pBmeGowCpQn5fAeMY3+0g9EfS3aFjabSPoLcntoxIMerRAbNde2OSaeCRoHyZqs
Dr/q2A6fqVPm2ZGADCTM4jpVo+mqivXSbQb9vrWnmSzZDuda3UUnToClmtn87pEZn9HC6M0SaItr
JSKsdAWCbtrT3TI9RxPthUaLZF1Mw9S6ZahLmyRV6vPIfsS9GMX/YvAcp00/EkSf1BE1by9EB/np
/ZA4XmhExJz/orFAGKoaYbFYaJpRdnHrjwoysLH23bDbbAdzyvLK2Us3FNLw1Qbrs1F8+dRN53iT
/jkyCFCuWRS3oNguYlG2Bj03slzZY1uWbGgpBd4wOsqJk/54Qc+jzIZM1I/RV+Aqv5yf3wRmr5R2
tWeL67aVZnwpa0xxUWc5pU10vJ5/jjS/TJTBZwrNC9Hu1Z0CCNGMScurvdFEwb2RoyBvZM6FqoBT
gIDhClTcTvlavg0qznYuilRLNMAoqFAdrxi7LAYE1Yx2D9It35hSqN6aZVa7ai41h4jNZx2OY/+5
RXJ7Lddd49nhRIYB4R4E3hDsQEdEoMet+tROMw98tJRfHmxew1A8LFoIxw829XiN1oXf7iFtcQER
qvKNbmx74fvadJbDb7zw4ySfzzQAUHKRnXO0RJQOYnWVUazAIdTYJLoRbI0pUs+TunnMA/tZR7vX
azLq8u+vghc3geXjznBB5LRm+/m5N3J0IcwgCeOmXe0rtTc2U4nkuJubcrC1ym5jVwXEkKlNt7pV
6Ruw2sO+6+yYNq06hd/MELwvP7M+U5QpvMQcL7gmy2oejRJLDmMWkUiDIn9WM5GeBxXM+rgMxIVT
UCTo9EbFjchwLkPVztZ6K4prTBa+yfQPPrMxgLKTFMW6Rj6Y427C5znsfWffNTjThxGCHS2di/Oi
1Euavhk68G0anr3/bl4uw4t3w/bAeTXvzYTYYqHa5tCmJkJfe803UfMZcziVY6mfG5DLz02RG5e1
HNq7rm9vDbzcvuB653z1x+4+hsW9Yedt1jElYFc1kDEYnXi8HiU9PEdQM3t8/1GPr/XzEpxR+pCq
SN4hZCzRs1Gb4dMSSsU+wbFw54xJQfdchVg+JAZOica0fn+8t0ue8QB38HK42YOvO46aqEkMIMs+
EA9Vle+hHqJfT+GjEg5lmLExzxwDms/7Y77d0GAKs0/T/wZrihrv8ZipZVOsqYJyj3+t6VYIja7C
Rh89lvMpjPdvXieMB6wVEMggAN5U9qSuQ++ToezUzpFyioLrHOyGJ8I4O09a/xTV8e14CH1i4wJz
lxSNKu/x1KzUDEPuIPnerh3pri/AQSKujNOlXHRrRYqKE1yEN2ffDFwHF4MrMrpgZLbH49V101So
+1P16CtzN6FG4Noi7DamwCOwMH3A/0Wan1Vyd8oDdUmA47ylyoCwPQ2+OeNdHkuD2ZpFZDJV4Uj9
16EUw2OhFBPOq8a1WhralrKtjP6JrF5LKOFvYqx8zpIQ7dpCkVo8RtV8ZYM0uI9VdIsGs9ZcXeox
IxBbkx+7GlD8VTh0fLuudpmuSV6pt9WXNumCLyj3uUmGhBNLWWy0sslAynRjv0v6pr3Ip/yE8vub
iJ3nivkfhViaWMj3Hb/mApH3tO8IoyBM0KFAbnKTsn1ywU3G3fuL482CXAy1uL7D/s0mX2EDsAt5
QH24vgdrJUgbnC8Izt+rY6OcuNa9FD6OdkeyJDpeFGPJGtCDXewBeqfgKgtpcE+oyucD1hW4pSdO
jk9Gqaz6Fv8uLIAy1AvU27KauhVbRH6NcknoVVUarlvsP1hc9iSf6cm4ltIi2UpSU22caBLoGmrm
PofmcFFqyG+Oxkw3kZrnOa1Ym52Uy+5QTQXe7PkUXZT2tCoHOz9v0uzURBfJIBNDW2Te/WfhGvU3
JQxpnOlfbbzHXXPdsBteAjUZvQ7E2iZLpWHlDPoh7LQGVFUCbkQfPr//cd9sD/MDAE54ASlQUFjs
fEnfUZuPcRsFohdShZZM/Tnt9X7DZb35NPZpvH1/wEUB5eeUbWyjaMjQKCIVPo5cOaMBBAck2Wui
NM/tzsexe9oZM/Y96/GSDKRcv866KljhI2G6otQn1wiHU2Wxt7c8Zj63kymRUqFFtPn4OdoKTHyl
Bsm+ikaxbR0n3Ma6lUcA7PzJbetn1fch1ASDvQZk5q84k6mmd3wmPzY+dn5lP4TRqc/xdlnTxSOF
pVlFhQUk++KhajUD9GdkewXZmy/QfZPV1JtibcSS8vH9D7Hojb18CKrxJIYzp9Vmtz4eC8kTalnk
C/uixkw1t8M4cEe6LFgc14G27kQanLcatuUKMklYBEvqBtpLew5rElzgLI1vAE2mkgCzfKsowMOA
gAKxrVWqcKg/nFnzZc9rY/hHvu+gYvH+BN7kOnQYQaXP5zVQAqpyx8+vK5Jf6CH1Rh2NXzcbMgG3
fLJP7EVLoZ15ib4wNWbBGbakJc2b3cCw1b7L950UPIvO2vXC/oLTx+gZwgA5asymQ6HwP2qwVV3J
b5UteP3xU0yRx0tkSJXvT/t3C2h2a4ASQ4dh5uQczxskLW5qTpbvac1bXhpjcRqPanQuCvOO+990
lY03dVTPqvrTnZr27a47lYjMRc5X+zNFHMJ09qOaD1oSwMWlIpCUVpWavP+oUDdYt83UrvRY/pEa
iH+kVl1tAwgaGy3r2nVKKStNuxMUxEUmxAMAtsSjAXTJzEhYuqrPpkJ08+RqXzQdIkNTn6zzOvqc
RfJDUBeSV0ehjuFKSWlWUzrv/S+wCLyfg0O3IgfmiKKWdvwB5KQxEAEv6n0wiO+qNOqXFMPTu/cH
Md684/nuO79jJgnof0ntMo0K5+nebPeUVhEc1/tgM9GVdvkcSIqOmqpwkzLzC0UN8g3KTyHQ2r5f
S2Ho35nFFO/j3J4ezCiPrzM7GraaEvv3o1MEX4MaNz5d0cKNGg7tJtPGdmM3jbEJW3XaiLQG4kzB
Ztf0Ng3yLLjx/Z66advhTRJa8dZSwvvOTNIt6FxnLY9hdW3GY02O2UvrMRqdi2ka8qtwQEPaCqzo
rhswIJdrNdmEKgByHC103KXyb2W5yceLbhT1trP08vIU23AGzB3HKVk8IW/zqaiKcNocf6m0U+Ja
G7RpXzriSUMXw8OvRD5PUgczgDyd1Dmnt0G3C7Xf+sFYfAvC+muM2Ltb4TrxWORpc9UVVfHRDhu4
L2FYb6QizN0uss2LIgMtbqQYPhrh6HhOZ2SwIHyrd1sMya60zlfB8gbJbionefN+eLyJwdmO0eRm
TwJJkWkZHVoqWWlvh/Ke3KFx62iQPsJA8G/fH+V3L5AWC9pxiPVSW10qeplC7p3Br5R9mwyrfBDr
YMTSkUK5GVYbW2kOoW3upEHfCra9uM/cLstulXSbBZ+D+ibLUuFq45WNeU3rZFh075KquYtF79q9
8EardVlsbqH1nw1O/BMb5W8enqqsgo80IEeWkbW4I/dAnJGXa+x9a+XpysrjwKvsnKu9rg6gbTX8
36tkrJFK6nL0OVTahG4VRPmVXtY6WGEqO90I17FAydoru/58Cu0nUMPF1mgN57yknf2xk2kw2JKc
fI+dKtxwCgFihzuzMgKDNqeq9rs8cpITZ/eyfMCBxLXRIIeEDWTjErK4vCiR3idhqEj7IdbGjQ/Q
l9ZwcJtM3XA7TV1xVUmh87k2x2al9a3l9tZoXPclDIscnHQgcGkvZXks0SdRA81lS4noHg3mCoZB
sno/iBZ3Gp4VYRgO6rlLQ+HwpX/zqoZnwfAGgt6q+1ySFArNOcSSYhJeLKnSiVTlt0NRLyT7oyzM
2jhe7wF8mSQA47FXcQQn/yqTrQMYYh0TXvv3Z7W8P/6cFvMCKs3/3tDiBqNR+qkptL0WTe0u1gNl
leLSSslIviD/dcMqF2cJ0kbbUcHTwhnVHRyD2Zg8mFaqwuqQo/zPbvMvzwT/36YqC0aMfeF4/nru
0LybKm0vwv4Hd+kiU7ed6X9MtN468VUXicPPoTiE+aAUhmhpHQ8FiQvwOBiE/aCknyRHhteVCXNl
SnLgWnnQnWIGzre5oyuHzQ4EaBIcgUVvZ9krD/SciJ8yZ++0Wv5oSti5K4EdrzKhd4lrg3q4H1CF
rFfgIXeTb0vfbaOzJxce1RSjzhdBShiRUwPK9UWSLf9sEqI4Uyh+0nbLo/HECn178lD7oKtEl3hu
Ui9rn303pNQTp+gwaSFiXZPaP2lY1+7ACGk029T2rMpOOskur4Z8FE450GLUW7nV0yc+/ihd0U2O
0qXloW5V8yzKaT2lmVlsUBIZb6oGFEjWDtoD23KxiuFR30wQc9Y6yLefn+t/4JvAN9l0/jUhAHwb
hL/0of4Fmj6GcfJXf7EDZOMDGLhZaALAM5AUdqpf7AD+hHoO+Hx67TPen4XwfyX15Q+IxnDtRWYL
qSv6ea9gnDJy+5Yyq+++hAE/8Q9gnEuJD9YaUcTzzdQFWsYvTc9Xm7ajTUEch7qyK4taO1eTuOrd
UkqtcFUUwDeFUwJQ8lNBFyvSyo0OGEKp5PghxRTqMoVFkLtKLT9GVlSchWZwC08U1eFO3TsJLhte
10TVdRkiat8F/vTUlYPiwdumEYk6Snam+/VVjmvKz77VH0Xl/27rpnpIxEP2l9tWzw/tX/mPvw4N
iNsaG4R6Ce4/wvrjS/BrrBm2e/Sb9QuE92P7XI375xo/079f/vxf/r/+4S8g8N1YAAR+ytusmX8a
gKvsKIwsUoV/HYHXz/1f3kPy/D3PxMObv/cr/EDhz2gAUI/YNFM/JIX5FX6G/WGOMED79FNnqcdX
4Wd/oEDKdYpuwAzvnUvzf6OIVfUDwTfjYjh1UaGhafb3G7j9uY2/Z+qwPMd1qvAUQcDtUiBHd3W+
/b6Kvty2mgCxEn+f4vgCE0z+Ep4qoC436JchmCdPTAcGLZLjIbBUTkaM6X3KUDLOCfeNI9gIH5Tg
riE7efUBfk3vNez/zb48DwY4BQwWqAuaKPN8X83HF04/izRL+x49GW+8dsr1UG5tBf8SL9V32Va1
Tgz5u+mpEHtmN0Py1GXVQo4apdAxK9y3P/Jv+SeKiPSKTg2yvAPM05pFDSGnY7uKAvnxtGAI9raW
GcD6ItvtrMBNg8rTDazSA/Hn8wG9Rl8TzZiZVrUYykd/MKBN7O+RG/Ek/VOR3JtF4dIgdE2hnBhs
mVwxL5IegCq0nNlq5UVlyYK0XORQsMluurVZ3WjVKZ2YZYD/RHiTvlE+4R9LQGTfxCFG02NwKHz5
0lav5cBYSe0pE73lnWk5yuI6oJeq3Y3BFBz8bo1tkKl98W/MTQd2w8r+sCYyD4UMIqLnrNy5mnwc
CkodtL7tBOGBEmnlxfGmNLCqPLGMlvH2MsjML5gtVwxMYI8HGXpNy+gehYcK8NZqxP2kQL/3bHjM
z9THEFJm7oWDq37p4UzCZ3U274//2+HpTCBOgU+duvSkUgsNFL6ah4cu+TTq5SHs8x2Amqe+LNbv
j7TsC4A/mPuu/wy12DA4qiJL6cvw4HQoYbnWHjbtDSaol8NVegL6vgz25VCLLzeTjfEEZCjF7M6q
EDvx5lR7dbkZMQSXHehcNCABoL1wRl5tf7LZKq2TVMyG5MAejQtgruvITr1GUUDGnNqW3i6u+fvM
SCw2QGAwi6oP5pRaQX0sOAw458YOm2uDV/CJ/Od3g8zKK6ivA4kEyXAci204gQ2t2CPyMP4hqbvJ
iD5RfzsR8m8/DmVMFN5RVAdT+wYmENkZPbJQDQ8lNcc7XQkRr7B86Q9L6YQbw+hcODmhaIcsD0N5
GCutsI3wYFOwGSfKpgp8zxNz+d0bg3E6Xy1gG3FXPX5jtZNE9L4DdtW+WrfJdZiI2y78U4dzpgLr
jVoV6EpExuTFQZGWkzkZRi8OSuIpXax4lS6NJ2ayvB3P7+tokMVUGnTMBpxVxWF1dXOn7VTddb50
N2g6eMHucX87eeNKXuWr4ly/qAY3P6gXo/vx/S3iN5FBLkBGjAEM0JqXK8erNYWpSI4Hdi0OGtpN
s4zedZA16//aGIv9NqwTQBdyyRfTk509DvRbT6T1p2ahHccExWKpCZtCHPoGP9HQaFcNJg8nlurv
B6FwAK4EjMCS7NnXKCTBcRaHLK52EWoQVAj+nRf1zwiLg7ZBHTaFqskIbHA1Ta8wO/GiFnwr5Mfm
kEMX8O9JLO8kVutEvRjEodqoWzw9ttNKuHepZ6/Es48R3l58un2ytv3qGmzHYy+7/t72TvFrfvsm
MfWhwDazCpbIOCPsu6aSJ3Fo4/YswOOdZu0f3r1e5vnPEEvxpUDQaAzFKA7OjW3PzqrSiVN8CYj9
+SYpnCszXmSmRR7HnF4iUe/3Gov3EcmbbborNvU2v4qvjGv/zlo/fT3fWSu+o7lPruKNuss31TZc
j+73fyNmXj3G4twN06jGilMRB9s8gK3nGmuciPtlh/fNTBdhmQCd67PYEgekbbb++fhcx+vS9DAY
D9aWZ7rjKlsn62KbtCtEcVJkJm+CzSlJ39/GDKUJisAvN7fFPKcmksTQG+IQmOW2b8v0Aa6///z+
y5x/yOvq4EvU4DCBZhjgyDcSWQ0KLdzjTTg8+bWvwZSULsZW8/LhlJjeb2fzaqBF8GBW7vR5xyu1
R+FBtEZx6tQQvw1QOLxYV/ALdO1iUxwgdE94DUSHq8f0PNkoF8qXYHC7nbUuV5Oneekq8xLPXrcX
wSrxWsz4Pva78Fy+2P0bZwwXerrN9H94msVk20xwJ5jS6KBD0dSi9HpQTqkEvuDdjr8cDWQFE0le
Khj6pY4dzvNiiqy4PiAuZD3Xk9QdcOluKhf/MiQmDbguX7vSmH4UQ5/cj5PRPNSxlnwq9C66MrVB
3YsgFueVNgbwRkcJQkUedf6TPZTY39rTLPqURk151fqR/GMIlPGpM1NZuGaRhFe9jMMANx5FQwvR
Zl+gbN9JcCLUeuZRqjm+f4mUfcTXS75STZ/fG0gIO16dDjk0kqSwY6S9YBUAK6/BhjlCya79akAm
CuUafT+VaXhl15KJfdGAqMV6aIw4d+2kshoXWAHkTQE8VtA/D2mXOu1gwFXRfegDIEfz+9GWh5z/
S63ZjajiAk8ZavvH+6vnzf2cHhmlIDCQLB8a2oslmmZ6kQkRdQfMjq7HYp/rxg8nmSXFrjkLToDH
36wgLBdmusTcEOIsXhKHKbvHYT8EMoPJrqU0rnSSazrfS45iCrYPUUtccTPXUSs+3uHlQleDNNfF
nZ1ofJ+xSYqvpt1r39FHb2rP1jN5DzlD6lxjgKOB6rVhnVdRGP1IRRzctk7JlUptsAV3aQ8k1ac2
6OroRVDts9/4ZJqyaufffVtNb6VhKH40rSl/V+up/Tamak+H2+80+MDGgENn2tpFuZanNivgcBrx
3iwdJHyVXFNGt1aG4CIw1PSjHTvDJzu0NWyDolJkYJ6QmFwjfqxmboXjx1VQIarnQmeIje2ArlcI
1CYR8onzd0Hg56LBzkMPCQEOAFpzRe/45VlSCbi47MSdhI7elQxJ15UVSMxtkOQ5EitJ8820aunc
9nOcAvwAYmEWPAV92a9Dx8y374fmUhL55XHocc6JiQFw9s3jIJfRlmUe38VyXGzKVAlWg+/bOwkA
6zrHdeECRW4o5rC7D1VRWG47avknTZ6JzoPe1uu6tLvryvCHc4RcZW/KE+kACgJTaQyvKcP11sH3
k43Uj/mVhgTURh5KZZOMxnjOjpSvapRar7rEclZhr6PCFTXa+v05voF6UEvAwY7LHW072jZL9fC+
QS3baRT5zrGSeRPI9eZHZ+O04xa5ol4I7B2/QrCfzjQc53GOTRr9Y6+9yNvJTXYTkOzeZfZYPbTm
NN6ihBZ+5lxR7uqx0FJ3DBQEzca8L26bNOVUHLkSaJ2HcKhyh7pb+RHRBu5xVtrGVyaCiMKdSoTL
vdaBHQBQbbgPq7qyXMof4hndnaDwTDtsZS+UyjK5kcy4Kz0hSwOsgxpPLiiAzhcJIbxbFLXRf5Cj
Tm3cLrXie7UT5RPiQH7vKkUhfwaVKx96KWqu1BjFErczHWnlJ7GlnyogvqnBEtBzRwyON29ap5d4
HNejZYrS73rnrq2dwFk1IGPqq9rxIe7XSdvdtWM8ilUZ1kWENiP1Oa8t6//D3nl0t42ta/q/9Bxn
bWRgCoCkgiXZFmmXPcFyRA4bGfj194HOPbdNUC22p716WOUqb2LHL7zBMQ7gmDO0Uuaw//T2sl9c
hHR3oMTQxqHWg5XRJjpbMgMqhzFkx7ZPXTAiBXD60rbfvz3KRZ/aXM3LtBecH0WEi+xHRGqimElR
HsOwVj2J1Aa6uMoQYNR2k/Ui9wt3R+PaOoSwpHkwu+lpLEIcI9s5RE16NN+3nMH927/qlW8HO7aK
OkMmXdP188Wouig2C30sj+XoOPumq8zdAk3+yl12GUnRr0DchJuMogbPziZPL7JWjRFKq4550bT3
sSXCR0eJrBtnTZfrOXvuKlm8UyPb2KHJwLpjSrgrIrPwe8Qtdhh0TZ5El9SfcA/wxlAUN3i56MFS
ZODpUW3o4bTcWFZo3vTIAd4MylDfdybGuk6atf5CU2DHG5/4bahfk/5eg6+zR279Nl5sOoH0ay46
zJETmdJuZXUcZRQFrYUIcWsISruZGV+5hLdoOw4h7UhK7La2ugc7mycBeJ8xGHKpjg599Hvki6yd
XQvXQ9+AcnJegkIc8uzoqrhP1+hm3f7lZlmHB6oLkxi+DO2M881iWcBKZ6urj4SEqyr+FD4KNCOv
IOq1i6iBYWgsrJEJlEL6YufD1AiBtsg2ymO99GiLdXhieNnSLbtMWvFBK5Jub5ByfYyK0OKFVx9Q
TFP9QTWUGy3P5zvs0AqvnjLsfbpJQ2UwsX8nCpSAbJGTVxK/xrzeReI7ItL2U11e48NfhHHktGx0
qmurRaC67f7jBlwCCR3k0Z36xVfNBjVx4Ua+2ZrPXb0inDAMeHtpLjoML0PC9l+HdZD4OJ+zWA9j
3u1FHjPFBEaUqOGN0y36blRRTcRq0Pa4X0k0s1z13x75tY+1GZKoQKzcss1qdRrN5EguzdHN8AN1
ws4JvXZZ8p2BoGKAtFD/XDnaNV+2i3uL7wV1TVcI8C0R5iYjEk1hQA7Xm2PaVp0/T0noG3NsXrm3
Lo82iSyJH+gRkC4ASM5nVUVkE2BRqh6jCR1Me4q/d1jv+T0OpMHfziI8Tr4JDBnnC074+Uh91A61
FZv6MSo5Wq6LwDdv/XKYFUQ40HTRAlPRoyubZgup5qvYovA26TsDzwPeej6qFjlYvI2VckyTCT0z
/KjaAUlnN2wDqxvvOte5V+P+2Ghy34UOaqqD+bELjdoLs2ti35cLSl67il+tR4coc70U/iijNnpr
JCizKMe4o6WkpvbvKen/W/fy/1bvf/1e+nzsGVT4AatvG0e5Loq2i9Po1NjS3Vla1XuVhmmtXjnF
DlH16Mp9fRnDE+u8NOPJ6+BFb+HRzgxjRpidfWwT6ytY9UMUNpmXGvGHKXw2xwyl6hK2RQ86KlMR
1Nb2UCOvHND1AJ6/TybVfscGIQYeDYWx85mlIETKqVv2UYcH6pfavNzNhCfU46v5gJuWuPJKvBrg
gUpfMz7gB9rWAKAoeb54LZ1jnAgUpuNF076UoBjet9qSDl5DM+WjMS9ujzDqZC6+olVjvA+T3PjZ
8e5fK2Re9vBYBJoq1EmBGayChucTAGckr6cpdY8ZMMw9VrLtThJv6Z4iXeWhb2zjiUKYcl/AOX0A
plx5dVu4n98+4Jf7m37pC9Do31C9zVErZD4N2IG6R2xfXE9EirJqQP9+e5AX7Y/ztQaovuqDwMIA
OLS1npsb0eRJaBSnJKwH6gZDwe520u6mbhZ18c186G7BiavGoTN6Y4Sra8+ZBxu+opeapFAuC2f4
LmqAvD5KEVMUOMbo5n6NBCFprlM/ibwy9+Ts2T9LYduVZ/Y1Ne5YNSPFi6zQeU+KWH6uIfNNq+F6
4wajNrXBbE7Z+5TU6AmNgkYEXT73pOFKMtxqfYpATZ6FyicSea3006R1vyRQWjB0U+0aBS3TwndT
wYbzo9Es2qlyl4Iak1sKxWuxBeKXhXUfBQA5zXbfpok+ezUGfE8zQkqTz02gWH5cVx9zIcXPt6f8
ld1uow3Hlka0DAjwlv0S46zYDrKrT5Fr9nvpohfuLrqSeyut3TcQwvZNhCxv7DS9MwfI3VFaZycZ
dtfaepc7DE0nUEFrnxIFjBWc9OcNWsm6sKFZpidh59H9bEW1B4qjuXalrX/N+RZbpaOAsxDZrNTg
zXsvzFaoTRampxFGwY1MhHMf2cg32SrGhvhqZjehk7S7pFfij2o/2h4brQ3envTLK21F6oGmAZoE
0m7Lv6/C3DKWykpOwm3cB5rZ02mcGvGIIvlRn6fmGoL9lfGomUOGBuzP87QNfGsQ1Vm1TMkJdKsS
IPgz3Cza+h6aaOKaUXytG/cCO9lM8ouwJOE23WAStPO1pNCgYP/EWk4QH27mdlVqb41oB73Cwj1S
SkqlI4fPrSz4sW6+r0JHD5Rw0DwD2TV/spPyGYus9jbGxC9ISV2u9MEuA86Vqc1rQj5H9ridktJA
MY/6XHpyVJbARNrNnxkeia4JD4xsmfxp6OWpTK6W5V/Z5yu8EqQTKTvIue0GlPh6Qy9LTxTOcHQh
1N1T37zW8H/l6YbWu/IjyUOI/rbdKSsWkzE4FmACm2KaJTp1T5d03psULA4RzNd9Pdi6l2VW8242
++zOxAkiKGOhByPIjSs7fl3w7YaA9i/giBpgbuxN11Gqk2wUBCROSeE+Tdn8G/G6oxVGX0I7fWyr
4fvbB+wy8CUaxeMEvhMl7YvmvcNLaSdVlZ3GxazvLSUyP0Li/YdCqnrlwy5TWuCPJNCrgiq1ga0q
TheFJvpQWnkyF/drFonuvYt/32M6wvpv1HbcqaE+3hadCqDcSazdX38neQsVCSi/GNdam73k9Dgn
ZHQ6T/Zii7uioRBZCwuRbcSEruQSWBJdrCEsNZ3CPlAV8AIr1PjPC9qqgbcvbticao5ofSOGBHEy
B3cDSB9tsasNJav9qtTHr4uJsOQhVCiMerJPq29llaf9vR3mkL1GPFXxj1/qIoMqU5nPqiOj97Oq
LNHO0hdtr1sVpGstGZvjiP3ZbhB9rO9wlssf4REZ2GQ0lvimDqPxO8VP+2ZQ68a4szDf+jZlSDB7
CbB8izIk4RLyfH0ZcpaJCIKocZIvbtXP/QFFJ+M0kpt/d7TeoBnSJ8b7qZ+N72WEfKg/c0B3haU3
jd/l9vhOr0t3XAON+WMI1232BgoNH90yxQaBZKf3XAxzTm0EfaHkOCJLCo7tDukUSJ2Il6AFIg1z
6D3drDsLA/bcfm4rUz7YMIBWsZAWH72p17C8RSGmUDwcYfKbuWYZkE9miTE/luGt3ffaXUS99VhJ
JfxNGr4KPky9sD2Ci+GfRe3pOS1mlu/6qhcL+Dl7KvykrPg3AsgM6ulihRYIlDjEIVNrzCSiqot7
X8wjAc3SzTFhbjXaB1eh2cQq0KRA2nlenpooU75IpxOdXxoqqguxLXXXo9E0O8FYpRr9HlOXZkC/
DVVcIkZDBBTCsp1VhvXnxQwtbTcPpLn+xLpZ7xWMjDtiVchNXumKHh8QF3uIoNVjKwyy2MpxOBma
8jM3dVcFPWQr23MGVel2FRUxx+tGOd/jquh+Tygrfw8Ho8BvLYoFf1FTWTsToxHpCWwM8WsptTAJ
esNMbhO3R5V6wDTmxBuhIdKaO9C1XXvQH12Cy9Kz84oMmY1RfsECBn/Bipq5mKZ2xxVgIhODKD0E
ic6PzGQKtAUpHH9CHhgGyDg9cvhE/WS1WaN7UFCMEsq3nTX+UjTJR5eW3rMm4rQLSmuJ7qCiFA9A
neZvKYVcy9eWqXBuUrNfhNcqtp56UT+r+1Yti1+OWYSpN1HlPzZu6LKMThR/6Dh4X/DttHGzcOR7
pZvzX32f5+8aw0qACcN4uZ+E1NxAsdrou+za6DMtS8UKnLoU7xdAzZXXtsnJGA3417ms8qDRgfL5
ZH/FJ7tCGEhac3xAzyjuPUODtk2FRCSFL9t6/lTN1BSYomyx/CY2MImItNK6m13MWtAkm5rPaVuj
iJJp4qtsGxfO6ZI0H2XT2K3XtATp3hIO5gPisU3np84S72vDUspd2hm7Zu6y04xK/2OtJqOCtkaE
U32iLlhrmkDLGMEak6+l4lhP0VJG3+EO9Zx9BUPYO5iX60K7T0PpWP+EdMMbQh4FjylbWaavdFGp
HOBVhbebFelp0OS55VJQUysZhEo2WF6E69BP6bjd/TCl2o3TjkzDLGM/w6IpGIdEvMtGYf2MGwc6
YFz1+mehL+MTy8HOiyj94cOkYC3mVVGlf4JWPraBKyrX8ZPc6o/LRJh/zMZFxQSxc5efk5qpTz3C
xj8jDRVXhNLr+tmNchsbonb5bpuTQd8PQgdCS0N+mCM72kWGXlIolvXyezAtry2UxyF1b11RzNDJ
wvanRfckMApo+RpogM+RkVnSZ2NrlaejFfGgRGQ24MdDeVdkRidI7xAX9zpHnStvilCN8DVnFr+1
QYbvidbG5yhU5k/Yssx3bkm07iljaBFOUiWkmBXL+VfquGguRLLHqH4yufVrZDsVfxXtZ8nCPMHG
pJJSeMQvaRQYC3uPOy7RIo97Mv1QOlnyToxppQasXYnnk9MZnxvVDOcrRaRLQBQJB0VaInIApSRA
m1jVMLJUc3u1OWlajepAOlsfxs74VuCf/Gi6Uuyqpip9XZbJIdXHLmiKYvLHws53vIesg2V3dHg6
/Z0xDlzfOSqwdYu7Mjh27RGnyOFQA9w+oKCl7UZjcW67Kao/Ur2I7gyqrFfikcvIZ61YAMIEeY66
51Z/OuWWRajNbE7Dgi1PNlfo4saonqASZV4pzFwGsn8OdRFkuVqFQLtiN6e5j6Odnoxm4C7LNVvp
Vz5IX+tptJ5MChBblYJJGPGM7XJ5CpX62zi4/VPkONLXFcX8/XYw9cr3AFABRU+na3WU3myEGlh2
HyVWdWpW05uJIqdn4mZ2+OtRiKDWgJxgalWzPo+iML13pDVE9SmeuGK7HM2YzFKvwegv0xuYpATA
LiXtF57N+Shd2imqzGZ5Cq0WXbPW1PzKcZBLd4GFpLniBv04zDd9ZF7LNV8qneeh/io8Qj2M7r+F
h9wmj28mS8+iOe9PGSWj1A8JJm9io4x22CmZYyAq2yloe3R55k3zTKBWj+k8+ope1H5etu1TG4rs
QTNSDV1cbMzuRGYv34jg2tvZbjGKRd0lMjz6Fg12SYXZPbkEH3bAhPSAZcYmOeURMnS+ppFVtarN
OaChlMeHGL9lhVu7zTNfm+jQIOaqRh965Jv/VtoBbrAFsxphiZVFy1ycz/8slJCe+SA/ZbwUftUb
iV93wEDe3ksvSdyfc80IbFZorKuG4qrVeD7MUnVmN2vh8KnyvgbSa73Fq3zbr73f8a70r0I6tmdx
O9xm76JVkYSTxXDCNz2844LWT3bKjrucsdLdnfCS/dtfuCYw2w+krQAMG/8FdvSmg0EgALoHk5VP
Vu0+dTqRuV6n3/Os/6W01ZXC7/b8r1/351ib/CaEXt9qhjJ8Gop3hvkjSY9vf8sLMuCtj1kTrD96
BJo6UkWcmL5715Oe63VBvxuC2++GD/HYU/2PsX/gaQm0fexlgfCuEDS2JQGyN8QeSRNX9T14SVvE
FFQQ7DI0fTplshQq5m/VTJlvxhjWrzOtvVOzGkhZXaad2GUV2nyAyWYbo4VJ5MaOnMF8ykW7lFeS
2K0Iwcvv4n4nFqZdirTvJosVDYITSiXnEzzQ6Z9e7XqsEUllbSVebntphH5Z6eFHu0KuC7YVfjaV
FnqYI4woENfWvneb5knK4cOotvk7PKW6YJYiCtBzzj6+vYabPfLyU1fLHfpc6qoqtj1w5JdEddZ0
chdbCfpZgnGZSC3fHmWz6znKIPJ5xEnqYfuhjnO+UVpj0JVi6G10s2LnQ1IoAhnKtvczmnA3oTX+
t4/0X/FZ/x+1pVrZIW9wXJP+1zm1lf/8PwY52OBQQHLQjoQNTy2N2+7f3FYFVOC/iLBWZS1wMCqH
6ozc6mJRCyt2XUGVh+B/k1tV918U4wDPrH7P0KFpWP4FuXUDy+ZxJy+k7AT3m9h1RSufb5PFzO0o
d5X6JJS1mDLEool3k67f5QvZgBcutnzsMFMhGddmSjH9YOGd22jqgV7AMnpzMqUAroolejc2bjSQ
HhTjT/zUbMuLUyIUIccGOGvdPuDvEH8HWZP9W+Xx/++8/6Wu3dn/88779K3sv3X9+ebj//gPr1rA
nqaGgdA61zVWPP/Ze+jn/AutLlSM11IqjW+21//Q+vV/UZUDCAW/a+UVru3a/+FV8xfCT8a6HdYj
2HbulL/YehutfEgb6M6vrFNwQ2ikwKM933rpqNlZXTjN82BO1mcnpNop8So/KDOcmM6hCBcniBC2
babdJk2f3jeIB3+jJKf5E4XZnaK08sFM7eUpMtw60CN9eSL4tw8g5ZAJT5fu+x+z+/7fr+yf1OnN
lfryg0H8gE6gk43X+iYgi6hXgFwBHg4AbwnyaVl2Q4X7aIWQ1F5FwDd4e7wXiZQ/H/t1hgDMrT5t
VOkumARpa6JYznP5PCSu+GRI98kqltmbCmXc9ZPzOcsNpCDLHOVgO4E30dNwLJEgoexhO16tDA9Z
F7V+mo+hb9lu/24Yo3bXdLmkVue0iNmm9t6YDfuQGqZ7q8faNb3ObQ5BN3CFg9EhQXz83yIRf4Yr
FBMt3v8CqWqTSo5b9NwYaZSgjt7mu5kKpkib9lZp++e3p+6iJcnAL8keTXbAR7RKzjeXMqVDsZRT
9wxcC5lARUsOWlQn90Xf9XduZzTIECn9LU484009K0qAz1wbOE7jXslwX/sljE9bEsAYT8E2+cwR
0ajDXPbPZmm2N2le6e/Q6B7eJST8N7NptO8puan7rhXNrW2mALvaDHugioLqlTl5ZTHoVq2SuJSP
V1uU8zmpgRGqoqyXZ1L6nlZVjgrG2I8nyQ462HM+HZupxYd2EnAuiYoeOU3ZrkhIYkPKNre9GJwP
Yzbmn0GxaA952w+fHCXPYYy7+pUU96L9tz6ZAN/wJ8TIBaGmzQLqha3mObD3Z0eOyYMdy/pHXOPl
YpZJ+xDrqGDpU2MdkLYvn9Gea+6soWSLzUup7kWVTXu9spY9f4xdIEDzJyUhAnp7QrepDD+RvuuL
9BWkYmRKzudT6SNpRJTvn42k1Q9pPeOfrBFfpm52jbX82nQgcMARsrkrAXKsv+WPuJ8GQezSjdOe
B2m4JRpDSbl40C5ha3RFnmh+CuTuOJSdKTw1EuIjefJk75N+TvOdWzcNjHQ10Vp0JdR+2tuRNK17
jM/Vz4OOedPbE7Pe3Of31voLIVljdUJksYX8tGZjLl2s6s95sSSHZgiXfWwM9UF0s0S8LNXuZb7M
t1RWy4CS4VU43sVGp3hAaeSlTW3CzV///I/J6o287nPDdp91dTC/5DMozTtgIC1+T6UhniEKzLrX
lni4AtbDX8mTOdWwwMaiGf090ZpfCygnZdDVqnurhrWZe5MyhSfdyO0froiREpxa8x6wn936yA0O
GIpbzoTxBEJUP5LGMiBCxaBid23h4Gg5hTrEHndM29sGgEgNtUbC2BmXTEWnYhrGJeiQO1z8tiqL
wtfCyTgOrjRrLwJY26EM12c/6XS4P20takMPveUo8x0na482PMgFsJy6/MItDtxONFqaDGpjxp4d
6F4mDsDqF/rkdZ0Pe7er0RXuxqI+RAOaeb6DsCMMLm3Fgi45+PqdOqw17lk2GBfNvYrKYLQ06T3t
ZQU0Bda8uVcAYMseUrTCoWLYrZ4FSZgAGS/b+phaDb4hbh9lgaE2Oh3jRtPCw9A16RTIbEmV29oc
09tRdE21l1oRP9Vt6XT+qI2m8Mt2zK+lQhfoJ/Y0eBAuPbTI1ktlc/FFpdGOadrbz1YxuTuahMIr
eivZD0ptfK1gvLwXDd+8VKb5jJBZ/HOKc+PKZXERPKBTQ+pMiI3cMDcHcdWfe1LFgqqIq85+VgqZ
HbQF84+S3ow3RGV1U9jaeCV4uLicGI+gD9cL17XI0zeXk12ny9xpsfOsKAnK33GeBWYV2XuK6tdI
gq98GgLrYEMxxkBobOvGxB2bKua4uM9NFcPMiM1oj0QwcUqrRftCA5rx9vXyyqfxjBE4EhcRNm5V
+UEv91E4Oe5zttA0W6RhcWizX6XItb9fNKJdWI9MJWIBW0KgNICJhYUIn0caOrfoT0ZBVCvhzQA0
IxibcLpWXllftbObc2UGGGtxhYAPYMmmNlDUmbDR01WejVyrbvDlXbWP84z+Nqe0RPl9n2DG6cmp
XHYyl8aNm6X1lZ2zrfE4HBfAkuDcKQvSo9+iqEJXHdqmUsznGbZGjtQWqOfbTErRBCDrnDAwp8Lg
KgsNetKQCdzR79iEKFqWtn5aOhPFQRu3z2sc4stQCiApkk8rhpX0GAme8zOk6wWeHDJ0n82kt3yc
N2/r0C1vVWmpzzrk4vtqSGzP1cMhEIpN17+ax8fBiq0rG/AyMCeeW6UO2PYkQ+T15z+E209aVeJk
x7wrlB8hZpL4wbjGk4z17mfPZMyBOnfw4WSaT9+0imvOF32CLCMC0or6j9u62ae4yzsv1c3oU4pa
M0x5GzfPhwxi2EnX+EDUA20bYWshqO+LuWCa69zQIz+B13DNaObyDLPHUWiCDok1Fmyg8y/qm7qb
KA+Fz0qsxx5avrrXLxZN47js9xATr53h18Zj3tjn8Bwwbt3EM72eW6JYrPDZ1ZqbvFo1zSm0LUmB
NKDTX9nRr6zXCgnkNmTfYEi0LaVTNW21GDHz59Ix8ucKtdUnLYwgVoRW7Zf9HN3GslVgKGhNEDfd
GOgTeYHeaz9abuaHqAP5ia/WcMg1M79xU8tBnt6lKl+ECJRjdNA6tzZY9V1eywXcYSL/AZ51DSD/
2pyx3dj3qwweIef5GhWEDqLHXpUwLyq9xAq/Dunysx2078Akdn97xzJjOthC4F8UAl6APH+EUKle
anLEX/ZZB8nll4X+NR5r6KCm/uXtgV451IxEQZmtQJOO7un5V41o5BWz6UbHKpbdVzlXyzfdRC7X
q4xpVPxZmqnil2nYJiTaw7B4kdpZX7EIxeCsAMhRX+EEvxIt8IMIEtZAgSTS2Bxuo+zUpKjL6Jhb
jX1jK9X4voPr7Y8NYE+Rtt2ukyJ/B7Kj3jlu6DyRltRXOsprNHD+DgBHBApGyE/sQra2mZQ4TZ0W
Vd0jffvxtgY+tDOT+W/lEHjbTFSDSCqoEAFx2xz6sm1aK5MTQJSsi4OYACxIgB1cOX2vbNvV2Z5E
jkyOS1M//5aiqWz6d7RCunaR4J3bZ6Bd1N/lEKj9/Ovt7fTC1jufOXJPnlCqXqvs7JZFMpeWpuDn
lB55sYMyEiWFyanHgxggS6MemrgzH418oNkX5hjdfQCZjwZkg97j+5FSpdgtbjefcq123w+OUn3X
ytq4tUJf2vKgFxYmbbkGZtuH0dDcvP3b1/O7+ekALTngL71jSBrnE2Wpg+KC4kiPrcAlzqLnCKnu
hLn1vTDzHxrm5N7bA14GUvTD6e+zz0CxXjxjZhpnS9zq6XF0poSgQsG4O0dEvw4H98omeG0oao4U
m+HYrGn9+bflpRkVeq9muP7MrhdPWGdjsGF6s4qH099/1eoJsMoBWpAANtdko6WWabY8zsS/abDI
KjpY+Gnfxpo6XJnAF52o7ZIxBhVBlftY3zZPpxjEt2501TEzZP/BsRrtn2hx7O9YyqtfenXWf+pD
rzykZVwhKlpkNvRlBZhKkaG2AnEgUU5DxbRnaUOTbGyi6keWLUbmR0oKRAR1mEajRWRK4sBl7N6F
NXbMAVtSX3Zjm7Tvy8ysDM6RkUIlyLvmi6XU1vemCS2oD/o0lP7QdGDEUiyZUk8R6vikdNK+TeO5
yN9F1jC9E21EH32JrJHMbm4sPcCjSY9gVMajXyyLhuuYO2nzvQA1Yfs8ns4HqA1AAwctLLt9k4p0
8Qyrll+UwoD1roVx/FXUkw6lIa2afCdtrRo8lIkQgh4jnWdL9vtUoWLqDZVrtZ7S13nkF/NcPTZK
3UJ+gjVBaB8NKLEXVqbIIEnd9p0uO2VBQ2GaHjNVnjolDNNdbs/zfd7V4uvb++jF/WWzuAA0YART
hyVu2CoMaXpuyExt6mMRFXHiYRaej1h1D+kEHsm0w0AVS4q40exYUHomJ/seWs2MXWveNB+qoRm5
MXRpf16I2enTlp3Yg5hPY28Ip/aWlql+W85R/SmPBtMXAHkesyauILT3evc4wI7OVxue4UNipe6P
Fp2K1sdCYwTladjZL2mKJME4INccf4w7ddrZY5f+k0ydci0NeiHBbWaCdJK5oEtECfPCdw0yXgdC
rDkameb+MMuOZ7iBKl546lDXA78CyzDEAdFlWM28anGwlLHrPJ0iv+sbalHtC0zjOj93CzQukBEJ
fyg2rcigaqSGsY4uvnRTjlgOWODygU/Cg9uoieE9TJKwlsPAhBp2l0cqPliFWT52LICH6r1l3b69
6peXMMQ48p9VjBZxuG1yWfdVaoe9Wx/FpCl71S3Du1gdfnSYB+5iZ7bv7QzizdtjXl6OlMbxDqFR
S6mThsj55YjsTdO5Q1sdVarWgcRQa68Vhr0TzTg/vz3UZWBBVrdWEeFp04De0qebAfmVSk3lMVLh
L1pq2+/caVquXMFriHS+XxhlLVeq6yQyzvkHUUA2OzOW8jghJRO0wnmKe0XuohAwT9zNH0tJkmEO
2bR7++teSV3pS+nkz4hZUefe3sezatQJnKz22BJ2fBP2Ih7sSsQPs41cRrUo6vs66/KdxeUXZFbm
PFIrdX9hAWXfJE0RXnnQX/05HBkatWsv7eJF74aO6DG3uiOA0OlgJMVRwxPMC81+/D7XMXtcOPMH
p1LLfWPa+mFa5uFDEWbiTquT8kpg+8rSIz6AmBPiRqsKwybas1LYyMYkWkj6kFSwpY4DUQ7XsHav
3BUraAnQARsZ3fltriUjB8pTMoxHVHzUBwxx5x8oAhI0o7bd7VYvNfSUlAgZmspo7wp+67xDkylO
fCn6Hlq6yHmILJGBmHSUvnFu0RToCi8Ok+VHn7dtH5gWxDjfimRsBcusYQUjlLkIHNDTWqDFQ53d
NEVj/giTTvW1Tilcf5mb9BqVdgs6AeSHDAx0NwGnFvaGtYlse9UZjCiZpyN41vCgDS2vJiYv8lbG
CzY4bnnAI7V9x4qclnJIT0Wp1YcKW0svpiu2L6J0pmQhq7spLIc9HvXq3RiFVQAeeLqSULwivcEG
QtqDchkkTG1LgXVn1Uog3k/HSNjzp1xOgw/ALs+9ZDVtatpUwW9D3CwpwDaVvYIL3KTctk5d3Uk7
cp+02O2+gCm/5pK9vfvWOVzPBkcWLCO2yedXRT30cWta5XyUZRx5tUyG+15bXRT6Od6/fTu8NhT7
EZ4LQLDVpfl8qEjBaw/R3PnYJxJxCGFKf9TD4tDrcXPlAty+IutX0fdAO5ATt0qHnw8lOsB7JuSR
4/oy+oMdt8d5DB0/SuXwUOaZ84A/sbwSY28TrXVQWJjIY9DygGCzGVR1ZZ9Y9sCg0shB0E+61xiT
shsi6lFCxtdKzBfXGwOusBaydnSagKNsslQ0IvOu7TtxLFp33usEJ5NvRkn8rh4aI9CyUB7E2kxY
JpN6yKCehqbqT+gAuQ9jGTVXtvgrc75SmFY1+HXat8z2vnYVzpYhjpQrM39IMPGtqDl441ioe9lo
086cxvnKnL92B6zi9eAnwVLA9l5v3T8KJU5j6JlWO8vRDBXlfnHN0suMRGJQFHWHFmbZDnGv6lg3
Zb4XSyaO+K2aAbWk+r4fuweFdse92RjiQ18r3a0i6uUdkX4VSEv5aykHAgl2Pa1KGp7UWzaAC7SY
aC3b1XJs4qT4lFa9tkZX7r4Z2vrKUVu32p8BADuDKIPYWWdrUE7e7IxKnbiAjVw9Gna/3NKlmG/z
GaURM4fQEs2DIMeopt0UZt2V+G37yhGo02JBIAZ5Llp/248ESiKoPbvL0Rpmcdc12vweiaFvb98k
l58Hx5x7yyHGoaH0UkL6Y9FnJPVIcXNxLOusCAb+8XMpjMJzjSrb62093TWyGB6LqBuuRDgvaNXz
mYXxS66+RosQ+bcqJzM+q0AcEdmqF2MOOkcxPhYA9mGOYGuEBKSRZE2wLIv4VrYRkXNX9dMYdMiI
IBwlCntHD1MIv3YGiFfLFNcnrY3Nm4nWf+NXmFRhSZW6j7pdQVFfynn5PWkwyfwa8iPyoEn/jFjG
F9Nc8vdOA3JhzzaIYMpDpvxtLGZ174IlQV5hVT72erN34a2IUXsK2yz52kdKctskwBx8g27jp27G
TROuXT095a4NV0UHvSKvRNcvdZOzKUPoYqVXgrTDzJIsZnNE82FtylnZKW2FvIfFJfogNavpnT0n
eYRSHOKKTwoNjAKqn1F8KGy8+/wqLBCK0ZGe6v1pKXDcNCRcBS/slBIzLkN+U4o+Xfu30MgQe0kU
byrLMkjLYXJxYRyL6l7pOhAU8xSl4OcKOXxc0HOJ9q7WmZCbwqjzVCwbE5/ST3tDUwV1OKOU6ZUS
66X0FPR+dQUL4vFCQXEriF8pxViNeidPth7H93Vd9DeqmVaJn0ZWGXEZVVXiFXEvH8lw0psIXT0c
Vnqrmn1DKor0KjD62NnOsZ55+pIPNxGko10+SFYXwQ3VDOCS4K0mkcn1bDer6sBRxvi7QYuq2zlN
lu6HhTKKH5Z285SNKuXGwlqMbq8K1biSt6/X2PlyU/ej2wtQjTeQq+B8uWll1EMWOdVp+C/2zmO7
cWVZ0+/S48Zd8GYKgKRsyZRKKnGCJZWBSyS8ffr+oH1OH4msFlfdnt5xmSQSgcjIiN8MdbNFEJCU
w5tLLrC+MHdESbkpLLc9U+PE7HzwiPWJFHTU0ibNIsIOcZimyuq0cXAQmygSt72bDt88Kx/P8rKo
N6XT5WfwHq1wia3+XBlzdH5dnXNZGGUwlnZ2lzjFvPs8Tx2r2yBG9M+sCjTGisT6uBeDOqUo5ZXT
Nxyau2dHG13Ac11i5dA63UwEcWUxSpr0Sv++qAt3pNjJ4xuJndeA7KDo7gpjcAI1n8U/L+l/QJv/
ixHlu5e0Wu78y0rny0uBlc6Xl77pP0A217//L8gmwExGIYCdEPXAbmm10vuXFc76J8yv1pstNctb
SP0bsonZEmBgrHr5F7hRwHTgLf8bs8kfWit5B6ASo3Lr7eP/C9DmAV4YqDDf1HrnAU9BsUO59TGg
YKqIBLJ4dMvBSImXIGbTtq+gReazytXPqIUUH1XZVcE2hoD7q1HqB0XFs7dzUHjuMMdtlcl51Nwg
StLpPC37PGC+iTXv8ANnste3rf2fKCPKuL38v6HBq/HS/teLeJE/P8Ya/+rf2HTHBkn+Jh22wsih
Gv0n2Kz/cnl/iFAx4WYeQRj+O9h0D1AxtEDuvtqaZVeg2r9jzdL/C3QhddfaEGeQzTzpL0Lt4Hax
6oxwf6K05v96Q5cchJpOl3AeIJI8C2dykRiJ56eRghNyCaa6it3p3+22wwbdFmK4jqLUuQdakbyM
ncUhZHl5//xuB2//OUHew3956nfnyvp7KB7Q+6CoRHkF/sbH0E+XJGKOnJrPWjG4l2Oa1hf4dopg
yvVTSIf10f5zhLEUGgnOWrFYoHdY7+AIo3MwU6pN2b6Kdm5xviCH7toWd2JET6iasQAS6SkNxz+u
CWQOzxyCAtzlx8frLG+WqEJn+xYOWLkDDhZkmzg8JXl/cDj+69nerXNwC7ecYRj7eM723XYK5Ta+
iDf1+YvqK+GpQdABaPJ4qYO7WQ0qXhiMTfeOj0qSb0Nri3w1TIMfdXg2+oYPvz/8PEgOJkLoZ/Bo
7CHgen3lRx3ybgRNjqjJMv21Zy4C9lq6+nmcNWYV2owm7Z2jNlUcOsVgbSKtUqoAJEkZhwMsXy/Q
YwqTAAm4eAkqo4SL2DB/jILBauyE4pSrc+C1am4EsT4W+jYCLVcHWYJFmZ8oeX5jODLivj2W7qvb
jaAEuItMlm/MWiHDJY2p5ZrKsp+jYrDP0PsYJGMZr1r8Cfbcrk2XwQh6PqDaF5GeL2Dx217fiMnR
flRlK0BHGm33sy1TG3sRpkTNZnKzKEe/LWLiOqllhDKgmCe/Jb88TLOtVeiSyhlfsSXNXbTM7aLy
DST4vV0aGYsXFBUzLdyje5p0MaeBh/ACkP9Q62TWXhq1VjFGKLTsqvW6Jg46xcToeCjUegrg6lcW
46EUeOPS4nI8Zt4KjJgySu+liPQ2AODUiDDuu+J+Bm71dwP0t5e9ZsiVjEtKVA9RLF7iYd5cNMtr
oi3drtEkl/d+Vk5UcYeJhxYS9TUdKzpKIFgO+1azQe1YqZH6WjlVEUDRSf0UJ9vAa+r2xF3p6Ot8
W4sc564FA/fLg6SLqWLWpK3QXtWRHMhiFdDVYdAkWKZWFUyk7Lr4mk5J+mB3XvRLVEwo/R796n3v
RJq5+fxz+sOj28AgXNIgQGIoEB+TUts0MSl55tFlbG9RQRm3kdZVZ83sLCfUnD7mv5VqxSHIa/RA
3YG/O0S8JG6UxXovi2eyo9jmaasEfebmwTyncWAyaAwce4KmivLCFfTi4tvfPOm6/LowhZ/JoQz4
5CDl05/uW00rjGe00aSPRR9d8gnPegsJ3RPNmYMWyboUEt9UEOA14ZYcthDcESPpjELzuU5743Zk
3rx1h/oU3YBC4N0Z9vZAtHPZUQZN3EEOYTRtbOiz01X2c1kn6NU7dnOtI1gfREs6X3oIjjx9voHM
mg9X5L29eQ1TgdACPfTa6ipXFLhnGy9DmuWvhba48U6xUDT0064Z5BW9BTAVkWL3ri/h6ecbFHqk
HsRuWnm+XBKj3hV2LZiqak7RbIfRAf/BBRiUrotp76a0ML067/Vu4ezKIvk6oauUh2NFVxdjB6b9
9LdmG9UL2cTXJt5Y52NrcnjHGhlzRx2V/Vzo3/RBZsZ1ei4dVAR3yWxpM6o2XbeP0syIz1yLk2FD
g1OZ/MUYp0f4I1m9S73EGX27UaIvGC5F+S6rk9zdLqYjvIdicMxrHb0ckN55jFjIIu0xgx5vKGO1
MRGn+IlimKwoJwpnOJfGUHb+XE7dDbI7VR60zWhVu1GdLXXroRbjhSuW+XEyK/cbKuv85azXRRnk
BROdIMawAhDsgvw0J6w2nVlOnGbB7EaeeV1GLQ2QNI5tDNVK3VmueyYz2ZkhwRDfJhVurmdCK1Qb
vUtruCEUBxFEtibys9pskgs0DWC5w/DIkh3EisLiG2hBibhaItTAqNQmCie1Gq1dBRje8z0MFnhl
upDarSfTVQMIkGizc9qKfrRiTMDcFwRLABjwXmYYB+NI18dx49/tasROw0Ll1DVrrdl4CVwWPnRb
41hVmZGtlgnqiFqx3mFrbuXoyscjGSCPzPhxsWP3Ps+LAn6D1N0YQAcaMHTebe8BaPL4WJTqLAJ6
HtYdEkNNwfjLK4Rfjha6RF3kmE/DgoZTaLReFs7ZwmxQFX1Whw6EYMjHNnIm/ih0kVxqFaQFIMCR
056LxMuGcHGExLzegFW1y+wieexrr35qliX+kc9ebFzURlZfjoxgo00u2tLdDP2o/BymaZXUMmgH
b9S09L4tjZ78ngosJzZRje5C4E2tQTwrVcK5mhnJY9UlpuZbwK4dJLH0/FZxzK4PltEet9rYOMuG
iYq9i412ebTNrsNvt+tLsqY2oVdeqXq67TsDfWKoZih/DkyVvBfcKZzHMWr1i4lpJQ1GpxzTQEGN
rQraeWRSK0Hlb1C7ioLWhlMBo2epsweRcC3dU0W56c+cosf9AiwguYl7qXyz2lbjuFLnfLySup5l
VypOKN1lao1Q49wWMowvZ0+9jJVGotc46VO+LTxnHDZLF1UZ9INsfIhtoWYbr5vM62JU3W9oAXvP
FYAcPD41O/9eNoBW/dwAq+jrS6Tc15lbUrd0qrhJZ01rEdaR7l0GV/8XtnDebyPrtKcW4aXJt6wm
1s8bZeEfWFNlr902rtRhjjj3/ZIL8NaIsZp3Gv9lQT9WTpue/s0YGKJGFokfP9Ub5mlx6XujWd1Y
cdNem1Msczaw7ikMhah/orw0WpvMtQSX796bfaMdbAiTgEmMpo+Q4IoKB/Bqo98xfk0fh7roH+bF
KKHCOPFwr7Rutk+60eJREg/pffT/sJrkZYGDFS76nq4a2aFl5RpwnN4ZroHKwadXlFHBtG/I2ape
Dk3jx4PZ/hhGNBx9zx1U21dzy3mtcuhlPnR9BZuFdmEKOUdt+9txhjGsu3yOoOMp4poZSPc1Re89
Afk8j7eRxgQDyIlAWjG3pLxN+gQBojxzeBNSaO2dUc4JKFUjTyefvURYTipD/HO2ACKRC6XjYZrd
UzPHXazWwSqBe1tbpLRwxC3+e6zm3B1xP4GFWuQ2jd9cNUUg0FmZv8CZ0micYoYZ+aBPEVMH/auf
WSMl35VXTC3Vqa5lY4himjdekK10IwQRXzYbYB9iCqI6q6rNIKbe8uVU2k/2BEzCZ+Sr3NSc/+mm
MIq+CpRcLOhJpVI857lufmMQgRVmqzQCK1OhzUuIJ4v33CEX3G68FufgoM08tG4zgfIlAJweLD6D
v4WsiPfMTb2s6j1tO8UjA0j4DH5ax9i3TEImQzjgeDGFsRbNJLiibZEuWyqHjj5OEIhUTYmKmgSw
xIvMmCu5GSs9+waHsyg3iBwrP4VWcqi3ylh0AJcKpNCWeOyJoxL7htDUO61h/+wUIFpp922QLF5R
+mohCysY7L43NmklVMTxuvp5kgr0Vteai/Oxn5sZckHT6FuROJV7bpTFQL6ECNcBINIIasntv/NB
nCXWdmIkWIVR7NJhmvrGy/xMsT1or8Ns36MqGP8oJGg4JOCT7lLPqvRe5gBfc0tNkK9Lo+aKfkZl
BXPfr+UXOmu4j1EVTb7ZtPWAT1/eon2lZNFdP1jtjZELeuYG0jC/6VMsKj7AkbPXcyRFNnCdlpcB
8tWyHYt5gvsaD9/caahAmCvN3IeVXsc3TmraPyUVROsbwJrckJGRdpcnrf2jXaLld2HE89ZVInKg
sOsaIY3OtYtQB4yOLBg6NA9qMcbaDhYi9y2r9Qbs/sa5aje63gAajmtlRqJ1cPdzmXENM9V8fBAp
arUbnoJePFmECyp3QJCveEr9iNEIiPwajTPpz2JsX7N+bm86WaJsq8BCSTa4jUWvUz3NbJk11Wpg
OnIIpZzrDouOJv6pOKL72RX8XZ97cv6b4nW+jEVmbrryTjIwE0FZR67cQtG2ntpRaThaFyezdp3u
TCJYBgUNcDAizrXF4DzZWKjTIR5IZrrqXUQEfGVhhkSOwAHSb8GZ3rsI3v4Ya037mrq9A2XGjmqI
zWZLfCC8us/B1X0bmcbkYeHM7X2L3k4NAk8tu5DzMtmjPJc/Z3VrE5W5XbxQK2U/CgDCJC9mZ0jU
dH12a80xzro1erD5tkS+WecVDN6TlqHWaRTTlGw4EzMTJUVjOi+SdryCCvroWXV5U8o4fYTippn+
WHZLs2W05izoCRnmvhYyH4I6Lr1kK9Wxv5+li6/9RNEZMVlSRsnfc8kGMd9K4mvaNKEuVzddFxhZ
ll7rveUVDP20sdjUU17HJDZSVaqliCIBMETucoAmf2G2tT5vUGmYaLRMVdZtiNypO0sUVT8r5qwP
iMboGsYHZsV8Ht1XvZZUkdZkkQlTc/TjKJH+wthoP5RDz0GtFZMZVsUw4REm7OnJ5FvNA0OnOcz3
SRbWszm7gh2kwtPqNDeMbdCAAWTKtANrHM9qaE9dXF9kTSy2EewJkJOdKKIbnM6Kl0otbUQYp8Fw
GW0KV/fVJWILkjGqJ9R7ZEzboRj1qZSwDVPZ7yLNKIaN3juZQdWgVJwAQ+89JbIub+E8dddAbuEy
MGRr8TXKlUHfx3ELBDFtbftKmliH9KhjI8M+6eP4ANC20gOlLPFi0dwGbyGTGsOnAZGdrblFUBFX
gDmtrhzlLgI385AN9dpQyWE27nq9JoWo42K3gagaa6ThrY3LFqSS8yrnWdx2vQFTMuN4P1dSdyCb
ANy5sxeMui7UZnC/RZHVxedzXbRV2C8yNS/1Fa8yb+Iqq6IsrJy+bu8wIc9bP65MM94qCnDaXV6U
5CptrKIfaQ5hJOBebtygYJkjwoeQQnumd057I5pc785NndQJU1SlcyJrJEoDzZz1ZTMrTQInYLEn
6evd3N7SmRrUrYOw1mXTztr3oiy8H2pFSgi0uFSLDWTPvPF7lTokiFGvW4JRFBBAHVMiC9qm+XCN
0w5HA1QOlA51e0lvas/JfSVa5LidGHxSqDdNNYc2o+XWt4pSuek6dZm29aqSwmniDj/dbISAq2FV
IFfdUaU/wwhm9FHnwjNaAh5GFokmo/Sr2ZR7rUHSNYrV6tziCmdv66HO7t24XxC2W1JSZsf15baG
V4I+4DAbaeB4s/PLe7N4EFJmT1z8ohtKmRxyuV41Z2YmGXz0DfphgqxFLo4N9dUr4xmx1Sa/r/nU
QJogHw6fyLXvCQr31c6dqyVdAXf35kSU+Zlru9+4xMLBj8ZmGC85kPsXXeq98C3QITdugyqCb0eJ
koaiEuWjTkqLrucuytM0MDEGhJWfjNjt6GoXP8atljZXQ1WkyOgN64NNtmiTi6Lv9Rs3SpzyMgEt
zb9sJ+e7QrcNZzguyCrbYCUXMbqeVUgCKn/2TcEBgAMNxnDKMKaoOdGFH2irxV7kN4k1PCW0MV71
bALx4HCFtXDLiOeLpK3bR7uMib3cSA1zN+glpkoazaMwSVY4e4IIN6ksb6O7wsMtCMh4FYWIPTuX
+GChARl1TXG3pCocLbzV96o5Iksb2UIBXiH5Drs4bx65myePSlnJvVWbPfayYnwcos5ofGQAlKtK
5FV5O7j9ABgZpGBT01zV+xtDs5cHcxgKkJcOOhQUBtbzMDsg2rwosRtefzel/uoc377GUyt/zJHj
RRcgXCL1UlV0IIcdGCAg4F6Wf+dHNE+FMthfs6ma7q14JhE52I9d5YaCNaN0Zo/OpYV+Tg9i/sWJ
5vKuwFqBN1MkbhPqmJvZ54mTJruijDFMsjt8CFwG9RM4kmX+AZnxVY1JATBVjOyyp91MjSDdJewz
Moov3ZRLzdwZrenP7WJ9a6qehmpaxt620+CRou3qJB6oD92RYZUUFbFazuriy3yMueYnRvu9pUtD
o3+MS/PaTjGo2qG5kHRXphs71SbPcppf4+RNT5lj9ApYEbeQCORWjgjbeWmLy0S3K3uDVJblbNy+
Ge6diQG8j1bk2J4PjI/1p3iBJuEbTRqjquqO0t5ouRx+p3IwzG2mljLdJoqT2sh+tksGNMW0x3Mr
QrPLjOiv4pahlt9Ml2HQbcymnVmxrJrzeEz7/qzkyMgRMhh7DbeYRl5YZdVrZ6oscRbh4B3ybVLb
sofcPUUVxZJbOQE3Zs4+Q89Ga1vqmZVutcWcuot4MpZsM9aGIalqJlVeoPDg5ftFkXUTZIU5Wwjg
xg36v2494TpcaEUN4CWK8q+0H6T5mM4WPXH2wlnOeCXOuBXK+rIjvJs43jI9ue06AzuuCV9HLZjU
YnioAPp854o0NT7eouIxgf9HnafyYNuo4pbjZdQ+wVDQHwxzMGjXYlLNiP+zrYudk0wQ5r14ZmQg
KPzWwqIsv+ZJlz0NRFQW9LaTMfxADo0voUrL9gxRM67aUTNSW2l1b9bIOKfzN4ncB0ZaNGXuMlB/
0leVqn7ShNnHQSSIh0sQ1+sV08gL61IXUYWKQi6t7y7I4jEYB6t8KMSsWhu6+ZCq/jcdd90CbWI8
97Zd/qq8FLG4VE0Nhpb/d7b5h8ncUUPTwRIWLXwblBFgc2NtDL6DY0VFXmZ4rbvPaZFqV2U2aU8G
1dDftk3XVQCXrSP4tVW8NjzfrbIsUz13y4wvh7DHDXA2d1MK7cSjHHVN3xahF4z8CfT9N0DHu0Vy
YdMEomv7PCGsEA6uEZ2VFr7tMGgojPvsFGL+AMm2DvNpZvEaVqgMqOCDoSYmCV2HeXz0vHgtwo8m
unDdmKrXcOvkFjODx8RN560yLdmJScPxg+r4s9DWp2RmLw8FTZqxM1O7y+Xeczq5g1zbXCoUMkFT
LBDM8767+zxGPk4SaEdzoCKGAK+D0RwE58NJQgYTZ+ReuBdeVYW8SGXV+6jCyoUC/P+zFE5uHwPF
Ka1xjg2DDkqhlJd6yclqJ12Dm4xSnRAMOIp85vSECYWPCsAL8O/HpZSho7x3YrlHXtyjHBb1zWzJ
/uFvHwjnJBB0EIFZBVDTx1XoNnXRtAi5V1FsAYgPBc1E9r6n33ti6/70PO9XOvjGpgk/Wk+Vcq+4
cXdu0McMDa/6/fnjHIXeCm4AMMOwBywNgOmPj1OPqqtCUJB7Mcb5tildbEtjvX6e69b4MrqLcv75
eofYe2IPFBaQzTdOKq5+B28JFXcBCa9u9/OKnYyVShYBjETrK2ruIsRMozqTU/wQ4dV3Cxtv2iqN
gfcqmAz7brE727eisf4+mZ16YuZ1/FHw+aHC5oHn4FR5mwa+yzbaHDdDxVe3t0jQu1ZjvtVD+j5f
qv7H53vwhxeLKiefHwLMXCLtgxBqmI5wMk/1vhubInBKPUfX34hOJJU/PQ++T3zmoO/ofK+/4t3z
iA4j19Esun0mPJ1WU/FzEUoRJIygT6x0gE5Z8wneexwIq7y/idDRYeLkcuiMcdvuhTJEm6Iv9TOa
+PKGa412ptTIB6BxlFy3aMA/wgcEptKN1fWitfova4jjE3ng0Jp4/Tk0EFbkARmd9KZ/fPKpMpfe
lfO4RyYZJ8jIGbgeeUlm7wR1CFLHXLT0TaTXEJ1qxh2h3baVBwnTjW/HoTS/21FXI/BsImGLZ5Y3
wQujuRAxHPHmc6lDHgpyW2r4J4o+Pqtqo7hWHBn/FEah3LjWWC3hgkn0N0zPS9f3GhqzwYzr+N3A
GXCj5BHeW5+H1NHRtT7ySkYkhPmO3zw0373syut6LxodpmYV5CGbHmXQUzluO2qBMMEt/jtFQPfC
rGzZfr7yH8KMtw+XYJUTX5WFP262U9aAwhOt3xs0F/ZUt/X1YGvF1qytUzZPf1gK/W0whajPIAX6
9t7fPSSEHjRPlqjbCzxq4e9SJQNPfsrqRp54qKPpKQCDNXg0OPqseETEUawYsrhc9gx0NotiuxuK
32mTa+MvO0sz/HlP2SAfPRsUAbSEDaodkGRH9KlJZAq5V+PZHLz4SktoX6mt0fNnVnX2l29sZSMg
ZrE+HUiKN9TOu20cXF2Roo6HvdvTVYrSfNxi1KIFrg6N9/OljjMDa61lokOZSGp1D5KQM9MwjCq3
35tRssC2BiyptdYUwBlYgnIZkk1VwywF/fw8cbf9rgjuMUqaWKGaTvbjiV9jEIv/gZKRp/g1iPjD
T4H15AEE/xirsygqVUmrYZ9xs/QH8MJn0+ChBKYzQqJN4d5H2RzhMtfY985QqRvu+tZjUxQqTRdv
l+mt+vz5T/rTa1+xMvgtrtWferA/itOOjAuMYd/3anqFp4S6SXqrvqCzfSrCDn1016fHQ55XjxLq
uhcHqAppV+Mw6v20Vxx7jn2G+xjo0OQCx760znwDbpZrl9vr06OLZpnwDWF5u8YqAQGg7TN+wZtg
WvxWn5koOIMAhaU6rfxtJm9dTBoJFzT0uN02bNSrTafkURsV5VFkifrw+bat23LwIokrB5EeFXlr
yomPL1KfkNETqTHtx0VKRN0GLFbcSJ44SA7l4N92jHejAmninn2UBkRJD2Au5LyXWtJslNqxvyzV
gtu9URX3CQy+oC46x0+KWvviZGlziyEzOzZP3QYVnHjrdEV/CdDNPOPmN534jNdgPdwDSIzcFnTm
OQipfdwDTW/yLl2yeT9pVu9TvBSbpI6f64hvLBnG8sQJ86cthzSho1ULZYq70sflPGYaK5Rg3jO4
YPAZTdmmiqdTXKk/PBQQGbpcHGawBQ4Tb2N0kZrq1bJXbHXtu6YwA+bUgDazKNd6q/03nmplQJIQ
ybwcIAcZQe8VQCZeOe9HW1UucB5lXI+53+avwxUQO/yklf+FXvBBQVJUMZrjcTOj6LPwcsSgvBZl
eUqZ4FBEmHC1waKDVwWTwVqrwPb7im+y9NGtvUzbR5nTXPQ1BFeYPhF9XZN5UkHrbtc1fbFqhEHK
ac1oX9I69dFxEVepJWvaXZQMM92ya8NFu1NxU+pwT7vsc+aecszkiRA+jinqUwRvqFkQyQQ1+PEH
24VVyUjRtH2Vx+m2qguMq3ozOfEZH+dYVmFzzFXiB773QYXSKK7R2/iC7zPpRbtsUItwbqI69LrR
OPFAx+ELcI4sa67HDJ/k+lPeHa2ZanQexl3W3rVo80O01+G7Nva1Z9bTBYN5I/w8sI7qFGKWpVSb
D4ZUcKinO+PGDKRJ9fY8t7bDYR6yMJIvNm6oS63RmU/nHeJz1ffPlz2k0rCZ6KNT6NP64TBBIurj
cyL8RT+76ZQ9kCz9jKzQKV+qGm3Py5Lo/qLAObou57xCBgaobMsYO7G+R3pRZ8FiK96+NRmLB7iI
0ID9/Kcdh9T6y9ZGisVFDnT+x1+WjLZX4mEY7TuQK1/5tJNvhZPmJ1b5w76jrECfwYbTxPFz8EFH
cIQipcuUfT7CaUNrsQ7tWKuZDCZN/SW103RnwOo9kYL/sCqhxZvk+AaqeIh91WojwoCNGQ6XC+U8
xsn7V47Z0nMmumSn9dLa5J7ITzCJj0MaYCTaQSrXCohcK0HnfUi3c714UEiLl4bq99zLJmbNoqFF
35bJLlPn/vGvX6C3krMg+AD450V+XK/WFRVJnEm+EGOUiJxr1ymwvhM54ThMENoD20qQwAKEEPhx
FWaOtd50dvViW8tPWJptqLbFqcPsMPFw9ba5f/Jx0sBc2cYfF2F0pVcAqqyXKnKuSUz2pZMshp9Y
pbX7u00zNFgrXCAo6imy0ar7uJI0aPNW1KkvRefWl4iBmMEUx9HN56scGq6gt/cWfdz0SHN0EA/S
m6MpoNN6YmFJUc3d9A2uYl8Wb9GnnaJNxg0mw9k1wwkP64PGLr4oajOfe9jzDpeeNViNrzALAJHf
6VukqQ1sGYUmDbA3ibebPC2rdjJV285PRyD0oVJqw523uN5joyoaxWbRCJ3bNLLdJz6swxh/ey5i
my8GP99joPeQlz0XbLZv1Daw0MsNFMH6olvMG0AKpxRuDmPvYLVD6XygmV4kPVbrO02ERgcPsnSi
/MQzHQXf+q7Wo4i6A/LnoR4H9UanoZtTvNRZrgRCGFCePTigYhx+fR4WxytRfa448ZXrRO/8IBkm
bR8vCyZ+L7Hg3Y2KzaWu4m6+QDoI/3opEzqpgd8vZRiv62OcF7IGGSum9EWqk34pypFZVg1/mAxv
n0jxR1dXikG4DDBYOM1Jf4cpYsxE0g7SzF8kwjUwRcwuLMH2AzJGXiu0TDjOVDSV6puzjH4NhpxC
ozHGq2ROEPjKmCudKC6O4+bjDzp4eCVGoLB11PylZKB3bmmFchYLpDtPPPifljHXfEVPGN1HZz2F
3tUwjeYWQ1MZ+UvaxGrYeIV66xpj+fr5m1wrhPe3F3bXRliX/LsWENx/D1YpUxBrY4cu0aAilCHU
/orWyHQJNN576gqDeyY6OJtlrgDURkl2YgJyeJSuy7s0AkiWKgIQh/cMx+yLBJRg+cIUzrnKIHv5
pJV+Z1hzGqIznuzxS/1v7OyHRQ+qpkhPanCAbvnS5X2xs2M00Xp3GE6EyVFxxrPR9oR8yHOR0+yD
rbXsCYR9VFYvSV4l30uQDgDlavw9Z63fVAJMVqKZTPeJ034X24odIBLolT64kiVYyP201ixv8/n7
Pk6xqKUZnFL/MCUPRTAy1Nxj/HibFxMA+JVQHOvRXS3HDMaG130XnzJT/MN6qCzQlVTXChUllI/x
lYveSZESbl/oqS03E2yB27p2Jj92pXpdmSh9fP58h2RgzkY4yiYDIU5H0AfOwYJGVZeOAS71JXIa
zdpmRWHpftqi9OR3g5v8QLTNffQWVfnZ5egNpeC3z5K2xYIXs8/iSzMRrWHN2XluUSYjA2ePnhrW
cLZUvy9zq+A/E862qSRG7+bkOr/tDnTIiVPjDx8/8xkag2QAGJeHnXwTO1ehdW374oleAw7jtpel
FkUnNut4Fe6oIO50KhZGu9ZB+6ZPR6YQydK9WEU7bdDBUMEu1Kc8G/+4CgLZyCobNIoO5d1SMdqd
CbDvxV5aEWhunoeAno2/TZewhXVYsC7DOHO1kPoYaC0pP02NfHkpuPJt1XSJNiBo0xOfz1G6NPiS
OfNImuttb+Unv0/KK6ujUVE1eWHCorSbJDHhsxgi0zYIZzTXmTGp5+D1RrGBOIDTseOJExXz0QfF
LwAOClNqrZEI8I+/AK8d7juGOrx0iWJezsM4g4ceQFwVE/COFer++Qf1MUNz7jLCMdBM07kkE5KH
kajJvm/x1V2YE1ZPID7Lyrf7ZQLXbRlnSK5kmyRdrVs+X/VNreY/59I/y5IzaMfCLjzuqgGM6frK
0pZ9NxvlfeGUHRo94wBMN8fyVgsWx0kvHCfGQMU0kkE9tyFkU8VluCGf+Eo+1lVvP8VCTwqi9qq8
iYjcxx3XU1Bm0qQX1i1uAXhbLoGW0hCrJq//q9nn21I8K9d5mK0qk42DpTpQu0I2NlQSyDS7EtIL
uKAkOgNreuqCfpAo39bilkA0c6tEWvpQlNiIlEJg2q3uvSqNncBa5vy2zCJgtZTmQ7oZ9bh5GDDU
qELqPc8CczzERjDnor7CDDoyQyS9+jOghBBYjLhSDaRlZH0jLS9Sbr04R+DVSpUHRWMu70ui68E1
6/bb54Hy8YP85ynIKzDyDbqHR9oPc2o3KCmrhCe6kejsu512Y2ptF9Toat0v06heQaKpXwtDDtdz
5sgTd7E/BMcK4Vj7pGQfBm8fgyOdW0XYxrLsB81uw1YB55ZSMEEFwUnk80f941IcbhoNTF7bYX0/
TLLr0MlV92YKc7t3FUSsItGcey1Ukc+XcvnVB18fh+g6v1172vahooYh9NmQOIfsCzCmYQrm6lcb
5XqAamaDlhjNja5WvIsEv/e/anP88z5XlTqPNiQJVj9IsGWVOUMJw2Q/ibr5kXFybPjb5toNTc4X
0WanhuZ/2lW6G8Z6taDRfTTCKGViCUQ49ypcyxDOknuBG7obJpbWnPi6P6bu9dlWCi+HuotsA+Of
w1gZNDzA09rYmwUpNUCSLdsaXl1/h4AOjypNZPL0+Xs8oE7/syQqGjRYqPLZ14Ml4Zt20ZAu6t7N
msHZDq5Z1RvIV8n96LXjXk4VEOs0T/O7wTSqK3KuvHKsOAtq/scTJ8lxUOGrgJADKmwUxHywHz8V
QJ0D9d7a/wVlkQJyQoAqRVxUBDr9CwiZmXhImwmEp6z0H59vxMca5G0f1rYZZ+eqmHGESVqUEi3p
zjD2GCAN+EhGIlQ9wMmfr3IcSyby/MxlCCV0HA5lRhHiWBJYjt5eV2o3UCdPx7lheInnLj8RSscr
gY0hZsnelPNMEz/upT61Y0euy16Y9mqhlpnF1mqUHoWrtDt1jzneO0re/8PeefTIjaXb9q9c9JwC
zaEb3AnJcBkR6WVSEyItvff89XdRVa87M5RQoN640egGCtUSg+ThMd+399oy0YxoOYC8nZbPQtrz
VWe3yWMZ2PlDMtJaQ7iproIA3XHdB8VRwQS3ws4rvkmDIZj2W6haWY7EFI+La3aokCOpOrcT+uQZ
CERThCHg6F6ClD4+g1mqSlisZvo4WHHs2U3UucXUBBs1ojv65xf72SOgk0BaOylSoI6Wf//+LF7l
Y6hDi4dfN2Ybec6LVREKZffnq/y+1QLQ+Yt8D8QPLNrJx9r6DaAD8qoegfdph5o6D/1decCco0e4
EEbzAb1D6/35op/cmskBjUMaLG3wJMtX++7W8AjqoTkvFx10zTVHLd71pSLOXOWTd8WefMEZ8P3z
vye3ZoayNI5TXHEGSH03CsFNypKkrvPEj89skH81XD8uXuCqyGKijc8mmbnv4x0ZaK26eu6oXMtm
gOPKbo1nK5DCveYn4xUjvaLpbujEpMeKDkwhRZITOWC0TcMdrNDYcgw2ElwfqQQcZOg12u7ljAGV
3S9WndxMFWfQ5uZeHcM6WcuxoVzokQwoHMA4MUMKRhaSakaTUUlBWH7LcVtYzjim+teRkkPpVMw9
2MaW85DTmhp+DmTIP4D7dQ9ZqfMbkUV0bg2P6x4pbP/SdUTFO1oS56Vnq7Qfdug3padZzkrhZGUp
1rIMg9GlnNBjWiYk97kuZG4zQgyUOSjOh9khQ0bdNybedboHfvxi9hVRWFKujdfDkFM/K/y6GD2r
UfBokjM/w2CLa13aEz0SyG5WJHKIa0gGoRVjbpZcNWnV54D63G0bhONboeOypgfjY7QfzbR61GcL
kEHdytZTrkH1dZG+F0cjt0bFydokozZutnHu9WmMBTaftQyP3zjrhqvik8CEhzqkXWXWQvvAAWh9
6wF4nqtknpQXUS+xKrKBW3Je2HXwTX0cLWWCmDgP2vzFgm3aBW8w4ddYdGfrPi/AmeTUu/NdET8l
0a2CrejPH9+JCvP3q5+c5pS8hGtldvnLoDvHCUvxc3Enju0P40b33VJxo25Tml67+fNlTzfNp/d8
8s3nmlUGQuKqqUYvZNafsS5eSFLtkF7pIJU3JuF2TX9mevvkxMH8YrKG0BunhHq6V05HtecLzOtH
MoMKAp0Qt+wTbXqNyKq5Lu3FUB5J4zZSOuQvKtlHlS/K+1ro3Rr0SOhVSpusp04vdoKldjc3obVq
cso7gdyOF5y1McaWqboDeCHOrLefzJJU72WC9qBrw6o9eU8hjs9RJazlMR/qkrNvjQ7eKJTVn9/L
J7Mk9SsU6OTWoSc5hYWAGR2MaWzSx6rDYkw4o+1Nc48lI5j0/49LsVnRzF9BEigVPg77QGgDbACN
xZPE921mBIanpK29A/w0nRnknyxrENMW+CU9/2Wp+XgpX8Om2etp9iiFKr5iOkks1EGd73tprkKn
bn37ti3H6fafP8xfB1ukSRSfThc28CRQoEw/f+x08koITyadefA1d46s8My+7/eNPfVzdvYMD5r/
CGc+3qGi5bE9Gnb+WGgkUZpzH7lhGCbbQXTgY4c6Xv/51j6pjpC/voDf0Msgkz6lx0pEiQ4iTZc0
AYHRqaL5kMTErjZqT31SNv3vUkqUQs3+64JsgmglaPyf2ROdTiKcQCE/ITddKPMwjU+2oFo3jT4l
Q15rjFOspYF41PTWv8wkJbqC9+yvM36ig78mWVWTNp7ZUfw2qqiQ8AQ4CQMFpP+/fEvv9i3CjAOw
LZlC40JpfjCIXxUhCoDfcbwrUdBt7aEpzrzn32+ZbQUINTq8HGUonH68Zj7ndsyWQ30MmhkEPYbu
yillYhvIy2yuk3SAYtB02dGs6mZlzc0/c/twiuGe2abx4Ln6Ioj7eP3BSEPMFZr6KPy69SZdjId4
1s9t+H/p3t9voDhOoMykh8hgxl1x+uUM9CNYMDP9kaJ3ozhBTigujtLG3hdlkHYLs0RKPYEq8Ydo
MBaCZQmg18hUQgo3LJL2MpQs46G1idBxC8JVFC/TpkLFxtXrpNIMg3wL68Xad4XWHfvc91ctzhuS
ZFJsvwXN6cXC5b+ZU1I8+zl5GaXRZLGnMNo0t6mmOPTgIylbrPClQVBuj0Mo0Pr5QVIHNcTX7+O3
Hwk8eNbABCFRTtW5cg0YbF8tv8Yy4hMAugUYZu2UqW/kjWL0EIRy9j6BI8ON7wmVLRTd0fGdVUi0
cPyvWhHqBy0K+sFBmFpeFUWmCqfOc/lS6nR+/RiP2kWgi+x5TCIB+I2B62Z5iLt4BrfbOniP+p8N
xr8Nsh4oiv6YSdO5qWGZaz6+PKxTTLMLDJWl9jRjdQywdVfjKB7n2vcnOFJ9Ble3EAZ7XsXYselD
L6oMRXQN/drud9h1sfcScq+ZbluHWeTBRI9uNEkyv5Uq5W5nGE1xOxGfcanwTLqLPLWlMx8Wqu7T
ny1w81Bj1Yk0lWlrnSyw4BqUISmxG2t42bFZd3H/UOdJbTsmUGAA1lSicB4vWAlVq2wyfn1Fvg/n
uHgU8ZjSNuwB/XmGGfhiQ/BScyBlvn0izkm6sztJry/GXIXPoWgdCV+RXY/7Vhrb2c0LOTI3fdcD
kEl9K37GhW/MTldhjnHy0rKf+nZQn4wUG7NTAzrxndk3R389pkOC5mjo8dvDEYKCV6g5/jgb/pO+
hnYeR66SNuUzMCWp9pKCLGxj6Mdpg+xcKKvBJg/LNaVSB9gt+4l9Bxwtn6iuWXDPfJI470C6jbob
1UNxxek2OMYI7ztHaYr5wfbHaa9aUea7YdkExy5pocTYk4RdRq6T+cYkNU/ygqSUtt1gwLUHgBMf
A7kbfS8kEaBwIguoi6cknf3DKDpYFW2TJquonaynNCjmY4YTVF1DKZMaIrEGmv21kK9GvZ0eKAWD
dehlnRmPqGnzVSQdXkAmYP8mTzKrR25XJPa+TYvgZ9HAx3JisqQJvLN9jjNJOACX0erYMURb3+pF
VtquTL4rEsm005+TYa58Hn6hlysMvRJoKIJb7gmXLeSjXI+26c3d4BcXCFv8dN1AlX8lOG+Qvk0S
Qm4vlJWg8uKqHadjWhEk6JKB0D+OZVFOl/CvpfgGOIAf/zRKX5fQ61XdgElZiaTmVpP91AIlEQdF
vO3mfuzBieeTkR6HUEaDghZWMrYmTXnJLeqg+Bpjg2yckjQo4cVBIjdoFKj/OKRgdRvkEWBOOHn5
IKAmo3w1jbb9TsA1f0TRw2lYSFrNva8ZzdogR01bz77fHDJJCmUs0bG6gLDD6oJjs5I4TdD5wCWn
ng1GVql2fDkRy00uSdkow6ZoEyJEzC7utoPWlKRXJ3XZr3zJCpekV2lK9pklp68UdIzDJGKy10Jf
1WELDYpxpF5ZPwutEZVL68XYA7WL8V2OPoegsQT1Ao8JsBlaoGiEqSQTex+ShqnsyqnX6B9Top93
dEZz+aIT8SStKIWpB7MZQ+FlUgUtV3RobXegqKrbYOylfAd6uUwOZOHa0VU9aCZOC4pGO6Vrigu8
wnkFDF6a0+cw9M1Ly7cIZSs1Er9xAWlB7ShlZh65Q21eS1POROX3RnUJoVR669oS/TtRwRp4rDHz
AV2ksX8cBOyXi7FQgmCLZNveKiGbI5fRnjau3GqF6iXa0KnrcRiJOhKlkUZuo/hNtlaKHgwFnV6w
DnFhZSZ5OmGnbZEAgn7z5QCr8zzw8eCmaGBcFPxwp7DG8tkEmYEOVKW7ulZ5xT9sTNyEnAdpD2ZP
jYLbXm6zyqkoQj/Quvf1lSKNybRKQt/ftdBcTAeOT/rcKxVWCDUMZ9kjE4/5akjUfKXa/A6vtINo
r0f8PuhyShI5oVmFz1oT6dpmOaNXqONL4yZI4MddQCMt9jRsADUgHcOUteQl6yyT0gRkVczmMkOq
6VfTp67hNPDB7mfW17eqS+rW4TwdIHQHRGTDi5uin35jQZTDs22XThnOY7SxOiX4Ps410g21txqD
ialVVFfzU2osRAKKYydDC3Xqeo6EV1EOKhcOW6hT9CAraG10E33GFugsEZBNwrHBB30WUAxQ53uE
VDaKf79qv02iKN+sJtd+MokDCiu0QHxP4ql6KquWfZkhRTFPVjPDYjPVpfnIy51Lt2zNkdWuCJN7
qYyUzGNj0RE/pbaQ9zKxqKxD7pL9e6soKy2qYc+KKBxLRw8jMhGpxqS9w6KiRF7eD9SxFcAWLjlF
hUyQfSFNjtnZKSDajDa+Nw+WtikCTmNuVcv+V7UwmpwGlRR/xXCvf52MtiooBDWRumoBRT1Q2gws
Tx3t5GoYM56EblfKodak9gApT72L89wA3gDz3AHp0h0sIoQCVymk6Ik5Q2RuY0N2cDQCBpjd/Flc
krYAc8KfJhBb7CGpYLVWCUOSW7UpE8FyonrkF+bWmOj9eMKXY1Y7TQ4lGGZGazlDF4l1kpacz/OC
+dWZykx+EFFqf6PvnoV43apOZ+sVm9uWuHXWhVJR38K4MVK3lpPouSAFMIPqEKd70aZzB52qkGHN
jMWgemDDxoe66cOBHXRRxesinxLApgnUL5AiHUS1PIm0GzZ1YNxKcjF+GNMkDbt0GLrcFUUVqM5U
26lwSlAR2eKCLzmFDQFfVpPPcOBkLex+VrmUPVeRNAdbgGzyJp4iGJrwAaYLrc8iA7YgCCVHzdL2
my6C9mcJL+baHpSw2naiE4EXo6S6F7lV3qJBK69zUhgTGAkle8GUA/c699VCdiApJFeGJT0bldbm
tHoyJtNhlDqys9Oo523Ho6WsRsWW4JwVij3uKPcTS5RDN96zJ5GpUUZ99AIeMYN7Rm062PidmseA
JEuhfWXiFjHMtFmF/UGvhmNnq+XXJo0BDb7DNItNMyV0lYa0G5gvjEh7zYmZU6/SQPOPUUv+iRMx
f3dOg4HvKxM6C8zYxAKIY5sot5OV2RFC0Vj/Ss1DNveRZeXJRoEUkzq0Dn3rLmeuHVxgMMP0MLDj
7xxthF2y6RroTGsq5k1HU4vGKxlygsV+mOCaDLBC2w1bDb6mAobMdGHHs+z/FJT55l0SKmXxlMsG
3EN5ruZu3VmB8VhbUjw5xjiHt5qoVHhRQ0PodcfZ7zvtbQjPI3YC6cKA6/otJLaFkiZZrI4cTr3h
CWssftqRkgKWAxI3rMCJqNiVCos/EXIEcmnKxdnNqEzhcJn6dam/8f46+SHxkYrBNI1k+aJinglW
rV2r6SFk1oCS3cL6yqp6yLaSHmf1hZaOYbAeiPMzvpWAcg/Q4o37SBGdtkZhobzB4JhqzyCDJ/Fa
hmLjZQNmrnXTaV3ijWkhSjp1XTVjB9S6vZ02tbTyB3B1MUjUdmHflJ0nU4yKPAyTbYG1oBDU02yp
eugVBMDoSuV+PKpKOpvXkyDOcFPMaj16ZmQNgWvxBcsePcExZuZSiZHR2mR47eLJlFxUesXPTPGl
cjdlNRuIOerkq0BW2sNg2iHcQpFlz1prTKwYU5UkazGlSXAAghIRJ0vd2FN8DnLwEoBgrc2eCrbr
dwVOLcrG8jXS6IGNumU23/o2HKodpxgIStx29lKWsnnJVkKS1hKcgslp6tYc3D5XItXVmY2udR32
5waCYG+umqA1NGdK6uaVg7J8DzCpfWSelop1IWNhscWQBai4DHWXKJKY3J68ne+SL80Nz52zxLrm
1g4xZ1WmjSkkX9rqa7Nx+Bubm1GOK44cWSWVG/hC9aVRV/K4HhUObJ6WqVPjEBIl+/syUcpDhhKG
OJIhSFtgB0Q3r5Q4zY5phufBkStDfRrDijW8N+FCuX5fKaugkfANFIDR1yKYZeG0XR/lD+zA4pU1
NoWLcQ/Uc6ljmQFSBWvNtYOKlU2dJlbeuJ4Dt+kz6PuhmjReUGVFjSbF1iq3B2jHqcJIgoQI+GyO
oGJS4d5gKRzqjdyo8sZMQSwdyoKZJ4lqRT4ks6JeZ3ZX6a6oAwJUu6WXzGFHlgwvJVL156jL4w9Z
mZIcku6IWrqoG7v2ikYySTCjcu67er8YZlUaL4fO4B+cIqJ3x5clhuekUcWbbc327aQPSrxLJQMu
oUSgOIe5zP8hV918lcWSACzbyvpjDw9UQNiVrGLNnDsif40zpb0khFSvL9VynJ91vyrqi3oaIKz7
/cLFBlPMcZxV523QaqNf9ZNdym6bLTBF1ZrEXZqPMelzDNNhNTTTBGBen2bDUSEw2wcLsNns9V01
DN5APNtl2mFIBggwsPopCL1GN8rJJ9oaZh7+kNiwP5l+MLcuhFUZOz88MT59TaIdG6tZ+AqTONPu
25FGDc6uZjiiUZ76rW/TP9pQCR3fKhB7bE/zUX9aImlLrwD2rXulEdjA5xe0WeykCIvvU9hzoVuU
tAGZukiW4Nly4ORmo/qxiBMr5LiiRjmNnmR8seG+g02LiU5YdVInrjgvmhPnY0oTLD7CvAcHYOEe
UdUAqhPF0dalxQtxqcDZAqhY8uNLYKymtIP9kAG8hAuqXNRKNgVeqvXU2zUp7L5Gw4LLFEZm4vz2
k2ytxXT3l+4X/SwclzjdAj2qXV0AKtpKSp9rK3WgKY5ZPIOXCcgwum7KenkGta58G8eILhWrYvc4
hsN0Sad+uIribPJ3AkhDxa6rlC5hwAQkQGlF/4DXisjfcByLI2FAGdQ71O9IgEZNe+7DqPEv7HlG
4zqZjbGtMrN6nX2wtisVo6zkdLMIM88mEese6mW9DzXqUk5hAGdzUtKS78Akd3iQ23aikinZcrNN
9bjRryCfmGBWhyLjKI5yY9urI9tf+uZij9UPBK2vEXDgZvUEQFN0cnycZkU8jrVp4sdIFNZPeGCh
cNWQU6RjjnozOJ3Rtw/zXABlKEwz4ygZRtZ+hKDi71VNUPbo2FbJzhgazf0S0PF1hot/sLVyCFdN
QZiDp8emeeWHwriMo3J+yRqpFS5/V/UWponxMlRsnh2b5/UTgmQDejgy1UeMu4nKJcMxdvwi1X5Q
xQvukh7UFofzSO2dnu1/A/HPLq8roL7450hKTTjwksDA1ANIfdXKYiRwkc9JQJMG/kk9o/OZR0pW
ZTYFTX4wEJBDjySIodloRt3+qMc4evtzWfy30tdJK28p374rCScG2Cy/HWimQXczTRp438DcpPT1
WhixvjhTAD+t+n/solG1+ng5AKuynPh00YxR9dI0cyf5jQBpQIzhmWbNn2+MDvXHKw0SxQ617/OX
UeqvKGtzJc01rJ7tNoCtdq3a939+kqftrtNbO6ntlzkM+IYgm5cyoQXO08yj6z9f4bTVdXqFk1K6
npeBBPo0f6HW4yw2Nul5GM9c47ea4jIeEOOglEW3gjjw5LFFpU7jSclf8l2zEZ65kXb/LGzj7/7t
u0ucPKhxbvTWGtX8BRn5qs5eQuWcPu3ERvD7JU6eFE5CBdIRd8GJjKk/Vx0i7L9VXr2aL+yb4Hp2
w82f381pm+PXu3l3U8voePcd6ZhmG3D/+UtodQREb6qOQthGFPkmDba59B3j1plP6dPx9u6KJ80c
tZ6a2ky4ooGTyCcgrznXhPz0Y313heXfv7sn6pksUpTTXmRJXgtJ7Ayo0L5/kTRn5Ce/9eZOn95J
JdvH/BuZ3ZS/YKbYIQh1J7NmmU29rj4C8HZlpVnH+WutnEU6fTpNINCCPbMIiPWT8U7xeC5pUOYv
5h06jovsW3RREPDgJBtxR6kg8eIjGPy76TA55xKUPh0y7y598h3QKJiMSLXyl95+7MavHEyCofYs
7UUOLqU03Ajt55/H6Kfzx7sLnnwV6JpzbarN/CXji7Pbb3j7XajRZ8bl5y/z3WVOPoWZBqOZARhj
ClHWt9fXYLg9oENnLvPp8H93lZPhj0Uj1DqKOC+ZSZgE26woWv/5cZ0bGifDX52EhIKex1XCz21X
lCyUBVPhjgRrnbNXfTrtvrubkw9AEgkJSwrXKizXXOs/zZ/gk7Mzj0z57SqEPNOgZJwrNjljxsmb
qeYiEOo8Ki+qMQ7XaL6A1vYw5mcjnr0pXKS1VRscaZBpJC7lqctmMXmKSQrwulEgWY+bbHQy2xBe
XUi9S7CtQBhaWmd+qLqMxA8NORsclC5+ZbEzMy7Bde9nHk3tSjlpKv8JwSideM47Y+Ka5FyF5M2a
UeS1lWa9Zcs51im7GPIFFgQiU3qtMW+U0dYA2upzvrcnf35KMAbQ6x+0oXXY77TlBcoDk6QWy6ai
20nElWdLW9zp1dnCAqxBCPZVXG5/Hk6fL0qL2mGBjS0OjY83ZVZ0WLNl+bbiLXR3vXCMx+Yh+Grf
ULLchcUlwTTnVsLf3vjJ9k79eM0sztpI0dgFZVbM3vnn7F9NPLiS3m9wLjLtrDDrZH5Bhg4zKWNz
lz1Gl9FFcmPtjGukeyZH/QMZaAEE7dfszNrx6aT2Tot2MqZ9pW90ZAvs86a72f5eli7Isz+/uU8n
6neXOBmNU9HEGb1NVlqEdY6k3EiMQ6m9Tur+QVDDzrtHO3z+dc3/Jl7+CyvWu8f/W67qddQ+Y8/N
/4fG12P+0nyMveSP/r/YS1V8WSYitL8IEZH08Fb+yliV0Ml/ASyCexzxmWC6Y0z8O/dS+8JUwPwH
BFMFNLMo6puia8P//Zek6l8gfSkoGhejAcqCfxJ7uXzN/5nCdBANJgIb/BhCR7qrnLIiDbutyr7L
50t9LCS4gh0t5iAgLyRKvECCqvvuIV3/9Re/D7U80WQu10NRhFGCgiPgBkxKH7/0WmRjpNiheinl
hGPJoUhXalSE1LwAPw3qT1lJKfT5bbyR/Oss+yEFFYWdSj0XVfwLpvThxiFxYo2i0IP2xqRc+PGH
FHMGIbEpistSC2nQcX728wg+cTaG+6p5bLLc32gRTYtChOa2rvW3oBnucoAoHkh1/RI9wE1X2Pkm
04Z7s2giONtCuVWFv20BSK8DdCFeVYNn7hHjeW3QI2t8UI0SHnY0FGemFzQ8py8S1z5OcvTRKEOQ
n5wcWUsM1RkhGeqRelIQuugsO3J4nnWE5lGzFupFJ29FeiGSXdCu63abNjcRvctru9zFnWPCz5Jc
47W4yBJadxtE4421mtVVHTqsadwvNWGnORbHqTjE0drKOZySrQt3HJi/p6+CnVF56EwC8uFth9oH
bmgjX6sveuIk0hphynw5xLDQtuF35ScY+skkbetCmY4AfKgXF6kLHi3/ZkBL0ornXLkwUGubu6UI
mXtQiTvXLKlxeXbv2ah6MnzdG61eZ6HXEQ1leubgjfo6BRhJtrhwAZGz/pa33TWxCAYn3Zvyq/mg
PZAgDpjNpO+DGoh4mnXWfOcgTB4WEhMay9KhXxubp2BF70wyHeV7cSN9tylto2Iw1mO29iXAY8/g
x3pqK+Fx1tz2mQZ1RWom3fA9oTA/K3mr24g9nEl3kozupKMrjnqMj+ZO98w7/CPInv3XxlxbENhp
be6DJ96aftdwV/F2Mt2KjcE9eaEbfyM2MGBo8R6j7zNodjJWqh3hQvbV8G3tH+1Dt/cvJ9PR74t9
u04P4w8bscYxz11A7nhHg6eZ0C53uqjX+s6/pYlGNSgJ3bE8sjscx4123UuIhhyb3oWTXNkPlDAP
80P2lB8tfZOVXjy6wdp31c3wFvuOf5MeBtc+2LtwJXsNCd5u+XPaWevxW+DWLgk4ZJyaNHsc9J8p
RHea0+gl3PItfrOxlr4hg4nlXW+5+gWJJ+tiP9BIhlhyDdak8HigD/mGrs2uaj0aRd1acZOXZFf8
mOKNfWsd5o197FdQcl77y/TSvkG5I01uejk/8tmCQid7vXd06PrXyiq/yW9E4tqdh3ImSkjBQ7Hp
GjLV97+mtf8ug//ChfRuhv99GSTzufuw9i3//7/jxTWWPnVJMEZIyjS77CT/jhfXlC+cY8mlY8IC
ILVMvn+vfNYX1kEYwfDvLCa5xZH097qnfmENXUA/kC4Xfidm838Q9/zx1IT1+FfdiLUPaBkw4tN0
5V6tfPhw5nSwo6zlw6dBFILVcUaFBIq+nFr0KNNKRFq2evd8PlkBeRzvFtzlwsguoWizFEIxYDn8
uO7I5OrZYJ4IgArnxOmN2HA1Sc23Cim8Zxbbj2fPvy9FyRq4lE0S+6k7H815OIEirg8FaSVu0vZM
YLpxzjf/C6bzn5X012VUTaYXiwx8oUGcbG0jEjgINvulVUBOJtdWuG5kHYnJZPQXbSQPaz1JFfQP
9WitWjWuSEqQfIEQE64txoSpxUNWcuj3ZrWqN8Sy+2R7KUW5xN2Z6lWlUWh3ByFXD0WUHBlw7FLy
dpq+Kv3E7N1Xw0sfhdID2SBEcMwYmpdQ3v6yp2kY0DQIp9s4U9WvohuqhzZQzD2mlie9ieUbNJ7E
jfVEDRIJJ1cEduHT/mnPCtLXP7/3T14GZypIQXQLDHjRJ0dnVWkyVRnk9pAMJqYHegye343ZmVf+
cTv3611ofD6ML/4rQEV/HF1GLAu2KVZz0OeQmD1P6y7Daiipy/vn7DXmZ3dEZDrnRNidEKGXkf6u
7gaTiOyGEkkbQqF1NcnESWde5WvrmAm5e2ZtLVWyWoDsl0nkTnq97voW6QIxSy12xvpa7R4TOd6h
dXkNJLEKB2uT2Vca/YtBvSRhzE3YJ4SD5unZN0vPvI5lcZh7d9AOSn3dRxdy65bNLYIWJ1ys09/j
/oIKepq7iEDc0JRXARDqWKtdGu9riZ5bPG+UsCSr5nvjX8XFdJMgILR9pNa0p+KbyXj1UR7NMXHr
t+zG16ly4SOyLZVLwrzcwVhrVrBSe8InEOlo6ZVVqtu8u63j2jszWpbt2slHpQlcichpMYQDPPn4
cEmYyvuiUZpDEUaErkU5m5hcXsdJ/hol+DgmIjQORgAToyoQAs20bMO2D++VJLmMsHytdaJ8PAAD
xr6os8HJfJn+XfcDo8O6F6+9suTkxWL2sj6vb2KEItdJVLBYSuKuNZXZa0NNc5VmpMs8KC9pqbe7
xNShjBW9eTQWeXwuwT+siRS70xKj3JFvN/Cm8mlDhni4+/PzOCHr/j2w0XUsplCVZ8K68H6wIZeU
y7gz2oPesANHIBWtmZCmC2CxdCrJl32zBypeoUkdPSYH5kfQ5Cq5s6MMW8I23N43KidSYsXT6UDD
3RSao8g95jSdNDJQPsV29Bv+5i7JVkIk517oSbnxrxsAI0vjiCAKlrHly333tUhdqIc82PaQTYNw
Y5LI3CYgPast6aw1xNRsUgsZ52BB/yuV7rsZnz3zfLL04CxgrmbV+WVj/vgThlz0cqIm3UGySNlC
WBLvJeKYNgQAG2fmoU8vxdqKnQGxiny6JuQirKpm7roDPDTMAWJSVgS5yg9h14dnPpWTk89fT5ZC
lQnPAGcDh5+Pt4WGxWoAwzQHHIztZWZlFt7MTLsZUHfveRhI4cKZeuVQJ4dQkYnVU+tmrUvFtDWR
J15NXWGs1TZuLmuY2Wfk78rvMzKnXJZGGV+MDu7k5FwWmMU8NJZSHYLaV1dNaAyObshEisVNabmA
qTvPDMjbsVvth19FmqcNsb/V82FYI7sxNkY6zFtJSgcnnXv5MtCnc1Db37dCGJxYuanBLf72U0+I
8IPQAApRHohnhseS18UqJHgYYXKdb0wUNLu4mY2Dsqjd/vxV/7aCAAwglAz3DvsG6D4nZ/AK/VFn
hnm+R85mrfCElF5AePM/XXkFuzx2lfwHFhIGhI/jo+ztsq/GWOwz9OVrmbhIB1jIuTbJb++ZOg51
hAXQL5Yp+2TCNgIZIffUz/tsUjZaWdc01tBSsputPIngp19P7r8HDg4cvJ9/pzH9duA4PtZN+Jim
n9bdlj/699nDVL7Y0LXYBEHd+euE8ffZw5C/2LD5lwGBbAlr37/PHor4glEGDhDzMznJ+Ib/ffgQ
XyiPWQDkadriYKEp8U8OHx/HCp8YpAFwFQs4a2lwnOagDEqWZoMcZbf1KKPuqhRnlq27fkD4Fo6o
Et89oE9OHB+/77+uBgAQPiWMOQPX4Mfxb8TBMKYSOHUzwraW3ahzcDWQG15o7bHQQtKWhRlt//E1
mfkNIE8ysAMAgB+vmcV+SGtiTG5JvLsaI5vVtR03ZROt5L6g8qMm+8hWzkwnnzxWLEYscYubl9PV
ySfYG72NVSVNb9VZn7d9a+3aEdKhZO3TyDhn6GVp4R7+s0XjuVKYhSzPBZfnyjL38R7Z6+dwTWTj
1r7S+7VFrHrkWcmLPDoKqXtN/BKh4svzH11wp8RXcXdptVdavqUgVvuuDNYLFabyaM9O7Htd+GIF
L1bxday+h9213O/a/k0TOytedS17sXUa34vmygj3Kfp4fRX1rhkixtxYzcPcUq8N2NXWrnrf1bsm
9MQBG0y4mrSXqbgX/V2YX6bh1Ww+GNJmLjeWtfH1W830SvVGFrcWdpHFHlepqjOUJHxKm4SyGtEt
m1HdSkHoSZbpkn3r77SNeaGVwa+ijnllf5sfjdDL9NZlvYgekDE+EaeeSNcYz0nCOUaEXZXo/Itr
XN2uyF4t+WGy7nQLZKpPcDfnuPJGrZ7Q/XsonRB4v/ZwpcmByW0n6NaNtutpNtHac7Tqhz/f+LnX
hMScglrseu5Yd6Xph0nLT0EDGu3rkbLhzEpZYuTby+VFSdHyOo9cROIGpp6AwFp7zVgISq9O9qTa
mcNDR+FTbIj5jYqdeW6JO9n3/TVKfmViwJQW7K5P1v8qDmp0ybZxO/wfe2+y3DaWdW3fyz9HBPpm
io49RZFqPUFYtoW+73H130O/E4uqkCLnf0VGZVXaaUIgcM4+e6/1rDjHqKijVVJJ1nRnUcUgHQSq
b7axsi/GGlykUD+UnTr81/eCl4ESjHECAEXIEjcv42x0XZrOunruzJ/d3EUOje/F0asRNTxZKd/U
Y5/ewuurxwLJa48zHBb/x9dCE+QOXXCjn7PeegyiKrINHbNoMST7qYm+Y5x8WtzMK8qKfjfFFTOF
22llMBqD0CtT9jBR96JHq121Mx6NCnvNmO90K36cG5T1X69uNxNqvlQ+FSoY8EuAMYDsbo6+M5Bw
UU2N9KGZtdfOWEc5+bmEuGISNtMalTDhdk2kT16bjmsC4niWq+ghzod7fSxMu+1NZQMno/SwzbqY
V89fX59xvccfliZ6aFhEAfsBDb62fj5+B7GsIUeRQ+tSVAdU+3zbBn1qc63JrsWpLrZVcT2na8mf
NuLoEYqKqDeqPOEP7qIZbT2ONs3mIIjgzaFFfmh20rbeAAFeEZjec9SsHeuAKaCJHH4j9k3+PWl0
ab1KDsHWtGGQ3/s4A1WAKLbwW9i325KEDls/EnZ6ibbyrvmRbUM/WgVe7cmGUwg2BmEpcYOz9vr1
3fi7EH++G0COKM003Go3GyD8OlND044L8xGkovKLoxe+HvR1pLCi1cSNvCsfGWfIp2zHjZhQD4lu
1RBIAxbUbp4wLAq1U1+qw7hL/pRv/BxGZdNO+Po6/4Lzv7rOmxYRLOCR9kZkXbC579XZHk0n2jS0
yMu1sC5YRt8l7u1Lelz84H54ke6K/bztPSJrg2Mqr4LICQ7RxlqHdOvPCtxXh8ZMXK6tHs+MK9Ru
FpHL6i7pnuRwEylP5IIGH/FTY2BuHXawwbRT+jC2sTZ2wWY8SffTeRZsAlgqWi81ExZcH27dr5iz
KMsdMOFF81vGEOVpDn6K5WvXnYvaURpbfcmOgV366rpaJffVobyTU6e8wNFcfVd5/y2tb+8bnWLE
kzQ6ySa42fdT9IE5HArzEj+JW+lO2ix3yb495kfL1tbCs/rU2vl9X/O02gyxUEZrHXE8zmD5ZKIm
mCl/5JNH18gsnXbaNOOJAVgmOIXkNK3Dv5c1DJs8I/Y5K0e1B6nHHMG3uIwkTM1BrY1NqVY9iSnm
PtlpqVuQtkH0rCdE27ripfOzH/VF2PYb8xlj6rN0GI65L5zYeBRIRfdMWHJsWCwel160NfVy9W5r
Lu9DXa4VFUq7LySrcWH25WHjFTEjRHZy+Prp+wuw/3wXqVpAYSrw6282qjmhxsmpeS7BARPRU79V
NtEjpBo329cRxDNPgCNU+lHr6ES9kQJ/0De9n+2KHTJC17ovN5Mn+/CKyNp+pn+eHcr115cIwuRm
XaN7QUuBAyODA+Q2t4KbSi2nesEpfp+ZqzhfoV0nPs5sfJ33EVA36/8urQK7tbw83IThtoo3mXGv
EzBbbERrq4+7tnpVrUez27atZ4QHbXYYzs7BGkd3/asy/XCwu3Lbvc93UeCCzVHui85uCAljqvY7
Jev7Z3iq3mXd68vHcH4xmztp8vh1mowZk63ImUfH7D1sI1fJuUTcoxvLl6V029qdx22ZHJkoNBmu
uFUW+XG47oyC2iZyJF47S7nLyu0gPhoYw+bkuKSHql5FyXWRpfqLE8NeiuPVhtMblisXj7pytCyX
F3Po/3Dxdbei6Zmczdbu38A7KPol7XeJ7JdAAIWVPr/N1Ip6sS4wy/Q63mtD8VJS7hvmlZnKj8jF
qCWIHpo2YwLoDZIV90BzeESLKLXFZFl3Zmhrrs70cIwkuzH2+XQ2otPQH1ozBkP4FGNDKNBfMbW0
xv9YygDOAQh3fdUVJt0Q/z5ubEEut/qyROK5wF2O6y7Z4LRXvBoOvrPUxjc7x20pw0ADapSJPIzI
hyvd7OOniXmi6owcmjMNmt9tQ+mmkAbC3AKjaFR92yr62A4xkZJxVNUg8l6Ph1dlyMePY1Sit5BB
wkuiY23sJXIFaQP/YpxwrfO3UaKKTmxsimFQ9qjzXWK1XXUJm7VVGdumVP4jwup6Qeg0mKdwUUT7
SLcZNAKci1iMJvEsmcEz8c2aT+FIj1Xfh1C/7CgMVp3Cpirk96AVjnFt3Gt6mXMaEe+NWc3+40GW
y6Gs0cjegHLOYfymsmRtmsJclJdz0IwrFZtppKKV0+vavw5s3CUvA5tb/B0N52Mv83oXGDYalA/k
jADtvqXhTLHSGWbZi+c+Rg+H4E90BgmR2FTx5H29wt1WszQIKVKoUtD5cuONm8dbCDMVqknen7u6
E6C24RlmMMksJ+Jk+YOMX91NJdX/+kMplW+XVTSWRAfykHNXr2S9jw/e1MiVQoq6fE7TLcrOPNlE
6m8rU5y0PC6Zo0JLsI5G+LPIB1vBQ5vgZlXEoykeNPxMVfmq1Q9qdw6qp0I8TdOumC5z9TS3b6Sl
09G4RGgGurdYxx28p1pOi126rM15XdT4Z9a4qCTMJchwJKXFuJo7LzlgtHxwko1Rr1MMwio0Pcm8
WxovXtbYTacKCAZv/anoD5q+xq4sQhSoVeFYL2t1PqTCe8mZY5E1p5VjOxB8g62X1NHw3Ftno3yq
DU5Ca4MLMe+E0JeVX1n5pM1eOR3b0B31NXvcYNxn4sbSdk3uSsW7hTWoaYlQuDMNfmic5dmKXF97
yLas/IvgWcKzmTzKy1GOzpywjatbiBg37qKwldU/Qb8CVCGVx0K5j+uHjOOt3m0TaRWNEBjmTcK9
EthoG9cQ9jETsio3PSL3XEVDdOP3v6JScMzipyRxT7UfLSGkaFQqElclJ2oh2dwXM4eddROTbbmp
TMxQG87PuvEw9A8Rv5UAD6dRLujvJ/Opt3wJ05aypkcRBxycr2t1W3kKsy/tG8Lap12bsoz+vErk
Jt1X3qePj1cdF2NoaIF6juIw48CuM1GrzI7AYYUELwgq8Dkq479W06jarkA3lYwjlY+9rRWiJSQA
qxCV86L/LgY7b65pmN4VnWiWu7R+b4WjmIL5ZzMN75VuGyrboFhJwUGtnzqoEILbTq+C6WcGuJSD
nB9jGee7dm9yFNDuZyLgQkfFk04/gaKx2QKGxzvV6Ns5ObXqlQ/JnZ23dekPljtsZWNf2LnySFW3
nAJ0Mta9NfSeGAGcdLXQH/ARB5AzndbcLkNhV+IW3sbU/glxkuK+Bzv/O9BX+BH5Fet+SA/HBWXc
eBclLyVCI8h4oFRyW+r3pOBWRmkbzZMBtYgghOYuU3ySGYr4G9nZ/+WY/1s1Xu8ytCzcOExS6Pjd
nFnMtkbQUCjyOVa2THmpFoZ9ttFOgZc54/uAn/GwwIV6UQ1XYs42I+i1k1m3h+BeXOB11LafcySd
jEMV7TP17fp/Quwwcf7EUCof3KywlwpHtF1OjkXFfpmP5bJNjENUHO7gQkjYLvqCqlndqOzNMAen
ofNS5aU3uQUlf2OuscmlyscAaWWYxX/OycGi52Mx9lvN8SWKPXlaC2/VSWoPhuBK4Q7qdqE/BfPj
0A/gPGpbnn+G6r1SoS1qD+qyEvS7SrGBT9iilOMYZEFo7ub5p8nEC0ZAZ5yFGCllvx9AqUNdOYsC
PbvSEWAsmbJdQwbQ7GFxG30VKXYePrRa6QX9m8QMNRFSFEw4AefrLZs5D/bpGvaM1hxkDtcJZ/jY
Rg5fp5OtG+78JO17+VArK3m0dfGoxufm5+iG0mnMnGqB6SUcMh3gQn2nBccgGd14WGnNb4W1LTrI
PVTGbnCCUdsXzanVnqQwWKchx/Hqru68nxpiMa1/Kydt33fxBjcDkjXYaNMbs9Tc+CMi7avzym6X
CJLKqmhae6l9o/slxY6RB6zrvmLA54u2QbOaURTqDWtmik9FfcirbTBvptStevp6fX8KcYfn+luV
/daUB9luBleYVlrK/JuaeZ3MsMHYCyjzfUKfH/kyV8WPJ/lNqPxoWeUBrFQ3OQuPvehKv9EfmBxe
al8ZPQvSTeo10yGNYAjbw313nBaOwP7AW+6y0WSraDMnfmCsYEahV/PqdDtnbvXYpTvaqj7GzsVD
RQbZQAk3oruvstXoaCHEEyzfh7j3IsPX15YLHK52oldgI+WPcGf55TH9KZzQwuWSPZwnr9+Ma8Qm
7V1PL1XfwEOLztEPSN0TWUfr+hInXB2Mzhp/9abaJc8wnwJnvscEqj4X35z5boaT19LG+DudVMCK
wRu8Djz+HUqX1PJ5ahXyOWkS0xtiYE5TPeDrZeNiWhi7vWR5iQjrdYKk5EGIc8n+22U6jZ241o+A
kh8xiu9bMf1mz/hUC9M/xH4AtxWlFLNdJjv/Xhlj4zwWEMickyjrnVCTSzcthvi/VpQ6FS6nCOOK
LgUefrMzKV0c1GYyi2eSZek+a/2TGIknVRw45C8/O3E5jYn1zZoJ9JNr/7Bm0qukaYkoi49n7bz+
+j9SAFRCAijDWTrnGZR0RzTcXFzTiIoXVgK/Llz635Pi6dK6kI+JsIp4TpenjDWWLny1Mf/Apnlj
+QHjQMuiz3aGdA6T0pmQQAF7mYZjrLFm7OboT6+flvGPlL8Y7U7M3ob+VCdEQTwVw/ti+ozGh8RB
CWIsYOKwIbtp4vaaQ80p0YW3jdrnGUgiv5idZgYW5ZVUUsk2bjaF4U4op3oHjBJvzBiz8tpMHqJs
a9JW9hFlrOUdDY01hch963GYdOgXurSuVpI/O7U3+K0XHs17IlLfg8f0vXopkY6WO+Yo/D6mRn7t
6d7wmj7nb9JrvZM28o/5XuDv2mkENI2MSGSMYo+ly19FuF4kP13Og7Cei41i7KfxvliZyrrK34b0
15wfiDMTB2RABzG568aN0BaY/9lpqvWgXRKSL8qX3C3qPS/4IvtxvZXSnUUTJ9xk8bpQfCtdoc1g
wy6AuoEUDHmhxYf6Na3s/HWmzV06Bv1OiZWNJdDOJtt4jd++rtU56H5+eFC/MLC/dkA+n0bmDjWj
mfXLOZJcpV5P+jpJ9qQoSJMfWB5FJf9c1V053jCCsyFJ8WCrPyxMpao3VA+F8daXR3rx5nJ1DNJl
VKXVEAN38qLFhxgWcnxL7LBy2nP2Krxc2XfH1qG4pkOQ2fqlC7wRDkLuyXfBZX4BAZTOPs4m7V59
GZ6k9+hcPCHKVe7DfbXmgrb1IfJT/gDrR4ZEu7HLfXDX+4bHNW6Kp+qn9kQcip8WQJec9MJy/44o
ELUVXWVJd2PJ7Ss75gLX0Z2xzipbhNTuQjPaVA3Ehwf9TverbfSjQPgFp8drN907nUA2TsluX7UD
KCrtoBw0z3LwN6zSle62frhHJ+5iK/QbjxOM8DOhQcMLlTjKD3ot4iXYBw8iEnHu3W/xt7wJyeG0
wYCbiV0fyu14VNbDWv/dslp7pS+/yc/JDuG5dl/Q+nyo0Vu98E4VlYdjDZTgOG81eqiStxRrkZnV
8Lsy7udhMysXLF0rbdpbkZ8AKkP5rGJEsqPCNs7ia/GcHvTXHoYAX8khfwSVwF9G5fEXbDJdWOsl
8BJHQouvO1Hq1CXkMG8c11YLg3dnDodyFOnWvbTzdqSHyfr+NqyNFWk33ULX3hujFZqT4R4dnPQ4
/tb+DAeZdEjTbviTTGDezpJ6dJCEYd3o4NRw4vlVumq1ldwd0ww1pm9cbXYO2rFCtaM/V5ZMbesJ
zEzXnF2x9wNtG1hgPuDO+ZrkBwqgON8st9F4n9JiDdd6/67G1FMXhRHxsI7rVasCI3GU9m7kaAKE
oHP5h70BDW9Vlm43stTZ6L7SwKGxzRBxZGrB+I5J5DeniBuzGDskbpXrpAebjUqJewuvVLUmN40g
X855b2CTGHnDg3jK7HRg3hGlxrZLz1Kz1+X+RHIAKkXZFfiPk4saLV4l/WbH/tSR4nLYNhSdSSLz
tdtRHnYSmFp9JJ2lF6uwZk/UcJJVJWONyfxmn2LU92mpQThDZWCRuwVo+bYbAe9dGcDgLOfJzdf1
tj9O+/EJQaVveeOJVwO7zAIGNdr200OVOg14HFrEj/JJfZiBWZ3okifDKUF4T8dc4DzCSdiPLaBd
jgy2Bvjir+UROaij/cxzR9FsGPyEtWUlASJ+y7N9kg0v7+7wro2DZwCd6Nw+8aYStJ3PvEY8Je/X
F/1ufu2HtZI8hOpxHjyF5fk0n6qd/Nqsw02+77DTh6sY/0C6ErxuN59UN13RW33m992xvD8VP8d9
dZT9kXVJOSINrJOjwSMZuG3iaViDmu0ck919WLrTlB5gePSJq56mxKHjq8KjzL2AaLnBE4x7iS0H
rJfBd+OMJ+HxujYexBOXDy+TMvxRPDFfE1+Ud4E1MtvRJzZCO4AQ4jKH4UDEGqOflLPu6m7pSDbA
0T31ra/iT5ZdYl3fG4xTli08Fm9W4lQtyBQ7fRx570y7/sONvi4162Wrv0RnLOLxQ/nAUUjYVvdX
VOCfobjumtZv6zQKjiohQQOKYrdvwG9zRknwaWS7fy+94lDfxS+0Tbbmsd9aa/2c/AnZn8dts88e
tF/zVj6kb5ZC4xg/DU1h/i5M2+RRURgrQ0fhCG130k5Trq8qArJsuG+DndkeYZ8Lflpus2E9T/tp
uO+7E1TdUPVjNMK6K8A8lPzYZNFheYDysbLalaW4Qr9e4lUc+aPh0MVQK0f/QcNahx2ZuHnraAlP
i50+W4V9VRYA5/Hm7lT1B1lez70vz7izDmnrRDrkR0co9kJ/yLo7oQucVDtY8VMVboPWNr6RAP6P
d5ZJBSIkBYWijgD0Y7ln9ooB0rVbzljOqzvyccCj59IE03JSPaJV5/+8RiDGvpra6H2gqrsdTiel
PifjKKTngIay08UmK2ZTb0sx/T2bRFF+XZH8DYz6WM1etd8ICC1JItDUvOlZghJVhj4y03PSBpW7
zPmbJhf9STHSxpm7X2jgAhJAvTDqSg+jswuPBvNYUbCl6mxXXS7Te2oZ1c/CqkPH7xAe0PlW2P76
+kJvvwbuPN2ga3dd1DUVx+XHr6GecBF0SR6fq8UqGe30PKa63rkcdsB7yv3m64/7a+T4975cPw+s
LzPJqwyCuK2Pn5dWVr5UbRafzXgZd1k976ckMP20jVogAMuvWudENSf4xmdzYdASmYZPa7hwSjVr
dkPDmZGfh0DnBEuhDnCbtl5l7CsM/l9f6V/p8YcrvXLWdVQU7CrcG+3mzrQwXIO0UZaL/KPn86Qr
iyR7EO7UlXYJVtAmvPKeeWl0CbflH+WZpZ6haPwjSx3MetQrDVrs5AShPacAK1hNPKk/EvWtxL4Q
+2RCUpJo14TU0JZi9v9Lrx7VYW2d82QXSrsCwli9o8qrMycBk4htUfPBgA6Lp5mDHWUbqfP7hiLC
Z/SJcU+AK5ofCpnm7b0QnEfK/cSLa4+eAIXIvON/KoIdv5ExfY9lAHDUgPIAAhxqBUx1DFEol6jl
2I+eO1Y/NFaGA101StyGIlBzqvGbW/xX9HJ7i/F+MNbhP3Tbb9YAsAnX/ORMvCxVsy/6nJxM4FBO
FrFRAt6UAc/qPyHiwQlIqa5ykaS74D2x0nLDUOT0zRd+s6+Dflc09nXSBQgs+z9g9z/nT47Ckc4r
W1xkOZaY4mR3qjoOqyD+JRE9bheP81CukxGc19efe9sH/vu5uK2uIeBkH/892vzzuYVCVLvexsVl
sASf6BlgWVOy2LEOPUqOZZpZevvNQOXTS3+NGidfmgMTE46/2tJ/j9qCStKqpNT5hbDDwWuM3YwT
hkMe1XySf8fw/x8fdn2RIHaiNcbefNNNAKClwSXSuK9J/ULkGwW2Yv4ppf5xzuLvKtPb4ow/niYC
0gbKweu2ctO6UWpFpLkdjpdgSWm5FS21tszI5uuv7O9m8fHB1Qh1I92X5wRZ7K2tOFFBfEm1PlzM
A003Wq/29BDB+yRMZuH1p+hzTA698drMThq8QvEKjMDuuhSPfbwpi10SnQXrrpp2leYlAcGXGi5e
P9M8OXerzusnd4Ts3DxUrZuFrtSCgXQtdd1C0Ywxsew6yTM4KFq7UPVwSjTL2go8S2NE7UrvHCeZ
Wk+USjjGYKs85A/SkzFh1QXt61RHai9+PXtKMZuRvhx5Uu2EVJ+D03dOycgwO5aK18XrKT8mhj/+
PcTjHTIFZ0B6U/u14oXGKtl1+VoMVum4Gg7F6rtE1NupH1/lVS93zXxDC/bJLKGKAqRZ4rkvYro4
lj7cMeOzF0uenKFrXgjFuYto53/9xX7SJZIIYGnMmXmMrg/r3+L/35fRiMYiw4lwYSaZcAyc3Bnq
nKdoGtquoVVdYP60hAagwEIXenVZfTde/vxjk0pOXh85I9AMjL/b0j9XIIZLGI3aVFwyQX3K4hy4
qBoFTlIXtdclsuwm5XtvlNk3P/nnt5QlWDYwp5AwohMz8nFfbnvYovFQNZdZb9ptZ64EtHhapDm5
FArf9Bf/x102qQHwA+jAGgx0Zh8/TOjEPhibkg8bzUstSuu2yLCaw+0bT6VQXDEdfQbCnhFSVpXf
FIL/49NRnpIDRPlBaWbcGkAhHspRQbTRRShEi5kFEMwiPCi9VrtaHB/m/VgnCUPA8InJ3MvXD9jn
22xZaA8V+ep54bx608CV1bgKyfRtMLW3ABVkzjWixXrR6/Zktd+uU5+2ND6NthgxE1dV/20j2xrF
Bomf1l6QVnRrGlljt4EnG9q9rD8pgNUdTGnXiAi8/l//nJ+0oEjA+Sn5imnkokpR5I9fccRPQ9ID
E7A8nxG5NURXoIcu+kvfCbuiUXiLZUbSU2cImCEV00EhauIs3ugE6a6lKhP9bhF9Y1T1S8uc/ZvL
u97nDws45iPMbOz2DPaVT/GYSZUJV1i7eJ7rznTCaX6PhppEgrJqIVYy3acYMJCuM8q0cP1wruYQ
XUfPXQwgksQT1e/MvvRynXKvUs6ylvXQ8FC8Vck3l/rpiUGuClBJh4uiEFH7V/z1z3pA+PKoT4Ve
XawK/fbSMjGxqlpyAjn9FdUoyr6+M582UNYAIFO8HeiiKc1u1gGr7VupwJ51mUlGRFKObiUL+uyb
d1C7VnYf7z8GeEproCekf/FVfHw8Rq1RyhYO7aVGrAaawpJfFWk6t9Gyieq43OsqarVwXhgCq3W1
00nMsC0hUw5kH98RPmCdcG+nfrAg75kMbTvo6XistFjZpfDLbH15UU1oV0WT6HdWRDhFv/SSv8i/
yLnnUBG8WZDiN1wG3VKawnI2Ha1ao9tdWKqTNTNqA5FCpVOFrZAG5dnKCzdROr6ABdB4ZYhgTuiO
Bp053C+Gl5Gvc0ZWMGtdeTLqbj528Tfl6eeTk0yWHPsCBh6OsZCsPt6yNga41bdZclm6PCHmhpHw
INalSzpjCTqcll+cdMGW6MQTi/kDeIHR7kTrj9iJh1QOPGVSh2dVtpyloQ/QyFbj45lWvymNbiyp
Jn8sl8kl8n4ZnPRug1pruQh7yyzii0Y0+0oZB+VO6oDohEMHebrjceqDEjVBxZGopHGqMF0UG979
qK8FtyLKwRVAPdPIzf0lXcDDWPE+NwaMtmq/irO23atCuOsCSV5//eh/2nl5EPEDQFhAlEHY/c2R
XemLRoi0cbjquiwoKo29Z8JG1h4CdhNrup2ZU+/+989kmbxWHSShslR+/FJHWUOnC4n7LCfdL9Ke
/+RR9pwF6SY3A7ZCpl/gqvyvP1O6CUm+fkdU/XzYVVFnXdeVj5+aKkoj67COz0XsKgW+5Ythwfad
ngqQyuCAQ+lFyw+4kbp6m+sod1BoEhhKGgrJmHBpai+OQ7IKfoszQSs4M2KzdRXOay0hDMQv2OGC
IEN+MzpEwG/6VOKq2jW0/XAAycPdIKe0xdYkW8/5WZ6OxDNwwFsH86nLXNhuRcqJk+PQU5vB964e
c+ltrL2WIV6vbVTLt6J3xL9ZRH8QFgx99Vx91Mu1+Vzo7li8KMpuxG5D5ubgtCfN9PqZeRiyH4al
uqf3jgWGu5/eheqc0iMHSFRMuLgJhLkzmseALp7+rGaqZ6Z3IRfcnGc6Z6UPb7GZ6Mce58qdTVt4
Ze1l7BUDkDF87Iy8VHlNlDMWCzZ15JArgnC+/uY+7wXQ+a4R5bhD0WDeSiEBnZMooMuskwrkc5Jw
FLpIxxBxbTkO6TeP5v/RPj4u0nwcb4LFngBk5NYCG2t5Ll5x5ude9Uf5vtTtYLlriVjIxNrRgOBl
tAu0F8P8aVWHgC+xDC5R9xL121Z5VdQ/kvpnGml0Vaew+pMJhygAKeWp6fPSr1C+9eUuEJnEPErm
4xXzribP4SA7XW/ZJEWRKn8fQtrqyLKZkFYMKEfGdBP05zE6lPIqNF964lfm6rfcNs6i0MXgG2p7
MqiAO3U1sbTTsxVs5wjQEJ6eUdecmXBTk37K1HabIRI8ZSwcAAbI6NSxp4Ey0pqjvZwSNTcgkmCi
ZgHrNgALdTOdSbj1OlPAPgeCpPyRtN+xUNmFdLJeJo5URInZAnJ+0h+C8KUu89XApc90tRt+VcbI
NAYiXdYntDG2GAMob9lTUsbckL1/YCAg+3Vp7ORpQLJ0jQi/b6pzkv5WGSGnskVXYGNikLbCByu8
j5vXUj+L6GailxIFj76rLc672IqQu+XJOeBiVGtjlau+ekVEhZh5gmWOhoIntl8JmmuiTqcfXW9M
2V6eSnY+Irhsy3LotjBN6x/ld+kyRS5zcElF4pXuZfwKV742/ASvr+6Fe2aDw5uyA9dBlz5elcSS
NN7IitDZKmIOujZo2OBBoedjqxTd1Hwb5SfB8kqCbWT+GHcY3T4FT+TUkav3KyNZZ8XK4oQcbGPE
jOMPq6UxuZEJH5r9pPHHqycPctQkAKe4/uNpvusapOi45NrpmfQLpnKvffk6Mc1FiztGrvE0/gaE
xVAPNBYWQ8a0jfxgpduAfF55G3YvobnJlh/G8HPhyTSxsJgUHdeJdR95KesYzwmzUWtV9h58c3Pa
oYpnKeSvYtg3wiVFH5VuOJlN8jbNkA/s895LqqOOXKRo39LrVHmy03ZTSPcqFy9UvwfpfsguwXRJ
GDm2modlxGw2Ovt6mT4W0aEIjoq0ksNVlG9VclCSfdpvk2xb99dDvrKs0UgWy51U7KDvF6qfa+TV
PWPnU4bHPvPzTV+CilxNql/FD02KQfAs9aee8X/wLPN6LNNGszzL3CNnz7U1oB1gEBFiqK3OWLL8
pt2kXov9m4XkirLkpCdCGML++nG/GYqyK0mKGs4LY8AYhWmWdLYBrMafJfGSJNm4WWp9vFO7WrXb
PNwXZM+6gRVEq0ikl1L3Mt3hlJzlVEY3V6cUwcaggPHXc9QMRMKRatBbw4OZFA9dcJ3iyqWXGSIa
iKscrECy1eXRtKqnkD7MAAhkaNmmMktMHS16hjIg2RXgeDSzA+4T09PrzokzHdXnUq7SAYHW1yv5
50MolRG+w+tp0BJFrIEfbwkheG0iRUJ2kQNxPOnR4NZK4cLJG2wCcNmMBywtZvg29S30IDHsvzuD
f/pOuICrS/DqgLyewW96r1ovDQQha9mFI5y6D6sTPYHZrzr1nTyiye46cEJZQ4u4mckpLtLlN9Zx
Jk8VD/rX9+JTA/R6JdByZIZAloH05+OtGJcssjLoJJclE19DjeyPdObcdY3TWOkgbyzW9a8/8W9Z
9eGBvH6kroiMjUWNQ+DNMbzIlaxdZJUGaDt2rlkWo9Olxi+FHNVTrobYJ3p5ozdEiZtlG3iB2tw1
k/ygsBlua3NG16fnj6Hc8K+Zc0MJVAxO16SAbP8YpFw5eKCnb+7SX23Xx2vGa3Dlf1H6o0y7Lazj
JYjTOa5TxHA8H4NURKthEsEEBv3gSiSxeVVGPIQccmjS0ewmVh6eSPhIQ4aOfZENRK9Y0moWxX4l
96qt1VCB0j6U/DBodZ+ARGtlGlcnTJ4gyWi7dtVKlb6eS7RXURT/moE77mcYg+Msi9/8dOrtCnFF
1tOwRQqtYuYwbirSdq7I3VOX9CJjrbBBNT3MYvJNff+Xonl7B//9kJtvPQg1YpDSADlNKzLuWIzc
j6WmQk3Df6kmvj8jlAHoZDRkM4hgemu91P1dMWWVnxhi42ecu6VRvptAV9skW3rX2ZMjImhwl2S+
RkSwM0w4mHJdxeInmOtKDTEnVILhWy7frvJdKf/5Lb621GV6WaZyFS7evMVVbOoQdBbhrHfIm0i1
WLyajCjbIktkE1UcWnTqgj7ca9O1yRuGRLTx7yDTGs1vvsIb4gynCoYJV9qmzFdJbWrcvMedpQYk
eJfCua+zldYpw6ruuIvCom5KTcaqIFezv6DNI5TQkaVZubPijiIBt4QXahRhWs68JTG+kzP+zwsj
SfjKGaO7Cari4wJTVGNBgHkjnGuL0JcuHM8KuEjqg8xlbcMCXHSvQx+4U8B3mEfCTqSb4BgzWqlB
mFpIdNGlzKeX/7wIcZZn1ePb07C33LJRGiKQkjmswgsprMWRSKK1rvQrwjjH3VIEGzKuGpc4itCZ
1El0VH6Xo7eVviPB2EsEolL2CrNSVSyEddh2ObWC/l5Y0ezXcyE6E+6Ivxf8/9NV/j8GYf98d5/o
Kg//j70zWY4b2bbsr6S9OWRoHJ1ZVQ0QiJ4R7ClRExglUmgdff9tNasfqwVKea/IzCdVDsvs2rtP
JqVERhBAuB8/Z++1i/TlHdDx9Sv+hBlDVdGw3S2LM4YKep5/Eh0VzFEfoOyYzBNR0tLz5dH7E2bs
fKAranDop0WKDQT0yr+4Kor7gRkADQH2Zvq/pJ7/E67KazPt3+seYmZ6seytNL1VlynceyOTjo6Y
2KdSvdW1a6O6zAGmEshwPenHQgc0ujfUm5JQM1zPAZ5b61zKdZNs5oMAWfvRTVczHgT30OXbojyE
DCOD0Qu/IStDW3JHTV74LIt9QhTfGf9XRzi4uATcOmrH1loMkO6wDaf1aFxUrvCw31gzAKCETd5T
Oigf91H9qBLvSrzcFjdD2zt3ilX6LdYlLTmY+VUcfyYo1MovR/XkzrumuiTUL8fco6IxdayTlj6E
gsMnzJBJ7CbUQ+FtP3qYEb3qsqkOpva7KaP2dtn9cUXpn3DL6ZFaC2Hn5wHqoJJER8isekvc6Cez
D2N/DIV9NGb7sz129A1dphnKZvhI4rJ5so2p95OBWf5PT+HV9zv4Bhv9dtdc3sYyJmKKgFSBps5C
0f75beR545QE2M63aaQ/aJ3m3JihGh9ptphx8mlwiierFPdSHRWOk/VWV0ui5Yxsui0Spny9dv/r
97Ns0m+eM2o3Hi8auqAnYGe/q2mLwtHDyXCG21qv1U1Xxu6mmcWn1pi2MrEOukECCEqZH8yZ/6xL
/0UT/qc78Jd16SPEp7j5A9D6H5uu7fKnn5Gzr1/7rxXK+kC/T+dJecd9YoVylsWLBeLN4qQZH3TN
offDHSVPSF/mAH+S1gFCLUMdsE88estcX/snq9O73Znl0jAp/BD+q3iKcVy+K2FCwJ9xrKntfdIl
dFdqQ2bnMY8JBjHHkeR4hlhkpoZhup4nvf9SdTXWbEdtqL0NK70nFbc6Z6Mhb7RJnbeNDVv8p4v6
Nx+z5bH9+bHmDbI8U3VbrsYy/l45NlDtqbVjtfdVgm4OMcgB8aZDYS0rsf/1S73/QL++FAqUBf+2
LCzv2sFtbw9UqXN7PykTHoahDtehGiW/cZG8Fjxvf6IFu69CahJLCud7B/PAYVupORA/9Mhmt5rF
qVsyeh1JG1/RYK+Y+3Sofdo2SO+0bHLOc6Wc0jo71hFx3JYWEg7TpfMaz7l5Kx2uuKK5pO1MU7qx
g5vUZmST9km5S8LSQIsZBVu6+yakBiDlv75i7waNy+NDTQfUhQh5dZmbv7tkUyCMepJN9GDbSvRs
d7lxNUTIP10d0LoVly79Lu0wCsyznZjKbZ/Nq3BKSYht4VDV6MyzRtZMJu9M0SeExofx95v6n/WJ
9YmN77+n0t0+yeLdmsS//9eapH3AYgS9WifXhqKJPfbPCAiqJsACQCvZ15h4/lQ0sS6BRcS4iioE
mQJOqDfrEkvIUjWhNEKjgaP2H6CwxXJcefMhMcHDaSrMD96Ezj7/dnMNq06R0pk1sA0x54KaWSJj
4WAun8s4wBfSmgSIh1o4ElVLrO/K0WaCxScgbguMQK0GIDPkyhH+6GLpIWBz9prMsq4E5zXIPqrR
pKswnXSb+MypuE1m5XPdNwjIc30ovqjGTIGEF7gZ1kw5lRsG/TPRNiLqJQGe/VSuO9WMnqVVYu0f
8tyE3xjV2Jdkm5VXsSHkpmqHvloNC8h5XcZVpTwy33Iv4zGEEiHJxN2nWW9bXphjB6mmcb766W7/
zcL5l9UMQSnjdVQsKB7Qt71b2WvubDxXmXaXqXGA5byrV1ISt/zrV/nL8syrIJ0DWkihjCdhqdV+
GpBnddZ2FfHEdzIXzTqPinozGg1kY/QNa6OXvwPr/M2DwY+CtGwBLjAgt9+9YKfLfDYQVtxZajkd
w7zoH0fDUYzNELiV5ZVkxmeeriXuFpRnxMOg2YP0GqNkmDUWYm2UbQB0WeTiq8zV9iVQCxdyG6pG
ItrtgRFpOBXiVsRw9FZ6Kab7zp4InB1JCS7WcUlXKp+Gull3CAe7JSo7Lfx51ibLS7thbldRaeeW
h0ghuWy0BpOTMMoJ1xNAJMVlDu5bosQHENjVjRUF42e0jjaqVTKZn8zYqr8JmSbAoAQdUU/0AeE/
//COcRJCAYPDcHFX/uU8ApEY5vJojXdtmH8LZoIeFK7NrLs7Zu0/gsD+s/r+F/U/1RfCOEAcEFJQ
rf5yNb7P4/bl+Y/b9ql9af44xZxD/7js2myK8/DvuKF/++1/LN42YTu08lGo/ViF+ej/CRK1PlhU
jXBIWIe/N1t+nHh1Z6kpl1gwer2srSrr+p81pfqB9hWtWFWlGnTQ3mEp+geL9zuDEoIZjtULxZSP
KadbJP9vFwW9Y4rQx1b4WPUIDfo6Mm+0JjmXzXxUqupl4IhbzPNtMI3TNnUgTwu5bp2KhIxEG9Z1
bjz/+pF/2+P+8X5QRTgOw34WxXebyVCjJJmmPnyUaVkR+E18/esvKV5LX0lh4clO/fjr13w3Y+AS
gqdhcLt4eLnqyCnfXoTG0HNlUmLjbrKUo6nVa1LK64dwiiqvraNsXVejWOUVLqMqjx4s3B+/fgM8
fj/toGIZGSNrYHyMjHMpn9/dBElENJd0dG5mc/JcoCBRxYhBQMWzlD37P/VXbJxpJs/7f/rCLDDI
zwx1ocXwf29/8LoJIyTChnGjWwp+UBuh6xBDzDSC/tZthk2DqMzUyl1ViMdfvzJ+kjc/NE8wN5hz
MPcZ8PHSc3z72kkvTOLWI3lNwo+HBck7nT7v93JFCNC294IL8+yuzXO7c3xrb+1j3O71Ecf7WVlD
s/HdlbsGwsB/X/5duat3+a71rupdy2/dtb7Xr1oPug//8Gu/+npl+VgnH+ujuybulb9OvgyPE8C+
eTsCqTNP4b5ca+f5HF649+M16srEm670fe8pKyZwq96z1/X66xXf9OvXlt+Oq87nOq1i/9r0uxU+
X0JuGJryO8PDe7aufXWrbou1uu035Ax9S/bIUn2yb3buzvSTbbEDgYX9aH5Wz9p+uhkvx0vlCHNy
bV/oJ2WnbrFc4nPGt8F30wD5Ld/fWZt7ZWN47m6+EmeDQKBkSxjQ6tvuWHigFVa2v/wz16921ZFc
6tWt9NAerICxbfFJ7PHcb927Zjd4vyOVvvZQfioDv99PDCAugCUmE867+xljuwkqU8muN/7lHTzH
Y7UqtuF1/yVGDNJ6ESlJ5RqLB9C/XbhGt7/WPMTVm3kXr4st/3TNVrp52Z4PEw2penU7ecMu9KkU
Pf7DOlmnPnXeKuOS58v/nyZtNXjXEQ4XsuGxHbhXOEhj/uwPO8UPN/lq+drd7tcPrljOSe9+TpC9
RJ7RiWYNft8kLIUcqAgNeT1mbojMZXAOY18lSAjy7RDjzimmZOGUOF9ata0uvv+CyzHqZLR//VMz
DY952DfbSmIlgbXSreN8ImhyLAEr9gVqDUur1H2gDataH4vD6y8awqdIZ8Rnd3xCEbFa0NNYGvgY
CWTuw2WQJ+oh4IN3wP3045e8sJDiBaHt//u/vf47/EzOb1axVxL6uysD7Go5p2BdIoRzKXN/KjCD
OR+TCRLCNTCwgyKUC5FHN0kbXTjyRWnbWy0g2ylOz4ainXRzpifobJb5QugyRatWOlwW9TmMoNkK
MtGS/Kko3OvKjnHSu8dOth872p5BM2Re/iUWwyO9/F2B8sKcaqx/3dktrG2sPXC+cNac5a9wW2yr
csR/OUdbC7wyQIiLsU03cMnWgwjWRXRpph3+4HId4A8obPxuVr/LcMIzi/aFaI+JGV8aGV6qKrsx
8vx2AO83ACj99UP1bgd6XQyBvtN+htxFq/Q9g1ImTufquoyu1ZStpk1s8uB1LJvqN7WFvRC3W828
QnOzGUO3/82Lv+tGcse4YeyAC8LDZTN4t/s4sFumsdWCNd6TcVW5Q7xK5qH0BJ6utdnA5CwFB4Qm
sX/zwLzd9l7LJvY+uMKUZhxM3n+SzKF2mhHhwGXS6C+pdMGp9hVixhA2QNiYXtJi6p1dCNBu0mjb
31zyt69Or46GCGOHxepIE5b68O3TWooODG9nqneVlmLwFCEpP0561Dr0OGqgZBvgdtAczeJEusc+
nuPulJrQmDR5jJihIQbMn4SYcz9s5wwsaPm1TMrmTtr179pQf/9OsQCAbEB1+T70MHfUuMioH+46
LX5ExY7XQAWTGRv2MW/ixy410QAwe87m7HcNfEGp+dNq5ywoOboEKt0Hg6we831PTxtk7egQma+z
vPOzYQjWZT/vN35slwzSatw6nR6KvUxniKlxBMvCxgCWZx3nvUXJVXXuBRkWuxB287EX2idnyofr
dtDrbV1jpn39o1XARTUFNvR8YqrZqpzkQrqbhqleOpVIru22DO5Fe57lMF0k4cG1o/620KKaIxxA
1kRMqh+NZrJqhrw/zHmu+lia2hs7DM6q1Zs+7fb71+fnHx2X7grJ//7H8jVfi3KqY1yor8X4v/90
Wb7kt2398tKensr3//LNFzb/6/Wvw5di6V+/+cM6b1H9XHcv9XTz0nTZ9xf58S//X//yj5fX73I3
lS//87++Fl3eLt8tpJz7uRu+FNz/faNq+1LUYfymVbV8wffDjrDIa3PRDSzRmEsf+F9nHaF+UMkw
xgT2Y4DH3/w46wjjg+mwBNGa1Kl9Xx/uH2cdoX2gf8VUkGRR2iKm+Ecnne/Mn39vTwj16ZAxQWbg
QsNYR1L09gMvq8RFC9XV69lpq3SbTQk8l8EurYfYbES7ibqATMcq7A1rY4l6vNf7zHniHY/7wCmw
tfezFcEAjjoB3sqa6W+rKvD4Y5Ma7icz6HAktq1kDujEbmpu8zAdkFTOfX856nZTURPonLFk2Dif
24wRNqBZdcKf71bBKXfcBnne0EYLIbNQipVMbSA9qTqMF22rGQFZIJ2+Cm0ET5dDHyS7uFfdi9bK
pnOoV8WTMJPqG420hQAWqU/zPEEyqAGKPxIzmhkwUbIBLEgWqecYidhjW/X2vZvLId5GQYR0s08i
uLzWFIJLCQZhN96QyZmCLZTNE25j7TnKpYZLf47lR73lVnvqFBqDF7SzhECl9VXgO1EDXVhD4/PJ
jKz5mONbtfaKrlVszdmlLmoAV93g1gc9on2ylU2uEJxjIsBwiyR5jpJUmTxUIUROWqXLUty3tgVU
emoyIFwA41em3oImE7XS9z72TaJT2yA3gJIrDNzWSWYYCJHyrqSrjWeU1TsOe1yynf5ZNDkZnYWV
1de4gMJFrwi1J2lnoI1qKlg9K711LuvUgPafhUTsrSrZ4BKkK67qa0UR9UejMN0v2dinqD+NNFSR
4Q3aU68siVhhhBrdT6OhPfQRk5BdgBAZ8EuZMObV9LxFKVaJyvFs2c1XVkPjAPjINJQ7JxFJ44V2
ikZRGXJ9RwNs0H1LHQhsKCho7mVOAsBKCRI7XLmg6oj+bLWJOtjOY2XbjS7oOSEUuzpUTYlIODNV
zo9VXlQoMwvsKmRYdaW+ayuYZqNwka7RY3D6deRGLV3buIbB4Ca1fusM8OfysY1oyM3OzRiM1O6x
nhvTyjJ4xsIwnhogT01/P6Y1gWq2ncAv0txOWoc5ypNulai2eMrCiXF1wEjrWDldUK8nyyHKU3eC
RcJimbZcm7LEaIksxznZc2GlKzHYpCjqZaAhh84UkldTu5nnXVIBzfdEXJvmrnAwJCFRRjtGkEQK
f28S2vg5J63jsVR0WOuidTKuTyMalNju1PP7bJg26lS7X+q55TtVHeLpaCprElhzDWyOlqi7Vvbw
sYek4GNrkB2vIxeOMDW6CranlGjHR7ub2dTwWLSGlyS0NvcRGQHmylVZIUhhqepvWuhgo02wJKS+
hmmBGNWCtqyXGQohtV0cmB9tWeTpyhAj8nrEQBUXU4j6oSHS+FvWD8pn2bQVZPW6DF7asgTaxydw
OJsktyd+VmIFXXVNAeM5rRMM6qlbZ5wBYy366KSuTrqcUVnayh4jNVy1bUTAbRpr4Qy+MMEjy6Q5
wTquObMK5CjHkote1IZXbiaNfQCMXOmeaCMRrYy0B1VTioHPqekq85UzThSHlRlJ6atOK1V4lSWe
f9tRcmzRUWOre4swsmTbcgwA/p0xJtwUc6EPm0kJWZqsZLaMHRGW2CKKqWU5NEJR02EhLAoPhyhR
N8zloNQQ+SiCN0HFKWuj9qn4VJg1VDvHGeMHpy3c5yJQu09seYLznho3/ZZBB6q0omvbO3ecLKrY
rE9JAS5bPV8bU9cAD1ISm2CsSQtLVh7VSL7ydsZuH1syJtvJasTn0RUAk/jBu5vITsNoLUulH3Z1
0c3GNsxmrb0RdcQToiiTaV05sucgYbYzfo8cl1C6GYYGIqstm+xZSaxmldiVu0mkhV+5DK/dxCA8
za66BOxqYROX3KflLudU7ZkBlV09x9xXRpLcP9NFaWySdGKZchvTEb+Yi/yUDBwMKhnsTe69Aw3E
KaYr0oiIHJ5wUmsDIdTdOQ0RN/I5lmV/KSr1a1PG16pJf8dItENad1ujo6EWBIMXWbLd9engGw4q
6ddiWwLCdHEwlAh847A8NrX5CbTy89Tkt2Nq8CktqYP1Jy286tvqJNMJEt20M5po37SkD3Cgm5i+
zEjlNfAAYzytZRV9qntH8VuzqnZ2Pdx1eUCSRBKPO8OC0ZfnN4wgWNsqEyOdc8ojQ19lZNWoEAXt
7qsjY5i6PbQ2l1fLVPgfNZ6UIXAOrpF8NCcj2rSZSnxfkvk6nigFqfOQwr+f0ww613SI5zI9iMZQ
Do7s7sJUSAyKjQ/+qNgN6U4nUrMvpnqfhthgotzZkbyyyZz+ptG6fW+5B5dOWOEkcFvHL4Sp4dIc
7GnP138M6vBjk4iGEHBxm6Xxobejo5MaF2k/4R13ZkIx1GnbVyNxFirftgzFdZSNX00lydeyj0ir
HEyN9AizbqAgk8gj+aTW7VoR+ibqBZ/R+ZiAbs1y7ThoBA/IHCW2KS67aOCpYclRcdQsAlWkPk71
iexSXybpS2G5CB2zXZfoO3VyHsoGkKs1UzlPnHYeZlXgdi8vG512TAx6Z3bkicUIzsUo43U0JqS5
zUO6inKc8QVRq622VDIZqdWFflNX0sELX7gr0sqwAmabqqjuej35xHq6gusb7ZVcv+4XaULbFiwC
MYw4UaGJ3FD73FZ2cayq7EnPoo8jHsGvdaFpd2MebToTuiFoFJeBOypeIgdPzaB2fuISTm4W43WP
4J3eiUzXRVfBD1QUnYi2rv7qCHTFhd1rp0HTJq8dP4kSrIibWC+8nJ846TmKawCEbW+6IL8CajSp
nRIg0kYUVFuHesPXS+V5xvyBJHI9Z3Nw0Mu6vG2ETW2iz4ynFrvjlUiw/OfGTaIidM7cDvSnbuHs
Unvx2NX9fDGnoZ9WNAXJt/XSfLrWxbCRCWaRXAdV4nAPk1xcybzkNHSuw54cdGGc8xmzrNLu6yx3
ufLxlzkm2Ro40Rywb4zhWbHMfTtZV3abrKgwYmDiqo9Y+1Y3YS1GA6gnK1xHwgYsiht2gYSQUJvC
zFKrVvdFEehem8pdS2CErqSnqQ6PaQowS5M3uU0Cgg1yhSU1VN0rnY3G5GyeahqitSDduRUPm1uh
VfPh9pDW8jlKIbzVzT1VxieGKJ4bfc1L50Jk1/F0Vjri3PPitpuMgxVw+8FYUwUqqxjBrQEb0Qjn
4aoLH9DwrGyNPmcNr8V9Vor2YoItQFsxOGW1eVTbZKNkNOGdKeDU+TJoBiAgoa2rKIVAFY2YnBQW
dgTrUEjqbgdlfZ0wYfb75aUgh3wOSBoRZahq28DA3Y3u3Q9Ty930Q0oIF5u0a22yJmBl1uevaTUB
gUjN2Wc813lTTTWizu1zToRUMZQo1eaOGjkXeELkeTAbwOV17qcZy0kTf5JDVPv8aHj6hhRDhlk9
UVvDrSmeRn2Z41nqtJB4kZd85nwLJzKcVfvZACmlDUEVcS5oW9yeiqo33tg4ak4OQ1dPgPRk+hlD
BoybxMqchJAI0Jpx06rwMwtrQO8TdMqG2SR7QVN2MbScoZGrPo4FmQ2WFF9rM5FPmpDgznBABuXa
sgOrxoAmJR02zA7UWnke1z7aX21nWj0kKHe02BJbpHaeILb3WDqSPBlkv8aBE0z3wrVN+71uBXbs
W3GAYWYsHes6CaX8lpH2RBtOxahVKzUmH9WphiU/Pswf1IzD/IUyUl9dWkHcXtluz0C6yXpxW+qh
5nhF6YqM8z3xIsCfx/KZjxam47HOUM9J3Bly1eVYeb3R4QfzS7vFsqSxNVwPg9404A3b6ZIIO8DO
UqtdE1CaHAcyO0bVQdgcgiMaRMIblNAVsoNaWoJt0dGXytLNdOtQpLHycZgL5UxlMlVH0rDStWwm
+1lrLbaZsuwYRuNnmL/88ybDKWbVa4pv7fvuwZuuw/9vfQaQiL9qNNz9n/9dp/H08nNr4vVLfrQa
xAeSyDgi0C9dppeLcOv7WFU3P6BeZ5a2DE8XLTGzvD9bDfoHDbU9ynvd1GlBL539H60Gw+T7LcB3
0gZfOxfinwxV3wotljYqyYULGJghAUSC97QmLMLswrQ7V2mZPLI/X/SZe5QYLXnq6K38q/3yN8oR
giffNOi+vxjan+XnQYWDovRtVyPtGr3NKxNbTaHI+VYmpVYeOOcyCGFjJpJcL0ddO6FnSb4tVbaz
lRFm87VGithObSQMLvTw+PhoLwSYFZ0K73AahklzpVemQ9hLXBAgaM5pruyrRlrjUa+CttpZ9mCf
jDiriss0anWSleM2POdREk/UaPVYHSNzCqvNLNjd/V467Bd6O5sNYD9VQmdN6nmdVjodVD7JyxeZ
+khxEJhGum2p4q/i1rI1yPZpbhy6UlYpyz1D2J2gdw+bHIP0FHZ8p3YkHW5lcXZ4dFPHqrwiRQi0
qhq7gi7WR1yKpGuMq6QIkVOX6WCCp65pLKPlCTt0P1kfbtyCvFW/V2kKea2jRsppGEd1T7RL0fl1
Oyynb6qltNrmVqHJi76MGbz4WYdHh0QLK2j3uptz6JFTZ7reUMYdjaBGc+ttNGPq87RBUUdCm7mJ
qDLpRcGCZ9fDqDzn+7noxccEVhs6klD5EkKE1DTluuxNywdFQ3kh22mVNngshzjQPL1ZEMFCYQcd
lu+UkmxIiyNd9Q7xmEO3Fgr5U5nWgLyM8GZbLWPS0r4Jraj0NVLKXbw4XDgrAq2u40S278D+3ZR6
fBITJaSpp88mGhhv6ljUZz3BVTgnG554DKaOuXepm7w4BJjazEzBUl6aUr46xBasx+XY34/6BiVD
6mlGuy0kTQjF5ERmK5c9S2/fz3DkB7HLmryGcDtcj1VynAnX9aNE2TQSjmUz5n4Xj4GP69qB2EZe
j2RkqjYv2qCDHFL7ySNzeydnqZ/00bwROXb5SQ+fokY/TKQzlU5W+mljYRmcA7nV8mYjKvPK6TM/
GbvSTzTljIUQqw3WdS08p3Ot7DJNP8wcAAIHzrpqN9RtSU2zP9kZCEz9kYBye5h285RfajOvXhbW
RWH1V6YevTDhoQdU13dYVm6NDphVPp2nZXwku+DeaPujCoxPEcm87lzc780c7GcjSfZOhplLZ+Oc
dbYx1ZqX90QQR8txW28nrw7ne+mKyyyF3Bnao+Pl7YzfGB6jJ1KZ4zbEnZ/l0UdRw95X3O6ydxDG
2q1Se8soy6VxmSvus6a4dBPcETxplWwjs3lpRhxHasDRY5iiW6ZDfp1B2Z4hTJYYdktN3llpEeGC
c4+DPl/kc3xVIF/3DI2x+Kyex4CKT04m+VP00DYyTzBIlwU8aQMWCVKPB710YW44LaDGudlCn6b7
037ijV7QW2Us3KpfXSXlmBIVV1S63+awu+0G2oCa22/ryjoyTvjEOX3XGjBjRa4sMIHmS1Rjs4ym
oNtApBCrqQgUf6qNk+LqRxv3nk+4OzYNhFUEUifJqS1JRKKivDLKQmzdsryalUbnfFE9d0OqeHVC
Jl9PAkyngAI0IvsFQ8pGFuR9TGl4U2rtuIpGa1jTZJ45xBB01dU17bl8vhAhCV5SJxTQMNJv/WSg
pancL0gTgXAp/KzBKR0nCAhuvzQnlxNb+VKQYeuFumJDbDE3piD3a0wUr6cX4dWO62cxfPHG1i/7
2eC/tPGxidRyGyvWxmDWsppsCvpB9ps5mVe4LA7RZHAETI9qQj82ddu1Sk5Gk+JhnCs+qrotr5Mg
geQSmwOhYFlLp8F8CB0t5e/6JdhTOBBSxOTL0boNCvsK7IZzFVDzrenVwO4t7DtBCbWLcOjZyvjQ
VANOlLDaIalcO0O1n2ZezaitaaWnBI0pkTbfpGzT3kzOQcdBeBunBMCGoyQBoc2/TVn+UFj2M23Q
LfxC4gXVyAAq1BkrI4gUn1UD3Ifml0vuhXBHkkDTrl2HFVlx/PFCbSqTHJU+QUqqHEZn4p1GLUVf
WKXqQ0Sw3w7y8iYIy7UwGkJkk+A6s8OzJeuvlcmDXvQ4YuIIwLdTUdNxPrEd8APqFN9JlZS0ZrA9
i7b8quZozrobnhu6ItNUgyDHKb1mk8jPPPQF9OKh1k5jNoMGGBrlUjUkXIQO+oaRJRVdYBj5fZ9u
Mqs52PQUIbcgEk/c/lhUONZLo1nVrv3NGFKWBi1N2RdDPVvHjtY6XBYABLlyqJJcPZo0wCBnchZj
Ih7hSo+vw6x+hEB9oi141xqSx5qc5JoDzgBzwP6Yc2h7aRKpnHNGjN48ZCc7K2iy4LUpDAC7mTmR
JFt9cQkaRVYrXiaZqb5pVZfEr07XnIWy7QiRk83vy2yT1FiyRLuyInhIUXcBXCBiB4Csdzk1Ooe/
dT0U+9wi9C+wgy8U2buhMr/1BTdX70tnl4iovOplMhw1qyRFDtcYW2Qu70LcfLC6hcAglRlcKG5S
ro73uZ0AGujpxjbD6GVWeaPT8/FFrJ1A+nxDatps3K4kx3gyznHKh0oKmt5mTKCkspyd49xkm627
y85tQmg1BLv6ocxhoaC6KMvGOddJSr3gdg8Y6vOVldoIDSJToRcTTAe7Lo9d6NZ7lcIVJHpMMF6D
jCZUVQY2yWPe5t2+VM1PzlS6a7WYP4elvFZYpwLsyjRz3ZoUIBJUjTgVF6oBq08f6Rj0ApoPCtTd
HKUHp4ivzaI+OXZ+azqxsdYmbLFsgMPajHRxM0PA9QypZivOijjSrfnRHDtwQb3YBkUmuZdqTOQy
YZ1aL7trRgHJUejKqWxK18ee8RjyifBwkXQkUS1de5Qua3eQyjOihq/dCA5CG+MbM2YkwEFOrlxH
0R6w4G3ywYy3oiyIQZ6txzkH0Mrk2N60EQFbmuS2VwpOVaNuOYBDoqaHMax7NdinrbF2kL4IvbuE
sPk0CHJUWGkurJ58HivINl0WQgQx3XMnJz4nE87XtGWXkAuaZrRtWhUhXrn5iA4k94q8fy7UbO0a
GsHcJq16N2U8ZRDv5V4mbXxX9sLX1OxUR2jEwzL7mrqVpwQhQ/rCUv14VuFAm1eWblwzuNpOuvg0
MsEPbEoMCjmWQYcRzZipT60Tc3rvzAd+2gIgCvD7Qb9XbVThsT0cZa3duTyIUlfrg+gssn6yQfHp
d8SXUhJqM7p1vyqa6rFMlBGyVqCfC97MuE/qBZgjyinrtk49ltE1GmaO3pGjgJ/sSfl9iQcdWEYU
VZBe6K/Km1DV05EsKWvQVnFqAgWpwRIcy1iq1lbRAoDVRWLY9m4hCeZPTGbSj0PSFX3lTdj7+xWu
duPUdEKlJCQ4AlguozqfzMa8uVRrA0zHr88mbwV+y8mEGGEEYRzRXBd16Ts5UJjrXD7GjatCIvX0
kp4QFgTc00XeR4RfTfFE5HhiBs3lr1/3nWtneWFi6BZRBw8g+g5jMSz8pEMq67bvkEeh+NYKJeYA
pAiUCAmom1Xm0JX1lGpJYyNHStNpoUjue07xqHKdXfBMqp3eQs3tt0qVEZcb6BDDhZarTO3akG4y
wyXfmZQC1ksym8dIZbuWRmonnrJEWXlqjaikqwtCMEKlH3/jFfjrVeVku9DgVGabECHfqXWq3I5s
zAjdqpV19tCYbvbQ099VpM4ujIrV/mRVqaOuf31N35GwXm+m4SJHZx6/SJONdxLZVJlbI1QJg7CS
Pot9kZfGvVFpotnU4ygDr9Z7WMQFPobMo4nEKWOEFk6umGUT8eFWrvKbp+utaun704WH2Ob04wq0
eO/eEKIxs1ewT646nuYjqhPnOKaNcko4gF4pZamcqsIOevj06AN/fTH+cr5/bTogGV48f5hi3ykd
oZGg1jKIz8nsIfzSh07JcpHPNWpAHSPXqrZn63fQABoaP+lwXnULJmpwaGsQ2aF/vHvNQR9r2w5E
6HfZfJD/l68zaW4U6dbwL8oI5mErhEbLkme7NoTLVcWUzJBA/vr7qHff5m46ojuqyzKC5Jx39A91
MtEh+/n//2L/ffL/kUh4SCToFsIVhGGDWPb/fXLc2SY30YcIMV/Cndzq47Xytvth8/uXOgE/fjob
84mXhtkRFhxFwYFDf/f/fwTsaP8rd+JXBeTAB45H3OcMprXzfz9ESch64qcUeIxZd8bs8ZoljF9t
SXoHVWAJWUtzT6q/e1qy8tpWlBUi2ouqIB8Oq2z1hjHv/l6mA6UbOeYabEWnxc/+eWI6JulEEGU1
FgxQjV0+Wb0GjCcskJmV0MqWakYER+3e8QhYg2rQBH4MgAYuxiM0WCc/924tHWie2VOf0jyOPYy6
JAsTn+Cx6eyGLoExSuoK4kGh50ZVBcfFiPgQeKUVa7HcJ3bgbjv57I17EnH1Avj3o+2KthWSNdhi
HqU3f/TucnIlV9ld1UcyzV8WdYKGaj8S2zoVdn0WnK5bEuljv2W/JLTiCH1GF7cIX1OUA1XKd5QY
uzL39o2zHA2zu4YK6/UQBD+FJXZ67KnYS0GlSDBhDCEv0cyqx9bxdms+Yw8luJ0UJ2hw4q+MXyDS
L9nofedd8jCX6WGd7ef8zvuoHP7EG74qstlru//gqrw2ikwci24XfBF7JKGnSrifTGiXQaSPWbVu
V4s/LFIEL+30oVBBg1VDLaH4Tx2xdzPxU/J+tUwKCZ1W/W2c5pVzGhB91GhsZ7LcoUp5Oum2Tt7q
ILWpdiEUjHLpMvefYQ4/771z81S9E9Z/mipc756BYqNdBqo8aVhrPQz15bHpra1qw696cUHfOUaK
7tFai485ze+z8aFUmNMS9V3NSAEnu3m28/lFwsh2lR0bg/lLeP4hIIGzNPlicUyS+iZfs9Q8VU4n
YZioFQZ85/UQ0H2d6ppdpqi/vFws1BQCQXiMaZFvZC8MlG/zSMsziFwXSboGIsKHzadJAC/M43W0
69d0Wudd1y20nCa9/MHz5u96w3xIimavLchb4rQaA5FPZRvVNhH5g6P90xKSBJVUfMckKJB6Amih
M2KLe4iquhz3rdQPK4Gg0WQPT2Kyx8d6EUy+I13TATVAnb6KbuCWhzDcicw5FV57Zj09hZrnbFr9
Ytci3SGISfv7CSaSyisrP6DMWK9l0z6ootwnyQRM7hSKJMCZ7DKV7XycJ6TD6fWIkufNAR07OjgJ
n0Bp/kHcw7GN4mOUI6Unox9pQSCJUVXjceJpi/Mm/xrD8dWryLCC618geP2d4es958EYrWvjbjIO
jbpqHkSNqjcpr1zXbd00A4S3GUaeXpDYrkTCdc3i0XHJ3GdYtMl0ax87Mr/4Q3KQjbbesftBsq3T
a9jyhkOHAmeomo+g5WVIZWz90M8hRUKMiRu3JZdRjjPFaBi3zsPS/Uss91RPVEDWosniztQ0u/fO
JczC53mYPsQwE9OHcohAVzyTVET5xM2DbQ4LIYHOp9Mb3Ul02UEHJDDaxExbVXhpizXGWfGKgCeW
GNC3KCwF7ZjGBq3jFcHjo7ukX0NJEwu6K9TjB7Ny923CJD24Lc0hzodu1kf8vtckdHcWd0rf5N9N
O55kL2JLTCQ90zPVLbs2MBFlltdpzX9DOcdZYxxySXcNPQh9oM/DShOlKeXOCJt9F5hfk/42M/Nj
gnU8hcXo9HunkiL7GHpD7ccZVZlvsx6Qar0d6knEiG3uHURWyoejeYFm8r1ZeX89MYekDYYkkElz
9bEb5fqYuLU9EEzZim+/tgp6ddKZztCCDHA/d5+nuaBFM+Wih5yNiO3OplD1Uzfm7aMh8mW/hhCr
3VC+Y/kbuPnX8h0l6bxph4WCcssqXnFndzdA5D+jMI9aiQQYxdy6s/gnJs8FFFQL5eV2TgGcLhO6
zPrx5rdNgHbfNv4tGpDklI1kKxaJBIhbAuPSlGwKCHNAGVyqz0m13mBs1Zc2N95cS5nPhkH1yabK
/bcpFwTiIVuKpJytW12YMowsfslzgP4kYu4df6Nb6E5F0a4XkRh+vpEpNVa1v1qUW47XGTxl38mB
dOj8DPXpRNTTUAsUaB3phO1qnb1LrlQXz1I8BHNwQ4rrRAnr0RaTDi0dCe/3dCpOdYrUj1nABP1g
tM3K/n0c7M9uQRKEuo+OUX+wot7rxMkOukeE3E+rGh+ctSasxPfH5sdaxz92Nc6U4iJHUp0ADa66
BITLzJPxKzQoNF38WorfMiOEmMxbQFClKRYjSevLmNv2pHKHDJQsYD1/rkydA3VUMr+CVRGaCeuw
w7ZJLH/ROaYiaqx2gRbLrNPn1RkLG6nTOjVbItblu5Un156lAT8VjgRkMG1oVttBBtiBVZ1Q45sm
zkK6pPMzpZRvHUJ/Nh/HsJp2S5DVaBvoB00FgMW2UHSw7HJjGegEKdvsAn7ioe/SiNXJ4lzbud81
ScLe1c9tM8Q8yzhclAZElYFF3qCGJk+R4T1WE22p2y4QA9Zm6ggR/QW/h6ny41LJ9nlpUfmkefHg
JgwztrE8BpnKxVG5NnZl5u7wWTFfvI4i7fGISE1i65hjqJpWbmT6VRdwq23QJiVJLwKnSb/snCG7
rWqhwk007wpkewlssQk05cGWUedxAUoZYZqmX0uUUZOL+SNz+2fEfQ26Ag7AXM3eU9dVMhqUH36K
MUNmaueJ868GaX3VVe+s8WprRDLFtbLwIhV+7LSdERMxzd/YBe+UAdByyO0Y+X1Nmk2/FIfQqgk4
78dGvjCKSBRSOjgibZH3ROnszVindX0NGwcpZ4BKAtn6cpnzjlLTKaNxwDGSnUUgXUytGQwNzSdI
Q0mdC6xkucGDu/tSh/PBCadyPLjOau9ZH7oCOFBxoJsOkleb5/mgiAyPkxGMdEnVA+F08ye8mLdd
9PQCl6jP/SiAIHAIg4/AwL9y7l97f+5ORIQQKtow4EU9kg9nx4hd7IMGvM82zqXbfnNpvpYsfCwm
i4hOfex1uy/0skem4G87fy523XQXlNpm7x9y2M2/ys3qhyTVhKqR9X9P6KMqeuqTfcp9eX97Ku3s
bGTK58XiEK0FvbEaRuwMR0RX14B7Oi+QTDkzmn1CTJ6S0hu48tKLOt9tb42/7oMkp/rbJY9UV+bB
V4SO5rI9wo0YsOKyOeOUvvCE0N9pop0W3Uz7TV9+8/avDpMxx7gkAxz85feY8uWMoXS3nTXfhqpF
HmLeqQF/k87T39Rznz1LDKwuiH/r4mG2kCqAet/KIPxBnE3mZYHMAmxmq1zi9aBjVjgmE/HnvVkH
6FeU3IAinS9GjXO8mMNTIQCTRTZeuiC4pSWiEj2UB0eF9x7ThVzPXMVLCqUHqcHbMKfRrc6pTZi0
fgtMPAWpZ0XQdmTP1vOrJCM5tt2G926N0Ar+gRnibh/ZDAPy4ZkhrNzcJ0p7LvSh8VIIwgLFXdx2
juZah25+m2Y410FjEXJbnEqlG9x6mvAu/iScvVCu8QlcOVIUhoS5pjGttUIZjx3zKyU+KSt0h9MC
QmDpqFXtXf/IVUC95HRrNNT+gZAVHdHfafz0fZYpGgrC8U9eDHIvgCuuI+3wUjrLY1kH9otBjdem
W4JbO8hq51ZO/cubh4taKkXjYbafbaGf6Msgicot37qweB9d8nbdBAkvaXRXH8VGVJvdTBPNekp7
8N907n8R8TLElTGiXlkCf7g206r+1WVH3LNavopC+acioDN9MNRnXSYsC7okmjzlOUqMbj244AG7
rl9bzFyMrLS751sEaFTiJQ2xDDYlQpVKb2sSQmsI/7ExGvlnaKvliVRCisBpr7T/QxuS5qjdbl9y
5jFlQ0NX464uxLuu/adG9VzuljzaiW4XEupyQqBIoDDb53zQUU0j+mAgBNkkSTbuFzHh17tbXzuR
hExz96EkXb1jJlWRb13eenlEDXb6YtsE0q6OO797akS3lYLDTzflNQ2xhmMtEJfIhKJOxvlpBSv0
iMkHSeeghzDlZWnNyaM5I2tSRKcHA017dv4Ej7nJmuHq6e660FhZErk9OXDVwDp7o7GnXe9DqfRD
+K8vg3bakMT34cwU3M0LZXZVZpz7JRGkxOYt2uNWRER5y91QUI5l4QnYZASztulc7dNR5AdUuKS5
1t8KqzcOA4uYaAfjU3MCWfqBynBiDkSUnz7Z3h7v6xlwcuP5LW7YucOfsPQ3PMXnaeAOaFTxIuvm
wYb2rAKUVyFyp03vUpPTwqf5af+I5Ky/ITk/h35fPjsS+bdFJ3Sf+PKouvkmvXTY3FevDiqCROVy
mUg5Mz7ydeSUTO3jogyLSI/6nkhsfXfSenNF4j7DvDNQOeP85ZvENvh5TxxrXaZ8y9VHUlnEfazj
V0M12gaCwjlSm/Yq1rB5otOAQd+xg3h20W2Pa53seHyO7kDTd26ldI8VQAJeggHc8BacgKBij7gy
iDDJsk+jYVwMVQ1V5BYP9ppU8eQyY8/ThRcfKdEu5WtenXhnyyNS2oIUx9VtPaVD+JwILnvn/+st
1HR+ET75C0q9vHOZhZoJaalgRXfrx7Berb0MxjKWBuHY9XjLdHh2vaY65sw2m+ye0FggnTvJFnlt
oVIi4HJOCq8fw792Lm5YDL4n7faRa9bf9kDwdVX0t7IBG1D++8grmJXCPvZQ0keJiMusoZdMOw14
ePv3brVafBWEFDlBcSvhmS4qRezppHMT2TPN9GJy92lJ+P8MjGpFU6jR+c89eHfWnlaPFyQpQpq3
MmaBoa/lIZ2s9ZCo9AV2QyAxB4dnCNklrTemO6MQZHW7x0mo6pNwPtqRi0ZFK+06qNaSLYFKT0OL
znM01MvY9Wgr0uFRyiF4VS4503SR0C5polmlEQVVJWotvuHhfRloqJ+CyTuFZcZONaz1oXeVi6wy
QfKb/8bBt/xpZqdByeeGp6XUv43eQlTcrPSrFV9d5wAD+e1XZfc3bbR1PKa48v1qlnE5Y/clqOAV
1c1fUmezjeaMjRFikg9S0nGCRSNa4MiHbPbjoEDRsGB01W1+ygZk9taS3mReY9Cm7NAdhcB35D36
66KiO/JgOeqFJoUrVyjfKq86LGo60HNvbTLXO1NLs0ZugpOp4zgGeL4WKmmYsNvwClD7y1h1v9FO
8LZO5j/4RkS0TXM0LOeWmYp27TL/lOCAe/ZfEedT38GGeXW0uJa3n2d5W9MC1kXq4BBWGe+pHCLU
Nrrf7QBqPo4Q5oz6j4Pj3ECqu6huSzIEW+zmlGVsXOH+dv2CH+E72VF7lGJ1LTUCigIbJENya07G
ua7UvpTZtMmYAOnzNes/UtbWfuR/UV7xOVk8nOnsPzQ8qhfZLsT3gbV3AVv7NLSP1uLwSXS+bDOr
fes6420N/VtKncmSNxg0HGvZJq7oI9K9Xk2MvFPLAy0M+QTt/csdmYVCtzi39kK2vd0hs5jys7mM
C+rnkhLFrrIystXMq9uWf1KHJyd3Ba29dsvdw4hYdXdZc24DMqtwuQtEWXMCVyDJVQ7zeRKvCPb5
7+G4dfhv6NrXBxJ837JOvmgMzlFXiNdByY/GySh2xu1KUhEybXlb2vqT4fcYdmy47B7Aif2CAR49
B/dIuGw7e6oiYDQ4jlHEbte+qLl/kyswjxi6pyJH8ty0/bnoaGwyZvTfqj8kEptXZky3JDHP1HJe
MJ09E/lKdvXgvjtojKJeZBX2neqjNlyQVnktdPbmO9BXbU4wcrMel0R+O8HyVhTG3gsRZeV29en1
sng3SDQn7dfYZVyYB9iCAUivIlmXt/YmHYuHZaKd0QRm5Bt3iqPhOj/dQmt2hrLXHgmwnHx+rvp0
GVCHomTFqGjaS8smsjqviVB4g6GBKC0uoc3q6qVoICbifUKqIRl6vlXfHFZsYdQzts1ulqHiXwFn
GyI9VZu9d5n+y8PtnJ2GGi1YKHpFE6oohiYBIQueSHl68blzQxOuecZptwvUeDCn4uotTJTC7ZON
uwj2QDgF5i/4fBb7XdbnNxbDnI1I20wswW11KvS9WjY7GNO4Gr3yMyysGccY7cQzR1C2wMIHvbBj
26MMYxUBt1Nd4JkaHhDvqT1r7q610EPg+yJveVG3zsPvIQf3EQjheaZOogvR8kmnRM6fbsc63GoP
v8ICvteQDY1SHoiOZDtGZy88NLJkeHT6/pe79D8Eibt7NizNqUjmpaNTIBlpW4m1zWp3PM0cxVvL
XkpGfQOPiwmqnlDLJ5LkurryYTXUA5TXJe2Ap+z+XvRgEF/iu+vbvMx9bMuJABejhCez94aXnND0
FYineREi8D8UCWXcRhVkj5lWIeI87zuYzJVXBz+2StokDqb5yXRdVOo+MixXkjKPXuFUhvO70aSv
DS6OTdhVD56BrT83yldndRJuiPogK6+nXjlxI9hXYNH5khrdYzsHj21in42GduBM5hJRnvoZB46A
bJIvWW3spQMPqFXAwNSp4+zoU1cOzFAZHLBKBrpJG3oodGO8j869KAJbNF3H+RjNawdUbsmtmnN/
I4KS8ImWjQKZIVYZeN4FhMYIh8Mi0JqgAnmydLPEEgbpYtj1y9rNLi/LNDikJgsBBb+aS2W5cRIs
70LUUVEu32FOqJk1JMsVBT+LGUY6gl1uaZg5G2w5xvOAqwI8wsrFaV2SP6pHAWF1uvq9VKa4IDDH
fGaEMdLyM7o8GxS0Xp/NRINlh9O56UMPxVLTUvlhhOeskfa+bkUbzX1+HQoDjAxZeMSvK+LVn16H
BDxBykkgJqRsWfT3+DazvSbcstj0PG+7Dr5i7qTCbTtkon1HLju8ekkz3FZpJLdZmE3c9jWJDImH
jsI0y8lm2JrmzTL6ZXZODd6YHJ/7EVSU5VxR/Z1zADHLNd1v15ucyIb0e7CzMEQBbzsbeFddbX3V
9w9rnz2j7r7bN/EhFsF6UDpIDsx97PrGZ70kP4NovGPnum+6Q3WKLKvbmIH8U1YphsQe1Kn05i9d
Iv/QmXcrF2PFBjC9o234yEMPmxFTBKKm+3PTtjkBFtWfKm3N2Jy6a+sxkdgabsgm13xvigW3ybCA
B67WL5lSbE20bxN743igORFJfG4fDZjO2LOtv2FpFpGyTNbsTJ6F0hziAdorA7nIxje7D+wOTH4+
0TJpQCEpsRmYB94cFvkdIsS4K3UdQxfSLWIytk/WUhA0cte5AI7RsbypEt9mlRCXWst5pz3FJqoQ
yMjQPFYZ31Tpc0LaBUUgwDpo9hjqevKjtpNBKUrtu7+nLHl0nDml9TYnWSToyOkxx/ZiuNTrFv3a
bwY345qZpzboskcBFra10x6Ym4BfNJplXeJvc3teELYg4q9OKYw02+7azTUFRS5dOLOUotjy2WS5
63U3ALqm1D17HgkrkTmaVrV3VV7VcT8gVt6Y/Z1N8tjNsZ2RBHwaXN+MUrND+nWHsTNzYG3FaddZ
LfYaDG5u4jWx7nqUfBLyY/TsW9dCW3HqHFXt79qMKdxWid6FddCF1Oq41c5uGYRMYBVaBYgEYivc
TmKli3Q+wUF+KOH9rtqJ29Vvurvr9s3qBm6r8EUAocv0DRDiik1WPq6obbfTGnYHDvoSwaZzWJC/
IcwSzLKZ09x/mTLrNxb+WsgxMte1sDaSuJSRGB0s2V8u3Vvg4WBOrrzUuOc3MvfdjY9vqNJI1SgN
R/U973GHvPY2y0qprS8xq/dwri/KY7Pw2JVALdYpiVau14gmKv1IMvWpZs0uB/6+VIGxM3X45tvD
C7azjd9O6xb8HQg3jJeapzNjpkyHX1WmDLiu2omT2a+3I0LCwgnWqEuadxQr8ajq41okl0kZP4tt
PfeL+dDaiQXOMCDxXcc0krZ6rBEZhb7ezo5NdU5PB0lTPstq6ONyRGrJJ/6HfPbRKLJhLxP1VOLw
iGqPlFJdLfQ/OzLuQvuQ6uCc9CjU3IIRrSzVt11pTiNFyNVSH5POhnWjrcNt1c3OflV2l0UANCdR
h3EgJO1qyQek82sy/J0x8AkWp4y2Wqf/SYuRV1dorZHIs0PjO59zkz03PvXRxt1y2VXnFAR1sIYT
W+VhWvpfptZxM+i41Tj+hxHmNSD5v6AsdhwvpYeD3M+uC/AAd82RvWXvtvkvXw8t1qy1PsrFP4zu
3RS6HDOTqA0/I8Mp81/0gvhpsJrzmKz1rkODxQqp0WbkxV+ZpP9at/onOn1LcAkylH+UuTybbXrH
su331JAITH0aC6PUYXTXAuWKX5rzA8GhSHldJj7Hmt+Kan1iCBs3Vmbu2DjOYSW3TgfUafhN4+2K
2aOZ555eGJWGxt9PTIo5rmBslVJfneWxFUxTR952m7xwRkFRl3NeRli2T2XbQ8+PWPJzup23TiHA
+vHwbGvhTzKWYvT+DdJK38K0T3elxkPXW+O9HNOo5mOCu1S79O9aa/1m5VojnDXRysH59hPiiNnw
261dFWpbE72ztcqs3isPn9x9hc8DqmKTxP9J0rl7aWpQ0s2UeUlkE0UA6mTinFPajTEP8OsWhPN6
NC6OvcLO5bo+VlQkMkvkp6AyEi/Y3naMX6ClPU9jdqD1Yr1q3+aIaPGaMdj9DNIPr4HdfmoHSseg
jWzMhnrDa3RAn4aJyxgnSu4d4zlPLXdrr96DRmuAFCJeoX5GB+eh3eJBzDuPUsOs4snDpWSUiKFt
zIpWmwfb2ktg6we0aovbNo9Za3rMI+EeofTeWLSKfUtj607cn56N6VGlzqufZE+JzyTX6x+QTDc2
m07E2sl8fuMU9O++A9l++mdC2E7hoJ8e18y6ekX67q/OUYa4Ilv3NLeYzN3mfkwa1XdN3MHEOa1z
y4ZEhWLp06k8VX37ySq+7pZlAAkAl93bxSR+F8RHANxb3a7tbByFBLDmaOm8atggpAbsC4YnR678
+HSsz3OZHaQhyi1M1QPuB9yoiKJFg8S2SLzykI1YTBq2wWgqgk8hxJv22qux+tSj0YlcV9MC+0jJ
GS5Syp9dP/bvdlgMYMOmnct+61qsGDp8YkLYQq1MZIrZL5UMkUwvapuK+iOthx+6lZjXGrhB/+Ge
kkEcdRGZeHClM96mZrJiX/pYGeg7xTROir+HlSAtcNkFLlwngyh+Xmwedrr6ZCJUvM6d/qTFjN+2
3pljssT41pm7dKh3Qzcd18CusHTOp2LtumPfgJAXCdkZqiBry/6oapSigwiNXT6kN21P6iLW4qvP
x7fmblMehwBD/t29nE2kDLbu+EzaxC6UWUOUdUaeXV3ylBjOrm9LPyZllV6Au0daJwgOJtWdDXP6
RGnObcZf0xDPQOJEYMo+mh0ie2uSKc7FKHbtRKYqutXkxQz86W60+URNM0UM3bdCmru59BJkPc7y
x5jExzpMfGIcvUyAk7dZE9tnOcyzPVejL7AyF5+LY/zNent8cejHivx64ECm3gpOHnnIujDck+oR
GW11dgu2KrsSYbSW+pZnqf1s4QYY6RRzedPAX0c94v0oyyg35Yh7m/vswb2HDNcDg3cTvJNwPcGT
sa+WYQmN3vFW7IAwIJ3WaQveeZRNZqH2ogAMg/lxzZlSFqN6Ze19Ku8m/xzH4H5YIez82sWnjbho
KqKeXiG2ewK+e5DfllYdAhcd/uDk0JOb8TulZ757He7y1kfSnCDfrL9MCQNIhpK5rmQn+SnAamDb
7llmd6DLmMppayN2xxhUVr11tSQO/8vqNfyQWi+4ZkRK52TbTUb+ulhgk/FS4kI5QfSHfmy6Nd1d
hMjYPC429HiJEyrbMgSt377lE6E7NmbrxabHwhTT90lCybR6U6yDtCmvqhTVXzUx0Yiu5dDuRv7S
h9z11yH2XUY6zDYlj+IQMlywQRXFXy9fivq9Xni+sV0gK9qOZj5Nfys58Konstg9rKaj+48epFXC
Bb6Di3Ld02m8/zMd0VwSQ1KuQM8u01LdmcI+LFVIXA6w3x9nsi0InIJ5vBlgfhPVVNUD8SWqP8EJ
3c3r6Rp+pX3N51o8pflLkbn/7syxWH9mS6ngZ0F38p7RQJjHDs8AH4tGgINOGU2f1Ww2ztbSVXmx
Meuv9G7IZr/gslgvxhRKZxswpNd7b07tLkYMjA0EIRZqjYAtqYzMHgMPgZpq3FuJP/U7NWVBceCd
SYpdq4052ZW9t/o3eiPC8FxqI5i+mPXyJhqQdjZRIisj2MxhMIvPYshbY7N40Io8qKNngDNk4G9i
0I3NzAwdvM0R18cOkrESsUabMJOR6YZxW6LmJ0jPfHX8JMxjvB2mJvCdqnb6I4cpv7QeIfHHcMLI
DEycN9Uf4Jhs2WfAMgiMCm9isM3mqbUBYstaJSdY9RLLr5y7/urinapeBuF5jFRQxctTU0FKnwYH
wf2WCBzLOaVOklsX4l4GE1gEriNpC2TXZW8LIxKrsbjxYs7qBwCrnhm0gta4ZMpnljeMsgCyNkrL
eDa91f0c035eY7ubECsQUxfeZX1C1ujoinkXpF4PF5oR2mr1nWltp7ts9GRMQ9YjhZFrwmI3tQ3h
mY4ipmljsWFYVxMxu3r2pPYcgjpzvhmYYh7GqQ0a/8FniTtqhLh9xKXEES2WluoSgfgtgN6Shbjm
NRP7Q2n5Hn9X76/nxqi1dXSF1/iPmjrs6sCBji46NBvyRchPQzlqqAFcVWQIATZ5k3BwoCDMXpxS
g8AYpde+1X2aubBlUjeXzmiDc4G0549Y24k3pps2BziF+QGx/qWw4B6JRRAITpRQ41PVkv4fNQtN
5tHgruObFo3DkFCiZQPlo3prTAeNCwPY+qTaSmGOS9JiR0SThAG9M5aEr/A6lIDOmyUboWWRRpAZ
6LtpkSvuRbP6jVjE/J0XvFLoWPxPiclERTSRPbrOe+sq2sHYz+hBtUoM2PhslOxR6XN1bhVH2R2B
bP/Z9aDrfZ0j8Y5mY0GlVqDltY/B4FkfwsXEsKGVDHtHNi9odNIhmAjgDELW9sKqJKK+gnSHQxvk
mBomTyzPrpe9lvmCLnexsJbNGyuZrfZUe9X8L+Xnlo81YAlIWybZVnqnUQnLMEwVxkzndQDloBVs
KN0xttpVaHwROSEZIJjZj790gbepizykxNcMvquSXPlFhcPNdQSATmYVEHLAV8BLS7q++cXCoxwO
5Whdl4KPE8FxyaNbzIG3LQpn/GksC7l5v0zSuihUfgeHIC6X7kbPxwTnVuOJgaGEjBkMDk9jScvT
lPVUcREmjXaLkVnQ62CEUK9ObnF90Y5wdJpIqrA4/Cd493J0+GtlIlEY6gTao7/r2deE4mbwqO4R
WzNHJKzK2zgOGF5sa/DioenK7pCvBDpGYbvkyGyDUbwS3oUwubBt+5DYVfYwgvfeGgP3k8Ny4Ecm
+oNuN/qV+Wqt4aT4sNTlbk0hj0Myry9T1pg3gAyw8rYDqIx6o662gczb9NiYNo+mAgB0wKdA2Pbe
VHOydcRWX9FkNZ/obDlCwJPo2w21w2RpGzobt3pOOR/ZnpKWNP3V/ovxxM62dp8TsJmXJvkNySpC
gAmU3FMOkwfaU/e71vCahz4nJI6S17U5VqanPj0VoGA3XZP3UL+AKzdNwwu3CfieFjIXfvVeU1SR
51RBww7iuvPGGczhkq2e8RuJEzN/KxqQCydLr0hr+N8cTgmMLotB6W0dypASpkQZ/yokx1GY4yqP
EhIueOMXeeBQFA2cGXO8LGSd1jjHNivWyoKS8FB5cUsGWHEygkqgHuFpIKRuEN9SF+prKBZUvMG8
3HA5B8GW+V6+wxbKNZ7NAaGnIVCKQvGmzmM5eZzhprE4ybYdmuCfMbTjowpxizH6tsihBl6ctrmS
AzOTlvmlmqV9Rf00XXLi1H735ESnEeYE7qXKkhhX83TwXobaQ+uJ9g8Hn7MG34nOnU/EdfzZ2mKC
uAX/x925LDeOZGf4VRizmZkIsxoAr1jMRIgUJZUkqlWiSj3TGwZIogiQIEDiwpvDEd74Ibz2ahbe
eeldvYmfxF+CRA0TZEkqId1VnorujqLETiROnjz38x+8LOcczPMpSZd+2Xkww3lAHULU8B77TnRb
jb0o7uCBY6dH8fqRgajOX8xoQYxLa8yqFJlMHc+3Is3wP6zLmjaogcFz6y2T2cCt6wuCdTU6tstM
vCePsp0T8/ESxuDE3BI8iXnlnKImLWhN59Xl+ygJ65/c+RxDaqNhlcSzlXFB7M17oirVoQWp5jCM
fbWlKocZqFrlfKWva73EW0TlqypZljtiL6BqrOZM6tUqzuoBL/cx9moGwgokLbMV1zaTx03Y9+1k
yTA16uE7deJvDIlZPmDwj+8NtNGHJinD6c2kEVIXvnZNOrgdk2bcsB62FyRFKS7pTzqVxsK5XzhB
clsBKhfkkcakQQ1VGaBM12P4z8rRnaE7NvuUjFSj4KPrubiVW8p6ANGrT2kCXjbRK/o2/ECFRHPE
a48/VCtikEE8Dsq3tXmkfQyThjsMKDYp01HHxPqLJRlhMnyNWlw9p8c3ee82iZhjDZTdCwdI1TWV
hBqsPfGqqDSjIvpyvXBTZ4AvTRJ3ExwKMBgpgV5fegQ1uFBpv8S2mSyBpapgmlf1mX5v1LfwJdYe
fK+vN36d2lDm/laaHtmGTWSOjety7Nc+kZsv/wzM1IR4vkYb8+7/A/KFvC29IAum2Uy2NxR2mb8m
bqwPtS3daOcE5eYPjpMAbFOPKyGhE8qN3k/LGjLDXc+QMJ5fgY37FIheVvoVKm2iBrX80QTorVaA
hqbcqMbXNHGfPIZbUIpp0OFraCT2VxHdvy1KHSm5WuDGjPtArHWcaAzejkuEgIL3QK9RhTKZTAcA
BcbnNX1Su9EWdaTusuqZIF4TDrv2F+UmVivFWsP1Zsl05TipeX57RruAjWPR7wY0H4OpvAbcDvBA
wI0WSRuzgSxgY0ugsbXWpk0acsprSDnHZl4QHfUnlzPTWIKIQ1+uDwhyxRswFwWikE2gpWjTjxoX
erApxx2TUPcnapSNOjhtev1pxUVGlOneYkW3bqM6b+MoOOteZDQMsncVP6SUdEF7iLnSlsYoTokV
x1tn+0QMxXviAteoQ8QVAfvci9eEXPv0Y/lbPUF3Yj/XwyajxxkoHOMaENLir81+lzLx8rm2arpt
3zTX96HmboDOoySaBgT2BtTAdBbQUjabjH3zY705Hl/SaV7tGQE503Wyrj05dYYVt2ZYXVprgi/3
l6q+9ulprDYpWqrHzgcnWm/vKK4yPqy29THg7bEvitVpHHU/1CmR7YOzrS2qYAGOMZHCjeN8aCSm
XrmuxLPtRbIgtOGRLnpyzAYdBW74MQwoUAbscjrStwtgzWgoHhDXrXeJ/GOxuxrlqjSMhQb/d50u
3QU99d6FD64CETJtCbv4G4/7A+QTXw8CkoEtkPSSB322Ca/nYdW9I8E51AH9SNraGNzgzngJ4MZT
YABP06FfgwP1ZlP0yDSMjeqVZjrlsLPT/is3ocyabkyulktt+/m8ulnfbxPHmbeb/RAOXxJhWd5U
x3Bpy1wDktVppC1vplA1XT8qR5WLGZwStkAdILicLkD8mxsR0JhLtcEkiNb39cUYk6tiCs+tnoB2
dr0yAn5SXa+5+NOpCV/SO68zhhMQ4HLcpiRLG0wFr1BgT3djTdM2F4DsTIxunTEO0268aa77F1u9
WrupJbFZp0tmCYGm/QWL0PGJglrFm/X0qhJ6C7MDeEiNioxtgmdsxKvl9GrurPn+TgqQiunXr5ug
CYxxkKYL4ALCKjN+6JRFgNFh0NjUiEEt3Wa7H68olkucap/giOcaPIzqWGphgoBHMrlpul1x6Ujc
MA3AT4KqdkX5JqX0lCqUY+rPVsTTptfb2hRfYkllHRPECHFtqkyNZAwidE8Nwgjho32cxdspsHtJ
tTK7pzTNnLTjhGLENq2xxvRiDC4OYwScehwyk0yUQq64qJdMVUJ4bbbcC4qcvelTeeaCLUnEt04e
l8IeuJoSTdsM0acgSukG4CDLuN4AwQ1DqrVZ9Lda2wfMi5m/dZeT3Gggp93ON2t9cpV4PLsVlqe+
c14uB+Ev8FCdcGawro07a2+dEJPqhxSgVOoEkdpG1Rz34ijsY8zE8fh67jLCoqXXI40Wa3dKI8fC
MADyi2qURLe2W2Ill47u0obeoibQiD8yfHzW7GAW0T+YLOoUSYE3AOdMGkvvaXeGIeH3CLyu8TS5
WvpTsPAXfDto46+aQ3KTy8olMSDSwVoliu4Nt+YlSJVmDMaBo2nUryRreoI8RrU1LyYVcKFWGq3r
H/AX+o3L+trV6EtYzWZDpucRnwqczQb00u2GQGttFWuPYz+sLnprCnP613j2sF81XJN9oR5q+hRV
TFjeJfLin88a0/57dNfK+JkSi76Hn+gAzkFY0YvIC05p4TeTtW9eRWu98itWfvMv00W/M2mWKZ9y
6awRhbzl8fihPIf3VmBmjV1jjQrx7parKj0eFdweQhEtczMbP4wnJLBpMmOS+zj+ZITmX+kcRCLW
aijri1hb/5J27AlsahCm9xhEgFMfwk3lPv4ZFGz+eRag6nUwVgBM31kzO8ovJXYzzCC2vw0pe/8i
AlS7k8fR3r3HHkj7PnD9+DF425eyGTziMccLvQ57W6eX9wv405eFUtjv5xbwLNDBkxGo3mXQrxo0
CtCfi+xO//yu5AX+eP97vVJ9x9xIvUE6Bmta00DA4oEHFDre+jHg+Nu+89wb2Om5vB/96Xf0txal
QcN8R0SuouOhpu8oVjyggfauolfBBjBwUnd/dlT/gYhgVGmVL8QIFfNdTaugBiqN3TvSQ3tAg7Jp
AshOhooO/R2b7B74A9FADCIoRoL6uxod0w3K809eBa3yrlHjHpiQ5se6A5XCYkCHydM/Gksdnnut
8s5IGQIPLP3zw/G+LuYKFTp4k7FqND4CLLB7RTE97YAGjXeCHRrknva//uFY36gWZQCOmUEuTWrw
96wPeMIBCcrMWq8xa53BYXsafAMbvEJGfNGqbeI2o1SfunZ0ML7ixS9k2vR4gb0aEbqCdFDz7xOV
068+Mtxit/hOpYjPfx4ezrpIld3BL4VZc/BR+u7OCjn4baYpD5+1p8fxTk++Q/bDK9cOrXDobDqp
6tu/lTB9/vS7tuVbI2nGhpg7/PdtHE3v+HJdnlv1khkkvscI7GwpQUIh/Iou3LXXxH+ydcSqugDd
LLpsz8IaK91Dp9BOJ3d3XUBk4eJs6ZQFhHIv+iRp3mO2XLq60MNFV2+zQGh5pbOZHbpD6ViNhtbk
5n31CdGBJHzuaNtW6A4GtiWRBvNGDFwBLvSF9U8x8Beb8JitZXvw23+/346gL6HNmol/V2NeWKOB
xFZwnQ/fZi8NDn/UEdctE0a/0VsizrNrfyg4nhE8/w+E1Jk3hp8ldlZwWc78ceBJiyqQfK0gjlbI
1OwmpCJKxbq270pXTgzm+uple+VdBjIy8UdutpDYqxioXXTZtmNJgl9gHxdd88GeJwPPHZaCT6XY
sUsAXY4lPSAGQhd9yLk9C4YhHu6w9PLzFHBgGxUcEjXPdi4OoKqAWQA5C8IAib4jiFi29pxsfiW7
fNEun4Ry8b/QSHoOBnDRY2hbc7v0ZIcjO1srfQNQqIqufD5xB8xkkTheDMAtum5nvJnH2TJis2LA
bOFFF4kVB8g9r3SZuL4tyRQBZFX4AdTjhfKyDQVXFcxTlzlX0nYbCm7nI9f+0iKLKq3cVGCUXVoD
+RI2FRzfpZNTA2IGXNEjO2YETK/iy7Y//1dsl0a/f78M3FC6deRlii9/Y/sb6dCAji++6q07yFsF
VDEqWNeOAJmXlAs4/QrWdQc5KlQVKNsu7tvYioZWmO1QyB+ijtlHYZi+zYvrWpsgjmV2EAB5RZm4
a3nWys3WSbdbU0Bfls0tquAWd1Gkw5zHKWYRF6dBgvR1E0lJ62LggpqVLV8Wk7oKNdcNtkL+4hpn
20wPr66Aje9cTHxpVRUqI101RwgR8ytK450YLrfcKLKSbLmUFqYCRn74/LeEtKFkFpJSz57z9gv9
gGciB3vIjhZftmdvho7tebbEzIamYMc9rDWndJYanNlGBZ0NTcEd7Nm+PbY8aV0xLLsod/REHMkq
3dqBL10UQ1cgPHvBDDknaVND4NEW3nQykmM6hgrN/xjIXpoh8g2Ft/r5P4ISKeDPf0tjdffh5//0
h+5cprUAYi76IMYCulGO1hUFF+bR8rd5AU34vPiGP46PLnhVAUMTJ5i6vlW6sCLJLDJE4qwokYlD
uzmbnunJxdftEIeJKfTIVkrFhgoF++uRD2LUFTDbr+5sYA1WMhfXFRBiJ0N7R/e7oUBqtNyw9Igx
JwnRWkXBymeDjS2dXcMQ8OoCar1hAvKjay/7U6eCsb9NHBa09Ib2qkgsMWKfK/RCFDYYEnF/4Ts/
QjrpWFM3jl2y/Su/Mup05sckr4jJSTpPB5o8u9mZQfSN6+Yl+wmn9NtW7ICzL2shnZ4Mvdg274JQ
WEAnEjppRjInfr9tw2dJJNJFOQ1HoqggafdW2/GeKzq4/sXo8bO4CfKO65UmUwKMZrVGCQo48nXz
yPH7NrrcU1c1DvJPqVdrNaba8G+92dAbWu3oKQnZt82DPcZ2xxR+VaYUnrFyjFhvAk9iNE2jipTT
m/WKKCr4qpZ97YNalifi2r3YimU7XYw0rNOuRL0WGDfUr9RUPK5LEGUexOh26dqeysIVf7euRT+4
PcioJDQ9VWdMZoQdGnADFRhUwme/zsTFG07rS/KzdGeThQhFipsD2B2OeGyzSh60AhUrIGFrmNDP
xkt2Z/f9tBQl98zeKJovPNy/oC01EYc/6nD3DrKgZCIpgZRSudkGnks7tywnJEl/SGv9ufv3yuvX
3sxDOQajIrhzaW0tblrozqX9igKpr97jV274fSh7aeksksKLRqFlSyacroK47HWRvbG4HIiz7OOJ
O/hKAlwHYc5R1Y0jlZL8XRC/clmQhS03zraX7laFFXtrDyw/F8lR4ej9DK6FtFkVjsIH1J4cgztW
pN9O2Z6VjNzSWWjlnbxn1dorj623IT92SAjDUHDJ9kU6Ys+lzswlIyyrTEOMlyp66X6xo7jUsvxp
tpRgOopUso9vvyJ/tWe2xB1GXcHFuwtKMN3vo1K+rqumQq5dUorhl3rJYMTscNLL0lWsGoB5FacL
4ZxB6X10pLR1DTXYMBXQ6GyQlLpJJHHkfnUFbPnPD51e5+Gpc/4vJcE8dgjB8vyPgaVVMYF1o2lg
1VWZS/kS4U4p62dUuMKarJ17lKn/f6R6JaS+LJcUqKgzfxQQV86OMzU3sw9vFxapDyjvVVcg3Vq2
N3aTWba/VLYpuGBgJkPYNOx7ZYdbexwsCUxKT1EgQNm8lTMLVSSsW8yWpHpS2m5FwXbPbX9mhZIe
USHw34eQQS7hVZHp60Rx3rUmVFZYnba39tCRaasi0we+QZ4IYhxeUeV/YYWBfUoXUZVafHF8hKGd
rZPKCQU3+tIdECvKWYimgpO7TNBkkb053LCpQF1e2iEGi7ysCjpQ2y5TV0Vqth0GZCsk0UCEOyPJ
28X7VeIjcyQi6Cpyp++HR8KBJrji+30fW568W10BFa7tMMdg4HsV3+w1JitFMrKxrYsRsUXlw60V
L3PcoCKRd+vGTpI3TfTjEPUbvDwvWFrT/JYV0PjWRa7Hto+9mwv/qEg+3iZre0ZJaDjOzkyIS72q
QMR3mRMDTaR1xQDdoqzRDXwrX5Ck4IpQPRXLm1WR1PxKmFRXkXskM7KyZFmhQjXThJ6zenQVruE9
eZwkV22iq2iJeqAgJOds0HZZnM963GiaDiSeMETXeFEG7qVSM3R9uZZAhdfRm+dixEThFWx4aXkD
KxxlK6XOjKGCxCt7JCsPQ0WItLdy4+0uOSFvWYE4/jgVYXjJuCRPlT3m7XbKPuR24/rjUSC7jccJ
5G9XT0+iqQO+a7uxJDGMZ/MzrwxCIpFRUPY4lBlahVfTs8N82FRFiT5BMFt00nRzUeSaklj6LmXd
tYb2KO/p6ZRuKFBWN4ypXkrUNk1qtI/z1t/OKZ//TYj/U64ZAAfAGJgmVSjMVzQq1Zcf9/1Ca6cS
kUUDbYdvI27684m+w293DnOACgOI6COzcP7ymd7I79SUffZpTPMIgXD5eioQ32fohYHlTuSFFTgs
ZyE5B9lYUKB5SY+MPWtkR06mYVLdq4AQ3Q3A8HK2y1CxYSfJH5qCkAOzwHy5GK6iYK90Hw6CkXxm
KpzMXuiWbslrSZajCiVOgkCO9arwAK9oJC3diP/0zh4OuQxIn+zj282a98TsfTtX4KNTdFHYimZl
+eh0FdXl19ZcFg26inzqzSYcM2g6dzMo5ixOhp2twcgouY8RFLLia+/K2E6srYAxbigRARf3iCQK
7vWtJbf+Yq4UpwXWnBUcXZGaAipjPdOHn+NlFQXgRDRG7lLO3Ot1BbqOha1N/k6r6Pi9s+dyO4re
UHB091aIKe6dMmn1ppL1p0emiq4iMXAPog8owLibUcbAqfp/tpTvlT5bD0fTmiM2pJV1Bdzx6Fhu
PoJkqLAtHq2Je0xpquKzV3i7mnq0XFrDsnV2NpYCSfRI34gwC/NizlAhkT5uB/YJcqgI3T65duxb
chRChaj7mdKWYFl6H4O7MS/9VGKmCaNzkv3NPCS/XjM0BQewf+BNAh65Q6vGT6Xsr+6phzaqKmK+
vTkFU97mlLyh0liF7dN1RyMCGB0rig+Jtitn/bplhRR5VU32nmo9x51SwexDtS9/3VUPHT6UPgTg
hMzsR2+/g6lWsTig0PX+51//PZpaG6t0GW7o72YHV0AUzKzs1CR5SL1+vaKiQf3RBTakfCtKi7LX
EaKgYZhmRVPgc9FvObWmGbtHP527FgN1Yt7qAzA0lhzPadRA81bw0PNgOgog4KM1xY10Z5JXYjZE
Uf+Lh3cqlPHbVEjtULt+28DNWyu0bc/dSoyjokqSMbyxVXrIdf+oMA87XqlneUuLoiqZ27NPb7/K
lwC32DOsxGwpcY2O+5W+PTiJszoSDSOH61JfmH18+47vIHBojRNpx/qzgHGvFKb3oKDIl05/ubjj
+124tK+s6H37ASOKJ5voUgBkW8RmN19jne94EhmmYNHTOHwF8ZrPh63fKP3OwmQgX57il5LOR5cr
mVY7tqxwQAdvtmhqomcfvnZ2u1d5rqsGCLzE9WQ5pcIHErtFsMpySoWfAgQUnUAIFGlpFTGqtrUh
j37KaFXhUbRz3KEC7+Y8mNHeLrfFqrDfs3VPA7ypCKAAD5tHnVVRYoHaHQHamsg9uMcNp2/Qu/QG
udl1E3dPV2EPX8PHufPTVdhMXSsUwAd5mB4VEIAi1R0JdBPJ8WJMeUact8uie8pA40CYepIjYKjo
Ltnh+964jI9LpemdvXRlCaLC29495TYZysFMQ0XG+5F6GXdkjdLtPwYD+pMzkqe6QEXRoQjX7OjT
hi+D6JQwNFQUwu8I9eRSpQzsski3C0jPnVQ4ivapAEljykvsRk7pyQ3H7kkhT9tMRs+3s/DH3rNP
UFA71aL4L4fQx7Sr4jtv41UQ4M8WSllKhffds2SryGgoyJ0Qu41LnQTHMA+gZqgo+d9xJyZM7Hz+
m2fPpIIhJv1mRHo7n6Qv0LV4glz9BbqJijTC7gV2WqD0h4u0G+CP2a7F0VboTX/RaTw0mzv7+o3f
LujxD1nWAcsewW2oqKgkCfqJUaUnQrp1KroAZjfrdeqjmk0gQ16MKn+/c9+hgxR1935A5zscCydb
rl1QEQdvkTfNtQmo6IVvhRYjOyWBoULFkM2TwoMqQtbtwAvyiMAqMjWdIb6EHBhUMWfiAsdn6Ag4
5xw2sIp6+AvLm361dvHFGPfLwYLLhJopKQKhK8nEkvAgRCixhq6iDU7kvQmfSOpbb6rwVOwwObwd
jPfJPr7dJvgYJvnNGipuyBOVyVtmmUgHB0DNSzv+fmrgFJzTP6BS2KFj0cJvzQLpcFRYmC16H/Ph
QhWGqxC3wUkHSkUxVzsQXucfbmxSSf74j6f8TxXeYFozJtATMJGFID71HBWdWu0gyGwyKdhQUxAJ
vXAnbnaFhUmvolDogm4UgXUy2qOEpR0C7jA8rmB8dtLPKxNDe10oZn4eVUiqSDzt10+L+MRhizDD
FyxBUaCaQ+5SoBgIQEpFIyrgc65sOo/2HJq+Q3d4ThDAy34mcRaAGhlTvF0T3bhMeMK1zlYS7KWr
gNNtOyGlQMTuTzgqugoghDt7VWpb3om2ExW9OHduDvdcRSfOk+WTLJbNCRUxkjuLGiPpBFXcWUHg
X20S2zIsBG0x2aPeznb3bjwktnVSuYCCqOAB1pxkmniFE1M0TAVxqXsII9PcVHAdUVKRY3mn6zdV
FBXswkVXtkdS5p9KZxFB2QgEy12kWdxY0mLUILUT35HsFMApix/KYzDFNpWoZqgwJR6pKpZ3q6Ii
/DGhFTS3WQWc+QvH6+4i7xeMP5edLCbWFSfzkZFpvFz19LJH2BbluSJrk13abKNCZdQIMjYaoGHW
6M3TqLNS0Zy9bxPtpSimpS49xGHp54RqQ+zFk2ZcQ1R4aUBiNYmCgQ/78tyk7+j4nECYLer4HL6N
kM3PFz8cfjuL+R6MUpU2802/3xdlCr44BW8rLbzf5jNxvCMg7MN9v/yWO8ZuH86LzTbwXLEE4+LJ
HklCRUX5/EMS5XoJDBXJ5cfP/w1o/8Y+vJKAF2cfv6anDymZnfBvE/U/hUOcHUt6Vv/nfHHq3VVz
/ylc4h/sLV8gw16CDD0ckz//LwAAAP//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noFill/>
            <a:ln>
              <a:noFill/>
            </a:ln>
          </cx:spPr>
        </cx:plotSurface>
        <cx:series layoutId="regionMap" uniqueId="{D3F2B003-6D00-4BB0-A998-A112DB8086FE}">
          <cx:tx>
            <cx:txData>
              <cx:f>_xlchart.v5.6</cx:f>
              <cx:v>Sum of Sales Revenue</cx:v>
            </cx:txData>
          </cx:tx>
          <cx:dataId val="0"/>
          <cx:layoutPr>
            <cx:geography cultureLanguage="en-US" cultureRegion="IN" attribution="Powered by Bing">
              <cx:geoCache provider="{E9337A44-BEBE-4D9F-B70C-5C5E7DAFC167}">
                <cx:binary>xHxnc9xG1u5fcenzhdwJ6MbWu7dqgQkMQ0mURKUvKJqikHPGr38fULY108Qd2Nq9tXIqE5x5cEKf
fPp/HoZ/PCSP99UvQ5pk9T8ehn++CJqm+Mevv9YPwWN6X79Mw4cqr/NvzcuHPP01//YtfHj89Wt1
34eZ/ysjVPz6ENxXzePw4v/+D77Nf8wP+cN9E+bZbftYjW8f6zZp6jPPFh/98pC3WTN/3Mc3/fPF
v7Lmvnpowof7F788Zk3YjO/H4vGfL05+7cUvv+pf9gz4lwTv1rRf8VlD2i8FsTilRJCnP9aLX5I8
839/Tl5yKmxOGf3+lBD2B/ir+xRf8Nde6umV7r9+rR7r+pff/3v62RMiTh+BoF9PufrsByBR+5Uj
xuv8WHuk8/0uC5vHr7+8a+6bx/oP6v991nP7pUm4KQWX33nLTzhv2PZLQhW3uC3spz/iD+zvnP/L
r7XMfO3jGv+1p2Gdu9+V0c1ntbl796RnGs+fCeH/q1j+1dZNdZ+E/8nTwMyXkikiFKffeW6fyIRy
8VLYhErOv58WeiqSv/RKy+I4+qgmiqMnuhj+dfffF8PvmnINU/g1T//gx79/PEz+0hZcccZ/l4Q6
EYXBXpomMS1BzN8tk2aY/vp7LQtE/7wmFf2xLpq9898XjVPdT2HynxOJQeEOnv7MXuDISxgQFnsS
g7S+S0MTxvqbLAvhj89pzP/jxzrTnbf/faa/Cv3H6j9plOyXM0+5af3uJoh5wnv5cj4fkqo/Hmtu
4i+8zzLv//ygxvw/f65z/9X+v899Nwiz/6BD4BasjM0l/cMHa/6A8JfShDOw4bu/h2TfffPqayyz
/PePaQz//ac6u91X/wl2ay78KDb6M2zc3Df326d48y8/fSIPYbD20XNh63f2XX795wsK4/FnEDt/
wwlrj9zh6Uce7+sGHzbtl5TY1KJcWraJyPXFL/3j0xPKXtqMMghL2ZZQAgcly6smQBSMzwiGjwqL
2tIktpQvfqnz9umZgIwFEfi5simlnKk/o/w3eTL6efYnp37//1+yNn2Th1lT//MFvFbx/bdm0uZD
KoGtOBEcUYbieIni4f4tvCd+mf4fP81lYwc9O8jXWeZkgRMObv8pLzZZvD1iywISVPMsEszGMdLk
eyKWZscOsaJOSLZ+eGUlzuTm9FVVXhvCdM7jIVE4izc/P6JsoJNPEg68Rr52SnXZJRtviH4CxBSc
SdtmkIhNTkEKISLTKEd6QFK2iZIvLH2oaLQPcr4CNHNHl5NpK2aaJoRumRo1qazCYex8dshqdVmG
hatU4MbF5jzPFlAkt4SQ0sJfkkDtjnmWdLD7eZqLgz90/ftm9Ao3IaHcxEnNL85DzYqlEQQoaVNu
IW5StgYlhyrK/KQSh7JnypUymTaDCLyb8ygLSiAFZaaiHBmlZWnq3eWsoNTk4pD1Zbjhnfm+9ftg
OxWquBm7WqxIiS0x0ORwf4wLJgTTqOqUb5SKKXFAoNgy10hlepf3OY2cIRz8ENzkKnFCs+pCR/Ud
uYpjv7pvq3SIN3Vu1+bW702vdwwxVYnbyULet1Ff+DtqNkbgTEEUvc+HZnJDTqJvQVn14SbMWPfZ
DyVr33Rjb19ERRyb23jAwxXyKPKJZ0KzCIUPUhJ5ONW0sK17IvypFQcekmDb0PKViEN/ExhKXJBJ
uoNnvE5F+6XwmukqqY3aKSvFD+dlSudDpamObSnYU0KoZUG6p1pqFV5pNR2YzLhBN2wgjrCbm0iN
oVOP0c4g5dYsGiezyWVQTWtHfokJtqI4Isy2LYZ/ncKLXBKv4ZN5EHGRu9wvxtuMvq2retqKpkkO
YSQ2RJFyY1vRZWxU/LUpB+tqhQnPRaEIUTaDJ2A2lE17i0axKG3C1jwwGpefrDbzLohUn7suii9C
xvrtmJD4ph2ndm+UTbGlXkgv6iExLs+/yLNzDJ8GFyYJohImpclOuVFwu+a9yo1rKx6t/WjL4d1k
9t6KYXouc8CYRMI0WQSHmSDAObZMXNCa16w1rit/I73papDFVzs2JodbxA2ioHB6qiKoW3jjfy8W
fC/hvPmuWMcucolCkxI4SZgRW3KN00NO477yJ+Na0auKJk5vfTnPwmdGaqbtB4DQnMg4+RWJWW9c
M3abjldd5bb2JTFXTOFsek5OjckRGirTVIJbFIb3lIN5Imlr17Z93XScujQ03wmj2oUVizZR5MUX
vkqC7d8m7ARS041aVVVax9K+lq+T8jNldyq+q/ndeZBnJlejS9OMPg78rsst+9onX/rs3qSXfXJ7
HmJBQAjeGFJKk4J5UhMQ4VYdGyIMDoYxuZGvXJu17uDfdrzbnUda0LUTJE1IfR1llE1BcGipt8tN
tW/D4eN5iAU9mCNRC35eKUaYZsNL1bEhLaPg0BdtsO+m8lLFfr3NfOs69orxpg5CsuI3lqiCs1cW
zCbcotSo6pKxbcqiAaRf7cux/1xZ8s15qtYgNFXrKn8s8xIQ1VgFDpeV7xTmWkg5n3TtCEmJ14cN
sk3E3xoInby2Krw2OOCgen53pYz9CHfeQA0y+1qV7xrFN+fpWlI9iaKsEijzMWVpxqclY8kSDkif
3RCfzVpn9Ldh7f+MiH7g6CpOCzuSndkHByuu9qKnnROM6bAC8izZMPkcWcL2IOdRxNIcN0m8KjQ7
gNDXVrbNhdOOyesuGvcqdYxyLRhblNYRmqboaRzLKczH4JD66Z616RWtyNc0GJ3c5hsvok5VF67Z
yxWj9+R5n2nJEa4WA9LR6ozYA24VvCVls6/tduOXV0XkBIx96spxE/umQ2nlhG3rpvF1kDz6wUVa
e25ofOmrG7R/+k44k9/c+H3n9Pk2suJdasf7mpv7IW82mfIdalz41fgTlu5YQrMEj5KmhshSpQkJ
DkUf7ChiCrBwMxjcMdP784q9ZIaOkTTF7s3Gas0RuhC0txUpXpVT8NWvPvphwByjrd3zaGw+ms+E
IhWxbWURpuaE+piwzm6NXk48OHRm6EzqAt01u/5Cp8qZxvYz79R7HwnpUH4yok1qOl5yGxWZE1Tj
Jp/kps2uou7WikaXS89RcuebycrZWHBjUh69oMZ5L2oDUikblj9P7B1BgPmqHUjgimlcc8tLtlIR
BAISqRdySu1ghGSwaNHS4JDkSbVpTWE5rRDp5XmWL1muYxSN42NnBV5jDjgG4X3dVje98aUZxVXK
0hXOLZLDGJTJRO/T0uPxKKnNGMlxcIjJ+6DINx2bVhCWZKP+REDN5FR5QhJNfdWBlMZInNiuHFXd
/kwcIyELRlC+E4RxTSpt3oxTFU7BwaO3/sgvclK6Bi9W0u5FUsw5VEdSjOBMIyUPi4wXjQcTDNU3
ug/F9KUvVnKTRQz0CVETIRaj9vz8yIgwKydWGFnBIcpuvIm7cb2PzHLFMT5Pw+BM1BGKxi/OJ1BY
BuFhYBlx0kawTW35weXk+cU2jNiNxYtPRdi7tW9+Nusm3fq8GlbeYsmKHb+EpuSD6XNPMJA6DbXh
lImwN+MQciccB9NRhr8leb9WpFnElAQZOCoX6P5p0ZQXjqSMW4jwMh07p8sHR03CFez1+PYnTvAR
EDuVozlYbdXJ2SR1rWPwexN1ITipaexXuLhoKo6AtBA+mrOWblDBIbffNV3hDKp1TX6limJ7nqJF
zUSHmzzlqkgNTymCb7N5j0LKITPu/Ehuq/HOCNcCgEVqFEWKRVCMt6mmEy0reV8ZUXiI2DfpT04c
vbJVshFNsOLU6KLlUygSm3MVALXkU3KGNjNkVYfhoeOWU47NRqX7sr/JfosDlD+yi8ElkTPZG5Lt
ajt0jBWxLXBToapmov+MqBi1kFP4uE+iUA4zofZdw+8C5F9rpmQp7z/B0FSDVaTJBhMYljD2iILl
lTWG22LXjMnFWNZ7I/lqKLaiJgt8VdSELcaUiULVQTMtrWQ9AlU/PCivv41Kc0OJFTh/WxVRTYBm
M8sWJkpZp8zzZNsYdZaGB681d0iNDR5vK69cUZFFSo5QNFvRWkbUDDwLD4GXOK0sHRtVuvOELEGg
CkUtYuEf+K5TQvKyCwZiN+FhUjdtVu38zlpBWDhQSFRRXbdQJ0avRNMBuwsSv8nq8FCRDyG76Yf8
bcBuOElWCotL+gzTgA4/5i0oTvApJSH36iApTeiz9SjSt0Z/1yRrYd5CUoJmyw8M7czkNbofUSLC
gwim9sqPeem2uSj2KOlfpYX8GNl1fEtUedtH8Vr6tUafxsdmIqXRdsCu1Ru7+xCZnxv723lloPN3
aHH2CX2aNkwqpMNQW+HBuK6ptTcvrNGZOsfzI4c/pmPpSLoXbe8g9ZLpGnOXFOWYuTMDjgKPhvG+
DXoeHuI2ccZsW5ofw5Q4dvxwnspFHITPcp4IQZdEi9VF0aqYBCaCqE/WcN93W1G+J+TtT4Cg0WNS
jghDSY2T+SCsSMxOkcsLEe9Dl8rrZE0lFik5AtE4ZmXUCPgk4RBHu9+adfjWqtjo1FXM3XAQyv0Z
mmzELvC9jEoNTsbCSEsGwyqDxKn9YmM1V0mZbUK2pgoLQRI6BDa3TfZUdNLM6yBE2VYSfqOigYOI
mkW9a4XtRgyVk7bX58lacsQnaJrloKPnlW0EtKnayI+pUTlVcksnBw2moL5uI+4Uw12fw/zKrR/7
zjiKFc4u2hV00QhHAsG4XprKhiL2qISNHHzUCxiaJ2479sqpSCc2FbU9Jyn5tKnGuN/nXlGvKOui
aTmCn83C0cmzS0YbOrPbsEenDaXjGXerZdineEY3LpgOndvVkglmakKd0kAZpK1mA904hvG67EJo
6U2Ufgrh3uzqo7yj+SWiog36aStJzXymn2FTgkE89BGZbWqq2xILRbGgDQ8fxrx2gjB3ki5w8/ha
DnzH5U/kaUocwc0H94iheRT5aVIBjgyJY8rbpHqcog/n1XZJaMcYWqDqC2OQbABG0V3l+X3Y3o7m
CteWjuExhGYplREEZdnNEBvBbjK2LY0LNT7WdEX9F+NEQTEYgwoPt5nQ+OV5tONqhP7XQesiJHZy
/61fkE3UGl/boDiQbPLcrLts4vj7HMv/sz20DM2gl8yeoyAduugTTvPZpaeFzy+tKQ0du2+HTUgL
tZck6RzfK6s96nv0wKu631tp6q/wedHvIq9BJ1ChKSiVxujISMKSUAL62W1ujfkubsvN1PGvaVjd
cAiAG9PlXDbkBdkmxr7rL8OMrLSYFhXq6CW0mh5pqsoPxRAeSnpjV5VD6tvVZtniORTCkkrOmY9e
qFZmHXdJkyOAqmjsZp5tXZqWn23bZDIv46IVTjWO18QsxMP507KoygJRoUDlHxG75o+tXqR5lwC4
KRJyRTuxjyidXJVZ3Ub6ptqE5TCu1NCWxWqi4U4krDp5KmsemYG2GLsoaUuYddO4acu7uLtgfJs3
zY4aGxv1yFZ98GKxDWmyRVVp230+T/RM1DOrZwoUTeUc3mPW6MQM9Y3yWqubs5TIu5GN2KA9tXJ0
F5XmCEJTGhWFllX1SFFI/mEqSnciN9wqV7KtRa35AaKXvaogIEwGADHS4hOi0yh+N8jWSevwtgsf
kmRFV5bCKiinMpVlckWZ7qg8T1SjXYCm9GoaRydJrlBtDtIVr7uokhaCKYKhDIGe3ql0Ojqp0rOg
koMaHYxxudL8kpjZhobr526RJMkwcIHOF+qG7BSLJlE1JgOwokG5YcjcJv9WsHFr9mumbFEhJFJi
BoHBpGsHze6ToilqmPI8qZ3B+xqMO9bulHk9JZ57aavCRbMtbDJHWK6HCMvKul0/fj2v+GsvMT8/
OnhZI+FMKA5eFN0HVeg24dUU/nYeY1EpUSWaiwAYwKMaRqqKgGCEIzzYCM9MdTFE1A3KN36wk8XO
m1bQlin6gaYpi+/Fk1lWyNPNAGMS1SatqVMEt+dJWrQXRyTpIUUmkjhMILuGla7lffGLnzrJRwia
RZIc4015DaZlrdtYb/3U2wbBtEu6wbU/VJO/Yp2ehPDMAh7haeapHWRUDV6HGlvkuWx4HcelE9Wv
8/BybgW14VUx5LFjkreRme5N3m6CvHF8aGS8NvKzwlvdqMQW7aMwBeVBErmRvPW82DkvvUUVUWjQ
C4EBK9SlTpV+mgw7kMkIKxm23+pWTpeTZX7KBp6vxEyLxuQISNP8si/NIbHA1CG+p2nsYg/OCdLU
8bp6haQ1JE3rqVcJzMgBKZvMi5LlV2jdYMxhk+X353m3KJ0jkjTNV1nWFrzpYTAmv3dC6zEOqzXd
X5OPpvujSPu8aoExybs04Nus/o3G6fY8IWsgmsJjRljygEDNFIQSe98wcbAaxC1LxbRRPUZcoZQm
fxKJOhUDFC2lyb7PJsdIv41kODThiqItE/MDSBM/97PAFj44JkvrOuWPalRbo1IrSrbohxVib4zO
CpM9RXFHzqJoepmPDMH34JsSU1xcOpj8zp2ImtsqCem18mm0YpiWKfuBqZ3VPCkxPmoCs+3uCR23
0LhiKFZAFj0Uphwx4mwhxNANQkH8AJn9hKwi/xYn3LG6CxE+dsStrN2Qkcu/r3kmg8PH6Ltl2bpW
ZE3URvZgo9YfZGRf5obYFF7U7+s4T1agnpowullHA1FgWwtdVwzon5q6uo2rVmAmEiNJ00VtU0fB
acXJtg7yfV7s7WY3J5F9XG/jbtzI6daU7bumFVc1adzYILEzNeP+PP1Lp8IUmCbHVBZGyU3teDPV
TXYe453CcNgglKPZt6wxnKHdnsdZMlUmZrxNTK3P84zaoeijsWgGlUSHxH87+t/QBDv//Utac/z9
mimMAg+VJyONDnmGyR7L4TR2Yv9jMbZuBQeZxZvzeIsZOGa7MZ6JvWF0CjTAIDZFOTUzQXZf7qoy
FrsptrgTDbm88AsWO3Vi+25pxbZT+EP6abQxo3v+JZbO4zzfhtEwlB0tpZtNGTe5aYFo6n9gPnHR
CjOsD+cxlgRnKZPa8yYJzMz8/MjOxNnUNhPLo0OWpHc1sn0H42HFTxgzmGSLM9QRCGaLT0HKsBzH
fMyiQ1lnwm1J0LkE00Cbrige6qKDs7at4SfsDFqylkLogW0YveGGunA1knyMDiO58eu7zkzcOP9M
vdRN05vRzldInGWhH345T24zZDOC6FsbYWKjRxG00UFF8kPBHdZ+jtjFkF2Eg/eGFm+Qf65oxyKi
JRgTHCOkSNVOmZpzEiZGYkWHrt4i5slVhrxlbNxc+CiZSscvh0+lqXbn9YU+P4mCcGw+YOMAvUw0
tU5ha7NIi2Dw0ah4kDuRbMr0miZu+5v3iArNQF17OJTjXvQuNhG6+GqyajfAeIu/Wo5/rrl4EeR0
Nqa3wW+9PNVjmDAp/DI42OOhJRuarSjQQmkYAFiPsRSInUecTykdA1JybEBgCKhHytGEm+nCqLw3
1lhikvquHx7HrHD7qnS54b0aW2tFoxYZjc4kpTbah1xfSSgLaY3BVAcH+BrHjyunR0e+o5XbbBvx
GX3FFbznEQdWwBBHzJuWKEebGrmJLLIKW1/BoZS1G3Zf6mJwu/4hsXZBGq24pSUsEytHcu6GwzVr
xYykMNIg9zEGwrtiy9J303tDThiFdlLxt+uHAm1XTIZiLA0DUPoIlN0GMohzBACG+BZHCKKSKxqH
K6ry/CgK9N0xlsQYg6nR7VtKGyOcUpSCmhDtkfSuHCLXvh+teyN7ZB/tfiUjXtAMwJkoncGrz33l
U8WsUjaY9YieRd4n6IoYG+59FN6OxZcqtxFQfV058gzfd2rbZvJ+4M3Pj3wEVqPtMKuR5lMr2RUe
dbvCvEwCuVe0+8AxN+wP36bmi3GZhI2zVtFYqFeeomt6WQVq6NWIsokRGBdSDU4+eTtPFld1eBXF
3o3dmtu6UBde3+wYyTdFZ7rIAVZOx0JAgNeYG0TYVcLtCc+Wy4incnOurFj2cMka5gryZYw+jEm4
r5Pa5fzz2PpOx9d85/MgAIfStjGtjXop4kotEPFSQn07T2DmrNhRdueghYM+95oKLxQlMEaPYcd5
IQH1RV2HUa4NzTHBtPs0fiX7gGyKYHRjEbiBoM6YOnfmpbWfuovMcPJ6pdm5YA5gZlF8l5jhhkLP
Cn+kYLOBKEc/RNVKPtChdpLofVU92tGbKHpY0eXZsmi6fAKlxVRKtkIZPaDK/j4aH3PzVZjmjuW/
ldNeWFee2uX5xxXMhfNzjKlXWcQkaYFmCs5rXDv1q8C8CPPryNsPvzXV28AUDv4WNipo+xXgJWLR
QkLVBUVPJNkaX32vArsHHJ0gOYjukZT38WNNuOvHraua90L5u9RYS/afpxyYTsTqL0SJDUkkA6fC
9HJateOA/HiotnNh11M2FnInl2UrZnChRX6KpMWuKq4n5s91tHRqXWwxGvXHrGJbpFzcxs6smxuJ
O5LroAjeMJbuA/utNw5/e8AH7zDPKWETBef0yWwcqe5Qe1NEZmo7w6BuZfSF40kMiFg8yle8zOIR
RU5CMD0NY4x1m1POjl49BSkdQ6zS5q7gzUVSvPZTtHIvSiFiR6gPVGC7VnobKdLt3CVkSXwIomlb
MW8lIVtweaD7x7tovLdYF/E2R18uQ8mwyGzHs+9jWTmWJZ2pTZ0oCN3V6vaSLTwG1UJeG2tZczoP
G0zjO7tQmz6TO9U/nj82i6TZaJUL3EuEdovG5rqwTCyR2DiuE72o1J639qZprI0S1WOkNpPgbtSS
i/OgC9EsUiO0d7D5hVBT7/jmWddaJKCovSRYk+gKYbgp5+2KF1s6m8comjNhueGrskfxhRnJvgnY
RVve8h6Fh7U5gEUgCsONzWR0z8n8/OhYpIPZtV5rQD1QSNtinK/Y56b8JnAAd7T21UqUt8g9VB3E
nAtYqPecwjWTqfoyF9iiGjEhM92Oebs5L59FgubNQ4THJjY+NNWL2xqTlAZseFraLjdvKMm3hn+1
Wl1cijPY3A37A0jjXDsa2TTMQDQwDzINtmXA3GjoLtEl2NC6s5xwGnbEjh5Qdvj87xGpqcfATb9q
Zj9sTRfRtCuTN0UeOdQfV9RwUVzIq1CSQh9YmBqOKrAr6JnYnEE85WJZh6fT9jwlCyEytjewiTgn
TxaSmlOF4EnVJ1gVweYDyzZoknqIlC36KWnCXYF2sxxWXO0sfj2swLYIhdzwL6kn4zwpY/wYmwNR
sx0tjMReNH+/k4Ld/yMITTFGg3cR1jjDw9i8jbphU/uJw8a1VfRFPT9C0UTDzYwwI8cmQP8tBwlS
3mKdYyruz4tn/pZz7NICkwLBLm4cAC0Dq5w4KbflcB0Pr4aodYtoRRXWKNJUIbUzNIQxVn5oi/pG
ReNVHjwO5UcWVW/PE7UIhHtUUGXFzBDRR+fb2OhoQ3B6SjJuRPmBjvymJpvBr1YCgUVlOwLSHBTG
uCrTn9PNmhaIzemcAdrmFy8rzRWvtCgn7KdiDMqeN0Xng3xkxqu0oHYWQ064F8Ad+VWMLuH7JkJb
TeTBt/PsWzyyR1gz1UdYFIOjwxRhLkSKenrdZx7Zp6N63Uj6WNUy3Gfp+JtFpnzl5C5KDbfeKNgj
1Fr1yjWtWSqCFkMIkjT5VvrYFckz710mTKz+B9HwM6bPRjlCWtj9F/rMXz2RUZQm4BKJWquZx3D2
WOFb0fklDUHlWiFXnS+21BOqqfIKWRTJ91E/nOGG365b8TUQ7WCFsUo7NU/ZxPSqMSvswN5Y+dr9
IEuuYl6cQKUPJRwERqda4RUlZvNt1Dpqyct3tCtLxzSifCUBXejdCAz1/oDRlC/yW9GM2QCva9v5
RRaVHLN2yZekitJdktgRporpuPGrqd0OdmttPRaTTecZwSazLGvbTXHq9InFL2gQ2gh+J/8KV8es
rq7McYxuN49fc1bmozMy+Mz6PgRUMTe3ekwNNNvBx0UV3LxQ4qr1rrkdu8j2mtUa17K0MbTFhVRY
EdM4REsvse0QHa16i0VrNe6yu/Pnf8nWoFL3J4BGGzdxkU04ocqEgOcaI4ZqW4lsi+udUpR3gtdi
CldO/mKoNcenisJoz5XeU272I1p2/oho2CwKe1u0Rr5Je5I7RtbH25hVsVO2fuZmCkld0eTF58rM
16rMi2yFJUDEJ56swuk7JFFvtYHH4J3oF+xO2lHlBPFv5zm7ZFlRrcd6JoaMpTK1M5T5uAmEeTGa
gHJD2FXJ642BzD/7gokFv15pjz9VH5/p6BGaxlVq5xbJOGxPyMhOei4ZR0TK4y2aQNuuKXZG9SXl
I4KydqtYfXme1EVzYeIuF1RjcbeB0ki1aVgEmYBNyrp9pdzhZ8w3ZPXn92vEed2Is2Hg+wcv3VCW
O1O4FhzPZvMZ/44gtHNgDJMxyh4eQpT9LmbhjtHremwvIvI+5x/MwVkNXhdP3hHi/PzIqjRmHxl8
AlGReEgGQzl2EG9w49OmHoPHiO7Oi2hR44/QtNgvJQZT/QRtjDC8PJXV69lptH71E4UZ+HRh4WYI
XIQzXyl5TJRHVUeip+2F+L6Mfouiq5/ZCIHXQFHYwo25uDRPv2UHjiFuqxEmawo2aMG9z9SmrN8P
a7dOLB4pZEoYCJ/LwAgcTmlpMUaRBASFriRqr5s8d6P0/WRhYLexnEQKR/Ee1ykEKFGE7X5M1Vpx
eElkKOShe8th+AXRREatUoR5j2zeZN8STDqhidIC+rxeLFgpfDtEhagFfTXdGnOehiTLAVJ1aKnx
2inafRLxDYoWmzzInT5bsRULBw2AyNUwjQIPoAdJGBsZpUfRlcYInBt50WtB4FEZrhEc7Q+mGV61
5KqRa23b+fhqxxuTrtjKx0A9w1V1moWqDKsqW6uMDpWN2p1lGe/rML5pjNLbZEQmfz9VgLHCSDsG
QnF/iKkVRnIRD4kY4qe5jAQtyoLe9Or2vOAWzMcJBjvVTjPKsATgRdGhQYNyFN5VLEcnGG769kMV
qs15sEUtmfsUuC0NzRC9S+n1iOG430UHMT318dPGKU0R7JhHkl1O+nuj9HPk99bjedyFI4B52h+4
mtgaoZJJGUV0MBpX+DdE3ddrF4osQYAsC6YEhYtnmUiOHIvYSR8d7F7d+F5zjYp5N6yMQs/vqasf
LgjFwgGaKtiY0+iora4ltg8QyTCl85jLtQ3yJf3GcgEWXu15fly3uwOtTSxIyugwR4m4oiHcWZjA
zLy35+WxpHTHMJqXrHnmIXHD9EOY4PqaZMfUJbsIq3Qjok/nkZY07hhJ844ou5W8GkGQHHdGV2VO
QsinwSzR7KNOprYJ//srjQK3t/1g4fxGR/44E+giECKiA7fvTXljhduuDBws2vx7hM328QjGlmNT
I1qMDj69FD1uTjLyw1zsiT/EZeUkRbVibxf1+wdZeqsk6rjZSI9Dvyd0aaVXu/V8x2ObfjtP15K7
BP/QSMTiEspx+iDeFJt2nBkeJmMyTGjJ9DPj7JL01asobx7KbteRx+rRDFASnHKydrHLorpgsgEz
qLgODUMHp1ytvK7yam5gUk1hyK8uso1FM6zhR4lTSCyrTbjD6eE8wWuQWj0IF215U58Csqf0ddIi
FslwOWOEmzzq+lIkxTbw85+w+fP8xh9UamYE93VmRcfi+BBbkVsElr+rUp47eU8NpwqSi7Tv4hXI
RfVBNDcn6rjLRu8rFhMujK3mIWKWbFu02SOUJ2trpZGwCIId7Hk5ChfL6XejDUZdYFEFbRjR3mNm
M2jvVtuWi9JC2jnvP+HCJEs73UkRRLgUFxlf2DM3HrFcRn7zCmSdGGtkF8xbiQCWT8MRnnbMYyMP
sqwEXhFGt37ZO1NxpaYbGu46Vm+Jx5yUX8bJ52Itv17k5Q9gfa3ONkqCixw4Ctb0MhPYUbTUFs3/
N+eVfxkFo4Wzy8R509ipmtSrw8HC7A3q4TK/qpIKV0/tz4Msec359v95UwmuU1+cx/V9MmxSgEQm
PcTV/5J2ZUty6sr2i4hgEoJXoIaururJ7ba3X4j2BIhBjELw9Xepb5x9qihuEfaNs5+OIzpLUpJK
Za61Mr8XdvR+28TSOhSgDsVWyJ5AQfsybjhmMqDqAhMZMPJj+W57n6HK9xc2IKAETgF+8VWzuiQF
70maIuPtDhqYfsXY+AzV99tWljIA4I3/tWJcrsSNBbRqnBhxvnkurWkjOyjLFQeikZUL5YMqOE9m
zi3NYq0j8whq4x0uyiRu7rScFL4EkGzf9YncNGnVhLHV0Wddg6JibRfOEzPz53YY/qEDTXwtnuSO
G3HqV7bLw2RMa1+f+smXiQ5Z5cb94joxaPYczPrWir27mqXg96V5sqOy648doPuQ7sRDSMTtmsrK
ojsgv1UwefT755iRqLIgRYP683FiLKB5t0HmntK1y+oDPXS1g6DX4v0KijOwf5dnZUUT3mMxYM4k
3wLufPCsMXDtQvFAnM1oss9m/sm0FeoZKK/mOXHYm8HqQDhPVvm9Z0k4DfyuHR6gi1y4zwDVb3Xz
c6yZASk3Xf6gQefMh1Nvb3vYUrnWUkksRIrRKkdOcfmzCwaFCT1BNu5U92wonlMBdO/E70jCQn2c
jiNLTl0BjHhZJ54vEsgo835Xt63PaRqa1DqMqbmJ6lFfibaLx3b2w2ZfcWY5rGoJINtOLwPJKj89
tHa0v738NSPq388TN8k8K7eA2W7zNNDeavmrdFeqJ4sBD8xkoLWVXNGcMFnXYw1/aZAbyhfmsUDX
V8LdYpA4MzBbQ9LW7ailMDDkIaRP4V6m+SmL327v1NIrwTyzon7F2U5xJjDagOGxLd27UhwGeYCm
Q/7AuhWHXLrTz+3M3giN4XpwJgQikzxQLZRAX0MQtNE89A1+wgNvr2qpcA08MIQBADvCBzA/nX5y
MfaghpchFbLMKRgo+LOyAODppW1D1hj3eOQLbe3BoILBVbA4Mzs7Mx5pBp8GFEyaZONCxtJGQutX
kwyMhPqt5QWONPzeqNew9YuneGZ3dorpkLp5pooYVvSoA/mEhRkgxBFv0yCjvr23i7bAsFYkHiX/
OLu8xhZMk5HgJAU95F0W+ZkBVn4u9m2UouC7Jv+rtuxqS8/MzW4wRkkq7AYO6sXv6CtBaOAzL1Zu
/cUMEEQISBsC24lZD7Mg7zWFTbgEN8GMpBMYVXKY3MCY3iMwrguouMTdriq0N4jmlg37/Df7+a/t
+T1WTnUh5ADbQ/4Uje2+s9sASCC/cn956d9Uu84Was4OLxFawysKzoeGVxCeJTnf9YDNPpfZVPwF
LhczOqClpBhP6LTOriDbSHjDBxSi7itSB2YFxWFdrvRSFp3xzMbsNpl6qAsWg4FAr/d+17nBWLw7
DQsHyNKj3Xf7pBZd8cyY+vezWInPYeQQ0mbHglZfDC3dRIT+1D0nvG1mOXiB/QxNFagM6O7sa3b6
Ou6SBpS0ymr8keSPVUTuq+IgOL/TsumhKg+VFxTfV8yqs7/60lwl+KYkRAFnuFye7PWSFhPM1lEb
ckaDovoMja1OvMoq9y3BfQstwN1Ur2HuFq9SdAlQYMa7EnSyS8MaEhg2YcoGpioUNKCplHdDpLe7
2+tbszJbXmSA59yYygr0agONVmMYZQhft60s+giQIEomFbML5p1EoD77XDa4eCg0a/uNp8Smp5Ve
vDr/q4M6szHzQ7sGu6GQeKRYLDFVbZ4EU67jkhuTQIKT9P9c0swdO9TZHKfFkqzo4A7vRphla5TX
5RVBSAudZlR3HfWZn31ZWS9JYo0woWOcifWbQKise2Vl8RcuoArxwNOhp03dmaONjk3TYcBdkncT
oAp3Y2Jv/vz4zy3MnMyMmZWZZovXAv3BWyAeose6Xs1ullwZiFGgqICRgfby7LrSUqnl2oDrvmkP
YCLLOHRZFqK1G9p4jY2BzE9Gsdf0ZlvGL0X5UEbNik8sxV1Q3NAcggwphHLULzw7sDGbBKa84MBs
ODgU7KE/1tub3iFhmTrhRLLPf7GvZ/bmLp97ndcVsKcV7h2464HVVyeNjyvvhiUqDah7lg2WMjSH
0PO6XFcd52leSDwcelGFDT15w+hX9QFFNSgBCggpJq5f4P1mlaEmIU/+2q/NHlArmX/c579g5qMp
0ytRjvgFbvnWN2Q7FV7gsjVN3kUPOlvnzE95lmaSdrDikG1KfVdfuZfXVjG7+61qagAzUPvYPID9
jzty0MoVH1xeAzBpkM0gKHLMfFCYQiNZhyeuG1nfk9hxg6QypvBvHO+/RmaOx6DKUEaKmIuCUFqb
B5f86KJyxe2Wd+u/RmYRNiNtaQ2TynHTah/FblhJY7+KOF+08oESgzwj9BDUE+3sm3VFzbirI/fj
Tg3Vjx4Seq2AuOWkacX29q4thgeQ6tXgDsDX3dlnVBm8GmMGU4nhbOhXbcx8yfdkiDf2X+0dAFdw
ZjWeby7pmyecoKw1qR61HpTxNwU7b4uVovfS/aRQXf8xMvsoLbsjuLyQ+Xlm6vjGNGDa3DDSrWUX
JbTBrDVE7uL+ETWmEOUbxRC4PKqUug3GgelwbUczUIDsWAAGTbLVjKwJS89GyyQdipXKzBJx2QJT
+l+rs2vFTopq6hq0n6a2OZjtFDiGvhsNSFvxcjMJ746OIjTfbeFtZer9BDvkgZL46LCnKWMHS3tW
aCWlKHPbmRb9FhxY9BuAPzXm9WtAAWpz8lyk3ai+ZXTX2HHgomP6/7MyWzzJ23YktYcbTcdbD51S
77MzrlXJF/0IOIOP2ZSgwc6MDHGpF8h0syM33RDqj5EO6TVvDCax4rDLe/YfQxhadulAEQdJaNQ0
9lErz4R90GnnY8jg30THf9cDWMqlGTwiddYKrKfyZGjG3t6xszBflRhW7n51J56Zmd1Wdss0BXyB
OkJkbtGQfQJt3mNp0HcnRRgE5+Mvri/ISkLvAWoFoLLOrq8iypiuZfjeE/1BvhgF1vQX7nZuYXZ5
VcOQ1JOOsJUMn5Lp1yhOfbpWu15yArBH1MA80HHQ7r08HZNXmQuxaySjJdsn3N6DZ81IsuIDS4cD
bCbYz0jclbjDpRVNo23cZyw7pu3oQ4d6kwEBgG6GoZWBVk8+YyuHsxQciZpiqbi4lNhq2Wf3mAW2
rzVFXQb+T5/6ZT9GP+MppYFbCzeoPIwWMCPjbyIycF2YR6LoONAqvzQaydxzxVBkR9v+WpVbXKY7
7Y0kQdpUu9uBaHE/zyzNPIMMZSPLuMmOkRi2ioOaRNvGFZCvQMzz6iHe69aaNy7bxPMLTDQQ9Oci
OKIeTG5NQ3bsa2Cm0Zjlu6qz8rvJyzCTKpP6Bo/3TZoxZ6WKvljrgGzNv5ZnEXHkkaxKyIsex2YE
xdeIgSgeT31vYLRgAHRY4puY5NSw70B2r9x3S58HkhNVw4QwFIjrl0da5qDGmpxkmHKQfZHlON7Z
Y/Y1HZ14JRgvLhK8Ow9CKxhJDCzkpaWxTlyep8hUraHa8AgpdxKIjG/J99Zy7kX1Vgxe2Lo/bzvS
0ndyZnUuIWGOkSsKG6krN05Jd19WGpDGn2R8AFBzZSuX7rVzU7N7oBhMiGGqLkIByEgLSFvdnNo0
RlPw8+01fQw7nV8F55ZmV4GGNemZQmc13C/TfFOnABjJ4hcAblmEChUV20zPfXtEHzIavvbFjskD
H94nLh6GtU9VfYpXPwY4GsgeQF8FsIfLc+1pXNCEo3TrNFWI+VayqLa317vko5g08q+F2camaI1B
TAYWoDka9hndYGNXHwbL/gkeINqEyDWvSEx6RJFTphI5dEJ2ORjpXAeZCDlnFIXDJHxuSdPv+v5e
y9co24tOemZ69hG6jZHyaMJLocm3BuJ3LH2vaCAe3wWDsyrNow7k+sD+u9DZXeXSgiCVR16deJ+B
Xw2cON12bYbZhaa+a+3dICFo6emPHdNW7vtFVwHZEp1TSwe2e3YXGxGjZkwUtCt+d6PfcbzyYSx+
gWd/fxZiqhRTabIGiDjMv6ma5pGWO5LwDdShVxaybEiNsgTaE5332UXIxsyT+YiKu23yjcwnDKwz
dlO51YDHv+37i66BDAyKUUotbo73IDZDZqnQd12hB6qRi+nbm7R1N7VFwmaNArL4pZ1ZmzliYrUZ
GpTYQM07RS6QH9DSd77dXpE6hHP3M4DZhgQcdOwBYkGZcBa87KRN2gbT6I95viX1/tuY7aJ9awUD
tKTXOj3zc1K2PID8dHShkSXNaXSET50cI4AwMl3zc8MLvBI9g60djyuxf+7ZMIRBOrjBMdEbzTNr
5hCRbE2HGSbQHr14i92x2HqeZq0Y+XgZzbYOYR/fj4mdw3Dx2Zfbm2PF476djmAYaSJwrDGPoWAq
7O95BOnikDCttB5AzRD5PWOsf/GsxPV2mXByeuIRtzEZrLHcCTkGSfqwtaXz0+oqUqkmTvoNbma8
8kg3MC1Ceh0QLm1vP1jDkPVhrRn1S9GU0KDtKu69cZlYvzlaQT9IZ06POXOz1xJkqOe8G7VNHkeI
nABmVJ+EKYXl9xbPgeac+uGFjX3xOBRs6nxGPa3fCGuof5glz74XY5S+sijJS5+UFX+GcLCdB9VE
nJNV6XWyGUWTWAFGLSdfk8zUa8i2Djr1OeoQW3NqhbfDOyYn20KguPdq8xKEACv3xhO0WDV7m6Sm
dpDQtPruREzvfAjmWvoJWsv5syi0CTXiVDMK6ICPcbdJ6sjW/bwYtNdYT7OvExX820BbescgQ/MV
6P0s93XWl5jEXTbue8lyYKRaSLUboRYh1dnkou8/xbUp9K10LWZgvKNRs6DrSp76edKhNF73pvO5
nSwoLbYl4xGGc3reO2Y8kGzfy5F5QdRP2jM4KqhW9Wnd8dBrE6PbZDWDdPMkyPBPWsZ8usMLAFUZ
IgaruxtlXKzNObDnkUh5HbCIGDgFyBbEsmbfbWqypDUHOUBVwyjRzB8FplHYoBcmW32CdDYGm1L9
pW84S/wCuhifOt7RFBtiQXFO9IqbYdSegAbSaBTvUZVLz6cZM49mzbDpxEBXGbsClFNoVo4rNjkg
J1lQOWlBfSOj3QlwBr3AgDvMdwkiJDk1xJVM/QQSRbFpqqn+0UdTg+HnxtT90qoYao+lcNMY4+6h
xbUxMjO5HwCC/UTTotD2Rp8X/Za2opG7zoMYTWjluSx9TF+nL7IddD3URhLnGyGnEcAT0sZT5fcQ
e0uDsmncceVFtxCr0C4D+Q5MXASSuZ4IcLgoFjvjcBycKuiAg7TA+a1/aXkZ3g7AV/V9nCS06vBY
QRlJqR6qkz57O7paKdDnjCVECGPjZdIcpBte62xHhgkNZQFdx7SXHXjNpasHVEOk6COqbTnFECWd
ePFmsGvWrVypCxEUtE50UdAtx5ToK0itJTOnswt5BKJNDTuFKE/uOL9vL/3ah1EgxfZiNg/FrTCX
rZd93/I+tacjnkN4vvIgod2hb53C5+MvL1ojOSyZQzEWdWaIylJzrvY4TY6w+RTrKDa75LGPbAZ9
dThv0YziiRcYiGaleFbeXuO1H+EKAgcFmGFIPtL5JZG7LR1aqU1HvLW8Den7Yo/7tj+Q1uYhJ+RP
O6MGoEVqUp2HZx0FYHR29YlWchxqokNBCPWHOLarkyc0EZJRaCvYg/kL/cMUCukQqYXwyVWzgw5A
J2JqvH7USTRi+Eb5bnbusEMdFpdNNE0PpYOUOTe0ent7Txc+GcxGBUsAGEjUWq5wlorLGXPTmo5S
1gFmDm10V+yH3nvuod+EhCk05avosmCy7lLeSoiveIkPCeHn27/j4/AuMwDUpoEHRxUGL2hk4Zef
Lt5frSe60jiieacHgiO98ungCEAvy3qTgDe06avGCRAqZQDOchV4TLTbIu1RtCEy9oG4/1WnFPKq
RlfeF72unXR9mj53QztszaRoALPz8juUX7w9UJHVp3KsOwCNx2iLx1D94Ma8+3R7Uddfvqq3qzcB
NKWhMDt7FehValat2etHS44PlVl/6SprjRs5T2zhOQ7cFE9UnJ1+RcGsxrTpkdHII0ZbdyfTlFEI
f06/Q7jT299ezrUp6IHaBH1TTKxQ0maXR1RYIuWJVZmQcatt3yPduG+LqQhs2a2xtJZMoYYNaqJi
XWJU26UpvXQ4k8gejh7ZOBg3G+2GtaLYdbauxl5B8Rf6qbiZ5sV6ansJttWzMAExre/Nrh03uiDO
S1lY7T0yAsd3eqcLiHTiwJtGsSY3eiWvik4MfgDB6A/8p6bBXK6x8fKGWJFlHQ25JRk60RFkFobs
u2bboTduWrfa2RNYoPqwFaD0lauDcFRec/nJ4Qd4HzwhD8udKwS7hWt5haN2wC7CXsYbADWCXK8P
1J7eDP1zbdR3JbWOTHMf9aH1RdquRPSFY1ZIf3wf6CSiFaY+oLP7uu5hfxQGwh4vxOfGsPmB0dy1
gwTDp9aetgsHrrIDA2bwuVyJLA4WZR2zO/1Y6BbKS4xOk+8K297SrB3ewO6NNq0psm1JWRFYkA1f
Wez19QXmjioPQCUVTjcflOsmUovgTTr0ig3vnoyp2MDLW+S0Tv6tLDW+En2u7xTYg8IsKMVgLGOE
3eXmRoamTzUIise0ZM6eGmV5iCM337qxKZ7yLCoetGiwH11O65VgflVxgmsD5EAgqInSK0CXaivO
ztXMI3dwBZaam0kQce95ZOMbxwg/1g8BYd5zwpPXlgHYZK/Nc1hYNUyjho2CLA56DhtIYzuRroZV
13qpkoIgEv8AqGBDPBSSMEG6hjv7P9b6X4PKx8/WaqURFKp7GETx3tfqfzI327ZW8ehWmm+z9pAm
6aGs69IfMKbzjwMygCxo02KdSB3m84OmLLcSR6vNo1O4RWhmsRFkhSjg1SRbMXV9lQHUb0OCHQwg
OJQ1i/1jmia9VZfmcTv5a/CwDwzsLBCd//E5LCetekfixW8eJed4hPul7A+YAXaaovynnrYPUKYJ
tay+q+r0ZZiSjfl9GIQa67qJdW0TZbqfgMY4sd8mJDbiwXm6vc0LH67iPCErU0knrsDLE3ZHh1ZM
duYRim1gfvAgrb+xcggyjGO7bek6rcYun1ma+VI/YfROOcASTTaVFkKuWXtK8vvPt62srWf2deo8
dfSaDOYxy0Soi1MHJYWI3FUeDf/CkIfBE4gGSC/nCYNT1V4ro8Y8lq33MDTfGNRP3IH4xPhDyCTi
jY0LFJxhaqF3OAdUECal4aL4DX2IHIJEYC46e8saNlr2p5OZPyxBegzXFiZmoi966QteRKkgdmwd
CevKfUyLz8gjxEqitZAaECWYqzAR6LpCVPvSipFpjhHnGWYbtlEcDG4/3LW5gbnnjWP2Pk/JtHEc
2UKck1Z3Y9X3oCqZFMoGXvcZbSqxsr3XH/9Hq9xQil24N+d5bJdoNvCAmX5sW3PyRTu1O7MWayMn
lHNfRgEwvjGDFK876EPQuRxFlkHB18JBHgvBMCQpOnVdfxevTXy6vh+QwCJUQiAHAgpAr19ubTcW
GuYMT2AxgvzZFXxbVwRVvOkes3Leo9p8ttakEa8/NwL8GvYNI3qRejuzj7qwvcETtoGXTVlOz0bV
ijArI+fgOv101IbVwQ8LpwU0AATvgGcCsXsu/aih4OPyqUFa15nlfcKd9igcgPVXYtW1GYgnKHlY
JBhIoucPNtZQbqe6tI8c7Iqws7N2N/D4z783NAeQpoNyirkZ8IvL48q1JhNJCyuJXZAwk6jo8L5Y
a3Beux6sQBoKFW7ovFMy+94mWpSR7Cz76MqoxjAFzfiOb997rtvW2tyOidch/kOIWrHKIGKM2+Ry
QW2B0T8sZ+SoVR3bYZgEbiy91PdFblq7kYnxLdH6tdt7aX0QpADtFZkgJqqoszzLUWREo6LkHTmm
jS2KEB1HNvo6KszQ3W55vEbquXYNTBIFcBkxX40VJrNkgZdjX02YR3acipoAzDX1277ttO3tnVxa
FMqb0K6B93kQHr1clFdlYqqh+XWkcQlN/Ecvi/cGM8PbVpbOS02AxSsbAmLApFxaKeyqIyaoz8fU
TdtACDu/c3Jr2LsRT/YALbOgdkW84iQLS/Owb8jd0VGCaNlsaRzqoMLrbQJ1gUqEbpLIe7wQK0hd
et2KqYX8FVwUcKHxAMPzBOyQywVaI0FjMfLIsXZpvuPFqN3nZebsHaPpjz1t4rsyT/r9qDlWYA8m
uy/kaKxxRBZuPAX4UZM3FJ8Pnnr5K1IpYl1EpXP09BKvAnnobIUm/cfJoaNi+NzAAEAHnQvfKj7R
1UfD0n7jPlcsLZRTMPXo0nrVeHoMJjA5JhlNISqYyNBOxgTMXWMNmr1oCm9t9O/Ah8Eb5dJUDH62
1veuA+xn4ur3xGrl8MTGNDd9TxPSWumyXn+KYGahIK449eA/fJT/zr78Is+T2gYM5QhN2+i1yWmL
kWZQFr39kVwvSllRKn7oFSJnmWWU7eRoiK66czQbt3k3hWdtcwvtLj/N2jUh6sUVIc/DZGi0qVHV
vdxATjWSY+4PPXpdMmAestUOfDtwz1kb/75oyAEFQ9V+DchVXRoyapeUrcBJ4bIu33Ko2u91Ta9W
0EMfnLzLtEfdbugLgJuFYUZz1krL0PDhThodCcZcfPWqwvNd1mqPzdCIQz8Q/T6Wk3EopTZuGMQj
twAvFru2KPqX2sjvbMbyQM+ifENZHe1cTdjf9C7rvrBqrB5pMjihaLrsJ0VrcSUDWDh1y0XibeMo
wBW5mggyNHj6p20Ele44CniMcqpTkE8kH1di8EKMwscJ7/ogXaGuMLs0eyrRgSVmdOxwfRm+oSfJ
Vwd3db5B3ST9UQPyDiBdX4vQckQC/F428DeREeDLbjv61QgCAyp3agAxuixqYNi8mcNz0wHAJHGP
kctYWGH0wWujJV4XAoq5rRmN9sLQojArkNY1g9ZsujHChA2veRySITvlmftmN8y6zxH4V56pC8eB
9AX5GATy4LBzDKNu9MLr+tg9ur0zvjox2pK8iKvnCcWW4PY2XF+KeM0BSQSoDRTIdDqL1l2vqlxl
lZ0Grwic4ocFhYumz3xeYQ7CGgzrel0Kk2ngC8QTHCIn6sechbDRituecFqcuPvgYJKWMfkOXYFu
LNhAuoLqoBLPR1F0dgliKeiuZWZ2mkp0Zgtp/LQNAYR8jJrV7a27eg2A8on+JBCRan4YgvLlaqzM
KyHWwfNThMv0EZN9Vek1oUEeEXbApyNWsiT1yy/CiwKiEAwIww4iW5ortyQ6heYJuuunstDtTyPK
LKGwe8yoSIZfgNkSoFPAljMSy3sxdVmuWFcxcm4diTvqzIgP6E7MVtvXUWc1neAnkcX2iZXTtKlM
KXdt0v3KtCR95IneYD5aZny6vc1XHoplQ/cApWXVuEMLZrbNfWHF4Fbxk6yFN/mQzKtsgBeiGHrh
JvpF2wJciF+skuOffoUwjACFSjPeeuj7zAynGhDzpZFUp37CDFaJjHIDd0p9Nx+6lVv3OiwqWxCn
AOEHEfhKBYQB+G3mVlGdSD1APbGpvGMnkaYZ3DCepkRPfruC2YeokxDfonFqPhkeJvLd3ukrXomh
fgVGM6mh6Qg78wFNgxsngDJU1WkyGueTrQG2ohOp0AvUwgb004kNY7nVdd5/KkhPMMk3z0aMqOig
P+ZhpHOnEbrtIu+7GQNpBsLEVjqNFkRgf73f/q1Xn/nHT0XHAY0XFNrm0btKBcEE+aY6ZRGzN7np
PpTIsndV6Vrfb1u6Sh5gSQmVKmFlsK3JrJ2Jtk9mOBrhp0nxNmtH5D4KDGucHvX5XH5eyO1A9YIs
KjFVG/DSy1O3jerUqS10QIGYD2tRmqj+Nk7x3LU6GwKn7Ii8u72y6z0ExBniMyqBVWWNWezHW3zE
ZAlklLU9xdOnss5k4pfAF9WPGNvNxs2fmrPRFoYsFMhZ4ALO5RRJD+pc1+cuhhD2AFpRdG3dE4jG
OvFTPYnbP0ZrKPgZvij8BYxtgSb+5ZZWdtPW2ujSY2xmVupHusvEtnQwemclM7/eRxtLgg2wHEyk
f7NAAZeZmqxM3aMExC8gLoZn+ICKZZ+GKAF29fYuXrvjpTH172d3KCp4CSkFcoMe+B4fLyqM/JJs
DYB7He3xdAOIDyUhoG+utEPclidTITR6TGth7qypEQi2xBB+aifMHwaKZIF0Nvcby8lWQEbXAR9p
KCpeaMQgWUBKfbnCNmJjM5DEO06uDCsR3acyBTqgfZ2Esau11z/eT+BjMcsJzAJXv6pVxt3IB4YM
EYyKfKT+SPRcCzpXDcO9bejKS2wl7wQEOrAhoD7Ni4e2W4P+5Fb8qDvZPqW4r83e0DaeudY3WzM0
u6md2rWiknB+xAz50Cx/8+GZVunKXXHlhlgNXohQYXFstAXmUhARBFCSNJIcsKGObRnnryXkL1ew
NItGPuBWKJx7eKFcekKTgD0fuZSD5J0CyEjiPn3Q47JcU65ftAP2Fc4GsHrzKjJ5GHcAl+SYUJ5G
d0PhpQH6ymuiuHO/xq0On0Yao8Y/oJE7C7dJV7hNj6fRvTMGlZEFfc/8iEH4Z9zJ+A9DO2wBpqfG
BqEQgw9ztnODM1JSEaiR5PqT28mgDmnXhbcd+ipd+DACZTggDlAAAYzk8njGfFSVCs+515mjAcOa
sLfJpuWbwJPoUI9e/LXDW/UwAaO3i60JuHCrtb/ovRM/O7LJd73mlj5Iou2hrPImkIX9g3PPan2H
2bGzkjDMI5r6saDi4nEObCiuH3U6Z3ET77uIuVPp3MdvtNpsyQ6zvE7in9tb8hGbzq9xWFF62KjP
oDuAPGq2JZU1jY1b5O49EtkiEIUXb/O6NraAZPMdOoIyLMem3nSydkPmptmD07Zyp3VOGaMk2EcH
8E3rTUR58kDbNjpRLeWvnc67F09IsYdl/Q681IiFTRvrYdcZXu87Y0/ajU2B7/YTA4jelcg1z02w
KPDoIPJNgflE3XQWUACuLiY5Oe69nY94GO4MsIe1/luG+sbt7VszND8jcN47BiHfezHdA9oQWIMF
kcLHTLz9hR1co6gQoqqNpualL0xm2XWpDTuUjL42ORuvTL9Vdr2RE93eNrXw0eN5+F9Ts8tsdHqu
F4nr3nde/xQVzhutt9146ogOlbhhJV6uGZsdFIglfW9yrCvDsuLwpDUv+876i0PycCFCfgsvBZSp
LjfPzPvUEkB93+diKoPBKsq7ljfu3h37B5uOxspZzWOzcj7APzBeGUeF7GpmThdWEhkc5obGk37m
lCAZmumaRIV5ZQa9BwUcx6gN5ehz/FKGmhfzKEZwD2Za1UFK4qjCsL9OfGljQcuA0cF8b4dWxdIx
T6CIiEEWfaBLs8NsWe71r72rl0nYxEMc+6irW9DbHHlmW76FwSzfhVPkz06pG9CjzGxI4zoktowf
etVYQOiPfTO4IZo+eM6mZlyvdcWugh+oaRSXmwpJChk6+7AKy5YTYUS7B4S//iyo7+x1I9DYLlpj
51+9ZJELIMMFQ03xPyjKFZfuUbUOK123j49u43fb+qH2y+9jEx6Kx2rt/lk4M4rGJYZVA70MNLoq
mJyFdGPs04gaMj56DJgc4T4D0b+3G5L4Okb7dsY3Ucchtxg6Y8WXCf8Xw+du92IzamvYzasvD7ji
s59CZ6suUK4xeDrEx047FDpDalfvcnNHB9enWrn7w5jyYYziOlMTH64g20PHR5J0YwzB+C+ppW3E
+FskrzmHlq/8etvUPJfEaULaGY0rCIRYitRzucVal1mAo0/xEVKpoRkdJHgOY/J424gKSxeXJrQf
UfXA9YL3r0opL414hAtTh5rpsSncUx+9RUa2GxIMZutXXhZX8CQsR5F7kbDg/kUeMAuQwvOiKCnA
n7QN7Z5QPmwsvDO62uKfhtoad5nkcpMbJN46sZE9ycRtt2PiZv6QuGIHPo75rA+ArXMDqXWNzOUp
Qlr/2JfWCxcefQFAeViTqrxi0uJHY1oJ8l+QttQRzNzcjsAdgXAkuJCg3th3RnyU5A793uLJwwD4
kLy3P0H/3EbP5S/85ttHo/727GhgGy9oxF8czrya6pRR0hpoTBz7AjW3oOXH6Zkbvsd2cvDrFXDK
Vevwf1f6H2tQkbp0hDEFhL22YK1mP5O4vksh/WZO9g5hZks9MJHGe5G5YfkFsTSn08paF82jOQwm
ALqB6BTPzNeg/zSjDh6jUQjfrjlAaRHal0T4oCr5tS5xLZAnQv6Jmy99a4cJA0Lv9n4vxBHv/CfM
PgVuZBnJCGZB9ON7zN4w18CPtFB0emCtIa0W7gQ8qRRwGn0+9cy/3OxEUrvCO5sdo3E/1L9lNPmx
+FaA5WjGnwnGat9e2fVHjok72FnVAUDm8EHdOgvWQ2l1eWP2yRGK9MJ1gsZNIZBDNmRVHlEd06XP
wpKJ5w+gXYDqz58lbpTGJkMGfRRb4ptBfYJidpBgYEy4Nuz9OjqiagbYAmrxAIGgf3K5hYNW6S63
Mfw1g/49GBc+uKjFmpGPp/R8PSoKq1oMinTzliwz2gkdxDg9Dht5jA5O8OLYmzjUwiZkKzfL0iGd
m1LueXZILC+7XuQwVfNfmhbEz6V33zUrL7ErogoyEKhd29D7xewD1ANnl4rDxjaFmDHGH+zqF+ur
vgEbz2/o9rn+DpUr7WltHN/SMZ3bmx1TVo/EZD3scaMN8irME7SeMMrttoNfh8rLVc2+p4yMUL9p
YSWdNulmC4yTsWmevV/2SrXx4+0+9wf1zEREpijgzhNwjcYWjRySgovyhVrFkx7zHYbfvLhNtq0m
L0jLNmjsr15cSd/tmsdp1H5jfoGv9fvbK14ImHhB4WGIpzVgCVj+pbvUSKMrqsT+6KPx6Ly5P53w
Bw/1fRPE+N9tY0uueW5LHfKZa05yhGIM4FbHFqKqJghN9HsDgdNB/ulwYuWd+J6RIeDBgceuiptn
hvK0TurchXCFo7GgHFK/x6C6mK3kPFft5/81g3moSEfwrv7Io8/MKDhAXLbQFULD+Zk9OQdgQouX
4kW8Gsc6iEL+P6R9Z2/kOLDtLxKgHL5SsZO7bcvj8EVwGCvnrF9/jzzvzXTTui147y48u8AALpEs
FsmqU+fEGRmdduWIXZpFgCWhJwhIP4+U5+XgAjFngklE87zPtoTBXQXtzgQ5mk5cuWotRq0Z7zer
F6K/nQYVKnjHc3DTcP8kWfJIpl1/QrekWW/wAFqJWot+eG6LOjWLKRq4hIGtXteIRl5q8ohbAsED
RP+piOu8bOemqNhVVywP9mKYqk3J/E+/HMApVJRnMjla+53lOj7wPfQ41FFzyrkUDD+4mBk/30jA
5P41Qo0Ar0NOngbQ1QeST+SiORZQu4m1W79SV3xgdiY6UCHVBgIovI2QeaOcjRfLQYOsIKgulDQi
FRMdWaZfq/IsPDixImBqQCYalTOgji9deijzoqpmrbGR7wa7Cjgck9oE4gkAhFGeUN8hN86iZiol
ZpMNmun1WvTjWxvuyID4gSoCWxlvmMtPwHN+gPIF2EqUEKxdjKbuKrShmwErfI51IRmDiLfF9VVc
OtM0RA90CPOof9I6it4kVoMXzxs50mwkayYHj99Yj6KwWxncQsjA7QYwB+D50ItNl8Hlgm3LHsKr
e076zDF/uBIIcaXPjbQ/HtKFIWoh/aBtCzECeZwELQBg1LdQyNuDEOPn5/T81kT7CzfneegQ6KNL
v0tD6D2FvVaahZf5PRkn7U2O0lpHMTIgkepxpIFWro8u/34VArWwdBcfQJ9k0IrA4yaPoXnOPvEM
a7esdExGxvFYcHoNqngTycJj6ZfO2NYQk8Bz1BSjMtHTaBbESlKWgHfyp3S2CGwozwKYhecAAAh0
ATrLgcUDu0O8DyoJuqyRmUx3SiGtZCiXnAnlNlSdkdZDkoh6y5agaW2BYZvHXh/K8jUQjhwfOhoS
NT93JgEpEiw0sJno9bnckiHyULMEIYYjVCYnoj1YeavLH5d0MGnnVqiDh20FpfdqkM21pgwMRJA9
cPXvHD3WD9dHM7s+FUnndoMZVos2PPThXY6mFzot6qsp2TO8lulVB40tP+1XNsaSX54boQYzSk0h
+jmb7INEF0w+I/9hf0MSCrcrAIhQnqKu4alfCXUtgVwtqp/45FfEO1X0eX2eltwLlSi8MUG6DRoF
6v3ClakHQgnQm0X+TerdDfGm9Qw53Vy3srQaAMHisAGoAOQ91ESVrSdVg4SIKORT8RvNa7UuSehz
Xgm8S+8kAGP/2aFO6qoucqbnZtLOpwS3QSYA21YGOhmPsH6jVyVre2BaTYqSTOM+UYKbjFtTUlg6
XS++gVq0vE7aQmHxDUiCZR+oWsm/1ediV6kGSKuC2+sTOy8P7eYarqeQOwReHvm5SzfHqzCsoeAM
1lVmP4bpcUgaXa6dPg7MoFhrzVpwdyRQkSpAORCHKI3Mb6tQ9JWIi/fpMJFG/vRr6GEq0sqmWvBI
tPAAPYuaPzJoX/JPZ9f8jimD3qtGrKH6xiYNyjIWeGiwiGt41sXhIBmM7jAg1kBcezl3ka+2ZT3w
OKbbivC5r0/TdszWMI8Lrj8XUefup7m7UaA2WF9mYR0pCsKqKsMbfZ2tq/8wY1h61KyB3YFcGOX1
SV9DiKyW431ZvYfTbdeFOJ5LElf3151taWXQmIe2abgaLm7UhMmRB81EyGt+3YOFPgBPkK8LiQ2q
rpWNvLQ0CBQzdhNFRdA8XC4NCj0VRNb8ZA/ROgj6PWpg6lGin7/s5lAx43hnohMa4x53ZeelXQ0j
ckh8MLn7Ry44lMkaumSeFmqPopQ0I7nmYhIQttRg0FUy1CnsgIaNhGFsVlW4ieXSaNCclvvboFW3
aIRYue4uPfFgD50tcAuc6N+6x9K2Gqeew+G052/RMdASMB8eVbCrGO1HFwOSt7Jo39OjM37in0HK
PQo2QoNVPBt0eTMxmIfJzExhc90Hl4zM6DSg4fBIQlvh5WTG0sSmaTcm+4k7xQNRdL4A3s/6EIvH
64aW4riEUxH5Q+D8ke+ldlUUqTmgi0KCZhWSmmp2F1tJTJRf028/1se1msXS3jq3Rnl8xhYlg7wp
nLHzgSp/E/2WdGytrydH599Eu+O5pTlgncXXKfe5QGJEzGC7m5TEGV5wNGa92ch6HoO7dRdGVl0Y
bbmNretTunBYXczovOvPLBfgXUwHjUdX06EI9oNZf9QtUd/+b0ao3db50xT6CpZtqO2X6DV+nnJ9
TX96KTyBYwtPZ1z+AVmhbbBV0Gpjku7rJvrI0XxTT+hmkmvj+lDWzFBHB1OzQzAyabqHqqCTZcFm
SsYXRYzWrk1LdnAFnOG0IJhCdvJyXQB184RsilNICMtoB0Z7jRX3/lxokNayaUunIc4PgJxmXkVc
zS9NATUCABSXpXtNiKBG5qFRV1bWSkILewmQe7zIgCNFYoi+QQx+pWn9hBiB3LIeSCASqHkdpVFg
4lZC3lJmGZ3ACHpgPwX0ku5oVdRSTVp1SPZRu23rgEjNDZ88lpAeK4C8eGc7aE2+pf4rSs8lJ+nj
jzlL8QiFEiCqREjmzDw61M068iow2PZw95x1FDzaitDqvVD31y5LCzVVGEJNBdc/ANfQM3m5cgFU
kib8pHtwL1qiPhlv6XYgv4mAvHVmSnqM8sp191+e3DOTlLNMsT/GYh+mqHp0FrvtTdYMSdCQE7ct
N4Od6dKKxYWNgDGie1zDYwiYj9l7zwIUx+WS1rEIjV6S2jn4wFCdYoLT9WEtREHws4gzedy8XjTz
UCsX6PtovGQfCyJad+0p4fRKuG28X0y9kjJfOCxxrQVzh4j+E/A8zeM9G09TAp8jxdhtGchvSJf6
ESgBo9ROR3HYFC3ekyl6MA8hOjD/w0yiFwvMakjLIqFAhRQka3g+xT97Rdx33e92H3U/B5Cg3Qx4
ddT44ZffOHSFzsuLwA+Cfdu8FYDhsxJaIdttitZVDYXo64u24BnIyAI4Avzb3F5GHc/gMKtlZhrD
/RQUelZuax/S3ePKY24hbuF2iCs0ALx4jtN5WZB8pnwsiaiHibfp1Bqs9ClrqGn8HD0y93n9s0O5
RagEuBiKKIcp0p3sKUbLvEb5HUDdK9FxwdMR45H8n0MjfJC6EKqcNFSgrQ33oDyF+HcfGKHEoTQP
ad4xjV+mruBWlmlxBv9aBGb40uHFmhMK9B1AXlBJdBHPfz66y8CxKoM3/T84xJklOhwmRZRxGRQF
wVICKFXPYoDy69AqK4+URcc7s0PFQK0th5kyMNynJSp4QmRIUIoHgcb10cyBjboT4iKD9IwI6CAS
dFTgQ/+aF0sq+PTbShpsjYudTujXnqnLRoBMRLMOUIn04sR9LUFnaJYKGB4n2f9U4vHj+jAW4h2G
8c8CtSid78dtwsFCzNZmIr6CwVevWMVhuAN4Cww87fTrBpeGhJcwqvJfT3yaIKGFUkvtyTCIUu8R
QlcOO1a/rpv47gDCfNoCyDRDNDB5ly4Nzh9v4FLEcKYAeX0Qk6Z5G9ZqI98nbjYCariZDRjYdMpI
Vyvx1CJPvs8Lz0o06SYSHkJZ3AXDcAzSBnQtinN9WN93KqD9OCBQy0UwQky9HFblMaIGDHcKkRhI
qOMgGk6+6nZr2iZrZqjtI7Za0jBtnu7RQQB+ZaW9mYobeQ0lt2aFOh3CwoOoaVbgnJXNJJFCEtbI
MKZlQirt9/V5+x5TMW9f0lkIqSgTUwPiNSZRI7ZPgQg6emHxqwG3TTHUGBYwtMGaXuuSX4BqAAl0
XKRRAKX8wmNbBrdC3KQDCNFnIZJjzPCrFBu9rJpP9DutJ2W+ufu8e1Eyw212blKk2fMYX2kGdira
vZhElVEDoglNzi53hBb6BdencsEU7g5gbgBuARd4+pmgAFuVjwHX7ePQEw/pkDwNkc9bkyK19nVL
38IEjnTAImaKj7mVic40Vp7MM2XZdXuUVA3IsxpBspIWmY/SiwB+aYHGRqReItdVgbFgtzKkbdnW
hMXKmrK4cQDei3RIZvKWKNWaMcQD93B9gN+TTbN9HPGomwL4KtHMHhCB4TJcQrt99y7yt6K+4aCC
vsmA8QRzpl7p9cp4vznmlz2kMfDmQnGH7nNS01yOSxXjHaAo/TsAGgo89K0xrWlbfNtulJ3Zh85u
0F3pBWj55GFnsHwJIpm86xuVcMOvFuUXvVH5NyJqqwmtGPGehhHB48tfIJbdhL81syGVGeoPn6wR
Wytrtja0+e/Phub7YVB2AFDsD9P7KTC47Y/xR/Pcgf0bmU9UjXGEXRrAjd2v+xJzN73noT7pOW+Y
193uW9ylLFDBMC+QcUxnL6jlXQJaU6+WQG0KhuT363a+v0QpQ1SAR/d2y5eSgO0V3kW1EVYnUSSN
Ax0rAv1oaEM8DoIdSx9rNE+rhufIcrZIhVT6U+LDsHTktYKwem8Fpf7YWwLrSNvn6rUgK3O66Idn
qzb//ZnFqSljLuCwag37KxYOov8rEVZoX9ZMUK6eeyE7hpGI2RRO3fDWq4dceFlZsfmm/y0gng2D
8m7gFqc0nZ0vDlIDtF9aoEPdrCaxgcawzPZ4ct3gUogHIyIa0nF/xpuUGhNY0iMB3Kvdng0Hwno4
jIWfis4jqs5idH9NUEOqA7RTR37Y7/mB9Bt5Fxr/tyHMMfds5SHGkMEGhtBEL3xzjLq7679/0ZnP
B0C9BwOBY+pSDPq9h+xDsUHjQBncCK+92x3UG3b3EB4jPbm9bnTJ185sfvU3nA0qaXxAZxW/3ydZ
aeRcqefAJ2byCm5r0Qr4NkB0OGdbVGrTQKKIT5MMS+MNOk8ABKhW7ipL5x1Ipv4aoNwLJDp9Ujdx
v88+gN3QI8mtU7vrzCq0xbVSxPI64RYG2icU+8Avd+kIQZZ4PJiE+v3IvbAzDbmFDBUJyGeiq7r4
gkVaGd3S7QVvwj8G5x5pymAXD02lzAb1QtDZUFfeGrC09JCWQYZsxc2Xp/KfsW/HUhv3apT3SGSO
nxohw+frz70BREh446IfA9dj+o6utkqPZjb4XFHdZpGbBIcxcq+79cIgLkxQB1KeF4USg+x0z3PP
efKB7Vrmxxr9/ycuX9m2C4fshak58p3tIL4t0HUMiRdo1NZIdLwK6vMABRFu7Q26bAfFXpRivzQu
Lu3Mwa3vBOwhuIDWq3qmIpEHZRhRW/OAhZsPRvTPEhXoZgYMblSwmaASrsfQ6xEzxowFnfEGIq/M
3jw71DkE0mgVKRU0UGvA8lyOymdHflSLpAfGvSWZOJEe2a/rvrA4cdDu+XpGg8+QCj4SJ0xNXMCh
e3ablr4FykQiyo44pM51Q0vzhoQ1KsrogkFdnvIEtRykXkzaAU3/LQmHTVI8qtnznF/j2p/f75Ee
R3l+1o+YcSCX05bkUR+GQj4AJ9+5NUMyzixKHXiT+MfQJBDpnVuiBsVHud+zYj3soXgAJiohCvS2
ytYe0t+rybMZQA3wg8ohLsaXAwLdk69IYTfsG0Ev9qzp5TbLOINMpsQuN/lad+5SfDg3R7ldr6ZK
zgxYqkCId/IHw/tGOD7yvslxNlDGKw0WC8ffxeCo1RqRl9SGGIOTushIcxb6lLfdD7kPAVJDQQ+H
BPDCANKgneNyBiONGbKongYXyK7AFaRM3Ki+vFa4oCbumxXq7MviIAmFhBtc6SnqbVCp9BxoFu9i
8ZXpn65vJ7qhgbZFd8/JUSWkTA1bMbNn0mc1BSnZi/zCZ/sQVbVmlqd1opt8uOfHG7xs16pdNFru
j30UY0FihZf7t+JlEKqlAM63wUV/OJjljLQzCTjmpE10QNevav26Pt4vHNJZLPxmj9pqmZwpIRZ5
cEU7ae6lyeiccbQK+zNDLS+ze2d8w48TWiP+ZDaJbcjm9U/4kiG89glUrOzmnFMtQdZHZZ8T9dig
ySfPOjOPnBotq9FOQeNFz4XHNm6MKn+Wm9cRoL0p26BgqKv5Lg5+56UpQ2xw2DUFdMenuymz41q6
URnoHaq9XjCnuik3jcxte7HXx5V6wLLTALGkIusP/AEd7b1Glts2UAYX6hKs7tnzv9VGsOb/BvpQ
WQNvB1vj+rxRkf/PygGS98VSi5IOFb2KUUOPJc8M7gCYm2gUeYmCjj+KIenB5Gx4yjiB8w1N69fN
LnvMmV0qjA2l30DBWB7cmsfrvjPCrLck3A9E74QCTyzGVs88coXtQ2Nc2/Q+CMA0EvJE7iUjkJ/S
GKhfqddD78BkuzWFeLph58+sKKjkghVTxqOPurYmKsS3pg5LUYkRkcOPpLhBfi9RUXXagKNI6RlS
bb3VogPNmvrH7sy8M6cSAdmlHoIJI6IJ1cdqSEFnRTLYX8A0InsjKdTM8LSR+H4C2TuT8XYVcgbc
oShcZC04cEBMkBVPJ2Gn+OD1Oo35tgCz8vVFW5oWvIIAOkNaFUwh9JWnk/tM9gq1davhJoV0URHe
wVcHMdTjLoNOoOsXpB/30sqVYcFH0aIlgA9wVrcHI8Xl+ZAoZQaVNKZzJ/ZXzeX2JNt1XlpDlppC
/7MHy7wCsAXiMvCUoLRDAwU0LUWrg6h2rjgcCzEgXf8rZiyZR1Z+h14Z8W5lSqlsxh97M34UcBbw
ztH0pp3IZNLECZ07xm1+P0Aw3CxgFy3eos6iTcgUMPzbEIt5z/u9sk0y6Fde/4aFgxEkvQAAgUkT
DxuRCt6FmCR8FWqde6cGPDLMImHRRMl8JFOlJ2tdtV8FRypOAwIMTBJiHAsqScpaMmktk6Vy78by
mN1MosTcJUrDQL0w9mVQqDT5dmjh8UJRjYbfgG05Q90/G7XWDMeJ3zOTCpFFWRj10QPJFq7HhdUq
kaq3Tdnu2lB9gG6kYCj8KOuTAsbvzisyvdQQzCBy25gCpD8rri5spg04i+mh+ymOjUha0GFZIjsi
FVy3AuKNJJTTSohfcmTEPFCBoAYCQC/lyEPAln6YxkiLJNkj+NdvReZN6W+78qYWHq4vKp23/3Is
AIaBOEB9EVJj1M0tUZse3Cx574qeqYkbaJVuNA56W0FBiv6zA+kg0GCPY93rqcIAVbxWRqdhRf/v
A3AthrwuioE0yrLoWn9SmLJ3S9HyBtVuy8CaJWCL3AD54a6aNlm4TVHJl8V3tr3PWxAclzLoYp6y
yD9dn40lF5fB5wytSqg64Bl4GUGkbJI6USp6l/FeyvZ91I5xQSqZKPnN6gWdSnn8GTcKT6iFA7gN
RPWlLZCNpX2Qtb3LN9EbYJgkVmTcwcKj/N4xhQ4F4JZfQQMtL/aZTeo09auBL3K+613BY94F1Y48
Oy9whPrbPKltwFuMsQWbDjcQL5sMvllFy80T+G1Xo49Fm0vNLFikLwc9FQ3YLLmmd1NxJ0abst1L
ySFuj1Drbcxw0HN06VTFjosQQicjO0xrTEyLK3z2AdTWqtq0FMfZ24SAMaUkJYOUWd5JBHl4C2ox
JRNX7vhrI54/6Cx5giNcjiIZyxyN3M3A1Zsy1fZSu5Z/XDxzsYH/ziz1bGF6SKhpEWZ2ZGqHi0uD
xau8kDchMxDI2CFbM+u9BVYkkVSyr2+b/8Wv/hqnc6zewCv9KGKQTWIdZFkvTGTb1SdzerivnZUr
4fIKQhkRR/0s2UD5MONVSLLXsKWkzyXrNPF9BnzneCd4v7QVU8uTOhMPCrM1vDsvFy8M/IEP2ap3
++x3Hx5kMFV7eL1nBtrXkAvLPeszbz7/y2SiEwt81SBWRM/5pdEubzK26bBJW5xdKuh2LAnPpQJa
yzqjkU5y1LbZtI0T/L5u+Iuq+NvmPDNMHQXQq1KTXOqxOacNF9yBqvJhYgE3KRADEQeDWb84jwgb
QszOh0zGpu8PRaM6Gi53fRPpkCXdRKIblKeSvee9FvTHNnJdA5JqLd+RWHTUbuVFOceLa59M3RLq
sm+GNsdcgVso2ajIsPm90zBrPYtLU4O0GlguZ05NXPeouBUMfd5OEKtwI+0gWYGZtbpQFyT95Um2
7EPe2kjACwDm4eStftAql8nQ+DB5JNe8E88c8IKX8wOIzLYVsCenYbJ7wRnwvr++ggtbA/gdFk1A
4FjHa4T6SnQiB1zBzLNhp9N28G4lYQMRdGMUj6W0xnC4bAzCBKAbxmlJ92F44TTETCphH2YgQHZ8
oYcyAZHjdxY9+FkXrdw+F1YaY/tnjopvgIxzoHIXe1cj1d6zLWX8T5P31wANoIgGSYLWONu7RVLr
JSubY/bqb31bmtDj1q8R08+OSTnu+XC+Is/ZsVAyRS/WI4azk0i3MlVfuJVrv5yKIGIhNHHW4Zfz
0b0HIByv1Mi3iJvML41KbIy6OTINUZqNip3iDSyImkQgeapj5VVbPmwO8biWoqbTn/N1BwNGnx3Q
eehFottxwb/M++hfg2+y+UlTvOImGJNZQb7hFV3tx/i546TfuNwrWymqq4xIbfZD4PWfb0CfJD4A
6FdoQVGRVSxaLRDgskV5G/B3qKVDGlz2fV3kV56iSyfiTO7y1xR1z4jKIdcqQcbuKJVjmTnNU4l8
6BjWe5bZhu+VZEQHDzws3poK/KJj4eXwlR1AJY2KiELseVXFMTDc5iphtB5axUPUrLnYwrVmfvb+
NTP//Zn/1kNWRKPq9S47Omo4Wl29y/WhqEj77Ld21R7bnToRUBMlI8gns1duZYK/mte++fjZB1Br
2RRcVCVSgGTwZrA6F/IbIYnN1q715nSULMF6YchkHCKWjMZNlziNPtiNjldE7txej7rL200U0W0O
JmTA1qhbgu+NaYtqEhJyyc0AnXJgUFiQiVZGUj1FkY37H6nFu/KpqRsiTLo33WjtXaO33vP1D6EJ
Of/499mHUE+KMs7zKQ1zpIWOXU6eMP/cXZ06jQJxAjuFsmiCFblTIr3Du5Xv91N8x1VWM+l13BpN
aYEBJD4G6FDNfkgn9efLkL3HA29ONNNE3jWuwJoahoMrdPlTqJUfY7ML0tfr45/31DeXQD/WTCkP
xmj6caEKzShxEdYhGzgGWV2QJ3tsaMhVZuZeA8bLNfzg4l6bC4nATePApfdahopHn7bR4ILsI9oK
9RS/jkGUrUCzF7famRVqqw2a4CUKV2Lu4lbcQ7TY3xVCEFi51Gj312fwS0ro2xSitILLjgaJc5oi
RW3ZrAobTCHuU53VWOOWt3kbTfMPjBXYxRO8xRrejWjDbmtzHI+57e8f481oaS+t5W8Ks7U4u7ey
z+BVUvS63eDPzrwPrURfuxAsXc41PNT/fisVAcDPCkRBgQgQ8QHJRzJwyAp4B2j+xDxP1NLx/Lvm
8F8ycRdmqcjugY8jlBu4MlMcQvYl9+47YaNmRwkwsPRUcIgy1xdlcf3Pxkm9IPNY5eJATQZX6cJx
mw9DZeZtV21kNVzrul5KxmBwSGHN6ozYp9TgKrA8p35YDW5u9tvG4u3sxBnMu3w/ry5o8feyldm1
c32Ai/v2zCg1wI4Z5raEDPGT6b0dFMFCvahycV/VgUSCXPAJAMDKynVv+YQ+s0pdKFOw6alZgKHy
fW4OjtRMgDYfKwd6alV2APMR7yGrazLpWtRYXs+/c0w/KrkWN00PlW2XlZojj3cDCkwq068Ew/9l
e/wzQx8GCZTi2qZAoUtDmv8Ua6resdvQI7zy4T93WUAU7p5Zu3sulSaQ9udnLkm0Tks0YDz1+Jhr
QaPnhqzjp5quIGfahFDMDQ0E4400THrjWYAn21XmGwAEGSJ3qrNnrX4tlQ3z6jOf/LAD55oui2tP
lqXS2cXHUe7NVUyXxQK2UuqZfmTX7W0TuapojP0mRWuADvHy3JDiXdSqpAHFkfbzxO6FfcrTmVCD
vjWDpS8yXw/NNN/HitkUla4Ua/X/xfcSzl0BEnVgYKJF4xgh6zqxwqnhiU/86Mjts8yAbce+vnX/
l+X+Z4a6bnqyn00zeMKNGEsETQNKIaJ636RHtPqYJZqVcOXhARVRjQS+JsEhVMDVctw/UsVh8+PA
FCQJd1zc6XzIrezxtTmgTs6QEUuV75rBBUecLsaBnnmWxOS37SoB4nLgPJtu6jAavFzpOLbFqRDn
VhTuY+2mLKPnQjtpkZP5xW5in4XpLmW3UeN4bWuA93LLqPtSWwOsLw0adAU4MGYpym9qvqEaNIOU
jwgvSjm8imE32xEHYyhkbt+lqbQ2y7PT0neGc4MC9RRoNDEKSoAI/JtaPglsQ0CE24ZWmG9Tfq1c
sHRWoLTIgtR5ZkmkGUjUsRH4Ifewg1/9/K0ONizowttSsfu36569ZAg1diR7eA0twXTXlcdIvToz
mblDWRpTgSDGtA9F1TtTHh5VcS1aL9T3gHJCUhPye7O+FBUZxhjvc69DaXTKFTtuH/ohhUhbp6vt
VtB2WsFthfBTy37Y1fp1Lz83Sx2CPtcIsRQooxuCIaTehuVTvMb5sOQeZyboGvkkDWOeMdBk7Oqn
vjtW1QC9PStMRKLGbhWvna5L64asKQcUAhAZ4AC49EYm9EqByZnRbQKkcWI8+5RbvnXUvnUCVAp/
6iRovAf1G+Ifit1Q2rs05qvVEAUBVDBFAFYqq+NfhZecJ0q8cm5839OXdugtpsZREvqww2jbRnmZ
lKcCvaB31wfz/TVzaYQK5U2XQIAxAjIGSIdS50WP3TL5yFrXrSw83GEG4mlz9QfZVDq9DbHDke0A
lXelgdMH9Q23n4EHJ605MYZfQ1qk2+RPfPjBjL9SaaeMHyMyCEXAGBJQA6UYOUHzHoS/RUAbxm2m
Fg4vbvjc8HHS9G0PpYmVafnuv5ffS8090OKhpPRAnaX5aZxuG6c2OpmglUX2V1DDa5aoBUgBVEG7
DCxVyiZQN7FUmrH/iL48nY1YoDVWMHsL2BqMDAcE0mHoL0WX9qX3YlBMEA8aRhYnB6ELnLowq+5+
EAZS9u19BrYg1eprlvTxRAAqiURWR4MtCT27YTdtp3PZa5SBj7BHSWnDrzWpf78ng9cCaDCQK0J7
CG1ll5/Xd6BJHWp+RB2E80y1KkcSF+AX7uLo94pPLuyv+UhRgIQDN/Q3Xish59QaMB/eFSsc0YPO
odcrN5XxXpPuIHVTlMdODkjM3Fe+hC5IIuW3BXPbAGYUfkbSLgqi91T9UND3Bs3u9gkilEzrW3mz
4iArn0nrhPhcgRDmibzbiTFvgZLWbJQy3CLhGp+CsVlrB/niNLg82XH+AeAyU5nOxTbqCQEKtiSN
gWV1dzlBOq0kR1l/e3sT9bfT/vHx8fn5+ebmdfuAFBv57Emif/x4WWAfeRz09808O3QraBHIcg+a
VskN9sBZENkeLMkCI9LBt0O72Qm2Zwl3qT058oYz86NssrYSkWQbPazSdn8/n2cVMmXmX4fsxrfW
9VDzVTmB5pkrAZhArAaCUz7IrZjn2lmDKC6kylHWxHkCBpIZKkwrz3BBpIRVq8guuw2eNWtyQOpy
k5kyOMKvTzA3H+/0AqPpH2wuaN2cUVOXW2xkhUgYW012c3IcdTCD609Hn/wWSWmc9s/bgPTk13WT
X9iVbybRwwQOmfn+RpOSKWiNKMBFLrvG7lCd3KP1Yh2MRB91LSRv1uaI1mniWgRh5a4+OY6jO1vT
tEmEwRu3u5VzdeFBiKk++xrq/hNMKJuzeSG7CgnNvDPqBwD5QjdydL3cD9sE2aTtGrRpzahA5Yvh
0RCiHTAFeHD+0l/GtzIxhUdhP91A0az71UBJ+t6/X5n3+Zi6Mu80gJMNIzzBgxLzbhyMl8PROh4z
wzoGOkNeSvI2T7qVQm2O5JvqxsC830dEf+VJfnRupVNLnBVHoHVlcPWcpx7EMHilaDM33qXvVVki
++NQy653aO8OVrVPQmv/yFuaaaPvR+d+3wLf+TlulTV44qLTnxmeo+xZ6QIqQEgP8zA8cQav5wft
vursMsb732qEp+vTvpBlwihBEPXVFy2iJejS2AD6jjxkG+ywlEz7TnvoJ5B3nAb/4D0qoR7dBRAe
W5na71dgQIMh8QRGKLQZQIfo0iaIiJk+HHzVLbCikvlQ2LmzMqzvZ/OlifkqczaHWQgl5d7zFJe1
xS0At2ZkhSajd+TxEdU0R3RWoRhrFqmdCiBCKyQ+o7iD0Rm97jvMTbWLH7g73sgtOKiTHbyV8PgV
/qg9AyJXAD01SAyDc4FyUZkrR95PaowSHPndLtA1s9TfAgN85XpCUP63cisjd6Vdbku7PgANYc1z
kNo+Ya27xAidyBjISbIrEpnRLViySUzmr2/xf4UdGglh9EfAF/V+J22SA7NpdN/y9GBTgif/nrHU
lREtesbZgChvlNMqDRmlUlyjsPzbh/y41sf3VSCgpgyIdBX0jCAInRVpLx1DQZm+STtFcRtD1IWd
d2LuCiuyMGPm5MQvgTE5/ra2ucfaqoi6y61gF5DGbuwYi+jd8ZgHkHs73k2/fq4uhEDUavB6AbZy
ge4hUrswU5NQdaEyZ7bmS7VRrGnPm8R3k1D3Hq/vkYXUGLARZ+aoPQJzaTJlkeq2JvrTAc23FBN5
IKKZr7kRWpEdmLhTE8W4bpdu3pwD64Vdaqf4Xh2IlYBhyra6bTb5TUgG0oFG4LHcdHZ345nXDS7E
0y+0tQbRCtDg0L2bUwUh7igZVNezI0Nwmh0W1mKdciXmrJmhLqMCRMOQNYUZXAOdYePfanbkFLry
fH00C9VcaLMAPP7/h0M9OxJIPCtl36vuU7ZBA44V3wIRe+cf5P1kt1DIUHBEIqn5zK0Znn8xvXXA
PAfddLRSga+VGqCMq3yeSKPqNvtyK7/K28SoTNFQ7PE+fpdO14c5Ox9tDNILyF6IwPwqNPsOG3kl
13eB5gqlGYoEEQpFNB/tAWv6HEu3WWSf/1mi5tNvhABieJHmaoHZ61IAXOu+Foy4vZfNntP5lSvd
HMK+D0yGugXYhRC2Zzc6O5lqtK40U5ppbraP7uV73liTPFueub8G6Go/hAS50ZsNyAfGATL8zt+z
lrji7MuzhocGtLIksATS6XuAUjSlk0vNFQ/sa7nlP6pPEJmZ/B2/8qZctIRbwgzOQZMqkliXE9am
ntgqTa+5oM8o76J3BfJpFoqZYHeeXpUVt1sMTufWqBxHE8tdKHmthvTcDBdDk0x+699yh2qn3LCx
Xr1AepJPydoLf+Hgm69CfwdJneQRGpg9noNZ7Qheg3vxg/vdrrEfLwWocxvU4arlhcKFcafhQht0
pH9FR9ix+sytZoU8Y6HWoOIMR+8PXqNoPKJhB1zoQYUpzTzXiGuSnPqHDX8aDV3S6z1nbsNj8nA9
ViwkimAQAC4OuRg0GdMskgnbZYzawCC7VUhpB3iSSrsW52fwP5x9WW/kuNLsLyKgfXnVVrvtsi3b
3S9CL25JpHZq//VfyHPvmSqVUEIPBjgzwAGcRYpM5hIZga4weOYtyUuBAZBtCJbazaH7ucqCsri3
F79gtrfQHg4hZoVfUDkY6Dpbuht58k++0XbvD5IDco9viU83a+KKt74EOIipeQZMCZiblFmiNhhV
KoIMKnjVhdELpF1ZifvxD6k77/4GL9mBWjr2FkyJk0TC9RWstJLzpuDkVTCLPeLQX+UY6ltQvrVu
IfXCSoAw/bUrD6mguCCiioEMAWxU8+GxQWaQ+SiY9JoQOGHWVZmTQ53BleRGXok3lZvvhjI8KOvQ
joJ61oSgvV6ZFAEeM4yy+krGB7HcC8XBoLvCtHRMogXkPQh+x1AyoScBMJPwZeyf1NxSJR9Rmq3L
m/63EP5otnrwUiT26IvoYOPfn9WPPN+axktX2QJmnsLD0ENxLPCC0Gm4U2N4QYN0Evj/Uqt5Z4lV
t65WIjBP0QPze3aQwxWEzs2TgFXiCUVcOQkb3rw5CuRZ0mzKKLPICNySDxA61VFGpCBOcJOYlttI
KkK3bIZg5eQsWTaUifkfGjQgO55O1sVrp6g92AFJpb1qPcFcdw9++VCWih3vscmxaqYbnbPsrJrD
WqN/6dNOE0oozCJUQrNl9m50pCpDKChogN8AJyFaJIDGBturmS+LVnFKI6/J9yBK1+hpDPfUeMxM
ZpfiSehsQdxGxB5BlvzTHA7j6PHKCrUnsQEas/guhVtmuDKomrlH8rfkT1ye0jrADOemSb6FkIhX
rYbZxkH6yPaqchaM0YupFXReZRxl/Nf9y3kbx3+dYLCaqSj9YbhwtlBNAWdpPaIcBynbJ+RPFbDH
4JJsyiLcFrwenKpNJIdVcrsrVX6uEw1cXUP5Empp40hiYNiqGThdmv1JpxVCLya3aznVY0uSU9kq
wYdntZne7+7/7lsAyIS1M4FMQzyLJczjSTmSOm0MjcSXuZHsQPGXPkhE20UJ9A1iANjbHop5ctB7
ZoG7hpC48NSU/q24NdyVrqqQKUYyOFWS586tzQGUp9UYvBYUUg61mJ8prqxSdRYoTKwSX5Jp9VOk
v8Xiive5Lb7AtIHMHVTjEMUQ5rGgEmhyKVRC6Kf5JuhseduJXitsutqJ/a7eA46pBp/K6pTVdCCu
HSzMYs2QzUEerM4lWTSWywLjWejTxjRcgaBd1AVC4A55G214LEKUt+V8O0aBspci0nqYK7EaOhaO
AeF21+zKei2cvMktFDCqSKYKbVfogyDqn/mJtgbvOuWhXzEFlTbKbU1gqj2JZXuVnA9eA0ihw+rS
2JihMEITjWdeHVO6MwZpDaFwWyTArwHZPNrqEK6B65i9dyEV4gIUG6EvvhiRnbLT8EcAMddoY6CU
Is9SnK5zs9iVg0dRcXnoAZqTK6UlpI9J/ks6Spj/LrYp9LYSi6I79ntoNyrd56qriwdVdkzzTfdD
xdbJ2j5O4ens007FSszm4J0GsfX03l3421SFOEOedjhRb4FmRSHyXfmYnhv9oVRMi9cfefc5HOi4
SbVxxQ99VWhvbCP7RIcK/wsmkWvbg9xJ0DYoQl8yHuA8Aid8HgigcVZU7BvDltotU55q1RMCR3Kq
H8lZeO7eFHfoHZUeRFt3FcmSn9TX1HC6wGmJa4J/f83p3D74+LQXP3L+IDWlqkdlHvqgSzQfCd/0
sivr+/Ckom9YP4qucoCu/IccbvUzgdevHNEW1JXP9NUYmm0VmBFwCycQ64TfuN4qGZOhXaMaoc87
5ubnoXzLSrcPN0Fua8FnTY5tsSmbb9lILVk5RsOvSnA0caMDF9SrlphtUGNoXegjQlnbEgo3aR2F
bMYBowkPSeLS4AlCGUrlErZtTEtMXPUs/0aHNHgxn2u6q0AlUaO4Sz4V7RyBgqART81+rL/pptVD
5jXexS9sgBxLtq/VNQznl0TkvcXP6ggKSVslhVCTr5245mHY0eL9cxyezNZm+5i+l6WVbVP2jpEm
PNoYzv+WPdF8y1RnjI5h7Wnqu9Q7w28t3IXkWQEyPN/rg9PAY5v8UQsSS66e4W2srPcxhj5M0yN2
3D3pmgc+e/17oOz01k/YrswegTKMJg3yo6Z7ynjKikMCXGlstWQXGnaBxnH+llVOobtlf6g2sX4u
PjCkcv8lXHjB0WjSANBHiIbaijoriA86r0OBaKFfM08rbWDjy3AHJvzWAVgrsaR4Y9T2cMprjKu5
GH/jdoZ5rr1m2NpwUtZEPZaepaufMwV1F04kySBm1PEg9IdTqmDs1+PM6dBEjwQrj97qwVYUVxGY
Y0hrdBoLt/PK8sx9NYnUj6lCQp9kVpom4DkqbJPrlqp5YFaqstTCxPnK7t+m/IiNEf3D2U8cwqCn
ul4uxrtlparCyK+FB4KXh479KQoNixfAU2QTTaLL+GCBOWkvImhuDVzHaNiZxiqt3U2ehV8i/zOI
NNXX5iPXKS2kUmnkyM8NtQNJX2w+qI3Ub8pWF+1u4NmR64nxmovdU1gL9SEzw97J0wGkYJEofeRa
Y9qDkDBHKsX8d0GCNaj3bWqPXwhhUqgMSCDBA/3e9V5hHkmPUx7FfhPI2yqmjqlXNqDsXN8U3Iua
1uVkl9EWSnLPlLwl1dGsPKYDrvzz/p25bVKi2Q3mLYSF+HCGrs0cuVYo8qClOfO1DQOkSXzXveEE
Z8UUWwp2krqtLOkbewRVkH/f8i1AaLIMNV8ZLywgjOosVmmBxZC4GSW+Vj5kpleF4OTZ5uxJD3xZ
+0X1U8qtAOMWwkOtudzgThYIH4X02oMxIMomKY0cQNOPTgCyOglso4j3MAUtwNqW1d+RAa6YaCUB
vCkvzX7yFDZc3GhRSRSCuIv5kpbKfg835NGOc6B4EkiIVDSzlT6PVt7ahdOMJhwiEehroIg7r06Q
DBjfWKgSvwIk4sjXyG2mozZ7Rq7+/OwZiaWuAk4df14cHvThrfuty/vioTXstcL+V0/o2hKqEJjX
ARgJtW/UmK53T6/SIJcjlvhDMu5DelKGvVjpp6A5ln45Km6XfyuGbWsjtnCIErzeP2+3BVCUd4Bw
AZcLRAdFKLNfm08lojRBFER+JU40WLSz2ICJT69NTllFrbTaCGuzK7fn5drk7HIlA7iixNaM/ElM
hEmNlcgiBrC+jaP6SVBkur/CaQGz/UVxV0fPC2RBoNSbXag+zXswVeqxL0dd4kTNyC0hF2zS6cy+
b+m2qY+9hCwkkH2mDK8xj+zzkoe9qFPq59lh0M5hO4L2B7Nm0icqOuoP8JUmmVt6IrW6o2Y8mrU3
nsDPYzXcyqQDW+vg3gJc8HvAG4kSOtinJ+HC62+r1wWlEkmoX5NTN9FLSHZKntVz4JHRKrJd+mig
JTlY/En2Te2p6rdhgTIfZOWyla257StNP0VB+QBw0YkgfXafCqFPqxxcWX6l/C6K17Y6c/Ikp5CE
itwwtrQAQ/3UV3tHRq9Y2QeQ60N4KTUSlCnd+59p6fhNDgP4S/R+8Nhc7wrLy74TocThN7KMcMhs
sk0l0xq43HzcUr1MHAQJa/nLklGQM4HTB98CL8vMqMp4JKZRzPwkMoyt0nJh1zXfxLo9AIU0IsWj
5krGtFAB+eJPwJeHwPjEFXG9zqEMIM4xYFdH5Zcy7AZdhCYD8g2FW+lLj2Ccx67YuMYaLHjpwqng
7cEIvjBVx2ZhltQ1BUUSTn1da8eTCIYTlmLWpa7GFd81vSvzm62DgEpEgQUkfvNhG7nphEE3IoYC
B+SP5BjOa+WRWXLO0qWJ6bNePG0BfDOm/CnzIy5aosGsZkTc/lsGdOFNyL4NsgVNKc6OtLf6ldbU
0om5ND0LhrRQNhEOlcw3ClUHNUtPbJqIgCQVOtJdPTdAO5Wmm7+/GzoyfMwuaUA8ziOwMYrEUTA5
8+uBYmD2NZBLJ5JDm/YF7mO6dkRvX9lJHElBwKMCJ4SXfLa9ecuiMccaMa4qenlnSFBR78v9KI7P
ED2flBx05oSIVbdiUwAZRjGqq0RN7NSkAhWCMWYuA8bea7j2W6eDDGorEh/SUVodaZ8c1M1hQ7sJ
hW6Md4HB5/qn1iDGKNJRxOdID42KsitG9SxDfuDQgxv3GE0V+Iat8fUsnj9sEUjPoWCGysfMgwu5
OsjKoDLfTLkDKm/onr+Q0U6zV9S65cprkKH3xoELDmZ+hXAtCpqu6nzRmKGbeqMmSDXmbDO1EEjF
KBWJL+RtfCK5gRFqI0meqBL5DDT2j9kIBTfVCFJ7KLpvf30WUb9A3w0ITajLf8XoF3dPlUNW9EWd
+KAmwrTtQVadrnSVDJQs3+9buh0dxxG8NDVzlWBWhQCUzBNfOmHmcvehJ14duO/NR2yDQMBNPAxh
7gtm65D6Sx8p9Lu24aO22o2+jWmB+DXgzCBFOQlaz6485HjlkcVJ6qM8zZ1cEsE4xiAx/fcP4JWZ
mYMujTxJacdSPx0pppT34JqKpAPYY/q1WudCHnW1onlwK5VhJDQGTMkv0mbMLf3d+KaGlgEVGLt2
UQKLvb6z0Pt6Wfmi0u3JBVYZIEBEYpOS8izeAI8/bau4SH3AzVwU3H8MPj9R75M+csujjgFwSefw
J+0A8dfhgPdjLfhaeJyufsD0Ay9P76DFgClmqV8JmWkNmpm4IRsy7/46F6op2OCLdc7iilDJgdwv
8tQvHC14ajoH1HES1HrBhekRactfpWqvZdsVqwtv05XVmTPUDF5B8QSL0x9/V79SC70p5igfvY1K
8K6y5b3tDj/P940uvBWwCSpsUNMh4fsqtFxsqBBKITgM6tQnDBklqFF/4tGAkkXTMjtuY7JpOqm3
lSxfA5TeDgLAO+DCAAspAAeJ5Pz6U6KDE6JR1CR+Ana+R1r3hYinOFQaOyyICDCWWo7Gy1R7ewsF
NtRWn+SVeizyvM7teGDpWxTS9jcjJm9/9zgFzWMcF+QnrqAabuW2ISDnMI0qwiBJCU7ZSlSKyhGo
po+nUB3BKBJXvNDQlujMXwQiwqrXs1zJUVw0VVdM+uin3Mdh7DQ9rdgJkt59ZueZhrdBUeusc+5/
iMVLPdGB4b3GU4j20vV+SHmrqmVRJj5qCjVpHYNbYgiihOCsm3Z3VNG6NmwWgxeqszHpixnX+z9A
WniWoNf27w+YXW5FETIKeSykzHTbqALApE0MkWq256ElyzYD9+wv8FT2ngGgKZokXsQt9UAacC3X
fyryEb1hl5P6uQ6x47Flpi+ldkLf5T/8TICeQZQKDnrUcmbnpsMI7FDQMQGP2Gf8Q9jSI4kU0PNW
Xtw4bedpldUaFtIluwwbu1I/SPCQApPd2maV2D3CdLYLAhcNSybZFdu1/a6K8fZbpW4Ja4oKtyRf
OOUKGulA+wK3iRzt+qs2KJWTsRcTPx+2pXZoSmaxyEOlUMZUM5U/my52a1T5WypaLfsYwEUf7GNo
sTAMAqGVWe4M+c0cbK3DXNv7QJ8HAB1SpyqJ1a2135d8AbIppPTI7Kck7vq3kqiKu4GaiY/+fuuE
jVY4ZToEloktd9FY1awkSfNtVZE1nqyF5GbCDIJBaRrNgdbNtWWoLAUl0xTskiaEW97LHJCDYXxQ
07JYeaaXogG0ICFCgjgc7GWz4LjQy1CtxhiuXRYVMFs3g0vN/A0Nn73AyrXGyeJLgvAWet5A6+Of
2aUiiDTjBowuvpBi4Ek0PdpYNQiy6ldt8NAZiN/Z6AzR2gM2OYtZiClfmp29k4ERxQEtm9QvNUsr
n3T11AgHw8MFJexQ9JuhWklxbvFcOOig8UWNGe1XQMlmn7BXSy5GEO/zhxbVCGCMoJv1UwJsnVuN
9I62iPEUIS6iLhmcltu6J+BNBbzfBKv1+Ecc9oGy8pOW/BmQMyC81QGiQa/6+lAJpUjihhBESZHZ
7sFICxBJrb5IhKsnyFFHBzEvQ1sgaWw3wO6uJJpLhQIZLspECoYmOVizrs0zPYjAbs4yH/JElkY/
9AF9PmVL9L0sb7K+3iThuTK4G6+Jvi3G3TAqKZMiBKqQMw+piCnwRC0sd6rVl2cuZI4JiZCAuqxN
7UrIba69t/URU/1WmHqqxuEakRUWLgbuRxEtvQhynWAYe+jjNyNxhMAGH999N75wDaHYimAcRUJU
r+bXkAy1SsVUzHxoVttE3oW8BTvGyVxD2ix0ioBlQu5tToVKDXCR689Qlo1mFEzO/ORYvZBdanEb
MlrW87P4/KuypDVWx6Xq4JW92anrxqytqwj2cusUecqfaXzj+XN8eGJHzXovoGzuc+gmrr7eCzf+
yu7sockykRsjlTK//YWMgCmHLPqR6Rs1L0CeAT2nyrAC9QS2LqF/4eQQ4OcUTsLcHkNEzSEv3DxZ
wZQu3L+rXzQdgYvQkoyKFiABzXy0y6d5gcJphRSnvrfE6JP3q7Qhi/YAWhPAVInxzjnP0DAksc4L
2Bt6DFJuUXa1dvkmeunxzYGxtwXLLk7TvIzblra97Sznd3oIuPV2/2R/YSZmvneKTf73O2bXL20x
fByZOAEHEJJYpiWjNWyB2BXn7rP5tuHOMQO4tbD2/kv383xeK8QuFYWv7M+ecZ61cimW075bALaC
jbA6In/J6abf5wGWHyE9jJ1z+PP+upd6Hpd25xxE8dCAbyLGuht7UC2M2yPdtpMAQhcbR97dN7aQ
Kl3Zmj+rShcnRoQ1GvqhBR8srZ+C4a0PP1chMkvFoitTs6c0NZiSDzKWJT+mGLRBTQYzwu2Bd0hy
rUp5oN87gBVPwVpte9lz/XuO5i0WNQwRVES40YO4zUuryW3hJLwJ4559AqMzMoeAgCV3yxdJW6nc
LDrnC8szH4bj03XJiN0V5LMmAlRHvR4SdKvB8aLPmoraoHsFhGLOq1F1GlG0EOhOlRwm9KPqpSLG
HsCFvyNQINanLg/zqh/Su6A2tmB4Jn1ApTJFu9Cs1njMpyNze23//TEzd5U1YhL1Ir4zLU5t5PbI
a4gN/QUMxCdA8BxSh6xVyJZP8b8mp///wkNO6S9oZrDPsnoUqVeDIVX5AMJYXCUVmX1RJHUKghFM
gIMkA6XWufjeKIHmpe11elToSy04svydxhhpv38pZw54ZgTjOdfLQUNWiwpiQLc8/EGqkzwAgKG5
tP8UQaBMkDcnqHffNzm/JP/YxFQgOnJg2EfP4tomDUC31skBNOb71059InLlmBWOjmF4MpBY6Kb0
VlTpCG1yWbejGole6ULRhO+LdK0CuLjJ0JGCtjXSvZvp44BQkdUcvyVOY6se41OeUrsHoIMZa6xj
0w28OKz/LPvC1OywFkPXsIaZ9EgFwD+FyuKQ4Lq/tbPD+Y8JZEkokgN0eqM3OJgFRNT7iB1lfpIi
w9FSgK600Qb23CLa238wBi1whKugRABjxvVnNI2mJXUBY+Dne+u1fa1UHkGJhrCdUTRr82OzdPOf
paFtDZA7UjP0ZK6toQrS1syENZKeAzSsq2yfjKtzCkufCMIqaDRgHB1x7rWRqis4U/WYHaGd/V2l
+vAk6Okan8nSkcNywGgCOBRAG7NzEEVxqTK5YEcBqCeangDnr602jHIra1Yc5NKmoU0D7UnkU9P0
xfV6uDkGaHxX7KjsxcDOvufvf38ELv/+LGzq1BRELF3JjrroCCNSJBCgG8mwLwTwRibUu29teTUo
PBoAL2NVs69jlkmrZg18VS+gxpWPFsTm7Baogftm5kHR11EDWv5/dmZHLROGkDBRocckObKcA49X
2zp/hxaLJQapJxoVAuNPDir8+4YXD4ZkQuYGTR4Qvc6CwBaVmqKO4Iuyds87bkfle5RCVoc69+0s
OSL9Xztf6794wqqW5LWKEvIxSx+r+JFH7v2/v/id0MgUgbSEe/8Ct138fQPc3QGPKTtiyqNglWsm
+8gkK4tYcnUA8f3PyOxot1HOYjBZsCOD0hX7HZnJi8g0FC7IvquFlbRonh/8cyQurM0OOuY8u64Z
Jl83eBlAk5EKnHpoi98KzJ7l0nEYjcdEeNGS0Q67c1QrNuclBpzcMZKcOPyeVue02aFdbYo2T54F
QIEFHeXxUn2+v/dL7zmQg6DJgSIGqvSzbYkzMdC4gr3PEtsk3yUN6ib1b0B8LEJ2XPZDdr5vcPFj
Xxic7YzRcSXWGgZvVgVObRYOBW9JNqxAlxa/9oWV2dXQI0PvYwFW6uYzC8G3w7aC+apSJynWivqL
twPT16DfQ3FM+uqBXJxeORoglTLAPbd68Mtk25b3v/7Llv1rYfoFFxZo0Iu1UQIr0RW5W1QppuWD
wqa1Gq9cxEWHgvEEFJaA8sFM/rWhKOVGzKWagfL6e0Chutbtu6Cx6crtmGev/9yOCzuzF03I4y5U
CZ6ZNNn3LVod7aGPD0ZXboqqdYfEDpKfkeQ3TWYP/cHsipNOw3Nd8G0GTG2f85UNXjwtF79ndgmq
ErK+tYYN7h09ottO1V9ywlGYbzZhHa/BiRdvgKZjsh2jBgBwzJ4L1laBRtocV84EGUi5r1oU7oqV
CzBdo3nwCAQRcoKJgxJv0/WnzOTC7MZ+ZEdV7z7KSDnLMfdyetRyDKABZarHqxjk6XfPTU7qvhO0
FINT6uxmjwwDVcAtsWNoyHZHtm26D8oPghkctTxoee4o6Puh44URMk3/dv+KLJ1chGET8BRCETe5
T96ZQ0qSDLbJ08QEaOa12yeNnQnN3/EEfJ3dfy3dJECaQjipBHw9cSz3UQaulercmeoTMpf/8Lxf
WpqFL8ZAa8CrYclMwFlmDo9JWJ9IiiQ5XmW/XDqTl7ZmZ9IE0CyOSMIgNo0JfvK9Mp767Md/+EYy
oIMqavUTMOf6SKJIHOVpiltWdxtFiQ4hPwFRaCfj2qDEvCH3zze6sDSrB6sVIaEgtbjPA2Tn4960
ct3FLCWpUkcE3inshlPSVxszTZ/AXAmFuuysJzmaF6MLFNeW/+DoWTPaemEoDpYIZtXuW9SN20Hg
ppUo/S4ioP1GSxApoLAW1s37Sf/v53+B8yDWKn5NKV34+y4Lk7SJ8fOzbvSpKltNvKmGXyJm3gwM
66O706gK+mbGIUJ5CupAK/558TKBUhbcbgjIgDq9/lBN3hQdxAVxmdKAbURqaLs2T+U3eRTLh4oU
a+26xcOH8S+Mm0IpCUWia3so8/YUrOA4fAnnjiI0mldnKWg5i1La3j+Di7G6YYBlCIUSZG367BC2
Gsp8lMBWHjxBLm8z6kZu50nxAkbxvWAMvhFWrha0npzyp/u2lwKFS9OzU1mDX7kYShEKYKKZ27ra
6nbfSsXmvpXFzQS8ANAv5NjyPKCTxogi1lPh+ItyuslNfRLktZRn6YSgYoBW4CRUc0NyPAYC4pE8
QHib1btRz3YRq7asARobyMgVutGlbQM1EaaRQfgGkptZ9JMDXVbqGUEiL7EXHfgIKedrHaSlTbu0
MTuBUk0yLeqm9YTcjvtTPWbOaky6uGlTaDVxMwILMzNilKmUqokJr1T3XhJ+L1B7jOLGo3Tt5Vjc
sgtL0y+5cCCDiU+hBgYsyX+MLLOE9s/fHzLzwsDMQxSlErAoxH7FwgblOIvF0ERaC2HW9msWT0Cq
mgbAMOC9ICcZY4FGdRpaTxLWkGCLHx/0PmCNBTkKJnKud0vt8roWCizGrM55mljV4I/07f6GLX6R
CxuzcCwIDQa1VBzijPgtj204g/8QLZg6xvUn/Q0AXmcWWl4nlQFC3iPUfNyKgxpNPoPG2g21tSxh
jmKa3ifkOkDiowoqAN06O14YmQ/LzGzgYniMcTiIkdqEsM4R1dYUgQQI2aENA8GOkoo4SlB/yAO4
GgE7Oqgti50c7XhXBzwGgoza3x/Mq582O5g66Xs6cGT5QlvZXb8HqYLVGSsp7PIGQLsO6BIRhKT6
zCWRsE2bviH0KIihE+bKloY+JLtLGQoFwVs1WFq/J3prKWFhxxrqCwfaCVYkrbWPFk7uNJsKPA2I
ZjSECtcnN9bFVtBzVBn0ing1BrOBdpJz//7RXTMyezGHLDQU2sLIgNJWLA9uDDB/rQsrL/PCbUcL
DqAFMMHhWZ5rF6MvE2OaEPqYhOpOkxEr6h1oIrgyGnL3F7RkCWoaaJQAMoA8bPb1glTllUZgCb/D
LQloGZvCE/WD2q1FctNpm2VECibJkQ+BBQPLmnmWECNVNamRT6MiHjtSrez1DEPEI+HfUKfK7TYG
u8v9xS19rUuTMzdgQkuyVkVUIwYobhbB8Jwo1Amp6Nw3s7iHGkiHgBOWAbyZHQpWidDvEAd8rU7q
rLaNmm3ZbqPmUVUTxb5va3FJkA4X0KaAkuM8HA6GzgBjDPyzMvj1NlFf13paC84ZcAIEoJoO1RMM
E15fIzFrk0atw+SYRBj3zEB8bvdmtZYfLyzjysrMNQlJUQpiFgOiknl9A/Af3Gbd5yvp6aIVfBUQ
sk3yYvNmgVpWpSiONDkGIsqK43NZnYy6XIlkp3M7O9fqxAL1/43MliIlUZwaYYq3Jtc7d+zYi4Ch
TyeitWHFSp640LwwHDrSlQxyeXGodRuI3Sdq8esPRaOmGVsTVXZB7GNHKLmb113n6M3fJ0BY3792
Zh4iIWYYay02EWKFWzN7i3RQGOTAaLcrTm/BQcCQMdHMgCgNwzHXC+qqUhnjqkqOgFFtgxRM7JLy
ICXStiUiRhjY2ujv4gYC8ziN8KFSoszsyWZTRToYlI91igZ8DA/b/OHJKlnf4rLgylGeEFATnYuS
JEU0SgnHsro+hBMXQ6sG+4XOhFMEHMfQgKXV+NlR/SMEPVM97iOt9aBUYbFXU3QJL3wIbO3uO5EF
h6ViMuR/P2m2ctWM1AD1k+QIFbQWKRHLttM71jbxSrqysva5bImYg4dgAJD82AZ+HyhbkXcod+V2
1ntps8qnPPnZm5uoYmIAQMApHp+5rkjiNba2SI75QOq3Jk2gjd6Jkd2Cks8maZqdjcJonjM5bN2R
MoxviNIPpVPouWwz8+P+Hi+eLk3CKLYMGukbhK+WiklOR5wuSZVeiVDiAdIFJ2PhyuPzFWDOVw16
gYnsADIPgDpcXxtjlOrRJNjjYEwwdd3bDRyPmlWWUpwrKfAEyjdgp9y0imwHYJpmf1I0gdkLS879
mjbs0qIvfsuclF0eW5b0Eg4W5cjqAEuIgNfJ05WQc+lUXVqZRXpgF5PyIcN3Ftg7yS0FzF/KRla/
rXXNl7AWyLP/t7VzZZq8TyPU5ks0Mq2msutq81lwewABUGINL3oBujznT7Di1pfu5qXNmVtXZJ5y
2YC7EArZTdEFAJuYXaY+Gpwrod9SaW3SnJ5AAXC7yjxiriEnGhIBX6stoVvkoGcKhzSqexEIZe5E
5IXoLsOMSvty/2os1Z2uDM8CpgIkTKIYd9jXHjPkgCo37ghC4N7T6q+GIOgsrBYD1PfNLh7Oi+XO
dhZkWUkYGQ3cA9Us0oL/ImDr+dCiFTCXQZgHPAiY17i+jiFPB96OODPJCD0djsGMzifdf7kBX5SQ
GkC+N1IrLa9AV8hw5xvxeyRXG4ZMh1tjQTAztDp8N/3iuYOZiEsRYgDlia7e9YowupOSFiNoR0Np
3FoSd0DJbMPRq7UXU9gFXeuGpauW3zH7/vcfbBKYNhRMMgJVPvmBi8pNjPg91GOeHqFz3WG0hUKl
LFkzsuRMJgtAzWMQ6WZ2WK3EVOO6mR4rXfuNUfBXXrRen0qvxTQTG6+FpDfRIrwJ0FugMEA/CqD7
2Rs19Kg0Exr2Bz2x0bIkgghCmh5opkMoK5gd6Ff2cMkeloZHRsCgAsaIrvfQSOuE9l3fHaTGzH9l
0ESx4fJCJ0Jvz2sz9QfaV8Y2p3y073+8+TgAsFpIhTBnB+GhL4Xp2UqFUgv6Sui6Q91o9ClVI/bc
M+09VkZzmzH2KMjl76YWpCOIxtpjBC3VHTDE0oqTu/m8+BXwbbKKz4uoQJ1d+i7jQ1OTqD+kjYx6
7PcsU63ELDdmcRDQ6L+/5hvfjfwZwCcVqTQGoEB0eb3ZVauyImQ6Pm7/ILeYPlAAQIe2d5xpK5nN
7auPwhOo4nGCJCSdN3W6JAsjNugwVX8o++5EMFMc+6HPTsoTfSD7yoeu3881Fa+F9cEoKraosUzK
IzO8o4zBrrTSjf4wAO83dLltGsyVCLNSKIv99VYiCVAUTGpOl3+e5w4jN5o8rYcD5KExj7VPQHVd
iKeMvd23M32SK+eGfQSbhoypSlBNAvZ3/cn0NNfEgTbDQaLvYflB17AXS9dAxV1AyQM1VeHGe5po
raUyMzAcXMUe0d+omNnAr9k0z44GeMJAtuSSQrdH6aPTjM3frw40+FMAigoPkvrr1clCMyY5ZEYO
SPYluw5TwEGTsl+5YwvHAvzZKACi2ImaxHyYre7FuGIQhAF/gOpqtXCuYuGUc9D+VChd3V/Rgj+D
8ATqYjgaE1fH9Fsu3gRJGrMR/DjYTq1onRrs7k5bdJWT5VL6M9Zj4Zjjc2wRRAnufcs3D7suTEVx
JBaAz4E4cvplF5ajUY+HIVX7Q5FA0UCEnJR4wrznfzCCMT14LVRfcK+vjQhQXRQTKRoOAogZeKna
MCJJfxtiTivBZB6ybTxGoPe/NjKItQAV9Hg4NMknY7UlIjkxO9tY2bAF14uiGLpuoFeHM5xXknIp
VKqmFIZDov3SiaeiK5Yke8WEony7BiOZDvLsGuNqTWkWWFEnHpDrJakyqYO4jscDGgubtAhf2zHd
D/IfsA3bkmSLld9o/UoQtnQgZBUwVLQWgYmZT531UL0q8VPggsGUHShnyKI4qJWsHPilXYS71UFD
DDpcZX6FTWCOojzWh0MBgAwjbsHlz2QoHppCP3Tggbp//hbc4dRWFAwVuoDTE369j7kAkkFWjeMh
i5vq00iTprWAyzOe75tZ8hg6QLUT8AHT+HNaBd4nWk4VdTjEEVecQjPhM2RVfmyhUW7lYi2tzHcs
eY3/I+08e+NGgq39iwgwh6+cPKPgkSynL4Rsy8w589ffh7r33Z2hiCG8L2AYWBg7xe6uru6uqnMO
BCToZI1gAEoE18NSKrW1HEMZTlIS7+FPVzzhV1PYhRFuyxzmbM1fuP3M+CN3gTErJ46EK1NK8RLS
YiNUPfE0aNUGMpxNgspArnzRy10sbzp1TXVqweTMnGKSNifUlsD/yZPIWNVBKcQBJr3c21ZWvBE6
O8nflHxhLmccEqE7AGfQMnER+CB3NxgksXTQtU4pZbbTB+qPNDW8babDCihEavQoDk6+u+0wMws4
lkFoWx5R03jm9QL2uuaXiSEPJ787m2W9daJTKGm25Wg8GyE8WKKmmJvMS3sTh8l4g6tagsOA6483
g7OpdsHSUTY3kZc25MmY+sgsnFQdTo12MKJzW7UbS97p0T1kNQvTNxOq6IIY6zt0Zhukxq5NJfBs
Q2gR9yf6qHZCSVcxqghF6yxAgGdmjScU0XBse8PaZNaqLq+SXs16tAQgp/Od4tyJm6BuTlW2VNuc
MwV5hyiObBpcuCcBPw7Dwk/ihDMM7r8qfBHUWLS1Ul6bmrtwq5+bvEtTk42VGj2iDhKmIu1JCkf2
s6MzLATEGV+gX48yHNiosUFxYgPImChWQdef9BrQvPqo/kIZ1vMNO1vKF85EeEI7BQMCxYiYnnhd
zAg8LST0OpliC3SYysPb7b36Mb3Dk5HLmU6C+Z1ac7JZhcqTpU6VGIybnVP/E9hUs/qciYcC7ocm
B45pHEPx822rc6sEKIrYh98RcCdXXXxyiGNP5kjRYGsQ/GGvKJCHuG7998c+dPyUKUZSfLisJnsp
QO3TbQ1Ghzu4Tr6GQARtgmBzezjzk4hoyvvjFTsTM6beFr0Om8IpS4N1L/wJndd26z8mq/rQCA/9
UpfMTICl5ML9dqSq5VSemKtcEnKGEA0nOhzWrkizagxzgrEL5GPR90eIkBYGOLOBMTiyUwHYl+gD
ug5JjpgOXlRmw0ntNJpx0/TF92iYcOix2EIW9mthOsd3/uSCiLY4/bBo0OCYUxIVS3Y9o+7K4ZTn
antUjBaScqqGKyNs230GZMru1QBJh8IzT6HfwUgv+smjbkQ65FK9VZ3CeFhis5zZipTeuQTR9qyS
LpxsRVkahF6uKi5btSdyR7WQZc6zwr499JmNgRU8CMjpWDie7EbSx4nr5vVwao/iuf/tLPz8zE0H
zjqSkDS/0ck1TdJVoumqYtpytXKMXQEoWHkyo1+RER5aJxLBeVThQenShd0+Ey+tUSWPNyerpE9r
d0JNKNGNnqnTUaopk3XTP8UJR0E5rOvh5+0ZnHvDX1qblrHaopbVOGnw1aPxLf+CUE6yNdf9NxNF
hYO8ZG12Rsnp8IcgQySd7Iwux4dLZrQwqlMmi3sQhPvc0T/39a8oetScF1BN90q5NoZ1np1ycSOP
JPsxlz53FWtob3vi3lfChYWe27CkLg16KTk3iH7Xn+UN+gCiFj9SlCdVvg9aaKGGhyBeGv44vOud
Cqc4gAvOJ5Eu2KnakWvCoiprRCK9fVGtZ4OafR7dp8UfTaq+BL66Mq1HRz8Kzt+/ITFMuQ79Nkiz
AUpeD9CNhzo04OA6qeXP3Gpsl+ut2ax07a344cHnVy41jn5caJo4uMBwSkrwnE4RJr2od1GYF1wy
xeSBGEkBtmYFszvoavO8PQSZ1K4RM1x4KHwMCKPZsYNkvAhQlb4eZ2uh12xUhEI9+iooUIY9D/5C
uP14moztKcRa5JTG/rjJVBZ1BL7Mw0SaQLnor/tWsVULWqeB9st06/x1ny+s+GOpFXAjSS5kSa+H
VBtRKWgq4UCMZHmfqlR+ecF4P6TMX0jQfITrvJtCk4Zk8kiIO7mpVf2gdhwlwyn7leTJLhbqda2W
dwWKWVXurduGJ6WbALDyTl350Fb5OR7uYHpapbXbUO5vV2q0pNEz50g4rMl+GWme3uPXRWoqHBUQ
vZizVIq/gzmxUaKhJgptn3tXkWj86/sw71q2KF3oY9vLNGU6uLmpw8w7nJz0oRX+AFCsl5oKP56M
1yYm60n5pXBCVWKS26/N8FP5+/cQYCBQOdQ+QfrJyuTyUcW6nuTjW5kO9K2mKGw9r/4iGP7fAo9w
FiqdBE1SlkDk5Wu/rGog2aHr8yanu1nf1SPRQ1Y8dDtXP98+oz4eiNeWxvvPhQsMJiJESo4l2YN9
Xaq3luWvwR6detdbO9ZCCJnb35fjmpwFKtlDqW+wFgjHNxm9ZWWl9ZtM2N0e1FykosEMtDJ5Ddga
J3ut6LVYq8zRDZJg7UTZOqP81/VLHJsfC+HjMgHFIW8yVlSmIgBdphXcYcguCIQM3bdbBW1pD2q6
zsvXrfc7sYpnqcse29DdKQKE14sk2+PyTA+9yy+YODx7N3G4znAUVMFW8Mq7MWparnXsw+1IgShW
XyI/2/qoEkWbsFp14lLL6excw17LPNN6hcTVtQM5dam2TcUciNkD3Lx2qt0J1d8i6sd5Vmn0HHO1
o7T1tQ1NaKKsash46O1rMjyBeVpMoM9FDtaRbgb8harLZB+0IiqXnBPcUtbNvni57Y8fr0B8/8WP
T9w+VuXSHUx+vBKOYfqUefeDDl5zc9vK7FamJY0UG3cgEgLXsyS7lCsz3+FuW+zRWoIqpk3toFjV
S4qZc8cG71fWfMTr0pJ7bQjWc0eqMgxR17kXvOExcsI3sP1fFHnvOM1nmde9baQL+cM5RyPNwbYm
goz1omurgRA1YSuG4ikLkbEp7gX5Ee2RhQA1O7QLI5M51MSAPhotEE9dY33J3HqTds0WaoJVZsor
M5Q3hWFsEWZZCFhzcZF33Fi5pB2U0V2Pze9LkvVtTrwvPuvGJz2vob18ZGaDgPdC8fW2o8zNJLAt
yiuU9ig7T4KGHGU9zoo1q+q+lYJ7ErryLhaCw20zc15/aWYyqMTyqjz3MvHkJxutWcXBKUjIZ3+5
bWVuxWgUeEdRcFZOY7BrhQoV50I8uftIekDSGLrIZuMI62TnevZtW7MTNz5XqYzS9z7taOlzVc9b
meNLQ6879tyNFHy1OF5uW5mdN6QCKTCPRERT8BmCEHkJNAIaSn/fg9JqlEeDSlsTLmRd50YDXQ0k
PKSLoHmd3OcLR3GDomy4zBAkVC+BRRdZ6ODn34/m0srE2YpEifPaa8VTe67LN8n4JvQ7+a9xOxwQ
3Kx515MJhW57sm192jebKBXFUy8f+35XiSsH1uJ6YcLmAiwORl0GzB5F0HFCL+5KUHDlWd8rIsjR
h4QxqHW5QlHOavrNcmVy/OTJyQ7jDu1F/I2ExrTYmnQyCa5OaFBo5cpcdWFgB0nRPd9enY8cG9Rk
EPcajw08AUrw6zHx7WIR9NC05fEpN761ydZJT0l2Z8rfBelLka8Re+rf1E9tsIuTkw/VR9Tfmc++
cPT2KcCkEOZy9adSr8toe/vTZjKZ1582mW6xL0urA0V6Sl+bQ7R+Gnb99rt4p31fsDMeHB9n+t8p
GPfjxbIGoZVAA4udCqaC4b5FUkNJ14a1SZQDzM3W9zY8q8ree1mMJ+8Xl1umJydpyNIrbYPpIj34
4kFxdlpC6tmWpaNWorH5VfVX0jcBhVLEi1E58D+nwqdsC1VNIUS29TToZFvdu3CPUJNsvVXyrtDv
Cmi7+Z9TuBO9l+Apc+2kQsRMOCbw3heD7SyJzE0lRan3Xq/U5FlkGm2DAK8F1x+4d/9YBC+mI9ly
+1JJuh1SaTEMOyDfVCNe3q68/i29L+N0i8ChH+xCOsiD9GB237TMO6gnzf0m5Z+SZK29ay2oIOLW
0RCutNpOzJdA+FO2ru3DKrGkC/Vegby1GuNRc+EIuocqTd657UlNPlEchIdzUGAFdvcj+cxgN6v0
xYNtvjgYDmqNiV3DQf2ooWrJKuSniB4Zb+8bD5DhuV97c91Yh6pB1zX4gt4TlNbVo3+Grf0ob1QY
3qx6w6TZLEtxlOLndJt+EqAO7B/Vs2md4+AlFB46cZfZ7XP3JZdsP3xsHnQ0SGQ49gAM3onOoxWv
YbuxvIVL0EzekvWks0kZaaZGtPX1RGQoZJUdKYcTjFm0/PVxudGLfDjEaIuuzA6xqAANB5in9ceo
j0fNxhr+tq5fApq/075crwja7xqoUqqCI7xjsj+kqMnhhPbb04C70IO5krTmc0O+m8zqaiiqk/mW
G6pd0EiR5tImsvSNIh6s/keoWcjxKJtOs3tyLJUtIIEVoUcKx9h+TPZGXmjnIgrIwqra1XqxN8fM
PjhZ9FWqUt+LS1SRi2OZTKpcp3KeWR59jcKx91bGNw2KYzz/UTm5sMu6Jj24m67bW/Xaj6Ha8sgW
U5pMD6H0GDwqhq0Ke3/jNzvUTx153aS/0613JMFoKGfERDkubO2vb3BMP91nXHYotnAYXfuBl6VN
q+hxe/qhHj4pn/467l7/+mRCfLhfLTni151qYC2KbSzvKpO+9XQ1VjME6cFq4JTs4++1cocIAo8m
byl3+w58/+BhI/k16EJcbXr+mUERiHEdtHSU9I+CKHyCD8xOWw+NWe2Y+OiUyQXNy4SxlIJBL6/F
fOU40S6VrafaHJ69pv9F/u7eKxC9iJryvsmdPVWbJ8eNWdSVLylrF+yisLU6aZ8M7aZStop5Muqn
NqEd2tBXrrCwfz9eIJlYOsGATcLG/qGJJBOVJo7MpD0VAbS6eYCKZkOxY+NQ87i9hlMycyL/tamJ
h2RoReSFW7TcHfSnwk0A7dKzkupnWEEg6/TXUSLQ922sRaW/b9roWxNm6+Sp8t6isrJhm9k3pmjX
ymtbHJUYdUut28nxfuErP96l+Mqxw4BLDoVRbXLJcdzGTEtvgIgW5mNEeZvtyAK9jl1dXydCFdyl
SB/QM07MD9VNLWj5ulKbYC2UiAjkEbKWQymobLy63uY0lGxVaCjuPDeBfKJLko2fmzZRMibPMug8
GSsUXWW1ero9jPfGsA++yl2abnrC8wf9a4APMHJY8OmmkD4aMqSP9aiLlWoHdWh2pXYwzV3Xv6pw
xXv3uRVsTctOpHZrSv0h4ybThq9yPqxvf9XH95dMdw1FPIogYAqn/OT070nj1Lan1nSeEmtXpWfJ
VVHEive0pebNyRuqhZvhzHJiciSvpjTJlVW+DktdDt7YCkVMhsVqCI7QR/6XQSljeKKhjbfFeGW8
uAlkldEKVUT3e8IFwPN2lfxgyNGqbHYRNef6mPYLfdnjPpksLT2V/xqceCgQyURLUwy23QYlOYRD
Om3Xa5tmacfOnO2sFznlkaaBqty0F7uwhK6NOiZPMvZBGuzRs7rXHlzxofxVfGkiZ+tKC0FijOMf
x/avxckL0InQ5xpcLPrBvlylv+g3P9RL7Y6zRriy0GALfz1IrusVq101NHW0g09m5thx/8NyhK0f
Pylec6jjH81SIWDW6y/MTRwkUeMhSz3GFB3ae1FfmY/lQUCy7lguOMZMLIea8t9xTRyjl9U+D3sM
NcGLDAO97v42hDtIuhb21MxrC7+4MDR5bdVlpMeGSYxUvsW7+s35Hq+UPyr4TrtcKG7Mu+CFqXHM
F7srkocKDDmmgk/FJ0W0hU29jdf6tjhygBgLW3lpAicn1EDeNTM6jPWr+AkYf/sIi8TtEDhlPh9P
wau5m9xkAoXaglGMc/fofWoqu/rZfK3X3lHc1gca2uqvC/bGHfNhR11M4OShEnpaUabcJU7VFnBA
/hLvlJ1459nCQaOjeInq4WOe6Gp007pdkndWqhp9S41h39QPZYcvLjUJzJ1tl1M4bV7wm7qyfJH9
W0d2jsrQHvH6ZFgPJzlZ4Rco2Z+EnbkV7bXRbLwfC7tsdoj4HLUcGsEBAV97pND5SSI4hF/QCMeo
JNJ3EvqTC6447ycXZia+aCGY6QsCm9k9Dco6fatSeOkZ0BY1JstzV31O5Pc28FutFq5ASwOceKgh
yFIQjEemGm7MYOdpOxPh3QW3nN1qZJSphkE0BQj6ehazuHaDqpF5LiQHdRfcKac0stENeywqW6/t
9BBtxMYWzmqxcOGdjygjZkwcQdwQklxbrmBXCeEPwUXJhjTysK+/WVq6MZKTGbawvoI6yr7DmbZq
VWdhUd97zqebcSSwAeE4okumb9RoqMqscjSOt9w7q9EOyRgjanZqcjeIjxqaFrX7s1BtNYANS76X
fH+tuqe63LXF5378OOu7aG1ddf/3JLFEJTgKKLyAH6IfaBIlHD9toIiNAJ74T1n7Rxh+9O2XhSWf
86t/bXxoEgtk36vou+lOwZ2m7+HW20Yn70G3uz10U2f92W4Pyu62zVmT42UT9i/aRKa8QaKQGG6G
6hzNwq+l/NClO9U43zYxd5mgCf8fE+MnXBxQhtLIeQ0C6+S8qKthX9nWQ3f0lq5ic3eISysTp9Ug
leLxEXaEvGfDCpE+EnZDRMOLvivEQ1ntF8nAppo77wcVdQueDuT8EUGeXMXkrI0TWCW6E2QZm3Tv
bigvoJl4rx2tVbFvjt3R+OT/HLb6zn1cUiKZiw6XtifRwYgTUxuGBEzZrqF6AjrvqL/cXrePwPvR
5an6jx1EyMZO62gxCSBJLbFRrOm33psHf1ftw52xynbqk7CNt+ZCSWC8fk03/6XByT0wFkO1qzIM
ojpnLzEfzc7YxWhG4xduWCpxawRVzIzFqPVV+aPU/fSE5oEVXNhT791Ht8Yx8fiucHqnaxiH8LzN
n7LP5cZ9hWPp0NjmYdj7x3wdHvVDfuh20V7+FjwY352H/lR+Wrgazu5t2mqgVYHeFLTe9YjlwFEr
OWTEGuzeD5Gg2VK2JKg1ewqDr6HhC014YuPkFDbpR8yUcc2srf9SPatHcwPh9N6/Kx7KQ91sF3xy
/LkPU3thbnL0KoEepmmSgXL8g37yc8XOU7ZIn5+yffup/eY9RK/P5H8XDvxZ37mwOgn+YTJEvm6N
jgldf7uhXXIV55/DeiGJt2Dm/VVx4aKx2CV1qmOmMfdC8dwMj4P60C9l5ufSTLRl/LNk7+f/hRmI
3sH3GClm8n0cr81ddtBz204Q0tXX0rF8Vu0BAsVP2iZfKefmKB3N/7/5nN5tejeFWq3OmU/9m9jt
ECq3w6KDxnbhOjG7A94pXMHC0HAyTvjFSEGLilZaVt0pH3Y0kVLH7pcAqbMx68LExP9jAwJehwT/
qUNEzisfJKZywefHWP7R50ci2v8dxcTnUz9rgt5kFPG5ze3kuybbUXKfNE90zb3pIqhROuYXjL6L
Od8yOnF53XB1KaoYF9lzhFh/Dnf9q7kr9rDgbY178RcXXv1XsD8q33lOoCu3RNEw0w7G6fPPxNJl
fr12alV3oVUWfED/WNr6sVzpv9XMLluSOTbI99d6id3ztreQEbu22JdFI/oZ8wwlhCnsfH9TVgsn
3Hz4whUlw2CTTdWHY1fQ1UIjfJkgOvQvsfucf4Jr2F6s4c9e4tnF/1iarJ/o5G3plGyx8Et7hA13
Kx+yvbPPVvCU/KegzOXLAB87khhPDhqnHDxRr2sCirx+VBobJUDlW/swfLVcW78zju1vvV45v9I1
L100hBe2x3gr+OCpF9Ynm9x1vEQVDDw1iFeIuKR/LFJ+B/ctlG2yjOZz/rtMFos5sw8VyHr+GfNk
3/tFJucNLT/0qVPZtNw7UVkr5SF47BRxZUaFbfbnxDq40VdP/2l5nm2FW6c9+NWv0E2+uuh9dc1D
1Sv7fglENHsTvviySbjIId9K1WxcjeKrKgvwJG0Gw5Z/Jf7ZjVbhf3upXk7FxNVSH05u9DtxNWej
5GuJUzlfHSjDc1xS6bGT/V0Wr/3P1mFh5WcD478jneZSJEcNhsFhpEF+iD4VvQuU7qtebN3mcyH9
zqMfjcSVyzxXi70G83fjC9OTWFELFkAp1MNP4tm5188oy26sVYYMvWnn6+5Y2PJC5Jg9Zy4MjnNx
cZRVlib6Tit2J9dMpXUudKASHUFZSN3M3kAurExu4L4sRb0ctAwr2BeyLfG2sMKjuvjSHafnxp6d
Fgq1Pg1Dtx5DLcwRB7n5HouPtaTagWMrCD5Tlk+FR6VvFk610fVvmZ0EKu48qthHDA/epHBlPThb
c4/Ee/71tmPOHSRgspFHoaiiAyy5XqvYKbwgqobulPb+Su92TcatcYkGZtYIcBXAezBcYenaSCdI
aRKUCi93+WghYp9XZ1lbAscsGZlEOS+FTkVzZJ64yhe3Nm1RP1TJ0+3ZmvNs7WIgk3gVZGrjljI2
TOfZCX4KCL3dNjAXEC8NTJajRfBRHCQM0F9l9qsa7Z1so+cHgCJdClht4UCaHQ+5KwCOFMEBLV4v
TJCVUi2lmMsOwmqJGmJ2QS5+fLIgnacFYVrz4+GekuA3YeEF8o7Ynu6QESz0/z5+shhjNrLrcn5f
vo/tc/fYIU9k5+fgVTq7n6vVH/5je3t1ZkPppcnp8pim2VaGxAvSR4hdojHPOVZGvqpjbW2WMESV
b9CdJf1zlhe0CIqwqxa13bvfF75jnLrJ0IGhjAMnyWeB9b5et8Jx1SowVDZU5MfGqtGU7NU0fe8Y
yH3kbtRI03vbb0WayqRIjJ8dL1NhrwgkqTuEhWHtG3DK0VpQczGEli02j5qWdHeVZtUubWLZUh//
3PeOmFJWi1jzAQNlBmYkVO3o1iUw4aSOhV9pnkc72bX6VeJo3skYlCUwyKzRMdqgKgXIaVrw7ORO
9GF850XVvMjtq1Ue8kzl3fM7U59vr8eMp484cl4AUKbRdjH++8WB16DNErURlsJOUddq7un7QC7S
FQ8Da8HrZwYFdxes6RDe8vadrryrZEKtinTVov0i5iF4zuEOUS5HuO/1+PPtYc0cQTS70kxCqmSE
MUy8vbcK1SlVh8b7RvxK5pVWK+thhOQp6YMYDGuINM63Lc6c6UCskAIcWScUa0qMjS401JOc+SAZ
LHcbD6G1NhG3O9RQwJXom+z+g7lxIkkoA5udvu29xEzSNqF72IIyU6FIIlTqLhTNN9colo6nmYUD
lzRiWUZN9w+sq74Zo6nWRtJJTR3Ig4uV1w2rECS7rg6fi2qp5DS3dhJEejSM0KQJTv/aJfPMM/SK
hna4lIat3++rsrDWfiBsTNc4lkbyLdelt7+fzZHghZmkrxyC0GuTjeGKohOb4in8o8TKn7jKkZv4
Jcnan/9ghyWj6UQCCz/N9VZ+YaBoW0unGHmCsH8FqF5JdlnmC4fjzK4mdPDyhRhYGrshr8cjybmW
hFUD0WLqfTOsbNsO2hr60wUnnCvAgx4GXgtng8KrdLJUaRmWOg1J0kkWsuGsaXG1jnmFbaVO6jam
1RibvqvKN9MKBGhyG/fQaOYS6+OMd44SwSMZFvpSH8gVajnsXJ9a4cmkPbUKm21kZlvTde8rS954
4e/bKzj34r8yN4kskuqlKvIV0skIxFVGUTIz8rXa/SSEWlG40zmAdNVddYm+9RAi/ftLFtbh+afF
kd5GdfIg6nrJyRP4WE+plNqGw5E3OLvWMmmXvs+yXSSqvyMhWwDBzmxIzmu4bkbcDYI8E6OmqpQl
s4/XJt5nFHWTr6jQHwTxc6pFW0X/S+HsseBDt9gI7x2BPtp0/5tS4jlWQ8MuxE7rJKC53Mnu/Dzc
xqWLoKrmLCTw54bHxRWU7ygyJE5ZbOVwkMVUj+WT660GkUoo7YBuft+4MEcXdwENLLddaM5hwdmy
+4HlUH6ceFDV97WeUnM+pUNtj8TH1p0W+fuYruxYXiLnmjmWQOT8Y2ya7NaHtjNzo5RPdQP2p5Fy
AE08amPf9z5VzZKe4iTumBD6gL8moQi6dESNTzxlUKoI6tVEORdqtfKCR4PsUNt9uT1/k/V6NwKr
CScReMFxwa6DG5VbxXDUQjmb7athnYe2tF3/LnQOkEo1qbi+bW2yWv9njUsEAQZioneM/MUFSSyL
vDHkTjmHgy/YbeBv5DoqN6pvrDMK6EPVLKQgJiv2vwbBT/MHKUXa2a+HZ3VdgVSypJxpqwvqc0Gj
fhIdXagEbw9s8oD6PztETpKX4/N5nOaLgSko3EUpYf1cBEq9GktbtuJK9cIRMT+af61MnD3zWy3w
G1k5e1RPtXI3kkl2bm6j/Xx7OHOuB0aTtwX6RNqHaYvKOA8CS1HOqiCuYprL/VSz4c64bWV+OP9a
ka8nzaWPk0OO4aiatm3DByAkti4V9iK2d2k4EycXPECXqYohvA/QxpOXfzGNH7cHM+cBMHyOOxV+
AwZ1PZihH3ytUthIJS3E5HX95jFUoyWuvrntytFMwpqCHZjHiT+nVt2O3XPqubaeTfdRE9PmyYKc
P5ObZ1dQ4CGSu+5we2RzmxYUPfcs0v+cIJORKXlWBw3ou3NSFBuzeHOEp4FiBsixNRJE29vG5nzi
0tj4MRcbyXS6MgoyAZ+Q7zP/u5odvGLlaAtkHHNDMpH2M2gHJ7hOJYWEBvIkPfXVMwQ4X7RuM4Ao
ke8g/thX8hJf1ZytEVvHE93QuEVOlkyJch+Rq1Y9e5/95ofOCegqv+Oq2QTZwtzNuCCuNxJ2U9Tm
sTtug4u5k1W3V80u0M+uMxQHmnxBl0Qogd9eoZnxjFGO1xetRYS6ya4tClMqasiqz25Sy/DcaOdG
KlbUgCFPIxem+e632wZnXAJINGK4EFSCRpqCkbRBDfUwiI1zxu5bC8j/rYxcO4E5BxPWL9EZzFqj
0kxVCBY6eXpEVWFbpmmJtb7SvHhFng/Zp06LunrVyYP5EwJLT1k4PWZ2NThPqCo4FMcWxElcr2tf
6dWBU0rI7xUoMQZAfckhSMyH1KF5zi0WHGUmHqLPBF07L1HQslOAcR6DjopLTTk78ATp6Wvsdauh
W0oqzs7khZXJmZgo1ZDnKXGDdjyloZ2SC3abUmr7D6fV1XAm0xeIXagFUEecJXWgkVhKX/WWFKDh
5IvAuDnnN1gqskjEeEpp11ssV1ovrQMXzt6q26nDWej9T7nbABOIUBh4sBQAfKmdo4tTmM2p1x6V
di24K8/bDzFsf3muLNx/x7FdZADHi4dsIBoBLxMtfnA/X39QIseF6GSOch4s3mjOnz6SV/4DlDGD
c87KGF2X1t3//X7kQcGrghQeKJTJunZ5Kod6nGnnCPobAyHJJnyO+zePkuVtQzNuCnR/pCDnqkE/
12RsZdIbYoVexbkXHky6RuGA1BdeYzM+emViEjKDoc8oSFT62RsGf2cm+iEUwwbMc6TZRJt0YUQz
ERq1HROKNkMjQzjlZnSb1gtkE8pnOfXdk9Vnsa0kTroQoefm7Z1ZeuxwGgUjrn3C7NH1qppQO7tV
wG0e5oDCh0N46fk8sxcUaiA4HfuBcDkxU+pc4nuUIM6eugkMwJd0bA/I6tTqi4gs9G1fmPFzjHG/
5tXMzWfqdJDo1TAEF9qZ1+wudatVC4l78TPpX8rI24pI64Rf/oNFqBFoEICckN6H61lE+d1t1BSL
vSu/KJ4XHutYeSmLyqA5HAVpI/K9Q9MLwnqA6XV92/jMiaAgrgydAeesrooTv0z60HX8INXOurrV
nFdlLazEet/Wx2AJSzW3AwCNkZNnKZF8nwwz55rkiELFbhYUO5Z/dLVnR065Cq3z7SHNugstTeDE
eABC+Hg9n7rVdqQ4He0MsGpTiW+V8moUTxXkNO1SrXbOFDGDKoyiGAgYTAKHVUKsRYjSz/Ro3Q+u
3a10a2GBptm6MfCO4q3/2JisUGUaQSSFiX42m34btPmLq0MVULylSbzKKg+B8W5Xus6nwF8K+XMr
RgWVFPiY0uUZfT2RddK1bmoN+jnW0SQZFGMtt85Kq6xHU/L/3F60aaXrfZiXxibuUbl+MSRBr591
2Un9HZUUUdwgwJzdGY1k/ZKGVocy0tc/WWFzbABF3QtlHf7oG8HcepJJUsbBx91VGcrW19vfNjsP
qgaPp8XfXK+v5yHwWol8TKSfnTz91Vc/ZBeCADf+ETuLWr3jT01OWRIw0NzCkjeSYU98N3Dy/H+P
CQTibNgzBWntJMa+qoTVINlektt1Wr5VXbyVpdfbo5w7MpAxJcNNVQmqwskoVT/pdUid9DPY9V3U
LhwVc3N4+euTy7zmaIKkR/w6nBPwpoSraNhFL7dHMO6E6eSR7xQldiI0svrk9V2ZQ9mbsOiezfTB
BcDdycf/8vpmatjsPE+Jlh8wGFpURYmYGmcnPqWMBb3224OYmyjYkiAfG5lMOVSvnc3vO9eQ8tw4
F97IZdS7ewQ2Fglm5qaKk8bEnzUgf8b47xcvuF530rDsO51E1c4D2PW8rLo8RofpalyamLhyj5CB
2TWYEAV3Z5h0IVn+xjHhrAg2cu6uik48+EW7gkP079M90DSNz2CEx9hEk/tCGzkkLsa4lTqbIrDW
UmnYiPnKdbMQm+cOzwtD0zStFTVC2NQyMQvMc9LAGXEnSCTkhMIWY8m2lIUk4+yqwX9NapjwgGLJ
9arVStGbUmbp5yzTbLp3t67p0By8xPq8YGZax5aqQWmDATNeYZiPcSm1ewS6fqHTvXDXmgs5sD7S
hM+zCkqtScgR0C7MST4b58pw7bgKVm2xxO0zt52AH9MfTAYGKZlJ3OkHEJPF4BIThGwltyUqRudY
DuxqUfdnxhLuxpaF3J3Fmbav9lnnUasT9LMhfmm5bw/FCWoa9DUXrvYzd44rOxMncKpuqOOAEUXQ
w5hPwPjs2ojXhnzujXohXzDjCf/aos14cgOw2tppk9HhxEqxZaBWZrAy1f1fR7yR9IPXCnkCKoGT
AQ2911hiwNFAoFDXqZJkUFsOxUoq+tIuZGOpZ3zG6+BVgxYWRl6uNtMUulVJpmPKJF7y6hc9XKtE
er49oNlZuzAwGVDgQqTlqBjwpe9h9FAqAEzdw20bs94GyT/c4qTHqPNdh4Iwrtwy6xPjrFUHSftD
U4afnUvaF26bGT91EsSZq3/NTIK42iiSUNQMJdJ9Z6MV8BHCt9HYSSr5q7LsX+u01g65nlrPXpQt
hLtp1Xa8E6q8mlFwoSMErNXE/dA/9hxwXOZZo11Cbvp90sDo/cKL04aIb+95z3L8WmtPjVovbLJp
h/0H05PQJOdCPvgGphVsSkp1LIphJ3nh2iBK/UpgS3adbuMq6j6xosfSiRauAfNjl2mkkGQIY+iW
vF7gNkQYKm9CGnQhJKo794hu1JEkCDQ1d2BLT7LunYIsg6vNTJ/S8NvtdZ/bIxwyI1czaBjIMK+t
55EaNimnzVluSshdIzlc+aK4dN2dOT8pBVq0wuDCZCrGUHdxCxmGNErjvDDP3AztrvgO19O2VZ8C
eHlaf9vWf24Pau6NQWEBDjruiCOAYrIxNQBSQueIJrwh6657Ds11mkLguM9EZ4/Q7LrSi/Vgfhaa
7iXL7cLyYNZaKqzMhW+ecyheInczzu31mLOyxlur2Drfu9XWEfdNsTKFdbTUjjNnBjorCvKkFOiP
mdyFQ5rHDLcnRS+0+qa1mj29Mpv/Ie1LmxzFsa5/EREg9q+A7bSdm6mqrOULUSuIVYhFwK9/j3Ke
eTut5DFR/cxMd09ERfS1xJV0l3PPGdIdc5xjSjZuibXLCPM3SOph0QGu93pN7tBC6lVYzqWcGEhg
avQjy860jxVhzp5Ao2vjdK5dsKghuGhNAeGHtuG1vXnWUq2gJhJTH8M9us3MADV9sKblW7JcqyuT
7KWoXwOWpuoqeOB6tP0RK5vHHpAmFxQBojGCNr3PqLPxDqpjRa93jv3GmHLk7R6ivR0i2gvkCkGv
IObSuWN2A9Y6DTJMEdgZx2BsrS4yU9rsjKna2STHOElPPjZJo4PFoJn3wsxIKBLXeAY+tN1NZWue
kBXVd9qcY1CebnFsrN0UcmvQ2QSph6NKhGRo2OocbOWXtpk/gXjmiN3aeAfWTSCwgqInAgW1EVRk
bT17yJUvtHR+M6P9Nuvz1kzX2nmRKAjJ+Ctlc5TzQtKim/rext7bIiwT4+ANw3nykjA1OEh5sr+b
JXj91KhpyyQFDTSke4oHl0VFQezlXJZKGA+2KTnuZl8cLCgr/iinabzcvvrW/BhpK9Cn8GGAV5Tl
+cPcOaOP4DQDzZA9A6HXNUEHckS/3t+2tPaxcF5A9I+FIaRTnLjSAFwVjQyDR5fuZx/H0nHaLaaQ
1fUgqDfBKovUQX05WIcpCYfJEKsWh4I04D8ETR9DFlZuTdKsLuiNKfmIvXmkPJtSY3LQhgSgeIwo
RBwDr3K2pi/WrjQEoyAEt4mDlocS6hAJt0ghp3XxE0YCzem7IHOXEcRayVZKtGVK+UJClCO6qjKo
b5yDqBwvGCim0spp2YiD10qX0AoDzB89LACxVc3LBPOChWPlSL7q53z8o7l95JSHctpTtwDfYLHz
6XO6RZOx6hqo36PfjrjVVLPX2QAPnZ/DqM2aUzVYz9xrnq0MdJ9OF/8LX0c0IakAJFJYcY2sTcQ8
lqjV6Fb5aGZoCep/OV39elEgO5ZEA1LYVe3Y9mXqcL+a3MvY9kfh832epC8s0+8hHfHj9mrWrsA3
ptRouxRe0S4eTBVWd7Kd39T8TIZ2L/HXmxo6ax9JioHgf5L2TOXSRpwwokjjuRfR7FLQHFfgNt6V
W4D8LSuKpy+Gjpl0BJ4XgwRsidkUoX7Nmv3tfVuzAmAnFGSRK6PGKf/8zQWBNRrMqHDjkaG6p/RE
UjOYpzbUgM36a0toSuHGQ5Issz7FUuotnmbIfIhBjSFE0vUF8jE7r6+qwPPbreR/xR8QQaI+iCoe
PFCtNiV+as4mz/zL1NFDvfiIQPA1w1lrwqkYfldmUm5EQCtXrY1BdHi7iRI4xAavd7IGmq8dpsa/
2E75u6UV2JkmbUsZZCWlBTwV8SBWBFY/T3GKruJ2JUTvX/gQkhIcu/AMUFYubcC+NWx3+4ut3LU2
/iNZC8FShNjlekWVgajCo4N/MfKFBXpO0qBz6Edm2YfbhtY+FgppFvIK2S5X34/Ez9olM7l/yY3f
XX3yubZ3YKxsSOian2/bWl0U6D6lMXBMqbLJCMkZRjVm/5IOMUButfFQbBGgr5wpmaf9fxNyuW/O
VJFnFJoQI/bNt0I0SvYpWJD1tI6oyDYO1drOIRmS+Qvqqgixr02RiVataLGa0f0x5uap+cQxobzI
+aathtqa6wGngv6ygTbSuwn3kjeOP6KbdRkpFCbDrN095ievB/EyOkq3v9Fa/QCs/v/YUnKyufB4
OnMdO1iG1Wn5AQSnH9MjHYOdBmauLYqhtQ/2jznw41/vokjnptFAnX9xwW7SnUl7P3129F+3F7W+
f5I9FyAU9KvJtRGMM2idN1v+RYhvHX0xrE+VH4luCPz0iVhFNG0JF6z6BvjF/mtQuZBGW9heShYf
iLA08BywihlfiuW50e/Httu4/NZOlQPFLnn94SF5JZN54/LNqBsz2mQ+OvGXTnwcm2fR9uHtDVz7
SgjN5aEFMyc6CNcbuDjT3FWg3ryAOy006ovdTFFi/dnUb19bi4tRFkSz4Ml8116qMTnVGx0cPcn6
IgKYlMU+16uHmtSHf7EiDB0g1UC7DP2y6xVBu5HXi5XA78wXDHIFDY1RW8n+RedFXhDoISD/RoNR
eTSY1TfC13ly4UlU2OHgB5X78fZKVMosGerBBgTpJKZSjhpdL6Wqeguzk3qCUWU732N3u6Nn9F3I
rToPwfxc3xtl/pkQj+9QS1tCAerYU9249WGoDO0pn40xspZsOVSZqe/MsQA2y9TnB5KBPqbHTPbu
9g+W0a1SG34FcqCYBdVyoBivf28Lpsapd/3k0i/6Q8LT51q7r5MP5TgebLSmZv/rbXtrh1ECR/5r
T7nRkjxLmxH8yRdA7H1wTKNN3aXf0y1RlLWs5e261NhU17Bfhp0kl8wmv/zEgMJQXkUclRNAW8CO
byB1SfZ5VwTc2qoLrB0cANBkcw/V13cHx1vKYi4wu3Wh4jvoBwOt/+GxrVrH2i0AcmeYQU6Bqori
aC7YnU3a58mlml3QYmuiOBiF+bVvLRCKas4WudjKd8PYk5xmgaAJ5D/kz3lzsRmC+Emf4dKx7ZjQ
P+0wylPqQLis3tIkXnkgkI1JjAbcEfPlyivkswWoYFZqlwKih1YD+slqDo3xfh7lMHJoFUm4NFuv
+so3Q80T7Ie+zAPxtF+vL6m9ci6ZK8/BDHRYkGlpsOWUazYwLS+1yVC2xvKubbRcm3JttrRLLshh
xHBJUpO9X+xun7D3ViRUEEVjqVoOeShl+1KjxYA7g2MQnK80swITIqPE+usBhmsr7+7SxPCB5Eku
Ti3CxGqibEuf7L2DSwto+9oYVYfYjOJxiS5hiaJOLiWoDc0vicgirX+oxud/s13/mJGO/8axB6FX
iUkbnKNa42fqW8vJSOq7pva3qIXfH6HrBSlXLZ06iw4Q4Lu4YOvpoiyyD/5h+suZTDxA6DShDYt6
jekCrK1sW0U7BCAj8eWIVpV4oa7vXSCqclA3FuZGtLMSn8p5a9gyJNQJxaHrzePm1FcGY/CCfl8N
T/o8hrZ1P4sq1Mq9UzyX5GMqtH3pNxvokJV3Vlp2JIO8LRGeymdD5sI6ZmMzm+6HkX/iZlC7UF+o
9sw5EDNesn3XAmFHvafkueZ7XdtBPcOfnvSs+GIl3kdebU2rvb+28IuwGboJfCQG8ZQbBIpAtklR
48dQ17caROzUCcfmhMdn+kSGLEyj234r/3XXDzeAMSggYHoM8yI46ddbj+Ii7xFhJ6A8wqXIRy2L
8oZZG7HmymUiw3Sp5oFkHtKV11aEpqcg6++wzTOuq2KHkDBot6YKV3YOYyh4WxDb2YjLlJ1rXFoI
TcOFv7TT3u/CcnzBILMMBNkczfPPyv11e+9WogOoO6C+DbAu2PoB271eFlSUrL7uuXZxm27iu1Yz
wFOgYVQG/ClLP/1wRp6TAPMe1UcNjakhbAHf7TEt3vt/D2SQDuy7eMIhbw4E9vVPsbux1bza1i5G
ZaM537bfJ2vcGjhUSSzlrQAGEjwISI3RN32X2c3j5M+NiQV7ZUBIdbRcKCYhEjJnL/T7fVmDCu7B
M4snjCzsBw3zWn8PHsRPkEhewLrAuq+mRnbtOikau9pFkFPOP0NxzetC6Hfc/rRrDvvWirKdjM+F
nfiudtHYl857NqGuypYNG+9jZqxEVoIQoKBjpR6KQeu5wdMijVE6oeXh4IpPeRPNH5q/H3lEcUZS
tkjyBxThFTddQFcgFqNK4zw9ADwcFezBX/JwKL7+/aa9taO8GW7nDF3vlGmc5QC+ze2plbN7bOO1
WHn/rlajXNl0abvUdrBteb6gOXJqxrvEdoI6AxXN1idadXiX+DjcFkDPjq74QTu1bDC8Lo2X5mtp
7kC8mRvenakZz7Z1zFgZ5fzZLttgunSkPQ5Tu4W/e6WnUi5oDNr88wuUj+dA8JGlXZ/GL9QJgEQw
A0dE1WU4UzfIipBRlI5CnoT3YdVuvI5rO41XWdYHQKz+jjWgJaUUqBvTWOrtzbu8+x+Jw2neOAlr
pw3890h1UBZF6qsk7gu4H0DIYKZxyZ8Y23nDIRMbvrkSBoK0+x8TyjsnNJs0yWKlsSwiaiYPHPPR
LbPD5tjv2isEBhmgjl0JV1JjGR+E025GeRb3zzM9dfT3xM89a0Oafh/4U6LTLXCQDMRVB3ljUM1z
6gVy0Fzvs7h2nGBcfrdaDg1BLDCRZAj3jZEFBFTsZd4Ft4/72v0l53MdlOJRQH+N6t6EvLLvCmV5
GC442xeejTDps0AbebbQ03vwhi16srVP+Nae4iVNX+HddLss9gcwrsyXpUgCyVS7NcjxOm2p7ihC
IlSR8Krj/yhJSQuqiamrRRaT4s6eP7PunDk/hdcE3L0H5AyhcJM+EIhS1rGxfJvqD522b6vxQNt/
cS7e/hBlxS7NdAywkCzm47lMv3XkJZs23Gft6Empdwe1Jjyoqrpo6efTkhEzixn8pE9IqIOIsh+3
ulVrvoKemAe6DMyPYFz4OjyZBmLmvpNSaHBFRvNtYu2LUd3lce/23wvv423HXHOUt8aUs+5lFi9E
72UI38EyOVnnwnjOeEC6fvd/M6S+DpUB5FHnZjGlRcTm30ZZh1ZnoHBCNiyp+4cJNLzfcsoABR9o
T6lPa4/TbCa5uLT1zs/1fWdErAV7kxlly85PNp7YdwmZak55YwcDhKF0LgSUJSzEdyGpIyP7sbg/
UycmjhF586+Z7m26gYRRHxxghkwdnDEYzkHVEmIB115CmE1tOzH1y8LbfalBsNLyRMwnrQpBVHTs
qf7n9gdcM4hsCzUi2a3FaNW1wcrgfHSKygByFpJrtXNX6i9uj9fOpuFIt2T/1qwh2UKRDf0qjHQo
H5GIxm2FyYzLVNA6tDv3R1Lr+4R7X4ZxvtDU2koK1LdIymnKQVaCfABQGxUw4FWs6RhGIC6LXoTu
aN/X5vKia80Jde0wLYdns012fett1ELkZ3p7fypmVfDATMGJPRcwi8Dij48gxde7l9sfbsuEckXn
4LxAmpmh/luQU1X2ezQ8N46cejNK+AOA6Ciw4xiBC0D5WpylGRtcmsZ+Wu0X1z/gubij/PPthbz/
RNdWpM+8eUQtx6djUiI216cSyptNWJt+WBkfyrKADDA6df4DGpEfbhvdWpq8bd4YBW1jQsYeRs0B
M60pkKDNzm+NjdMsN+jaDbA0YEBBggjMJFoZ11bmwlrYZMOKVXeBydvQ7USIadIy34JlbVlSvCHx
51or5jqNIXKK6sKk76DPUmy11Vd3DRJDjuRGQvFaWY+w62HqGKzYkFGqffC6tNHme/yupgC3Q6FS
ontwbFH5V6y0GtM9a0IsLCYXsPpUCzoXw8flc7evi+x15rnA9FwEzojLba94f6ZgGU6MsBXVMNDz
XX+vuqwhYjL4+F4ZqRDc5KB9zS13f9vKyi6iSoGoEbEG2CfU6rVTW2mX4DWLfVIfwaEQ9EZ6LJyn
21ZWPOLKivzzNx6eahkpwEGWxYbn7bL6E3NOWc/2Wrsxyv8uQZSfC/k7EkSUnlB2kst9Y2gyWW5a
FQIbM/leDJB6ybzIri9s+tPyx6r7NuhGMNtHMWEsA2qZ1d8So7zaR0EYKBZsKsbcru0DTA8gbFpT
vJJGlEH6tJ4+zR+A0N+Kvte+m5wAkC8zOK1s5YyRtPI6P0MmkSfLoR4hbTBqd671/PffDYOIUi0V
2B/kntfLmYAd9MpsorFhUzC7uCFJnjod+OctDYM1B0FXAMkL2AQw16xcgb1Tc3fwZhrb3gEihEfc
GZkOyfAp2Sh9rp0q8Imiig66M/TA1RWlbVrU0EuIEzP7BnneIjD0tIhub9u7gA0leh3gObgidg9e
qHwdkBRALbxmRVwNn6r5Mrjg2jf6Y2ntvaLZA/4RLm0eIIXZGgp67Whd3/ISh43/OhDAlCf6+ouR
Yda91DTzWHPnwIaU4uIddAdD6U+Ttty1Lj24LBzo2XK7vd63ES+/8HxLv+T9JgNAKHUiANoBkEtl
i+I0SZhGkyJuLnW8RVzzrgSDzcXgO6oT6MW/uuX1EmtLMC130zJOK8wyHH2IYyfxNAz3dCzufH1X
AH9HH92CHbzsAPWbJz+7axi54MbZcKb3hxATn+gGI+vGR7Ze9Qzf3DbcoiDXGecqnsufJvsFnGQr
Nm60NRPwJMD8gDK10T+9XiwlUCjwgUGP+Zd2eDIe/hqdht0E/88/BpQbM8tKuwE/cRUnth1o7ZkF
xoyA+yFHof72qVhdCph1MRGHhxSqs9dLmfOkrwbRVrEYpqNI7pymfiwt7XjbyvubxJNbhXAeuBOA
m5Vnky897wbLqOJsdk4W+huk/AFVkedq/nXb0EpoAEs4Y7IygSRaLbi4lOnpnBB8mrILKZhJhy99
DaKV4tQMXWhAAMmxEEQmW6i4tQNwZVjJ3pfU8WYth2GHxZlog7H5RK0Tm6xDWbGwGLWI4R9FCIV7
Ew/PMP9B6OqgXOjHt7dATYOl74A6Dc1vUBNINuPrLwpSKoC4F6eK23EI0jwNUvGxEUcHV4/lShLq
DQ9atfca/wOcDEivsnAwa3suiiI4b8b8yWI9eMxLVnOUWifnKEwjDxejLvd5Y413t1cqr03lWkX+
gQsd7SWEGCqcvGxGbQKTDmgDreHklMgE3MjTI+pZnydt2jC2domDC8zHQyhLXiB3ut7XtrQ5BNWX
GielQrAC2MmTlTMaDSyJck2wsOppv7crq48wCacdGs8t76Gcw49GU2V3aT8XkTfV5cawz9r2ozmL
c4UbA1RMylUhMPhYzy3Dle7X91Zif6qc8miWyXFmyWNbP/Ec8MXb+77q6+CtBbRINrjQkb7eChu6
4tNAnTp2jcfpSyYOo4nrfWoPaPy26WFss6AZnx33RIwukCCZ4qU8sS1GwpUHDW08DB9JBj9gqhRH
b1rgctKkbqBuj4G2xWy9nQFxq43nZO3qgq479DfQBMabokQNvWFVBLlTE3sHtINeSjfSN77g2hX8
1oJygEx75mTRYSFDCELJr2y5WBsmXp1TOSooHGHuB4MeQIvb0ovePIqd6IlAeaeOF90P0J2xtC/J
joif1sGDZknNIiu5I5keiHrHnVNZfgdHmjgnoLet/szNl/oR9AzLtBP9QSDjssl+0NFlue1WK/uA
LTZwwFDiAtBK2YdeG0Daa2A618nnw9xLGQBwjmZ8q876blYZNyS60ZhnRdPIk8KX15uxVPZg1NZY
I7W3qsBlHnjX9RCI8N1gn/QfjL4wdMeZHRZJpG2CF1Yc6sq6/PM3n8Kvl0XUGeriOviqvMdFPGrG
qaDf/8VmymzHR00UPWmlageFwWIGwBHXQqIh0SmCHloEebaV8ajylN7rXso8HBmCHExWjodeQ85d
y3AVpMtdx6Delj6NqP13frAAbiXyB84O+SKQwTah78U13QODCBq0EGKSAfVO+SdKn9Jp30+hwYYA
Gg2H2rs3En7SxEarbuW+QGaE6jDobhAhqtyitBfgniJuHZcNaKBsDzORAyu2QEFrnxdYMBAS+VKv
RwUZMH9aptGx6rgV39NJP1AwNjdLkHl/bn/g90Ux9MQlzSemnMCFps5F60ZZeEVfNnHrfvABeKXd
Hy8pwhlANP+HKC8icTbO58pze2VRufXzqS/zDK2P2AOfXFtHLXSTWfGHtFU0anTD2OohBa0T0N0A
XgMIqTiwkUGiYLFEE89zmDdQY2Yvjfvsd13EeR+m1HkphiMfLdQsrEtLN2oja8kiIgpJioT3BeB5
9Y4ogbhDGQaxXMOCWkyBTrOHxBv3ras9CzZ/q5s0sIbxYzV1EHbvlo1nZ81ZcapQBQedGUIc5cLO
ZpqMGWCSca0n2r7r2/rz3Gn6RilhxYpkpAVIG/kSHlPl9PpOVuZlW7B4ajt3J7xlOlY5NzZCpxVX
RVUEwRMyeznEpuxlpzmt744WiwfrS5k+Qlv5kOjGnUGNvc/c0BVAQox/CZrEvQSYHFCNAJjiyVOZ
5njbOBzKSW1cFb0XOkZjhuNobdGOrhwJGIB3gCkHxbpXBaQ3d3m5ZHWqaV0bgyDlo17uaDreuakI
qfN7E2mw8jxe2VLeDWblXtugOhDbM9qPi3XOuvlk+2LD899/LDg9xAkkggiFAhXUaNeVTru25rFu
7YdhMu8s0lp7PuWnPGePhPJvfa+TvetlW6Ob7yNZWAbprQy1gOtXITglDsIMeTIez9WpyZEi+Y+o
BGl5EZl+rCdbEz/v91OaAwJBDtyi9i7Pxptvx0cC5Jnr8Lhyom48a80jQDMbt9jKZuIXA7yGggS6
WerYNYdtwy/rPjZEewYA7snrvhX0DALJPVp83xq6MzfDm/dn2pcej3odUPkI9pSbQ3BBIIWQ99gy
Zu9nkZNQGwDQvP38rOwepvBNOXyIKgtKFde7Nzq8Lo3SGWLu/tTsS203QZV/uW1jbfcwegMBEMm/
jDf72oYvipa6zB7i3DQinWoIVIvsNHZleIJCyp+CpQAbbUkOrVSrgUv3LcnmggIC/rq2Cr0hpyuK
vo/tynxqeh9oRfPoj2mA5k+b2fcLpUFR5F+GIouchEZj/piX3cbFvFLHkL9CiqDKVi+ym+tfUUEk
Ok+Gpo+hjBA50w4PZTCUu27+apmPhqYHTTOGLWYCbm+5qtmGeO7arvwmb06FVnitEFPbx8Mf4UWe
FRRazEDas0T2Y/YCpZtsN6E7ZQZ+HbpbacrKq3tlXVUoqtLFxqML6zrVv/PxlxCHNLWCyeh2uMXn
7g5kWuDAiSw8urcX/v4ml30kA2yIABlKQd3rdU8ob7r5yGG5/mXbRyKOBUNHcwiWrtvdNvVagbxO
xq5tkWtbIAMtCmQA8DDJyXRgyVNvvdQCNAYQwQAz9NxqAfvx1RRPdZeionFf+T/RhORiN2242daq
lRTamtHX79Kxj0k2Hm0fbBCQkbe/V8S7ny26YWwlV5DrRikc1xL2U01CIcLgguSw6mPmlOSXZwr9
hHqRP0PjV+d/hmUQPKRz0i+7AuQOQ+AluW5ADo/Xzd4axbBbkrxiz22PFlVa2daPrs5ZGdCpdD80
VU0YiBkKYe8Wh9CLlXPSRaCoL7SDoZesOmSNPejHqXNy8+xpdfZETVFvMcarWr6vBwilGNQCoaSC
oox+/XG7wS8mYs/4uIG+aw7TXf5k3rl3yUnfQcMRMhCBGA7O+UPzw0mhJBy5G7Xp1fvr7Q9QPJly
c+J2vfRx/4XleytIL2RXFedp+rnod3k7BO6Rt1FhbASs7/MefFyTAJaC2QQMC6hOzUReDBnWPdCh
DJmTJMFA6upucpPxs1slabxxiuRGvjtFbwyqvlvUDfdBMxTnUwuln/aOAIfjkmPhNlGPqmM1vVTW
EkJO/LbhlfcVLQ4MHeDvqLCq5E04p5DeMkgf04qYYZEWIrDHJd3ftrLyvqJAgYsItT2EzOr7qtk9
73W3HOK2Ovf0a0J+E3Mj0lsp4yHBeGNDeWPcJHX1FFpGsWN/0ce4LU8j34ld094LUBZ0ZwBhuk9O
MJxJ98Db7ykA2LcXuXrfv/0FymtTE7GkgygGROmnLB0eeGdGBf+dFZiJ3vVnz+zPXAwf+2KLq2Ht
I6L+A3eVM/PgSbo+pSzriK/xdoi1xdM/NDnCF0wGJJ9ur2/VCkoKqMSjSYR66bUVcNSkLSN8iG27
0Y8l4e3RxiTxBjxxJVVGVQ8BLAgggMhEe+XaTMLHPGGFOcSY3dtb372DEzYhJNpfzLB/rK0N/yfy
YKkH7605Ze8yc+wHRskQC4qRW5tOBVhjp+GbJZwsWlg+3DOuLU8YJcTIvmnUZ9NJUAcyvCEEYQ/d
LUvaR6hp6I8Y387Rwa68YznV417PFrHvNMzhWiRpX9rCLx8bfQG9ekq3RojeB1gA+ku8OroHQAa8
4+KfkfpYHfXGuNJY9stsyyysBTeeG5Ea90vHEsxhmyWYDaDVAAIetvQnA2yyP297yLtjjl+BNOt1
VBpMe2q2NZju2M15KQAfN48UvCQ8S499v8WW9M4RpRm4IWp0ENXDP649RMtmALXIIHDS7fJL6vXO
BF4XgVmH28t59wi82kF5GXzPsjil3MmmVhepmLmIW3Sho9Ks/tQjGAGtcoZKFW2i29ZWNw+kdv+1
Jlf9JlYluWfXKQKm2PHrJPSdUtstJVjeOQolf3sdvy4MbSY5ZYyRWWUD66LlU9J2IkbLIWhJciqr
MXLpsvF4r3+nf8woj2gL0E9ugjcrzjz7I0bbkxMZ/Wzj3l/dNhAAgEiYyHBfuZWoPghGsxHblvND
DQlLp+Un4Rm7219n1Rf+MaOCtAbfKrwRY6VxT37340lASHjMP7Rk2rCzsRxV2NAtFmZrNj6Nh0ll
F92MvBsCpycb15681a5uPdSRcIZQjgS6B8OHyiXL/ILQIplErOdt9rVxEzCaZjwZA6E7484CRjxK
KJkjSIttVRFWVgi6LHT3QEUB+JKa0ZcMKgZuVU7xoHWhVyIRdPjOwNT07Q+2tkIQqOKmgLoFmNXk
z3hznDKDYteMZkIxa8esmHRQqC4nI+QZljZ4gIlXW5M7Kz4iqfMxyQm4BoJmZVMJ68AhSJYJqBGz
Clo+QO5Tz3/TrMFsxtTPd7dXuGVOebk8bppj7ogpFkLsfXfpgh78AQFLqimyE2/jXV45zBhwh8Og
OoKZ3XfwqZ7w2sz0Ka7L6s7SxwOaW38LH4VTvjWhHGVrIAJ8cWSKnfKz1Ymo0x4K63uSbMnjrHrg
P0t5fUzfuEbNB6CyiTnFRfkZoiQ7o2ihQzJvXEzKhqHUAklU1Gwlbyhg/GoDMENWWLhWS841c4u9
bidgxcj6JbrtBOtW0DABC7Tsl0snebMWveiSwS04OaMpOh0Idf44Na02HkK1jvKftaAyJi2AnUb1
7KnIl6HH9zk30JtiAe/z5bnW+fxsdazbZY1R7JPK3qXM4/C/rrjXmlIE+ZQvu2wCe3MGpvcT0xcn
gGTzFN7eAjXy/59fJ1VSpEgH8J3Xe+DRCdMDRJBzli2Y2CEByfxD4fhHYdRRVZ4TGzzRdDh3/KJ7
h7p1g3R54dXBI6g7uRvnRB7yNzfr648BVkty30DCHMW+6x+jaXpeaei8Qx8iHLrvfpUHvDkk8xw4
xYaptW/vADOAihomgd9V1TLUl7qGaMa50+zhroCvhWUxsQ0/ftX2UleEOXngDOFjaH0oN2lZc1aN
QwoXq0py1yzEuhNJNt7ZE7aXerUeL1afR42Xfm4SfGc7E/pBmMPRSoqPoLEbjoOHoJPPEG8y+rbd
Q+AOAhBiNEML/+Yg5wkG7muuRV5fEtR4wXbbJUa587xGi3xzce5GG5IHdd0aUS+0F9ssqmM2Ggm2
Vf/SDZO1BxA32912K+UBef2QwHgZmIwALPUdSWvrNsUoFoucW3DP3A2enpwtxoqfVtZ9FdXo3UFD
1Iumkpt//oVhZOIQcwTG4Z1MX1b4ZtOnPjkvmrPnCXuss3rPOv7k6vOdmc6nptzirF/zJNDHgU4V
QF+IGCiRrkYHPmVWaZ4zlHGh5XWaunmru6Smx68bipkzDKYAxoUeghoOgjgOhX4Tssb1Ye727SF7
6b76S0CTQPxyfhRbwoBq7eidQWVV6OwYA0lgMDenIK12xg+tCMrvzoeCBub39Dk1oyEJtggh182i
lmJAMR7LVaNrixWuwaE/fBbJ85hF5VPx4NyP1l4fAuMR1B0vwzPvN54BFc/1n7UC/4FbxwXVr0rx
29XWNOmYwjt3wxCmy0NOo0bsbP2zl6PEnQeNH5jNS65rQZn/2UTNrV7B4NKEzjng4kCUKXXCqUkg
yS0SctY0DxRUuYU5fVCjLqHlpdWxakAMPurOsls8o/vJU63dt6nbnJrUAnjebz/UmpEGjtEDZEFr
ft/x6cPtQ6W8+f/ZH8xDgeQE5TzcY9fXMvU1tGQ01EoN5i1xU3XDjpi9fWhMsVUHWrs45OjVf0yh
4HVtCkiVGnDa1Dwv5s6hGSCaR5+gflg2RwQF92QrcVQrJsraQP94bVAUs8NJgbUNFjvN7fgwV/pe
aO0jyJL2OW9CRs6GWe41Zw4B5gx5/f325q6uGE0qmY9DrlBV90ZxfET7lZpnqwPgvG+7L0zXI+Iu
35hTIIVZ0kNNi40Af83n0K7DRqPDi0a8Cmpw9GTS0tzTz9Q8FZN3SOw0tGby6C+/+s8p9D3MyJwe
UpedgZ6JFvyQ1hWHGb2v7eO34l4473iEEYNAylpllUlSP6mzpTTOblXtqf0x6bRzCyIXuivHxxnw
MsL0k86eUueOA1RbJ8+p901P0o2nYyX4QNSJHi2+AcjS3iU9btqVpiWMc9I84kvj+kl285IAx/S7
8OnWnaMkINLvYM3DXBTa2z4IO6/9DgJxrWAJMc5eygPbmPZVPR88VnwWjh2g52QmLKJQ4SvJEEz2
2XXTqK7Sy8S7Z1r3O23eKgytPTGyBgBxBQTDaFcoGdg4O1nVaK5x5nr7spBPmYWB8bL64I9gy59B
9zqh4OGn07E3P5N6C32+tvuy+oVrEPUieML1fgyF4wz+hHhs1LR9NZ+MrtjVogwwr25s4aJlGKkE
ZagV/dcWCrLXtkzeZB54aIyz0Z3ml74OhBX4n517pz/RzSbySnggKYowJYa/SRz/tbEcn94rWUHO
lgk5lHEOfZDLZr8uOf/YoMsnnPTB6edwBhCNY0AhucxQSLl9xaz9BJAUyvFCHdAUFR7rO0NeWIOP
A4Z6X6TVDkpkbrnVp1Crwa8ujW4XyooojiFMUe5uYk0Uwy0USduYHIwUGGz7o8m70OHNzjWzUwNu
hzGJxr446m0dJNO5HZY9Y+xPNhsHHzdQKSiYH341EASbluposAwIYv0IMd+N4/f+0pVBlAtWSsAi
kAYot35pMahGFh0593wQyLp2bfqJ9rvOPOpJRFP39+0PsGIOsSiInFDXxRSVOs9vOrlm8AlJFktH
PxQz+Iy4fcftJqQjZEp7PuMBF1sNyJVgCrcpSI1R5rXx1dXI1PCzGledQcCG4O9q50eVAJruR76d
PwyAybsv+fKzbH9Z6c6QRZei30JA/i+/QOo/YjYGSrfKPoMQxdeENpPzREWOgYfmmLPkftD/H2nf
tSM5rm35RQLkzasUCpNS2qos9yKUyRLlLSnz9bOY986cFEMIos70Q6OBbMQWyc3NbdcCCbL7q9L+
EiX/lE7WxVGGN+TM8M7XAZvZ6fb2X993vg8uAhI00QGaRbAtMynrlCPWRPZrZTkhMcEAXR0p2mGo
Z5274hmtDLcl7hjTrUjBxNR9k1asQgBkKZQessLojs66Gi/6mE+hu4B1zMzN+s9gYgiyL40yGKvM
9RXayrjSuaCtrdt+iPDONLlrZzDqeuQpuXKcS9I9Ld5aHs2eqc+3F71jACALqBjoVMT1x4lvTZ2t
5ANr0M0d9cQ85iY6qm0z+wIawZpZgTI8ZoAnN/xmnsM2aQDC/lAq/vpltAM7eazmozv/RpfFoqHJ
E2nbwgd9i+xYrl/d7RcKu5GmpEA1VdejtEn+mCTzwSQEpMZwmf0kme/a8hPm2o6Z+jVxL1UVw/1L
tYcMcRaV5cTFqhOs5fZThOd27QHBuGIzI4q+x08gqNXUgBmXiZ3LLqjaQ59LMoQiet//SERDPYbe
4OIAMW97PMBf8gA66+qRagyTP02P9uSvU9y3rp9b2kV3/3R5e9bQqYAaaD0ee+3zApCWkYADsjsu
aUSLwE0lX/XOyikqKD4HyV+ehQGUxvarOr3tGqVF+Ax6p/KzvmRDWKdsPqjLet8nhvK4WnnGQXid
l5wNmPb3ajVMR+1ZSxygqpn2d4eO08FLbDfoGlIeMs9lZ+INP/E/RR7C5idQUHzTRqe4G52yfm4K
vXqgKHYfZvS0BeZaLRdGB+2/MDqcrIq7kujLFhOl/Mm3GVPeUyAT85EfXJ4bzQNnldkoQePaT4aX
ApSyUTXPB9qE++9PHPxKPnnPqUqvSsGmW426AayoyGbmoetRf7V9t83AhOsri+2DGkNWNRC7mbiC
oZ0HbdI4S9TT3+3Dh3yq7ShOArBlI6psCp5fpvafZuY2B5qV5Deg6JbYMNmS+9lQ1GfUwYHHtRpx
Wmg9OjayBe3cqfdzakcNTd1d+eY1YJqsy47ESpfI8Cp2LAGefmRtOEcepsaEl6mY0zLvNGZEwFo8
dabOfNJR/UDBzxDoWSKrzF+7YCgtQ7vBBw3IAHjZWy2vZ6bldGRmpIzfdDPzGxn40c4bB4MBeEZ0
cWP2zhPMCeBXejMtJzNKAB+RN92hQ5nGsJ9BPsixS85l4Q9fb9t7/pPCzQV0L1DXHUx7YNJXWFNT
Ncxpx9yMVpTwz5Wh5vcl7YFuSFwtUGmehy212+NtoXt2E085Sh1wpdBiJMLC2DBio1lmVtSvzTeA
G146g3xOMu+8UvrYsShNQeq9ZndmMkpM1Y4XhzgVbbSIEZHwENNEs1d7ncVcM/J63buMAAwPQf8O
RG1Q9R6zAr3tPqYf3vo67SW2hNtAYaf5s8r5UOCXIlTeak/i2NQFvqIVlczzi6aCrn7pF8nzvaOi
fIQHiFNwiDGdLnhJ6GRCIgp1jKjogYmWApfG95RONtq1t4norkTJhXNuAGZnu5S5UtDQvVhWpI4s
mkwjcMjPObmQlITtkiBVK6VS4psjbh5iSuTVEFuig1hYFwN7Nh1b14rm9JC+8CIL7I7qg3N+XFDI
DPoffytZ+nTnasADwhima2DICIZmu0q8CgNtm8qOvOy1ro5qccqAZ7GkVVAXs6TGsCcLqUuAaGNy
wzNE2mt97lKKIpIdOVQ/ZTZKcp2GASvlZNSV75Fv/37/3v07cEQhGQ0uie3SqDZ0ymhqTjQq94Bt
tsawzk5NA6ZWvXhm1I0981A1Mu7Ha7UBjip2FBMwfJrqPYX74WnpOzcj1pI4UZVMYVprLGAW4gXP
BonhPB1so8oDr59lNJvXd+Idzxu3AqqDIS7h4gHCY20Qr7qR3hfLsdXyc1/kMkLanQrhVoqQa18U
oKU0Zu1GtCPfjLTwVw0IJUp+SNzmaAzJAZSqT9NXA03uHomGRPEZ+cPyLGxlQK7XuoQvgU2H56Bq
mIbgx/Bhmx2lyxWVpm7UdmpYZfdIebcL9XWPoAwpyUpcv8BbWUKxL/GGjtl4K6Ka5E9gz0IYbodG
+diWq8zo7DwaXBbSq3CIMOppC+sq58nsrL53I41vqcKynxlYC4He1xYHmvZFgA5S/S6tbPQ3oOHj
3u6K6evti7OnSu+AB5CPSquYHZmLZknYNLiRQoAXqI7j5ButaZ5uS9ldKXoo0NAGdUXDoaBLw5Sa
6lpTN0rzT3Pb+qSy/NJ4rAC1OqvVKU86WD73kGe/bwveO00kfZBMQ74BVF5csz5oju6wmbYpdrjp
qu6yTvP8bKXqvUNm9d6wJ/Xy7+IA3eLiNQTWGB6UrbhCAf0iK1b3/UVUlMep/5ERBC+aLImyd2wf
BQkWwJuNZum6xY0YsBsQMmP0yr+9FJkE4cRAkrjQqYIE1Yx078tCJCqxZzo5Gxnyj3iJriDSZ/TS
m8qouhEQZvzkD3umj8Z6AryTJcuqXfugfC4eeEcYpcLTLtZS6qqwqpkqbuQ135PahydN00O5hEE9
+5P1bzO8CDbghGEcE/6nqaLQLJiPzO2xaaXtRlWB4XSzSfoABKeWxEhde14gS0LxHsASqO5ixGmr
Z2y06dz3gxPVymszq8HiNkG5SJYiEyIoc1uAqVLNRifKdeIPTPVb7f7/W4ioyAat3QQQfVFdpoHe
PmBE7QDg2du6vLMSuFqIADmwOuYtBe/O0xC66wtRoyVLz4BSjLKuCDqzP9wWs6PSiKJgapDAVYGR
yq/UB2PT69NkZZjHj+wsO3hp89imcWECLMn8upaAfB5mSTfmjnUz4LMCXQJvIs/kbgUu9VqtsNhq
1Don2/rsBI3R+54sQ7O3e+BBwXQjvEb04/Ov+LCsWk1nulSrGsF3Zmc3Kw+FUjtHMstqPXuC0Pbi
8mAGkBlXz3yqqOqoY//Q7f6jt7ugJt4T6yeJ5dkVg5Iqul9geK/yrih42oCRhhgDY6rEuSf5J2q9
/rsq4N15z2dBF0TvnrSF2preoEZVN/pLf6wZC1n7xuqvYIeTVaf5I7YNJUC6zql5AUrBmc34gj8e
EIIiF3VQNUofxuR+7JpDZ9tI1t1RSai58yZgegbVQW52kE8RNAFkh6uaO6MaKfYvM/kLnOjbuyb7
feG1HjS9MMmE31+XB7f5+d/9PvwsnhCC2/7upXzYKGPW8tLuGOhJ3W6A0QTqROH159uL2FMv5LdA
jQesctQ3BNvcWRXp21xTo6J5K40uAMYYmNkkfs3ukX8QItjmxNIUtPPoWAnLAB3MHqHHqUV+GuoP
zAdIXIE9M/NxRYKN1oc0LdioqtHIhpOh/6xn6hd2cbBk9K57BhQmGpxIfA4fIMJbRTYW9IoyHF0E
rPrGT4Yv8/qC+VnDPlay3MWuqsHK4FVAchcQDltRyZgicB082GqOyrQCSV7WzLC3axY6osFlwid1
xbZv05q0FSG+GmGi8Kc+mi8qyBSM3C/T4nhb43YlwULj7UFzEmzAdi1EsVaHoPAZ2caxMn2rQzgK
fCPZBOre6XDrjHI8MPhRmNqKcQs2kQqeT2RRz6cPoxYqyBFrzAGvEEGxWuJL790jVMPR+4nYGtC9
glVrs4I0BlIIkZOACw+Vavw/YSOju9jptHlv6MVrA9cQ/QXCo13laCOynIxX+Lv7Op2jrLAWP6/d
42jd2R71xyz1NYxIjU0az2p5SGTU53v7CixagNMAHBw+o2AwEj31sl4rtGgZR9+kXxr3ySsgajn1
9qEpn28ri0yaoCyr3doYHarQYVoRvzfbcEjVCeSlvpseV2UJu9FoJN7qnrFCSgZUCjwzg1a2reKo
dVH2GgiKojY5mYCWcyd20r23vC8DZs6//n196GZHQA19QA+RcLHVLi8YBjvUCBgoaFf2IoocjJsu
h7zz0YPpW1kpMY+7ywPNI0AKMfqAOHO7PDtPDW1uoKg6GoN1IEKwGgwf1RlZZziZsq6JvWuBll1Y
SDzE8GaF83PtfEWpcNCiFnwQ9p2e3Fu5BIxrp0wMd+KDDOGmV2vWeFaBOhVoC3z0e+H6mcHofp40
7bCYIEOqz6iHsez3KMO82NtL7vvBn7EwViq+0HhRqT5gyo2n8VaABzTp78lWApCVwN2UmM29nQQS
BThN4bLzwHB7bhphBl1SyLIBoJ4U1pe6a4NxqCTavy/GQnIQYMkc+nArBk8Q8FA0iqJf82xQTOsV
/lTKMEX3ngAoAyqV6GpGQpDv6wfPBnnITkEdRoumtAtA/5gqi9+7T+ssiQl3nk0T5wLWVCTjDUS6
Wzm13Q6KyWOBuSxWf0a57qw3g4woYWc13EzwZBEyRqaYtVlNbZmbelYjl1ZzmBrmEBqr5rN0PqRu
q0gs4s4BIbZBchFgWJzUUtD2Zmosg0zwpcz8U+7cr8OLlCVqXwSHyoARRJlBuLQJAiaaULzQACTx
QHtt39fLwED6M0jORyZIWMvsDkXbYbGR3f4FXm9LnhdL4qTvikAlhqOk8oFe4cHEPJSmZ3wty1r7
7nKH98uvZZxNu3oGdCuOkooLIupZpWRKRiaiRYaWgOhx8cwLqqZfbz8Vu2qGMB0VA5gBwExtlXnC
fItVaK0WleY0HtrEKgLFtJLzuJLhT+ahtfa2vD27yr1NQFYDROh6/mAdvMlqaK1F6trRC3ju1oNp
dXmAVI+KXJFCQierLHC3dlB0lmOsQtNbYJdNsg6ovZXzfLOKzBgoY0SVH70MPo+Sw+Vocj/V7wcv
+cLqg63QF8mSufMixKYIHVy0dSDocoFwvt1jHcOHC+A/tWg99phavhuNMyn9U/EZLuMo0cydxwNY
9LyjjGf7YNO3sjC95jFngix0fvlWe04WOBhg93Xa9miar7dXtuNH8Y4CdC8Cah+Dl8LCWowRz+qA
s2yqqKojxUVLrv1jpe3BNb5QV2Kj9qWhuAXrrqM3kP/9g33XULLuSI+l9XiBqxDgj0Ng/un6gyYD
0dtTDTxS/0+SYOHHMYfxryCJgazY+dVWPyZrCuxaclZ7VuSDGNHpLScvAyYtnKbB/QqspkAlP0Hz
ffuI+KeKuvdRhmB10xnYs6BUhD747qlpT9QJH8Y1oH+mUrKaPc2DywkwPoB14lIJx7N6bseKZoYr
YbT6wR3WOjSdrL/ARaVBXbXpIyi2ZK/k1fLQIwlvE72z6KVBGVlQ9wGYoE6OHohIX1dfT9LLlLJv
Iz3OnndhZutn65+pIF9u7+nVuSHNxM0yfAy0zKFJf6uIap+ZrGe6EilV86h0l1ytXjxrkHmgV2aD
i0EvLO8c4QGnGDIADkfxzESJyqo7aN5n+w94dTrMSWH0Lj3SrLvMtSSZurMyPAUo5GJgCWM1Yrxe
FyuGGkyVxAVakDhNHlt9b5KopEyI8OQsMP6sK3QSZ+qFZCE4BAz32z+f0GYdwtYlIPw1KgsiiD2A
P+7vhBssI164ep55oPxhrwTVUzoPQd20kNi+q4/9P78Z+HU0leA2IeXMp/W2OsayEj/v4CSm+gE5
fd/66jnfy/mYzndj8zcFA7jL/l2ted6eczqh0IwE1FZkZ5stqOlWAr5idD97PRCHnWBmEjNxZVv5
wpBX4nMl+HBVsK1TSlAKGm0Sw8cOFLVAz8fga9Xdwv7e1oEre7QVJIZRau3aygBCuBjAKwh+v1ZZ
nNgnDB4GqqzD61qjkQniIEBIPGFNV49uohhAsrSqOMO16VDBK1M/++fXAj/8UYhwPGwwkSBZIUQh
wKnyIEEZjlX1z5cTUjANy91a9xoZN1msnLHcrOLV/QkAt6Au72oiOZnrrgq+lA9ChKWMjBRIFxpV
7KRomKqmkFXOoW+Lb4vL7r0cMNZT0vs6NUOyoAvR6DFi2HYx+hSDuW8xjCRLX+wdoM3jX5OD82Dc
b6v6hIzNzOosiz0St5aDMtWpk420S2SIrETmupg50UgWz96PXvUCfoc7KstTy6QI771ZEK8Zeqyk
t1+tofXBwEX13r99tWRCBAs+1cPSZlwIOJYykM1oy3iwslQSx72jsG18F04Bg1YJ9PjgciE3uD2V
Qc+yBrzkVTyw0i9ccl6S1C9MwBoHLi3uVdqGDcAogAwQa81XwLkaZX9kQ4V+7SIoyjcoz1kdzIue
tf7aT4fbm3BtyBCfo+yML0T+3BDP01PJ1KKPq4lbc0DrsKMUR6rZVZCB3jNcDJqdbsu7fm+28oST
BStLqhUOaWLwoh7MdQDcx/+nBOFYi5KSdZyKJp6LNLDtt0wWL1x7a9slCM8yU5OFWBaWgHomo73f
55CjvGn2c9/YB6RFQ3uWPKSyXRNeaYCEIqRsyyY2GuugWffMUSW7tnMZNnrA//4hLPGmpm9okjcx
1U7z6kWrdWcVMqjrXSEOwkcg/iL35AhHs1gZScu5bYD4iEgEhdtvrIUNSer+7d+1jL//CNFx4VBV
366myNQGA65dE1cEMJ+Ymc/MB0yHyZqhdi4PykFwbpAJAumYOLesDejjVjA6HFfgG3MC99s0YNZS
Bia/JwVOBmAOOHufK4b4w1h6NINXExdKWLXqM6CZ/wINDT3rsmaUHTXDyWBsDug/qGGIg7L1hEFk
ZtdN7K11EyU20Y9eNny5fTY7SsDLnRpyCHCO0PiyPRuQrLitWZlNnKvpcJnBuf5LmafcH5G+k5n4
va37KEtQuMktdKSGIStbX9Wuv1jW9xlvslnLICmv2+IQNCJjy9Mw8AqvsDhHtiBzwmzcUEc5lvAI
grWgp7bvA8MoD0wFZWqXPpbEvgzj0+0N3bFHG9HChiKpVHFkCNwqVMV96L5+KOGKkiYcyz9e3vuO
UsY0W2TVrt3NBS4zBtXhLIL+YXuQWpEMWtE3TTz4s/tcqj4hZ4ddbi9uV1v+I0SMUgEQASwRhpus
AiM4aV9pDhLh2mGyytae6iNVgrQ+RoOR3xc2EX2i4DKhC7RyJOad0TTzYSm72b+9mmtvnqfQAB7C
R0NAA8v//sHK6m5vFWaStvCeUBdUqmh26AMyYb8zjLX6nqlLou/d3cMwCPQRnHBACNrKMxpq1oD8
b2I3a+qwWNYmVMrePTYqkYGW7W0g8A15EYbjeom2cCioZfdG0cZel5wGfcDYa2JR9Mjc3sG9FaGt
CMYDLaiYkRCVjmoVvqBp48F9WmwwfiISGioW3paysxgkD3jrF/qkYN+Fcxqz0gXJz9jGpnoCjjMk
/Bd+FxIjcAmBCA9IF/EpJGOulKRnXVxk7ZPblFFD1jdTJ29Wbfzz0w64CwzRIDIA6Amqt1sloGVV
1JqXVXGe/1Sar4gKTOf59n5dn8pWhODjcl43ypq8ilHsm1nmY8hCq19vy7g2c5CBeQckatFoChXY
LmMloKnobcgoWXdJbACkv3bTvZu+GOVJBT6NKtE0vi1bv30rT9g2oAqjbKZDnod8hXq/BEX9OrkX
VUbZuLd38IbAioecOlIx/O8fbUKBf5DBr+IWTDZ1akdldm8CnOH27l1LgTsE4Dvkw4AEA0FbKW7e
pLZSz1U8z2Y4Ly/MrA/SZNL1EUGIa6CYbcArghexFdJ1MJ6djeB+6tagmR3fnDBrwP5mZA4wbNmc
hqaUrOv6EdqKFOz2uOijQxki/dxSAm364qBLDwoxydL2u/sHpFGkSpHuQTvCdmloLMrsWdUhZzLD
ChNSHpAGpD20O6tB5wFHNH2HqRBhy5cWj1BhO1Wst2XgJBqisgpJA/WT9KiuLRys9AdJgh1d1kpt
RwuSPPo1m++9ScbVdy0AHVlgE4BzgHocWjG3G6a7ioaE0pJEXXWui+G4ZLL2vOvN4uNIvPkTvhea
P4XHDbj2htYOjRcptA8L5UtarRjuru84Ovvty3ONZsN7sdC8BOwWDCQh/NsuZlm1FoCOXYI2ij/1
ePDULyh4ALM/8fXFV1b9zJQ7DDsr7vKrRSahHeO0vxhjFlqyAZprPUQ+C/DOaNvirenipF6be3Q1
2Aq4s8Wd4tZhZbhOKBP0nlqdJavmG7i1gACW4zhZKBCj1dITbAbpc/S+FmOCWsh4at23keShMTbn
WdHv5qp8smsVmfzBZ+UvgBa/NnoumTzbWSw2ndcoPDSpXiEbToBaGxDlKFFrsINuxFn6WqeyXNO1
nUeAiAFxuEd481EF3J7t3AA/eBqRYe3M5OjZsw/rmC7ecSE/qPHz9pbuLAiKikII7x+wETJuZblW
3xktS7MYmI2/SudHrT0XtfXltpCdmwcDgqcSbyRGOUWQw26oxqKzijTO5o4eVoCdAfPElPWp7Gwb
8HzxHqOKCdUQbb1e0m5dkJxGt909UFkejOEhN5+1ioF09dftBXHvYauHiHpR4QalmoapR0PwLvQK
WP8kUZCoc9mhIsMFyenEGI5gCA7K9m9nS5L716cEeRiq56eEGyYSolACl3klXgaOy+VskjW2WiXy
AKRxe1niDvLsNNITmNrm4Fz4z60yZOa8OllBkeTMKhZ1g9KhhFTVR7VR4DsDNzTIsRv/eKUweofE
CyYM0PeDf4uUrVWeliai0Dwe6jtFe+UlpfHv7XWJ+gcRmIXl7KUcofGqsDgkmVPrRVbExMF4TjOn
n1Krko1pX2+ehWADWENQdB0FTH6GH7ymbHJz0A6ORZyghc1Fb0Xi6OHCpt8NEAtzUKTeXpOoEnxN
aCgCfBiapRwsSxAH1lHVAo5b7AxI0QJJPsdsy/fbMkTv6V0GSAM95JQ4e6CgDw51s7z35iIGc3iw
tGjJaX7a8xOwDPyZfq56n/U//l0iJnvxlsDtRPAmZDLXSs+q1i1KoOhrv3uarU+gzp0eXRj2Qzf0
+YUk9nKau2k4Fd0gQ+QSrzVfL14VIDohfQHEEGG96gyQ2l7Ny9j0gF+Rj+65pda30Z0OdJpPxnon
dXr2dhg9gjbfYwz6OsKDNvejmYEwpYzdFYQtmPg1gmQaj6baOX6pFHlglUYTVr2agGGKDZL7fuVF
YMGIw9GbDDOGXJ7YPatQhbqzVdbxSl04q1nXnyytZIEJupiDM0ztSR3bLiz0lp61FjDffjrn3qWe
Z2r4tV0vIdio2UszJmWUVX3zUoJATZJM2rm8mM8HKRpcXN4TJthallogvjG0MgbTTRGWitn/KC2l
l+QlrnCb3reCE0oCwAS9lOIkEmDEalfrXLAWvzbt3/wR/Y7Nyf4MIMbkvtCDFpwBb4Zyvq3uOzaD
t9Wj6RHuDK6YcIk9A9R5q4bjb7W/PXsjD7pyV33KX29L2VHrjRTBLTWp01So95RxUUcpnKMCjOrO
Z+BhdVbpqzKYH1t4G/9nI/+zJuEKW8bopG1ulPFYWXMw6X0K7BpLDZPSWMN0GNPD7dXtGEL0igD+
A1cXoC+ic8HSouD4P2W8NEBrxHt/V5mS53fvmLAsID1x3BT82tbWWmVBB9ygMm5oC/JUNffuERSR
u1ornadGL1e/7WWe5t6hoUkFxhBuNce+38pEBikbiwr6SJOnJQSjrK+tv0n3N3+7vX07Fgj4+sj7
IGIxkb8S5Cwu6VSnRxg+MAVDpWAcewGZ33DfJnUXLpNiXZBuJQ9Lo/xC16ysNLYrnSPB8pgZCCOC
sigFptMBi1PF3VwcSTkBj7777nToz+5DpvSf1oH8qAuJxuxpKJxr5B89pMowArLd2smcOvSx2sg8
JIXPa58zeU76T254e2f3FBMvNGoxcOYBs8n//sEhqDNrdCYw2MXleDcAjMZI71tZyX9PMzE6+V7I
xcShiPM2GRadFpXLyHznjOYFUBY4vT/J6CnfR1U+erz8VoM2Gq1gPC5B9/R2MSDzMSevaut4aZ8y
kADWqRoAgjsfng3VV2vg7TXHiqKn4EefjL7SPjbeIVG8sLdTfwKfJUkMNFmPDgajs8dh+qaRMzhe
79pVFhnv7frHD+U79mHXaYvPZ/lQxwZAdFGwBjf6cS0qydleqxCCGeA+cXpL5P/EYXyVdsu0FOgT
09lr8WIg5l618gxoctmzdL0cJOc5iCV6XIF2IpqBsaPoZmzVOp6rxteA2aRovzqa++raBBwTxJrQ
TzSSV6345KoK4vwC3amrz6h1JMqf2wq94y6ANwUNrngkkSG+ChbrCcNgi52gH6c/0jpMHkrvNK5/
suoODsKRjNO5WnVgZoNibv7TWtlzZ/TBYv+dsuPtL7lqYcC13XyJYLVWu2sVHeRJse0czCVEx9Mj
DdmRHcsLeXLv2MV4aZhfMH8oj23zsBY+5i9uf8NVgU38BuFZbQ30gwCbGinmw7cpJEER+vTb+CC7
eu9NMturt12rYCOzflSUavRgI0MaakcWjxcz1D57x+YOb91d8ZzdrRGLxrMTPgE99qicgBp8wt06
pY9/z9Wn3sdY1JmdmkMdAm346EjM6fVLhe9DvIO7wOM3W7Bz3dznHYBQ67griv5YGCvuv+v0gVZS
elKt3AgHYidhXY+yI9i5hZDMcyQ6YgZHDLmMtcxtPc/ruFgVf2xPHQ360h/Gy+2T3hMD9CY01fO5
LyQ8tyalUuAWqHNXx6pVloh8wBphNvc9SLMyWTpmby9tRB+gxULACjLBrSgPttz1WlivuQdYn4Vm
UcpiI4mApIZ+nO67VcgMDP94Ubu498SxcjGrIE5DrG65oIWK1HEJfja1OyrTm4OF5T8SDLEnGgbK
S6DEprGlnSfJyPfVzAK/QR9kixkbDEMmI7pi67hff3vkNGhIYKffy24Em5DfNc90/t2wY0olEYVU
rmA9EvC0FXkDuZ5rH53JO1TDU0Mu2p0HPQJZ9kqB/7j8aMANcluT9qw5CHFQkuSVPKSJt8eb681a
s6XHVVH6PCBFnaMQj5yRNjSyGtueJqE8y2FQ4FqBzX0ripjLhIFJs44zCzC/HiHKiQIlx3eSaT02
3piHue1QwBHWneS6vLuMokp9EO0JOcWp6tYSfex1nNpWYBTmq2f/GKej5uVHZo4XbQStohmuwNn8
5C0HxJfTfJfpX+e+vE/s/rSMT0jUn/Unu0OUefsArkZyucp9/Dbh6B0zMxzgjuDovTvdOQzaOSUY
U+FYXsd0efLCGTELni9P8lq8F82uN4VPtgGGAoQuguDJHjuvq7Ep1QsSKZdHYKAnX+wmeOt9LUBm
xR+DMtT91v/6HWwnQXHAmEnQBtkxPfL/Lg7wp8JE4sZwJbj6KOSOkE3nTdGWYNnGfrQ9pZhgQOsT
zZqgWR7X6tiU9Yn4Xe75/SqDibu+AZgU5IeATlWk/MRqObhcZp0CvS3Oy9XynT6NEk9NfYV059sn
fW20PwpCyn6r/3lvDLpZjGjrY26UFM7XFHBevekGvSrZRPNqE7kk3qbMAW4xALeVBIqiCVkUNGp4
lPxCdokGrKyI5JHdUdytFEF/BmpTMtoMnV2OBydwDPT2zeu6ABFdsDSrTyzQolGQGyghaBUGv7VM
SW5u9+iQ9ebY7pjsev/CD561ZU6rMvMddbxXJGp77V7VX28f2rXRwiIxewx7ZSCDIL60WecOdaJO
TTw9O+NdF7SWv5Ig+VYQiR24jpu2gviZfliLq3d17qAfPx49jMUflPbE7KP1We0l135Xzvt95xlu
rGgrZykMs8upij0bLdymr1r+yRtokPV3LoBwb2/ersZ/kMXP78OaSDJ2bptC1gh0ICNcNBKkXShN
hlzbDGzdBzH8Mz6IyWmvmIk7o7nLCVLbx+g0+p/ScDqkYzjrx9trku2fEM25qdtX1aI1sZ39dUmO
xORLifyfYkuBbmTLEp7mhRZV3ZY62rpog2mu+j535t7X9dnX0e3M6mOyaI+LkUomg2QL5J/1YTeH
CXxZpY0F9qt5XybmGUTsB2s6I0fhO4ak83t/jTC6jsNz7CJ87aDNKfqnLQib/ybZH0sffavyoYxa
lQXO06xNEpXcX91/BArHV69o+1g6bKpm/coTf3C7YLgk5qP9cltN9q0j4FX/78qE07MZXCsC4Lo4
z2L6xVLcz8sYTvmPpWendTp78Nu9gl4Qp2NESqKj72Mo21eU34j/CBfOEPi8pYYYvI3Rul77WTsU
vmIVyOT3aLv0U3v55mgLihXowXTCvPAAZml02dfEtvODXeX1nTsqgPhUgOQt2Rb+9Fx9mQ3kRURJ
yCKYwl2tUo8pyYRuu+ohi7pAcXzltXiin/TKX5/+G1l8ZptTSqEhQTB1llENXrbgeSDuKTO/GY1v
JHNgfxqmYFS/6y58nPb0X8n0kMZDdoqPR25vj1fiFRks2KLxuKhWmHjfWPdJBwe08aJMr+n6NneS
F4qvQtxRoLyhuRqpQ4yPCc9wq2lDwioY2bWtn4jn3Y/aEt5e1d4tRf0LvR0853yFHTGpJQAMaxe6
7JxHmIGpigidgkl9qpLSJ+OPzvy3EiwHDgC3LyJb3miN3J5wezyau84wOiA/TcfAGP9ow2uySq4o
f30+bNyVDOGStJTMU90o8wu44gBOUATAzQ5Y8uX23gkG53+kADIaXTG8T0Mkqq2VtiiTniwvybiq
nwgyJwekl/Nz12pVqPSZ/mAnyyRxjASv5X+FougLcDdgCFrCw9t5I6VInM4vpDdtjsuvVOCLJd2y
HNfM7H8DAsj8iv7d9jgRJRkut5cs5qHexaMBDJIBX4WIT7jknbKuSqVgZ6e8fXDXs2LEFnqfG3Zh
GDOd9PyFWmdv+jfP5n+lIgkKSC04NmIS3bb6es2nfHkx6YuplCElB4X+mOy7iXy+vUD+/aLmQARo
2IANAq4mYXuzAh1QxCPzi+Mh5eIm/TFpCttHUUsNjMSUhYh7p4kIHcNqaCEH5KbwZjlVsUw1+sRe
ltQYXrxhmjPfynubHT2yrCVq3i74AZd0ARJPYjfp+l9sLJxsntPC+L9tCRbGLNdCq5m+vqxtj7bF
7OBW3nkeq7dSmb8bBpPR215dGfDAoAADaANA4iDLJWwv8g9dxTpGXwh8ncUCTQYKwD37pZDftYz5
7eoouSxUuRE+WEgUiuktzVj7clBc+mJn07FudQA9og+TpRddl+zi9a2AKI4JDBONgXL0fm6fhqaY
mDMYPUM1i4b2dA91PZnJfKTJn9Jp/ZS2PiXZZ2orEp9HMN8uMJd1mFM8R3xLUVbfCnYqMC0Xkwu2
9DYN5uyXS+4ygrYg8Ed/Z4l1kvKq7GwqEBXQAYqnArMytrEVWCJQX5s6U196dGeCRyoh7bM+5wjj
meSN35eEgha639B3Ii7NJVnfF02uvujZ11ZHp90pT5GyUGQNcDtbiEEc8HiARISnroQtTLVsnsnq
qS9F7zy0+hjCS4ox0to5vT/medzO+a+mkhR59xb3Uai+3UYtJVZG0YPwkg5ZMJCLmv7B/V+MX/9o
zQAJg/YqvLdYHxoJhbc2h6NIuwVrI39UUHzq+Rdb74LFkLwKV1bsfXSSQ5Vw0AG8TNvVtGM6TFox
aC8tId/1xcQw06EytQeTsBjtDJT8H9KubDdyXFl+kQDty6uW2m23LS/tfhHstlsiRWrfv/6GfM49
XUXrlnDmYjDTDRjjFMlkMpmMjDCD6+MSi6rwe9TIZ9wiqshzHiEMLO6UWNYGXX/AbtxM0HdDZ+DW
Zo6XqcylUGUZbNCPt0VYyinEsX6vmP++fKhIAHeFWZ0hbOrsU2cXqa6KpNwwJ/uhqVsI+NxmebrN
Kryb8yCXQ4f8KYZXOt1n21LbUZIGpvlLQpvDyizMUeXirEIlDeWLL+KbuY4v7EVnzLQsYmb0wKQq
mREy0rFHLom5UNZwc9/jNtDzwP3haRlHFZpCLgdM7JEpzFSTkMu6q50c6a6scSwVXpQ+rczt/NXC
qPA0j/wCQAu0x4kYgR5XE26NLQm1mhmHOC5/9j1RbtMxUzdGJvEXh6ngjpEh6lUzedqXinlXp319
SLPmqJmSupJwfZtlAxOM9mAUiNAfhZLa5dCNQiNWoeB7Ovuu7h77rA9SS9usjPrbFoIV6K3M71oz
tEQcdYq+HiX5GnXs8z/WXee/Dzv6h3j9aw6V3MKzXRZYvkPd4ccqceP38+vLOsI68FloXRDh/YWq
RNCc70g42KnbTo8WD5P2vrEJ0Fh/8qIKVDwGj2saQcL1ZkZXo80SKBq03uK9S/RfWYXMLoC0JEzL
ODBGMPMZmb8yr3P0vvAmwcb8DWc7FaPCG0gyr95PpFaqR30nILnb/Snc4slaqa8sz+PZiARfkQjL
1E5uSNgGfR9QyTP91o89pfUt6q9BPtamT9iTuiGhLbqFMWmgbqR9kMRZyS5Ejod/rxAoFAE8wDP8
18v42expkcPbuIdfoMS7T4/xvRN0BwACukD2q5t+Jz2CM2ANVPEt1sxLpiFpw7MNBJG/NN/PjJK8
scxUxbgoTmIPjFF+YjGcx439UJP0F1fXymLforlgUFg1xhLUr2L4SJzFLnfiA1XfK/OnWXQr/rEU
SpCnzbxD2Ohg8b90xppULFWNgYRE0fEYZ0JphCFj9HpbXqNoWzMl+L2VMBXERjA1snCUIIjhRC5u
G2sOsri9cHVASwYqfN/yT5PH6TCpEbaX/BnnytZMmvuaazdkODBW7LW3Xi33EpNuU2uNxVcEUf7L
Oc9sCzkUi7QK3U8OCXXLm5hHbL/YgKWqit5L6aZUXSvdxx3EfV1ca65HlQWHASs2CH1xF51bZoV1
jCuDmEqHbSFb+T4txwdHHxyXoZ1Baxu6MscLKwlo3kzpi4saMKmCMZY3eDQjWMkKwt0ebosPEkC0
287WVka1sO/mV3mIiVqg9cNpdOmdWW8zfAjWUrkz2rDUA6KhXBvw/5JDZV63uToIdDxyFjQYCLkb
M8DxnIEWMURGvpOcp5TdUltZqTJ9y+pnI+ivRxiBqABg8peDwatflbQVoyEYuCd6Ik3lS8oDVbZQ
vXSHovE1aSUJFiuz/xrXmUkhjKRaouKeDhL+/A8A+Enu/sx8+/VT/VAsz3RVxzV39VqbmViL/rdR
FA7QcID+LLEhSskmpIgJp+GkefxPfst/6UG/nfamV6R73nn2CoxieV7/2hO8saZGCfw07HXtwXkp
2H0igyXJ00uAs7drGLA1Y8IiZtUoNVQrwGaaONA0xe0vtj1r8C0p5M6+H2xcLdZkk75fLb485+8I
hWXsjIq2jGKEcdQDOvBYyu6Q+oXWe0wbgjT6jPtNhVqN0a+cDqtrKRzozGSaPIzwWeV33tJ9p9g7
6amMx5A2pw7qah3kNO0u8Rx629ZrTAPzXAqJEjbM32HP0eHs1NXRVixz8P2Hoy5lASu6CXlSmQXX
I+dShoQLG4KnMWvR45Xy0kzFizHvaEbD7IQY4arWluV7orp1ElSS20/HtVehRR86MyhENQ4oAtjx
sZymN+1o4kIY10VLyfjycX1kIhDlXzvxzJBwHJURNBxVBYbI8/inCK2j/cnfQA3VB+xO4e5v5mqH
15Oau9PgZQ+Kpzxd/4Bl9zn7AHFryvpAxwbuk49u/ADJXe2m38ib3i8fm62191fMzfvgm8OcmRM3
J/CZUzfA3OBD8fmX+vlDvysCLfGG7cn54dNPY8Xi2koKG7NIGoODf5iGVXTT6YDGhz1KDcqMoUke
8kdK14CfS8c8tChnAlYobeBd69JXJaXL0QGCFe2L2wGQouwP+1Xlm+vzuDyNf40Im77UYjrGeU3D
qFQhmj2Z74laKR4ZhzUhrKWEaYaOWHPVEGB/sUqZpTSrIdNGw8agaMo4jJtor53a+skwDzH9XVa7
8RH6eyCbl73rg/w/Nsdf08IorVoFsQPETEN7uIvYZ20etcarIcRcxu4oH2vVr8rf5mP7RltPr59j
PXGj3wzE93V5bzgvur2hADJd/6jl5f37TULE47wvwR+M6YipFPlGmbYbDtEtH3ydoTT1wXVrq1Mg
pD2oEXOSWzkOszrZVF/UAKxzmfMeG92PpsGb+HAwmVcUh+FPQpV9b+8GZUNTCK8CVUw8dcJBe69p
+5at4X2Wd9bfmZh/fhb7QUoIZpZ5dWR+VA+mN/B95zpP8Q95jVViDgrfg8Z/LIl8awbe/QwznyfB
qBR3HCvi13q2xlT/f4TCv2aEoJ/rTmIXPQbkOE+qFaSnrnJTzeW+/UIPyef1lRV1mf8V+cFhO9fh
gTEQmYCkpJWauOlwxPBAdm7B1rzNu8dZwmpUN6XzxPa0eupr71h82PVxbDdM2uOFXnm9/h3LHvb3
O8Sz1XTSoZV1hJLM3OWTZwA2v9WnG2aO2O133LwFBKApalc1/AEKHUNez88hIPg9pfW9FO1a6c3k
rv6w8lkLpS00i/xnesR7Be2mQmMATYRdl7xK9iard2MCFfY7XNZqlt/rbelBzeNQFbvU+a3SV965
RHlAwX/UaJC1Ovo5dsW4yUqfGWTP1JuY5/5UWUetd5k9Qkhz7VllOVSefbNwmPfoEk4zvGuE+lP+
i4XpfXnDt0PQP+ovyX0aSmvvgIunwJk94exms2IQpM5pWEbxtBlryHXqJST30NSzKoe6tNsR/aHo
4+AcgPbB5W5nHLIbioXNkWmAfOcgO+TxXu4eNMcv5F2TTCicP2rTxmy8ye7ciD+OEI4ZXZ17NZJ9
q3F5vOK6i2nh+TcJsbhAX6pUNCXmG8K69fSqS/gsSvxcmjZa8ztltlt0v/CGsbnunIsLfW5YiMq9
pk562WDPJPExz0INvMwaubNKKAHc5WSD18kIjbh+YZ0g9H3d9tJ9+9y0EHWLvtQsOsF0IUsQn0VT
dXziheImP211rQttKe6e2fqa/7MIbxaVQxv8E1a54uoycYe1LbN0mp5bEEKurlOlxmMTDbk67tio
7nlZ76Zc9WQrWUGWLV7RADYHxTUICiCAJ9iKiTkWqozR1FmAUzGQ3iyv2BbecNPdjCtZwrJrnhkT
QsE0WU1Vdj2MyZDP9frW76ziWAQRGFnTdidNP0dzTRd5sZZwPkIhHkgmHq9rDTFT7bg7Fp7R7CrV
qx6dOwhV5DFxUcmwWw9tC5b0DLLU6565FI3OrYup/VAzS60R/aLSzrcxakK+M+g4t3qk99dNLR7V
57bmbznzzKTIqiwH10oY50dz8rh8o8gV+IRv7NaVhlPXEy+u7vKNvZaKLIbBs3UVwqAyWMOUjjCc
WLtB+1OihOF4gwvCly2xPqzH6+NcOgTPhykEuFRyjKrAzTck2W0lZwEFyAr9i1GHSlE8IRv2r9tb
Ht3MEoeX+vkR+HJaO5DUSHEzIsjvjVkvGM0QXtFveePboVat1mLnHSfmdQAD/cec4K+xloIjzsbw
HLSXF0F8ozxYHuTHkE9ArxxV6LW72WJAQwURT4TgN0Ut/XJ8VZW1vIpsGEwkx9V6MrmTgSLC9Vlc
egBRZga8/zUjHA8qyYAGJDiXKbtLNHRFb6zyDs3s2KCuPqvufoI1Byh4M3PzMXE11bPMtbLQYmQ9
+wbhnBgKB90LFN/QQzN8qx0VxZU/88wr6pfqQ/tR+GZ6y5RHuzjUUoan97Uao9iO+5Xf/p0E9Ipd
znWcdERirYLDWcYj6yF+6jLXsJ/aFGihbQlJknTXpA9pf7Lv85e02DrSgTC0AY7U61S65RYY8dQf
pHzt7QfKx+3/a40grH75eRk6/1B8wedxecvQ9dPeJs22bd6ndJNBZcHeTNG9lJ4audvLEKqhU+fa
5RoD6uL+/s8ifaOanKJB73rVRPls6yQ+h17LfbgmzrF47kGkBbrj8MhZaf1ypExV21KOVRI6x5Ti
xUMdA518cOuUNb9o1bptofiVHRjd68oUz9FC3N7nhoVtMPUpSF/7kYRR+twmf/jjLUDxB7lx4/FD
om77fn/d4JLLg94GHD14jphp1C4HWjRjAkX1GnHDoGjRupP5Ux2jQ4mu5d1LYeTckDAwwqZG1uwS
b41D7xak9wz7+fpQlhzj3IKwe6OuNKymxlBSo/BUaHZP/Slldz19L7ON0a1JDy+aAyoahG2oWEFr
4HLmuEJ0yZhXqlFKrywyP0qZy+sRBEEG9UCIqvgarTbXxyj2an9FiLkPHobBaoPXqkurVJGsAhqa
sOo3v6UQ7LFG5P/gxO12pZ9+aIGndt7uv0WBi2bFZqh0KCZ5KmG2RW3ere7iX9qDvJl+yS/SP0lv
z0YoMiAphGe92eNxjLLIM7ujZvlNfG86K2nCYrYJzUJUimewCS59lzMJ5Ivejdpcrk5bGTcQafCJ
SvIndH+fVDOr7qsxHV1els4JNDXNDz016P76as4uIm7280+YN+dZRubUtibxltLQUny9atyk3XfZ
6Gb2UdJXkuul7QcE4xfsBR1tYkWylRuwIJUoB8V2aR94URkuSl+Sf31AiwUaC7cFuCa6ndEbdTki
q+5yHOS4m1hj2MWHvnzGvtOmP+VnBsgmaNva1CUfk7Gh75Hs984uKgLwQL1f/4ylwZ5/hbBJ8lFp
pbrGfS+OZXNr5gVQqTJERq5bWUyogUMFVGumDUSX/OVgp9bsopoieWdJADZuiL+oATgEpfwHGqlw
bnulfSOfuuZjWK3ufe1z0XXObQuu00xDb1UO0kBzuIMSxyFqpEOb8z0fnlT50MnzqyT1hvpVLX6T
jnmjskm70yjhnXnf1e+j4Xd0Zyj7Ot/A//04epMKuk8VutMJh9iGtKdDGpBu+4/mDJcBoHeB+Rbn
zDTRGNWMyJZ7Dv6g91y+mSZjJ7k6KC6n5yTdE9RDq2JjrRwO81p8ny80aetoUVWArLtcq2ZyIK2O
HCmsEx0QG+aAzEJLyu0oQSr6+hgXvQ+0i/9raj7iz3a1yfqJdf2E5xp0EARJU0w79Jc8Xjcyu/C1
8QjXgM6OgNlsZFxbC2WXHpJq9Mw4dZM4CqP4LertwIrXYFCLWRFoxf8zsnnkZyPrygjAJY7Fs5V4
H0MVwMioZ2m4rrbEj7XcT4CONKfTULsyHf3rI15aQVAZzTgl4KFBKnRpHN10WdeDjS/UQVMWqLmR
baQ0kfyUmtk/iMsz1auMjAiknCKHsQS5L7TSO3OpirsN3t9J54OrKpA7M4izlQxscVxggJx5NiCP
IoZMVFhLc6RJGmpRAvWtBBBb0tfEb7Np7fK4ZkqIi3o2AtDCeRqWDTO3Ka7DQZrGZCNze62Ysxig
ZvrRfw/LFK4ycptKkUpNFspFxbSgsauGubFTW+2mIt1U3kST0vPxIBmoZXlyr0F+rid9BBahSTGC
FE+FJChMlWg7jUapsueTFbfHxlEH1VcJxd9jLdNKr+0tid9bcU6qP4qclKgjmuqwHSOD5q6RVeZ4
tHsVlNexOdTlrpIL6M90nVw3LggyctvDNkLT1trhsBAFZqGOGbqEqgCIxC/d1Rk5I6WqpciYyuB9
ckv/s/aI+xvd6i4FD8D1zbF08CIrxJUM4HPAtUWxi3JK0ZRoNyys7A/FrA4WzqRIjxIgKuRQyj/r
AmRNEkrPbDq1Y3bTk0BPH7M+2vTa5yCFkfEBBY6P61+1kCJrKMWgrQ5IVzCeCUE3c3rWDEXMQz2p
XFWS3UzONiYD71mxAaGCW/Sv1w0uRShY/OqXmN9dRYFmJI5FPUqEh82mUdwMQqie+6m9TU9tCO3y
f2AMvLez8h+YLQHoulxi2nIrB40TqHj2Xci3bel2z+zg8Tt6KFfAQAs7FxiOv6ZmbzuLvHkCW2o3
j4vheE5s6zMpkjdD4Wuhb9GRzi3NX3JmyeijCGJksDQe+nSHpmm8RETjE4QqQPy1y6WbLIDku46u
TLQYP9vyC7qa0dtMi6eV2V1yHkRDB0y8M8ureGJzG3p6BS95OFQ3gxqkg8fkIXBAOvWk/qweyjLI
7uNs1mjn8ugy8pCpbjJsjfzh+ocsJOkzfOY/3yGcO5VVTrSUch5y3rggNlFKqGfO0JJ4jRJqKWSc
WxL8ySwys0dXLw+zDbnP1x7hv7qwhJThYiCCD1kxGccswoSS0bNyn1Zbmj5SUEsds8/yPU/c7nMC
JMGTX8Zd9mTf9lj4tZx56eV07jhAZyHo82Zlw0v3apieQL2mgXtFP6q9ad8WrTf4cu06rVu9Vp2n
9L+bZ8g2ZpVbaxAs+1F2rrK1Klw2s1XM+uK2AqAPkpEzo44jrC3Ppo6pJb6mPQwQWJ+i1046chsP
UWOxa6QjMAGJ8aqbd0PbbHhXg7yVHIzkvyRrmm/XGjwMhN0AUYK4UIiTzZQOkqJ1PHxW9DcoIrm2
DTGdLmAG6GF9tdtFSqhLr6n+1mtrB9XiikD9HVkVBFXmZszLFRnKqKxse4B/P6DlM9jr++m93JIt
31v3XfAEKjhPfnd8GQxo9bFdiWtLLv/X+LeCp5x0VVboEw/BDgykQn3k8iq0fl5E0e/nuyjYeIFh
hijY5QANNtagv5bhctPBLDymb2o8dkDr1DOeqycHotJWUK0pXH1VRK5ZFcpDBpoUQTo8j8zv/D7I
fAIGvU1zp3vR6A5u66c/pIMWvO6bO+M0PG6zh+52uE12xp/cxwvwA3m/Hsa+6hnXPki4mido7q/t
HB9kuOqhfis274lXe/TjpkTHQee3gRE6O4ilfZa7+/zo4Buro/Twu/atIN46T7YPrMC+2cU3zH1F
PrdV8P9NrrVtH6nLvOsfKxIBfu2I8zUTnLLJyyZWO3wsCDDRZ8bviemxsPEkX30JlAcjaHfRrfzS
7htvd93092MHSGYk/zMyG4+eYo1brUuL6vpYhUyCwAeIJp1kgyfjFuEJVbYIRd/r9uaRXC4LWp7g
nUAUz2Ax8Xml0NKsK6uiCe0nDLTb/wZEs3rm/lr9daHeNdOJzro2IHqFkLsQZIxetzk65GCI7BMA
DNoHRz31ve5aQ+FL6b5s0Sa8gg2ft5Y4OAvEXHO1ElTUsnCi1U4Xl3meN6FOjaNC0bHrJB9Vp206
tfhzfR6/RxLouckQoFJgDV1dgntHA9eJDWhVGNfyCbQSuEmtSUp+zwQuTQhOadM+K8yxbEKrHzas
LvDGtytLn9gKMDIrZ8LKcMR+oGxMzdYgsDU0+kPM0o0WraGg10wIDiEXJs2Vdh7OCDHB2HBp/HJ9
Tb7vJSw+rupgy8V/v0mzJHWUl53BsCbFCAUTNGfVie1PJPcNlge07P84crXS77tmUzjSgbfR5Sji
Tcgj6mlmuR/t2M34D8QTt+2AtdF31we5NI0gSwCRwSxwDQKey+OFatTK9AzTaEyjGYwWBSOUKf+8
bmSh1jhP5V8rwnHSx5XOSgXuXbr1E2jB/PT0ErXudPAM4g8rDeHLc/jX2PzzszsAabJ8MpysCUdv
HF3y5vxqRtDWPV8f0/fk63JIwnbiTgX2/AhWhk3ymDyvncBLu/XvjIFD43IQSo9ViBvEHqPWA2kK
DadDgheiU6PVV46rpTB3bkrYSX1aAHA2zTG8/l2AhAfstE/Sf0uLijNxni8LuEfIoSDMCcFU0cuk
JgRWpkHyebElirapNPretLZ7fWWWx/PX0uzyZ+vvOAkdcrVpwjxzMjdSIVusZEfgjp6lMl/JABe9
AE3mSH4B/Ub376Uto2mGlBojfK2M/SwBGk95n5CUXR/R8v5BZg1OdCCyv+kA9MDQF8oEM0l1E9cA
ZatVIDnZvrDBsJ0EqhXfgsvay2PtJ4iWgyEeXq9/weI45/QazdagsBEVGUnMQdKRyU3I0tfcwTDZ
KU7W4MVrRoSNa7bQVeeJglE60ibpkyOT+h9cIisxduEqCa0m5NPgIZjZZRUhGkWxI7WWHsFB+GeE
ypJsgxGUeWB85BUEVlPusulT7cHVrEFWbAhox4M2x3tETu+MNPdUXEFL8lhMye76LC8kjpdfJswA
0ColaSsLRw4ukb5U+dFDBaD7n2gK+K216xWggn3rybo1uo35YYd2VLuGHq7da74HH3wG3tRxx1XB
gy82NLSNntnR0KG5L3W8RP0xqMqR8cPIXcNcfXSbj7TLLGuuVOM2DVD0/KApjFmSJGOs9aKd0cgT
cUe+r9K33AmMX3H5hjuuC6SnxD/BJrSyd78ffYAhgVMHlC/IuxyRZNguBpCEWGhhTKxfhnms0vfr
q7mQs8LAzE+g4zkPbcrzyM8CUdXqU8502oVN3Xem6xSprNx0KV76T7y1HbLF3513RbJbzde5PUGK
Pi2tnSoBp+Vf/5bvWwsN9Hjrm+8E6A4VX8DldIpTO0qGEEVqhfhg4ZB3dDTlwoeO3xrfxPcADGMq
9ErmS8HMOnM57lbiSgwuyyGUGNvrfKy9QkHMGOiAu2O2ljovDk2DGhA4TDS8ZYq7eZjy1q6LIQTM
RT6ACd68HUB4u1ctma5kFoumgF6zETUgciQC+CNiymmmdxjYCOoq9KaynWrkGiip0Wx4fcEW53CW
fcFlZ758zJ9y7js26cokUoeQ5qR2Y3WXpOAdHcchaI1xCq4bW4CRzrxSqFICCjJ3QwhziJf3Htl0
MYbyIDk/nNisOzc3YjBbgVDImbzYGov0B/Yx89I4rjYWb6zqQEqLvRdthzuflUdsgOCw0j02PWf8
+foHft+q+L6ZgRVtwLNam5CiVG0Ljmq0BIYRwMNHbunZ3NmlrkzD9zn/0niS4bz2TIcjHObWFFtS
qUljWKKh64gu/PFgSlKyb/KaPMp6X64g9hZGhdUFJw4wOGijFm5J12fou2vO3Jl/f5cwQygQqZEZ
62No3mvv6d58uf7rF54mLn+/EMtA6RJDWg6/X4WmwK/0mIR7p3bRBFY8cTb/uWLv+xF0aU9YC4NT
rQVP7QjcJqRKjqzeKi/U/DVU2wFYUVt/GKRAaVx5X9DEwyOd2w/3VfJR6ms9/AvI/8svEaLZVJhG
XAwaumvjQGuP5ptZ3Kgox5VvdFNmnpwZoH112ru3lRmYM/zLc/HSrhABHFWXJrzdjGHr/CxKv0p3
9bTh0QZv1S/xb7a9bm7J99G5OONXlbkAIVxntA6yNLzOppCkKl7fczICWx3dOaSM3E7N1yiIF/1J
w6GL7Gvm+BYpLkjdzBT/+RS2muqb5DMFt/5jtH+dlF3b2WAdJ/bm+giXdpsJHhlQnQNCgUvIZUQd
HaUmWi9PuBaY9YbKtNiMVrNWqJp/i7hq51aEeSyZk0RD302hXeVepUTbvNi2N+j5d6Oj7dCVVHZp
l0DDB5ScuLrjfBd2JWtYRiGBNoWOHfNbGfcElzVWuVekWtvWeh52lOb7fzCPZzaFndkpVd8jSMOm
3FGAhIphy8vc3v0TK3iCR0EMSNZvPWrItRurIXj9VfXmBjrjP3tglVaMLDn9TC7ozJKFJhLeS5cY
UkjPtzKemNVmiG9ixdqokfbALDvzR2LoKxO3FKIRoYG3wg3OQH/tpTWUL6U8KrgcTjji3N5um9+Y
5uzWyNpy5SRbSD1BaIZK4kxnCAZFW3CMuNMnvY7sKQTsUdsPQwaJkLTOPeg/jF6WyvFz1+Dd0eqh
Q1NWEGi2esdcyZYWZxdv5xqyF/whZktzY4pi9ahdTKibHmgKkXuitaOfonLiJZP98Q88xgYKd84S
YE1YzClV+WBFoFWzuqHeTFyRXbsqJO+/t4I+AgsohZnXVBRZNbiklkafyGFu9fdZmpZu67QP/z8b
YgxxWskiDL6fcklxSdfEXuesvWUuPJUDw4Ysx0BERIVb5Ne1UiuzNT7ACir4B3Tb1kfLHp19NIzN
QyujMJfaNbSyYlD7M70CvjQeTVeJ4jEoAfQODCI5m77uIRVRjpPfSiZ5jAudeQkbyUon19LWAQcM
3jTQjggdYuEsxFN6mTlclYH/jCI/xfEUdg0In1rK0vD65C+bgvQhAE0gOhV5cyWqZnGdOnJYS+3o
qSzpnvLa1l1jBBLkuqmlEwmvliAnnEWVIb9xGRAGwyCE1Rp8SW7j24nSKdDVRv4n3nRmRQgFTcUh
LoKIDQrqVt8kbZHvTdbqK/nD4rRBHhqcv7hSo1J0ORZbZUOXmrESgtkCDJwdsIPFpNJblKTMlS24
0GwDz/1rSyTYLnSAcKhkyyFHRQEvQHaVdScFYhf9LtYmuT11I9EgOF5PXeVrTsnHnUYcuXYhT1/j
yZ4ZLUpkTDddmRh17DaVgdbnXKdoVLi+wsuzYoF6VbZQtRPvptBYaKVGiWQ0yKXFQWks4+co9/V9
1ObOypPLPMFi4gEtUgD5cH8BQlrYIoDEWUXjpArQjerTMBnvVak+JEYYK2gAQfY8Y0ualZRqaXgg
m5rPGMjAQYjqctGrRJ/KoYbNvioS0MtD6qqQkmQD8ES8Ymop0wEZOPTVsPags9QuTY1IBzolL5Qw
oWCzPzamP0QBtGerfiUnWNqU54bmn59dvKMoSlVq57MjZz94QjwW85XC08LBiOMJwA3Uu0AnK5Ib
9/p81Z69Iq7jQ9bUWwp2D9foOYAtT9cdcCnPxgvtLN2OvWDBOy6HM3ZV4gwdhiOD69xT4843m0Tf
kKEabm29kryG5P2pqXS87Bv2jdna4wuXtGJlVhc6P1AuwRsAclX4iiIWkAuG3mnI9CqASZhunLOb
QUdvvvpc2RBBUBWvPOgNCH5i1e8L3PBH87ZmbdCy7o7n+V7K4mFlay7sl4sPsi8npqhyR+rVeb8k
nqmTjcryY4RZaMfeTSH5WY4nfQ0EvOBbsAlCOAvhAHcsYb/YQwFhMVLDZsx9nf6Qs7Ve8eVR/bUg
bJMBVy6nqWBBr5Jow/Ci5wxh25OnqqtQzCD3xRCdSqdfuYcsFZAuRia42YSybsGqRgnH7MNMX6Rb
iDy4+TQ+Ulnf5pS4eeMXI/EcrQzQUXub5i5xVghYF15JMLnQrVaBeQZGSyRJz6YMObWEGAFUlgac
SiH1XmoZXtYrAGtmHMXH6EDNZhMpg+lmVDtpw5rQ8Ow2Qhi++AbBrawaJ4oz4hys+rR9kyUZN7+s
69qXoUOmNIHs+9SnnepPPFsTzl4MK2fDF45gs7czhczDt9CNINm/kb16uvU+sbVi8nJQ+WtJPIDL
qqQxIMuIkSGDjDx03m9RvKbP5WN/p7+v8aYsnDKYUrBi4flJQ7Ik7JoqIiTpaKWEZnPStVCqN/q4
UolbOF0uTAjbputUxsa+RHQyf2NEYBlU+Vvc2zjO9tcD8vIi/R2MsFEa3hu9aWKj8MkDQmhn2NzN
zfyODSsJ2VJ+fzEmISFAzjlCeAmhoEV9tkz3Fd+Yte5p+qeKd0op6X1F8SSq/YAQ7Wawt0WHxSN+
pY+bsTNfdK59GkT+uD78xfh0tpbz9JydrgruZgo3MNG28poQX44KV4eCPflVS3eZcqcl4XV7Sxdh
vDujxGqClxk9h4LBrKWEokaBvKFzK/iqBpaEN/ODq64NpFLxUK/BYJej0JnF2dfOhsjzSR6Hed7r
JAqKEopJk7MtIIg6xltdesvTU9+q2yKXc7funo1mJRQvnjFn5oUA1PJyhLBpO0MuHQiu2gp167ik
wcq8Lm5KSF+gmgH6TDBKXo7SygcQ5mUwY9qe+rTXsfsnUHSdVBfVGpBreGvXmMUtemZQcGeIERG8
lGHj6NAPGVnltrYaSMorLxK/mX5eH97a6ASvidumIJODNSzy4lfdssyzqaK4nLHUu25pcUOcDUvw
lt4arX4cYGkymoAb96kdVNquNk/O6BXF5KEYtWJxMQKdWRQcxOE9p70Fi1aXbe1oN3Y/a46muW5z
fWTiRgBgDr2FZ5JBwtC0qdRVyiPoILU/0cDpKRUgP5ZSHFWUg2adFJXUvu7kbkYe7PohGaPKv/4J
81DODuNvXyAONS5Jgz7n/ISLL6T70tRI3NTEs4XFj9AO9ydpe92g4Df/NgiQIsoUoK0U0ci63ABJ
FmHIOkMZO/ISvovsNRURYQG/jICNCXhLcF4DcC0cVsOUZfbQ0fw0GB/acIzyGLRYbmysjEU85f9l
Zx4IuotRhRURO3IXJyA+gXaWEzPfVn86HlNyTzFcxXPUrfre5WGTkJW0XLwofFmFPaCdgSpH84SQ
xcijXlR4+MhP8bMkHegJVLj0UTY3HPh5bTsqg1t+RGRTltty9Abdr1epnma/FL1GN4DDRFVmrosJ
+YY86UWkSRb0Hg93peu487/axnF/5u5GBT7kULyRn+XLdc9ZclXdAogIGG/cpMVzSmsHrVcsyLUx
JIwNuyOgM2NF7nGyVbWbIl7rcFuyhywE0tFocYMzCU7E+9ropFgrTvbQPOXVk56Tm4z9zHCPtyRI
+9TN/fUBLm0NHEvQpEMpGFV9YVaVwihyJ0/Kk1rZ3W2vju2e9daBVaOyu27pS2RCXEAU82cJWVRE
gN+8PJsUaDOZlUXK07xu8a7Zx7t4V+176JTHtRttgZva24f42OzTHa69uyq5idlJ9sHbdkrWWtfF
DOTLoc+/RphppZrSzGa0PGn5ay5RL7J/0uiGRta2NqX/Ie3LeuPWlW7/0BGgeXilpO52W45nO86L
kGQ7okRN1Cz9+rvkg2+nm9ZtIjl7AjYCdIlksUhWrVprV3PrCPkVKAA+X56FzY10alc4oVvTXWLQ
YvBomqadWQRD4fqgwImnZ6yxxnyXK4GXfE3ynfYwoP+2um0gtNbLttPGbkIDFMrbH/pnmiiLMdhZ
XNYjPoN5Y5A5N1kzEW3qiWElvllJ8sQf6Xdh6TVU7wEDgcK0AZ2M86X3EqczFbvm0bWz7twXECIH
QLTuqoOF///2QyMr+jQJ6e6/fzP/HbhKH31RYUwS3/LVQPOncIa4sUoMSUFk60Q0kCKFBBxgOOsR
fP51bB4AhpkwF2a/EEiuQggmfVus6a51lis1U9CScAM00NXI5nC28kPHHckEbayGgezZygCONqZP
NRlm5mXhjkUb9SNEeCD+SJr5imq3GV7Hl/1vI8BgnyO+oBsBIBGx4Tk1qbqMaDqKRvdLB3YKI79p
1c4vl2MzgTzwz55V6yaDNZRCcU5ZSKkJmyxzRr2GsFwbtTnR9wue16SQ6U183snwYfDduxCudOBi
jnArtNqKshb3zShPvun5ELCDi/7bvA9y3SEpD4a6/hLL6JqFCyKkEmAUmE8ATC3kkS3hPEwVVnpW
N9IIdUoWLoNeRgoaf0NnaNhNWeiV36JP1++NFuo2SypJVX7yFzDwr9Lk2oqSW5O85x5L89heqmmh
0ZxD7WpEpc9nZhGHHlSvjskIqV0294Xk2rZGprNNjJbbVXF5rcqiqeqjF+jkBZUhTebmpUGjSld9
HmtvUwte1j90z9UG4PQragxOKp63sdn2k+7ABqVhaYXolHG8Xbwz82+JLPe5MYdnptY/PxmOwVx3
cWubRnCVx9TgxJ7vrOFB4eadVj5cHpbMlrBeld4XvWGZNCoHktSP+tfkn3iAlKtk9ra2wiq+AiTW
2goJ3bzzMQ29OrtWqcEvstemtyGB/MXh+/w6YUF+XXTLYarfL49MxOGsG+HMpHCeoaFKMQpr9Yp6
egCg6jrHcZVOVmDPne8m0K9OOwjpTffqlBAw4C/me8HY/vJXbM7vybiF82Vou8axFIy7coKq3bFD
ceMoaIW7bGX9lU8bYM10gekD7Udi0n5os6WedXhMS9EbjExR6twvbJEtoi4xIwxmZl1ZokQMx2z3
gPjs06UinqHstfQ+DW7Q71JWD81CpK3nnx4w60qeDE+Io5VejIoXwy7V36m7hMtk+mMK8HUniV6f
D9wPSw7kQAFsQolVGKG3oIeiXNI0Yq6ZhGltAl+sTUhDL9WjlmmpX7DyDcWYn1WHxnTQZtT+TMsn
A0h0ydm/NWbAIJD4N3E6oUx6vmFYQ6dy5hgz0+ujlYauO6AbfCGKxM5W7IRKFpotUO3BtUuY297j
qd1WLo0sVrf7vtJfndHkkgD96WzHtJ4aESJaVlRaZswWBtOwd3v0q5+1yfxEQ/d1CprBus/8yxti
c/ZA/LTWc6FgKd7o+5YZ6aRjVJ56x+Y3z6nBn+h3+uNlM5+fvBiYruN2BjIT3JJU4bB1rcR2MzTp
R9UAMam91tl+loGPCM2FQNKApttX7kBkINmIW9OpA1HsAViMZ73opYmZlqXVTPBS9UCnXVr5zo8m
9pEgHCsZuf+Wf5zaEvxj7GnM0gK2UEz1xwL/1pLgJbMgOEcST/o8zbAAqkVwFTck7/8sxflxEgBV
7hgmcObovxZwEy4ue3reLmmEjtZAlqDfir2nP74GzZPTOh/mDCgYuIDKG3+yv1mg4yvbbxJHW7e7
GOFPrQjnp6tZtLSHdQgoCr2m4XD46e7y0CaHy4Zko1kX62Q0qt5YiqpgMWjyDP70PVc5cQ1Z0Wt7
yX8viBBm89jLy9mc02hhFkn7+8L8H1dc8NrYtCs3qzBd6ObyS3rfarlkD8qGIHit0XTAUs4YQg9O
7xnyiV0qAWhsxTAdV3kcATjTca0+XwpF0yigtVgKDp0nDkrOMnNDr/3G6/Dymm+GkzV7pq5kU8Cq
nRsarKGFenKJLe6aV1aWvnjGbWs84GzC635tQJklTrZ5zOonFtcvOvGyRTe5VSewSO8UZFXMnNSP
+fUcWA7RfFDeDpXkPNh06xODwlyOKhpVbaSsIs15TlgRcogM2jIjIrfER5xBDgEgOTRkr2Cw82Gx
pmwb3qpppN/bQL5dqzkxn5PQ3vchuy6+WffmLifjU/bdOWYJueLZzpb4jAh1+u8n6CY4+Nd8BrqV
zj+h5Uox6a2dRvm8G++Xn0Vg82svPi71vZWb0Wy8tMhi3So/E1oT5w+V3j5ZFyagpXkyzkCPRWr7
3QAqO+1UX+U37vhezH9zMCFtjrcmugs9QMLPR+rRilplbK5b3PbIqoISgPlEVrre2ua4fSHHqkKC
GyiBcytWvNI9Qak1AuTj4HnZcUaL8OXtt7XPgXlF6xdQWGuW/twE8Dw9YDAuQjt4E81ql3y155dp
kqRTVw8XDxALFFGrKLwFqgfhABldI9W7JIYVtKSXBNfLXWf2fgcAOEgRlnnwDSrjtdh89Z0aFYbG
DGxz04bRYv6Gus0Yq6TZW6+29m4n887u6VU8vFyeza1xQvYVBLWoMyIrLxzHHbjT7Djz0gi3LgXJ
3CRcIveOF7u/GhzoMJGexsVvzVOfrxuzYreqWppFzjThKbRH0c+ZU2IjH6/QezoZJEuh0iXLj4p1
+o9NZuPuh0zZh/yJEK6rtuU2pEzTyMCpk5othHUL0INboH9LfJ58mV8V7RY0N0c9vof2rf4Dojt8
17xn9pNjWBLnFTtQ//s1H/Ur0KDaUKo/nwXF9fIWPWBpNIfTo/lS3rs/ll3/kNyPD/YVqmgHTAy6
94f7Bnz7P1CguLzc+rqeol8DMo6y03/tC0dJ6qJarhiwn1ckvrEC6+d0B+gxGe874P6+afvl2guV
sBjJEH9JfLA/XeUH+/nyV2w63clHCMeL3oKHWeXwc3185jYajQyXNIvfFAfd2VHUEHKQVV42uXVo
ryRGCE2gmsMj4Hze6yRjoI+HjHy+GEcbWuhOfzOUAafeLrkrflw2ti7i50n+bUy4Tnnp6NGEwdh8
TA/ZY69ja8nC4OZbygYcGLiwdSrFa0iq9b1SQSExGlZwYwG+Irv7lcTQhzaNY8343XotNTx2k8Rv
KVC4l4e4va1QQAReFFVo/Od8Qqs6aeIWKmXR7CM+svsqC8rH7OvSkXE/3jXJLr1Vfe+telTelLfR
CyTm1zfIpykGFw9AniCnQlL63Lyj99qSoIstsu+nq5QF8QtjhH+N72LCy6//SKxt7hrs3bW4APof
sT+StjVTJhADRE03HdTxfrxxf6Y90SuXKONz1/hW8CxrEt/cJHBUyEagbgliAGGESDvXJTh8o/67
c+ifmQ8QU+qjiUAylZs748SO8NpD51NZD9mYRZb14i2o1rlB6UWm+V25GppJEn82j7j1Df5/o1pn
+uQqa+tw2rSEtS74hbTUUxz00fIFBUtpCnX1gE8e4qwYVHjH6iXnloql82KmYP4qqABMdMfRY+Bz
ekjd0L4aXiZjnzNSvbTOjY4yaSxLgG9dU4Ck/te8EOhLKNfFNcNAd9MPAyxpiSTGbLvH798XAjlz
vHixUvy+fmPOxFsFPsobx3nCiwcdlYRLzP1/Fu63PSFmZ5OLpnbAIqKyNd6zzNmXdXHVuXdxZQPZ
jK6WL4kBMi7ZY0uyimJJb9AmVbcLmDV2LDra4eWNvX0c/l4lkfaqKtMsbjlmcdjNYfy925lot7lq
X5SvXuDukyPNSa6S+Wf85nwzNaLezDvQ7ul8f/k7ZKMUdoU+DPUytPiMBH2aqvJtGG4bLsuJrLfH
TxsC12aUnDRkL8WpVDKKkLluvSVIjm/OYfat6+419ePr5j595GEmGdRmYDmxJwQW1axUF6ySWcSq
fWHeLytbWvtgjDfWfFuh0/3yFG6fhyfmhDm0lGZAfQ3mAHsn2QBWOHO/1AGPHOZb9V0jxWSvT4BL
87n++Ukoq3sP4OsE8zn6RTjf4yJxbKN/0MxPprC9+kPk+X8vjifDW1f3xFpl2APOiA9rdaT7JiSS
hl+W/+vyLG5GrRMrq6OeWDF6J5ndZsqi4uDezYF5LYVvyiysf35iAWQoZUkNWOi/T9e4i99M10VY
hxnAR2wHvZgA5MwPEAa+PK4PXYhLiyWEY8DB8Sym8A5zrw3osDdB/9sGgKoBl8COXtjW6I+eAxq8
Knv1YLxRn++rg3qNVMTBCtBd7M+7P4SSflpSIYQvI7fL3MWSxmYBO5YD0GXRy4ACW9sedxagIj7u
SWKBu60pkE9UgfY66CZoXCPDINnom5MLVJWno4SwKsUIA0GKB/WJ1MPTbjdAPHpvHscj3w//5Ps8
mh6T6zLykMlp/ebQRvW++1V9bffFE2giw/6qD+ovyc96L03trPtdXPHTjxIOLCPW0ySf8FHKbbPT
wzpofTTIhuBF9mvf3F32r83q6Yk1kQBm1tO6zfGSxkFi+imovDn5WZLCL0FegFY5yZ3N2Io9p+aE
2LroKF/aBQbXgzt0PExf/9F2FA5Nb8fvxq0aQnXptQmLo7XXDvFtjWMru8F1Rydo4dt3zy6ZDsq+
AGzn8jR8UM9cmHSxkISu2t6IVXxXoN4ot8oV8PBXRu+DwqKB4PZTCjGC+cU4lN/x6Dva18DHOPc0
hGrgu12TFs/Qp+Sn4at3apSR+AuVOKrYRvOx406nTQjZ7VJYSsWwSgbQSi98/cfx3xai+cd3Kem6
xAFFmh43qXNuZjCmHj2SEmO/+wrNR5KF32Vvwa3rw+mwhKhtWQlgGOv+y833Pr8z6l+FLFX5Ge6G
xN2pDSFu94qamaA4goMjatJbhQwEnPG7eZcEEwjrkb3Zv/y67E2bb8xTm0LQhnKvYnktbCbuvKv7
2k9LQM3ifN8l86GOl6PSt4d07O4n1t+6Hv0ygLG+zsHstcx7Q+NhornPS3+ryKoZ0tkQIt4095nX
zvgy75EBADeHxqGHKFwOWXvFH0IlmL+Wx1qy6zfv4KfzIYS0fhw5HRess7pPH5YDIBn3ZlDseNBJ
7opbj4sTQ2I1HQwfsa32GN4YWtFybRJvn4UjofeXF3jTb0GKhHr6SlkoloNb1qqzUiQsYmkTNBoU
6io/kzXqfJw+n2LSbysfs3py4zAhw2NVCmWR1lyl2S9togfHPXh4NU3zcDelNaG2B2Gs2s/K3h+M
8UA1v4hnvwPELV+Kp1FxSNl3eyOuduBxRJHPPDCuhEnWhJ1j3K40pTHPHz0GLpdWxjWxbizh84G8
Q8838umoOIl5gFobgeotOhqZaFeou4aYEP/Uk+dylKzGlntBrgw5HWQHga0XSwRFN0E8hTmAwnX8
ULn5bdvsUhZ66l5nz+BQa4cEDfuy/MOGE+Dq4EAeE/xTANwLTt2i1wQvvDaNEoDfmgF8yjZuz5VM
pExiRsxXzYnJ2r7okPjsjmh3C2aN+p2aS7bolhVAGFdaOrCCADJ5frvFQkKf0UTirYX/hL36Li3V
brgDEJK/LaxfcOLNXPGqzmxRSM2X8nqsrGPhTrummV+WXt1d3p5rEBM8z8W+hLgBSp1AJ66fcmIq
bha+zDqqwnoesiEN3FkzwnwCF0UWTnab7wfqShBFa0T/bNIydBCAAJnoCEmvdBwyPF4xf+MUQveb
NGyERKtNcq88AO/gXx7g5mpBguT/rAm3KM1pJ0ergEUwx6Czv7P4Ryy7EckGJLxKgeV0217R06hz
lmkfg+wjUApwzVrF9N5bFF2dpilL8m/aRCfn2uuAFnhLcEKNNq2i5Cj1aSDnpze73tnzBbLtkjfV
xiGButhvM4IntrVZ60mF2ilv9IdyBC1BEvtKpxymRQt5raQrtkeZZHrBmxvARALD0z8a74VFy3Xo
zVqtBTBENv6crGXv6TQYWV75DG0slx1kcwcgww20EqIvBBjOdwA4W/SRdxhiql1x3wBa1vBBa893
cb3/3ywJo1JMezbaEnUZtFBpyXOTEN2IsnDurkuJpU3vOBmT4JFoS+iqXkP9dG3WKsM2PbqlH7Pn
Mf6bWHhiSLhsg7itMV22GsrUfVYdIWQRFlyChtrCRrhQD/p3iQRnH/ngKWzBElGz30O+fld9p8Pe
diPN+JYX+9JBOc2mJGlnv20kU7n+9qdoZYOcAwynH+SOgnuYmWJbHEUIY3lfkvtJ1mMi+33BKRwj
brsB7YRRkv6y1G/Ss2Tr98FlACpaB8IXur26ykmAH9zW8eauwGlVgwqWGstx0j1Zn+LWfj01IlyV
O6vIK6vOPvYQ8F4MHUCZeef2vy5voK1YjpbAFVyIBMSncpg5d2NqayyNGu+GsfdGlymPbu0bJBBB
ToV6uW2Zwjhmy20hcYzJQu7Kbua9migE0YFoxVGBTs7l0Wy9VHEb+m1NuBVR5vSxy4DAyeg4MtBC
geBhpgnaaPLOg969PoSFyrqnKmvvFwfKONjX45e+Ly2QzxZtMJbjs8uWXBIQNz3m92eJzATu0lQO
HVfsU5oo/miq5o41qkzHdnMtkbACdQsAXUgqnftl0/K5G2wOwKYx+QiF8sXcOrvQnvevBWFnDX05
dV0PC8AsP1YQUFCmmKT6SGyIrJomqXXz2P2hQsSafQBXnIGqv/FBYSgY1TqqraV5nFw2eGEGdt22
9V3fq77Wrb1CNDlcdqKNaTyzJ0R6xy0mzjnswY8ItHTQjnQz8784j8+sCGGe0hwPFA1Wau/GnG7y
/lee3vS25EW6ORZEWbRUgmIScLFzlwB5hcFUsI9GYM4+5NDaRQPZHzJY/nd9wEtmOTpo7tCfembj
8txvJQQ9UHX9+2PC5PcAvtnMxLnUZn22K5P0qlVoctd2VThnKWjnWFntKqf6xQbGoszmwJ0Zyevc
GMtVO/WyVu0PYIlwVuF7nFVnw1mp3s4H9x87sVKzyHEaJ15+Xdr8qCbfaxa/pinbedQmdo0EvIHW
zYVkUPtCxoW4+a5i+t5h7Do3xzc1s39cnqSNkIp3+apTDbw7qCiFRTUSrytyA3OkKEG6hNY1H56Q
uaKyVJzMjhBMs5jXYGPE5YrW1RGaXgd1GQin1pVWaddNVu0vD2vjxDsdlvhiV3O7sMYeiCPo/AJm
N8RBHB95K3m8yKwIC9o60L+bKRa0IGp895U5L7EhCSDbJkwoJqIxbsW7nm2I/2iZ1cVTg3nTwTA0
TscxyI2vxnD/N9P128q6eie3EE4dyoYcVlKHTFDBjDwWSqPUxsGFNcGbcuXHwltWNNKaZtYvQJ9x
1+1JNlmOP7NJBu9aHfbTJjuxIjg0cDJuaerKegk5Ou7om6CJjZe7Vs2IBUHcTsbbuO3Yv0clOLbh
tBnyASmK8lZ3ndn1M8u/1fmdardAccs4hS8ODhx4wqlcaA0oT1cIVWbooPqDVHeeE/VrX90ykFZL
01GbEd9C+/zaIInWTGEukSxykBrC2MbaxznZvo3Z82XHM9ct8mm50GOHGzD0eYDWOPe8wXSnClxL
yOJ2SRpmhcODxKWVP3OmkHkos6e+VC1i9iwPecbZDvLoXyejHYkHrm6i1S006G0srtnxX2AZSQhE
Owx/SYfCx97xfOhwf7fytiedVr5QOrPAKbIYPKCaS1pqJAnaO0Gk5S3p/OL1dewPWkJvlzHRgqpC
12nNc5eUfGhCJEXALjvZU6RRUEaYaumEWjIqpDQbG1QNhrG7PDnb0/97boTppy5nS50lWVSDyaim
Q6AkkqfbZnRB4xjATejE+0Sdh6jj9kjLIptt3WtJZMyHXB2IJbt1baU1cb78trOO9CS+2H3uZJUK
O/ax8ELQTymWH5u4Kx/Tn8qVUUkmbjPSnJgTgma1ZKhEOHAqekd6CY+WbMoEhwVNdafHGn67AmLU
vG2Oy9vlVZcZEFbdHrrGrmbMVZLFIMp5bkbHTyBQkr38b3aEwFXmhlF3HHbi/Ng1exeI4PZG1SUb
XDIaT4hYfdWrWmFguuLn/ot7lz5Nkr6ZzZD4e62FG+N/HAVCBhxIT5RhtZS0KvpkD/TH2IWebMI2
I/2JJeE6CeyCoS8FLGn5Dm2kPWiMEoJ2S1XWTb297//dLSLNs54YM0rnMATdI2dKyUBvsHnI5eXf
HA1KGdYHuxXUYc63pNmOPVZ/Xf7mwQPASrF77EqXOO+2jLJiczzrcx1/Ic8h3mFaJSmrcioB/FD3
uP4SYyoIl+HINsfjgIF2zflD1nyNCSchJgebgZJaPIvcMTDQ+Fe2DikcStD8x23JdWnT55D8RNYa
3NJ4YJzb8jj066oKSaG2CLM0nIYdEHhVgcbasJZhnDZj2YmtdYOdjAvp+DFTetiC4iyQaVRyAsh+
Xghn+jIUsTkCwtz3yAq1zHSCPoklQWDTAU7GIIQ0KI4UjaNiDOX0pbPerepYp1RyF99cfxCOQEMF
z1PAy8/nKUGJAa9WJIaQcacLWg5zjTQ5JZUajblk/TfPMx2iR7YJYDA0gIRFSepe6RdcWyIdxZJw
HpYvzsjVfdKWWpDMfeqjOe3GdGczmPupJpOr1ZLovTWla8kWDcOA+4D99ny4UOJdSQsqTOnyT5Y8
TX/RIwq9qt+/L5wOtkvrkjWAW/OkC0pmE6f8wQ2JX2z1fkEBBKtlILGPvmRh0QwOrhZqoCJYj9e5
yrmPbHXUdXdTD0lZnUNtJwVhMBAsWFBW3Ge9uxutjkzWnZPK9Fi2ZhQ3RbRefcjPqcKMQv3MjieK
b9EgnRMgJ8T9Ks9vh1b2FN40tJKsALIPwmKRl6qtvFh3QSAfDYv+vsSlFxqp0gcp9l14OcaviyRe
rkFUbuigjoEig1jXTatuorXTo+GsYs9D3Uf1fFuqV3TR/bb9WqGVcSkk23ArNGIGQfwLHS5ESGEW
ralnU9NOeEmyZFccGsgT0syfEx2qygmJZfQHW9eLU3OCm9Kiq/RG05BfS50rzSue8roAyEDjpFHT
q7+Yzd9DExEZkIgBI8CAobnVC9r1CR0bUnoLmR4M/d6gS6DK+g+2ALUgH8HjCNUvUNOIPll2PM2W
FO2Z5bSzNHZdgS0pf3Ah2Od6kPDLAnptp7c8HSWXg61TwUG7qwWmYWtlCTiPLqWm24NtIrFBeZr8
Qj4ews5jpf1FDDu1IlxB1MxbcLphdNaQHWoDT5xst3T17vKybbnIqRXh2lbk3qz2Oaw4+vxNbwku
cUfQkvmpKYO5bG1sdOOA+Ar3D6T5hLO0hXNQU8VzOUa64ADGyR9oVFb9lE5/UQMAvxWebejvxMVG
1PWbuFsM8fpGsBcXnJoLo0HecpnQz6YX/LYiIgH0GWJhhomEjWK8m3iTgxZG4mebKVEgT0BcAryL
Cw6hc0frSjQ/Gh0qUxYPPaD9u131rCpfeEKgOed17/10Nf+Dbnhr/polpZ8vflFd6e3dZRfZuju4
6IlErylaZoHSPf8KY1H6zuE1moDZVTomO1pd8fTLYM87g8rac7fccRXCgDCUAXyKuHSK0zRd3QDR
McTFfmj9tyJP/BTaiZeHtBWHT8yIa0c1t6gddcVVPPeM2CNx/1Hf4uyWyZp8ts6YU0PCJp4Gw+JD
j9OM/WreYIpN5GFRQjsOZO0FW9sLZWZEJVtFZeCjkeTkJuyCVR5XIcT62+YRBHJ/DnvxTn9dqKE0
wBjksYVfL4BxWdQIOhasQb3Gemviw+W12RoIyPsspN1xWUXT77m7FUoBlrW1Q7ucmgebWw+06g6W
8v4XVlBpQMucZZng2zy3MlP8agcCoKjoMlCnEnN8dOZB4mabNRbUfIG2Ak0yqEyF874fmdpOOcA1
UxNyFC0M3geW98TAmVyUUNWZD16xt+keLCekNI6K6uwuD3NrP3mubeMfAwgEkXOCqU2mDzMm02my
Hk3i3q4GNitgRdmQREnoH6d/kHZFN/pHDz+62oRZXXolLmoPT5lu4v7QgeiRj4c1cWLVkuvG54HB
Eg4uOKWrQ0pr9aITd196z0l4g7YrPABTMMyAZkZNmxCqFkid7S9P4mePPLcleOTSan1bZ7BVvNg5
WbCMusTC9mhwvV7bz8GRKgT6wlXqsrXwPGMj0J6ZZmSHsipaMtipR1yHuf+jPWE7LyBKt9qhBy5E
QYeL98sof2GHSRlPticOyXGQUeE56Aju3zU8qQZzxutcqb8Du3pXtvkXJcll/EkbGJsPYWx8NuCZ
qNOtR9iJN8SlW7hlgvFoeUn0hPpOoRIbbxOeZLjGd8T2skPeorWk/d7XV13thJddZGsB0bX27wcI
I1UKfbSXBQ/CzHvWrBum3BjhKIPqbVx4MUy8ilD/RU8xJBHOh6mWram0eFRHeRp2TU1QAqVjFiS8
QGRBC5BJ/cEqiclDS4a93VrKE9PinRcqTpCaXnvJSvTi5XuANzRZsmXjvYuyto5b20raC30UYRdA
Ma9Q66nDJPZKaDUH961GHzwqHSAGCej8c5oDbg0+eLsNrGjPQDYGOY9Cf728lhuo/vPvEHaHndcj
b1p8B3t5b3372ARW9CN+o7v6xTvynXK074pH5ykJJHbX6Hj+ID23K7z3OZ+12SrhRBD/LsPS9Fec
R71KnOpHtQvRc1bK8pwbuRrYRD4IpBcrKawq2FS9ohpjiCRESdmhC9/0W+g0TyxcsXB2fOwHTow+
oovkIbzRn3Bud/W3kx1rNx3ELzTMcUWUitwO9p4G5h1/BhoTt73ugbvETghlZHydf0jmefWjT/MM
Kknkw2wwtIh9L3XKwMShINqaikXU5qfX05DSaa97066n1U3WlXc5BIG0AQPPv1nlLLsWrvHo0xdA
0xKX+xXbK1KNNPUQ84yqyB/N4xe1QfuX1/7AHeuVt8pNO5hvkhFvehaSsYAhQiQU2qfns90vBV88
toAeQK0CIN2PqTJCrKF2H6xnN/Nb9bWZrixwuhKmSmZ7KzLCt+yVBwHngMiG0zgcRe1eRwnzFr5c
3hplmEuKHJuzeWJC8CUH95g4djREfxq4BSNlA/4pmyhp73MZWPDzqw9+e2JLuAsU9mIks2Miud27
PzvPJBCleLi8WutifHIOSF4ZQJxgvcRc/Vw2A5JdcA7IhBKjU0IUn6oBvGrae6rcuEpPKtnJshXd
DayQDQk3kCOJGVvDXmaVLjZuUxa2v/0NHE+a3kvi2+YynRhZ//xky2dNVYNZ38GDufCqMPPsJBw8
lSztKiLtdJQ0vKASm5veh06RD14MJN2Ec7nJXJwfhZVFk/5SqpS47MWZvlUAIV5es62xgaAZTywI
zaxsDudjS0EcV+sNNtiEkQTATQ7RHFtDYC5D6usj+wdsD5rE5mbsXgvT4EFb7x6f7sAxHebCw5k8
2tf8dZrvbOj6NGniG6XnT/nR5feFI9lrWxNqAgMIUn24CbzzfKCszIbBcLGdKeiYFD/OkIJW7iBo
JzkgNif0xI7gLAuzJyu3YWeYmh9q9dgyuvdeQV65m5XYI5dXz9zYcSDZBdpyTQfjAnI+KL7UFVO6
lEXOqwZ6BRlv+Opk4oY+/XnBOYxa16dyLFjEl29jEpMaDPi18tgrR72j/jy9Xx7N1mY+NScsUY3b
E8CvJdrJRotU470LqjYpyedWkDo1IqxP63WU580KDBw88FTdxWMeaNO9NQWeG7IEkC8pkH5Nq16a
RmEvl0o3TQ0Ud6Ok2pfNIUteQKpLBuSYleYVIoqa9TVbzPvLk7np7yeuIZycNagtp6LLGRIf4OPS
HtCRQzTtdkEu57KhzRsREjeOY0LaFE91IavctzqLuwXqUKm6b2zwjnU5SUYP4iM9vZ2VdJ9adjiN
EBVnV4Ma77RiCatHC1Rhi1pdq3Ev2YFbbgRKSAg8rQ1WqOWeb4pJyztLsRoWzeqNYz7jiShtH9ia
3I+UIkppUPQUhwyBKjOdcotFyEkQbfi1Ml0nrU10TTa7W+6KUhoSYFCzwdtC2OGqXnoKX2wWVaBw
pFfJoF13ZXKdr33f5dFY2NPQSADBW0EF9QHkJpDABd218IoYHGNWW8NkUWNMJMObVApA28Dgr/S3
61UBIDSEYyGwNI0XjylHUdBNbtFt72fKzdolOgZj8W251mp0VxkoTeBFqobtuOvtPy6Pwz7uDR/q
AGvT37mLcKpMdbE+ClnvljtaK8+lF/95YvPciLADTQrdNPDj4VUYlzujYaRxJl/O/7rl7idj+Ths
T24nScu9zjXwEMpb/SqZ7pGbPMj9cNMKQJYrITk6WsS7XV17o7sifqJsQaNGqQGAy0vtu+L1Mnqn
rUMHqSQ0y4IkeW20O1+b2utR+HRx86mV3B9zbw8ZWGjtgXaYIArt+zZRIRBAby9Hsc0dDaZ10HjC
HS1VsJqkFkpU6no9aK5mxbnmaP7osVz8r4a3ijeAjlIFY5B+PjwDy9WU6/AAuj9khnMAh5aV4XGT
GruimqFHILtubS7diUVhP6tom6WVhTsyZ/OVwff9DMkWS3K92lw1Bw8MNJtDdENk6bAabsTdAP9g
9lf0zrQ7K77Sxhde4/BpJHWdzQC1VpYMZKhdhMXzKexoDmVw10NKxxm7u6TQlduq4H142SM2R+QC
Oo9nJ5xRTAlDVt4BSgt3qx5ZxrX+AXndL30LDp3LdjaX58SO4BBq67B0dtFEr4dvKpGchZtujSaS
lYYUx5QIoxuspK84dZHX1tFlqS9+N0F2XLmrCsl1w9g6qMD1C6lwCD+sjDjni6Ji1y7QaUdIb0f3
rVOYFczx5PnAztBjvDarZkuCtEGyRBnPdB/EGpSYZm9f14MSIvduB2pemAc+ac9U0SCCVOr5rvay
/EqbDfTKx/UStE3WvqbdZO3AU6ESN0WGtFryh6FoRuKwHqkYqte3Q4bvSKZeg2BJnR6mfEz9ygbk
Tq3sOQT6h+2HqqDXCX6ZGBnAUVA8kom9rxFDvPWt2lF4doMiD/ei8wkByTN3K2th0aSwx7kzH5HK
sO9zZuQBrxP6RpXGkqz25rkKhDNgGnhcQbpIOHKaxK7t1JhwL5lJA5VUYvreq/bkvLJ39Wfxj+YE
WeMDQXfZg7dH+q9VsSiZFhpTjQxW66Dy2uPkvCXNu2IkV6P1fNnS1s4HybuHlkoUUUCocD6nzEK/
d1thTk0OwGGjsqcm5rJJ3Lquo2z8QQUAYgjx/ogcV6P1yszQEKUfpu6Vec2dCniSN+25dyjKkag5
J336dHlsGzU3nGsndoXFS/GryuDh3kUrpSajyp4XLeW3tRWr18WUlPdJmWRoexnnYHQt5SrWta9l
ohnBNBf1FSADVLKum+/0ky8See1coOC4gvYwaCiROnJ+JNpO/zl8V0lfBf+PtO/akVtJtv0iAvTm
NWnLd3WxnV4ItdRN7z2//i72zDm7Kou3iJmDFjakLUDBdJGRESvWUusVa0uuCvU36G6iBow3OjV8
pq65pg1gzI/QsldtkhTNvymE1Ne665cNAfGDJABKEXTNKgzEMdbgdfeQ2mFRfeCahii/17SfFw8F
MIug+4D8FeQgb7dqPdZg/6zghxTyCUI5fZvYK/tl8TBcWaAujrGt2i4DMAvVPQEaNOfGAYuJI5h/
AzIajKGCP+j/aJHy8YmkxFHXdyBRVv5UJpJ8idh+MFnjcIED6DRSl6N6kLqcCNAHUBLSZWvKP0uX
8owE/Z9ZnefkKthN/FYah3lWQV5hgE51E9uhG6ztkJ+08p3vvjIz39lXZkamTL2ohpkBXpRIUF6E
9pUdEv8XUvzEqvdo2AqNN+QBTZQBjHLjnzrz5Wsy16B+S+NF0g0FaQQ0aNugxtsJHQhLeA+3ajnp
EVhzKrCJF+XrKJppLeNllq+cwqVoBCEwkmRggserk4qtkCYMRS6NErQhQxFDY8O/aLA8pvFammzR
joQ4AdhutMfTt+NYAUYAgAns1Oeh2IrqBvSqj7frgomZVhizJs/pADrLqNRTkpR5D31MU3pLdsEa
4+7CCecQwUtQtEVTPG6j202CkldbhPmQzHkPEagBp+ygEanz3n++JDd2qCWpxU7JZK1L9mnxDYw1
6BBW0egLLhFwEvTEYyDoBKYFc/0wjlVGHpN9kSjQUD/Mbas1+7WKsF5cElmbwc2odst0k3vgawyb
tHKy7zlbqg99ZAKI81+s+pUJyu/6aqIOVQQTQK7U2RYmwIH/2MRS1X7GeAEWw8/0UXSTBXK8DZO0
wOB4trTzrMjCdU0afXT+vqzlf5aightblJdHGr0Tghq2ouhF6bdCD1ZwgEQ1ISdsYGSyAerqKjf7
5FlI/qylMITFjXE1Usrjh36bMeU8UiYg2h81IePOP3Z79mWykKLVk90n5zTGsGvM0GqN9hLpiVMa
+UtrQ/N4N1qiU5koJIQzcesFTHOrnnohWLuZHspBZnJVCOk8Pa+cwZoDmTY8rCm6TCrdM97yJxY0
L68aCczHe2BxJ19NDHX4IbozRQXis33Se3YlmT3L2+pkPTay6GGujFAnf2ihXy0XMCIVLsLrlHlm
hzdOH7WVDf2DpqLuu5tZnD/k6r4bQjUXpXk0nNGS8thuOUvdyLqA90OuB3q04Zz4WFiToexko9S5
4696W20CMPLZggHqdIM1RAsUbnp7gfYXbyVnDtq0gTMSGTMvkNgIrXVOzHlt6a+eS41z6hn3I51F
LDRvLPkZyAod8coZJ+Px7C+hVgDlw6WLNKMECmDq6AUe2yoJAzGFAg39AplSy4vRedy81onpl6RI
iCKnp1RZubeWzty1WerM8TJTJ1KIYSmRYjUDml3igd9zcvtb7oI1xdKFAANjhJr2nL2fCd1vV17G
NvYFCWOMeXkT1TaybFzmW4mjSVatrISsS/sZb1Mk9RBhQCyC8s1i6HlSMfel1lWlR2y2Q27brPNz
yA7gsf7PM1Jzv8L/GqNWL02g3OB1gG0LwXiUlPrgtx+y0hlhVRKWi61eXBMTW1w4DbpV6LrFjlQp
n6D6yPkVGZquohrQvrEoQboso18pq0SOROgNcR5v0GV7SMhKEKsAoJ86tVoEKjKtQ7uSz21+baII
8dpQrL2G591GHzKkMFBMQZ0WiSTKB7Hh4PP13JFUcK9sUVgd0jZ8eOHL90Dc9O3G5wOSoPVXib9K
0Umrt8djXPKz1+apMY5ZOE6JV0BDwZMB282RvfKmi19Wz4/tzK/L+2GiAj6nnZHtoQ5dAe4jH8ha
tH4JHyIr7YSocar0wqu/S+4piVKza9ZoJpaH9o9J6uj5QAsDAALUFPolagMUa19iA4xfKpcrY1s6
dihF/O/YqH3pCykzcSmWcIwqu5E1oxi7c6MWgS7IJWGgMfB4Lpf88rU9astMIeOhKWzel2AyCsXn
Vv372MDazFGbgu1bjfNmA4UrtYFe5BdRWnHCa/th9ptXN2IZoUWjK7HvshbyZAnoYFvccuwTiPeE
OIGu0rcAjNfjYS2uE4cWExxlFmqh1DqNyG4yvAAQcvE0IIrx9bh3YoE0xe/HdhanDwlCpIPxMrpj
MfRKNvamGcIW1crn6HWx7nHeYRjWKDsX94GA98RM4jb3JN/OoVQmkpo1M1xteJFbh5Eu/8U4QC/B
iio0FyC7ffvvh0GbIyUGvFEPqqlUAnIFuFK2W6MdWCpwozPqHzvzXrnaCx47xozco7bBcDDlWWkM
pkk0738jDWf3Cg/YTCnqSaV+oLuqIVn9JMVAdfPDPsVi+uiOfTzuJb/Pwxkjq8zPqGtq3AIzlGPc
zxUy5AqlDdL5U0zUNSGgZSuIPiFgBho+WgeIgaYwI00YNZDBdfHZ4Eko9k9ivBJ7Lm5GUMv9jxnK
WaS+3DegVULhCIyJEDiOB/QDJWu4xXlKrtw7Hv8aRgG//tMWj9/fLqFY8Rw2Y8NdxColwaWPbLYR
iS+CJiQsDS5tV44yNSraHp059QYxihup5i6DvKkVMAt7GZnYld6WNSNUOAVgR+iNIQbF95rZinoM
RInHvjzebPRj924o/O3U8Qy0HfoKVthz/Ru6Xvaz97dy/kTHEn5j5aai9txsCz10SD4B0wt5QLoD
P+01AeR8LHfJq0raa57HPXu5xH4GeNIbwJRIK5XEZXvAVczt5ZpAJ2nFSFABB4K9TrFHaTfkHGH4
DEgtxVmZReqd+u+R/WOJmsVeY/OqxzV88XNTTjalhrAwO0SGWH7UyQmhW9/zK3uQusL+ZRJB2wwW
xh/oQrqISt2QCyN3KbKp37BVgTpZlWWWBrCt2bTs9CxFVTKSVBQHxx9EYbMy5nn/UYcORRQeegno
ZUQn0bx/r/wm2hmiZi6BX9LX6G9Zk8GVjv17CgmC5pgNK6NdOAw3xig/wnRJI+ewdqnDYpeylZk0
sT6OjbkyqDU7VOyRakpeCDns9J1sSIF/aksV3EbTtoQ2XMPpcQs1LIghEDnJTkWvbdQ43rJBbMc+
b3BjZz/+nsVFvppj6i5Amz14jXoJw/Yn1xe3XD4dwrjUR07YhQlQ8RlrMlG9MguL5+bKKuVOofiX
QasdVvuktRrZtzwvNOKMt5puXDG1Mt80vGVg8khTemyiBjwwvTi9K/VxEpW1RBKdZ/vXaflnSD/J
gKvN2kGoDXAUDIlNv1PlvauSbcupZOJyM8x5UiaME+DKYOXJyhmRoDNBl+M1Ta6V1fzxxVcfIdV5
l/sdNheDVH/YS1vkMo9iJO+kpjOkst0kCYjxhbU5XvLxODwzjRuI1FBRmBfhyq5fxiKjhAxcxcfQ
oCBGOjLp287OzgUaGUj38XjT0pmVf0/2P/aow1pG4CBFZhWLGqhOASHbIhTMPO30oUCrk4jkEcpJ
KZjkBjBD11pordhf3FQgwlDmfj+AJClvrGmx1JSdyl2yFriBMTr0YwTIWXecUFTptN6WRuSyRnlX
T4D4oXwfQZk2dGRmIq2wgjxaXPOrb6FentXANQP4ALmLkFg9i54G0J8Zymii1Dshbxr/N1ceeN8w
u0DNI0Fyu9Tg1i0T9Mlzl3H4AOd2P1kcFJvWhO5/Wp7ufP+VGWpU6Omts17J+UuWQOsAmDGwNRYV
sPIiG0HJqC3Q+qlHfa2Ruo48PZWA8aqbojcFNdeMWp3iLV8Pnh20zGB2/PgRKkO5U6BZsoWQk2hO
PKAfSpxPBnp/uqOfFtHm8SahXi8/exSUhsiJsZBf4uh6dO9riOZFn7/EXnlqqvzit+pao/zSPkQd
GgTRc+EFQsG3ixGqUduh/wOzJI+jEwq+slFrDi35HvQvHw9n0cHhGYMoB7KXqKBSN0XejyLy5AV/
UWLhVxzJlpzYPX/kBTAoQmsl5I2E/R2UoZ7EtSkNyKlmuWY+/gjqhYtnGnA0oEbB8xa/cPxux6sM
xeSFSl276KvFSy3RkRI0POG7kH3D558fG7uL+SGxgE5bREB4q0sAFtwaY0JmFDmmq90uLi5MyZ/D
AZrWRdOSgp02zFRg37M9u3Ih082A8xjhVGYmgDmlip7YW7M+2KKnVBhqt55GS206u0j2VXzGQWPq
yWrG9wplNtb1G7PjOruvNxNkvaTGeDx4Wsfq5zNQ/gS/CJ5WHBCNt58R16C3HlWtdqfwZTplgg74
U9LZSks8NI2bo+0zppIB3JbP/VS7ULZSzmzPRWEG0rYZocVKyn3A2aFAUAf3crBxG+2w4xLSMqf6
spb7oEvu//peXgCfILpQEDNSfilQSqGOS692i43ymX6FZqeXUP+bHM9oduxTZQq4j2qnshqrd9o9
JLgu/a4xphN7HJ1oZZ9yd055lue4+hrKfTG5GDNqiNnj7dZEjlpvTZ8wOuJ1XIwe+fM1GhH59o2V
Z8LC+eDB1wsGEBBQQcl1/vurezhtp9LXMrZxudAY5Fxv+bdZTpvL4THhOx9vkXuPAJEJqBwjtQEa
WmxaaouU9dh7TYOdGnWFo2SVm8UfWlXYcdBAB8rf5zFnTBzEDOT+u2G+WvWtT9bAqfehx/wR4gwe
Q8YcP9QpjbyG75hCrt0Y2h25XAGhGp39s5QbkcjrY2PkjE9KrTO9sp+7/Lj3lVlYcBPIhYGkBFgB
UK+q1Jx7YRayahY2rhi9eRDL7fOvyOc3QpqRVmGJUpyKONgMr3W16YtDkfhOFTR6LRiS/x5yYBLl
xZWIgIbxzWdB4JD1FpEXQWebQl0LTM9LbZkKjSvUYDsT9nmlM749IBodIpJrkjG03+Fgy9FTyQ4E
lCBmLPAryYV53m8ucHwD+qWQ9wfBH/5DfYPcZ1Xm4X5y/bxE9UIDUlLt+TUMxX0kOJuR0JU1ayMJ
yp1QQhWMYBbuWhct4LWvp7EZq6+hcFRKK+ldLzfQ99m2f1fWfHYmt4ObRZhmLDvoC+EcqTXvNABE
2SiQLurkoKw3HsdBFwdQpEo7bSSICFC3HAZnWn3N3J85gB9A/qDiOY6cGnBhtyecAT8yr5S8ejEY
x9p8hiY6lgmn6/JuxZXcXwCUJepgJbzUSFwFS6Nd7KtNZgzkKyOqMaGoK+rQPNAtDjJzjdOhUNuZ
oa0aMgTnODM0gm1qsTvfmp7W2g1/WpRvZp76qjkiuvJwuSS0kgQ/cGn1UR+M6K+6zTYZtB0h90CE
HeckVmLk+hdgVsBvGOgIQW1ZthibtxSbJyNEH2OrsJOVhpA7f099FvUgmRKBrecuu0uvgyBYV8yM
FAB2rSly0R36kOO6XX5q43Fgicvz6MdO/goVdww6M1yf/Hn7XRGP1HuPsGRlt/+wot/NOTL9SBYD
7wiMz+2cayzTp1ImqZfJ6jHngiM5kxPq3DY6jkZqoBSrz6qDxhbzaj8+afN4KNOzIANiEGB+wKxI
mc74suGHsNMuQe6q/KGEXmBUfYTFIUGF9LGphSVEihcNnjzuzjntdTvKXujkoIrQnhiOJC91AM59
NGQViFuQjzHYNcnA+cupkV2bo5U0Ji6YsJVL5qKgAFpGn2n9H0/dXL2GjgaIxwQ81Kipk8pB4CrA
/VyhKYgg1UQtLDAD6AggdM5fa5q7X6gZVQ0a11mNCZly6gCIjF9HSIDAGmDEngCirg/+Tax345po
7qKhHyE8nHLsjPnvrxxAIo5dnjVC6PJqCUiFmboF8melU4Yrt+j9fsCcASUOYhpWg7ulLrAWuU9J
YcLIVS6JDBiKmJi515CS0ZOchCxvgunn8Q68f/Si90GeiX04gJiluyVDpi8votiP3Aaa5+3hU9yO
+jdDolOqoyXSjqFf+cEajV3gJzDXCjY0XBvOBebB0Ii+GNDxwtHcTq0qNmwzCEnkyi+lPhkQ7HRq
S2/fVkZ592ilzFBXWM+VURUFaeSmwMVKQMeOZkkC/XMi/KYyfVskwbE1KgBkEyCIPl4K3TfW7hF+
3o+3x+92rNTpSBCwKHWIjyjefYchEAzSO9LCdU8QhBWNwXyaoBEMfnVS2CqBc0WX1Ykl2cqSL+3m
6ymnrjM5SjlfZjHlChm5k6DoIqRbi11cXR5P+l2QijmftVOQLVcQjdHOoBZHWc7iJnIlJAbVLIDk
s8jyROHO/Qbqw4+N/bwN6cm9tkaNqmzbEOQqdeTWv2Mz0TtLI9hOumryOq8rFsAQpLUKkyODMRmf
zwCe2zIg7qGd7yE0CThYQ+oPmbQbllQ2NC7tVv+uSOQwRqRDqt4YjMZgNurKWtBgxZ/9r8w8fyw6
+HDXUZ8dRFFXxbwYuZ0lGN1uMxHfUUh7niBSzQOoPerstjGKTWlHln9+bq3ekkm+YS0hwd37OzWy
7TCQS2gwT2v6yIvrh9sJ3kERAbSljubQN7gtwvnTWg1QIKdpJ6MpOUdGnBEJJGWfHy/h0vFA74rM
gvgWvVgiZY9XYy1lujJGJ568yaZEz72NzCh7Zi3Rdx/AY2deW6K8QdWWeNQNsMSORLD80ipby1N2
SWmLBoPcwjubb/5vY6OOflBphcBkBcbWQlEneGqHYxcOpFnBj9Flf2wn9KLMly9omFGVpDV0wzTO
ONArRC6vGFW7SxPXRzA6bdCjQgTA8FsR8ei06xint+MLBy6Qr3rNp9+vI74Bmioz4w7iKBriyE59
IHFMGLvy6FTKyQt3Xnnguc/HM7o4VIjQ/DSqAK2hUbHTwA94ebNx7A6WdhI+SjP9Lp4ig9/EpmID
CGVCjiQn5UoqesXsXQKiRwubD02E2G32rS2e83NttJZmTtvWYq1iqxjwPCd+ZbD3LhsBIk7hnKdD
fpfGuieJ3ycxP8RuwFjeQTzWsTN6SDFwKygNWh153j+IPHD6ZBmksXct02yId2/hs4k77evzu0JK
gkAfYigWuIXJs/2037/ZX09fX957f4pPTEG6Ne7rhaEitwwRAOSvQdj007N5FWulkLEHgVaZud6v
zGJ+cyYUtY2VrXMfZqG+i0ZcwHsE0BPQYfdYcKXXVUPmjlvxtf0VnPxfwFfYksM8j38bs794b3Cs
h5gleWFEa2d09i63NxWsz/xMaBgDoTGdQK96oUnLQMjcwhj2qArsfBsAaSi74KZPDmuAy5/c7SNz
lFvlRsgpxZIMc5vUSc8D1Kx1dqMdq528gRqmIxjli3SsLchU2I0dXrIXzfVM1mnflIioR+YjeVld
gLUpoBwwq4URU2jzNwEAX1iyXtqBBUC6wRu55R3XRE4X1/tqxinvWxRdWIW5krkM05BJPQvJQRpP
Yqtr1YvQ6yCvfrzB7qPN2xWmLvWC6ZQBPKiZy3pHvksModyF4n9IiTwfVXR4o+tfQnER2VBqXUPZ
HwWlYgO3BmcP91aspbkWBgHSBIRtkDTFI1igBtFlGugkeS5wJeXv0DwxmR16a5CjhcOOqB/VTPAz
IE6kKVsHKdUGUc4j9yQYovnMk3rlQXWflsTb4toCdUsgLZkxXgELnP+MvieiRk9ccmBHO5f+qryV
u6K/E/fSbw0iTajhPt4HC6mTa+t3lwUqUinPj7Au/vJLvX+NvyRr2iWfveEfiOCMkSluwmJTvAhE
XpOzXriGMas86LiwSQAhozLlYpYJrVCVePKkpMdjx6nO8hpEbT44174FIQZy8TACikwJ4iPUOa6n
Pqzl3M9df2RILB1VZERXppA+u7QJ6uxmrac0fgoT2b7/Zv5gOK/lK/873QaXEG8laRt7ZPpOjulT
77Ir+ci7RP+/jKPfDzOJMdIZhq7qq1wdIxh3hV3xFujBRd4nJvOEwxCQtZuBPnG0tfm0XF19cT6U
xTBbAz2AMTT7JEBao3t9PKF0VD8bQezLQQML+aY7iCQYpKayFdkcrleVrfIlTvVhQovUGon13cue
NjTvz6vRlH2TpkU55a5AvFH3d/lLsuO2xVF11q64VVPUxMkTW6g8iJlcZucdik1y8m1/HzxHZI38
cGmFridvntzrMWkx3K4MQ4qEF7v3t0T/SWw/XqDFTYfSjogqMAIgiLrcGuFkRog9jsvdfiuCKpN0
n8Wb9gJK3RflSYpIulI0uXsNYaGQ7ITgHRKRSNyJ1EJVuGmKOSRxhROfkP65PqsnRJo74Ts8rTml
hd13Y4taqQb09n7AJKUb78JtQzyntNq3NYLF+R+hvNKNEWqVAlkdwPMPI8EmeRIc9sTv17bc4jiA
DoQUJt6SKHrdrlEIADofF2XpTn/638Ix+BQqwr95vx9vhZ+mTGokuOJR1IUeHnqC6YI4L8UJYOp5
6SbvgT7snm3LGnYEkeLRI2/62YlI6zw2uTB3sKhyLLzdXM+lbn0wHMatz9almz77JeFPjY1tt0Jc
vnCKZhUMvGSw2eY+uNvJ8zMmLnOGqVyWO0SJRlgA031/5eJYMoLyHNDTQG+w0Ie8NQLKkpTriqB2
Q24TAR0GSkMVQILHs3V//+G5NGfvUQzEi4lG80uJVpVFmQEbohQoOCbQ8sjbJDH/b1aoobAtg555
8FGj3nhh+Jzkw7gyjjsACKYJA9HgA1D6wIOIusilXA2j2oOJlttO4m+W0SyZ12UZ6ainYiSj1ehd
rmv+lhHAobXJspUtsTiRIlQIsPfwLKJrLlwsx5Lgp7U7dBA0h/RmqrfVyK0Nc9kMMPWAFqOWSuNc
pKD1xtEHvKZC560ESm89n/Ss06HFAogk/87Gv7rpF7pmoHDJrTHd0AHZPMdA2cyOHS3YABLe7siJ
SQHt84DPKMbKkdg3T47MkX+FIvTKMO+3/q0hKmTiAGED/F2pXbDu6Sn6+LoC3R324015VxWlhzN/
xdVdyEhcLgc5QBASAV2IVR+GT/8rA4X3JnOAUkJNMDQK21F6MliVcebJNiAtkYw5++4j0X5p8cfH
37S0vNCWAhXLTO1/V6gOplxKUzDxubUSBs+cxmrGNAX1iou8K5n8jByIflwiYBvUaK+sTOMUqCrT
oJigbrld+mxYrJ5Z3E5B5gkY1MSRd6j58oaubVYu6x8A2O2NgLW9sk35zrbsWMBhYRscHm8HFKP1
wqg28rY71RYywla++Z1bqfHKgkslMS9/H0/wTzPDI/P87aInXSFwre+3LiCYlmoXJwkpItYuNl5C
kGO3JHtwFL23UMR45vfDMduuVb3vMAL07NPHqE+HnhUwA76q582n8jbUW095bwJLeYtEnQvwyKut
uCQ1Z2fMZKcNVM0MNvs7CqBmzfcgE5WVHKJgjJHXEXgIdJkxUg3/d3pufTsfviRok/Qgw88djbUe
T+BCqIrUACDbuJTAYIy65+0ESn0kB2EL7Ihf6GGxr31TZnaMU79lB22/dpkvnQfcfKCDQrpr9j23
xoqWY6uSYVuXbX93Yky4PjQej2fJpyEsQeECuBu05lGxYxiFojJEceuiJzTZDk2ebcAUWOlsq2kE
EPhyxd5CsAroF/A3QH+h14ajIXf1GKO9PUlbPF8kcogu0sG5ANL2/XhYP7UGep9fm6E3mZIoGRPB
zGijvXYrXaQ/3M6yDpwhP1WOt7elX8Qm5LkjzxvNjH6bzOZ8Zknw69wC73Ep9JF8rwxdmM/Wo2+a
V/vK4bJVPUlai2+SRxKru0gBtOyZDSwNVQxUE5FJPKcvqGoV7iRZ7TvkC0BvBES2YpTOCJa52mxe
hGjHfTfcpuY/NYOXSLX3RiNYy3/dVTrnM3o9fdTdUKV1kzV10rp8vKu7g1DooFX49q1M1wy9J/0O
f4KcBonMyKxsnX82zgm3ctR+0AyP5ovam/zQsQzv5a3bp/YY2wCm5+wn8Fp+pWsOo51raaul57Q/
lcVEhH6XFJuQ/SzkRE8UgnpJmuoC8z6penxQKkOTjVF77oB3j00RD2Zx2/NW2oPx9bvYVD0YCAjH
2FV8ymNzUHWo1nPtMSiOg/cU1aCErqE6CIKPniRQmvmKU7vdq4U5yZawCf9EfrhTfWCaiT+sUvHc
Z1B4BbTC+IWi2lxkv903tVZ3oJtva/f91+kToBmGNBvoWT4x5BMqxSg9z+VnZPcZUJH4oKiaf3Id
v8f/ZAAqOh635pYl29+J8yKY4ETE1X6BiANAVyNS1v/66Z1Mxxl4fAyXTjukSdDxKyIsBSsh5S3b
qkrTQRkRFiqbhGX/hHJ7EN+i3wrjyJqVVY2rtq9RVK1tnfuThrIAP3c0g0MD76HbGRPyMPGQtWvc
XuomUk/lLzHS3tnIP2jhxK6c66UrASSkYJVH6QjpXLoELERVmLXyjNsVkl06urVUGwUrGgoy0/J7
JJzSjtTlWm5yKZK4MUsdj1Io2Yqf4cLaCVwzxZNYkuQSb/0X2eiBWxNMTucJs2ENDmk2ZlODk6Z0
gv+0GAJPgXLOnGCe8TV38iC9EhYiA+5Ll2e3IdFUi498o3kZLyC5GwQAFEw8EE9isRK9zr6S8g2o
pvEQvwF+CGKv1AqnY5SKFYs4hpEOOe+Tml/DDN2hJn9GdmWCml8mKJGTGrzGLTm7wFKCpaTjA7vz
rZjZFnpeIPztPzvb718fn5qFrAHm9MoylZyQi4jX0gCDwyPGqjago8ZJ/urInz/AN2A5Ob3CJeUb
Gn7WcBh39VF62FTMwYt+NrVBAHDsQdx26OOET/G3AXwK8PD8O3qzQElpjWt8nneAQdou9UjuFa/y
VQbTXZsVoBqBLuscIIPxXgIKXkjxIPFIbmXn2NAAfOFXCqd3dQbKPP0m0FLP73LQCSMFWeyZo3LU
noc35agcBrv91J6Cw1ra7v+zykjhAm6NRhEahVz5fCf7A06ON5D0NX4uLoE1OZqe/wkw+ICk0Iz4
ENxLbbI+SQ3vqJqP99lConLeZ/98AbXUrABEQSpiqQvBVBLdsyE4ljoxmD8j4vHEO7GlyfZ/V6wu
XWdoUkHtdO62AyvbrXNWGdbLhBphEPdn2MjoZ4Xy/S/WFAUr9Ddo72afuHGv4nF5ERO3rYGI5fUm
Xlnv2T/c+49/PoKKxfpaSthAxuSrSdubAQdf3YdCrndy8fZ4vIuealZnxltBBUc1ZUnzB43PCwnt
FdMXnx/YqtEfG5hX6W4oVwYoV6gJRQvSJrZxhz3zLjkSHkK76UVembDFW+5HZfrf46DcITdVmSL0
XOPG38If5j3+0l7UvXgpT1m+MqDlfXk1Isr/TWNWTKEAU1NL+F+QEEwPSaCXgAvv2P1w0MB79/F4
Drn5n6QnEUxDKINBPRyZWsr7KCzIasC/2bgFKH4/gFv6SLeSBMbN4RWCO/VOcdM3P4NK3krGY/GW
uTJMS8WJNcsgrNDQCYJHeLWXbe1d20FQCE+C79QKn9YUw5fczpzCwqWJuAibklrHKEMXasbjxdeU
BzyqA7mypeilEl+qcnKawcxRWYKMRgLQ6kgG1hFFvcoEAs3eNt9WqadncebkmZWvURMtTcXNl1HL
3vaVwHkjHh1i5PDlTkL3SfcU8B9ZDGWgo8dY5UdzmLZJ9Pl48e8cEoe+OYCQZ5oOxKp0I3KlBn3T
Ipw6ox9NA9Bf1nEJPrfjU+lVJtd76Ohfw43f52uBqZwJh7ECKpi7aK6O0K9FFM6L+hwwJ388expj
DOIpa4DYqbbjWwAePHmft5YA4mfNiEabbb8ej/o+C4ZPACwAnW8zexjAXrd+OC/UIAi1pj63CtqO
CQMuSfZXwjdmkLMWJzG6rOCtdQzHTVJulMAo0yee+Z7GEa1b5UmDqsxfnwHrrt4yKwty59HmL0MH
0kwBg0uIrkpPUtNW6Butz0IdGJ24L5nvpnb78b2RNUfAdfl4Ju7ugtmcDNJtRPAIA35OzNW7vMlT
BuwgfX2W/RhSCDsNjDByvYY7m6+1Gw9DWeGp6ZbUNBnloT736bfSdKRpwADflUbNIoPEPsexFfFO
5qV62TrZ9AIVgBW3urzgV+Ocv/BqnGwbSJKP9udzW+pRkNkK05hRmUGSatzUU25woS7GBZlQoow/
PoZyL8a/muYFlDKmFxhevhWVmmjRE3rPOD9z/otFQDIWG5IFcy4df+V8xoZyNEEBAxCE1ncGr9aT
bvOfG0GyC01fAMtD+Jl6SbeqGlaN4tXnTmU+6zqsnFiZEhs19TVqh/ssJ5YbgiJ4rs+HCxDq28mu
hTYAsRrXnDu2+SWHnukPhykESlm0eb/WwSYxdx4JTpYatfDctc/CsJVaJ3wqd5GH7qm02U/JJeAt
UCAFv0I9Mnv0w6beqSs3eWfnCunB+1HqZbmG2FjcJ3NoNgNAoa1AU6jkAxSXJ01pzjHD7cD5ZDJ9
R8ZgfA7R3CLmop6qT0z9PQuoBjVCU+UT73BSh099CGQxRILixOLfW7xPmsJIRNaAzvHKXr4PETC9
GrQFFTT5oBLzk8C62sviOEZlKvXNuewNiJfEuJH26CL3zK4i5UX5CwjnaDzePAvXxI1Jyl82XORL
cgWT0I1NDy3wRszwLIznDg+V7He/2i84b0baYcxoYNSnUWoV6VpXCAeJjJPfntvvpkFzvEy059R7
Hp/6oSKIU51QWmlIW3CEYE+AmAraSeY2TOo9MAhAqWZSP5yRzZmMtOjRL+LzMRQvlTX52jnKoAY3
e3fk0NF6jC4DKipmc60KuHEazsBcGQUPQSvN1/PSaf0VTr3FMV0Zmv/+aqNwHe9XRcMO566xlaQg
TbRtxzXWo7sYHwHE9WiomEqta9yxNUbTx29+9Fl4r4+33n0ejTJA7b3R4+Qw8mFA4ginOF2rB6OF
tgiUPcGNOx27124l3r9fIPAYzB6M5VEZx+Bu503k2yRWvGA453mY24FUxLumZ0dDncYcyHR+jef/
/s5HeQMNNEjYofcX6rq39iZPigDJqIazHypOc0pEn3hebaZja0wxNrwfrXWB3y8aAAzAZvAwi/Qd
3YPdiaCpQjFuOCeqhrRpiJbvOFPWrNy/LMCE8POwgOw6nBZ9EYwJ2CLVUMJEdqWyqZJUtYBj4PWe
LWKjrdLCGRgmdpL/R9qV9saNK9tfJEAStX6V1Ivb7aUTO07yRXASRxtFSaT2X/8OPXdmummhhcmb
Cwwu4EGXuBWLVafO4XhbiIn97r1u2mSj2wcJBDg2YHFKArSY9FtA9JKNV4x0RxK+lmSW03t5HvGV
kBslMpPnoTn/cvqz3s78BqS1J78eAt/PQh2oQ2PwIm/Y5v4aC8DS1J9bUxZb+L6wzQlxb99UUSLs
vSXYCnB0aUCmidZTNLZLVQFl/0Jh1OoGq5hOBGCv+DmzsY3uHPJFNz5dP5vmx8AO3hkHxUI3P2IX
VTW1oHFmW2U3ndK62qb0u863UHAP8jYcH/ijm6C9wXtJvSGCyhCO7fcs/1Qmu9y/BdNBjd7j/qf9
jWVu4ElOjnEllP7o/sDD8V5Nt5EJRxnhcl0HqIT7UzNMp6ZIjpkNKIjfTEGTsjXW9qUlBRrew8MS
KVkc4UtDTtW55qC102n22vvE4nuzTJ+vz/SiCfRPYppRT4ChSxOuBjpUa8BYUiPFk4UZ4B5u9FWx
bRmIq0dBYmFxKclGWBUaNlWO0XDHnk5VDCmRGH5hl7hGG3G7asO086YXOxP9nmkpD8tpEhuIr5aH
lnMRlm1uRtcHvbSAeJ9Bwx4vdhxM5dlA6VDVPDemky3cBxsbh3blA+iNdtfNLLh7KchrOGDjQmVb
hXRR6mJvOPp0yob0EwMrRjGzDeev0xrb2NK5dKCmhMtFFtHVOH+2hWM2pJhPos/feOFHDP8KUCeK
zNl/alqxVp75GLbhTX9mUDkBbWsmxBsSGOza3WDkoVH/tNgT1QHcDkzvJ+k316dyITaFRVSfwKkC
1D2c/uU+nUHwWJYAKp3K/GB0JDKNQ+xQMJq1QYJndWL9mjprO83Jg6vnN4IlK0+ppXOCZkRQKsrM
EeLkS/tDbjQEXJbzCRjKOeQkqXeg+F0TI/iYsMfF5gJvBsfnu3hRKcdx4qlWNpmL5IVb7I066qeI
Z4HZRnHpBPln4u7QtAwWrl2t+bu6ayIym7dg9hEozWbF98HZ52Vz4C35vDL/HwNnfBj6ckDlCT50
nOTL8ZemaDmz8WGj9uAAxmKSMNU2ZvNgPJN6m9nfh7Uc79IhxUQAUARoNjqflHelaaFUXlhkxulJ
NlpMtsBU3DC69gJZOqSyIxckmgT8+WrRy4Qu60j1eT6NY0/RXJ6DvcJreOCkIFAa0l/X53EhIkPw
DS4nZKiwkVVxvTatC39sE/1kVK2+q7Li2aOaHeoJaY8ly8tdyQ1301vjWuPKwomFYTCIQjIZ2Vg1
FgHc2bMmkcLwZ/PAn4adOYQzO7S/je7b9SEurNuFJSUOKfWSGHWOIfolu2lsUH6AWjKd3MfrZpYG
hGKHJEKT/ZSqQ7BKOvstq6aTd0dDnJHmy6fKDkkaVnpw3dLSmp1bUm6LiYH4Jq5giRdb33kDjDDk
+qlA/7buPYl+e93a0riAGsKmB/D8I7Naktb6kPt8Ork63bhpAiCWEREvmjwoWuufWI0Cafx03ebS
CPEokVBMUOJ86JqCbDwoeUsTI0RHgnWa0NIN5jgGgsptn6+A9dZsKQkzmnheTH3cvXqo31fA8YOm
wrytVqwsOVK0CgBLbeqgUgBH0KW/strKLb3Gmk6TDwBiVz1UA4vsMd/GuXNT0GOubTgQKMOjnQ07
NrdfNGQc4l++c6/boLoP+WnyfnXzz+sTveBsLr5K/v3s4TxqxqBpGcKgMUHHs9ffmDmIccAPVoA4
+LqpxXk+mwDlGMYeDiG0PKdTYlo0EAxVHzOBcCReIti5+YAlXlPEXQhDUHKFeD3a4+Fk1HhnYkmR
0zmDx271U5zs6ljf+OlNT39AN/z66JacjCRahJgFbgb0xl5OZGzMRc9JNZ8Aruv2Q+xNW83CUzAn
c3Nz3dRCWQHwWYxJKq9K96ns2Gpy4Dfnej4V9DM3v5TFG3V/tg9eHmXzfcu/UO2F1bdtGQFTCSa7
fHfd/tJQEXgAqYj+WOAylHtQ9zQxpHTCrFpjsSuZ+Am11GQzC6gXXLe05HretcNwRXi4D5XdaYK6
z58M3LjDGJafyOdqeiC3s5mB4GCbpGsbdHFcUqnsf9aUDcrHuU60yplPdoPaYw+QsJdtmi5ZebN+
hN3JbAQudrRU4EWJDo7LrdJOCNATS5tPVh9B3V1Hur0++f43xuugFAB61Zvc3vcaD4f8FxdRjOxI
8RiTIC8OjbhpzDwA9z+tQ3O+t8enrPaCYnDvHLbyKFk6sMi+ApGG1lV0gCjrHI+NNXp2PJ+A2NYD
wsljB+r5sC+4Efpp1kcCZNhh5bV/kCVCjwEyNsiLQjVFTfs2k6iFC+68k/sVageWKSIvAUT8pmzG
qHy5vsUWFh1RFkreiCWBRVd7Bwt0Ok14/OmnFESCGyMtjaBuq2zDO1rvr5t6z0Yob06UuaDOjUcR
km6OnPAzZ5vn/jA47mCcPDd5cqheRlWMyJmOhhnOE4eYILjGo5FraOSfHTBU2rOx7bhe7hM4sk88
GxlEsDMezJ1T3HqIfrdu3w9bkmVJwKnf3eWmxSKPGhwCDpW3YbyDlNTsxMZX0o/dBtlmsgEWonyk
k55+GtPEg+JsX0UU/V4rXmrhZgG3hXzQIuWEwpuyy+uubfK0Y+RUdcey5Xfl9OgJlAw8b2WbLrnD
c0uqPyrTrGrmnpJT6W6BXwCAdEYkxDcpq/ZGdu9SMINBKa5Ig8pKtvn3Kb7t2BS4o/bt+gJbWD9l
fSULLd6EOpS9UQ+6XN8OtT/u+/gQ3WCRsJBgXwPEfcRt4Vicm5Db+WwLtVo5jz4ryKmwb53q3uVo
MEAsMXTmzh2Po7h3gQREUpVOx9aZQhPsRPmGAPWTf/qTseI5hBsdl57aU2UUohCt05CTrWtHovUh
tMbXnnjyCf1xPv+1oWyhnHe60bY1OU0hIxF1dmVY0dDd8UPBN00c0a//rzGpG8ns0V5FS4wpQ+rd
BjILEOzrFj7ia4ANQksKjgToetCKpgyJjLyePaZZJzHejM5vYb20gTW9dZB++dmYG2173d5H7wZz
aBlD+UV6HV25QEVrzjwFQd8JO3ObsYex3OtUrBj5uO2h6KpD3cqBi0ThVQl9IG8nnAIsnqchRev6
xFqwcqOqtHLM5cxcbgZQD8B5yloS/uUo+RZNlG5SaY59ardOAxr5+aiFWnbi9tdnI1/DRy7MG9oq
0QOCDmxkO10lFKBFn4giS+yT05THBtAxLWKk/8+oWqjVuUgeSSFs3HLqfuOjqw/EFRhSXPMtRKo5
dDNasMBCFujIxjTbONbsbZtiMPZD7YLqrXPTe5e01a4xk2o/2EW+spZyYOoso+sOCSVc+rgSlSuK
zzmYifraPomN537V9KCxfg6Am2m76xtTbrxLO+ivw85wkEMDld4HFql2dkBJLozTnEa2ToLqpzNu
7WmtxeHjOlpAiOPNJfUH0FujDCeV9EdT6Rh4QTZ0Bzo1SEhy4m+QT+P76yNaeOBJW/JcE9QBAbXB
kM9cs48rVLeFbZyM+SUT/gsZ842J0nqhR4PY9G4Wdq4I0LLYejNgV7vMMfeFFVTVTaYBoPXEragA
/qb/df27PrBboPCFNl5sZDnTCKMVH9A4oH3PULs6DSDRasEE2g2PdfNVNPOPvjXCBjlL2oOsNtFD
kj/kVYbC3wNvXip9eGqAFHGY+YvM3srD8+NxBh7KwkTBGyLTrzoNox8GDqJD82RoB7esgmGqIG8V
ejzdVvOXUQvqacW7L8QJ0iSsyU0nr9HLBRqHhBk5/nIqP019CbB+HOUVzYNEL0KtRdyg517Q3zd+
4BTkIR02up2Hce/eJLxbOWbvyaDL/Q9aI/ADy6YvcBOr+99rqqIfptQ6DTz2N6ZblNsmNsZ9PzXi
VFm1HtSVFgMtZvVB7FXOXgNiG32oQ/97ZXtI7/zhS3DcDanXBuCq8pgsuCidRMusk2uMgZ1uXO1b
iw5s4eWBAQZhet+G+m0DIWJ3c93yxx2AKTgzrERLelu4RFiYgsKvwSk5Veh4KfGSDUv/oBWPIl15
dy1k7MHLjKqHaUvJbl1NZceeZgAExZ1TeqzSp24aQAC+0045UpDaELCWBfYQCJ9s9XoFcrHgG2Aa
7g6CD7KjWUVDF6SMtaTvnBNxsyArSeBb34cYIBY4Bz2FijEFzeSW1xsiguQn3ETFNzWUUuN6P1l3
WX6TJHTje+PKd3309vKz4OzBnALBNxWfYXpZy3JrcE6abe6JuKkTUGLPRsQqexv/dxCsYRMDchRo
xbew1VRe2z41rIHYk3vq0ALbHDl4UmU2MZ+2ef55Av73gQ93lXWT5tOta6wFkx9vHJsAZqMjc4L1
/5Ce7QaGEonfu6eWbAbQXDrx5x4KdN1n2v+izSf3ywi6bDbmu1n2gb0AuTWNK+3z8rZRjtrFJyiB
ko4+bD5mg3ty6tDQtmbxBdhTJE/vvPY2B0f49fP18e67HLBysIlnzEzTZveE568TDjUkm9x6ApbE
q9Ye7B9BvVhaFIgQByLKROJWCc4G1s5pW1ruaUzRVFl/SVF6c26NGVhuq2pvkJ3IAbxwIxrfFd3j
9XEuLuyZbWVWoe2Tg52WuCff3WX1YxV/SqACv+I83k+osnZAdhAcE5AmorNbzvbZ7Q4Ig80EJfkn
S9OxQxoaW1mUuHEPHgQm8ibycwOF5LYhwHRkLfh67xphjC9ZndRNkKMTOt6PusheGwjWvGi+D1UZ
FFnYfV6OYHPoqwlaRT7+4yRiOkVfRp+lLN63Ra57YT3T2YNYBrC8UZ8M7htak7M6BFtvVYbZaPBn
zx7Kr1Y6aa/VLLMBOAWzu8tJidvdHmbXOYAwROu2llUjTWhkwASGGrPkj0JwPhyKlr62s4A2ERg/
QFZKYsgkUQ4gkpMW48ugd/EQsczp0aZJjDJkOUG3TtU2LgsLp6y+5u7Y4UVmV9pjCTovcIShQGqH
E3QEvceRI3Z/A0U5wSYYRmQwgACffvByECwYy9hm9zN83UsnOgoSebRtHAuD0iaseVxGYB4bQC/Y
eXQERVarHWedJBCPQoZNRA7mpogGex5+OE4qylCUPYovnWlW/k6bbSt5Lf0aHkfv7KrZZpUFfs2p
rHryPAmLHqcYCLWVXL9y8oD+QXUQF/vfwpPK68EdrYmlFfQtCUW5NNOcU5exPvC6lbtbuUH/siO5
zz0I3wDkr9gB50w8zxCLPVZl7N/mk++FpBztqCnKDAwnA99xX3g3ldlEmsH/I6vY/6xD5QBvGFkR
Vc58MZVFnDRufuyP/g9Ue6+fasVXvv86JCLwREa0JhNml+ctT80iJuWcHymdNtxtbzK7DQcUt8r6
yRS7yvlvCMIP9hRv6Y+J17ga7LnYo5ZWoPOvClbbhJQL94MVJeapamEwzTDQrO6MWCH/bhb+g9O2
h96v93mx4hnlr535rL+s4SViIXsO2mK1RC45kSbIa+RHbs16WJXJGJLRmKPrK6XmNP4yA7YUvBgB
6wOs9HKp6qoqW7T95sfGrraWvtcAHTRD7g27GTnpidIIXeiRyNeSG4rj/2BX/v3MJdd1SjTiYMmc
8t7vd20ptn792NVrA1ycxrPxKcfMpoVhVo0UAx6D6fOw8m5cchZoPPhn9uRBOBuF5uPy7OXsmQJ5
Su1VT3Tg/9Y4dRatAAApVaMgh6Mrx2mo7bwZbQ2H1a93gykCp7QQ5vy3ePKvFTmzoh4i307RY5Wg
m9P44sR12Jpw01TfVNObIM/Xt93iUfI91GuQPAGGVTrH83nTBdwsmIWPSELbAbFBMEiKTI9MnuQ7
aJKDPL4u1pQTlqYRBJjS4YI6AS/XS6MJiw1ss6w4GtZbC31w5M7RTXG6PrJFI+D+Q9oObc8feglj
DLesPVYcR8u47239Pmnt+xG0BtfNLE0gtPogQwfgNB6iymL1ZdlPZtEUR3faFvzVtY4siUAeGRVr
PV/LA/rXkuL1hh4NIZoJSWnsuxtQ5eE1eX0oiwYA5ZO6Qojw1asoGcjY1S0MNHq58cadPqHrJlnZ
3EvuBuWof4woR8ihoGjRu6o41uiUKTZVcnDZbl5LCi4OBVcqso/ysaorq0IAWJ4LfcDi843eIDpk
YYrb/Pp8LQ0FQbpsvMLrD2jWy21czFUMhmm7OPJ0Y6HVMg59PMPNzXUr6qv33R2cm1GOqI4AS7gk
o0edo8EcSaYh5LPxzZgq1Dzn2Ikhdl7SCBmqdDPGHXrMWhct95bWBXoLNcZqqkPiTmyHN6q2abkD
4o1sTKKezH1ojz205iYyP13/6qUFOPto9ZXKjboGUhNzM/RHo9mReWM4K/fyUmwjIek29iqewx8K
wH2eJz1vUcR1brvuubGyB1P0AR6nkMt8GwhfWYjFIQGn6OPpghyl2vHR6ElVdcaQH0u/zaO+tfVb
wkE84/Pc3l2fvaW7UsrM/W1KWXLOrXzM8y4/io27WeO/Wx4HYHFA0Hhg9FIu/JkOncHlvFH0yqMe
EKb1HPrDivtdPBwo0fxtRbnuOZmSmVqwIkzUUov6YE809LtXkLN8vj5Zi+PBNkDnBS4V3GOXx1AA
rF9PoNU4ttmr7Z7m5DTQPxkMwFuyNoMGBRWW4tCumWiLEBDdv9NgBe6M9mb/tBo+Lz1FpKrg33YU
t2X5otDMGbFY2ZGNXaPHUEPXmjaFAiw7EGILfQPUmOnKBC6GnkCJA9PsAifyocFoQokGUoMInia7
DlP6gJzyDpRdYz9A/yIL0/inmbihJ9D5en3pFvc53iXALwI0gATu5dLVlZmPZEAgQPM8bOLffrXW
PbG4Oc4syL+fxTfIYlk8FXjcjfHzMB6QHA6G7sv1USw6IlnARTOm7RCVTzLNHGdwcjzhPLbTszBG
o6+x8cU2h4DaGmpoKdx4Lxb/z5YyY2LoCwAtYKuogReuwDdoPQCS5Vp8a9prwKHF5ZFpTeAxUfFQ
81GpM2doPEEI5SW6DuZS9lhVdCWbpyp5vl9v+GnZRYdoDaWMyxVyR9knyPPiiDqh74kAuTyRHbaj
96qZm7b6Yn0G0Z1OX9BfnkP6T5AADFvjGNVDERQm215fy6X5layggJ7JZhj1wdxp7TyNtCyOvc42
rDyZgHVM4MvzSqCn/JUAYmlzooUealCyux3JosuhVzFSvJmO2JHeVHoZNP5dCZWS6wNacinyYEsl
bXD3qq/XyfDreISGx7FrtUOel6CHoZua60HRGxzDAmF/2QaVra11ii9tHoA4gOIA5BVdNUqg1zpF
azQ60jf6wD4zrNkwFjfXx7a4WGcmFHdZdJbTaWAWPSK557jWZ8O+ywnfsqYLR5esLNaaMeXklbK9
VrNtmY7aFgMUG8G0w7NtYo3H3vJWjC25lPPJU9yW1o0GVLdhrKinB5vOkZNZAR3KjRvfC8o21FwN
Mxc3I0EfBEIpyRKlxByl7DI1a1EcS4E8R8CQ3etCAR5XCL6nJrCQDuMgGfdKBrrTzkAXeG4IqL9O
lfnDKlu3CbK0AQQVYWj3s+SueCynIss39jBlW5l6hcQRH94SnwMS4opYf0pHN4sDpyvix44aXozD
jaTjnVbQcSVUXB6bj1cNykagU1RCHsMbi6KD8hvwfsgPGUHS7sHOsnLSFo2g1wqITvyDLsnL0xwn
qP1OSOcdtbgIzHmHHsZAt16vb/nFU4UC0LtIOHynugs1yvDiKPAIHKA1lIGedVONAONftyLnQ015
wd9jtjz0xUBt8HIouTd33IO20hENE92AJhWA6A6rMJ7FsQBX7LoA3+q4AC6tpKNgwnXh/sBW6Ifd
0/UxLC6H7LVBiQa8oCosJPfAXy88/LrtPxf5vZvyoE2/XLexOIIzG4oD1y3oULMML2YBAc+buGJa
0GSeiK5bUfm2/roi8ZaVYCcU+dXU4NxqMUCM8s08bycafPXupqBPAFzdI0dPi0/2Xi/zUO929vN1
y0s+D7A0lBnx4AFrnbJC4wQmA4c6uKCyctqIpAPPhMugzd7P1a026EfTZmsS9Evrdm5T/v0sYjM6
neWitbD32LCF2MEdqEA2go8rk7o8NAi92UiLo9KguoRMCD4MbnFMLRJBRzlqcisydfbod3pQ8pVa
hopUeF9CINVsXIfY7B+gUNCx76066bHXISnb36cQIjpwBjaTQ+fs2q97/+n6yi3NIjLJqBTLrjMI
KV/Oojsy1LpbJA2a6pE6JlKioKbIq811K0uTCJVQYOMAK0e8pFipM8LsstewVvYUofd6EuCe8297
vTzWFfsD/yo7xkAkDOQBiiWXQ0JFDk/JmUDrPgfXX7NrITferTUgLI7ozIgStWiOEyPbYiJcqsYw
7wH8zLYzGcM49iLSna5P3+IiWYCHAaAtD7ayB6uJ5X2TYg/2Og+q4SRLev0aOmHNiBzx2XnKK78Y
dAYjBcp3+Rzv0L8OsFi2cp7WzCivcJ9QlDE1HNu2C8Z0V2h3a1KeaxaUS6kv50kkXKaUACiqezDa
Q9I3c1fghNKlqVcfJJr+XhM1cTUl9piQBtPl2SLsQanH5z+okckAC0krVBHgfS4XxB5iu4pdeWhy
J3D9H3leRAzEaX+wtxwoHMiuRMm2emnFYE3rEw3jsPXfjN8lWQeagj86kmdGlCWpM9rFHvWKYybA
SmIDnQ7W8bVyyFIwgraVv0diKdWCos6GJpWe2jMOzSuNbw26WYNeLNpwwXUkifSljNTlbOWAIXii
jBH8pi+k+83IbkiPjbWy8mtWFA9mTF6WovcUTtm4YxE61RFOP/b9ildZtoLeOMm8LjttL8fCe7xg
zTynR2GzvZkeitaHgOrOr16v7zC5uB9OCiS2/7aj7OPEyyBdUaPnDhgH3/RDvRZ4okyBBym9jPyg
vR6uBlxrY1Ni7KpDpbstSuTCv+f+c3fvgocE7CfXB6ZC3N4vayT0ERQA5iaBtZczCAgOrkvMxZHN
j7Nn7kcCcmBxQ9uQtHiv6IGw3ur5qZkBPSPW5rr1JTeHxmXc20BoS8q7S+PWzPBK90fAESCMDPpY
fudmX66bWEz4yZ5hEykXkH6oXZROoRvCz1H1q604DU2d7qxsund7cMjQT2R66MAzyoDptMV/7IaS
U2uitIR8gPw/CGgvRwdpF4IuGTi/ufqmAa/aBDY9tHqI8vbv64Nc2CqQvDSQl4MptF0p23MG8cU0
jg1aQoG8RurP6potLfZsLSO3bAcj8SBFa7mqAmwza3XeGJwePUt7Hi3x2g/uDZuSQ4Xn6MrOXNgb
GNO/tuS3nN3liV41EL1t6dFtD3a2wajSfsVHLQRAFyaUBTKbwp4qF8PpG1yAZQb2PZPkj5wWJ9Dp
7H2I1Vxfp4ULFwB20J1bsu4IrMrlmEpCGlFZ2It6+jIDMuutlTUX/NSFAWVE1KOCjC3ixllDwLhp
zGmXlDfeY1KlW4eL3X/l2/5rj0uqB+jfoF6gkhXXvLUNCjmr45A4b5ppP0I2fCW8X9x0UnUADXeg
01KjlNGfXW2cMKa2C9mvur1N/H1Sr4R0iysDmB6YnyDIBfzQ5cqMQo8hqAEHz9Dw0nv2Nh3/e7CF
K+pfC/ILzvbzrCd+3GQUZyd1AtRu0MHxJyfmzII8UWcWkJsn5TTDgmOeGsB3KP+FYuofGEFVCIQz
FkpQ2MaXRuzcNaqE4r4o3dv6R+ffxCt3wtJKnBtQRuEM9WQVDAZIFaCDdShWzuDSEUFdC106qDzp
4DG8HIDO9d5CmRgD0Ps6sOwEjZT+nppu4ILO1RpOxqR/ts10f/3oL+3ic7PKyRynlg6sZvSYxne6
eNMs5L/RlpmslZmW7ju8G/8dn3KnjkhB5Y6J8eXUy44xM7WwbQcagcnrkdoPdDIepsz/zgbLQTE9
XqMvlz+vREoX5pUwOTH6zjJrmOfxw0yf0LQBGYoOdEGTXYUiXsk1LM8qCgrI2KBs887Bdbbls16k
tCawBhGcFCBbEzrv9MDsNdrORTsmkRbe9aWVXY+XspFaPlYPGIu5O9jVgdEDpECu7xG5tT/MHci4
AOF5T9QoS6e5Vs6TGdc4TMTDCSNZLVWvmVCWh6auAPMYTFhWh/uncF+A8H7w2Frb6fKE/TMUlaSy
cH10SHu4WgsmoS/QU5mbrf9HzghNfoh48I5FOlo5yzVAhA3v6bH1nr3Ei+COhrpZcRiLDklmBIGb
RQv2u3zP2R4zJo3HWospI5rGorJBMUTL7f/If/V+keJ2QxTs4oQiVXc5lKllZmXUsCIMJ8Lig+6+
McCr3UemsbLNlgaEqwg1HPDqSjX2S1MAWzO3bA169OsK+jcu1UPkv6eVaVvaaZLaAnaggfIBlqTN
pt0Dyg0/lAGFTeJvkoWB+vpa1Xtpp+H1gmOJWgcA3MrNXfetV9mUYEcD77MrhsAjYeauvDMXB4PU
8Hs1QobZl1NGjYq3iWniZCIM6b+AjMwTK65sKRgFd93fJlTuhIlQJ21NrEoJMV2e76f+zkl2hu5C
cmgtl7m0A4hEXqCfDv0lujockhXNbPflUTTJFg8vmXa+7soWLSBPirU3gQvzlGclNTW8mVPEIkQr
Ag30guwPwHXoB/3XgvL0L+t+tMn781i8iqI8sO63Tp8Tl65c3IsX6rkh5XGVJm4GjgQMBWDHODmg
45Sc7Gfkmad+a4HbbPiDCOvcnrKh8474A5dhnJw6iePgoClYefksHRpwUqLfAJRoOKHK8nhFN3WF
g8eVGZOdxp2gEBAZab/H1RqhzqIl0HIA7Y/ziSbKy5PTlBV3OwMumuhfqubRR1YhI6iBlWtCMUtH
1AK0Aq8rAiyZCllL/TYGe8r4/l4UGbnBZihWr7WlbX1uRDk48AJFnbdwaoljI2twAKHBH6w+OJYN
WVfFi8eVwzy7bXKri/uuh4WhFOgNAkDEftPtlbfI4lydGVHuTZIYmmOWmCsrKyO/+y0PKJhGous+
YM2KEvIOVp8UIoOVmqFLkPaeG45eA7000JqsXDZy3tXICVR08J4+uhKRdLmctWayGBg44Z/7r85v
+pnNRbDXoM/BX9aKTUtuGtTboCgB/AlvUmV9qA5JBjbn5dHnoFieGR9+iQR8Ommqa6eJsdfe6dZo
pBfPEPY0NHmAW0cT1OXojGSAdjktSlylMUqfY8gLERDWR87wdn3JlizZDjL1BlCmiKeUJcu0VGsq
RsujYR9FzaI6PYEcOND4SnPc0tYAtEvSBkBaA5rolyMaB173fsLKY7eJm/AHX2N4Wft9ZcZq1mse
LzEO3b3tqiNg10n/eH2qlrbc+RCUM4Q+rZHVkKWVuZxxuC1eq+EWGN2wI28oDaB78nDd3pLrAVEA
AJNQJ4J+vHLfGSgJMbA6ljizEwh6rKD7A2wfokGZKgUyBpGIcimYgosxgTDfsWhidPk1G+Z8zb5x
0Ba7VVgWa0J1ixcrgD8SggOkPzze5SYoZ0SedVnBXiweRZmeKpQIEh2drbmjBSP9kbDfQ7Y14nll
6ZZ2+blhZSp5H5tGKWBYpBwdf5DBzvptXJ7oGjB4aRuCj1AmtyXjq0rv02a2zSYf21zrdm51iLvd
n5Q8JeXhPyaUnV7q9TwK9FMd3ycrC6fu0Ce/r2+9tWEoWx2cPXkygvj7COmVId/Q7M4dd/8/E4rj
cWga+xz0uHKm0CeBmbKqlQO0PAqJjkGmXHJqXW43Yucg7OJteTRJMm/xDINcHnF/25ORbK4PZsk1
4J2IdAFuCpQ+lSghT1htsB6WvLEFJ0Rj9HjI2UAU+3zUIauStHdd7DT7uWmN73NvrhX2F0f6r30V
DlRTKKbYkFo/Ovp3rFdcPP/ZenkgE8TxhdNQz26baFTWMXGEvDr0Kqgtz6G11hqweE7PjCjnVPMG
XMGuVx6zZNglyRgN/SnzzMd6+IN4CNisf0ajhPg09nVnKm14IhCGogMNmRdXrITcS4EDeF6B/wad
CIJh1UYBoqLGjssjSXXwWt8JjwdM14LNStS1lIDDHSHLoTqexR9SYgwSLUIj72PRzADqn+ln76lP
71ZvpKURnVtSLnG7dQTzegs3IFQfUvYcN78t2m9bEQd1v/YKk2utRniulAa0ATwHz6tyegcgvqHS
BGPF7woEdWi1uCXRo9eFUxzQ786qyufSGTq3pwyuL7M+M3JsCTJ3R7d3RghwVaHHnMBp082E9gEg
isfd4L+B12ybDuah7eyvvjmGTeGseK7FiUaGQzJAQi5X1b3S4x5sbVBmOnb6YUjJthNx6LLb1v4c
D9bNdd+1YAsPA9mvJCnuP4AuIUgxeehczY5a7TsPzaQ7AUmg+aANaMhyRVlBc62iKw5TFcOQ2S8i
IfEyDACtjMrtY5dum0G9IjuiuSWMv4BMBFzhox805sNUNxufZI9Gfke1HuSD38cBGWXjxai6TZv+
JmyNamfB7eBjZKJXd0ETroKvnMHXOruvs6Ppt1u2tQWoP0C+1FQrT71lOzKbhCsCV7gS/zDbTnVm
dhn6NfJmi64bEVhWNm7QjzXs0ebWrHgGuWWVIwTRNF3+DwE+upUuL0ANJKxSvgmT3KFTfS5iFnWj
/R+FCf5ayjMritOGsmjmkhxWCDqfGd+m2ZY5dGWXLpxO5PuQWQR6CV2PahEH1GYitfiQHcHovnPN
x7LWbuLsT9bnzIg8KmdP8bpkeN57PYoo6A3Nn2LyBj5IsnItLG4COWl47SMdo2aXC9Az1oaLkfQm
ORT65m2eQGlVrCQX318HH9b+zIziPrPJnsw5HrNjUqRhYRwK5yGztF1tT+HQWp9BaBeYyclgz5N+
4wsn9MUYxY2ILPO+xWOab/zx6OavYBxxvT0ne5zlo1aIm2oAtazxYN8APbvpam0TiztvLXJb8kkA
kqKFjwAo4qndj705NFVqkOwIMjau3TY3xbf+rf4DFBlO/T9W1JRlCbnovrVgBSEoYruwANVa11or
mYrFsSBPAXQnWmF0Nc07lgaqzNIKI2GMAs88h8lj3II96Om/O3JcF0BRI0cM+IXceGe71xhdrWs7
lABtwKkfqZf84m1mRnNcajs7mZDBrnGNXLe5dCzPbSonZk61gYoOg8OVETrl62gcsm7lrlg6MOim
RwsV8pY2Wn0ux2W3I7hiaJYfUfwB/dedcH9U7i7ZXh+JteQs0a+EGwB5OCRKlaEYOa3NpISZZmPt
+qO2B9cCi+Ib0AWFYFsHB1zgBkZQhTQot+m22Hx7fuEhOTz3G3ufPPJQmMFw4+5AdhPwsLgpoi8s
YGG+ozf928q3YsTq2T7/VCXF2k9dGmdumh8zhlhI/EjJ7rqBJZAYObegPGi0sRfUjDEZxCl2qMdt
nRF8mvoTNZvNCG4yLz9wW5JTuy44+dYa3FUK2/cr5cz8e9f42VaOhyJhVocBmuB3Bh1aNwfiO+CX
UJ546F/jr+3reA9Z+fSElN//kfalvZHbwLa/SID25Su19G67u72M/UWY8YxF7fv66++R827SzdZt
InlIkAEyQJdIFotk1alz7o982QtASAzo2AIbJPSKOjFKcnC8lFD5TZKscKghaZxtwxIu/jVAoPNN
HGVoRLGYM1P3sxIHdgVyMcHTog+/D11Dj9ZFS2JwG4UEeisEBcFsdJohOan9GjVIHdJf6PAMQPA0
coseS1EKWYW/P4jZZFYKmc0gQEezAXX7Cn0PkKgaZMNWfeSeBs5hvjz8mboCOw20szoTqjRKUxHE
z3CverQLP3YmmZLY/0FBU94elEP2a5BzonSe3EXecJBO4ugF0lOOjA3UFu+v+OLIL76F2fdlBDW1
HPxReyiQG9NnL4D7KV/nOiliXvV6qdcFXY8aIDvI6s7XwOtQlkD8wdJ6dNn74jEDk2RDGxJLB6Hc
+qPh+UFI/MYxLGhPu8NM6weVib7jZGIXr96XH8H6XhGiGiChpRwv+H7XIWrZU30ISJiT4Ln5sgZH
+ojIiIaH5/qZ1/u3dGBcGmf8jAL/oqYKmv/HIHUG/QMlK5urYTVHp5v4iOz5TJ2LSWYvi1ZYjeUw
YYTVJsHFV5a3dbbt01+isu+6n4B2/IcTCn0owJqCPxnsH3NQuQhX2lRkFuQysXmabRmiMgnUZ5gj
78NDJixlUCHCqEDVCElbPAuUa0tBVPgCIHjRPos7O6OnUjLsuZrng+rN6tDEgSiNR+Lp/hZZavAB
FT3IZmamdiQ2Gb9NlTgyUop216GwvHJK7Cnx/Op3XxFpH0fWwZpewGy3jThXZZYz8K8wiZsMgM+4
p6Eacj1cSaSFkvRytLfkz0geUEjMXU0LSZ/vMho4FVWB5RpJAznaZJqIHtZrvLE4mYil+we86O+P
YILV4GdhVGsgEBCNNyDu7B40BWj53ET/ku30e7RwIcDUgBSVsMbXo1WGVDOhpxljtI7ZeNPPJiFB
Z4efJvYi532wdM6hpIBWEODiLJ2t+0iDngoQEMBTJ9T+QFiuhzJWZHBC6/zB7D400GuOJjskMdCH
dj2gOu6nFGcK3EZzIa9JS1f5mdN9C0pBXjF4KYpfmmLiCgBwqNMWMNXb+au0T84FUKPkP2yDSyPM
7lNzOsVxDyOG7Hy0PSSOSWdHE5HBAQw42vG+ucXZg8aVCOolGerRjDUjys3IDGDNN8TNqM7lZwJV
1EECQwcYf2uOmy9FZsMCSARFe2x19jVkgNh+xgghaPZKaGelf7CS5MuvfN7hv7RU0DaBljGqqojP
jFdAyTiwYhF8I41SrTUJAifpbmpW0CKX6A6iBEGZkVB/kK1X6AtVvZeI+rrubDo9BxIPs7S0DUxw
kgJsjD8gVnPtoUPeixXYr8B5phTxxjSayA2DWuJstqXzCJsMCFowOaPrgokgWT4pYzGo0X7q/BVN
BDcLAdentQOBedJk27rsjpFRcA76pQVFs48MxgfcK/Cf67GBCgfNHyiC7Gln2mB7MCAzyz1qlybw
0ghz9ElSrko9MPT7qToW06tKJ86mk5fc5dICs0T+hISNlmPyqPWY663jo1FfS/OtCFKJzJhIGszP
6rQVtjR9jOKDgBtrrJGojGft9B4tbirBK9/tkxAwTuMh6t0gmTxVWdUSyaRq3cieEfL65XlfzSx5
PFYCmqfnJY/3Yw7NdxOCGx9hYoPSmjNDy+sMgXbwiQLKLs/ed3H7AEmEFucWDkkwAQCvFBIBKcVE
8u5Ho8WFBlgeVRPcAtDQcG0FGhFyF/uwQisTQPPQBv/2fQuL47iwwCy0UEvTMDSYslwCULXXbRMk
3BkPnrRsxQAGDnnYWRXyehxtoCZpW2NXGIPhdCj9zDmsYVzdH8tS7IZAwN9WmLGkoV9SkA+A62g6
yL7mWP0fFP26KsFlFOS9wb/T6P6+OUAhHmpfQMQgi894W96Pg5pa4AoJswfk89IhPrRg2QRSL/gv
zgZYFdLXMjoKNWZgYeXHWe0Pf1FRjrgxWP2LLPGYXefvZS8OaDb42wozHgx1ghTeBGdrCzdpoZcI
8Rgh2E41772/FJrnFCP0JdCnDMzvtTsYelw1ho+FSvQQ4SS3S83Wkh9o1SjU2JU6FxnS+66xGBku
LM6uc7Fdw8wIBBpiI9V55/iy7I1WGRCzC9Z5Q98qn1dqWXRFDciyWUwD3U/siuVxWsYTRhhnlYXu
5UpbD3q9yTLoNpRJEDo9/AkCUxHvsTL/8M0iXhhmFpGCCXMIM5zz+txi3h5k9Q8arf6LP0LjVgWE
buYplJnZBGjOn3yw5fqWsgIiNEYWpdY5N7HFJQNzGGq4iH462wIT+CCNDhvEDBRASatEm+HN6kDk
reYrK245l2ZWg2LezBDhQLlmJsSY+5uvh6Rmflc3AuKgWYSEStMafJUWXlodKuIQe81tehC3KXHb
JFkZumuUp/sOurD5ZvVy6PiiIAa9aeaxRwNFkLQkiZGbQvodjPg/Sgqa7bw3bD/IOZeURWNItqID
C0lr0WQOL6OthiQWQPnSi2MGXbOks/MmVaA2H8YuLqQ84qZFeybgyTPpB6rl7G6ITa3X+gYUCIOC
BtdO2qZjbYvQuJZD+nl/Ihc2AJDWkBGAhg/OTTajnJamXIjYfCiXo3sgSAakldAc76iFH3GchmeK
CSr1mEdUAHXOXvKRAQhbIg0RqSDOcX9ES4lZeCZiyUypC+ZZZk/3QViMKC+gt1Y/QaXCzp34Od6I
xH/M94XdedpWsPONsLlvdmH/XVllgjSuBZGQivNNyqa2Qf4Yq9i5b2HeU0ysgnIUiiYzzR0qjIwF
IYHaS2ugT7PqO9DPiFBUov37fRsLRw2ONHQHqxbeWRb7GqbQljEKDZ2TakkHyPAaOzGI3SmHoIfk
5mH6PquJCV/3jS45BpAhKigf0DGPuvN1MBn7JMpzxcQ9FH1ZcfWRII8v8NZn4YhBcQsdaMjSoGGC
BeOmemVEDR5Q+yao7diSPTE4aVtq2KLwwmW/XXIGIH4RLMB8BDEJ5vmYjq0OeQUYy7PX1NK88EOJ
fNJHqQ1A33+YPHQBATE/87DesLwVRSWCXgTjinKFBL4grgDCSu2iGnmK3oujujDFPNaECbIIaoEN
HAIUIDYffX8azccKeZKy4B3MS86OxhMEW2S1ULxgAnzbFW2S9hiWFZw66Pimuco5lZfylDi6ZrZP
E+kfNMRfu10U99ToFZwh6CImgVXizjsCTzPaMVRswnpahelvDclvS/wPPbEz1yKe8qqJ5l7W4RVB
j/sgQvNwAYH596608aS/7xVLRwiUaRDQ4XyQ+5i33MUFDrV7GiGjBl6sMXlO2gHyXPk2jCw35JXB
lzbvpSUm2nY0HFuoUYHZrakgBxPq0ED2B9k2tUTkBECeKSYAQrwrGvIcPCQl/SrSr676MFUOqGl5
3hDIsXWRnNeZjVvpqZXkBkYjqpGdC6kNgGyWB17Yco6L5bEANDa/iNHxy/p3WSRTVWAs/eB2+XrW
COEkppeH8o8FZiimUgS1Ck/bm6P9C5ghf/dfuluASPrHBHOx9acWssIzfZIvv9OCVN3PiXfo8eaJ
iTmgUskouAzBHVBsVE+D5N36/k5ZCmogqJtJyiFkfFM20IuRWmMItg+oSlRtAUWnQ+xvevP4+76d
pYB2aYdZjkqJoTqcwU4HIQHwqwpRuvr3FkCKjQSLhewowtr1njd9zcqNAcxZleQADzMqr/d//xuk
yV5ALg0wFzir6AXZj2daBeieK7Uru3luo0AXrI3p3IdfU7aJUH5PJ7fvCrt4gxKZPkGY72NMLRJt
o2BTOOAXFngEIEs+AuJptI3ivgcwGTPwcRSaqjbxXYYJRlrhzxAcuWDcpeVDNQsFNJCM4Kxlwlxf
KoPRGRbOPkjuFmg7UDXOfl0qOOPm9Y8JZhh+IKdWLkD0qUmjdSAfxqi39cEBUv/Rj4A+V3yRSAA9
DuVzU5mkPMe5AxmyVS7FjkJPWrirCh6uZenWNGNa4FZAAeCxde1To1J0cdfimwIjP8j6mY6/pajc
yZnyUCnqBoItPJj6PMobJwO8ZX73zL1mzEQn4iR3IHQEX0T+JEmlVxi/2zkjne709OW+Qy/hzyCl
NvcBArcH72FuAAXEofJCBnuWedC32V5cmwfFaTxt161lRzvGdurq5/DQPE6/QFPoqASiYI4AWE9j
q07qGSuR8KWRFz3tn49i6++DkEJWPcZH+TI2kRqtce22O0tdh6K5isfaaUBCqbaHYVRtMwyPWT08
mY35BqSvd39+lqAAl/PDVkFQGWn8WsURIjyma2EdP6Rb35Pe/DV4J/fRqt3wpJLnxWUXH6uOhkx0
tYMtmQmSqh8X8jCfWS26WWlP5OGtK0AbzskeLHn1pRnm3Erh6bJAMcVDd5ZLO8xdHMLxGvGp4Vha
qkqrKG6AWhp5O9yT5th1eRGr1E6JDNQw21I9W1r12wqanZpoDZnCZxNSqbGbAdbgV4YjVTrnbFsK
jHja4yGCF52EU+HaeN0KqVyC43cfKyt/Muyyod6Q81DpSzsW0GxAGQCERIqSmc1AGRWtjIDpQ6gg
elQKQGNChdRCi0TRqZ+0FjilqkWDqNeCuPtbCZUJSshMNc2gY07pxtxooZfa1THjpREW5+7CCDN3
ktwHIGpWgRpEraYDDWFpfcgmZ4ct7XW0Gv49EsY7JtoBgK1r4d4jnKX/pmZgt9LlTzNxtC1qIy7m
nx7dxElJvFNWUQGEmuo0e/FPfcyepp30Q/GijWrjtfgENoSVNLw04dbkQU+UeUHufQtzsllihceO
hW+xqBPs6G9qaz80D6gpVMIT198qe8nDwZZ5/Z42u2EFTFH8pO7S98HNH/3P9LF5iL2YDC8WwAbO
/SC3eKu5nKg5WFzs0I5Ook8DeBPCmwtWWMQDNwCrnTuGdoqk97Z4txpiwqHtcRNuBuGh/924IeRk
1wbnUcBzbOY8MuRRDqfZsVOkqJLX0Ik2lNNUtBRh/xktztnr0Qpi0VCoUMGtnfage9WBM533PRo1
uOvfD7UkFzUBSy26bmDfX6r704N+gevfzlS/z7V5pXCr/MydyRYdXj/r/V0Pxe5rE5YQ+7jg4fN1
fSem215fS+bT/VHwZmj++wt/E/Sp7ZMZjix0W+xRUks81QjePN1EFZ+igjPPU0I6BbygUE/4HYO9
B/mN+2NZKnyDcP1/Axhi1fVgJBx7QWfClOPnD7L9BaDte+TED7L7HOz6l7Akf8DRKHvxk7wb8Zpe
xT+6l2TN69rlzSkTYCLRV9UYkJD9ZB7yAbc0yrucz377f4cwXB6uBzpJYlCVLY4DFXhrhcSO9Nqs
UMF8hOSy8Zit7s8rzw2ZQNBDTU2pEhzc2d4b3lpOPWOxenOxamzyQYHAaBXMg2l+jw+CPZzjVYJM
1EhkuzjjcReuq+Khzw8j76qwmJu/tMyEB5lW+SiVGFhOCsfCf/ZRR4K1/F5vyk2/sh7QytZDMI7j
p/N83Vm9byj5xZ5TO4rWUB9uOoEb2SR56NUa6Zxs/FLMM205zsKzxgSR0hgEAYTP4b5y0LX5o1vH
m8CWbOr+fzkJi3YYqKAOoTwHEsEpaeHFSuKWOue8WBwL1EPQA4RCH9oorv0+MVqrQOINY8HRTbdA
kykuHez0bdzxaNOW3fLCFuMcFc2oHkSYN1EAEmWQiTXJZBiMVWcBLlONEEn5IeWEJukxbA0AoZOV
bmorU0870sQ8APhiTLn4Gua0MQeZNqOJo8AIu8ieBuOkFgoXbT3/yo1nXlhhfMVQx94XZ8/0D4kz
ecZa9JS9ucd1I/Q6j9fQvngyXFhjzh5zVAYd2WKc/iFJ0fOxMXqnMP7LpfbCCHP85H0sWYM47/FM
csfyZUwFjufzloY5dVpVa8rUggUr+0j7XS7yEBfLz7aLMTAHCrqQqNa3sCAor1Grun60GaPWS2MX
WJKw30q0c3JIPpjIGN7f1bwNxxw0eaJHYj07RPoVbtNV4Uo74UVF5mdz387/sdu+MY4zvJaNiVU4
VIMVtECjyjH4f7NW02U7bOM2tIshzSTHFPNRw4MuHnsC8ef+GEkmBIXLyZggNZMrxbqVpSxc+Vmq
oxu2CXEcWpnCo1KbB3y7Q/75TmaH0A5VXmQpEIF8Tx1wH68K4gby09BzZmTxagwek1mxBO1CbMlJ
lyZZV+Z+oir2bXTYQNzb8/vS6YQ/nKlf3PQXlphAJ3ahYgZjALR2ndiRjrYZC8Lyz8OpQSfjiwqB
Ch0RDWJbinS+b3pxjBDZ1lQ81UGWyvi1VluJkCkpJBvllISRIpHOtFzdV7ZYZ959fXHlLowxrqxM
Yt61A7pWaDh9jH2gbIxsmMtrVLTLDq1SI/TNPHOseAnhxT0EvVxo26KMjQ7860ML6qeVRlPAhBv/
l4XsaNg/jvI+6L0qeIyAJgIo5f60Lo70wuD8QRf3i0STBJ92MDjW/Qpsx8ArPQxgw6ESqkia5tBp
e9/gHENvNoWJNguAfdBnxa7jVEL5A9AebN6vSMm2o1S/6hL6ge5bWTwuoKuqqOA4nkn5roeVhxDW
M4c62nsGNPWGFTSvIpUEPB7DxUoswBrzgqHTHiLf13Z64AVHI8doMjAaTOhclD/zcDUKCZGqJzSm
krwElJaHSf1meWMnEdIz8A80vqIExwwvbGneQTBl7uAb9uNa39JVfwg++pPRk/aYHvUNTuFfskCm
XbHOjqOXI/3bnsuWVC9Iva94r6nFkHz5Qcw8NH1kxsH8QaNteJYbu4adr6pd5MUvqhc/Ku/RceIe
dXP8vDcLzGFKk1HpfR9GRYw/evrlO5UrrCZb2n+mT7yHzZJHXY6QiT8GmG6MSvie8sz7g+Yykrn3
ffZbIPDeeJjNP9WqFoY9TKDY9GBBpfnBqu09Mq07+ak6levCbtcIQp609d+DTbVtN+Lb/U9Y9ucL
x2LDQQrlWL3FJyQbzVFX8bYhFfHx6uU9AZbC+cV0sg85v5L9NLZgCDQ+VXMsii14sCEY9np/QEvR
5tIMc14BWDhB7QzhDYlykSg2D26qcNyCvYt0wVSZeoZxKI/lunUHFGF8u3hXt8R4yB/UTeBO22Gl
nDW790YnXCUZUd3sV+RND6MzPNB9/4Y/tzKJf9F1Zmucm8FSjxdAhn9HCrbNJZoiihwmvm/MXisA
/w6qXVASJpBcssOHzBGNX7610/FMuT/xi/fQS8NMiBrqQE/Bo4UQZfe2SCLb2KnEdNKNTEzOxlk6
wy5NMcFnyroyTYvZl1xtUz0hLeDOGU/OgHiuxESbQG0UaC3BymH4/RRvBlKTzu3gU38gs7GxHlNO
roM3KibgdFIzliGFvcbRXctrnXlcPFUI3jZkQo4qFmZodTAySUR4mLYxbNyft29A652oxoKVNPD+
YBjoRkb7JrLSBejS7Xwru7qjvRaP4qbt7O6QPQyvOcJ3+/snJGDuf8HiGNHUOZdlAVtSGPewplCM
jAlntFUd0RNrDR+18mK0nHTDYiAAfQraC9EWCyaV65vAiEanwE8bAM81UmatDXm2yHKmwOYqSi8f
tmgQQAs9bhyAVF6bysEkmaUKugSUswH2e9Pr0flihq+DJHmdKdsowZIWvRdGq4JnCM1zBy39mYKB
5P68LhZZ0bCH7k000EGqdX4sXNwdIzHVh8jHkKXG7ovfge6VhdtBVeJHKH5UoFLSp4FYUeqm2n5S
tjxc5BKNggpq71miAb1uyPJc20dwT0xtmNHphWq38ac6DkQFV2TWr/uvNPJ6SJH2G2nYDtZvztAX
VxvcY3PjILCmLOOzaFJNLShQ5LLZEcTVIX8PQZmAXiRBXeet6DXpCkXoubkf10a7UY9iU5JpLMis
jsLT0ppP5ZstBsQBdMHAEA2KjeuJyKCgphXJ3IsWZyZJKuHc5tY5bKCnZ6Gl0o2SiJIe6G9QbMXv
nKmYj9B7xpkjNm6KqhIKdFxAiMyhlfSsKu9dsEf3yWaK1Ie6BWNaGrj5F/0PKgIqsL6o4AJvroFk
83rYyHIEedOiLwfSL415CM19XzwOPLbGpcmdG1jMmQsXO47x8iwPK73RLZwuVbcLwmwrFy1GVj6X
VMZrqfk5VdIPEMR93p/XJQ+7NMskD/x6Qn/RBLPyqkFjQlCkruBnxDfKQzO2nK28dLYBtA9PtkBX
CzT99UyOuiIUzYSZjIsviAnm6LflKkctnWfgPQLV6rxnZfZpW6sJpQISXvCMwM6Vd9z61Dxz4sgd
W7AD5RIn7C9m7EHIjlo78r/oFGDCpCiX+V+tOYWGymj9MyhB/l/WJKuO1rpNBK+gqDKha1q0UEEI
16WMxG0zuWZh/iyoyCmeLU4xOmlAvALVAyBFrqe4FcREFSjWU1ErIkgvsYKOXIPXf7d47QKbj4ZE
EIgR8b6+NtOPUSHHpoA9AV4XZdM2MRFjA32RndNFLkhX1MIOMxu1n/vuujg88K3MbLrAqX/Xqi/O
An+atJQ2EVTwOnPWW9AG3el9jpsujg6MExokheBHQNxfj06WGjlRihbo9DDMd2YmKnas1NS1fDHa
NJPceMh/KruxwP/KzXelL/Vdi2w7Jxe1RPIB9BWQtjN0Dzh55i7YVF1kCcg47rvxKYidKuwJVBOJ
oq0Nw80nVxOUA4Siyql2goy+y+raVw8CkhD5rGXdBOt/P/mXn8N4OrSxtQoNN4CaGtG6BenLNLxk
As+3lgIheDDRwg62BvTMM4EeUsJZ35c4ZdLacA3rYxyqXW6gOVgHiWMdPBhyScqcx6LMOBZQ5khy
zC1M2MkWKKqYOIh+75rKaRSepEB/AlbHDeKfgjFwDvR5910cYrMVZIvw+zP96syceO1Y4CotrTiw
ohNk2t8Ev3lAhxQvJ8XcQ/+yYaL3C8T9YAJg+9R9ReoCdRCiEx4Rdkd3ab81QQdTdc/3vWHRDrh/
LOSWIUvCyncKit9kgCHGpyZKnCGgnhnuVL/cGCEHzbQ4aReGmN04DEEm+ZBGP4nNLz97maqX+wPh
/D6r3gkwpa5PYx6fLCP+ZYHb1dJ5BU/2DvvXovwzBpVZeBD25UBYpvEJSINDBR4E/CPtoO6GR+tm
gLKYXap4l98fGJtmubHK3Cn8UksERcDI9I/BG//4T+oGyMG9/za937e0sHvgA3/7AkvSHOhCp+Pk
jU+DWXtiYqKtMmy9wRJ5nX9McPh/IwKQbmbjRV8AM4/IjgJx2VXxKUpstFBEoFYiVUrUfbbiJ/6W
R/WPMWb6OqplSGzAWGE+pj/7ByEgdQkxHCcj0Jq3h0OGDKfT/rsoezNEJhIFoTrKvVDGp1Yt9uOE
fBwwimDU4lF4MBelbzuSbuEyBtaMGUh8HYv8stBp4RvmMfHlpwnvOL/QcJbr27E5Nul7yO0HX9pn
Migs0EaJuxKOtWuDYQSiOyhrWkelP0vmdoSy5n0vXDQwv09UC8QkN+QnstjVOtggrWNt7VXzcQp4
T/ylKcPlAzUFBFewDjCRqAWLYVIZvn/MG9n2pceZhD6sUw9gJWDv1FLkPPbZC8D3GuHpLQMa+1ff
wvWUSQXUxOWSCkcIY6cj0RPVacPXqn8tunGTAqpROm17tnLUiF7FkORqSnzL08rCjnJOlLzdDID1
ozAEZgKcYWCnvP6UPO/ivCwG4Yg+blupBjeF7p4VcTgQ2EQiRgyJUrRuotqBRm28ha7NJEJplH4W
Bafdr/EU/dD07bTSgHLchJ+qb9cFt6ZwG1F0KLdhQHjRYlRs5hL4gkylWhKe9AYpcMSSclplT8kX
DSUvyLyQlwpbCMpg38bVZkZwQ7GSvQMYgjgMeMOGp1zR7JqmK9V6sz416miS3UrJdjLoYUKD3f29
sWQWpGaAjCOPgRZStm0gMpQcxCtdeKrxHHR0E1Wk1OoM11eq/hSlZbYxrB55lKKnmzgspRcLj3zv
/kfc+hDeZKaKbju8/2bxiOvFFboU0mP1FJ6KcDRtaH9j+zS5sCk0n8eazLxr4UeQ3JivWTIwOdYN
073RjX0niVF2Ms5BTbxhG53q/f3R3HrOtQlmNEqr+UnWzSYkYgpu0xIDSbnMPE5TskuCNZrz3X9v
EaETXJNIvsyEXNfz1wVhaoZikp0qcIsFZLJIpuwDy8lbu1NVovMKgEsjvLTHxDtFyyQl1mBPRUZd
nAgtXFlzp3g7AyaTZ/l0f3hsxvF70S7ssaQFflJMYRzCniDZZvNTr4jW7ija+ptineZ2B9RBuGnK
HPFHtemxAf6YJ+jH5pHnb4AiuYwzChd0dLzMPnzxwkzrROxiw89OetkQbV+ND53w0w8OUvuc5ru2
+KyLX1ZKzK9BOja56Wa5ZNdhQpQh3MV5TpIg3U6VyNk5CyfB/FlYesRHNOOxbRItSDdC9LXhs1JH
CPa6uU/fpZ+KTQ0i/grOdUqqlXboN7UnQ0WYEzwW/ADG0b8A1iCkblg1sKhJAEnUo/wktRZSF06L
4L8aClwZ0GqaHAzOxrp9WWCseLrMb29gTb6f5xdLkLUoDlaKkJ2omj3HJ9nENSh9CYp4xfG3hSAx
d/GD4AdPPwxtvlBcGKrrqhkjOclPffNTVXti+bvewb5K3fcvAHa+QmDOzOdaQ5YjB9xkV3JeNt9s
AVfvQbRXgw0ZOotYVSQamA8YW0UM9VpUT6Vb7POHZKMe9aO8jTbB1txMR+uDnvpnbQVcj1PZ1oan
OMImOkycBFf2GWfXTMiPp0h8njJwonT1OSxDkBU6oDbHH09Q0AO66dEa0abY8QSDv9+h98Y+e8HF
5FdFkA2I4OpJtrMNwJnAcjW7bN2s0fawG9bhKtjoHvr8wFIuH5Wn2Ms9eS2vkhVPRPr2aJxnAflI
8G6B3U1ku7j6UgQFdoBZ0KWDWvxU5S0eTUQRN5qwUvJTo3k9KN44vidjeOzw0bqPJveZwwqdMtfD
L/WiGMqw1E4akb/AbwqN0kOwhyDQk0/yRx7+5nalcdHAPRIXHNxyVGhIXpsTR1OvW1nQTz+Sx+BD
zew2IvpjccBTbYockXONu9lYwIjhngjSVgBW5qana2sxasVxkMTWSbbcttskYH9X7ZEIisabxkVL
oCeYFUsxOnYH1V1ZV22eWKdu3e26t+xcHuR3H30y5jp+jFa1S/fZH7XmmOVZZfZNPCYoV/mwOtIv
/yj0X1DgIs3KoBUv7s+/dOUm80xejI/ZJWlbBfVQYyaLCh0Eb4EAnvJSJ+2pEoECt63xVaYfqBLB
XdctupgyXn775s2DpzaERb5L+2hdY1/cfoGqJlCx/qnVAHtXdrEdBKsH/eX+dlgY5pWVebdcBAMp
8Yu0n3r/lBLv7V+nQZghMA9Ps80FUQSM+NQ+AK9pPD73T35LCoI0/Or+MG6fL7MpA6FcA1MXjmtm
HGUCgluhV/yTeBSRf/+0vOzsv4sbOH4U2v6b9cRTRWPrDyBlxTsCxL7gXQLvHrhUrqfOH8VAbTUp
OAvrYBd2zrCzQPy9Tb1zuxZ/VQfzIX/THM3hjHTewoxj6vAHCGaBk0ZEfvrarIYU7URVSs+p6uG1
UtuQlFDAn69AdaL0eDK7C14Iwmnk/REwZ61dZsOVlWmVfRbSM9R0VkZKenRjPPopETmdCTdXD6wc
rll4dwI0iMDF3Hj1PM7CCUxWeDSgne533p3RO0/GhofZvXUU8CCbMGHMVYyZxep6+qocSmJBTZMz
im7mSv9TiYS+0TcBp8E+9Ogf7ffw74AewABfW2QWbJD9ACjnIDlLn1lBujcoltQoppKOV6O5CY6M
IcYh1X4oAzHA0MKADEQ7GRB4V9b33e8mXjA22IuT3BmJhCPm3D1ZLi6i93+duzqMu4HA0iwjBT9P
n/OH2o4c4yHW1+0PJ3U0ATdBAigCx+T8xVf7iRkRE+g7sBcE9QSTvfurf0lkG8CVo2s2W9/+fYTc
731zNzd6xtq8hhfx1hK7yajmAZZwv4T4T8Du47Y3HawnldfusGTLQqQAJ5eM4goLXpXk1iqlWsZa
5QTgOwEpls+xtc313BnGwyjcTiPgKjAClghgfy1WmIcOSjz1QdyfTYFGj23U1yjGGjyinVsXR2hA
aQVlSNgCMOV6+qjYCGVPM/Ucp06nuRoehbsmf5rU4/1lunVz2MFzD6cJbm03gquqNiZJJLTqGfwu
UoNSq2CH5vt9G7dXQ0DdL40wzp6mk1qW/aCef8Q/4Q7hiXrJW/aqf3Y/47f7tm4fPN+2wBeN1hGs
EBvHM0B8wLU3qefGG+IP9SPrCB7WlvKZ+k9xvNGKgSTxrocMDXLe0nGmPq1e62pjoc+iJfU+4RFr
Lq4kGHf/94OYbddrkxSNiaSey9d0dHPIE0Uq6FvAfqZsOGOfneJ6h2OegSBCVXlOObKpTaWY2lqE
nuB519s/LDT1fajuBCka6oT2YL/Xzz9/fo3k3BJeD9XN4TlP+oXheYNebPag1LO4oQr0ol5iHeDI
6Gew4fHrsygpHC+XRsD1fG1EVLPJMCYZRg7Fudj88jfxygIYy1qBjdu7P5W3iSLGGHN6ogKA9Cxu
veeuWotIDD0aJyUgK9Js0dNLgqfuQfcdgTePyzvl74m82fZJPlmTGGEi41flWbZVNMJLR+MgHJBQ
de8P8eYiwoyQOUStokykCFHh7JTHTfcqcFIst7dG5veZA9SQhjZufPi9fExLO5Id+jSmTguuImK4
NXZl6qDl5XMaXZX79J1Xh9kIOAwsUFCi/QS5LMYfC0XoUdOl2rnagwpj5+8b13+En6zqHY/CeWnJ
Lm2xZYvIytNS13z1LK6GfeSQzyfNrtx8PzzdXy+WnGj2/ytDjEvWaOFRhdBAqD5Xz57SkGYnvqtP
2a52WscEfrd6AVqkIMJTHfz768q1beY46spBgSCLpZ4r6gY7/+mJTCvhQ1tNX4odUMI1uBBQrsbK
OCdYsYM4rjCpGpk80e3W1qpCxzdnRm+P8utRMS6aFvmYloOgnns72mRP5SEoCXovMKGK3b3QbftW
c26VC4fB1biYkxDQ3ioD57d2Nlc52Q8uZ0/fDAhsD3gSQpZKRXZEYhETatwMgNOqIIkCq4FUvIE1
ijNlN0fMbMGQgFiakar49zoIh1aSzi9E41z8EL8ML4qwmYWajF6Cq7gbO5R3U77xBEjbQ+wE7zLk
KaC9Of/9xdFShbmWhooUPIMFSXpG7zp0p7C5oWpjRJ5ZAemggQf81FmUF4xvAuRsGXc9IIORKDbY
1iuqhEE3pUPwbOQbEy/dElfXvv3NmdCbV+63FaSGQTuGZy57nfT9gEKPBOPTSuopoVuh77ipATxY
qfW00Y3YSVZSE6zum12aVbR6oSKJXAK4FpllVACsaaCEHjwDMGRP+gFVM7uAeF1OV1L0qSQTuW/v
xu9nvnm0eCH/iXAMaaLrVWwUhVbKKNPncSu6wTbYSG7PSXXfJllnG/D+mRsOFOZs7S8VhtAKO5U+
0426HfbDTt/Ue9UDLJOziW+PNsYSM3u+Uo5GrGr0ufIEkHKBgntbHqp1/D+kXUdz20qz/UWoQg7b
GQDMVKJk2RuUbEnIOePXvwPVqytyiI9T93rjjVxoTk+n6XCaFg5GjB7CjbTF4jteb8B1AMSQZZgY
Y/tu208g22+D+3Ct0uxeevgZHcuN6XJ70hfk8oKbjG3MgnYShFwPTvHx5GPb3BP2eLvRoVznPG7O
3Lpw1syxGJtYyqLvxR6OJazNleECZu8dD56t5Ijr4CBwArtFQTwTklnpz8xJn5pKkGQ4Vni8k35k
b7nLO88cW1wfB1iI0Cz04bGNq5liJVosKsFJpL2jb/31sAb01x3yILdV6joeAN9QKUN7zfzyvZJ3
JP1zPdar8JQ7kyvTyU5swObtdDveTFShUGY7dDFGuX7hEL4WjXnzDwpoGA5BwZ99bqMlXzc8NMp/
iT8gnFFJST6NlbrjwZUvqPQlJea21EGq/KQDpcbuNhPx3ML5oTj1Luf4zevuOczTnB9pFpszsQj6
PPSm+UgKnk3HX939H9e0tcPoBo/+TxTGeG6Ux0LGqxVjNKFRHfRGWCqBGk6LuShkVLkQA4uEgDGF
FmodEz1ss3qYpGoJEP/ohLQmyuu2dDTvJAcjmU/q422xYOHOTLQroSn0mxQTdOfhZCRouYlOpVPt
E7ekif2rc1OSrrGmcN0XZLyX78y7cqN94XaNj8Ofd0yQ8HbN8n6HPrPk7C6jFF69bPA7+m2ykaAZ
zd58QP1LpKOTub7jr8JN77av8SZ5iY7WSqENZlGNDVeoZum8tAQXDGGRjAOzNBFh4ocUdmPXZKqp
8Nj8+PMTkPuHahW6nuM50b9u6Jonw7BFbe4ClrGFglGZOJXzTsMuvFPnortB2Qd02k0eNW3xrtw3
b1saPRSH8ofEA824NqyXdBkNSpNsTmaBrv+mbqWdLKGeLHJE7Nq0XtJgtGYoghB9Vl9ag4lw8lu3
vafU5bmI2d+w14YxHGDha2jKRjR7KT+CHDZjjQVDp0zb19H9qL17I894s5B3X8pyToRxr4UnFVU7
goi4UrfeStz2XzX52g3RYNGuvFW9qtbSdnKMle7mdu72a1666PqxgD1jM9zyDIupySojKaPV+Apg
5JOTDjzdQelIHNPbJmG+D5aT5xQYmUjaKCojuUpOHQb5xuKYmhntRkeIsbP1UWnyf+8RsQAaSPWz
5APana0YRbIRYWeTGp9q5WFoaSOg1c7x+0dBAWaY5GhoQfBScZO38qoC+CHQtrA+2M4xTVns9QBQ
WLl7mwFLooQXBJYE43ehWMeIUiWnLVRRBou9orWRX53sFCtTnLir3m5Tuk5DQO9nQBE8zLAcFnpy
KbX9ZJq53hfpqf2sj9IupXt/U/6RnqODdM8htSQ46H7F7ARKgwAfly9JFXHUFE1YpqcpmUaZjrlf
fKh9Gwq0xWDUh9E0uYF1yM20xwRV/TrKw6jTxPf6gy41OcamBSvCQ6cWkj+1prflivP75qOyYnf+
+xhWhHo0+n7ZpKc43w3ZuLeAnBFMGGEXQ1tO3nP4BFXLsLq2tJXnYEAjRv9w+ycsckgHaDNahAE8
yy5J1MRQ6NMpSU+FqW0tQNwKNQA1/zUN4CXPC/uw0QiPR8bNFWna+sgDpydTLNC0Gsk+tfLO4kjw
UmQEPB5jbiGC0dI0xkpgLgMDLVOanSq7sydbQjhrbnRbRYu6tUXBe61zOjuuS2MwvVh/iFVNKDpj
qQbzHsikVBWAapSdAPg6A4FiBv7eeStWa+OeF2Au3BNIGZgzQ4MUHOb897NQQTO6smi8HD1g9J6X
X13m3NnHmXNY3mBkY1VkJ69u+ztLqORXbYyqB6FoWxrMN0sksdNNQCwbBWSyqCUsckZjrEIHHTmB
VWOmUkLrIpl7wQOrDjh3e10r0fAkR4ewgroZTBTbidh4xugXptGdxIKa6C8JMP8FcKmH0v9oMHWM
dijrse82kRw+YeKPlC1Witcnvw3oiC1Tnq0IjqWgz6HcVzyYtC/xvVRi/DZksVAtRy8ixvEur0ac
xDLRhao/CeW69CW38H63Ikx09OgHGAWf1mNWO7FWktRwQyHceB36trCpMS2JgF0lr4P12gh7tK3k
iatrTpCuk+CzxU5g884Emhj+d1sdAKUTdmgynwoCRD19bEheOAIyWiKKesWroAKk8FAWtS16fzIx
d4Jj+JF2qyr+rUevVk9qtMPf1uprl6kBJPqrXxyrQGXWtsKINlEnaf0pRTcCyfROd8Q2EV01Cj9r
tQRItmy+d63Aw1r+8vYMv5EMVTB4gHQQ8nqMr5ZCAJ41oolmwOGHpw2bQXRzf5Nnj2P+KIb3igGE
7BdreAkFxMsBKSzJKe6U3/pGFrbpXnyKDDsyTRodAS9V+FST7oIanZwbdaearqbb0mEMAbA9PBij
UzjhvWy52AZEiooMh1xfdSEtlWfrQ7bs2wy9brdFOICecOg4EBOQfmKCxkyre8OrhP4kxgEafIEc
pN4Byr3WqaGugunQlgU2QtvGg0b1neY/6cahrAZiRCvzmAYkiHm9rspsMllWn/8iRrSHSh3iMfD6
UxdmRHL70o3L+9iitd/QwkpXo4615zaqIvle3+jBW/fiBaQS7jWRps2r0NnYP+iZawjjYQycybDl
9JABk0SwJTQue+s4KSE5dGx2vt0EPO9/VVtBez12NGNdBzZto2+L8TtxHxfDJA/xSSO2NzrjgJer
8zQS7Z4HlHwVPTGUmIJHLBuhWmR9fIo8QdsM2DlOq2kw7V4CrtdtKbl6Wcyk0FeF8RMkbqADl9am
9MwuKacJW8qIbYxuR9EmA7RL3hv5yt/MZDTYMwXuVAcY/SWZ2myjBB3YIGOhox4RUktls+F5ta+c
8YWAgQxMB65p3kgF+LdLMpIlF6kh1/mprgZhnflqDlRZMfTilVTquUbz0cAsT9Ko1WpK2raiiZqE
Ju3jMa5IV4rofRKm0Cxohv1QI828EWviPKxqQu9XEdbRKmrbzj+GghAEZMDIjkQUxZOfykKxIJpY
O9TRVB/rhBQttsdQMYh7WNnKs5CQCvT+LbGEyHPbKQsUOmVC9yvMAVpPxWo0eECV124YzFDQlYo8
FfrXMNV9yQxRrbI+taTkNLjNpjwqdr0K3BAluuj4pq6TgbQcWboOYBiKzC3rXdtNnY+ov3GL/SFU
tmlPww0M3IStFYLtPXL7i68i3tlVYtp3hqIDGgfbLdKOVVwoaIjCO+PYuH3torsYi9xat+6cJntR
d/V7gFEGxMG31eY6QQfCGGXGNIMKtwGAukvmSoXpjVKYpqfaMYi6PQRU3zTOeOIY8dn5MAJ9QYbh
aGIEY9pgG9mppenzz6dPXkMZ9xyM96stQCj4BQh4K2PXkP1RcSJC/31LI8MuxheJRjcVRT2fwylJ
BDNjkmOAhgzKuZYleTi/FsbDaOHk1VaKa0ETjIsjua5P1I1JfGpsI/JvIbKwFB1SgLcOCn/oO8Fi
+Esp6CrRrEJlJmf3TrORP2qbdC8V0X+83z7YVXTEEGLELRimaOyLMD29AoNm55PISV2OqF1XWWYa
eLTBSCOxDqm+PAxiJBR3xhw03DuwbbOP908P3Lzs4g2dUZEvqURmWWKmDFSQdpCIK60x34nWkufn
gn5yHqNLTEPvwAwdDZgf1CQuSQ2SGSdS6GcnISCv+QAE+Mgn6/Xtm1lwoMjuYcRFRMHUQth+SSSv
LKVUlRYvKeL9Uu6yTUfEZkVrDujmoqKe05n5evZiaxH6CkIGOq+TR6wD8U9NQrZPJm8MfIlp53QY
kc4TZVCsEHS8B5nWVL9DQcXhiNpVHAhJO6fBSDP2e7ZtoTfZaedpBHNd7wMP6/E6K8SQYOyaUBtI
CbQ12JVs5JVIBUf4pdAnXul15gZrn89PMnPz7FbEqVG0UMJJoo2+dav9PKS4MapHNSNPwTMvebrk
Dc6pMQItSZ1kjTUOhWmEtzgk9JNzMTPjbxyH3f+UIFmoVzpe7s1GtaMt5+tL8cH5vbPTQEWGlZTY
DZid9C0WiGuOTo4VXb+PVCHlj9tqyRMANiVqVLrfVUGZnUaKgJPMW01KO91LmJXh5gXnyP8W2xjd
BOJ41+VdNd8LAgFXjkjshq5gc6SNo5ps0ibq9UGoJghbYw9PWPi+qmho83bSXDcAXmoOmxvJk2Hs
xxiMKz8jV918WLsNhjI1J34a1/JOxtPq5fZV8Y7FxDh9JGh+MYKgHT5+pPvtmnckjtqwgMW5l4ie
IoLAq0qltfonobyKAo8CYwb6ohTaSYRimofd5A4Ej22e7nP8DOvMAtWfkljD5fdA5yhXlbPFE51w
POZiDPBtYTBBd2nPRoBqyUbdzZI80m4PmOz33t2uTSps3m/fOscYXAH2VP6kppUCpbEDGlkPe+dZ
FElP1B91QDLKm3Lh+M/rl4JS+5IozKbNtTWs4aDFW2on24LyWLgU4JyzkDEGvuxLnl98GYN5z4dJ
K3eytXW1A7Z6Q2lCOXycw7L/bXwwxXN5ZX5tqnmlzOoTk1/KLrJ1e/8c3/GU6LbPxljvJZnGK6O+
GcE/pA3VTY2d5mvOQW5bUZXd54NN0oMcVpA9PFSbJ/M+2FGHmrzBe64gzLp85rKzom56AfAfJ/GT
kNqdKAXqI+G5utsWwVAZi9BlipSNOsKonqLMaVJ0AN8FNKQq6d4yvE+Nz3YvrDKH96Bbpjv3KiJT
hSEAxpjGfjX4yE7AejuVfagJdqZzzPWyIfqmwPAv1cJeFPMkO0lP+aNAm62CQi0PRZ93DIZ9Uqn1
lQgMCETVv5CKd9fK/W1p4xFgQilRH0JkTUAgnUhCMmL+iZ5vU/gfgvYPo9h2DKvFuMw4gsShN22d
TkdHyZwtHXk9yjMvrg3AN53ZQJwJNMD/EVdlcYYcgfgS2ebdc+JwdJNz5zrzyJm3KqlY4DhLs0UE
TLgNzrY4cIj8j5Dt+yCM5YyKThsrI4KJcc1Viv5ngcSr2o6OyZqnnvMPvsUzxmgmfZUqaYOnYbTf
AXPaNRXS0Z/TIaNrXlZs2XB+n4oxnFLZdH2khajqbV9Doj9xjnLd9fMVr31/n9H4zKpDqWpxN1K9
NYgk25JGpKNwRO2GpG5FnATdT4+P8UdIjYHIiK44BmFZ0BUkj2cMPnTyMhZB1jqtCNq5mIglXsNG
IsYazUZAD6M8XzdLwNW1nVFizAKmPduk0FCTlT9Kn1ZI6QTEsnfDoaBrTrC9lD6dy7H/nIqxEEaa
JWnY4VQjxl4AAr1/o06y3n6+KIhSZI7sLz68vomxkAXIjfVIB4NYsAmeaOneNkWLxu7s64yFMEsr
92AgstPLrykgj+mfp9vfXzQPSIXOkAtz8p25lhJdwUCAQPhrD7adrsfnKCWIrG4TmT9ydfdnRJj7
KIqyKqQBcY65giNdPWPm4+8oKEzwWwkYQQp8hNjB60SwQAUz7OKaEx4uXvT3Kdgtw4A+/f+o93H1
wJHYxVs++zRjpOUxRB9nDQbJL/1Kw0ICdc25Zx4F5dLTFE1hxRhuhSlDb13jPHmPf3kExix76HJD
jwwIJPcd7W2H+4RetlVnTGKsMRDS+jEwIKoA2nn8ndP73hb3FeWcgyOrbLkrsSpATamgMj68/rbe
EGG+/5UysCY3sIRGamUQCE7TOl7tc7da3aaw6LbOGMXo9Dg2aa6hhHRKNv6ziI1wHL+17O3PCDD6
bOaFUCbzO0ldvVS2sjOD2WZg7yxHqzkHYU2rofZTFJdQi/KIzbqnjPJe5guXjXYjDSuK0PQkoqPw
UivS0sODolFyhC14mWNPj0synydRS+y6oDIf8yzKKzBSbuEflDYdxf0tkQ0WWKBUM/LC+wUdv6Az
//2MjpSX2SDOp8H7fzMzbOTJ7sKFaGhuQgs9gHN0ie2ij1UFuxZ1LcdL3JUTtLMOJefKl3JYFyQY
ZgGlH2grAkh4v1qnf7kr3Pq5cERbeqHxe0A42r7g/i6oMSyzilyamkLPT6/ewRVLqgJBAzsFaPVx
WyV5dBiVrGSzb5J6poMec+zMPlLvyHt48WgwWgkfImh6B86NVF95D8g02uidr0h5un2WBT94zjM2
0xw3Rm/EMx2gJ5O84yYTFrIimoQu37kxFO107M5cq+klSZjAq/Cld2piYns2URAv8tV/KZF1QYph
mSf0wG+TQUrDFKyBR4sbYKs5JCBwRiL+4CV8Fm/o+2RfHu5MQetIaeNoPplGLFegHcV+8k+Oe1m2
NmdEmIhRVv2hbQcQiUm02Y3OdESe5JkTC3GpMBHLqDWWEYigUjrq6hDvSuo/S5/P4w8OIR7LmLhl
KKYYbRJfLGvfpLX+5GS/Pm/L83W3FUBg0HktYlATaOdYWHBpN/Ne6qveUOcnsneIj8Vm3KZHb3Xy
7PAQHtAKsf85vIz73EYfhHOb9te3mdD4gjbjgXy0K4tY+YdkRkCT98oO7RprXOwqWKWOr65boLyX
mOSv+m1noxUce2Q6hYrOSIEZMvzM0xkrJNxhTEP9TLeGU24VN8mJWZH0YB7kbYy9ex9lTKqIpL8r
BRtaSPTa7zPf9r1166dUOSQpFkeuxTfPXGFznvrDjGkwvKHrMKxOzbTqMmww2TQ66XxOXXTB+QLV
QsNsJcYW0PPDxOxdlgEAvJLw+pXsYjdp5Dm0OZEKjwSjC52Bp61i9XNOXKauvn974g1eLEWlF6dg
FEERZH2UGzE75RV5LR2ZKj7JNPDxgTfbu2StLkgxutBic6OpVzhN7USbIqGvQEOsaJnQue5ibFKO
b1yw8xfkGLWwAhmY+SnI7cQPtEJJP2+L/pIJufg+I/qqqSbNhI7R03SHKr+Bjq6AZmT9kq/lx9uk
FgKjC0pMTFGic0HxJVAaVzI91Cvzz/rvCDBhhBprVaTo01xEEulv/b7iHGDBCl4cgAkfBqnOsyyC
qiA1vFGdKiFv60/OdfN0Zf4NZ86p7EO5b2MIcoiZO3dsnVFZ8/JNty8CXYOXNLAht9JzAzTaz0O+
Uu3ixeN04t/mFMC5LynEytSYnoib8J5z0p16i9DcphwfyzsGo/NeqWO7cIlj7Dok6p/7f4tJNqNm
/GMYryZwEqkelFJENSUnh5BE9iN2evImMXhHYJQbKPqZP9Qj8j4iipKJjX3FnKm+hbfCxSkY9faE
TO+lZDYf4RZ9wq7MazvnGBCdrToNcVjLngcKwk7cHuaqCaC0BvfZt3mzr7d1QxcZ/RaRo59qAzdS
lsQk1EcnQrnm2vdZ+plY4IJjjJYXuaEpcYM7ecXbSoaXN2i5N162nJDqtl3XWaAZjKDlSqbiMKdN
Q3iPEA6n2BAXUq1aUYKPi53tTiT9CA9NyU0mczj1JRlntipPU7XuA9jDnirur3muUifhfcR77nKM
yVfJ/YyMpxqB5uUQMI24rvhE33OHY3QXKWDxF+A+VKxouHrr6CbwEToFSmKgmyqfiPZA+ndOFLTU
W425jG8qjGmvM2UKfUuGoqwNYtfJukT2wcUSXRuA2TnxUNzuViKainMEFvFRX60bjOK3Pz6dN/Fu
y8ujLpqe71/Dighi8VARRJw5Jvmv0v6J/moOVxeF8IwC4wRyOc/90gOFpiEWFe53PdT1tsdftG5n
JBgXgGHIIpMzkHjBtemgknvkNgXeIZhoL0JxSFAbyHhS2W5IzH2gk4JyRIMjf1+VlDMJT9qglPse
RDQSdKTGy8O6czEWk59uH4ZHh3EGamvWYdmAXSP9VU2uhaEI6mjPt4nwOMaEedVghrWOWzntqr2L
3kS7eqk46Sme7DKOIOz6Ic57kDDu3G4XrXmWjSdW8xHP7qPWjdwqa9wHBo2xzhjgwk+3ecQjwJgC
K5tQ14b9P01Pr9pj63L7qhdN87difD22z06gRkMQpzNEPbD3NxZ5jY8DQVkz2fru7ZNwruJrUPCM
UDsoGOgVQCj7k5M7aHr4ztHxr+24Vw757CyMktdC2+qthNsuncaWXJFqqCthfx8KzSFmSruKGg9O
RZ7eec3wHElmF/ppatDOM5AzEyW7jsiPbU+099v846gkixGOHUrFWJSgEW16x3z5I62M1fTxd/bl
qwJ+dkmD2VpFZoBIT7UcsFu2RH9Wx78kwui94pVjAtgV6H35AgN2TDcYuqK89pylqvK5F2WnDeFg
m7GbBc4erBXGYTu6aU7la+yqv3fqmkfuGm1hfgWcCR9jCqLa6/quhvC9dntJd8L94YQpxPt4wHTx
sFVeKB0GG+eUYucT06P/MbNx9gMYUxG1fqIBCGAWwoO/9rfqk0meDNv8Ly+2bzJs6Vbthj4LZmf9
Kq5241eTCiYJ89+3pX05T3NGhokJpsDIitLD7Q1wDeiDe3/zaLbi6NRS9eL80r4isTN5F2EsRiMA
z9BL2jtYX+RhISeQTAHKIx8iUsB68LBjuCdjAoXQCw0Mx4GBdpORPCJvyKOF7hrLT/6Sheqlcwr6
qBzVECzEqzR9Dlc/3jJq3PMyahzbx9bkElHwjFTSvlp+B+JvOkd8/MuDMAYD45RDqg0gcUjXrhu9
Z7VLk9fbRBaPgUHGubMGW6HZEV5sdi+HKjcRKQDU+WcO8Dh9Hf4Xw3dGg9HQIg51QUpAA5uPsDye
Slv1ddzxkqiLjuKbypVHLzUNBWt9jt2in8oD+vDnZl+Dc5bl1/wZGUZBdRPoEwbit5M90uDeIljc
TaRtc1zfvpevjpYrp35Gh3Hq2Nxg+k0OOnGxwirVXx6ZUccIdYChudke69Mu2giuua2JgRdRAaBe
TFRznuDLqdyzH8HobA6sUL0I58PK+c5/wAIh/Qk+5EdAhFVq83zJsok4I8do7hR4GHgdISi7g4xp
WVvq5iYZecU71mLwd0aHCfPDNO/TvDbmpx0qE+S1s/3t9Pl5+wY5msWucq3SLgl9EUQwhla+7OSe
4GWEYZTbVGYbcEtM2Eh/sAIP4M1oyQHQEOmxiuY/xfpnzJrPeeYrxiwNxrKbBVEnqo3h5ve/OwFj
HUK5wXhTj+8PmAU5Zty2hllRbnCIddwYAh/HWAOHvsq07m/fCTf0LXJ4aAhLkw2AefjHlLKNV0Ev
Iysm4CBzX4NM7yaCrl+se+P2/3Mki/Xe3aB7uefjRCkB8DNtSfDw0mJIWLgL7otNJa46VIUxtmOc
bt8Ux8Kys++C2WdzGXp+hVtPwl13Al6Aqwc2R6QXjwewsbnXD03mLB8xf1bBvlowOu1Ls4s3z7HN
teKLFuCMBmNdxz6Mhb4HjZ2+yvbiVrIHMir07b+9M03M7wKvEtBRLPoBYLPi0McictzVS3IC4PKL
T0JgpsA13b6cxXfmGSHGpuld2talGM2EDOxzwXQgr814WcDPSDDxCDY5T1IyxXMbkoTodHRq+jFQ
+HI7ILws86KsndFi7NrQDCN2bIFvXUyPQPXDCyK0LV7MsOxxzsgwxs2azKkwIpB5nexpf6/ftfuH
nJPmW+YbtnZiih/SjHUFlxa07qYRiyCyudWhc/O3/g1xKa3tMSeqK9tckZsjkCuD903OmGX/zGDX
EdaFCWKR4zE7ueMLUArJ/US9V8nheLhl7p1RYmKh0sqsLtJAScRG7LvAVrGXKcWBeMKwKNtndBht
xcrVVlCwOvJkY/WCAD8ncGr8iycx0KGBhSDziDpb5G97tYv7tIK4AU1Sp3PcMaeb+Z3sS/76nBDD
sszzBj31mllN42OIjVldZTf73wMpbfkPJKLel6eG/peLOqfKMFAUGk+dRjBQIdNrindlA5D5Djkh
HqH5Q6zsnRNiAsZB6oRhTNv8ZCAvmPxUaU0eMzI51bHYclKEi2p1TouJFpNI9LOmxJ01LiK40ZFm
rXJru4C14C2tWDJH57QY66qNLYRQx7V1M1ruGpMcuQ24fvu2DZd40jH//Ux1jVqxsNgbZArUO2fU
YeCa3mFTBUS+o42DLWQ+zCAXFo5HljG26JGVjMaqZwM1udUGIIe2+qY66F1unOQ4/JJedP5++yWl
PmcpY3rjBO3LMfAMoQlTTtqX0TFcw7Ve+7eA+iiUGSYVNSe9544acQWHscdhpwymVuG4FbiMATZa
7AAhA+zYYsUFo5iF8H8rxNVmFSVNdDlRZ8Fx5Rk5fe9Ke52mmkPGJ570LAU13xwF2NKl9OCZHQkN
xmQgpMm77PjkT2+3G2/3wJHS+Tu3zsRYk74v+kZPQAcoRL9TJ3A/Gic7ylgiwY2peUdi7Ik1xYXf
5yA1uSrK/1gwhMJ2hq5HbnAzf+nWoRhrogmqLAYlLsowI6L1nasoH6P6YKH4mIl2hbi6svVu3Tcr
q30ri+5fw1Yjj4qFqeoXjhrAjRmhTIwwrIJ6nJsuDdSEFDhTp8CLP6O3b29Z7f6h8+UJz0wMIm5N
8NsvOvWv3pWcbPUf+kcBmwmELAComxhwYo4imKrQJMYwyyFmH+c7Ew7aG3+L4ZIcYuergVq9KGMs
jLEgfm8JtQ+sW6AViNTNIB332uo5dt9vc2zRXpzTYc6jSfUYdAboAEf/D1btknAzutZKQvHZt3m9
/l8XwAriGTX2goZQVVNPBjUsFSa/h92f6WXLQ0v6qprcIsKYisnrqzKYzVKPFXUpUf7gOWfrIwGW
kX33ONkuXq/3/kZVneEzWm+tDW9by2KZ4vyYjBFJQlFOOxG/YOq2Wr573j34x5aI5NhvEHaZHKlf
8nDn1Bg74k1tbAgTqGlAHUAio31t3m5LyZJenVNg7MegjgOEFE7Ff0NvXRdQY3ObwPXOZViIcwpM
DGLIo9hoNc5Q2fIMajPZGfrADaJtUvJ68B9CmpDevVd9e3h27LdtRj95VnLpaX7+E5j4pBUMa/K1
OeQC3kCMRK5MPnnY7jwaTDBihCl2ucyhVvuyKZzGefNt3jEW85rn52AsR1lnzWhqX+JgYPvpCV3E
jmd36DZ5FnfW/e2L4x2IMR9BIkp5OpsP5c6dyQx0ROHjNo35Gzf0mU1+N37u1WMDP4lEkPymkhSr
27BbgRNhcGScrWXL4ySHQwgqPcQO4M5TQI+ff3cQxixk6lCbggBm2SGCXRLTicbomOL1FS7aA+BF
mjqgC1WNfZJbUSHleSfmp1+KO23ie3V9+xjSIqu+CbCP8ELAMuewnHCOLHBcfavTASAQEZFzUsGr
H7OKctelzSbmSgjOaDJGPVISPzJK+F0gwtOc6BjWnqNb3e6o6NLy7m/PyNyVXOZFFadgIuJ3lQpY
iig/J25M9VNH3wJH2IjzgGu34kjhsocEuL4sQ4cVhRX2ri8UgG1KSDusOjv6WdNAJPlpGw3c+sdS
+Alo238oMRwVVBijUQElTYbEN65GDkNuT6tW5o4T8UgxzOwNPR+kQJ49lBvZ8WG/BYQ+vwo7f+Za
Rr5PxDhCwPmGZqrgzup4jXQxdj+rRP0jObSfXJ588GgxLhEBbVZECY40uR0Qx6MAkHIKre8eQoyo
8HJEizXt87ti3GPda1kKJE2M+gCBSXHSvVUhEdCs5lcJWgZ3+RrlMhqsbiv6ouE9kxDGIwKVdcjF
DlQVc1XXL0V7bzYr7VlMnsXWTUVym9pi9RHpSuz7AuYykuMMS+PCEAUxVvBKudu4aLfrD/sB3WP/
pWJ7TobhJVbgFYA2VOe3uUValUi74pf+m6fHs/Zcy+L3YRjexQ2g4yUfh0FPX0mC13kYdO8R4wXo
hrf5tnxL35SYmKLFyt+ptvDoEZ3U+UjIfn5C8mJM7uXMgcDZ06qyitYv58uxk/0hs4GwD0+vODy1
WvZd34dh4wnPUAU9AJns3nYHu3Xq53IjPg1vPYloZbec9PX8q2/cEls/ExKsnMg9aPHrlJHiWKC7
M+NiTH3Z7CsqKnaYA+10XjM9m8cz3kkCwEeDEhI3Q+lJ7mto05c2pPFaWQeufEJn/qZ7TByPJ4SL
knFGl7HwaH9Q9SIB3QoVjV/l8315/3Bb9hb5d0aBMewFuhgjrQaFnXfA8CGFXefcEO8MjE0fsfQe
5TJQwNaVdO0fBw/wcHd9vfb7/zK9ixT59z0xBkjLKn8sRdDCAJ8tPYokWz3wpg1n63IpCwDxVjEj
LmHnlXE1caeqfpPkltqe7A3Pzc4/79anL6/79sVeh3iXP5O5WG1qx8CflBaIKrWbHnqX8gquPEYw
F9sDArr3VTDi9+M9ry+V923mIvWhSfXWwLdTyt0TtvC+umQN6z98S2gBpt2eFPuxtgHX4+x9ON+n
96eX23ewMDNwSYnxIQUsodDNLIrJBqjFPdnBYDzpNnHp02O22v2yoW+O7WD00OF0BH4Vom8JE+NV
PExUxlUHATi4v/rn8Nl0UvoB8OmD3d09BjbWvW/oOnxyaGs/rY+p7VHftTbvtznAu0fG6WBrbCR2
FX6E+4jcKMdvXruaS+4yrqbtzFEcTXx8IB88LV9Iq51//GrKzmw1rfZ9rT29xI5wTFfF74QAwz16
tgXeBrXbas+O2/0Nw7Hv8tJTyZI3VZo8M/yec5W8X8moeynUnheWkOW//vJM+cy7dlOrWN5sqoAd
zWvsvC2AOgvbOApiGvYjfrVGCOFkxRfylJcywqh3FqdNaM0yAvT7x9py5Pz5IXlsXKSU7f37vgVu
6LjbKy+NRo1D8DsYSLSPeFD88nyl/1vRr+bqeskbDXPWMSyzpgqJsXXR3c957Zpk69J9fR7Jau18
/qU4MJo9GkbWCSIYOxDK+bTCEzVGsYcCjZ+xjm/jURaXJH7IV1vnbj+SR2o/tGS/fqPvT+2OruwZ
222rRHbJi2M5P4HJc9/Wyet1S+aFnHyF5mcCHgYSxjkmnGf3qyWocEe2e/A2FZGJ84EtALepYc/e
bYH4Mm1n5HrZmow+gViWZGNbZDPYwu+YvMcomdZrgWwqF2OFKclLoqp2fDygQUbbCM4mcHebEelt
2SfK7zvt+NpktJV3pwGg/tiWmzoHjYg+KR2/cNbTul291qs7U3SUP/qDhO1uKxUrfFfWXsE+PRKY
JMTyyWFbAtmCmAfpEaggxA/Qlpps2oQ09/qnhC7KDeAX8B8mO9wN2NSJ1V+rZP/jU4lQojePlS09
1Zkd3XceVng8ZvuicfIXw81pg58r/DHftOirIyLKSL9SXOwWrWm+95BcSlcS9n0c7vMZL+3jIG4a
d1W4HxbRMOG6QcWMitvSOfQgGsbrwY5a1LSR0tB+i860G+5K0j3dmU5AkcjGJjKdBnbhRiZ53ZQE
C6bhzXI63KGH1xUasnG1FSTVSimeoxSwwQp526/WwIJ4NFah4xgOMtIH68HfFRnKGA/mNnUA7dm7
BUrnyW8NG/QmMtqDRK0PYydv1IZoKSq+x/vAzgey0cO5b0rfIUH30GC9Zu/Z7xqmM0xS9vT/SPuu
HrmRJts/tATozWvSFMu2ty9ES91Nl/Sev/4e9uxeVaW4lfhmR5gRBGE6GJmR4ePE4UP8lW12L9X+
VDna843cuz15wPq03MmA96RsBecu2JVPxqNWEiCuAtIYS4NcAa7xBoDDEuoa+qkfnMkX3W23eyp+
ZY2tbSLHNjvgxsSecYLtc1vbKIHkhbk2tGhARrBMIJ2RvQu2buk/DEQBJm7+/Tk48o3/+TS8aAoh
0c7Rd9PWvMfAxQ7dsj6pv/SBbHY6hH8WSHu0SQ7Pw1ahun5jRdOjoRCvxuqK5MuwrW1yQqvLDXEf
akLdykkdIH312HH80ts99jjtUue7kwAD5ddku1OO9nx3ij2RSPf1UwQN+AjHF/fRn05b/M/eQMoR
h4bMVY9vcUIbp+/rnycNnUG2iR+KkxDs18jJf80bD+jsOf4oufuMeNi19CKg2P8ZuMWvARDXFM25
KhmcuHQt6p78F5t+qZubYn/qbHAKQAkDJeFNjP0oj+XGupWkPSWdkz59wcpNkPxDcAB4bHn8xKAo
UUvyKfoyafzZ8HYbuivIvfUZ5iT6jp3pNfCejFusrC6fOtRcdwVGjh08NJGMLvL1PlE2u62QO0EI
qYzczs6PKHhvbO3zI7WBHqvcL7A/u85pGpv4lOBofyMTKmxPtCXTTbOnbp0S4m/dCiDxloOZ6dCV
bwX4O+lNSfzJDnA239BVwCMl7f7p8zW7ec688S46Jh9OPnqzL+IxdPS408H/dYW2ZmY1ABmphqqo
GPJl1aceJYYgxEGPHlzFw9MfyXt8WhoyqNNmxLzRvQUG3triqnYx+r455ohLn/GppLlRaqpaPeAj
pcyW9vHjoxcDT7/z0Dt0W2xLeM7KrQU1mh85EcQPb4xxv+Cd8br0LErE3ATtaiLvjxZQDGI7IMhS
+tcPeaW5BxMIZ4e8GMQzoyGKoYFxcKF/fHVi9wjUG+VUveKxaFjna/BrXH9n1y7JMTFYaLZ01mvc
aVmSlzfpOSF7ycMD4LG14v+BLQUrVRRZ0QFRd8mWXPaR3Afh8GgRVPtz0YOGxCh9cYte9wR4WNUt
F0FupQKw8PaHJnOUaZV0WWiCJpDd8whmELtdYu974PDGc1EuWbt+/byfxXzyqBRy0pfwUJx7zlf+
nf659H2Yi47CRqqxzm1xwC2SutpJA3D/QAoOGZlHh/HFAUFWCA0FnVcPgGqEHG8E+/34GLowdcTH
sqXnvSuSh2efh6+4ImFn+SD9p9Z29nDCtKmkbIleUMziRS88T5gdgDLMsRyEJXx53veeFzmPCfpI
cvLyCAfEuye+u9U2u+eI2ICK/5zsXejw2mV+esAZDXTBH+OMB6pMq3YEf6+Oc7z/vLnxK/IG19Lb
FyRz0UTpeZDzwt73+8DBqingv4XEmVEctb83d6PtPrg7df8A00BuY+f+G8Z6u/vyv04iLNSLQo7H
CC6Yb7rXJfpnkvTKd7N1OMHqGwA2wAuWvJvAOW6PzoBPffc0v0HYgGG1zFPIARsMixteBZ/zmn7i
gTORSGYJy6iXtE9muzxxU/8uxV08qJ9w8OyH60OUj9USTDiPITlul5Pe2O6vR7TERARuWu50jvMZ
IxackNNZvDXNseFa6QShEye3+wPjf+2QL3XQfymlToVUxsdg74Kzfb1/Ce/U7evm6Gwr27xtietv
bPKA3zE5g7YC3XXxgfbGf8CSTcBk+Dxp5TxGtgIlRIap98ulA1GRZ4oXXlheLaT/FSxLxcjEX6Yk
msKszbA0FwFLLcENGl5NH2OigtPsebe8ps3OaTH6WIvQVwZIux5aM3Z7/3dAHpa7vP5E1pwLrKr+
wxGjm6cgztJR14DwZB/T+1+ZTT8wzcBFgF+BAIA1PKPD6GaLmk1haaBjIOAb3HflV42VIEC7zQFc
LqAlH1tOifv0XXvXGeSdIpMC7ZoEFV76c4qiG74bsD0PxkB4TXE8MualjxEl1jTHJdhzaECUjAS/
MwgFxQu8zs5qpgeDOtghKls/W/4uCWmRkRbBaMJHO0oY3oI9qH0BEWeE5qAaUUTmhN7gG1v6tSAs
VJzHvlZROKfOvHWpVMoprhbq3f19s83dz+vsraZczwkwQj/RppYaBQSkzMsmpzBcObDfwq3YuNbz
FDi4Ot7iov+FJvAhDdmQsOucuTtxDlJhsvCojxbgifRdgsR4686unT/9K+7+UGLsqIBtrZ2SgDsn
eE5mp3EQvKZO54u4MIGTmVxNAS2zfv/NFmv8ACGe130MtkpHIwN2Tkok2IqYVAKEvwFUIsJhbs0o
ndO7rFz9V6qOc5hJYI6+zb522tgyCrHRLny4TmctFIMm+cMXG4oFUROoMcIhJFIKX3WU3hPcco9W
CnmfYUEXPQbwKxDX7xLU0PVTZRCeUllz7y++gXkHEba/NNFykRMSRqnb+uZBch+qX//nQ2XeQ5AI
AqbTcYkTduhgfgSrdLwn8/QvJvkX9fznUBkzkMhyZfXTD0MLil0GoIXBw3atDZej5TX9bUL/UGIM
Qayb6kRHcLTsC7UAndVjPB3Tc6dlei6Ar5QgTxFjoJJLmSegjCnIRaG2LGl55x6gK291R9iEoCjd
XhfQdVPwh0FGnSRqlAtRiNAvw8xIuqHAXP6Iud1E8iJi186R0SWdYlpYuYQbU+8GZFSx89cGgDAK
jCUcW8sOvBhQo5se2nNHj8I2vGl8Xj8f5yrZxgsqNJkcqLCtk908dR0wY/SwdPTI7YPv//hMgW+r
q7IMxwsgt8zVZcNU1oUAZnvvtQFIWI3JgweebV3Pf5xRYW5O76x5DrEN/PHZIpGdjmQEYmtIGkdG
kwx1Yy98mH5xqa5c5AVvzEWqGVXUTIVY9t6PT4lYVXKRi/R23M0bKxd2RuqvWZ8mkOOwWt5eRkTM
xmqu7DzwWnAVHhHGDki6XoUhQB4xXGHt87ccebLWV93qzrqf76i5jDCj380u4agU/nd9J/sHaO+c
7J6QI3UcjKA6QK9xRN/iNtmveaEXB8DajiKb8ny5YZy1aNqVbaGX51dwuP0q9y8lOgCJ7k9E2E4B
qmjXRXjNZmgSmkEtFcMzWP/O0M41MUyTBHphsjELGBwOHyXXPfyZcGe0wgURxjBlQzKgHxREKjc7
WSf1pnsKd/q22mhufJdipnexiafc9fcjUuHfHRqyvvM7ASl0MmHQgpe8WAsvLr6HsV9Wqo1VY+B7
au8ou6JKNqPbn1o0aPHGy7nny5iwTDDKTm9AygmWOkwKDOSnB+uNFzGtqPcLjhj7JaLflmoRyBx/
hbtbEyIzEN29LiurT+hMVBh1J3eVWKkTaJS3waF2Ve8OMTzHlefxwSi7VJeSUGyRfT0mt7H7W9jU
CMH+jc29OC1GuWGMR05qEZxUbuMWbueiCRvmPeMvVF5z489JsQ3tNJRGDYZ3eMSMMjH2yj5Eye1U
eO1TeeTxtZb0uCDGKDlrRi+0KuD0pBvpVYQiOW4NVD8lx8Ow4bu6m47hjjo69Inz1m3t/EPzC1uw
D66iEqi2gNjVdhcdFdShUARzA++08/u361K0lv66+EhW40S9XNLlRMwRwwovsYLiF2adjcErej/S
N51CCsWJ6w0w4xPpJp7IrNnRbNeiTTM3SFA8QuP8VLpJ5CTzri7vmmojlg+cz1w+44rOMhidleAk
9bZF2UG0g532Eu7Hn8rnxhX3AAj2E2LjgH59VgBEib1nDvH1p6YbCoYsVGyvYS5y1PVJKyJc5GQP
H6+oVQ6kRcE8d+LdcKQm6nuzXc7EjR/VG1iuDn+bkmFvOaXD+ZKF0l/HgB2wOtwcU/5rXaYoC0oo
YLMkHOOkR6JcQhkc1duvans7+jFGmd5Qe3tIiLrHFJzDG2pa19R/ij8io6lzpQ6sqEdYpXR2+oXF
o9kWj/SBw+Wq1jmjwijpMC11KQ9x3KJdfwp2+oasPA8Xd90SnBFhVDQFJJRsJiACT+JZx5BOjGhw
eBTJ3fUrW8mGnNfLWDTrTqzEWi1BB5jD9/KDggjQv05hXamdscJo6bnOzKxdxBNGrb/5eqN+4XB8
a+5xMTpa0TDaW+egMWFzhuSX+37XfNrJhrcHYfWp/eHl5zvOstZh1KNm9iNhkO5xK9zrXo8c1fUT
W1d6mqGoOhJkKnK0eGZnVGJVjPOuTAekTYEtEjxbqa3s0SsCt9r0qG+/LfGYjO4sFVkC7bnefHJE
fN3JPPsCRsbViIbtrETD4+uYE0AJhrt+b6FzYRmrS4i4z4/mCTiU2Lycb7jRxKoyPSPOyP5kKaow
piA+dhjS3uYkOLikd12O0l5ra0X/s6FrKhafWpbKMBknUadEWj3gjanoVOhj3CnANOwxxy62Y+yr
u4pos9O+dAlpHrFFcF9WUFtiArBI/SV9wH/9ktc1tqpdzj6KYR6lHmPWaQ+/CTubaGqrj08A/G9e
rovY+oMxJQUDLpKqSD+7aM5EDLtm8phigcjjtJtRSXqzn7iFhuX4/jIGJsyAKOqYNmBXnQdYijBG
wbhwkr/q73v1jt7o2/F+zEiOXb3vd7xG2rV8goaReAXXiTyQajAXWmB+XRMCOjzG3+nzsnd2ySzH
9sF7+X1CFSckxlG6m9F38xBtyoRwjnSx8Sy/ABVFHcKUdU1RGI93KsRiTMRsgCqdMF9RP6YuMCsP
Ipa3jpsH3qSytCiBa+QYtRoXUhmbaTUAbga7IaqTNwLCP0D3lS1sNB4c2k+t7y9qMvYqaIaB58Ji
94R5PVS5CXmpndFLHtvMDg1bBzXqu/bh7W2GM1i8iZiI/uQc65oYyWeUGe+mDeagiPtm+AcWHx1V
hyWzgRW4n7InkwoZPo5JXHuB5wQZlzOclKAQOrAaBeSoHCjRKBG9lqfk17QcRNVSDGORGp0Rlz6d
Z1oDQBzdbCZRsA6wyu1GvctK7DAWP0bT0wXLxqidbQHrqTgF9C0T/Mn4SCKZ9OWukNDemPc90Qtf
ijDML3I+cGXWT0OL9Z8PZASskYtYKZfXhKdkeOkuJOHxKwBkxltoiz6t+LCfa87IOUXGiutJ3itm
iJNXgHxX7WgDrdwoSxeiELzq+vY0Hy0UhCK7h48PPAouqu2a/ypDJ4qWrluabjAfEMWCYkwJPkAD
XuXh3sJQwWifBG4ed11T/SFkLnneM/VrDvU0t4uMPQPZHUNRrylRXcvLHyRgl+9USIJz+pD3pd3l
JNlZt+2Rl+Naq8Lhev8/r2zUoPRyn4oVPmG/4Jn32+GrOpYv+X7eZNsPTJFivb3vJq6fbIITL5G0
5kbJqq5julIy5L8AcWcayJSWE0LqasmaodeP28+yMhwO8T2jwdylalL04BWgcWxv89Recik7OC6b
J+QlCVpoBIeX8lh/MX9IsuWqQKrKYRrmAYVobZ8hCluaZd1bALZHR8GRttUvbuFv1eickWS0YxCk
5RQkMLLOstasucPGbmCOYdQYUsMHg1mlpilYkqrpqqWazJmKM+2xpUSFSd96sWjnDuCP9Jvh0L4n
u4mT3FmN5pAr/x9irMkJugz4KQ2IPRvItaA2LGF9kwxgIsrzBFez5uekmFPUY5oCq1YeHoNN+wkA
qegkG9um8PCrciOU48YnbTMj7Th0nErLWokT23P/cMlYG6ujkz5kIN16BrlJZLdtCfok6F2Lngx0
hfOcpFXP75zgcsdnqifLqyzFvpIlx5RISDFCwQFmjQhoXfw3llvTl4V+imnIOuPKpojJpszSFgcQ
UCZop1piiNH+LTt+5PL7ClYDTTgKqowYDP9qjHQqqS4IQKCBVhkVNAKbndDPRKzT+UbPsAOZ9F1h
tU6ZGQAh7YMqrkhLa6nGIkSz092gk9tvRTCk39ePQVnI/uU6YeTWXLYkW/JPy9/ZgYtzKhTSkI6P
FCGbakvd6yTvqELGbiBWVHgmMGXouwgAVgmTNeZ9Mv/uUlIpdxQlIvqqfVgUPe1a9YtKd3JO5OkF
qTu3qY+F8p3JlU3Rlin/SkuSimgMJ2lu6/VmaraAajB0TkV+VXEDIAdeNjChLJaXQktEY1CS8REr
BxP9q3/IC8CSfqQPytP1U1u/zD+U2MJcZUhhLcuglGwtwH9jEiP8NY27FLuwcHvvcbRJkNUathyy
KwVWDdW5/2HwZxzx7LIWby0EONmIUUcJPXao0yn2ruVm+tc8nWVtMlo1LOxnNRjfKhmVWRRQQ36M
sch0PjW3vFzYT7TBSt05BeYxmIpQpBifGR+NAv2qQkD0yZ3cOsc4SLybD6NF+m1+U6q29ipHWxpt
ghJzLVjOEpNu9AHP1tiy4ogKVosORxH5tATSOttTuTXDjbDDEsheP1HT6Urf4oZSa74xdKIiKqqE
jiqNVYrKIKZZCUNaO9n3sRdsfVti34prl1/9ke/2rUn1OTlGJc65OtSCOiw6eIncjo85IMEM92Wp
i5ju9wOSptwkx5oEnNNkcjxToI0NOtUH7E1HHvEGaGAF9rvo2wzgHYfUKRz4fr7Gg+RZdTzPyTIh
cl52WTzPIFsAyxp4EDeAUIAqIuoA7151Fs9I9Ac0NFb7Yl87ybFwUeXkpJfWNOKSdEEPmG5gfTgj
m4XWBZnZiEt7wS/qGO5sf9ANb95iNYd1RoXN1eUJgriwUgY85Yr8uhEISig2VvW1pH1ID8neqHgj
FqsO4DlJxo8oWpkCIgqMTa76NT863rvTH1QnvO03qp/+jlyOtlrzx87pMe9kFHIRnZygdyyxXyku
7a/5lGLRNwoyS3z2yUt/rsXiGpCcJAkPU8Ri7kvfoRXSMpt6uGRqH1AnMhChjnFLbWEGfON13tZl
5A8pJjwepkCUpc5EynujvDYaqQzHwJCWADBf2ZtVDrVVc6MB4lA1AB5tooXmkrOw1eMgUsGZA9e2
uS92gQPzcq/vE25/4Poh/iHF6P6unwRpSOAWTdi2OW6nigQOugtQQstdp3kQtmga4AnKWmB7zh7z
4sRqHmM0OC+BrWh3p9D93TkzWidybvleXWSANTxnpNggqK6GRhEUkKIZ5KK1JTVyqG5L6MOad2nn
lDl16eeYHYsitrvOad1hfk3MmQzAIMt3inq0BmcIkCHcxc1WC0OIsl13XtDZ1ntnPdJiH+huT3+3
0WtTHq3ocwaASe5PqRcBYyx0C0RedaAdBvVGbE7J6AeUs850NbZEp6UhGZamKkAJupQWJI5NkwKF
+fF1/y7qdoGOTte+s5zvEuNzDrdJ6cfrYM/0nB5zfYGoFE2vBCOwuSd0QVrAHnlGac/Z3m/vDfvW
fXkzJmJrNvV37Qb4JFidHN5gFuHz+pv8cbr++g70fqDNTlY0Q2W+o0ix7jY3h+nx9RU5ixkAqsD1
m320KowYGyEH4n4k6CboNw+lXW6+sVkctcj93fWvYKw1EN5lFUCkAC8RdV2TDUbpoROaTumgJYfS
gP/b27gJe342RoVk2WzLs2Vfp8cI9H/TAxyLhGUJCqheXvbUjGYbYsfAwUqfACzrJcnORA6qMzl8
MXrhHzoKTtfE5ldTU1kVFDdBaE5WchDU70iAZ4UO11YWOKpglQrg1y3dRGFJ1NRLbkI1Hdq+zdND
0dCj1n0Bzc4L56/rR8Y4N/+wckZk+YgzL3qqsqrq5jI9qBj3napvESPb6u2cOflQczT38r1nIvkX
KcYkCUJWjc0IfgAtjBWmnVhwCDCG6C8CzLXkTRp3WPmQHvRBeZGAggdIF3es1a2BwCsS1a0ZjG6c
GDW5foarYnd2hoyOCcbCGsMcjIVN8NkaKdHi8XPWhf0sKhVHxNkEyD9MahA60TAQqrMyXgMhyAix
2fjQt64a3YmjLeq3eeaZ/U0efpgS8hDz0TAiUurHUHwNMwynCYM9Ut7O4FXxPPsQxoPSSkse1AEf
UsaJLclPsp6Sct5cP9pVmUFNytANxOTQ4pfiaaVlMYQ9xFMKscAFK50iqnOkZvX2zkgwtzfN/aQL
PaQmbKJTrWuOUTdeZKifWaNzLm/1yM5IMUo5qAp16Bdu4uZbLAEdFn2Vhnv9xNZpaCrwptFcKrHR
uFaq0iAObXqoxdw2ha/axPQ8r+7NI8LcPbXarOzw3g7mfCcEKRH7Yz8ZnNNaVU0o+f4PJ4z1GLIJ
e+ssEJEzLOotN6XwCJRSe+4Luwjf/s2poRJpogYqo6Z0KWey2E9hW0MIlixTVT+VhkrqlCNpq6dm
yhpqmwiVsW7nkkgfZ0MflV16MJpgIDlQ1X1zLAKvLVNezYBHavn7M7U+FFSSggJnF+TPeYfdZNUd
tj5x9N7q4zQB+WMidYiGfobIVKP3IVCG9NDUxtMwm19A7OHIABun/aPukL0SRU0yRItdspQZka5m
zZQeMiPsSBr1J0nN9nlGnbDtvDhrb1s8U7lPjhhdsKve1fMwdps4clIlPAx6wHEoVw/27HuYO5Sl
tA8ifVx4nkgx3DXaV5k+XxfGFY2kiRgfF020iAH1jVF6dd6Dzw5yknedP4pmstHlEplfCtdxEHmR
IpvXXo74ghyjAEvZKvpwxDVm5eDlNdTF8EuaxSdTHF7yGmDDdJtiYgjlPSXL3LxEt5rEueYVR1HD
uhnRFMEwOmmUS3EVRjT251MPVyepidhkRBM6NAbObiQj1ADqw/if25ULgsw1pnokTlY9p4dWVoDd
XBlIAwS5yaGyosEuqDAPpMG6CzXHKp3DVHybCdBcJG0z6CEpU/e6xLBB8T93eHaAjP6Cn9ElbYE7
nLr7SL8rY6y6UI7w97XbFG9Fxbr4+thiJ0DXc5TA/0JaQX+OAtAyy2TuThWpKaaNAqOmP6SwzmHp
GTER000qxa6pTVghHBxN4OTo8gkeIIf8ynvEEaMELCuKgn4OxuXP0ccx5amcHuY+c9IWYSvWIdH7
68e74lhqomJoqIIaOqSTsdtmSU1FMrvkEH9nWFp4F6h7dGUTOh9keHuZ/nWdHDt09s9t/qH3M5F9
pr2rpghrse+TQ5R5Q76NDqkf3XXU6YYbFEkIBSbO+N7IjxO6c6TCDdWvuvmUtJuA2rnmhAvqjCvd
CBtAwPwfv4wx/LKlSW2q4SR0SmaZKG/BBqYs9qOD9VA+hshIb8w7CWDXFhGXegfRIlcUb/Mgs330
pr1Z2+sftGKC0OMHwVcBJYIQn/me0Uhaq0cjwKFUv0f9vTA5V7H6glX8gx3A6PFjG8+EpIPwRWJy
wKbqfTQ8xz2RgeOjfWPXx811Vn4mP5n4aOlXNA0dr0iFRb1UgqUcSq0cI1qWUOwTXobMkdRnuQVM
U91A9T5imZpDVeNgFiGwiLx8vIk0r6o7R4D7r+vvI6/guaqVEd1igkTVJVVjPijGh0ajhQ/qxJ3V
b/QS2F3AOPdC+b3L7yndVwZqE6aTl5tYfZKdsnufVT+iCWCpKOedr160ZkombsKyLG25qLMnYYhR
OgPZNTmMemFr2psVc4zu6hs/I8BYwblWpNwaIUlB89yZ02aoxq1i7rTqd62ab6PyTAGgff3GV3XX
GUlGrUgJ5KDsQTKnT2q8C9GIHVPFuU6ErSL/o0xQvJINCxgx8o+HdXZy0JmFlGQmqJRJ4dJ21t0U
2xk97PeBrbXa1gvifCahOKZOjCmDTS/FPccQrh7uUkNQkDJBzznzTDN9qIYoEqBAyw/lBVLkIm7N
xRQ9Q7NtGnfXWV6VW7wjCwW7pbAmX8pKLypBmAXgeFK1G2grZ5wm0gy+1ue79HYUW+6ABn7gXy/3
jCDzUAKxiGplRD6ob4/hjABC4on/6gGi1qlopqKbyGNespTGpaSlZpweFCElCf3IOltq7PyXnrpB
DkgDjefbrxNEY9WSTEOTK2NXgWOAQEnB2ze0CHpcPSTj7KoJdcNMsBPNUUU3UkP7+sWxjST/yCrC
I2RqwSiwry/ZrFrka5MwSg9RO1CnyqTYNsZSdzpUazZZh1Ioep1nR6DGptasxJeNqb6frDDmyOva
y0TlRNIsgKPCvDDuoZJbbZx2+A5A4sFs2fLLdUbZ5TU/jJ4TWD7g7FGGijBIY4H71DeKk32E7rCR
XjPf8KLfLWBqHgs7QRPLAZh495qtKIBATE/JFp0DzQ39D5c9/vUtjO9oiLShSYRvgUujb6RCdCXl
u9cGL6vv6u5dCg4R5SjbVafxnH/mose5F/IAIJWH40RJ+Xqca2dCVQVgaojnoBbQR80rqK5ZEAl1
fITeyCWhc+DyyIfAatVRpMhZpAaJqm9Zf7t+qWyf738f5B8KzCMtakHR0+UgOztCjy8KJtgJdFBi
zKTGvuUqfhOQeIo5VoRDVhGZp9pOYlebTYpEXE8SNf+QBxejxF3/lhf9dmxvZErC8TnMn0LakFnE
LK7OUbjr1ynrFpLuFlQGOw2nVg1MDNIYB70tv9I+L4kxSR5NMIXWjjfUoBuMamtRbAuh34TyTs5l
n3P4iwlhdbAEP81UFNyAzDbpTgkdSwwCIycvRc95khE9gW6cBTvTZV/GkJkojwR47XaXCN6o/ht9
eU6ekS7aizgAEyZAs9ALHJR2pVVofJYidemCEWtHMRKOZV9VUmccM+ImJYlWjeViVLuPPMbMJhJx
ocjbn7tmCIBNDnA52TRUiXUf4rwtxEkKkkM4A0NVRMdi5NbDqxK+i8Uh0ypPUWtOjmXVZVFEvFPk
L5eN14z6TVNM8kaNCI1kNHARXtvRctLkNc5Q6s2xu7c+BsN8l/UDx/6sqQgFjr6qQ4ywMJKha2CE
sQLOMFLBqU7MEV4tL1xddCkrpaoBHH8RkA2oUTFvtR+kqUkFKKHSOipo5Mvi525ETS78vv4cFv15
jQ7rcEVyGwkhkvPYIOXQNohthSpwnOUOZgUWFvFEypuJXnO7znlj3K52LmvRLJFDnVPPrJ7HT7N4
7xy5Hgjtm39xU3APFAPDiybSRsw5hjWW9gxJDVVbfAsB8HG19+sHuPa4EPfgl4mAA6g2l9bCGsda
MGak0eeHpDkKY+jEbcPR3D8F9r9uyUJR2oTSFMHJJREAbYahRZG8aONW9uPAnJwpLloHe6QFuxEU
yZ+GUHDHPEZzW087ABK1kl1rlUZksy7faZ/epZbpFGEQ2JExLN7SVLtjUZt20AiZbdFQ4Zz82sHA
KYJPiK9GyxdzMCkGsZJYFOAataOdNlvTJHqvc05mlQi6zVH4wRvRfhqGztwjAbX8Pk4rephjUmYI
dd/V9vb6Ba+9dRgsvEFZhE/Atg/GXYDieRTTA0XGX+q/84KH0rX2HhDFQ5Og+QAiyvo4TVOqkQgm
kCuyBcQeWRPajX6Euu5k1MoGjtpcPbQzeow0qTniVxMpoUMo39WZ6vXFYHNz02tMwfOHr4OyjIrk
/6XIRlqv5bLR0EMiY6YohUqRZlcTR9cSa68rEl9teEibazd1TpLRZVovNEXS1/RQhh/IUzuiWXBk
etV/OSfBCLUlUq2tg4Eeuqo3Nhi2k+1YjDB4XVXhJkdkZ9dFO29K0Sh2Qlwi+aJAXLIIfb5Va2HM
8D+XzfPPUS4Pmc5U6AwNHEeI9lITI+C8DoY1q471utKC6rcY9kWWzh6YZg5qZRQtPbTFHcxP4EjJ
UT8UB0GzA85ekDWxhEuIJfIWZnUwAHFJqtXNgGZ9SQ9av5flO6mLiCw8XT+wNbNqoM0ZtQOM1UsW
Y7hTzIbWgbTcX2HZfY7NT8q2kzA2z3tjq+cGo4N2FgPFClb7dTUg6fpcpQc8EXse540qvifae5Rr
uyAqnHoy3CjlBf+r4gkzIS51mmXHH8MemnwAzCUZ9CBjxbQ4aHdFPtgxxSis8jj0s6tML5mR2kaC
Omk0OIFV8YKnNX8Ca6jQ74LwycIM7uUlwgz1gTQHC9/RTJZyEdHnPLHb0dxNRu4KwMy/fqUrikbH
IjlpaV6UddlktNmsDkUhjxkqsgImFuneKJ1evZlm7FOk7zHP3K/wp4MxPAnswNT1nznvs/cQ5F0V
DRT3GskHOX3Jx9/1R1mcZl5pb42OsTREAWUCo7w/SB9ndNI8NVAG1ulhyPdqcEh17WZqmicNYPy6
LH1cP8K1dAocCxXooSpKp5gIvby11IpNo1+oNUYG4I9eKp2yAcJGWicWytvo0LOyfjdQo7WxYEq3
xUgdNimthc31D1l5nugeVnUFiESLm8PcZVVKtSh1WXYQ6sruy99z55jwRjveVODK6wS2BioBCpZt
oyDFSGkrFWk+jmV2qFUkOYeWNOa22iqWLc1EVb9ygGxdZ2z1Ov8QZOPeoWjyKpIWgpUTFy4q7POL
2O4k6l6ns1Yb0CE1y3ZvYymRMjYQbz3o6wAn2CR+jmUI38DqUZ02sk30D9+HSDW8zJvxG1sbNNun
wGzmeEurN3hGnzGQZRJnY6yBfqIjdhAfhDJ2JKsnbTJzjnTt3WPXIl69Co5RVruUWSWUBix60eih
CFxBTLw0wSSNpkfeUFh+nlQAE7Nk3kNZDCrjiOswgiZyfWi3A/r0JVF5wdAzgzY7GOj3PY2N+CYF
OponrCCyyECL0jbLNPMCamqnLpzLjWyO+dOY5pFjJcPsYgMrgu/rd75iN3VUkYB2IKLRUPl53Geq
Qh2CXDaDNDvkYZ95c0Y7O46gkIxe5rXzrIkxnNQf5YdWDrbLqk7LOgGoLD0Y85deT7te3A0OgrlN
L/AaU9b612BDVCzNw3w69hsyklxKSiz1cZ4dpLoeTn1kBG4gihJ6D6PQBWZA7Bd5YboxOgLsSRrQ
8wEr4Y5DV7p0qBtXGvIerRDisB9n7IEQm6rgHPzqaejQ0BaWPyiom1wKQ6vkmThNdYbqa1Fs0qJU
NloeWV5a6NSdNTW+VYMg316/7bUHhkbPpZ/OgL5mUw9NGytzi27Mw2yg6dtQbqfptf5/pF3Zbty6
sv0iAZqHV009e4qd2H4RnMGaKYma9fV30fecnW5ap4lkAwHyYKBLRRaLxapVq0y5cuVIpB8zZt7Y
cZeDTUPTVR0l20v9lCJN45HA2Gu6N8z7ohId4RVdLBmlCjawEEVTvveAaBi2sMTY4tp4GNIHdDSN
CmbUiIZKr+wTeIkRUsrIPFqwgks9ujRGIkWZsU8J7lMbLU6La0ySO6vdrpl+XN+flUWzAKaTEWLq
wFPLnNkqpHRiM1FwGslt1p1KIppluyYAFN94WMO7w9OyRT077lNL8kLJoE1b1XaQawpm1bSdtbmu
xtrWgKwGnSjszYsqy6WUHI37xhBByiuQdA7ayDK3EHVorO3LuQxOE5PUjPeRaQK0EFJceVCiSx44
ABG4f8VDMuadf5ThDuoMM56LHoJ6lAy0afGU6QkJzD93BxdSuAtJboe5jCpIkfrNVO9p7Or2bqm8
tBIUYkTrxkUvkWo20qhD0DhvFtnT3uvXcfZN0elcNTRAWQzkVUykJdjfzwxtmBtNM4iNgdA6KvUU
j8QAVTRVsGprhmbAA2gmqvUaygKXUtpy6iuU66uj3EZvTnQXJVY45vY2LmqBSa9YAWA5yKbimaBZ
GHl9KanTaKphPAH2p26sA9Vb8PElerlN9VgL/vj0AIEAEQz1j7wU9y5vqD2Bbtcpj7aERt/mqS7f
tRZNFFSQfFx78KHYywjCHQyRAbDqUiejJLWV12p5ZHnHB0n/2ptgsD+C1dMdpYPtLZo3dndS51/X
by3xjnYRDc4b85ShI+flkili0YVWHuWq285JHujDg0PGwwgKE3OKT5VBkcE6WKYkkLxiLgDG4mVk
wP2hL1y9VDjunQglLBgle+F2uubG1cuE8Wzq03UNV+WAFgedqkj0q/z7q5aoOTUKdjBu0DI6uVW7
7+mJiPB4azapYgkx/wdtL5+uprgFNLvuU3Is1PdmPDnTq5IIvMW6CGAcHB0cRmgEuFyxfkG8Klsl
OU7SK7FeE+DCxuL++mqtuApbdfCARLcBQ1lxZpiUk51kZvWhhoEyYlv+zXacCeA8eFXLEzWzhhyp
cwLCe1nQAEpPwmrI2q6zChbOFEAoGKN+uVZ1rNQk02pybJQTMLua5eOFFokc0ZoU5BB0FK2AGwAY
7VIKkeeBgueUHJXhgIGSrp5/H+LntHq+vimrYpDmRQ4eWWVgxS7FSLMq06bvyRHo4U0ZtGA4bdTO
cxqBB+db51g52zZ+C/pwFmcXxWzlOZWqARbWO65mdwEEhkWe3iNobIcDe/ekY+MWxmNWgCtzic2j
3Tr7BYSawy/ZefxjtQHn+QiPgWNCIHaptrEo9dwlqJwR8qoPL5H5IJl3qfHnl8mFFO6yj+t+rBSC
QnbhjHsnMHKwlNaihtk1N+vguYmOeWBW0ZvL3SPoLFNTS0f1CoiLarYwSBJr2chgJC32BuhLUgwr
1IiAEGLFYUCobTPPB1QUTwiRlbXSZGASOqbyJgE9XibdKZ3g4lqxTUYfhyyFYmAuLD8NB+VaTGnt
Z7R46bM/jCBUraowR8NVhF7n6/bAzJx7xVyI4k6bQwFPb2yImuWTmQ2HFJMFqbxDzsuTyK+kJdtY
Ca6LZCZ2TSTT/uxARBqR26kD9t+enhqfVAfLMt0WvIPKLJrQLNKOs/aELmBotSCqNoLo69xUd5l5
IP0rNe+a/CVyasFqrqUKHSSYUemEZYAZj7uAcSgiOisAxC/tfSarLpUScPE2waJr/pwkrp66Y+Wp
Fh4MZWP/eYngQjh3HvBGLRW1xl6q5H1UFVfR7s3+5/XNW4upLoTol7tndYmR2DbTEPmzzDffJMWz
wMwmu3biOrI7SyA73DSGJfCj7Hd5qzlfWc5Q8UiO55FAOWWo/KHu/dhsBOvHvNI1EZxhzt0SxXIE
vESbeOMGAEQTrGTtTlTgF2nCGaWlmMCJxUp+HPfhJAhn1n+bzUvE4ESkOLlbDR2UbRU5WCXkaNWj
6PJYu8uw+f/8PM9QVbXmoESs0l7s5id9U/4q945XfAGC5ZYG+0ry5sDZMaL460Yn0MrhAo+s7Nt6
1JFJlDra3rRx1AaRIgkJJlmm4/P+/9aOO7yl0xa0KKEdcOKgjGazYitPxwBb0bSzNbfE8LuGgloU
0hScBYDEolPi3EBm9ISCj3RIQKrc+ij/I/siWDqRKO4mRplGI7SHqBEjiDVn9OLE9hWKtLP63Ha7
vH8gsygzJpLJGaEkz5S2DWRWqGXTMQSozaVZ2M79ljiHXv7lSLu/MJDfC8rnsGI1keCUdWipbPJu
g0bd67+/lm4FDBqBBh4ijECWW8akrtqIROjOsTTPOT7Uh3wvBdb3atO6PzTQaj3IWx3TbK9LXQs1
zoVy62iTUeoHC0KpHwcPIj7OtWsYU3mRutSBNkQf9KUjV1O8nCXdAdhQfVGqkyzLW7N8wuOnyP68
6oH31W9J3OJFVqIoSQasi9X4VTq53xv4Vr0Mr6/WqtWdSeFWCw+sAVdDxC4mDIsea28yDkt7iPMn
lWCKFmU4C1FS67NjQi6Txfd43+EtanCaETVObdC/ozIIwEOoKOP9SGWRGawEFUwKcrOy+oGz4dyf
ORfgdyuKAuWxyXQLKcwGr9GMjToobhv/mEGrRqb0MHyNDMG5+hyIQjLS6B/JVEDYuTVFfG32NgH2
ZlAwZk1FxUTL/EQAuBEI4flTzLZOEU8D2aCrp7Eo2NO11Z4iXSBmpQf2Qhm++FdMqVwsKoA9RSNv
q/g562s8LvMgB6yUdt/U5klB1sSZjvNjVm4GYgH/oNTbWaoF7V+rVoOMHmryMnqtPvXBSVQzaQmF
zfJGQ/HRWJ6uHwWBAL7xTSsdWjdFBRwHKJ8i8pqJ+j5Xnl5YS0YOwiCerCx+6TxyW+tLamEt1QQ8
T60R1u0dkU8DuctmTIMn+2KS3XgW8aSx83R5Q0Msw50j7Y6bk3fDs+GwCGSC2CLAE4z+VKW7Mi2D
TrZ9IXZxdRVNJDwAGWHHjzt2U6aQfJiYsMRyLekOj2lBTPvZwUMdVnxBoxqelB/cZWcvoSwy1GRJ
ICFPTETQmFSBPsiqEqUgRGKYomdikEADzJOJKQGxYoQJLTnNRv9XyjDkqg2iM6QgL6VkFP3RfbSg
hlS2rKUb7ZRSLAhvV5qsQZEHkzNYdhPQD+6JkxUoe+pyDlVu9NJF04PT4tl4k/UbXX01Ws2Lo85L
5hz8JOBsFqU9V13IuXhuJXMAj9OoxMGyMT3Nsm5K84uapp4tn6QCg/4GX6pBl9K/2pkRdGqztUAW
WYJDzDWFlB6fr2+shIKMPTJYJiMoulxuTGa1o1LHCdQ3Df0RpxTt5L8ydJaLF/1zXHwpirvlprgw
pKyB1hklmwgE5PHNnOZhNc5emfqVXbrK6JEff+7DzvXjPEwdmd0wz2XBErOW/lQNorub/QDvS4CL
QJcDoh/c4ZxWDZUrWV6ADpRl7KAVNOlDHD/F+tbcTE+SJDgda55LU1X4ezBqgoeFU6dY5JroM6Sl
8ZCESg32jWiWZghu853ZWwXIWtGgb1mFf30dBYJ5bI1FNWKAYhwnhtU7tvHoF8qPydgY+ZcEKNDr
wpj9f1rT31ryLtOmap2ZOYSN6U+7PEWz4PfXQoWzVeTh5FkBIGlbsniksl1Df4qN2MVwOFchgmBy
3dGoAOqxVJ8JINTl8bLAXmPJ01AcZ2QRx+69jLubOjm1Pyppr2o/JG2jalEgg4Fw0PZgpL++jqub
prFoD6ljHVmjS+kMtVf2PTy2hl7WeIdkivLQ+p3XjL+uC1r1ImeCODWHTNLr3ADik06/Bt0zjxkJ
WgwhQQv6vxPEND67g7Jynvqlg0bZSxImM+YopGhCETzT1i46gDGQNkUhE5RtzDzPhKiNldVaDW2m
8hVt7Gl7Isn7dT1WLRBFSwapxwXE0zTYVTLVTqki4sdUtNJTPFGIs7ojZwI4HQaAZfJJhYB6p4AC
PPZSTxbEnx/tMZ+O6ZkM7qqWZKuYKg0yqr3pPuluvgdQe3/nBPX2F3ULL8LIrDag3k+C163n2d6z
FjbBu76VBF+yumFnH8LZubxkRabN+BDN2GXdjTyGcvPl+obxrKgwBtxeZzI4Ewf1Fc3aCjLoUUX/
8qE55G/JD+29xajQAITT4eAZ1K0fpC/2tvF7AR0BP9zxk3jO8PvcTkplgfg+sELYvbe45R6kBGXt
LQfdlVzLq0Ig5mI3+1oHFFN0U5/6GOwWKhvytnxVv5fflUDZqfjL9ZVZdTKA4DAaAEAYeC6Avsy1
rJc0OOs3zTcAeTwqW3Nnpdt/J4ZbADOTYxWstAhyi32J6XnjOwVVDNlqzU+gav/GA5zpxF2zy0Tt
JWLAcmOK3S7CiCOkcjVBeWbVajEMFBz2ugE+Jc5q9cgpJLuHECt5Qtuea0pfWzqE15dtJdEOuz2T
wtmtUqJtO1OBVrewN2nv99FW04+j8TJYryi9Np3tgRYvB2w1ERWFVp2cI9toWATAGlQDl35UqyKS
ShG2LFX6aRMvmu7ONlV8paQNcRtbEwGAV5pvoSxK8HgNf9y3nNfT7bgbU2Ljba4vfo+x5wMGYYE7
1dBOY42Bp03lUQT7xn0eo3iTA0WhCyxn9TScfQHnExWQpMVSjy+QvdH4RnOcR7Ip9gBvWJkoGFxf
39/acgbkmMmIl0QEl7SAoyT5NeVfpAgcINnX6za0FuKC6AMDotDNixcTfxosA9i+LiuPxnOCaUWW
31rfSDrfGfGt2nWB2kjhdYErDfmYyYhbEdBx4HrQ2XZpOZNqgCepSABAcai+b0etdDuty4J0GEbQ
ieUl+KHMJcQTP931c5UEaN6Ttk7X9rdjXmueUmHSz9hF0mPlRG/EKnuUy5GxNpoZPA3oK3UJiB2C
oezRX0R6e58nVAdGaXJOtpI6B8BY4911ndY2i1F3o8QM/v9PTJFFXEktIKTFUbLbENlYt+5Sr5Pz
gNp/zmSC1dMN5BvwJsErV71cvQGDJHMTbK9HA5eTSoOYNK4kC/ZoNXfDkJGsy0cDIyRnFawpMGoT
OJbpR/+K3vpqgwLlhAgTnLKtwFWuLt5vWTyvVNVlOmiYcaqQmCfN3qj2hrKTDVFqb+2FCogsYjK8
59C0zqkk64tpxQxXv8Rq5C3jHPu1PbzoZEk9pxrfsrwvQoUWnq6XIKQc5uC6jaymaM8+4JOe9dCh
LwQo89pHGgf9L4+q53wbvseDK43+8DcZHVAb2Rg6ijrzp7lvqt3oVSxD3xKzJStvDg1HpNHqkgJD
DT4WtNWi6Hdpi6lu1m0zSvBR1Aej23LoyrDQT4l2b3/LMVTh5foKroW9DLL9X3HcbZdNRQo8N1wi
ivQ/afGkRMMmVuvALDO/6wRBGTMHPv5Flxt6esDIYn4iOZi6rqaOhd3SJG8hofSjaKebzN4ZdnYL
lOq3qTIEh25VPbTJot4GbBOi0cvVnCOrGdpkKI952flxczB7tJehBQTVvyQX3GRr4YkOwBFajUDP
IX8ksc5eQbTP1VnJgYGvGho2Uh3IlbOvMCjlL3bsTAxnIBjaqNtl1jMx6BCqks0AnhMgi3w1Wvbp
YncCeatnjCGWWNMgmLj5CY5yEoHr00KXkFp9nbptBgJLSuhWj4FXx0QJUm1QvEqa567VBaLXYoNz
yVxsoBYJSqhmVR6H2G+NAnPYfCOeNl0r7WF2njPeX1/atR0Eh5mK6jACIvUjOXG2g0ohZWqjo3VC
ae+JmXokPaWViAJ5zSTPhXAhlznJmFURwUwKa5tUiptllT+Ccj7f9KUI07eqEK5PHb166DTgu1UU
k1Z6nxhA/Jql7g3KTLxFAv2lZcgitVZFmeYHNwQ04OnfrKVVrH4YYZbagGEGyjL7lWzvVAD2BWea
GTjvRdDGwDoQ8RJAofbyTFfabC5zHQHla9eu1E9+n3yVQUGW18GfmwOMHrrAFuC1tEtBmB8A+n0N
TRNzvq9AqCvv0r9R5UwCZwtdTzp71gCUTtpTlQcD9cpoR0TZ+7VjdK4H27ozs85yGcPUFOiRGqG0
5P44PMi62zzZEQnsfni8vmqr23OmE/v7mbQEjPC9xQDteApOwZJqaJTsLW+qrSTULTyorotbUQ52
oKh4T6ONBiD6S3FmNhok03GntMnkzst+NL+D5FLt9qS5KXOBg1jRDUl/4DeB3UPqmidhcqq+qsee
OaRmO7dH9IMnZuQNoikaK2cJlRzc/sBXfnijS51ytD/EBKiyo4xuaMP2mn5vSKIDu+KHLoRwC4fi
wmRorBsgJ0FPvXk4gWqbNKBcEXjxNUGos2EII6PvAyfJpTbabCyzk+O8onKYxHogTa+mVLi9+Qq0
scAa1jYIIFsAvlHcA2CaM3VVnUspw+wWFvdGeZBVexA8LoMg7hVJ4ZbOqo1caRdIKZW9gbHVsqs2
95ko2FwBv7A6CZo6MSQMi8dXSnqpAVcKzcmxVFHU1R5tGxmrXsetb1VHp9WPWvsuAXAmo5Yd6/Z7
LusbjNdCSSNRDhoRFQHWMiPgkgHeAuRCjHRBvdzIjswd0dHAiHpUkEyJa9uAkUr0pFQxhqbd6YWn
OX4/PMcOJmkXyq/rB/2DTobz+xAPXC5wwOjHNjhnqUvdPMUtAN0kTzd1tB/HXSMdaCKh5Dfc49YJ
43ZGfqb16NTLnkGeRrnB9IDTZIJU4WBIvyIr7PPN2N8QYHpHZT9ovwiSGpJ6SNVN2e1sEc/PCkUO
6BwY2ACdkTIwxdyS0VKW+mRpAd23/CJF7cSMtwXGzKHBJ/EwNslw63gOJGXxLGlw8VWD7FbpTT6e
lAmT0RZrg+fq7diKXrxsrT6tJSbggjNAN0AVxbzqmZOWJ3PAmxcgbUmt4mBCkLyp9aYTlI1XTr4t
I1+PVnaNNXqwv59JiSedJk6dApBW7GUQG2tveC851p2oBL7SX46GAiTO2DuG8W9zgnolanWDgm3B
+ZKM+yH5YZEXAmKcSsu8QvbpuBymNr513jL6qyt/JenwpVepi7vPkvMtWtMFT4EVB8EKIWhJBngI
bV3c94wwBQtQcsbHn3td0b/3i7pZMuthrEVufE0UGB7RD4uSGSaccd51iNIlatgsgzLNfTvZqRjl
ifHgnkNEqIl1SXjYoGEHW/qJtEpfUluvAft/7pzN2NzU5vMsAj6tVQ3A2PlbCBfcoYQrkbFvAPNX
bb+IHE8qvks28YzYuLGmn+0mM5BNmIfQ1rovSdT6SbTttCGMkQ/GdgIJJh27PwfSYdI662pFaYu1
rXDbmUm2SesFgMCFPitRmI57s36ZRO1rK2fyQgp3JolcGx16BNESsKm3AoNkX8iddxvt4Ihh2bxp
0ARcnkRDGdqliwCx7do9GkHLveEcqH14v+6iV+IWuDl0f+ORiO5cPn89g14JtX0Q0KEOaC+1CyyX
Gz38hQxchw5qSzaQ1lxQblIg/TGvBjly9dFYjmWMLmBRO8GapbPu0v/K4G6aWS7KqKGQgeQuAJO6
l+UhzjrYLx3/ujZre84mS4GsD5cDxndc7gscxVCbCcCgaXWjp+Afj0XsOyvxMebB/pbAWVXkAL9f
lpAwL1t5AqDKCcEChbYBNEYYhkCd1YVDWzboWtDUij6aS3W0iWLhBsCE0gcjDWYdyVTM3L6+ZGum
DJYB/D7LdoPg91IGUD1UnSPIUJ4t+3vzYPVPTYyOT0HUurpuZ2K41KZF8PS0eoa0e5WA9nTNCGzw
8qNsPbSiKGElLYYYAYOPGO4GmE/O3CqVxPZCgNsmRXtr6e0XJ5ZvChP1FzszHxVJ3qB3Hw0s5SQ4
ryvbdSGYi5YlMIMUaQ2Po8aT3+oq8vutCw5aV5epwAGt6chm3bIZBIBy85niWF+sWBrAb7ogZlyU
nTP+rG8xVEJ50uTWK0w1vG4layEBqgb/CORfHcil9HnRISSIqka5M6wuDjON5Dfx1JVBSfsspIXa
uX2uoHsiwgwoDagTz5no7KUgAnPHIR3CGQn7x3IsUhMNigapQhUkkSGGjk2Cgvxaku3ic/mTA/JV
zY5BwGqX2jFxnpImvcsisO5Gh9RxW9RusjL2+2l2bePPH7UOcz0waICyPo2HyNGZmKsJVsrAS7BT
ZndQvtsyyqumJPDdKnPO3DXEpgchJLLBxoru38uzGxHSWLWKYEVrQTHcBHbWuZNh+yBL3WrtQSsP
MWbRoSbotTbZZImrWCFpfpB020WOL9cbBzMQJ6SPQVI+d27m1M9aLzr5a++cs6/8xM7ZzW1cRFWP
fpQyGNoXZMzceb4dtD6UQJILIPi3BJMkCd21w43W53fXLXfF8QDTjsmDgB+Bw5sHjqlLLTVJjjCr
YMxh92ZEPKn2lGF24whzki3lX8rjLK+ox1xaRuxJlx7RY+Rqo76LnV3dYQAqin/SX4kDGg8M6ajh
fzx6z94EqZTYU25hcUFR6kr2k6S1rmmNroShH5L62Met4E76wJd/MroP4hPWno97/dLoajgzYswY
LmOMqPoOOVoSs9RNtG5PJRNTQjFTE0M9yRPN6LYY5TCNLM9ulqdyjnaR8lAux1rTQIqc3XZVWDlh
rNlfr2/5mh/GnFt2TaNIgdlal19om01s0RRtNOowAJ8hobFftbqwVufAXLRZ0G635oqx9Gz5EWoD
g3IpLamtXq0wLuGYV1WgYz48AQ7HRE+ZFt81GIDbtuqvhZjb6zquxIZszwFQRuKM1RIupXYdARsT
EMIgTnqULOIu09Zanq/LWF1HtO2y/i5g4/mESSU36MdvEH9a2VvXmayjgVGVpqIJDWty8BAAJRzD
iQAseKlLVMb0/0lk1WxfO7OL4eUe6UMzFqWz2A/xpnsuiPOXktpqJDYRiLZJH5ZN/DjZ95hgMujd
ZqJRoLXx5voKrgRX4LQCeAq96gyAz9kGwC3V0H2gf6OnKdZPRD/Jg1fb1r5URXR3q7LAwoqKOIiW
QF52uYqVPA5xp6Adw051cLyPfVCBrrR2bro83WJyl4ivePWORRLiH4GcCdKoK+bSBJ46LX8uUlgk
+pMif8fEBr/qvSm+XzLdj3DMwUb8F6tqogTJ6CgwxIR7s5DCGdqpR4uUTvzC1TVvTvxS9JRYg846
eH0hmYOeO/CVcnsHKmajzXRAPanlxNtBYrD4tll8a+l1lJdsaUPMqDiQvIkPptlMQWYP94kSO1/S
RjVOCrgRBK537cxjdi5LxwJShcaRyx1urSFxmmIEVr5Fj4XzbtP7KRZFlqvbinIdS2bhPzS8XUpp
Osscek0Bgkgfb0YMJKwmyzeGcq/EJv7vNmrq+K2k743+Pu+W8Preri872HRY/wW8Kd9UShaNWNNo
4aEQF5j8FqmD38xpEch1gsfj2AweXF/n6TmJ/KyfbPQ8TcTrTDxch76WjvKC0cLXv2l13YFhQ47J
RA6cf1XK5VQVqcFwZH3h5pnlLvNr3otYrtfOL3bWVkA4yIb9cefXdkjbVyMjHW0bfwH4I5Cz2nGj
tM82TV/etOX9dbXWBCLJBTtiNK64yS832jFBVjwM6MdrM/NUji+KjNbnk77QvZnmu+uy2Mfznvdc
FmdUi2NG08IardqEDYZVIymIZ90SXIqrtou5kMAy4v2PVzO7ac6ioUq3izF2cGYzp6lDENZkQZLY
UQhOOExyncdpa8j9HGiTQgKzWBzFJSSix9kuzc11hdeuGtYShfkBqDphPy+/RKvobA7owz7qSw0e
3gGAwxjE2OEQ55NXaEmHEQbO45h2g8BJrF2mCANBgIVeWAuvkEvBJG4SPYuw0oP2TpGwd/RT22e+
/ReYZ+S/HIhBbsL8NAmiVvN20iMoCMgQghxbz7eoEzR+N8eiB/2qSsi0mYAaymCJ5Pz9POASaGvc
bIYGeC/tTrmG0b/5O57/Au+zdtKRLAUUiY2ngte/XDy91qOxZQ0LJX1Ak76bYsqXWs5/4U8wuEkD
8y8sA7nmSyloKQdR7IAaa4Uo/YTnwlOnJdZ2ceLIvW6FayuHGBG5bPUDkscdcbVKnNiwUWDNmDtv
XKu6mYofRiJ4bq8u25kY7nTPCxnSwgbFIyq4avoej4briKruq6qwKgCKPxg0wHceAeifdx/4RYfe
J1Htg3bPwly5pHy7vmSruvyWw78XUawj1Ca4/tKWskHWCYZ/1LnAO6y5QzzZUcZlEEmDZ6mDY6pz
XCRwh4oGqqTSj2Bs1/VYX6/fItjfz1zhOEtE6ghAmHW0IZHt6+odGgnlvwCR42HwWwxnyzbiP6pS
aFIAaaE89c6ORr+uayJaLM6VTpT2VYyOsqOS2K7UNF4sWwKnub7pv7Xgzn0EZIqkN4waW7HA5UgT
30azGXjj/8bBOAhucOWaaHnkZ3wAfe7EVgRBvZ6Hmvqm5eiPsd+vL9ja1qM8CH4zMDoi7cEW9Gzr
KzMhcT4CEoXj6FivrSG5aPfxp6wTmDFbFv5WZ6xjePw6QErz7jI16zlaHBAEmogMi/t0eEN/fYVJ
I4n0jU5xoEx/HLIABw7WewDn8O8THqHJgfKwRhzOfEKLx3y32K0rx8Dyq/lupC9/uoxoXEPPzQdl
JZJHnN3lUwPCEQK8QEsw6PJ9ro71+BqDK+u6mM+RAiidkapg/MIKdotznlKhLotKkaBSN2kA4w7q
QPEKwRn6vFMQgnAebRCYYaPzzCJyZZWOQ4EYGcHvYcq+LZchHWpccDNoj0wPNwimLM/b66qtxGOM
rhpMjqBltZA95s6VoY3zWCZIxYO6Nks3hvaujVHmAtzmSaDAyfXcndLKy5f5KEd/fKYhG4lHnGos
Lbq2L09BWsjIAhWo1OBy3dUaaKLHCa2jojPw+bBdiuH8rF6lnW7X7DHatG5Whh1y/qbyYNrh9bVk
jvTyrF3K4RytaTQKWdCEfbTHMsgbwG/H06h13jQ/jrJoTOhnf8iEsWmHMBjEDlzEpTRLlkljgoiL
3BbFrdJ2YEEQMNDxLz2bkc8ZjP1AQ9cypjdxwYnR9nblZNH4eJC9Jnb7myTEPN0w9jBS7H7avF9f
v4+xGGcL+Ekcd846eZGJ2UDc6FVovHFPGFpcUo8GaNf4Kh8D9eWGIj1LXe9oecFTGr6Pbhnm/l6U
vuBrKZ++hFvdqqqAAJ6l8fFkW/6r/Su/d8Ipch+s+uA9vXdv89FL0Lp4XX+hVO5WcIq+G8oaUv34
ISzddmugi08NEoDg310AO9TBJZvkZAm2mS9SfNKWO4dDYdBGtrHu8xPC9k7amRiagzk23jS4pvxc
3U2Nl750X7v3Zo49zCxIQ+dx0b9lNyYGWHs0+359IThX+Ol7uAObZFaSty3WoUSi2t3Iob2tvdoT
hMQfz/Vr5sad1xZVm3agEDP4+eKRnby3eje++Zq5b0Pgfuld43ZEDeJB9abdgu5J6zXdlCf1+UYO
Ny/OG3XpJnI9b3iXw9G/eZFDzbsX1Zf5Hpr/rAVGuLASCbL5nCViFE+eEzmeHnMX/tED7i0AJ88u
9v6UlOyTJM760mgsq3qGpCX0p8cMebv8rvPyULDs/I3zSQ5nbZY+2SnqEdNjT93XYVejN7VN3X3u
b0UTGYSLxxmSNrd9bRRQyTzlN/1Nf1punE3dusVGdHZ53NsnrThjoqZZOhmFVrUvod5iyRi6M7iT
ulMsl7x/mZItWqzqfVl6qAI1ttuYuyz1KIZIA50guIj4AtB/PgbVBwNs1AyYcHmxOgTZANWCZdfH
k714KOc/KImbn+6s2a3Cd3vrLUG7yw70NG4Fd/r/uDN+y+ZiMnPp8ahusBAT9e23qT/QO6p7DfW6
wHys7o2wAyoaKcPrLmNdLOYAIYxAnQLJ10uVp9zUBhBSj495joml91b3JftZxtpGA6f9gBkkoG79
oQFIZdQ7URMFFx7+/2qfieY0tmuSUn1m15ZzI/WenbnT7DvGYa4xpUug57osk1GNI3uEyP5STSMG
+dk0YGe7sN8vmBTpNrvS/3l9MUVCuGtfd6IOYwmhkLqPNs6hcF+Ur6VAkfWzidbA/2rCXfZ5X1Xm
wryvOj7ibpsAG7zV501X7uf5aFVPdiy4Xtlh/+TuzwRynnRxaKJVPbRqgvqntlc8Edu8UCX9cnO6
xVEpZneOj4brNw+INeFDp2Da5ILzzbMD/cfifq8d50KjWmtRxoQge2OgXT9Al0tPvBfV3Wdo3/42
unZge9dtgm+c/o9MAEEwPgn9NTa3XyV6bZDQh8zRs3ovekevePKSB3fFG6kPpV8EX64LZAf283b9
lsdt15zIeTQkkNcZP1Euf6pfMUl2eHK6RiDof7iO35K4bUvQvJqTIZken7/HKER7d7r/UmzHbbsV
TWUS6cTtm0PSLLEzBwGe8S2tgBSMvFaAQP4fRvhbG/7Ok/VK71jAIL/nT0nnElf2+0PsSwInsX6P
I0nyX4PgPG6ZUbVbZixb+v4MJxvuMNhn9lX38FeeAtAZjD5khsezIMyyDJqAqGJXK9BM21vL+1Y+
Zu72ur2tX5pnYjh9Bi3Wu8yGmN4Aw7BnFKHkVhvz8Vv+swvK51ZyzSPohtxhI+3f0VLZHESTF1fj
3rMv4C6SYaFqTA18QYbnjze5LZg5bPctFi0o89+fjtaZHO7Nn2Vx3dlNzRY08bIwukPucfdS3I9b
EdRGoBF/XSl2nmlRC0lVEN8k3kO0zXcgFxf4JpEU7r5aqiLLegop2pfk0fQyv/HlcHl/v24g6x7w
97LxHhBtoVm95BAT/dJuKxeg4l9OYPtRKN0XQX3ai+ib1x3TmUDOBVZl3cZmCYFDaLm31anbxhtt
fzO7zu6g7K5rJ1pDzgnKuTwqfQxZzhasNTA+Izjqz6KhSSIpnAM0UlBgWewoqyepdx03duUv1sl2
K4GJs9/hLRxtaxj+AnYDliG5vIlHpWs1fc7nx04eNPBuRtQf0rTaDPXoCMKK1Vc7Kv5oz0E9HJxh
TOezXC4xlqGQMXrj0XLjw3BX34LsPfN119ooQRW5kWuGiXuwMfD59a8eOGey+W5vDFXUdb2A7LC4
TW6j5G4I+m+y49tBVAXXDWTV/M9lcafMMOe0dWrI6quDvrwWkVuk/tzvisCO/Fy+M4FqzXetr+L0
6Zt/KZyLProIlWmwZsORvEeng2+CNj3Gk5zFV0AGBc69QN5asHiuLHf0ZjkrBr2EPOojS/6cBpIn
74x7cigi5KNeYu+9ijwRGdtqXMdaTdBvAr5OvKEuTamxGZSgYFfQwylMMQPTezDddPBU/8uXd9EI
n9VI4VwaFymkGCmPtCGkYTbSTZ177SZGQmO/zKKQhC3Wp9N4phZ3s9IqznLTJNOjry0+DVRXdbfb
9ygwb0TPcB7J+hGlnuvEHfxaBjto2kKnZ3K03PxGf9NK33aHQGQgIp24U5+baQIvA0GHMPGGb9Yh
3XWv2/8j7bqWG0eS7RcxAoQlXqvg6EUjNaUXRKslgfCeIPD194A7OwJLGFbc2emYiO4XJrIqXaU5
abgUPez0sTCOGc0BTyzILnbOY19FC1Lei5eTcjUxDO658Wgwyt2W58iPGtB4aehpGW7eJMM6G/6z
YsYZoQckw14eM3XLHT8QCpnR6M6bqVF9gTlZbksamu/vOZmvrTfpbB5lI2jNegU4uoNnOPS6pk6C
1Nr8g7e3m6dwMqPmLprAJXfa3+I6s0KPenP0m1PH8awP58IDDRyNmIcXyfjYIi+kou7AcktPGom2
qqGSHtdPM3itcbzrZAyJ4kaVkOegFBLD38iGN5+RD4nj+dj51P8om6YCA7GvWskscsusyaIoL6bQ
a/l3tY1Es369vGMUfYUH6F4iqukYh3J7oM0SySdA0jUE58pLJ466+sFHMMaluhbTFLjvkFxjXazO
T1PLqn/n5DLf/0KyzeN1+I0GZeqAHmNhwvRSlFoAepnxckLnG83/bCjd8fjqf+aHemC8EYVoHdhv
7NnGbVtKWazgbBFYmM38TCivpD4u/QMazNFlYeC3Kabij0b8O9bMi6ObqrGaPi9qslynyMlwOuFH
M+5os/2bKebs9EovroIPgsLbm0bERehZHtnv9x1BVXUR29v58WzkgFRa5IcvZ5e+75yzSZ+pef26
mB59duhhB9vHE+Sez0dnzdjyKJyhsSCX4TSAyLts548t3bhP+ub65ocHAWJ0ThUtzvDzGMD1bPmw
WDi73Y4T8Y5q/IAIY8DjizbFukMQMeKcygYw7Cik8jEnvX1iz0kTANMPIGhAtrCRrlBMMXuidhD9
814Kp0YWihxXNxZ2YWM2OsAx6YbYnQlJvDTM5OAat8ekCSzs9qJKjkUiKpqjeR6PhSa9GS8NC917
CA0siGXr7UB4q0sVRb7j+l1SbZ9oFYk/92iMsHRTfrJtah6EX1/FW/iHFnZgfmGpIjaymx+ce7uN
hP841MF3MBdXV+dLnV9QIz4Z65TkZBsuUGCTCT5lIlBi04IcsNoJf76idUOuF3PJudbpz1NXMbyK
VXuYjUfsyXrBBjvCL7JbNUfskEJX7+KyAnpeQLKlv6pMHeE1OoodzGFxLvunyN6TZdyhqxaXrlFA
ViEuLmA2X2HUyOS5wtsOs/sDBhloBow2kvQKOyMxBZaA5NZtc1RtrON0F15i6iQ5dAbKATrR3wNs
6DJkmq0S3VCB5fnb+5N4pCiJnK8vLwFvcdKIObj/HsbaTKquwnqIAE+ZUFcuRqrl+nxaK81XJmQy
IPOn2jUlxTTPj3p7mQGqVtJ8IjS16BNXTjFI0shxwjOB7MIlqEP/VSra6aHa/So46P7ASMVaILpA
NkAunqRkogOpt8DE7EbclsbmK6HPl/UhWKe/HhuUn07unigTfgkSMCxcbYoagJ0/l5a7PSAUch7T
GJOy29psrNTplZ6pmOjirJlgRKaXstYMzbOh2FhzR3hiNhLcqf9Zz/0XHUaPo7jyyzwDnZpWlv/S
WcWv6SaeZ6SivMSQ/DPmuafFXNY0bLVAT0GrWSSrI9ZCb3N0TGgGMESl+QnmY7H0iAJ85Rq7ZytD
XYix0Zrpfm57ZyP43Zmy1VHTX+lm4Brarlm1BM3XBjbjrg1ujuKn17j/WOaS62soRy3kG5IVzXNz
fZwZminOVbLIbJdyzOmYRA1vm7EphdApEfqG+9s+QcPXvxPKZag/XdagDGkwwbUb1J0+kXH6/T0D
bBQl+crR6GQ9WWT0/5/bvD89xiPmWpufm+Z2einZVkvXMgENxwmixxzAkCMmEHRzNUWrIojk66mN
zgJeF8O4DqKBCKNA6KNjG70ir6ka4BT1DR1b79P8/VUuX/6Nln9TYI6pLq+TNryCggYtD4zMmZHY
8AyumeyF9efdf9NhTqqtVa2Y9K0yirU9RfSUEmv2enmJLW5w3tuLR5SYWNlzz0pxjW4cbX07MGKa
EDyDG4f7CB5X0G+eGIdUCkIg6VhlfizN4JgTBOMNkQ8qQctNYHtGvuShTYxknnqh/psim7Zs8zhT
Ah2n+FLucvrZ0U289QxOeDHqaIdUGIscnOXwoquohCmks97PhvDqrqYUbWOaEXIcGZcjxiL7anIW
3P62YlKbFiqyH5uJUTv/7uT6ZUgI13rcRsaYqsLEKxXx1mby5u3gnzOCjmukXwmvK2zkdYhLGpBi
TGmTXLU8nN5IIVthpfT8C/Nc1mTjzWlixyXNOZ563IUOKDKGtVSB354lqCgG86vxHq6viw5tdp61
4wX/o/ZoQIixFppbJqUcIrubmycghJDQAJLX/LFF6i3BD/0d0GAtxeRS+IEeXlEvP0XQpmjBOS4e
E4yBUFI09bsZsqrLaN45FxLOURniAfPdJnsfscEYh6nUKfWkxlElp8Jq6dv5sC4pGuYQbaCrZiHQ
6Rw7F42UZOiREz/kV42qRLZmlvmq1vhLabRP4XyhzBteP0fP34MvY5/V9VQ9p3kOaVnLiw4P637R
B2+p5e1J+4gIY0P0a1VXsQwiL5eErN9cGiFmUbA3YT17cmXjSgVyNjeLPdFN3xaORvIZ2Vyl59z0
zdANYvNC890o1G+GTCfCeo26GSb0nNd4vnmmKTA61T0vMh8h2W8cwFhtjzz3E/cxupZYp1A3x1Nn
IcFdOaWRHjhRx5iF6Wtm+A8rrnsELNzwgC8NoEa+27exYK+ThXSCdVnCF9CJHZln8uXSj8cayUJt
9W8cYL+BGBrtsUvux6x3mMiTNoEsL0uVxnhyrq0UXZUISD0AXlhTGhuJPdvHFRH2j0nfcGcZOboj
zbA6ERNfSWQY0/wLQ8pId11XwILpv+B0XmfGGxpsyWSTE/zlbGi0scQn+XClv8PDdSMvKU1XC33e
S55nRbb2xImeRmqY9yfDuBVRuRQANcfJoM+bTvF0AEbgRjGbgNTWYbYxN+5GmfNKziMdFz1VgLBg
bBADkbeK4+D+E6XElgcfFkwCRWwtQb3GirCBFO1gGkUBdXHAvsnFxABmIF5sPGkYCXvuqDPeRonx
0C5c5MgFW7TXojl1EMWb10VGtLfETn+lPHHv75iVARXjcViYjC499O7fi3voZpfalcGuQgqs3Klt
vBuIspgseh/HezeIvQ/7QQ1wKj02Nxy5whjuIqqvl1BDaQNPLm1pWZIlLjQSbIulT4PNxM5M09mh
nZyY9LUl2C9CHov8qHb3eC5/fQDLLoLK9Fz1tZUKb88pIofYxjbbddqQDaBqgbpCUP/7FzEfJvbQ
Lo1kFnYpshPT106Nz5k0QxpUXGCK2LKQ2Ns8oarp/XnM3kjxQ72jxGh0iZGawJdclFicK3pBIrjA
zsqxqUnyiE+9Y4L26Y4++aY5eQuoZ4geiUlAHe04feLW5nvRYS97yDajv0ortIl8Kdqj7l6viwQI
V29ymMskyy/nZRFoPnVnMYY3hLiw5SyTHbdByzvnRHgfwQSMmGD3L16Os5cOgT6PMPJ/IVj1dbFq
xYgUy33VsIWO1BHN0E2qo73cAhCSAKN2mT/+klFDPzwORrVrUdKiutZQOcmNyUq+0lSytdSRQ6oa
wnWxDs60bTeaN/erZURFW6DtuyYZnK8YiQDvJISJMotKBATBVEeAAkk0VANDBSsXm7YuVF0igtjx
yitjPnvINRNxJnEhBzNAM0DhUkREv14vdkt4TI1EXXdMMVFngnwtXgVgShIJkHTEaQbgMNOflxrF
ksw4DoncPU31X7X+EVws1d/71VEQjLzaxUrN2a4wkju/10HGxoUYRVeipNf2LiXrmHQ1ffM3wXyd
zIN58eGZmplphj/X7NpIyCsWGRvmLKYGL78x0v2PD8GOE4ByAPxV+TEh6FaCq/hee3y5nt5m6zfU
zvXfkb0xCKLhPiL2DV4ScCxje0eT0fnMDbSLEICmsFNgWKaHte/IJvbgPJ2NymlwPZiWcikvXTAW
Et/RZdR80rR/ibUG4FWtdCa6ox205A0YqTKg6QsLnZMXNElacUjzaDlLLGlGCvFZmi4mAZHiXxgg
OpeW3hChW2pZSfJqXYXzrKDe4bEGjipgD1OCETa9h8m9d7iloKKykvvtUbJkOqH6YsPL0vAoMNrQ
ZeVlcm3O7TF2AkOn0YbqH495GHPjKE79zQMj4lOAYehC0fNApHd6tXliNGo0/v59dB3dn5EbCKlY
teDA6HBI2bYir9R9f8zDLZBj3BNgIfrSIWA/gPnI2OMoR20GD4H2WC5EWzYVUNoDuph+qmiPu+y4
ocfItdzRYyxvJ1eKLE5ATz/02Xhkx0t0hapzz24s3QbEtCWgHeL4mMsRywgYLmxuQosHnhrs0E04
Be570aKQV4u7ZIIhI30jF1NSV07iIb+ecRYejVzcHTlG9PLSS/UqADkJajiZaUROdvVsRoNpSvT4
l6vXNPNfHrM4llK7I8pIozfN1TNaPlo0P6QvtV2vYzwN/5Qr6dlHz+FjYr0dYYVmcJ43mzt4HbST
KtajEAXas1ccw/RsFO3Z+d9IMK97uW5F7IQEibjG7pPiPYjm/4IA9kJidA+yD9m41y5dS0uv7mVi
FiIQ1VKsrzEeU+hV58cpDSgwXmA28TXfd9v26KFZ/Ww0HNXl/Xx/SYNLiKRZLV0lMOADFVYMDR2O
1td4Cjumr9MBE4x9KCd15mn9PSgRcHDqhIguxoESneqAQik5UcPImDGQlAbUGOsQTSPN7+Jpe1wu
17eSO3Lex+jPMaVkTv6sLuYqXJFXjHTSxFwcinVCk/UHcsbkf7s5xju5E/GaBj4+Q+gupJT+NFg8
XeW8d+CoFg2YZcxEGSkYqY6E9ohuaVQEvca6qiJHSG7r4h4JIWMWAt3Hij28QdBGt7aavY+Vih7R
N1cSHPZ7qcR7aJWQBTn4CYm3h6/Z/mupHz+Wrf34RMey8IOb/YFjqk2q8HKNIa3C7vx0ncf7y3bq
xB8ekuQ8zNTRc8Wqg773DYiStyMZKIbsx7Ugirg9t0jITPo419xAa9ShDEgwqq0EM1+NW5BASIWi
/HrbzY+JdbwukfuzbXPVGBk6aSs84Q/6/OuDY+tHNX9AndH8M+BJlEDDnerFScl/JYkZl5z7GmUQ
p4cEIDp+sE7x3rhc20C5+he/O2KLyR8x8I1av1LvWn7UuVCZ0xD7IFysfn8sJKN8Yde1ityE2gNw
3ROVczR6dX7YHYt87YabonqaAlz3f6PBMFan1dRPy6g7BrP3tL4QXVxMPN7+Zh4jjNLJeuRGgh7A
dBUXKknzSzY1c4T/j1kZjd2wzgJgLsD6A7KXeH9enZZ19bRLu1sVbTmzJ2RKJtS1EjKxUwMohxyC
Y4mrftXtDR8OLykWNxWJiVabXbMOEe/6gjQO1pWuiqP48r5NdxbJjZVWkNdiHz8VpJ0fEursHnM8
ltm5+wDGP8jKtcrjqOyOy9PVJx4iuafWXL9nlhXTvU9zw6yNLKfJb3MhGgUqVP4WRVleTudWFP9h
VAfnwAhqKXeeKgHO8vjyss5WbyV5b1PqEXtCbQz1eU8bEaNooXFGW22AZwFH/Ud1c0CdEeFZN5lg
p0zRHS/ZTvYODfYkCdmzq2SmeEFQ605Nzqn3p/qIXUacr4LutkIFdpdo3WjNt61uvZfrK5l/+tQ2
A+SgC5oeDruJseN5YmlUlb6ZZRHFlDqsY1HvaS9PM/st+HiTnzvEU3NimxezMV4Xvw+LxvlaCIS+
XkzzOSC8YsioP7kBRGNpIwAfGXNbyY13jtsE5y1+ppN9IR8fny/v9/sjGPgrz2/kSXaBGgfxWzh7
Vnlgg2O/LwrAm+6XwAAyjQmli0Asp9dK7Y6amp6kc3HS0+u/sNzAsOqR5dDMB9TGexaa8NJ1+Vno
jm7uE72d18pL2hqPj2ksq4Lz/ybS8zk4p07WyyBQOmidYqlUiDCIWRyOv2LR8J4qs7HQjVnHRDty
yPZWlJX+HhAbZX1ZBw4To+yCFsRiWsPXN8F1EtBGR/839Ty9SoGoKucu6eLSd2kswRgv1VbX134w
1SJSXdG5SWo/i6w8SrHk+fF3iSPfBaBKbMvul3JhxJv5Ll9tigQtFFNY/4lIz2jhsvJ1vD52qCRM
nlFyDchCXwAKZeE4tfPiPCY/9t5EEzCW3QFLF39h4cukmR/HXtBNj8ZpLVN/gVUK5uJrx7F1Y40H
QzLsSqF8FhYzpQOXuRkT9PTEb1iJ/MrvtOltGHPLd3QYJXGV6NzGDehMHMRz6+37FZBCtLNNGDdy
2Dk8HzLmvNEqgjaO3qFh0wGjMpLn5e0lV6ZHtI2m5Lyd2zCmK8EyFxzd/OkuNEgHZiDRF45daQKj
NjPss8j9GgOXhlWS9nVFO164MxLc35NgLJg7a5NrU0QI7hfdkpirxebQcsR9RBDuaTCu38v9bgI4
dcyNojKc0zlZtYbJOaoRob4nwuiU6CO8OAOZ+7icEPl1gxYCaqDFhefVuAfGuPCJgCZFRKFISq8l
zKkke95kPu/SGZfttlWa1UV/6eWuPR3UPccYc37/xuDAFuvY2dZ1KX6/xFMyIbSyDxz70sv/vULe
XcVNHgYUfOmCjoALKCikn4T36dlxnA/eTfD46I3sgIqXdXF+UXAR4W/9N1DLeLMfI6XWezZ6NgcE
zgHWdHToCsb7W3FSG0e1gFS1ZMdD9xlppr+nxOi5EqTIR8ug1G3Xp5qeTm9n6mxT+r5dWxmGea6Y
ttwiSuPE5DydYTPIQuYVpdIr//T09nQhZGWaAXnmaOZP89wzhykIAL72S/UYhUkCtfLdIsVICJox
YJjxwCDd62ORGwFbuyfCKE2n5+KknCY3S/m83wJo6+rs9966roz9ahd2hp4RD62ryOpyKHPYk5lU
//nSz8GLoHxe1Xv0vKzKnJwt366cGY50ul+RX2Y6x3juM/pMtdcvr8Os1YxKXH0YKZfdncGtW2Yg
r9kEOE6FgIN+mT2/rOExrDl50uiqMH+ZG8oT2n8whH/fKztqWs5K3TsnIJfnqG6gFLfcGf/KVH2T
YDTwKquYbOsT40ZOwpT+AixewFsrO1LWvj82Rvn0CsuAGywlPa4Ny7I+xSf7aWX2Y14BfYk53Src
O2Lc7VU7a1qb4dCQ0+usrTXFJdmFkzgr1GwydIDyMYZ+PsPu+WO870WIiiZDDeXYLWuL6sfH8v8P
VvL7jhi/q1wSrIiNS3B0CjdrTB0fUZolZyfbGNw+lJ+v2XtWGFMSorcuEFOcnrG+Ag0isDD0QIl5
8NFhphs8BzBSCL8nxxiVNJBLV5AhGctlTIw1rms+f7pQ+7Ny9oguFxgw1jHgwXNs/xAv/X2k7HBN
K5SYRZqAzdijytsCojhDo1jpcIRx3IF+k2Hi5hQ7VxWMaSMTmhJhrm4Np+E1Noj9b/wMBb5pME66
jVu/0M+9vBsnq6ToZkWuRTWIadJDZmNik/fo4DHFmAylPTdhm+ftUX1W8Mq05jH9lA0bQ3CvGHnl
HSH3qhjjIanTSksViEiSApjMW5enBabrdzvOVY20Et6JIrvdYHqWMs/r6UAMYTNQB0BnrG1S09Hn
WJbMy1Px/KnCGI1AyztdiDL4khgNujdfcvwkf5Afx5uKOp5hfHDsyM8+p3sOGTuin2XZVz1QDMna
aNalBZ+yNThEOM6a3ZAVuEjF1hmk42Sgh+1I5sj5Y6QXs8PLmcnT45Gc6z1LjP0ow1JspjOwtAS5
N9A7W3vy6Vq2maA/EHr9tfv4EDhruUbNvSjOsKBMwM6c2+N1EAVgiKpEfA9J0WqSngCl+vgIxzV6
8PuMB8uaNnGxn7VvnXjBBMPb23aOhJ5M0Aw0w1E6Dk+je439YUIGBBlRvAI1YIrEP1QM5S+glPUP
e2rNzMvrY856VX1EhxHASMFankuNg1Mc2Wh+Pf7xkQwYZGHABeO6MrWINSzK7I8NAJ4YhV5NFxJd
OPpTQ7ih4KgRHBBjBK/W2lLF4iaUryOkDVAk5CUmxu3RNwW2jcCrvUmqBWAnQw5pC7P+2ZsjJA8A
KcKzfaOWYUCL8VMXqUUTpIuL0a1gmzmodp7J7oMXXHD05pazG+hNFf33+qUDANvtx9c/Uv24u/6b
vR38ulcKlzrqg+WX5X86Wt9Cxzrm9txGIn7V0cYwN5vYiC0HrzweayP5xnvqjJfSZm1ViTpOcImm
5W4eTTGFXmD43aooLd8Bl+h8OIdnYckdCep15oFOsSOKcVRga3n/OApqGrmvFSmwAFO0zhLH6HEE
/maJB8erJ5Mk9ICzfNS2s7mCrClHBsfj9oEMMsahmHaTsEr7EzRQy0CUu8XbqkIhozHoonV4dQue
ubjJ04Ch4gJ0akBU9ykzDeMM1n+MrGEqdGH8qyzAgDfGWih6ImvJrIeHwJSARqf2K13sdhXHvI6/
F7/JsOOJBTYlZGF/hP6VCBCFBoiFmIEXNc6LfARL5k7aWXz9Rs//ErqlIZiK4y62+en58oYxJq6H
Hw1vBzwx4e3Vn6bTOO/FIiYvOalWlrJCVKEhHQyAJzM8LbjP7v4nH6gUm3xuAYUL+FDcFrJSxCjJ
dVkcdGxX7JdLPzZa4y/jAXeM2ShzsY6VAFqF10//+PkEmhmCF5M6X8sdD1FgPAk2oMYEFsIs6ETF
BWMGagVrKzbROjTfl4b9ujAXLTk4eJ4sPx6zOB7nIisFsBJ5hp32jG8RL1e1yqZ4vUrATdxmh+Mc
7xNxTkxcn4Ox4K+v5pbx45AddzbfZBm5yc7SJJuJN7Kn0xbLiLGFwERQT5VNH9TTL/TxZugzFxyU
ZXhFxZH6Ra8g39SZN5KPJv5ILCqUxWi1Co5v6zm5UtA/bjY8dK5/CBe/aTEyFGB7lad0oLV8WVZG
3xnmE2tvVyg1wHaaCLwfH+0/CO03QUaMck/OhaJ/PPcvTphNwLCqho38107dcGhxpYcJTaVYL7FA
pvfqgn3CTN+6D4Zd65dtbn6biIZNw+Fw1//iT+3/5o7xQ5fZJQiuffQNT05iiAxaN+zfhc1F+f+H
mOGbEhOw5rGA1XMTmLaX6o9GJGjH3E6cDpH+L+wJ6ahsATaKw94/uNlvoowr0s7lX8nU0qyM5Rkd
KrMVsTHrWlP6ocx3nvHxwusI46gD6uw484GvraqzfNH7WLYwjJNA15qzRR91aVztmsPfP7j1//Kn
sbtVxbMWx3H/lnnTt64xJzJy7vT2ouY1mkn9Uf2zpGgCY2IqvwHUwbl/fBqWse1D9H1sW/7yDUlO
ZGDA32plOlNKD44BnDXHN3bRMy+FNp4d/NvUaOxkPUy6Fhda7yCh+9bRJ8jHkG6B/AH3bMd98ffZ
MpbmMtEmklb0AgtkAgxaJg4e2LMNx2OoPDKMfZlJntQUDcjMQqKfMX12aqn0JyaVEfn4Vz/6ioG1
ksyTGT5j/se2V6+LBd5FB9Mk87PlGn/+/MIAywn9sPouXdEPF4/mxcLE8xk76DnP9fEE1eACGBM1
Ud0ycPvstgFYvWyOKecJwoYdxyyNP9G+z54xSz6mMK9un3RIMXJLJ2+CRXcOD9SrtziPJJqxSNo0
SWde/4Tu5rnhkh7r9DEb4wmbwWEx5ufiiZVYXsFGSJA83J3Qq9Jj5+0xZUYqqOrGpP4ToCUPuyUX
pXY8zfH3EbJl2SBTXF3oX4hrUC2pbgp/6MKrODEdx6xjQ/e9sQtnZRhgCyO0BJlExFiIVu0LWSEh
W9ADQCF4JRyOScdq2HuCaXvFyzdAym35lvej2Aiw9k8qEJxE8rXAboVDYD++RZ7I394HA3teZ1e0
M91qgerCbch0BzugNHhvGP8jIcbiVGcha6v+WZ3a7ivcPbYbOAeuYDyOFTW2SBsI13AmXSEYL8sM
GCj6Rnj1DxHd3WLDxxzd3uMPVOyGaTc4ustE9Hxl0kvHy3o9hcvHYh1ihzRxUBs+UEd61XgCwvFT
N5c5IBkqs2aqJzjE5RktvbQ0vOOOZ54eR01Y8nIvgx6Q7KswBltrw3eQ+tjGp6/8F5Zr4EnBhb+9
LcV5dIiMFTlXUpNME0j81TLelpibXG+P872//jxG2z16k1qJfH4SQku0mANJTF8tD+GhdRzeyXJC
YY1N0gUlXqdJr3qFsTy9ba3jE3b2wOkfdto8opxgmKd2t5fA4CJbye+ivGd74ljZmbiOZNIem5Zz
mRwvwObpFD/APum+yg0o3Ishr2cZ6SJD4Ok2jwzzRgpq96+Ci2UpDgrpOt0T+nuBGj50jxeCcnTg
9jQeHF3n/deQLNeodLtPAIx7rNi8wJNNxF0qZHlKFVrW2gYSStt5YFXLP7D6/aADr9ebY7HYbNw1
ypRudoUk+ItPjIp/cHjhXQ0TbChZLHl5X0M30L7duxO0j9tmfzOovL1wiPU/9kCZ2UTc+Ro18Jbg
BUgEb0fkTd3V6lbmWMbvvHTSP2Su/o4BWCjYNtN9Ketlu44NQSGJ6gSKE11XkX6Qcsh6LttJtW8x
8MZbNc45UzY5l1zCqXCZgs1l8yW+FpsvjtaOzDcPcw4/ll7WtR8FSR82x7/X6D4PqT231rJtQRT3
no3yM9mYGGRqyBcarDjSzyXOxCDZBL3PRQnuUvOEcsXxzTKW8nqaGw3tMtOtd7MtbX8ZO+frEK2D
FGZr+T9aRzZtV9WB2s3QKdHXfwDKjCgZ7R4R/nB4/Yc0698ydJvTG9iSIpGm11Lub9L/jTYyjYon
dK1xqPDEhXkE4VUXpFhgi96flGaOStJjy+sZ59hEiXm4tGdt5gsh2lbwKvcXmu3wrBTv3c8ut5sm
eqB4JSic1vFGoG8kQ04KgOD2ZM4xIhyDyLbA1ZJc1WoPJNJQbL5YeSS09/bTptijcs8h1cfvD+zV
LS0wuH4vrMOmgTs5Gkajkg495OQ3MplnTpDNEQCZyZlEk7yu/A4c4TGZAtYWjxWZU9PhZNcAonwf
tUkTIZtFLZKkDQWwjbHFxlaPfOI9TTBFuglubQgl1rLxQOLHnywSNrLpCoboZjfBGZyh6E1dzevN
sO68WKF5VI1PJGpMVO37bAm/p3g0PB3QY7TJvU7OZZDgzhSyvDr6c/j+WCjGH30DAowuVRiNiDBh
DknHFJD19o5HH6qOESGvG9TKdst/J4UDgoyLTiQtnNVuf4JkPrddC11TxDXb/WO+RtVqQKUX0sE9
zbI4uaZ+H9Z3BnDieCZ7NKkx+Hk2jvei6KznvSqpO9+OyK0kwDGkPFljY3RslPjrsXBaAqWrb47/
xHN8RQvqHJAZ4vE0mmX45okN0ptOmp2bPjt+Xr3jajTsgV6qwHLRjelryavEjZrwATHG7SqCnoji
f4gZ68gS/jgGj59RczcgwYTpkRrqun/Lcsp0uv+FLD8eqLzw/Pbs/WFUB1Tke0Gro0sZ+xJOLTLe
sM7n8wr4KwJ4HrTweJn5WKi5xBhrkHtN20ozEDNOp2IVk2VDZXSGWvKrMNvmc6esLQ7F/vMfscea
hzwRAaMHiiGQ8lObIDtMUDBxlDlP2nnXxdgF7PtCKN039KKIjkEdtETZCkrOKxRL8CzV5w0GX18e
c8cTQsZITNA8kqRVr8VyQSYhZk+4JSfe+TGGQvL17KL3QpjM/fV1qdMr+oe/+uAuwP8ckR/P0XwL
Ixuq191VzXUd1F7WyOvjCIEha+wBgIU/qDz1CAtYK1ATASXpx0c5XqIdkGY8ciiGk6DVISgFYEp7
oFINedKG6ods65H26U9jXRbdQlp7IUJox3lMfXxaYUCdNSdhnl7ivl91+RZ/lpYCCd3NzBcebMZ4
ImNAh7Epctd6YtrhgCXiAtJ+EzdYvrNwDj4vGTueoBlQYuyKL1Z6E8i9bK779kAgyYfQhQXqag4P
92W8Y2tAizErcizFinBGDFAYp9pEmQuOuSJYRYExOZSAOHfF0bof0XvqYQFsb/oNtD6+ewjc5nsU
QtA6gI3zXPvM8dRsJK+oijupWlCr6Tonnjm1seCGo3fjpazBATKGRANDdd5nzutFtMLagy9pqcTE
w8K+DXbofHFjKB5TjFW51q4g+Bro3aanI0N/mzw9viVeXMhG8V0o9UyBhLWNTSS5LuQPWnxnZINU
786Rjo/JcWSCjeeBI5vMJLdnaB0Z001C1D03g8IJCdmhlNpvWrHqDw1ddmT/2Y8imOhWNncFx2ny
CDFGIlX1UtMyEFpjg+3c56Dp8H6dMQxZIInSrE9YL1XgmZbzxxfBs6S3TRiDwDkS9SwpRfx8TZuF
ce0Xnv/pFvmcLnkheq8UP0MLFS8pWe8XXDM221fQIZUHeMPNPmuDpgZ2OfA2Lo5m6KRvEsxNuBNV
TGcJSFjTpfgUEZFrXnhMMLdRdpj3jV1ELWh5Xq/rt8CQANjwqyWJjU1s6IZCvohzQ+OB0jdTjLWe
zcKmkFqQFN8irBFePZmvC8pxqONvDxlLoYAmC+Bcds5k2s3O00tW93FfTFq6RjyGfpmKYP4Jc4Bw
Q5z4YdQADOgx4cO0keKqH3U8dn8iDO5IC9hNzrnxSDDyJhUXP7/ol/6qgCeANrItZiXmyDYi3wbH
GvKqEePRGPb7SLqkA2yZxSJTylZOux4etKYx8UvSOT2cSB+VvZ2Nmb90/ywOmNHwrWQtBcsdr4Ft
VDQH5Bnhb1U3udRnkN96O4QoXx7HkY8nYQYEGNmfnNXZZer2yKTkvFqf6dYKjPp5TvbCBzoBr/YB
w1fRMy8FM57FHJBl5B+HrXltp16PV6Mj8bNvo8+2rBDVcvgblZcBHfX+ZZfo14kQz7A77+VFw63N
jHab/+LI5KgjH9BgHj19i2Gl5eBlabhALEL7C8reyusHh0x/Ez9M7YBMLyoDo479rMVZ7vcO5nsf
y1r2tx5GlKwOLY+hXokeUeoPdUAJ5aom0mIwFFyASVaVlFjhp2d7ypz3tLqViv6ZlMj2ZonK7Jyr
HcRviaZQ9TMUgXct+3bhIXuengk2t/Qo32dL2HwYOy3AbPZS4YjIeOD398GKbNNW4ldl2U5xsIYR
ZYSgwS8hyf5w4K7b4Ui9yPZsZcBiCXUX6waX2WWJylkM2+Fo8x1HUkajiwFDjNFogqiZhEAFOwaR
5SUeKS8RCQDje5nLAplOF74hqUu3Oj1PuqdKsprZnPMBj0X1J66FVJ27JOhvdS3Q7LX0NxHwR1oN
OULX1DLeu3W8+jlgmLEmHQqGxVTHucr+fCYkZBrS2hb/FC+1RAWZ+Dm52gvx47rsTOV8UnnvvNEI
ZUCeMTJ6o7lqIwNQOf7yQ+I/LTyeKx9/SQ5IMDbGw55orQwgo5grBsxTuIQrJ1hioy1+S+bB4A5l
8VhijE2oJJ6gRf0NGs1v7Bju0+ONcTUL4lCOYRN5tBhzc/GwNGfmg9aL0e95SE3sfjHSzfqt7ujs
QNL5apWZtaVulQLgBaHBSzxw6LOdWX6hAmS7hPQkRvW+MeGGHqsDj0G2J6uO86zRw94JnU7uYu6b
sN+WOEfhrk9xGKmzdBaq5VCDm+roJe+BeWWbs64Au/bTXjGMdfYxv5Jj/ekRK3NcmQJa21GOjzkd
f3h8iynbmjULA3QYXW/0UtKYZ+zFCFeqlSBNxqH02LGLbA0n8xXsbe1tXB+XtRQraFeZ8ycifcft
5neKBdgGJ7odzxsNmGOsTJqqaSb7UPPUfJG/qkUWkQV3lutxwCfessf/R9p1LTeOLNkvQgS8eYUn
KYqikUTpBdFqtWAJR/iv31PcvSN0NYa10Xde5qEjlMxC1smsNCdnvjcz4msrTwj4MAHP/ZStYX3p
sBf6/ukxHMQNT2dChk6fyoTcbvfwdf8vL7c4zA6JAo6y7bOqJOsMarvV7DG20oMme3XgdJVZvhhb
NEW1fsHiwWMaHoUhesUVedfg2KIIQZ7pAa7Q+4XEHmtohnGj6HpOK9XDkJLvk/5IjtMP//7xMaCI
Lt9IuRpL/IgPsw08V3MvDKhlGBfdW6VraRXL5JTQ95eisP8GUrb7CjAs6/bcmFmWMnJCWBZQIFhh
+uO6vv/XGa8xEKD+HpkKXduNWk9ux3nbr0k3dvOQx+41s0AoiVbT/dGynLfHg1cqLMBZfLF/Gzbd
YYU1RKKhNARw1md9j5dS2dufrFnY5Sf7TAoxv9n5yWWH8a8LFATLsuC+E4IDD6TKKJ9g343F7CAk
53XHP9w810wcqEPiPk7JeWZ23ZiWaOIckS1GYZIZZrMOkEIGgQsxh8UBGdraPJ+Ly7H0k5cpOEas
Nx8LqOk2q5RTm7ol8Fa7122AZEftsYko7r/6sN379y8lCkUQSmRbyohFS6/VtupMa88Ww7iy9LBj
PlxFvRXxFuvXW9XSn1KrQ/0O81yjjZPbSE/M/lbWe4jmruVTic8uMkRqPjLGjolpBt8K3U9W2xbL
V9A9U4bCJ8KVXKlesQus0X08fiqfKKiROuF/+Sai26aUXuKnqoH1pShoxS8dtvJ1dodVYiM43mpT
b9YO795Hq1sMcud23QhUZ7crjdMiDDLIlFqQhxwy82cDqiZQDzG8BgN06WJM0UqizCVYqmQ0ZhyY
Vxao/8v7Cl0k2NSiGzI95VPFXZeLBpamgC3Ezl3ukG7fLOx9Wx9j12byLy6XLUDq+R9xFMq3WqG3
2PBOCglkonCfbk76Sv4ZY1WhYfvrxPSP/p7hGv/lY30LpaK7tuQF40KWkky7jbtyOWs6YJn9FxPh
yeP7T6P4lkMh/HW8dFLHkbPcgJxztwpstIwTRqoa29rAo8cUuJzN+RZIYo6ZFTagsiyjAAJrtEOS
+TcMaBICTRIpw6/ArWCc3maY/nIg8y2UAnseM0mtpMMkXzYQ6W77Hrs2n4KjaPOg07f21Ya1OfRf
UP9bJBUCVnzVRD2PDwiCmaupPz0QqjuQfDE0W3aZ/4ihX4sRGPWmmjw8XrKH7WhNLvJFxXaMyZph
5jgow1huOs++nXHlJEVMOLIczHXf85P8I03NwP1RtA5DL9alo5+KYco3uUxWVGFuKNworovRc39l
rtFrcHx+bFcSIgNWe89yMP19lkT9mXpcKQSyXsBKLpodYP10FDO0YiEX/UzUAqye1joCJdi1Kppn
2UNl96XXPdVFOt1meBmWbVAYUhhp2KP4BiDeYNQvfr1vejdffwc66LdhF0hhnio3iLLP4hpbtLFk
9INQbg2YOImtBuPlD5cVensy0G/ZmYe5z/s/gXmeFJiUjVzG6QANy4fL40duA0OuDw+vD3AHPqut
dvGJr2k6tlzqWHRKB/sV1qyKZZmgP/QK/jJsUnBBaYIM8H2VFgOsmRTqm2VDL196ERyZXGNlilMV
joIlYMkqKTeXhmGOi43qiippZNsRtqzRLP1gIqgidSTT8jYwqvsoLNCXAf+Nx1+q/YT25NBtN6Gr
Pn6GIDzVHcbnW7pvc/GU78mVSkedC+KxQ7VAZ1b06/5ZLlaT5gIo8xCCeATZOCqAm6374f5SV41P
GnpR2sxhjJ8vnHtf4GJGfS6Q8jOCdsnV/oJ6IHiKNrJT+vGTv3m5L2TJQuYyKMcyDI1s8DFknM+u
PYCfKqkYr+bF9MVMBE2lnzZ1n0jkw2y25TF5rX6iPyO8Wp/MpchLfnkuiDzSZojbtUKnx4SuAWMK
wTqwn9AglJkPJCb1VYdxcMScaLyaCyORyUyYPrSDFA8QdnUwru2wvMfiQ0WTFAXE/wLq23S2RAhb
AbTTPGlz0DCRLTSmDuK1GrrsudLE6AVDnyVDmMuj9OlEtHH3MeRJsZm8Zma0z8GLet/YFq/QXAjl
E0Oh7odOhJDaPW8QrbXOe/4WO+Lb1TDjVaMg6d9Dty8/4K3Eq5jEEDcvQn+1+Q8gTm721fqwiVWF
mwASKfIr24/KM/EMFDxzcnxfYLQoMb8hBb/XnlNQ2IC6EOZsbXC7qyeSvBuhJQP9FkN8TRZRWxZU
TRJ16skuiQI3VT35flDsLPwfCCaP5vjKwozb8/+PU5zJoi7aiAGDS3CFrJeNZrrv5ZPmJ7sBtTi7
Bl2bfQwcNAEeLdUFTyCcGjOPvHywsx9AGWuaYoKuF/AD7PN7AB5EvDB8RMMaK+ZZuuTzQ6XsVQ0v
hXQpIWcD7pfyNTzevw+Ld26mBmWNRcoNwVDjz2d4J/Gr1nb8msnxvJTLmetAGWEbFQXINAScFbq9
3ldm7HWWbD+85pimtVpTWPWMQHEx9TGXSE51dsmmsCiqoIBEko44uy7nXF3zeGTOQLE0oxzyEMu9
iA0xhOIJ894GpFhr+XD/Ey16r7kylBOWtXEQMuStSVSDkU0spJdN8ZUBjIuh51wK5Yb7UphCNBBA
Sonu5AnmcLHyjec8r/3QZUEFuR1/XF/EaGia0nWMCVHC1CLHnJUiQVhDlmg4AgqfPgCRcXLEsO6I
oZOIRmAkMi/IEEP6mc6DrT3KJrrLUZv7q+P71ohOJF6HTAn0SSMaudvcRi28tp4sM0JI/Tn8P/ry
l9F2JpACoDASU1EJRTLehRGy84dky3aGztMvlmqLbevaTBIFQZeMT4w0xSniKiHbED1dwWowoYVk
88Sjcg18jY/8BnI/VYd1kRmGQucVC7286kGlgmLfDp4m7+G49r+UlW6xPh/xF/cshYIoMNAb6dRB
zqZfGy5GAl6nvWDtFbQs3rfJ5QBkdpoUNMWxmF4rA6f5kiJPjwY7d8A8o2F5nveIu/a193Xrvkim
qVAoVapNMVQpTMWubeXW2De4ki2u8hfRXrNOchESZ/pRaCVFYqhHDS6C3REeA+mxOHMKUJ7Z4M26
3BSGyJNa5YkOjOeRdOhW3GO2uf58/OqRu6yYW3JYn02mgpuOE8rkMuAMq3fpFXNfsmQ2jvnseCUC
/AZUGL4ue3sk2gE1FTNDvOimvw+V7v0uh0SOhRrSX64OVoqHj+629aSLiZ1T0/6Nf92/sDqPl73O
TCSFLwEoQXMe64NJ6xhA8/AG1PzCGogX5odk3HGZwpfsglnR6qrgaB1C71o2JufIr/7n/Vuw9DSb
oZgs/x4SoCWSK4Ie966SvLjxOMxTrvhXo9neF7MYr6FfGwvHsMlR4anrjcBY1ydRR+exNz367NHQ
5cP6/vvUXU4bXlQ7FX+/cmzwR5NlGa072phDva/HcoA7U4S6xzFIKLrAgCA0uVt2egjX4XbiLbU1
6+0elf9H5TQw2vb/Bai+laOutNbVWSJIkKmAfNvkHSxyRhH6p26uo8r8/GSyCizahCrBjHkB56ZT
hyljkXMXEMurEZl+5LvLs4K5igap2Oa5tELQWLNHLokOf3ga1dB1dPQj93YjSJuFpiLGEhojwH5R
kCmA/5szFT8SLHE11FiQM5qp6+8zS+T/ygfMxFLXOaqnzojFZEKkijsmJNbrs+W3G19iArNC7us9
Dan7LDXYxSMmEGWr74UpubmN5SPuAUMSr79QYH1yXt9GV7AC83m9XqPj9EyeNghhUP36/ASXm/X4
hrfUHkDD8L3L9jU7BAoDQiT8U73AL9tKvgJEe8QCRdBlCCvG3SF/594JUNFEy4NmjSffGKpti60o
meHKKq0v6anYqA5D2KIfnClFIU4vd2olZlAKkecZW4+QTHgUcICZxUpPL5IiYmXbP7ZL3Zdgijpd
HYkosODo3lnCToowdYIHnzD7+L4FctvGVHsM+mPUn8SFWCyF8Y52g/c4Mz+1CLWzX0MjlBaFSsZj
ae7Zfp82Uusa1s39R89yaDInlm6h5r2PSoFTw2mNIEoQR6q0kx25q8Mq2um5haxYnNg+QDGwdNEv
wUoBMz6uycap/QsrIl4MBb61pnOZfC9FQhrDtvAJeuf9ig1hwYPkYboe9U2yx+vz755RM5EkeJ5B
1nRN9DEboXmQmm615hOTQwziOTG2dfjKW8vsJmB8WY0CqzCIMG7DQeBG9hB8CBfUXNb8JsYGKvBV
fLKyScvpgpmCFGLJCTaFTh2Rhzb55DjufB9kngz0YQC/RoFPWsZDoWgQggLqBRSiKNMy888M6NUo
4EGqXkzaJiRrijeu4Sq85cCRgfeVxYnBglKNQp2Wg+/krtDmBfEodqoMZggefjL0zji2W5r5zr2j
d2Nfeq1Dd29AOgd6K3nQMJcE1EHGVnjkQd19XX3tUcoJLNVhRqYMHNcohFGC9spzNY4zxbIOO95L
BzJ3ifETK+fM/w7GNQpeElkNcbGJrNrcnLdibvGfJUrsWGFqKvbfvQm/TZ5O1pZ53mh5Spz0+9VL
n8MtCBiPoG/qTe6Ble1ZDrP+cRs6hR9xHl3KvgBkbYFZ7keOF2++AcdpfPQ3fxkhzzSjwAMzuWPK
gV2HNDFGuwlPapwga3CMZf86BRnDYIh6ERIYttP9oKEuggZJG/kC1vYJpiQKN9pe1MW2hv1jxOqW
ZgT/0QOKBRsmzpOTuXPTdAo9tDRMpUSOJhSU0DsDaipCwo24hdUzw8JbnQIPMS8zLpFg65vzdduZ
uV+a4CMSmfPMi10Xs4CFDvADucjzS4ezG72oMBGMxQ7naIYVPOSNWY52WZuqeX1AtPS5ieJHo7Pu
3+pbM9+9I6UQhNOMIkhGmAmSPRgRVS1pg03KmR07oFFbBZUVgOzY7dEYKsZOaOk+PGqIWIK8d9hM
SUxbokCmFcRLqla49ePadSvLGLEqHtzK3AoVEmxVvK/8ckr5+ybSG4zTSZgKiYc9IUG5xcKoFRie
t4dX3cTuMmP1yZBGjIY+al3GGgxV0rGH+/agnUUpVSsq3aRlCAclu9hKGBT0/HiXW5/J9hPPHIa0
pbsyl0aZ8IQkXtEZkIapGjO3Y+t1RHTCfKEu5SXnYqiIe8qKDl0pl1vQwJkp+CD98YNVY1o0i7kU
ykrzKI/zXrnFP2jwj8HhBnJ6VLOYBfLFBuy5JMoAxyoR0i6APjXKg82ElW+Ya7dIoyPeD194sxhY
N8r6VksvpJnQ24+aWUam5MEYKeRbne2Oh34PEeFJxAPpk2WELFGUq1P0KQfFCkSR5O7ZNpC+6M3r
Wb5A2stndv7vrJCeONAEZC9q8uECLzpKk6leUNcl1YaExd+x2B01P0TK4dVgQQ/1KzQbvQojZBsX
k8U6Nl+g1zE0FcOu0EVv8RsiXltpaDEObklfJr/MYjw4/yGUP0wjsYsacvPsrd00JqRjTTn++0LO
AAnYzxdGALrYBKPLuoHXnaKim466HdGFU2KuvCKoxgQ1rPU/TEuMb0l+95/49S2Guhqh0bSc3uXA
L8x2YeAedHnPpJzDisYYcujbIAuT0OjkCuIdEu5DrCuKQXZo4uDuK7TofGfndvuQs2unRWgICCUo
BL/rEqalwR/AA49sHvE5SAtsWDnexTnOuUiC2jORpYI9VnoGkWhsBpXN+1ZyL2tl2654VOJi+FX7
vo6LXbFzgdStkLqO0/ue6JjtKtAo+/vRY4hgfS/y7zOd+lGesrYtodN5ekgr09gniJZI36j9ydoi
JCw70X+MkB7DyWQ15fkOtv5yBmTZKjoCQG/kg3mBoRWx5jvWfptcn2ml6HyoinFF3o82b+0iq6jM
2pdP2vrrqL2RvbD/j82wLO0ob8opogoeJwiddi/Y50BSzIldbtKH9AReFVbr4yJn1Nw4KOAImyLO
M4FY49ntjklgI8zDyi7UhF8/v76YxP3LIcn3t6MAhL+GqEDLEEf4SM42Yk1fs/oTE0AWYxJdEsGI
biDe4imDHK+XQa1lHalksJf1e8VR1lYiupnHfH8vajSTRD1IWjGVQx1K4QCV1wQDVBie4lbgKWBA
1VKxS0EHrCBj0YugY1Xl73dMjC55EzQyrrHsncoP49C/1RXahjbhx327X6oj/iaJChCGWuW4XFcg
aXPeuR+n5vVgOL9+mnjpg8Q+s3pTYUbGC3cNM28CL+iGSoor1AcL+KioitCYTipyNS+cWVhVb+kg
03Uq+/lYbkvv/2Y5P1ngtRTvoQYGcgBRk2QejYS/H2w8jhchlQsegOwG6xNZb22+jfbjD2wBYXL7
3SaaKFD5TRoF/2GZ19k4tPwtRVtgJRlu+A/DvZofoZm4B/DYZLedg28/6kfdxchfaYF/xd/gqXX/
My89fVQRiotgoRA09WYGM3iLO6Vs8z7iUT3bbEWnklEIR1TNQ6L/ZazIIiaGRAImlO6/SaQ+csOP
8TBgdccpe0JhWNPAt4p0MHqextc94uoXdqJlIdb9TSJ1O8eOS8IpSHhSitxKdnAizGdItzCXGy9F
Er9JIrg+O808u0wg+U1hRR3ys7tpssXPV99qfeP0CT8oEoJBC92iLC8lLzgMVRREA9VhUDzBhH8X
XBeihGdeBoNSzMHtYMTTA+h0HKy610x4yMQi1VFkZTApUHn6m46ugI/s1fCsZLD6jY9lN6DEtqKX
8mBddke7Y6UNl1ref/uF1EfooktfYyUWfmG7RmECqyq2sLep9hoHXIE4Gsu09IeLbCpk16b+AUbG
jtX3vgSfv/0I6vtUqZxeIh7HBDprxcTwLmoSrm4mzHCLnPcfRj77HpQDT5LQKGojh7Z4dXdH8e1y
cp6/qg/W836p0vWbRpTr7qcJoV0Ejdq1bftGA+JxVGuD/XajmJIZYbCxdNOtgakCRLQeVjhvsacE
BsG9aKlvMavGS4+e334P5dvFFJ5Y7chntu0P+W36UG3wsIDtsjE7jDySnNEmMBgJnKU331wq3fTC
XQPxmglE6mY7PsZ7sQItYGQ/ySsvfBiQJsBmrsgZTSyOQPvedfMZ2uOm/WBB2yLQfH91uvsl0cJo
MHT8jBFFRGRBvNoP3AFbVg2sXmPAKAnY71gYzbjXh0VmqFnFwz/jugeJ3R18JCaYg27LmDZTino5
iG0k11x7E+QiLZ5JphAiLT5YHMY5MNBhQbkwZ+4aux3WPQUpSEtBxsQXXQkFC3N00nVhTX5ofuzc
qDQVtN48ZplZ2AhSS++4HjzrEZxNVhuDDosgLHnUo2SvW+nr3xSvfrM2CsrKazEZkYo7Bzw9o3qF
GS/s1mP7LQaI3EB/5k20JA3BMoGTD/ajUJqXIDT14Otih4kbFT/6wAwnm0tMrNMw1qP8zjCwhZj2
Ny0pCCtKQ+74AOePZBRvcbErf8oxukSnwmXdG4b3kikQw8Bhlgsa+dQ2WRzqhJjWfyDPudaPPBZk
kt/9h11JksobuiAqGt34xLVce+01nGo2uoaZ9Y9q8IPfaJrzN+c3k0OdnzYIAU4Pcl5cO0hMZEl4
9A4Tu2QIWkSCmSDq9Hpp6I3oWpPTIw4+XbfuWwRvcF/MUnctwsPvc6OQHRnDRgkCiGmtxnbHR2kT
gNzxwfy5gmfJTb/Z3jIX2ZaZLFm0xG/J9KhtIuth17WQPGAt2uuvwA0/E3MarAwAxFzDtnjpZsKo
h0CrggtDMAjcic7ViuG3AsAMlicdmdX8hffp/ERv0crsfmdlF2G9CvSSzO1GQCO74rzVHiuBwTo9
Cr8VLVAUuYQUbofo6g3T0Oh3QfuFdd8+llJav2lD47VRgwGW2LuqWbb4K7DBpy2XmFJuV5ztf5JW
l3i33zOkLrrc2eeisFgX8yrrY3KGnZXt9IfWFc/No10+f3H2Z+Qx11cvlSB+U5MKIS/6RahLDQJB
SiDY123bmsev9gNYxVw7Lizi4kw5CkKu15zXLwqRhaVU75XprkIzA9fbkZkfXCJg/E0tCkT4KcEQ
wgWiSrtxyZbTuLIwWGyYqpU63OESbyar3n9Nz/4x97400jrE8AJEwh1cvtnX7DZgy1BkGMR+yDu0
sNSfL6wOtKVH/lzJ27/PROhg4bhUDUS01m0DMF7b3ITR9i8f/JnWJ4vqZjl0Qt5Jx8uaFwSduhKX
VOGuPWZVTuq6Ls1+W/xKt5fnn5G/blL72O7w5t2QgibjJJdaYlVxJpe6FIPWJkLZQG70sDnXJySk
pDUSGdYRTYSMC7iQsvlNFHUd+HCo4ysHUamZnYRHlPuPn4wrvojIM22oW5AGYV3qOkSU9nbXvWoO
RuWOfuax8oXLT9SZIOoO6BWfKa08IjKofSQmL2b6haoQ5vZID6Ho1LopHGqntdOT45SYQXe5fY9n
vvnM6mleugqSoPJYn4YCElIzuCozO421iA8UdSLJqDK1pMq0WUHQYt5HEkW8xgT8T6ap9K9pGl75
Rie3zT0EnROgqbf2rK99jyYUjAAzvuFS0DUXRx2tpBTJOBYQl5r2+/tk7jywT2fm47PP7BhafILO
ZVGBCjdycOJXohrewNvz7uSC7toLfBkMJ0ieM+Ovxa/1fZT04zND4ldXsv89StUaLgiG8NI+hd7g
gGL1cx+xcim3tx0NlTMN6XdmJgUT3gYa7ndsSh/ptOYEJ8au9rW+WTsexvt+mQ+B+bg2CcuQqq73
NlJ5n+oBtGg/QrCT2IyvuwQC899DQpCZvYp6zVUCOXH+4tTXjecdIvD3/nyzRrRCflmN6P7VEK86
l0mFNdwoJUp2xRlszucISWLz9XEt+sEjI3xiqUZBuC5xl7rKIAa3vxWw2ioe9o34I+QsvvYM7eH+
SbJsl2bs1yQ1DNFhh5t/Ck2yCM0xEmvleSZawPHUy63kFzC8YvL0LEUakoiGFEEgyWCVOs0OtUjs
DQnwWOHArGyeQTqHacdiMIfKQmmGZTBLMelcHHWqlw7e6XqFOARR3cOQWIlv7QOMsa3un+fy1fxW
i3KEgVYU3ZUYpnY4okERE6P3//6ip50rQrk/MchiEG5xUMQeRCs6Cp56Xssf2HvvhzvmcNdijD0X
R7nCsBHVRCdQg6W4mW2Xsj+6oeWM7lu1WjfvPnN8fIlpEdfs+wQp4L4kvY4RCSiIQnVuY/0PdhAR
ykjviewOsEh1vDd1pzVVh3W2S8+juWgKx0cxDUU9i4TTy+jBHWN5Y9qbKsv0GSZCt6nXhX6VihJH
2hx7G+QUaDBgQMjiy3mmiEYUncFjde3LccKaFwQwhKoSBOcWGaY86A8gj8Buvh9HrGr+ZH67pZr/
/NvR3elSF49DoYc4QLt1OHw5ZO08Vti+VDz+TQoFHfkkKnWXw0Je7PcsMbGnOXzizWfeRO9EaJPt
WKzwlvzFP93fPzZJlwkHfSil2sB5trUpmMFqupBeDVQQUHP9Yny8xZKBhL0ZqKvI6KyhqXqSqVar
QbkIp3a0bP5ZIPWqx+LJ0l0Wfd9St6k6F0WBSdc0YqcamUBcms2HqxhDk067W4+Cw2w1W0TgmVoU
kuhi1mB/Rg7bONupU/uSZYO3jPE4WIz6ZkIo8FD7oRevLYTYemXyP1X/eHllADDxFH/YwkwEBRKd
XE5ZWuPz9LAFP3ROV7Oy9JX2LljrRmVSvyxb+7c8Gi6qkhfrXsc3Qj1N2gh++VRerLIqHc6wo8tm
mJyuN2vXSG0Q64slJjelxCnap/tq38LzO2rTkJLn2JkhIWl62lwdjLqXHVCFTEy3ofkSeJhxMPOP
wwHFZDtxFdBLqaf4jBmy1dqpVmphtitE+cyenEXAnp0NFQaql7xslTERTqVupr0/TRZSTaP5pV4Y
bp11UzQKc4xKwVXh8BVy0Y4MjJX60d5fP6+r0mRy7xELunfUVKyiZK12iUccNcmLbLerBGRnnek9
PLyt10yWxqUevjkG0IMxMTddkMqFtO0Qm9h1mVjyOXhlUcgtZiYkRZOQmwC3hUqvO1fbsJHapMC1
scJHya68YCUdcn84yGTpbo1HLeplqJ9In6mpPt833mV/OBNO3dk46dRAzisBUQzojbc71doh2j00
yG3VzmCR6rxvy4e/chvfYmmSjTITqgbbsISTUvq5/2gNoSVv0FZBlov8VQF4dsC3iuXM5w+B0EiB
gANGI8u2cwsT67eMzkb+f8MkP1u0UFVGkgn8eGjaoc5TkUA+EYw18Ruu6KgWHryHnybWia2PXyBK
vf/1lh3itzT6GGMxKNvLeBWQXCJFuXA9fJAR1bS00UfAkLXoQGayqMjJuBjlpEjQbLtNQlvtHVlE
E23lPjfvxxRrYTyWx1rOi8wkUhiW1EGuTDW0k8zOzUXrYQ16W2dwRAPFG/tzOt7XkPHpJArIkroM
iknqhZPbe7kvu0eesV2b+bko+Iov6cRlPSTUnD0+NeCXTbFBZ7VhTQ0uY/Ls5Ki3Vh4lstTmODkb
abrYQZEYY5DolmeToy+G7DNJVJzUXMFdoFwHAcmks01eqifBPFXPhbXSH7wflpXu/GPmHBF9svps
lnFzJpoOm1qlT8W+gZKb9+27exorE5sUTSvzI5Mnvfp7nwVbrDtABVFTeikDuYG2OFdFsPjKjJ/z
DZn+P46NeUzW7Ufxcd8qFwsPYIX4D6LQ2+UjQYuk0oBM3sMLHe1pvRNvjdriPOtarjOLnURbjEe/
JdJJtFbqcy1SYKYvIO+JLPTLT161un7orGfl7Ur94c9nkihMSer/nKdSgJUCFQ6XoPNL94aupG3u
Ggfl8OtwwlbJ9nnwuQgNQsVK7VG9Yr1viZne+yEU1IhFI9eDQGwJrA71LnNzUPqdbx+VUJyil4Px
VRn3huYv0cK6LrIEN7RB57773qwM84q0/aZHpOGu1Q9U6RgSF19qs7OmwCer29iQhpbcVGGHBdfj
rQVNPk0185UtsY6Twh/xGhm8PkFW5dQuWQpxzh9GSwc3c2FiiE7wQOL2NjjOqyeDUgizNViIi9KP
Ydsb1kGzjJkCKEWUVTUKcX3yB2JjH1dL3dW4sMwXI9HpnglRcCSgBf4SGNAZRPayB9pEsK4lryV8
ZO5Y/629UkDUBIKQSxqEJZm13bgflWKVpac/2uhKTaz4bxi21RkIyVRYUxDuRpWHuW4QHeJdF5uG
BQ/pB8g23bfTW7h75xzpDZnldZSVIiYe5cUu1tHummDqa7Xa5XZlcYrZeBaCxE1mRVswbmbbT2ZX
7G3Dxr1fQKFSeAkSVW1HuGl3u8HWl+3uan3EZrpeEVJ4J/PXpSm6b89H5tQZIwRRKBgKL4OedyFg
aGujH/f6ynJgSzQr8+94+/dZKBx0Ala3Ch2+Y+du0asmuaVbPPeGYzjonMKr7dh/5JbVeWu0gHo/
O+vp8HTxWnSkPkfg8AFDhzd5/O6xc7DxPLP8l6H3BsaDejGzijWsKnkNoZGf7gqKr43GVSNPkIrz
McCcrQb7mtpK7HKZ2a+Ml3WNdeubPSu/tFiTngumrvDQRUYjhDfB/F4x89jEwMd5y48gX1i3b3y1
xWg9KyW5GBXOpVJ3uQozQ6hANnRCZvC8214OaWgJF3TTyYyrtRgWziVRt/gSNyqYkogkA33uspU3
VoezXEuOsNXe7t/jxT7QmTC6Uwi82q1cpBC2wQhSWLnpe7RTT5fIbldWocHnVI6PlWAX+9F5lKx1
7vi42KpmsvweKdDSt3n+O6jbzEd4eBc1UbqObO6QjaZVrgmL0X19F1/ScznU3RXCvBouxgR9MUa2
21XWAVuvPM1yzDV8G5nPTixW6XgJL+YyqSdL2xRdVE3QbWitDzdBMQAN22smRzrLRG+NODPYqOT0
/0x00xwl7w2Ug3vdYnlqEoDc+1BU0HBJplDFx8IBGrvtNsUsNjp2I4O0tX6ya5bkc9yTRsUFSVdU
ahRAWlCbmK5frzvvR7neM6xvKcybfyAKUYy4a/ImFISTmK64A+rRU2QFHGvie2lASJ2LoSBEaQ2x
y3Viey9oTdqhNWl1MJ9eHVArgVFowyakZn0rCkmmQUiuSUa+1aaxbQXED8/or95VbqSg/5aZVVmK
XWf60U0YQ59lmACHOLAoGW6+wYgE9s2gOeL+HV4sIaoqpp5URRYFhY49hEmJBAkMhqdi8jWSxk2s
6aOP7Oc1SvgJYg9mBmcpUp5LpNCpEQouKgQJUeOmRhMxh4YFPCaRCdvvOUZBe9EWZ8rRAFVGU9v2
xEhwinJuKTjEl/sHuIhHMxEUHtVqx2HbgCicuNastsorGHdaK8bC27/yZDNBxD5ngJRPfJbEHXTp
LTt7Kqy6Nskc7YbJyrYU1c+/DwVKTRhpXRDj+2y6wESUvX7Edud0tz8S9iBmJWjRzmdqUaDESVyT
DJwMX6X9LN8ELIS4CHbK20ieMHkTWZZHQVMUdY2s3cxh477vJrOCOaCCDHoD5uuBpRYFTxVfGCA4
wCGWNliKJrvwtGduDZhgFQjJbfkD1GfnR8ESD4LoQm8UkjHcdifhsBbtZ+J571v5YuZpZhQq1RNW
lHGtxznEIKEse+ft+/tuhTEMrDp9cFCRfLY2kXdfJAuZaAbILuXyjk9hGWCA3NZ4yopOVLvJ46ZM
TDyG/suDVCms6PW6lQwe4l7OnCmv0F2Ajo37KjHgiG5zibRqaIQEIqLE7H/x6JqwOpFlEcueERVj
jcxUa4pBIVI4YpFMCsZfvKgCD75x5a5+PcWWB8cI8iULC0nZ+bPFiHMmkwInbHCUmyhUcYsx/vXe
PYyPHCj+WbHfLej609i/VaOgaWgGMaquRAxGN0HrN5mli+XayFUFFqu5hoDBPVkUMF3qvtMveD2c
QMYvHAJzzXz0LZvDtzYUHMVirQhRpRHow9vkvK2c7RCB1FfayufLrvS+fHYUswzu3zIpXMKOoxr8
9dAK6cZzLZpNZGpO9iMszSPy1QzfuIy338IobJrERo2aDAoSYdt4df82LaaJ1X+MTuUpTBraPklS
Cbpo7gdaqQ+HVe6TbDj6/grsd7MY4hbD55k4Km4pdbkPJgXiOEQT594pj9mmfgGXi80QtATpGoqj
hBxZRvMmZRd8H+XZiG4MjPHawdvTxUZiH3OLDClLHmouhbKEAVME6aWFFJQSDCT1ZdORHOzDY2iz
2FM4l0MZQZJVvTRWkHPbIwOykdMK/bCY9/3xA4vUWc2gi82pM3G0o0rFCTT8F4gD947thognTu5O
M1v0sGzHPZoVNHNHRhnMw/VtfCoV88kZH2osTcVIsJ9v99Ur+I7uH/VikmX+myjLuWAldBVdyQcd
7O0JE/Ym1sGiaQiIDDLST+OBce/kJeyaC6R8mTJoqYQau4joQ/TS0ZTfER1cvlBh6J3tzoy3h8LK
3NPqcACd/mAlL8jxKRYY2i8GGlkdwXFy89FC7YzF0reECPMfRvmmUhk4sS7ww15qtIEYbL7BJXyb
C6Ac0Zi3RTuU5Kjd7dXKeFPy/pfZUHhjeaPF9MdcFuWNOmPIrzy5p2haxeAgMiC5vTqB8JZ/+5m8
qmaxKjFu/1IFrBY01imSf589BeSmH5SO2LiEnfPGY+bct9fFbORcMQqAxEsWXcfbV9qc3yMsfz5o
zgOsNcGmeWZaYskLapphiAa20YE9gDpFrRH4cUDIcqrbNficRLchH01PH3SNEcQuRpRzUdS5dXzb
jDlGYk4bcAy+v+c2WG0cw7vYmFxmwCtLK+oIQT0cDUoOUbz3sv2QT6nLwNXFVp25MhR+T0qDsfMM
Espj52CygBBKMOxg2UV8fxoKug1C0K+FEGET3MDC1hUadNg9sIuPi5kqdFfbMJWylBgdsWfXHben
aPfL/Ek6nDCz+jX6fuKxPs+/QPI/qtEdbBM4gAZ+auGVzlsXnIvAQu8JITIZ3GNlPBbrO3P9KDgO
RL1TBwH6gRjjVOxDM1xnEZrrTdQCPaxbtI5lZX6B+Jx7It3MnwxbXMxlzuVTqEumfJJJhPzRQ8cC
QBHNqngFsHwvMQc6Yp6LobBXUxotmBqYC+Zerma4bUi9hGGT/wK63x+Ogovsf1j7sua4cR7aX6Qq
SiJF6lVSr5YTO7azvaiyWfu+69ffI8/9ZroZ3WZN5j7kyZWGAAIgiOVAAG0iqcEL0iDYmu2kPUAl
Eyffe9Whc8+vGKN7fI2xHUBhC1vR3yVzku+oEKs3fQm6UBf4ePFlOJLv7XcVGZUMJb8xT/9zvXee
ePxsO/f9t+5IO3SlJTg1IA8f1u4ZBW9br7dL3iRXkutTlBkxeMPSg3ss+yud6JuKMZX8JF9iWUFa
VetlWTrZA0UF5G1wTaUd24HP39ohwzWzpkl7YUIFoedsf/qenjE1sPgI92wX5h19eHd2+zt6Z9xh
RkIhRQWHMnyzVTANHh8u5W6v34Vn26338f4OUIsKOtu3/z88St4EpWKj1xdI8g6VzKlzRm1tovCQ
ywKE5ve8QzVcvY9xcxLjQkdkIOfFngixe3C3oqah9+gNqBC7zzCO8ePh4H/ZRbu3YYxW+VBRmIQ8
xkoqNqM0vcp1Wrz9Ca2FQN140h7W/n4gViur8apzlDxMOi4zL03IF60Z2B9rHrGHvXXR5f9l3dUQ
7tHZhR3Utw9VdR/JUM+ZwStkN8AkZoMBA4m79vnXAZA5/g4j+SqRblITOhHMpDpetBaVAkg7ybUg
XVm8X/ZIEaHbwKm9T+xwBodou3UU3G2J9JLebyLtBM3WBxCQ8M5IHrbOM1rDvdl0mPuO7M8uBhVt
NMKocjhbURimn7nBzDW4ZPo1n0ZWRcOMnc5Q2n3/laNBvVKZ/ZZ2XpKQrJEldaybrQ7t9Lz338f9
k8I5bwZHlwTky3uxQ4NlIICc1/rIQFsG3s+Yf9ph5gT7jBT0tjzoJTlJNbRyqDsthshE4wwhes1/
KQhs9rheUpCUoWfRhPEPUEDVGJW7706+RkAAEbytdEo60o0NOLIh6AfQwcv+M5AzI/f5wB8R+gC/
QEFq/WQ58rlkSbq1o3jOkOZ6Y8mDY8z2+gGoeTAlVUZt82l2SUm6qvumjrBXdlmdE7oF9RYQ7bRb
PX/knIHs66nR7reCg0uK0sUt+FA2SKrguGqHPiOgU99oCjOVczZlV0UpG0GiXxv0EDsiGkfG+hN6
JB5fP94+K4V+y1WFoqrNhMcTBDjvongvdPVC6G1v97fXkSsJpZa3ZR7gjFi3I83HNDnwyYk0t4nd
WgeaJM88w6um59uMKRyRXFwom9kuxlWIQOtIAEt1PrqqbQ6bubwLXZDvjazANDLsas14fP5suRQw
lXBF/i5+foetzEpt3yxlXNKTXAXt01QMqzPyPuufyWvpNKf36FTND3R0F4wXHc+l7rzUkfP49FNp
aqpjlPwHaxe6jPNK3Buxu2lFbFT5ja1Q7pI/2W9M9ZwZBJqC0Yn2Q+uua9Xyh3dHrJJFl7NC81UO
0ZJ8xzAHs5FFq4Z8vp8Azbh/Ft6HgzMdXn4qwpnN5MQlY5LTaKsCW2tNWBnQ3c1j+4N9+Xlb2zfj
0QsKcs5gGbAyAbulwcw97l3zGDsYDn76sE6eoG0BnXuHpxHLVu9UlV2Fq5cTBwWblkVPIMT48Khs
hlS5d3lmVjeHtCY9fv2jx37cRSfkq1GNHJ4pc7MMcHdI8yirav+PaPBvfyWPs0VZIJgWvt0pyIth
pQmAYL+Huy/AbPm2c9uT6mZWuGB5gNYE9PjEkzWiaR7ihycVnrTKS8lDbKnOmwyNOquel4gv0l1+
bJ17Jw4dM3ToALz4PkUQoLJmpRwlh1Gl6WQCEmJVSWy5Xo6Rty7u/oZlw8dHdO78R3OWFz6RYcqt
pYIFIL653+vec419wwybwk9wVT9VrkpxR8s7ngI2sjox3uyN7e+/Rj/Dx/QhfS5P8FX/HwxBciCV
ZYR5Pa3kPASJn+8/ksNne5/oblg6wQcUxGJsnbztUlTGJycPeBMsgIh988bIvOzffzjQ58PufH4b
0FMivSmuFzldUIvYnAsODkc01Xy+vw9QZi53RzvZPar2XyhCAyG9Ueq86xZqvp1d8FD6SA+o6jqb
lfkLdyynBwZRouVgfQYBLR6PZSCqf0Ft6wnlAtXdsplNvSQlvVDSvK5mWsDM0NMFYDK8zZG+DbEE
9UH4juN/wZ4UbOvBrp51MZAKSkjlXOTlT+gmjkJDB6MAhNhnXnM8HNwdOqTwglk7KxSPmDfk5Bsv
CzkvMLBkYOkMcr2LRDVS49gQPTkYsXw4OJ/84hvirqf501P2WK3I/MqJs00Qh0thSxFKlnNr4hz0
U6dABw71gth5xSNAwacqYBBSbALUmVjTzNV3orae7yL02qvS00odlXzKbGkcW5ZWHcUTYzmahxd0
jnjKS1wVmsj7nHSkOmO9Bp1m/xnNI3h3PmeoRAfeh1PnUM9BcdXducdUc1XJCJW62FLCYwDm6JKa
IP157cPZfz9hCRpuhem4bpY9TI/B/mA5E3am+O47DD447Z3m/8xGR5XxkTwO13UAmdmA9yKUGtiO
LB1nHmQTScIo82n5zlhc7PfRviXarszd+Zly57bjlkKy34jJ50qapRJ6mPlVQj6Yte2Irr43xlYR
1Cp4kl+peSNKQUvwFDCnXJyFODO292RumDhN6WJE7z9xJT9U60ELckLAldVnTtbeV/qjxRVRtPT+
eJMcJraFwJCcRYl8qfeYRxmjJc98khzJt/ar3aNhYv51mxEVEel4uhardzMTRHJzwNLbD3qeuhZN
3dn+gwOyKNdtANdxoIpKmbIa7FRDVmb+mLeOlZ4m4bDh16izM9fYvsoNN8tzBc0t5izGGXY2oDsQ
OcbrDKPeWHxahirzeYKWo+BUiXAfD4nXWoqF6VtKfklIcsSmNRqjkbeZj+VSbkrOZfyTWKaCm00i
FuD40AeGFU5yoGCzhXC2EjGiCML61RkHOzzfVocNGjqgBQ2sruEmmpwkF9Waok9IS3Kf02Rf1OfZ
RkVhYQrr2TgX3dCpDgoEkGJvjvKiRaIZ42xmNs39YtQeran0RCtczr4k0+E2O/Q69beaEAhxjG3Z
nFIqd1sGg+gLrC/M/a6fVnZqXikorCd7EQL8RcHAMCW1qcCOBcl+RNA1yVjpua+3j+lYuSJs3Cy+
r+1w3zIF7PbW4Rj/o7WK7lqdp9lKh4TgcIrM3o3JrqPUq8Z/r8pY+AFhERu0dHP9iIuzCQGqNQSV
mfutxTu/MMtsrzUD8Wk7hPvbp7PJD24hLCRD9p/KgHZJQQrNGLLCj8mh63Kvt08xGuf/PRGG2GS9
6Uxmy0KLBRNmVySFH8aPXQ0goHXdmm66f0CFcgrJWQYXMlYDDXMrwsVW+J7WHr/r6ekPfh4jIDal
OgGKjnTygz02fVWWhd9EO53d8+JAyz+wfLjlv0lIlt/xhM5pAg7GZUeXz0V2Fv3rH3Bh6Tpa1ZnQ
TSJ5yRRQcaQyQSKuFlcj8CzUcglTKPCWc2EWcBABSK7blhysJoWOAGcAlVa3vDE2Hc14ZOwLT+I/
OXMb+6OQrTAs7Ae6thSAgVe8DfXCn8udTddDGYpvtyW25V3YPyTekhoXxsiHtqZZahS+HX5g9KU1
2WGJLYdgAlTTqt1tYluCW6VmC8SFui175YyLBskZu/CnuDglNHFhj3pZeNEyKAx/yy1fUpJ8TK9r
1RL2VuHrzpdRYe8qLta/X4gstvKFRhUvfIY1ufS+jXZtfj81ClltHAx2bEGFsRYJg+ZvgAMXVBK9
EHZUaZm/ZF+xrOmkF8eFxMc8Y06iK55fGxxd0ZLMhsyW0CINtMYznWOvI27rZ7pKm7eo4G5hmDQD
6q/NJLk1RquV2lDkPsGOTKfWQqw2rX9gdsrwOMkDhfzkdNx6b65X2d/kJKaWOYlSbpUg97WNWqdF
gj1v9jQMnK450PqZTT9Z45izkyd7Efr0YGleO/q2GbpwIx6Zj5pKAqvWSVf51SfJz6KwTPLEhgSi
4a4v/GV8H1nH2ya2ofggwRHDofMdLRnGtXIuWWPai6hy35iBIB1+0JuX2wS2efiHgBRll9nAxmgl
wHnrJOapaB5Ge//faKxMXuh+zRtzbrUm93vxNIQvowgcmNhtGnI64P/qxz+MrIxeENF7OmAxF8IQ
g1m9a+hx9yRaW3gWAzTXVNbde7MKy31q6dEOKH/IfmhE38e0S0/dZGcoshnM7Ysh/XD7w1QnKJlJ
mIeCp6uAhXgq5p/a8P2//b5kFzHpZgpQ89y3smVns/auj1LF3OWmjoh186EATiaTW3YWrU2tniAi
mrrD8KTp58c/YEFY+gqWgCEJJh3dMKU81FL8vh6hmTE6T63KUjcP4YKCdAiDGRc8mGMgqPSNm8cY
G1A9HDZlhGie/PUMkqNgE9dTaAFvz9eSb/F0JsXXtlD4gvUjf3M3FyQkJlCAs4q5AYkeI3N55fbG
njzNolXch1uyMomJTRFYZ2PrMlwTJe2Q1D0eKHH/jXRfW3NSENgS1QUBGZ1pDvpRJzEeczatDtrY
3+cWASJb+npbq1RkpPi0tdIwGS2QoQN3On6vo2bPvds0FLKS92bNIzW1aTHAStg7ung2xM/bBLbO
3NQBXINXgkBKQrLuYugZGVZZofn8qNvGL0t7V/FwwRZxVXfVJi8GXvDIS1iwdOnJoBeURygn4x1X
fZwGzDsw1XTweh/KCgw0lL8pSCeiVcyeeARmgqV+LXiaYpHqqazbZ04/T+n9wiMVRRVPxvWl0OTD
0nNj5SlLHZK9ZL3q2lm/+XeeTJsZjNoCq0avKfR5AuiTkef+EGaD1+jRL9tovCVtTcfEthPkYonw
koV9Lsl8IoHY39aP9fx/Jw+IOqxvNTnexNfki7la5omKHGFlhfRlFJ3rgZ558XEZ6aEhU6F4wmwL
9B96kqsOlwrvJwu37MBekurXMCiugk19x9bU//EjibM1+qW0NPz+3niln78ofn3TJUDgyFZglFa8
DVpdxAis76iJjFXuT9qeCewfI3dZqdK5zSNZsxNk3f0Kxbg+EjPEg6vkYeHnc/K9zpBaDqed1R4z
lFtUGV8ZQfgt6jEZcFcxM47cvIzWqad9OHYxMiJjNkSHgM6hM8zhclzEPLg60wKXpMx6wkg5uijM
Mtknbf1YJcmXQWhY71gt1B3CMPR0O7GPadBlwq2rOHbtflK94TaFbyGWFQYQmjAOeS2X3Kqavu5S
vLMG5rS/EtJDMv8+7WGgNxQjENhaj6tSisinrKS8yQtEEmHg6ovtlqA1JR9vG92mkl5Qkd7xWFlv
5gYFlSr0Ogw50XdL8yJ+3CayLa6/WMEwrJyGSnRbn7GFsvB5d+7sfTw+dYmCxC0+VhKSPyZWMqbh
Kq202E3VuaD3VeUqUxIqRmR7QB5UCyNQqfvvc/UyNO/65vDfZCU9YliimRz76MGI8Yhajq2fl2X3
BySEDe1CWQDzbZKsaFGWiYiawg9E8M6cWexwjUQO8l/ebUKbh2LjsYclRIQi5r42kzAw60Ur8Jwc
abPXgdtcRLqDeQvsz1CE9auaynfH+nQXXGBQD/n7a0ok6Qyid/AdvCtcLdyL0RPBT23+MYrkGOXf
Zh4oeNu6PS4pSuaZiXlcqjYvfEGw0NT+GNSlIrZU8SSZphgqLAbWQEEbp2MzPABi3emscy0Mp23Q
W7tLky+3z2vL3b95G8ZtHU8YSYpZmJAitWGnE8H7xZkxiiu84isNnm/T2dILJNmRYQekt/6bAppj
ufCqhgIu4lgl77O7ftmnqYLI1gExKB3ALSlGOOXrZM7zJO8XCs/Gf5kJWsaTPzAjJMCEMHDJW7YM
Fd72upXwCpfjFBX5F57VDRDT8shPhn5RqILchPB2N1pYAc9RMqKmzSVd4CaW22sLvALDhlWnfMQC
vH2YxDti+BXRH5escxr2Kxeqx+aWwwNzmH5F7h2bt9a/X0QZdVLyqo1G2FU976okcu34V7L8++y7
iYI8Km9Y+SYsOVrnUTICPWNKfc4y66mpwmlvTuZ0rrohUMW4G3E7AlyL0DVvTVHiuWYIYDH9GIo5
9cs42NdR/N6MsBbc6LylPkz8HJQTQg0yOp35YkyWy+3h0Rp6p7gXdu10qZ47ho12vTLo3/9rm7j6
sFWdLyRtjUNHUntIfV23v0T24MSYvLTi5Jhwha+UkQdXZboiJR0qJo2BKNz3qZ/2874gTh2d4+Wl
F7Zjmu918xhUvjVlnhXvpjTB9RN7f8KqTfE0s2FAb5CfF6yWbCBZgEwJ7urWmcNXIyV4oZ0MVXPZ
hvKCz3/oSC4a9cLZbi2W+vk4B++7Mc9PLJ6f2wGot7c52qRkGViDQmChnEiUBFs0NlZL6pth4TH2
NYoap5ys/W0qMqzIXwd3QUbyAkNtBVllGKlvLa7J7dhFtsFZimC/6MP3dKDwAfUu7Zr7IaTvSDnu
ud0dqDFhRTJZdiLsXTLy0+2P2mQdpgs3buPKkMFoG8taaj7CoICu5xinIEidRFH63biW4PKAqQcY
UmYibrk2jSXTSvSZ6bBZIuJjUzRexqYXq6kfc9J/xNYbolDQTYLCXIOjtVJnS7Y4BWMd4eWW+qH2
KSqZRxan/AI4Ky+dXm9Lb9MdXVCSTNFkiI2tGpTm+dkAfksCPGisM7MEkv1Yozg+3ya3lVk2kdjD
PyRFOLzutSiT1E6iOtFSf0zIAsj0PNmxCph6mUlCt5uyAHvN0s7To2DC/HI2nICAWx9pVaBrOEq/
B1U3eRG2Tv6J/dgmBCFMymw5KytGYxoYwWe1xRl1ZqdeGsfon24zv6mpF0RkWc99H+lLACIOokHq
j7p7m8BGWEMR6HIUxhAT/AZYWIhsqBKdp34yN7ZH58d+zaSF1WOEmuXuNq31oKSAF7QoPDkaPBBg
S6Fagd3FZKrg21hhfm2a7hj17cNtEvJUxupuQIMjGEQUhUtTeick5TAQXkBg3VKfCpE7wYBHt+XY
beoWBnp96o9l+nHJAeVtZV+MMXHDafI4ChCjXrrFjLJVp/qmjUO8+ibjWoFrg6FQJ4DBYafm5yVe
jhmaJmiO+SXTGaen3ABSsD54Q/euaVooM/mWGOVXCl+Z0lgRTGy4iatvkfxSF6DrnITog0M7IT1Z
Q8Ydks7VmfdV4GSLlu+nfBkPt09l8+ANCvQ0JAUAECwdShFH1diNOJSaJa1bRS1eHzpZ/r1Xp2gb
+ZuKJGZsr61EH9oIyaKDnby32lMRfLzNyFZMe0VDEt8Yt3YmKogvH19ixFQGYi/SvIrwNSDCbebW
jbh51ABSc5vwppkaQrfZuvPGkOdz0t5oih5dWD4lBys/R8O37oW0CiJbnhbc/UNFOqeqBBYwxrQy
X4uZgTaMqdtlWZwem6rTMy8e9OWOW3bzKRmT5lT1k/YO2S1slNZqAE5rQeKKpO2dMgkCRfi3rUD/
fJh0tFlbRsVYJpnf7oYHTXGfbZrnBdfSmVp9OwdwgmjbJIXTstqbp1+xCi1HdYDSJTbS1GwbAcXp
w3AXhoDQml9bYN3aIlLcSypK0pVBis6OCg2Ntcu0D4375Tgsx8b898+fK01ZP+IiHO7adOyTEPo4
9ec6rDwrOIksVejjpq/CA87UGUVpUkihY9rXyHWvPbtdEris38NdJu13OzsX5bfb5rWpX/9Qktu1
jLxbcPi4y3U+npf+QxJbf+KcLihIpmWFyNvPBpyTV5B3+vBQqhZxrcL47XK9ICCZSJgPSdIlEJY+
MnjXc445zpw/JOR5DUxC2jhYMHNbatvnw4jFGTD2dTnTbpV6kEQz+luXIW8PSxuEj20eHEI7cHI4
K0TxffJym+SmrWKJNkWJwkbAIomxhBuEQuA1UdMvqX3XWonDNFUHojwo+1cQcUFFkuViCWBoTRZu
kjHy6eSWiTcWmTNR4lTGVDgLbbFrvn3qEYAC6TRyxrR10gJvlgF5XDtvdyYDNgPDTrJm8ky0ZHXM
K/oAuZb+iesY/bgtlY2IHKWOtXxvYjkDk5OjwzSs3UD43riKHKudvTH6YZrnjHzu7i2uegpvnoGF
WJGZyEUA/P7a9uMuASv9Go+L5p7gWjp0veHWdLQVfVQqQuvfL5zMwCfS5SXiJrQOuIw/8g4vjXBW
CG/T9i/YkVxZZCA4yyywk5IjWul7Rewjz/z8pUw4FDy0BUqvb/MtF1xoLTrPkgZc1MVZrwtXL05p
0btdjhLMcxFbXtjtnniheg9us2VTtI2giRb1tmvhlVletYg7U98wHikP7/lgKy7lTa1Dku1/FKQE
Qsb5hFkE3AG9XTqTyR0jJl/j8E6r6swRkT9RVSC9WvdvPu6ConQhzEUQV/M6mpJF2rGyotwZhh3v
C0T2oYOVQUdrPCU68ZYo+9TWqgzwbYmy3ypC1MhIysFvYxUno8uPZa24VTev7r/5Y3JBqElahH4T
+APIp9Mv4YOI6fuOWg5NVLMJKmYkF9dH/WSnqyhj1GvuVc9W1a9LIVWvdWTJJoiqPk+H421nt21Q
GKfAomIUT1AjudbsIdbKcUnx6WXdu00yHIbS8qJ5ORWL/jkuTUyABt1TY/dPURP5Ua/q6t9kDhuE
kVOl2DEj57XFqHFNXwdj2jlrHQPjKh+Kupm+32Zzq+ES+Wt0RxiAIAGXkvezjSg3s6TIfGQ+3QXV
8glQ7gvDqzE03LK6QwtdNycOPdPxOe6WXTqQfZBFxy41HTR07We9PjWJvp/q2B8j69vtz9sSwuXX
SV6z6oo8iSd8HWkzJ2yFU6Ufb1PYCmjwmifrpmaBQE9yYGbPzbSqMQuUZ6ewaXdJXO+HcXbIEdEB
3vPDsaCJd5vmVkRzSVNyaaklilLjq8zDb8lA3TAFhkr1HECcaft6m9amHuuYdUFDhG3gmpCMZKBZ
k3Ad4RM3P+ZoIMxr+1SG05d0YO5SWPd02OlNuJsi9jVOS1XwJs9nv91Ll+TXE764l0SZRLkI58zH
HBnlIj2gdI9xtfow1OS+6z6EWuRNFhp3m7saFaJijAanQfLA6yMv6ps9mjj3NmKvJVhcWqh2TWzd
/fo6mCHE2ngsF3H0qBujnEE4+rwv43f5c9oqoovNtzwWYxgc3Al0ikiV3jS1zKa08dotayw2DyJ3
aD/orHTzkHxoBaBlgmAnAAmkDYqIY6uYgTLsP5QlD6ZnwBodDALnOy5O3M5ONL4rul9T9auefpnm
4pACHWb1nYawUg/orlU5l/8H75juIxxzEKh1Xx8+MUJRDgB28HtSubx+LEWxNuS6w7y4i4GedTs/
h91dEw8K771pYcgAUSx8Q5+bnBfvcjYOQzhC6IHh5wxzMa3p9mXjcNEe6lg1xLipRhfkJCVHA0fW
ADsWEUP4IR3rgxY92sq5EhVPkqde4sbSS9ojbWJin21t3zf6Nz0/Y9/tSU/z3W23sUkMM1gYKUTe
mcrARKIca0zJQXeMxnbjcddgxUxCvlZI5C2x4g5S0ZKkB/AyUTRrPigudkmL91z7fdacHq8fi9aV
wiq2gh/9gjFJilU64U5ZiUX5sNf4GcPXe7T7uhls4bYItz3vBSnp8jLjgYREM5BYsL7nTXmXGncB
03ZhUroz/47QdUjQK1/7VTUoIrxNfaRAiKXo8jR+G3BdNKux7AJOVxfYizq+NnHtjpWCyObNideZ
gbI0tVGvvDZukdml3vWQpB6JgwjPbZJ76QBnHuy74RmpRKfTiSJXs3l6FzRXVbq4TTi6yyxgPWa+
3Zxy42tBMWVt5gfA8X+4fXibhCA69BRw1MLfPNsFIQy9YcNhV+OKzqb5UM7DgDCoWryWhLbT9aXi
zbF5YALZwb/KzzISR9SFTd2NuIeyMHd042WIG8dSJQffYjn5YaOjeRUxLUVM+9tkGsE2sa6CVxzt
zOtE258CjnIsq3Q374XTWtlLk5DSWX4kbXao0E4x6PsoT49L6JWzUJW2NmVs44IyMPoNGUuH2XQk
63sbWtr07+o2XxxR9g6ly85MEATcPs8tARs65muEbhE8jyVlDVlQ9oFBEQWh4xSkhuFlUFr86qhk
+V4SkRiiBunaeGKY/o8qrynOOXq6brOx5SovKUiRoz4mo9FFFk6wzFyj/6kPB+yiczrUeQ0M/90m
tnU+BhUES2lQd0Qr7bWxzTZe2iHCNzSflG5dJOdqmk9t9M7sYQ23SW0eD9OZaQqODuc3PM0Lc6vQ
QoIgQGR+aiVuY3hFi+4q1QigiogUCee8m/PIgvCY/VIMWA4b77I8+4+cSJcZDfSRxyYHrsVwFpru
WsW91qgsZ1PRLsQlnUyRYhioaiAuMrriWOcKHlYt+k2P0ehu4dgRtzGJh6VPEmYvmCwcrPoZ6VW3
WdKXvqfnySCHtqx+hJGtILmp2OjVJgxPbYIOu2tdG4xBS028Rf04rn1mobXGPMUVKofodEaS87a2
bYrPQvuwzlH0xnVyTawyaVC3XYrhfNLhLiZ8PIjErBR31aa6AcGWYxgU806yTg+5WUTalGNuMLUL
NzFq6lKr13Efj8XhNkOblmoJzKfjssK0tpSxmrTEZg3BiKI90n1FPzZRuJ/61OHJu9uEtnn6m5C8
eLBDxyoPSoy5VdgD0gzTzh5f0t5SnI+CHRltou5avJmWOvcZD5wxF98b8RBl9S63wt1tfrY0wSQr
5g3yi+y3Afp0LrOWWmHuh92CjisL4JU/MJmgUrgt7aa42hGSIdVCZLFlg0n73sLtM87D3azhiq3C
6lfU6x9og8p4HjzdZmtLgPDYpr2OuqPLWFJwMeZhiG12uV83jVuIX4mB7InW7ovx8TahzVruJSXJ
VeQcYwgjaXM/AdCOa8wROqbtlj22VFj7kAisep2b7kTDdMAchv2rt4LQ7U2iAXvH9hOtttw2N8M/
sIfLr5K8iRZj6eI0wR4q8yMXP3XyDeW8KFcBqG1Zg2AIJhBhYzSDSswbY5FHaE6EH0mrndWd19tk
7FSYQlveGBAV6NNFn9faw33traxMCIByYiDQKNvQEb0X9uVX3tXn1tB2SY+cdKwrzGJLf2ATmBZg
Aq1QbzuTL67jhoVdgTpijkHKxXSi4cEwhav3WEIx9So3qaJlXLOHhrJOsHVcDN02n4t412eJFyIh
EASLd1tZt6wQaT5M5aNhx9Dlph1ETiXRZpb7pjH5CdP9AOhWetsdsszaV1mq6IHZeh+hlwybwdEE
jY5uySlTvaFV3qEJes4BpWX11rt2+mz29l3E7ky0AOF/ne3JUnhoeW/IW8INfWyGhfknDtgRyfZp
lFmTFmHMlkXIKkXdYxC37wskCXJhHkyGjO1SuHmZ3JN6vLOWwInH9g/cj22jIxspNZ3Ysrsz5iSe
DY45XHuuz2PNP+WJ6VbpcOS1qjq0qT3IXKNpGUeLlq9r7YFOpqXOMN1QLLM/2eM7jubAYWb3Qhl7
b5BCNQZ4QQLN+XjWS+dZdAVQ+Wc0moviIxbyuU0/eXXB0S/wcltPNwnhJYhACBBfmGK75snQK1bU
HCdY6/dMsIcify3ms2bxf//oZASTBgAS0XXkOaTsHGtFirQYpiioRk4h2hpz0gL1WuGLN5zkFRUp
C1nTKWrFgMmJCmmrhD/GDBjQ5R+ErFdUJC9iLl2EvcE4nGHQ3g/oybS0J0Pr1gJh0cVewDv39iFt
2RkorrA+9tsdIJ1SNY8ji6t1godbvZNZmWunjxb7OFu40atdiV1pZTg4NfkUAmYOAzqn2x+wJVco
B1L6yFvD3iXNL+1CG8aSwM7p5FT5Kx4afwL+wy5pSM/N1kJlxOhBI6eVg9K4KajDckWNZ5MR1Pgp
sgC4c+T+jjjLUIusAGaTGK+8QCqieUxsVbPFlk0ZBAAmAqVxlMglafVLTYa6zEp/iWl56GercoLc
/FWR+j0QtRrFTbNJTSc6UA5QQQS5awvuEzoxOxWYDQmXU2N0TljXT70ZeUWh2nyyfrj0VmOADoGr
RXcMJkQlxScMoI0xDUs/sl+wmXvJT4l1x8ejmSiC8q1jMnCPIVuDFJItj6LUxKgqK9AK36rLXRF0
Z+SH79PB/PDv1fqSjOQupsSyUZBNS79d8FI6YP2HPSrmSVbL/E1kF5xIIjNEOwHpPCn9ccgcfXjt
6/qPZAX0MoFOGbwAV/24iJ/6NiIl78GEVX8EAct+IcPrbTltRBfrLPjfJCSF5lMnlhiTsL6OAWQn
nofGsbsF7Qm7NJ7u+EQ9ra7utNz6eJvuVsSPnC9mhHSUVhhSQ9e8ASQ+7DrOALJRNubBrvLqUMVm
78RBBxx8IuB6EWgdpslgH0eTYwS54m5aJOZOJJyeUPpMXFLNAK28/WFbNodRbI6ub0w6otlc+q5m
jEYbWVvfqOcDszkeI8t+Nu/LRZUX2+r+xm4aYOCtYR2u6NVULo530ocWDwKYgp6w0yzq/ZKezFrs
+Gi7onMJSqljbB+B9OOGD3bH9gEfvbmMH0YxuUbzZFFVs9SWSgOYgGMCBPAAyKZef1EzAz0ijMvS
L2pWO6KhoRvRYFDceVsu4JKKZDjNOBrlYELnpqlt4D8b5hoRkCBFMFf726e5eb3ifsUQoYmN2MjU
XHNklqUR60tRIhn0yrGBY0SbWRWvRcqRAMHortKPk3GHzZBuZfOTVU9/4MLRmydWyDMMmryN5F+c
cRXmiZUXTYnS5Xk2zvnXtqochQ1vyRPvOo6niIl9TnKeYx4LoHz3NU6t1bw4OyxN4EWT4hmiIiId
GptyQEdwMFKivQ3xl8D+PUMFrrdJBMkGXEWA7cQb5Pq0bBK0ZsYnEIkekRNw6+a+GMY/OBL0w6AJ
FNUmyEvyPPaYLyVCngoD+W3p8Oy+GpJfBsNEYvYn4QI6pCyKGVZToGBwzU+bAIau6+rKT5r2kBTa
99n4oefxHYz3tp5vXN+4IagJs0IVDftbrwnNCYmBu9SVQMnpAseutL3WhWfB8bRIRo/ln26T2zin
/0Pady03jizbfhEi4M1rwRD0okSpJb0gpFY3vPf4+rOgfe5psohh3Z49PQ8T0RNMZFW6SrPyitxs
Ry6kWmu8FHmwOt/p7Ui8/EOIUWfKy7+3E5jI/S406Qjs6PZZb0hLPvB4yDV6grOmXvluqMQML77U
3qDqmGGc70fGxOTM6wUvHh9Aooei2NWcvuoN+SHwn4s23KsYX53qwsrzD7TSmllUkdrD9pmMM+Ok
YWjXguFFOQ0ost8oomjwuP4IDFJkSdjWxU7Pi3VeVZuMBb27ICEY8ENOHK2dszWiVAtVizZpo6TY
VbVCSu8QyCvfz4iUBsQbWK5tgR0kqxFWoE4maTo9AKKpfqZryVggNSJIkwXpL9+VIMCT7b4cLjGF
qrqCuwORm57uXm69aRpF2AujwWqgUszWap9FTpfJAvEKzPnpUyAzxHKBOcTiqDCBOwBn07D8Kep+
fQeQtp2SFHY8tdiZEon/YvQdRyfjqubxSIl+ljUC1rIYg1FgAsPQV03BxZswMLiNnA81QwMWDnG+
JVWch2k0hcbJzSq+RVIX9ZIQ/4OD7dLSRi7bkKiTKjlZFhpEyxuJkTRYOkQQRBZNQ3EIeKrXAj80
RsulXlbuEq/64IK5Rd3wVvelY8FKoekeA+/I1GHykYZDDD2Fr4ZALndBvdcBvVEZWJSA8Y+/p4Ic
mf7dYIkuKUp1Y8WLslyLqp0E9FxtekZJuOLs/44GpbyRP4i1FMXVLsklc1Vi/k+IGW0YSxeCzgG8
ahEtGSqdAWu6Uaz1PqzgFSNXn6pfafRvhrgB1YSZMLTJ4U7oR6bUCErVSkWFSWZ15WucJZS+3bae
e/+0Ztm5fpiBCX7Ocst4WgDQ+Fq2sryqJyB54pGu+rtKfleFilTYjdqFLMBNFqVZtS58RxMVCbx7
kGP04kmL3lIPM3bqMebe7jN0ezdgCHYAV4PH2s3d1JGmNqPUwbt/CiNpWE9y1s9TaYYCuE5+i4ho
x8WapWhWFqsMHWFRoEIuuVRDP2jBQG/X2FF0/3Ru1RxPFeDdI7yC0wFa7vUloGFhbAoVn195K83I
SNO86AHDRi7SQK4WWQMJgkV3cfNlhsSwr+EGqpMevgC6mBef77OxdEawIf9Hgg6wxar2y0GF1Ooj
yboXANDdJ3ArrEChgsGd1QIOk1YLrM0JxkQW8l1cDxUJVL7dVUKBqnxRRObA9RPDT36HFNd6eE2Q
0o5i6DGWBCiaXdWZ+rgqCqt+7kq78h1uE2Z7oWMIAotBSo79LJMHHvXKnZp7kqnLpbceUu4t49GY
KlVpxbCYs9DesgcUCMxwawjx5wu9UP7U44KslSawx0m9lTUYtZIRBwh9ZYvdVyk11iDkHPHGnmHf
bh32fK5ocOERXikYH78m3HlTqEkeXklo20kLJ818CzsBvDoww/h0X2aWeJzrBzOmOgaoaLRzjI5F
bSYiwDK0apcC/U7LNx52N+ipI3oRyXWNqKyg7lYRMF0ISCF4CThtlV4Rl8e5hCCHr3eS9KuZIbYZ
rdQLx3f1+9TxZWKk9bGE3++HEImHg0ci/5iHJNYZh7cgj3B0ODZEIOgVo6EgZohOQ5rEGkH9V58c
IAsKZvJSZiJpkaGZDMC1EefQu0/StFa0afDqXaAqbqEBF+Xccrk5ld0mURh1wflwKKGHCwchBAp4
K9Ft6PmI17PIhw18a0hywNrIAV4Tb/elbpEI9pDMec8Z64UKqaqcm3xdBhEf55VHL13rJPXLfRoL
kq3rFzSokIrD3vus9ZMGgDK8qSfRpkRz64A1EWPI20HxS+pjMjRiyHixLAq3riHkRawFzaKEr+pk
Tx3HtAH6yGOWnfqelTNeFDq8ZiX8PDJ59PalRM8xTJfXzY4vH5LBQ45msGCRBlG07x/gAieoD2so
y86ZQumGk6zkpbEf2l0ICAdb6stuXTehwXIis/emBA59NXizovKNDijaazVcE3hGK7e7MZvMxEhe
8kDfd4Lg9HFD1LR/HNv0UZ6yjRKu1Hgj6C9q936f01tRQdsV2ntmNFq8+2hDD/+IyqYqdcBO8TI7
QGeBE3EissJi75FKjBM78FGax2qTtTKM6fo+9dsLBXUkDhUstUAuidbupkBY2JR6t8PAndkZE0n4
Fdw7KVTGk+zWjFwTovyZ0OmZ53tat4sjN0ucvnB6jPb4e05l3emsv9d3iko7HBeqjcAqRpB+7cDq
0Kv0Wu36XdNHZQwQ76Tc8FKm2xmAc81wAoKlYaSeie7zihSDLzgcX+er++d6a2TwEZimwYMXrxHU
Da8/IhRSNWogwbt08qzBB4JENBCukhkKv3B9yMuiuweKgqIhnYAePC8blR5wjHpvRw+1P49K7oIi
Y5C5ldH57Q4AUGyNwONHmT/jIhipUTtJtLgCqqBS8ttCaqd9wGHWSeqSj0YDKrc68rUrJ+MTGtEl
RkBCL0ZEohYwrZjOAcQcmsI1msli6iZ9yDVhpwC4aJSxDGs6F8k++eojK94a0+MoRoTvTK91lHjT
POKHVqN37n5n8lPsrXk1NFkYbLfnrs9jzEBZxFwiMv/zgV0cSCpmCiaKA3EXDnVhjxVfaScji7rS
VAIlx2BegYoOwyQuDCoBXA9APvPABK6aLg93rZh0TTJhnZHWEQmjZ6mBRZSaTgBqSuTSsPJEs8cp
siv1780xirbYGYLRQyTCMKV3za8vREleJ4Kwk1IOW/BiVdnVYVOe7yvNwqmiGQidXHg+ANuUzhWV
SdWh/93HqWahsOY7teJIjnE80kp4aPeAImAYpVsthQ9DPIgmshl7lM6DldE06BoW3e4wXSkCsk8F
ltZnUilVuo+GPNQZkrzwZkH1y/jGC0OF/6b8l1eoa0R5Lex41UpLU9awzY0UkgX4fCx4Mw4pxnCG
v7bw1zSpUISPPKXq9Vz4BsMo+ofWypXSBAb5/btbMBFAiYVUohcPKCW6eC0hcYlHBTJ9wk5L5a4y
J6URUjPJqwzvliQucxP9utgbohfNZPnBhBG0lAN04/2PuHUyiL3/MzwCDIgbXGcsLtO5gevwEZwg
rpBj0q0BmGeOEFXaWplCp2/lkKGWSzTnGBygbMifoBp3zTiA8qcB8HrCbhj13agG+xEVQJJLRoVV
H/zONyIGk0snjW4NFPw0tM8B4u6aYMJJtdwAy3CXZf3PIMCwItAmxRQtloCddLMoNrm8JmVcMaR3
QVngBaD+8K5og6H7dYUqEKtwgM1DlyBn60PffORiaphNVHcjw4kvWAIAeMCJY/4HPbI0OrqRpgg0
sc0AGE/+Y9NhjD0u7VYFFhFik/sycxtpwquhfoq0C+YIbkBz454rqg6AcNgEIAcfpVp1jshVPOPw
lqkgUYymTug93ZfnK1j/LMAC7dBXHZJ0LFo3LnpWp/jSFeH1jh+CWKAwOB/rhVvq+ybvEy2SdnqS
Tjtean/Lgd+YJTopGVZlmdI8KozWW5RGZq24oFRA0+IoTqSdlyifQ688jUpz4Drv1/3LWSQDr4/g
AyE6MNOuyaAcjfJpkkpotBEB4DP4xmrOlrhFyU+MJNzswq7DRuxZBA4wsFywRuxGvKeAV7jaV0Vg
wicbNEaZUvmjrHgz7R4kjlvh379mDRU5WA0BU0uaTLNWapoYtGjE37XDWzYlxMBwm8iCjbkVO1Sh
IXHowETuUqN3SvNyEioACFcBoixjRL0Y3yJ1iBkGaZEIOq5QaJlXGeiUQcrDCvI8+CAi1y1vlWWO
sl+vF3r4bwgBHBxKrqCaRI/EGG1c5JlSqjO4ZmmKWYq4x5+y5utvbwbXj3opVp3ArGPu71ro+KmS
Iyz5VLEQtU55uza0rnS7ESEQabNSiB7/nhzkjkctDpURPKyvybWNVwHTLdB2iVa1pNO6JznQXfXv
oTrQd/Of4GOeFpUoMlNb9gChDrVdwJW7mQpA2P46fWOg1xOZNWzrQVMCDe9jJKmaJ5yv7bomfMaj
xUOVT/sqE501iXfrHmZCQK39TlLCaF8fmRyh/OvpsYai4nsdc+ccK45S2QkFVoJgiZCCejY8g4xt
U/SG1Kpvea8IAOGs5obp90Do9THWzgPZmXU99yndrPrs0aLJtzyuB7BZtti8S3ph9S3QMHWWb70N
WBCo/B9PWAB5fXhBUxp4kIKS5O2FvDoAi6ng6oPgl3ikMrKhy1zBKGDVHuC66bd4X0KNpxLnJ0Zh
YGa+GDhVET7kaZ5tM71mKO6CIUJzGfos0GWKNh+asxbA7W3K94gaAlTmCSf4Lxo6nX/e19dFKnOl
DL0jiMDoqeswFhUvE0sRyERRUZJMEquVgODvr10fYOK/27ZxfIgtKRkvC6HxixQA8Y2WJFZkYGwn
4XjJLFVhsP8FRxgBAfQK5kDQa38tEXkoCllfN4js5LAzgRHcAf9D0xkVjcVz+17+DPMAAz7//UXI
ANjdSdeDDlAXUWo8YsIyctQs0K37vNxIN5B7YbQxwKbxSCDSHZZcDyA+H6BHuzb1SeXJj1gYZ9US
3LkmP0l5zTg6Gh8PVYRZBuCs0WyJCSu6DQCV+7hKOkE8x8Ta77t1ST7X5zUpLVKQt4Nimi5nnRg8
0pmAG6JzWvPiKDlJKAwxB9Fg3VhWuKl+b9zt1/2DpFT3hgZ1XQO6UyIkY8Sz9f6DEQzTfZM3v02F
dUKjhbGX4Led/bA++uuIbEzXsxlk6MTRDRlKhTpO9GoDjfbnl71CcnIcyHr182FHzIP75FqM8/r2
0xcB5A01KiRuvKmqtPlSttar4Lzv+8fj+vHnyuZWh8YE9JfJEoNvf3qP4hzSXojBiDxMXM7HaO0F
p1pP1ntgrtdrUrg2yUhnS+ZzRJ5+G2sGq3Qe44ZVymBMMj/GfDUTBlTzjwlC3rtM7mY/9M/c3Wiy
p/4/7rbAvSKWcyaDu46sx4efP0bHNLm3L+u+xC/fILp45yX1yIarVIiElvt2qlROPL821t6pyfEx
sB5XP4ldEMH0yOZkvXAOg+Yilxc0KVVu0V/reZEnnrM1P60O4+5NJwc7t+rjxuzJ0xNPntyX+zTp
1vD/XN8FTUq1w6QfJAOZtrMVrNGfak5E/hI2+ReExfWt04k1/rFsry4IUvru9S0OfTLEc2/6MhEt
y/XMr4iRM5h/5EZeLohQ2h75Uj9XrcSzbPIP3uN/e2iUemu5mkV4NIjnwoI0xpPdnYfPMdq5ycp9
NqvnU2KySFJP0pt7ovRb6lMubBAanEczT5DZf/1pmtleW5/cDfoqnBNTGinneUOQ0uvYaJHkCX3p
bKlf7u8XgZE0oLFd6N+nu9m0aaxkPoTgbfccqc0cf1ZvorUJiGuxxOF7fumOPNyMG8Q+r3QTtBm7
Hc19SvbH4/G8flTXvx4eiGl/fIDspifWFysVuux3/kgi3YkWcEEtcQIob18Hax+Yznr9QHY6efNN
0/xiSAkNjnhzqJQFEeq2HhQelxbsttb7e236ZCAP6nnVjMR0T1/+J/NoGUaLbqKoKkw+dLwKBrcO
/Gr3lFj1KrBQhhF+j6TfuvHTSHwrWjGdAkPJ6e6USs+lBG334rlxXvb74GEfu47jk/WjbK122mpn
CqZoVab7dbpvMxmaQQ9L+UDIy+MUqvh5DolPWB3azEukrAvaEaokm13P3hosx5nI4+qB2La9efrN
jFSWw68L+aTsiqanoZ/1kJjte33CYsIHy7dcRozwD0qAKBH5JwOTz5TNn8JIiCQhlsDRu5NYE4Ry
/QBfuolIYZ7c00ki96+IHvr6X0X4Q5FyABiSH4RxprhN1u/dWs5MBF7dfiTuiQWq8A+hwh9a1H1V
YesPAuBFzyl5sd4F6+w8wrL8XBEzsZ+fTqcvxnF+d8jeWrM/BKk782Qh80s1gmm2PtvH4wRYcQur
7s1yIBNZY3MP2ZHB/ghfN+6TH5DfAUlO89PDnR5iAh/FeNgvu6Y/n0N5CqMvZCGuwb8Vu2NP0nX6
ZLH2P/2DnP4fEXr2uykzL+0a8JzHbvFDqRziPm/cl5b8d8x8i/JFHK2LrdZMOZhRPuOz6ZktURih
JT0HQsvmtzxdkCjkCtvX00A6v1hHNbJ7a7OxeuJ2PWEIynJsDuCS/9U7GlUyTbJgKjDJeJaIgj+v
vY03ltBbFsPvMG9Hvn59dFnWREEBQlvuKXjyWtsjrv90CnmyZZD6B1f+hyfKlhQDYO7DaBb+/SsW
ppPRBFs5eeft9/Q52frnU4Fg2TSTw5v5FDGmZ74TE3dUj87E9K2eenwdzqr36rw76/O3LVsRYuPZ
+gx/hz8seVn2c384puxLp/n1pM00W/NF3dSyddggXOEetl8uM1yhGmZuZJMyLfnYllFcQDa329Hc
OxxxnPWqIysbD8gNHsr3zTTDctB7HfuyL8fIADUr8Ihwal7c3yyOWKIpzRxfaBsaWYA4w88cYfXA
Zj/3hZ+LLQbwMpllO5i05ljpklaO+u8gzJq9d1RgcJuwvw53Zr2hWP6Uzt+PjacW6vctvY6mutq/
f5Izefjx9tZbH3iAM26JyRYVVQJDBDB08Sz0AkI8HW9DM7QS02LEVd+FwjvKJVFWpDWCJOO/Hcnr
vli/f3IEb3wEdESzV0QnHxF5DhAwjAQhA8PsL8Z0SOorQECYJ7woFhVMp0mSnEt4INT2dLK2jN+f
feANaxe/T7GmYglmClx0BOYGXiBI5TeE/xrXrJtaVN8LMpRxlGGDPWVm4wXBsLY/2PPj+r7OLj/c
LmhQoVWnh14dG2AlJY0DI7F3QtJt9dCKz9E+WBXWwOjMYVKkDOAQ+56fpdl8OeKqsV4NghnuwcSL
xmW5l+XA8YI7ygCGbaNhs14qnSunsuabGnZVYj0/uaffrKzq91DuPaGgAid98tNelnGSLehYTmCp
Oxvqe2IxxRA+ukohyrw8ySp4ijAYcX763RP/kyEUDMH7jkQuLV+RaX2RgsTLXjbL544kmKnWHaY1
n/XkzpF9m6oLOmJcYgu0Dzrjavuqrt7TDTeQ7OC6JevQloOnP5JA97gYepXmnoLb2e8jNMHaiCp6
UsLlMvN+rMOjjEPicSXgbEGptF+to+MM5DHb/kyIjQjX3L7k7v3LWnYfF5xRVgIbibBktMAhSiQl
r0hvrh8fNfOhIQ+7NzcxdZN5bXO29N61UTYjLqeh8dC7cQ5fVG41mLbrnoxz+gPtfIyXH5M5yljk
ie9HmO2fjQUiXo2Au/XqUZ6rMLa5gcVgeK1vYIV7vFEWo8y9cORUEMQKuvft/uisGzId6p+m+/t0
+hcniWYHFMzQnzKXUel3UOcZ6OGTG4QzM8yxoxH5FJRWJ24wUKD/uC8o38W+a9auiVHxTI8hgk6I
S2j19hXpKyR21quVcULNBP8wPORCJvqa2CxDF6ptcF0J0PGZGFKcZNphf1RgrYl9qNu5JMQiN4vc
Pd4oj1/WctVNPchhAXtjjaa4KQlQgy1tv8OwzlkZ8IYxGf6ZRZNSdF/OxjgKK+mMjr00s3PMjvf8
E7p1Gfd2G81cHyWl4EEWpskggDfrFS8jgLyEdj06m8x+ct2JY4a9t/brmhyl3ULEGULfgq3t655X
SfbB76Bo93m69WHXNCi1zqou9HtMwZ3L3nJeA1N+4LEsyjTvU1lw/9dkKGUeqyHXAT4ioTqx5YEC
ZOc+Sc3xKLdmKyDgYEnhLGX3pJAKATQ9alSuBj1LOu6rc8yRaY98GNNKMSSPfgWNE1pkK/H7itJf
1TNL4OZjucMG3SZVIMSY1BK3E4/kFUIABUbk9PO1s2Q7DR41Bj2GfNPvH84wxKmYT23/En4ETv+Q
sYw6414kyjp0flxjYhUMjafXbXSWe0vlnOSlQGJhy5DshfD2SuboZw+nhFo66aD1src4sifeujPx
xHrqCStlvlB8uyZFGQYtEBtV93Bw6NyPGtI+BKDDygYt5CevqVD2IEhzucl1UHnZv7Yv76NtkKnY
tFalzg/HJ9tUyVtCyIF72+633HG/tczyiLoxKj//rb+k0QbUMAe8+TALfqiSdvULwFcIrFx2HwZL
YijLEfOJ3k4jHHNvoibYR2vNBKZXphLLtBjiz7CFEmU0WiHy68bvkKMkW6voCHrNf8ZPLNPEUDJ5
tvoX/niqAYDY97NYKmRv6SuDvL8fz2S1wtrogLwwDO8seXcsiEyFGlnlBTFwDaXz6+DbCql2lkF8
oGjYyqkL9uy6h8ygR0UbtZhXYgBwMJQkjkG52aGaqpmW8GBYLSuBt1AguNIHerCOL8WaT+aThFPx
3hFy58Q5rlHW8dfheofeIKa3ZPkxGpJVa73GL3uwZ8EcH/ck3fdrkxn6skSEMid+XepeM4FKa/ab
dCRIejUpIdyzsoKlRKGBZZYZkQbd1F6PowFsckjJdHzRTyVKVS0zFbTw8Lu+LirUqIK88fq+ngP6
V2tCxmuwvNU+Duz7Is86PMpgTFjO2PTGbCVTMm0zxq+zTP3NWFoRVHzXgYv0JVeJvgkLs9bXMmap
HePNYPkwxsXQCMpZXY9A9P8+s87iXwxH/GpFIrq1yyo4s0SbBqGL9AQwRhJIWXsEt4Ll8PvaKd/g
yVhJwYVs/5Uk0Eiv7ViF6KYHKRU9A68qECvx54gqV03W/oZ/qjJ7WJVQ39/M5xDLaNAN7mWm1tJY
wJ9IKHPsHdFGP1eIF1G612xj1XbEFMmz2ZqFle0ZxpjhX+h1GmIWt3E6u7KkseXJPHNmolvKxHoN
MW+SMh+Ch5C0rUBnnBUtsPD8ShzkLBFiMThaSLVd3yQVkgj1NKbSUEjo2HnZY4S6fVQO0zuSbT5K
b8yE20KJ75ocZULEDpNn5fwAQ1PEvvjUyRzMbZlV7vmr7zhNegQf0/9pyisg05svr9rRsUS7b20U
oybbdhvFvG+wFjId11xRcUcl5mOszk/mF0VAfL+dCsKvehPoIzYmzEwSEdfVLJ1Fdnb9d7ikgXz9
RE6BGTUfJrYsFZ5p8iS2fvsOKzpeNsjAxcP8J+oAdLtwnA9R1ccjguPWxOYA7iTXJiuoWublDw0q
zOkMoR2xw3E2Xtvhh40UB/nNqqP8Q9rmDxEqtin1tBomD0Re5y7Q2lynJpqODug42mQr91++X/6Q
o95KWtwD42REFLDdv+7TvVlb5hPSiIyjm43BrRT8oTIHdBfhqKpmkjphAfD5peAJ4K9YFmI+lHu/
TxmjrhH1WKjw+zF52UuWcDjgDeYyO7SWVfYPG5QhKvNu8IbhWwDqD8OZtnsH/6DJtPkyzOxQhqTf
maMLb6Y75u/omaHCy376D3nKMI1a6slVC/LO0UEHtI0JYEYosNCJPFuJPySouCbMSjWQlZnDVzho
NCIfz2c0vfkrG03waCvd/Das3wzhWDa4QDqZcTO+F/xdSwcXyz1Anic8iQIS7eJD8sb/ko/tOrOx
D9h7ilxm/+LCSWKIBUtUZgg7gF1SbA5KavheN/Hn0asn7OWS/Dc/brBoPip41PimUNzlujG6oSFi
GR1GQQ+Ikf5yygrleuyEwoC8Mg9FYtM9penoExMUjhP5c1GfosQnUmbr+Y/7MrPwUppbSACJgiGK
eT/p9dFqoTfyeV2K5yE+q4JKQuBQ3qfwPfpD6R5IzINB/xkWo9jQFUwYiGUlIqyPyWuyRtb+3a/M
Y4Iao384roXtI2euMnf3QyW9VRBwKjrtrt4d7Odu9cQQpkWGgXGMTXIz7BUNhh8DyFnJ2gLNwwFS
BlJpKTULq2MpHlF4wNUAygJbnAAMcn2oSYp5Z7/xEd015itwSwNiaKQvSNwTJGo36KEfIks9eIyT
XjCiAH6bsXslSQMcOuXBfV305bYSQVaWSN653QCUPGaEPksEdZ2AEQRQNLCbsESXbjvCzFDil7kB
C3As37sf3o7bbH4D3195sO4LzpLaX1GinEKs9P5UBKBUOVuNRGfDjgUrttxtS3Szcu5TW3oOYEJE
MbAoYV5DQm84z5NSRoAAyxaTmOzLzO5EMvlIjEjoknnsTBmTFvV04PaDSrrVM0pcFkM0l4ok6Fjh
Z5iKGX+LvsDRH4ZK9jiEzBvx8Dm4TUhCFwG6xq/StRk6mWlNRxYM3EIDiA6qWPAizFiaAH+5ltZI
4Ztp5FP5LFXryHDbXjV5gPuZ0WOxMtRdO5qtBtgBcv+8lx7iOGtMf0FWMZtIz6LxPXAhNE8wzkiM
291WXJfrgIg/Tixb/t1nRAnsPOY7w0sB0QZz7Nf8pVykZkMpgZA1jqZVfvBzf0H1kpCjuvbRVMmR
9KPDf0l7ITB/YFNyaUkbnqCdFLh0wgPLhy5F2lcfRJmHSDCyJuFE41zb/mGfOOGmNt99lyPaIUlI
d4jsPCAnVmfi/Kv3joGyDl4feIqPKfVzEhLjMd5BkZ7c+3e6EGNfMAaU6OuTFloAJybApj6PnZUF
wJDfDlt5HSqsaG4hzLqiQ0ms3hp1Lfigs43WrT0aZtc7xkEm9dm0k8zCQD/ZYK3xfeYW3s1XRCk3
FjVy6rcY8T+D5mQDkKfjrdz7aAb0kSrn+7QYInIDRpr5sSKXhTrLrLjpPySrr0nkpKaiksNGMm31
NbeYadr7EqLylL0N+oSLphTHalVrzh7MQ2b6DJu+oIxYDoSBe2BmKUCap6coubrmkrz3jLNkSSRb
YZfPYE2ryfSfuWOz7n4oq/o5wstTIZqy92MsLHXi2PRRoFtPj8V7QqqGxMnZV1YsBIpb7gFqymNp
DZCPeDBPCRXfDH6K6XzvPJWWWmMYN13nsoGNLGgTThJHY4HZ3soT6GGbBNA7ZmgplXorDBmPxSRl
7J1feft8DkxULl5Zzlqdr+xa6a+JULZPRcunUVQg8vJ6/OU4W93cItflCJbQkdTNV3vH2u4xhnBc
Y6bVd4Pjw9tmYweHj8PhIG3SB7zGT0A/J5tN6JibzZP5wUrefJfz7n3ifC8XTz8/nHzVU/CJFjrs
Pz8NZM87K0c7874k59Vhg6apabMRzMl20SqATSIsRzQr7s0HAM3CAI4BWgRprzuFviJWleehGjg5
2CWsuJPbvxUjSdz8yL2xelgWr+QPOTrhkQJkLJ4qwzvLemFG6qtSMsAZFsJPXPoFBUqS/VICOkwH
CpWTrcOavJeEt8tNaRpmcPDfCjK8VKbIsP3fzdH0MQLfBEutAVvG4zCv7zEsC33I8kyep2JzUhLZ
PIbEeSQr9B3tIE7P6JhhCc/CNA1iCMSiMyAJsE++q6+XwlMnXlSHvXzGo0Kw0FCK9pzS8o6Hj57k
dmtriOWePu4b5++SLcXpFVFKczHL7glyA6KVBa2pCcaSwl+etXb2r9svw/r6yl2r79wyh9psMtM8
qVgbVZDT37vBa+Yp5cY+545rSnyHjESQk28SKzz5J+9hTcbXzFZ/yJ/c+T7rCzbyinNKV0VeV8ao
bOVzFpL3QiLqGijMrCh4QR+viFCBih+JdZIrIGIZx3f11yMgc4YVimin+7zcBitXp0f3WgV1pg2V
2MlnfRUcHx+kDfd1nwBLOOlpkzEsNI83QGE68u8NEkGShYmC9YrI1m7Y9K8JMZ97hjVbmKAAWyo2
PQA4DNAI9MRePKaAvU1GnB5GxTHD4Nvnen8m3DwsuH1caebKVMwnfjuSMCO/T9KawfTisV7QpzJt
nDxgb7YyzMqRogFxruI4pXlG8LJfx+bDj3nG+vD8FGwCG1lzxp0uJEevuadUExFaFkbYR37uXsMP
dQPNHFw0XMKo2w8/dvn6AKCGgNWGsGT6rs6cUkS89fHX85nPA6iWc1Tc81rlMAf3qNk2mko2v8fP
+cR9y2JWsRa15eK8KZWUxlpFOgO00Y7hoxT4kjytyXSy7fThQ95FSEGbxr/ph7g+Z0pHsfm00yas
dcMTxsmsM4zfSkYL5pvGkueFNzEoIQWHRafIqAAm69qtqEYYZb4u4EahPp/Cdr1KyA5ABDbqEaE1
Elb30QLOxzXBOf9x4VLy0NcaYQLBrbV/RykQMvSoW4+qtUKLqTjHrCYSEMxqz6JpveBzDhsuyaJd
Ac39IIv+kn3hCPI6OYi7L+28PSXv89ATqyCyFHhdnSylqdqU5poxgGJrbi0ndstV5w4/ctN4/IXu
oVWDStPH83O1j3HKxvqkHLW1bie2fGAY/GX1uWCdUlqxCRQhSPEhMTpe9k63Bt40BkNW4W63kzYF
2eQWOov4/4867FKodHUGlOaW2KomKDFIl/YL+tkwV5GvqhEBL++emPNXCxH/FTFKVWVP6oau5mc+
o4cuO7e5qWik4u1YPaox47m6kD27lmNKRUVO4vKimKlNZpfBDvJPb5sabY6nuSpq3Tf7rIOksdYB
hsv52JENrdnjeaGTDhU2TPTM8zxADGGY+YU28CveaCA6vcLGY6mC0dP35QYoL4SsME2EYTaMHZuZ
HVoaw60tNFxcU6TMUB7EcRg3oKiggPTurOK1yzjBRcf5Rwt0yu7UU5PqSQ8KheUoLnb0Hmz7sMFz
B5EPK9m57CcviFHWJpSUSlIyXFdn6ZuaiKZ1/o4PHnRrxa0SN3U4i7NYO46Wg5MLspTJCYw0EoUY
ZFOy3e8xTIJ4yFnrFiE/ya638NTbuL7z5bKGcVgmRqdMTIL1UcmYg/DL6xYhieMIsDD5M2eT1c+d
jVfl5omzMjMxI5Mlq/O93bwWLnimTEzUJHUv9yCdk+BBNQWCiQU4kx3aJO0P23xCqu+k/4sn4KWp
oRdupKMeIZcNovw8UoW7Pafm43rlOauDiK4qhuiyWKRMTRTEiSG3MDXbrdqbFQrEcyX634xHXCkh
vTWiUSo9DgCsfw7egifxS0UNlXvryfbEEtTv9sc7l0ZD7w6GwKl8LEFegp1yjA+Yrd63L9VOsD7X
834H8vgI/7g7iBjFP6gE4fzO1lZvwPEPZ+SP+PO/O2E6bRb5vTC1s76KtkBwnSQ2VztM7Qa2/Hif
1EJr0vUhU3aoyRRBHVocMjSUI/yHsx4IIaEJcX0eVpjRPP1mqchttfWaJGWNOvR7JXym4M1SOMkR
+LL8Gv0MrslZhtVvn4C741vGG7erWUWI707Je/dMGaQo8pUqacAsNk9a2JRuNpz16CA52a5Kj6C/
F33Lcz0IXbLQo621fXKfzLe3HwhNJvPtgBaj+6e/0C5+fRSUocKauSooeHgBdV/anxxeLmth1dkm
sict+bpPjBUB0pURnS/qYKxx7vFvIJ7aSLg5wMJahyshJeLPt3lcUdshmWG55gfywTCU9z9gPt17
p08FRGoQt9kYyXCqnz9j1iqDhQLT9VFSVqmWcqn3e9xt9D+cXdlu68iS/CIC3JfXKpIStVo2Zct+
IexzbO77zq+foGcwLVEccfo2uhv39gGUrC0rKzMyAseWgJ/NOHwajwew8FiAYsJt1N4Nld+xAzyf
5G7NnISQ1XjyKNpKGJQNGdLWKzzCqueAGLm2ZklyXjg64wzdzSDYD2UWBXYwVHK39lmndv0Awif2
NtlJX+IfsEYtWJgNS64sTAKfohcqYAJgIfROfLxrar1nqMSQ18czOR9AXtmZuB0wSiueMGAvshT1
R2P19PbG0RF8iVh16cE+vzWujE0cTlxBz3l8btmVRorsqP408RnyzqRLjNLutzUAtUvs4+PBfbRS
E0+jqX2TlBzm0f+5lJCfYTb1klDU/Fv5algT51F4QelwsYpKLrmMNFgjf8Xz+TySJC0s19K+mwQ1
bFe5ctljArd+og9bUR9UXV+MUpf23sQ/JHwYQA1HGcPFC3qNOpZEX50Begxf/2nXGsiMXhfxiPM2
FWRUIAUoqlPWCjbQcBWJnoSeLT06whHiIvppt3jErP8uFvzHw3O/Kf7X2LRxq5AaJm3DQMKrQt/r
EQQ+dJVQcFcsWpq9YqEj8D/DmvZw5WrP8a7rS3hdoBFJI+llkcdx/sV5ZWPiKvoCEtYS7/ymMD4a
jwA8seLJBuRE0Wph/82AFuDcr2xN3EU6QNq2d2BLW+91Abgsk7c6I34/1Eut4sL8yf1n6ibOApAQ
aFTxDDwgFmksTX0c97WRWXpJTfv5+Xml0czYrXbv9e4AFovNzw8YAhf7TOZfoFcjnjiQTnM81ymw
MTUzGbvIHcusLX67BCKcQfjdzuzEiYS+WNeB4+IAbBsdTNF4oI0sHckW+SDUjjb0JaGnk75EtDUf
+VyNb+JSuLaJHKHH+F4v+4ti1vvhdDiP24cuvo7mvNcI84FWNiuCz36yok3d5ILTRpJdblAOTSFq
hPQI8+pb4gWBFoLNv1v98fU2/uL0oEPBAxIKPHKj4pTZwGXzrChiQbJFOYWWmk+6JRjPGM1MLUDm
EChB1N9AMD/ZHlLiOqnCjmMiGUcKQj+576U7bDbcuTYy2RtN7UWM2qQS+tOJ/lF+hgeWXrbxz/4C
eWcBqR693/0/6G/n3OS12cnWEMVUdrJhNLuvdM8fG/9LdD07dkVKfQUyKKOiG2zKv48XbTZLcm13
cv+IaT0wbR+PTlPBeH/JksApuTPO4LVbCkrmNuW1sUm4yqZqVRVxJtlDTdX8EDub4dOLVpq+xEgx
e9L+sXQXtFal1DgQ48R0XoCFFt7C3aY5g31waUSzabprQ5PotIlDyatHQyEqQWAQNpFPB7vv6gld
DLwpLXMZjT/4fx8C4Pjw51dJ9EBUK7EeFywkYCIEypv+/F1moVicwMnlAwHwJirxYIWZQr+oKwXl
bgUwrmzrPbsB0fWlmfxt+nw0sInHGgK3lgRokdnI1V/2ElLVF2bN5mTQdPkP1devI1dtv8E/qxM6
bc/njTHQtyQCKJuC3mbpe2av+uuVnXgbQci7phfwPag6mbGRrrrnxlgL7eKzYG5FoYkL3iZUgCBx
MlnRAnxwdRe3MMQkZK9deNDJmi7qAy9Lh30u8Lu2NFlUsWFULahhaXhB+MxEVCGa2cDTAAYKdzom
sgk204KLmTv111YnC6vxfax0eSfZgUb6UI9XbIXU2fCEes/IhsUj+/t3qd4y/uZ0M0HnQgUwWQKv
+xTp1EAqvSp6SbIvFw50SykAj4QjnilperbOC90hhoRM7InW69gBX2i/Whj00gdMFhXipQgTeVGy
gcd0PqE9zNvNmvWoG3+KLAW+NkUnQZ+vBH/B8uwFdj30ySIHRccwXYShJ6Wev6JCy75rdLerkXpG
qEGU1RtlgYv0TsOSOvrsA/fa9GSlkZB15ciD6ewPb3SFLfKWDKh77QAH1+r8u/quaZR1tiHQ4tEm
RU/ZwqzPbXBlRBVj0TmIK07GzmoJBj54ChLRIPU67l/TZ/fkReR8bt881DX/PrY3Q/im4W32j73J
gOMY/Ry1AnvbIEN87nFU1hvioBEwewOcGfnv3tyBl1nbSWAuTQ1v1aP1ay38B51tGiCHvCjykHIc
o7DbW8Ft2VACeZ9iR+hbYkXiKafWlDbVWFvp1+3X6SQOBMCdpXM2c7Zv7E7Ch7hQPAfdbQqe4+Cl
BmnGJUdLq/014Kw9i5Zo/0nA/LsZPjbVfs1YP8pir9jSF0xiihzqcX3C4wvctfSGNuQv9LSeXi/i
5rItN39ds18vLPrcLh87AxRo8kG/CT07t3PdZ+DViAETs9vwybd5HQWdfhubYxrnVG69lfT+eJf9
cnVMnNmNwckQ+yjx3ahhsMuA7YYSoUePne6v2cZgzrH1uXlxDi8bg3ivv/UlgAYAGahAWB2ih2Dh
U8ZLb/IpIuQ60TOE3kzIhEw+pYSCZae1JWOrrhl2MREVW/0qmFXhP0noU+KyTSu8p4NCpPYnTs2w
PgWt7msd8dmMZPxnnu2loCABXGAEJtB1GOxaSMglx0alTWcxUU151S6YgzcYOWh/v+MlvOjcs/p6
CL91kasAqs/SvsqgxmlzL+WPUFm85oHyt9b2DmdkJ8bKHdrU9uN5mwsTb4xOwsR+kLlWjXPGZli9
QOxkBn8ZzpC2A8IZkxL1SLk9a59ZYFlOS2jMuWf1jfHJXRR5seJFGkac1AAbv4QRq7tPsvDcZ3qa
QzaYeeaThbT3DLobR+SfjTKljMgFNRc7NWNsiad5aToq5XjIwn032y9QBgvfeWHVfxzyR5HIIMIn
5gG3dBks7FVx4pyHiEHnG485F3ga8PT7+TiWJjOjYwy0kUKPYr2wyOM83hwOnAr0JakQDIWK/R21
mVqrLMMWnWO7KjX36SF7EY3AVBQSoV54MGhjANFD4+PCofzdsY/sTjZXkamB5PGwW3JW9VZsISQH
EvmSCmskUnR7z6KgFplkVZorO9HNlbsKED4HnvUSGZoM8Gayiqjw9Hg27hPQv7OBbhtMBMiZpm5S
YtNOlh3esfNXzSdqGZLmC8WnrzzWC+2FYWsiZwuxz/1On9icuCe1qZzEEwUArZU/wlY7SXRzXqK8
ui8p3Rq5y2im4A5F551jI0kWr3HpKeSyzfTGM+SncIVmG/VJcQwJwsmgBTJxA6PI9wMaCX741zt8
/BJA66EoLQkc/s/tTaTlfRPxiYzhCg4K/sev40goHZR64qDDZuN1CzvtPvs+MTiZXzaXCi9uJMfu
inVVAWzd/K33yn4wisMhtuGyTR/ZQX69YPc+zrq1O9XaSJoscTDjjr0Nf7aX8JCS2IBYbPjhmG+h
P4LlgDIYXy/a0+klOr2cFvby7Mn+Z6KVyQlTozTihFJ17FQibEkqllQGc4qfENXAYT82dt8/Mg4W
/arQcdVkiBBPMlC1W2sVK3qMvRVXzil4SnaO0ZPAAKaJihvQhANnClEMdzWgH+g9bsb6PHq5Xn4e
f8d9nDP5jklMCe1cNU05xgGdwCrMIV5t8Dsa6r7umz+BUeXkZysbj23eN9JObE52tOoxHOSCXcbW
IVCpm93OjP7Yph8S29qT9kMUyKdsrvntpn87rdeRoXx+9vrnGVHuUmQ7buWpU4XiPeDFUN/De2Jy
e2hu7pZOj0gHvSOvLpKAg90cvUt8EGm4UVftvuXIJjJKPCXFtbapPoJNQTc5R/SlrrZZr3b9KZNM
RC90BePU+JQyWkvVW8dSSdi2Ly5Hgg7d9oz1eBG4cWiToWug5sTbZRw7Gh1u3UqmthXkh3DKEafU
B/hRo4PQBWpSHgpEfx8bu3uxaZAZwm2pKDLkDiHqeWsrZpU41WRsMqmiPfjpki2johfqoNmP7dwn
On8NoUMS0nYCVnViqPKDusiVAAEJ0ePn+qMJkV6Vj9LPJ69HRnNeI+WvLJIJ3GeRbs1OQYNNqKRI
eULWM0PKDHMpBmSXm7KJoH1JYmnOcYyy3XiQ4V88ApDbuQy7VkuDFLaaEdtxatamsG7P4Yc9+gsC
MA+kv4wX8S09ol4FWM0Xjk27rekSvnju6r/5EOH2Q1I1V+o0wYfkMhEPgbaRHYOnnXqqlT8VjWuS
tQu6BvfZw3Ger8Y+Oa5h1rPdEMLk63bf6dlf0/z42G+323UGNrvymOAUy/TYf9tlTuqzEdvcmBXI
33E9J8tJ2tkThHKaKAnQREan0u0EcFwaogAjMXbkGnUG/qot6x6zCqLmZq2t1IjK3cF/1zraNqtS
Mxe2+ugk784vrhCkSwGaQP/xxHqmiV5dt3CiCnH2CXqUfOoGemvy4PT9m46aIEsU57MDxhLI6ELm
OeHXpVw9qpKACcO0VqBeyx0bTC2bJksxwF15Fz8vaUhy4OkJaWZ5OqeZ43Z9XXtnXj0AZEDjwBLC
U8ZcZBHkt4nJ0NiQQQfguK+J8K5uhYFigvtsI/FbKTAGzVmINmfPG/rJFQGd5aAk+HU5V4OGbH2R
+sB0nAfm5FVWl5/E9tx1byWyexlVU8rnr3xfEaG8NLweDIrRDGR4DdpPRaENepQVN9WFgWTRN9NS
X/PpkJqtvFcEHSrxhV8txYtj5DDdGKMoOCTiRYiKTqE0rpI5ENFu3LNgKg60EKKLqCBgrBIy1ERM
qSoYSbHKXdrjiRY/Re5CSPEbkE4/AIQKErTOeRBETDGHStXGZZRL3jlOUMN7UsHAryOOS6z2sxL1
9nMA87Revg7ZnsvfqwxEGTKY5ZWvNKWArgR5oEtmDJYCU61oLYy5TdFImc/hOT/HGuVcwsrPokZ8
o+kNVjJixYTILLdydppKNbMLLfktG+hw8K3aIehA5zQ93Xiy6aBD/a+DRIRd7R0KyaEgJgJDal/3
Pltofzl/Hx/RWXelCZqoAtI07upJbOWVtSOxjuydmYB6x5wEF56qG49GuglGeIoDpBvAIybk6Sjq
0TrUjex5E5qfyudasSS9MrV16y6md2YuSQW1MrCYjG82cJlMHHfMe6Li9iLO2LDnMuIPNHuqFZZI
hbvO832z92PKRCR9UVM9YdaS81J0pHmuZFqLS6fr3qXgW3ioECIMRhZ/Ggb3qHIlQx/45wqdyZnV
c3r0iRXOv6XA7MOOZKFduJTndEbajHFQS8qgIT1KCq5v8JHJWJpEk9DgmreWWYoO750REsz4C2cJ
cQuq0bcuNs6CPEzb2D97FnPxzNR5KoM1+1Pi6X1wcpKhqTolIfNn+I7Dj4DdawGaBdg1/69B0Bq+
Q8QWQns1ZMmESbycdp1cVG3hn6P+SXvB8ZF28Rllhro/MbUPFh+z+JaRgR90Vl3lL0qzcO/OvMxA
NIMKCzdec1BGm0yEz8RDwXlMcM4BMGhoOdBUoel36bylBtNv2xyMIruGFPUB4SpTPHepmbtGq5L0
yz2G0t5hEPaZZXAMnquCSgtJiDGou/U3t1837rErD110XjkI49dVaNf1aODjYoILHvZa+uywpKn0
x+d65oGs4EZARUCAkvLI7HJrMC+Guq8GLz4H/C6DHsYn6xh1oOfsNt07jgkX49tsseYE4p3TgA45
cZcQDPcJTihtQzIcxDwsKmDcNAx0kiJgGyFMzvUqgdrNk/MOiBe8q96+1VZ0Zt2Fa2XmoN7Ym2yB
WIbIthPAXsL+aLjugJx8PKv38cw4IBGxOyIpGQLit5PaxQmnuFqSnMFe6UIQ+Kf9+n90p41R0WSv
3FiZ7BXOQVel7BbJuVGt+tRtBbPaahskq91inerilqkXzs64F6YGBU1VIIIARAs/TSoA71ExguCl
Z6f4qTyzq16bdPd45maejuASvbIxDvrqAKT+qI2bw0ZmXSqesMFWtpkVuy16VKUe25pbJRGPK7hr
RZQUbTJ/jha7fNVU6RmxRN0byHYl4B0vDe6VWewknFura1uTY5Y1eRBJQ5melT9tAb9D2K3n7cLg
lamO8qWsadmYUWo8HuBMnhWBJ+JbGZ3/uJV+mSiuJjOocyHRfCU7e9CUHxBAKJcwsRrGhOywJ+ya
Uo9Dg30SfvJoIMhnV6Ht1mvm5Go7RvrwuYDwHMndtQo4VkukQOdjGiVrRblUzGtdWkNpqKXV+Mi2
bHpEJmjR6xEnBjStX5ylXOn97kOOEpfXeKwQTk/fw1kiNJ7ftvnZ83VJ+kiTvVgvPETuvS9MIIeA
DILM48U9hqNX8xUlpcM42pCfwfZNuu6lAMzAf2Zbad1byUl+frw89yUHTQXBmyCDXQpxAzIXt+aA
hhN6li3zM5KhTU0UjjaWV6y8+iBbpV48c88SGrO1MES8+VfOV8zSYRv90O2BxgfgNGvI3iFemdJe
BEHcxpzfYbwdwHagRHOR/gdyuCXN3imp9lSvM3Hhxrnn9BpHfWV0kppUupYFehNG953Nn7/Mr+Al
GvRoy4FxZlOhscM0qLICycmLZNGgWT+e9Lkl1sbXBM49dMemhz4rG0fg2io/S4OeOaTt1FXYAVWs
aXry6VdUKln62OIvE/PdLMs8Bg0CEA68gbfLHGlC5eR1D40mXejMFHXFJOEIxxvqT/5ag6ooJ5qR
MNRh9SgxON+sU9KKdHgGzob4216mCSpvn3mAHC7f64jMIrQaFRAN8mgR0cGl5VP3nWS0A2SktjKw
3/q0Hvadty7itfzFl7Rh1nlmZHibLDJn3WsP4CE5ks5hYApI2qabiOt4Xx0aqTh7AmGriEbFWxBT
NzeLsKdC++GnK9Z51TwzfO+l507UxfZF+EaRSZJA2k8TDQxupqAaWrwOUN4pAbgurAYwKl5n8RRF
KUxZa53uKdua01PNxH+UkM9+vEi/zXeTRboZxWRXcnmUyawkF2e0tPuargBwpOwFsHINu/Jn+AJa
AiUgZ5V8QwvcfR9UKwhMTlk5PVXUdRnQcNjw7KrXe1kPqnWbrLThKWJ3ImOkmVk41HuWhGP6pHz4
z0Jm+MKb20JREoXl3nCP4p/KMZR0B41E561jtsVKkDeydlLwqPvOg1UR64z/GmqrMjyGnDkwayc0
eYkWhxRv7uzQB5kRNjkVPTKs0Cjh4Ve8DSORQKYCzO/K3GALk2to3z55X7Wn5xqPVA7+fmqBffWk
hem87+2cbIrxPrzypH5VCnKhisWZ3wTWnrkc61Wckwi5tBWrg7zTIzJCWzJ8Z5DsxevVSFbFyjeX
yv/SuGzTZZXRNIDoEkQo3O9r4Oo78obxQEymFmfh2P4of9JDfqgsz+RAAuHa8c5MoDVz7OlghgeX
KHtpFRygoIr0/DkibxRsl5AkYqFBhl5Dlr5Cy/e8lla86R+DhdfjTApS5a6/dPIw6otUCEtGKc6s
UtKk/BnbteWX5FlaYVVD01uydx/93NqbpJfzrBOEwsXMcMfCLFGvGRVrB9CCqLpnOpZjcgfxGEG7
uF7wwDNlmhvL03KkkLByDJ+BvXEKX91tIz0P7+K+VWlZErl+H3oLcUeqB+EmlbA1+JfHR52fufWu
Z1qYHPU2lB1sf8y0tuap79IOSWeggS4uTgLxTdTkdMFKtwmV3h1ablIj3QrWCE55/B3/x96UQSaL
ZjAQ801WQEIltI3j8Tu2+ad8Kmm3TfRiMHkZr88tjgs76j1GVpaQ+od9y566XM+RaDlUf9mAan+U
dRzHRNrkq7QxgpA4hCmJllMGzEa1Oe6a8NjaDLdqh51DKz3Wm4PLk/orODVwIptQd5SFMc2E71hb
RQCmAGgKXvktRV+dN67tIy1W/PLct7rXIXj8kVONqkm0rvkdy+Y0yJlDofzrVzOsIoZCTkHVkHyZ
rKjKNrHkSw72smg4Ealfu84jyoe3dZsXeYnRdabaNFpTkKZW8WhWfn3f1RhzkQckhwnKs4fsTvnt
VbwpV/sifQMwSMzWQ/BHanxSCSsfigU1TSJ+IaKYPbpXHzDJxQVe7bVsGpZnMbQigEQRdltVaKnl
tlvwEjNpv9uxTrySPCSFJ6gYK7vZM8fAHkz28wjqIJnG62psZUPGrxrb9ulbDSqf2MJbjUQ0oZXx
mZHc/ImsNZQTcFVR11x6Vc28CG4WYnKA0DEo9LE4flxocdk6DkQid8+PT+k9YRRuMgXpRTwI0Jty
d0rlREbas3J/d3RQvueSHUlr6RiH4F9VznK/zesVk5kKmIQYICb2eYU8rVF17x14EfsV6x8ff9BM
xmb8IAVvOnwOKjZjpu96+6lu1DcyVl/BFV57h85sEfchaqqgAcrsBkj4SCxVNYB4COM8RVT6G22S
JQDn3B7E0xKsjDLOHZiVb78CaGU5y6UKexCc/XVuOt7rkP5xSgAMnG7hnTJnC320iqKMcsHiNHeZ
Z2HYtrJXnYHHrv4gkGGQ4UayEPUHZL4XppefiRjUEZkKkIqCoHbyBvSUsunSIa/OQrtVuYv6w4Bz
WFFA/kNCdyVIJVVdIy/DDR8upFfm3oPctenJuebkLM78JKvOxR/uKxQEKvS6KNG0UkEe5dOS1KKe
vsjSqjuUok8ToAzSYqsuPbRnSsBAhF1NweTQp0mbQtS4rM5QFrbs4EWCm3tXVi8qksVHRecXjtis
Q722NznHjZi5GcvBnsNuIDYY8vscGrNZgIrLqWottaZcSFiOKs1asbVmwZvORl4aJ4y4+98LZLLi
mjA4KVPV1bmOUVDJtploiDl1un1WSUahBbTk0AaQE0e2F/ba+MvT6PTa8mTB+6SWuRItRuegbEmd
IChWYhoPhsuiEvgdlvpQfSb5n7h/Kestr1lu/xZXtHt//Bn3DDBjKRARsgCfwrLCb8B05VFCzuuk
SMEE9AiCn8CCLup8QvN9HxDtnH38qIeThBqOb3L0LFnxVjUCoyblWrL4pSMwjvhuRlBmE5EJHlkr
x9N59Sle6NdCnsKlN+FHv29yA2lGdcyM9C3ENIdPJt2GoqV41L9wR7XV02z9eDJ+o7+7LwDrKBIE
Km53ZbIm/Ci7zpdxeeYuqSE9tUgIVnxERNZg/S3eKYA4lSvghcvO7LfgFlk5EUrywXeF19amKFAH
8y8Q3N17LpU6qvgrwAeb9vT4K+c8InJ6//uRkxOaOTmvBRKmqUhJn1Mft2u8zTOUaV2KqPGxsfvW
qnF/aDyUD0Blj2WZhFcSF0PftCxwBVIQZMnEGtAvgIem3l9Cu7c8A6m/hXrV7Mm4MjnZB7WShGCv
KstzFSKbiIer5xySQA+UhcfATAHxdmzjY+FqwxV1kEJ7/HdsGqhGsl2NtjhBR9beQF+EBebSnQCi
s8hIQCn9eF5nF3FE9P62tIMY8tZ0lESNktVNeVY33LF1I1oMsBLUx0hZuEDHy/huT19ZmiwgN7SZ
FnmwVCUgkm8TRjLdMn97PJyZMs44lf+MZ7JmrhBwjQgytTNSamfmS/4J8nUCDIewkxPCppa3L52F
ZOJMBAiuepHjZE6TeOhy3E5h3fquqDQS6KkrzwjgG8PsXRIW9sjvg3QyfTdWJi6hdjrVB0lWeW43
PRWN+jsfubAzvV7nRqVHT+5W+OqQlOMoazbUx78F2lqNwVod+mC7Q/iyhJCf2TrYNSD0HatlKnrw
bsetFRIytwFTnqP2zVcgtd2cGrSl+qaAN3TbdP/JNF+Zm+yf1veifGCc8pwn33UKcRX1Kwv9heMw
u5YiGoLG5ZShs3I7JkTgwVBBmvdcazR0fmIB3RThEiB4zginqrhZWA4JfmmylBnX1UwfBPXZdQxX
hGJuBbLzpbay2Q0D2A/auVB+4dXpHcIUssggUqzPhR5Znc7p4rcHDtIBbakF2iQN1fJpbKnH0MKT
0XsGyzjoDalwBLTCENe8XpCfx2dzBvkDiD/y/CxSDajyTvNgWuuoWp6m9ZlLSL7Kz9wXW+uuodHS
rJDjUiiS0mg4FlnQeOjSbovGK8UU6bZBY1hH8m20dNHP7eDrD5qsthIOWp2ISX1WuGdfpmm0ZdqN
H/q6GhBXdAngaEhnmLFKeKHdDBd+JUNs41XuF1zj3AUAASMNbXEogMh3D5mO6wq1aYr6vI1RaAd3
mNUch7Xy3B97dEMjuR4ZMWl2erbh9sXCNT7jl29sj7v16vJxhFxtQhar0qGoPnD7qksX7u5xP09d
FySTRqAb1EsUZeKT+0Ess3io67MQA2jW7ats69TrqHwSHXNhi41O4NqUNuJw0MOIGgdQfPgft4Px
G05VatFtz26rVxfAmQDJWgFYkYD8cY9Gzn7ngo1Gpa2+RmHxsfG7vBPqDyL6NoBMAopUVaao1aFL
xSGL8sZOA+sy4IhVX84RZN/tLl24DaYb99eSjCohRFmQA5qqfDZR7aRRwNd2HRG+jTdZy+69AEpi
XnUKegvI2YWJnW6S/zYIssIRNoPmvYnLkn2WD6pCrW2GRz4YfYONWC7491kTI24cpXdgcqagHEiJ
R0mo+Y0dxaj08h6aX/6lc/8dBJoPAT+SNBTCJ088WfOYJPaLxuYG2WS0p1wIievmC+O4KzuMZgAh
wdKMfY6sJtzuwVquuWYYzRS6vCp26krdqJv2Vd24a05PdMZQDB+aNrnFUW2VWtmhtrw1T1r4u4UN
Ob1oxi8BWk5kRZTFwPo9GTA3qOWAYKmxUWjx13hRqaAjIDEDuaStx67ZHZ9a9Ve6LVH9+PemVQ15
GYhYIDGD75hMAhsFaqGFnS2jkuAb/T6FOnxwqJ9D8UUqbbG2Gn4v809SYgQHMO0t2J+6HIxcBbYK
6VEBlzi0iybmtczLgzTvbN/3aM4A96ieUY0qRatUFl6uwrietz5ntCWgsQM4DuBDJ+uttiLTum4N
WwpLcLVqwUls9iKKdQx6muHPUf1SmlgP8IKTlVUserSp/jqlIQsF6Ys3r9yE2WtbbiP0ugvbkFul
ieEEJKuozG0Aw33hqo2cGlwItGMuLt099y7z9vMnKyUVTssUCqaqUiwePbAcQcXPfQ61nygkmkAi
jUYf/8nu4ACqFQGmwAadbEzfE53Q85rODlW9KtelIdTbbNtseNHI3lLupQdPkmY14UF6r4EO/E+s
Q2UGj2tEIto0cEWvf6WwQ9XZdfEsdjUt0H/cOwTHmTiAPQoc4bN1ohbIw1hMYHApTdtXTu0WvmOc
2Nt9o6EXGlcivASiTXGyR2UgZvCw7FibzUKGZrwYI9bskwUnML4+bqwAwQGgNRj/WfSJoAp5exLy
lGf6Di3ZdqSGRIj2fW+27BMXGI8n9a5XF6cNdlCD/7UDL35rB9vICX38sd0dtZe0IOWms0qKcrDt
7FSGFC5pNvFu995a/dbb+NyCb7+7EX/NK7h4AaQaU6a35hulgbJeCvPSzu32fmtk/nvDoZzIjYDc
YWG0d+XD39GKiGLhXyURCM5bc30td3iNwByX2Tm3VvJ1mRixAB2mgPilQqshW3sQUS7jbB/U9aef
l5/Qv6JBv8qX3PzsCgM3KcvYSHjIT2ZeGMIk5cZv6QqQF3fRagj2BfMUCoujHidxupcAjxRkHn12
cO+TSR6kXETh1OdsqTTE/pTYYkJV5jl+5sf6voc3TNHrbn3sGI4AxKSHYbwQss8tMxqRgJ3hkasA
ncDtvMuqkyltFnF21P4M2qqKTnwNkyzY5yNbytmFsOcuKzmuM+ZVRVMIdAbku2ss7ZOwcxQWRIPg
QyGvWyjYfByPlm01oKbevdU6wN7kxUMT5fr0+vhIza3rte3JbMdCyWuuN57c7lCXr8U2B+i/GlaP
rdzh836HqEqAtSG4G2tMt1NaB7HfVkrC2XuMDeyQ4grvHMjbETOlK5D9r1YhGKItmyOhMRCw2Z0F
A39/jl33PflZpBC6e7j+9wchhgKrD5Z6io5qFCeIctlhbb0BpXJK7Y/9x+WyD+lAa7Nd5Xp0KFbb
9cvL4XAC29bb4/m4KzyM5uHDoEqqqZA+vOuabQFG7sKSs5XSKM8x6BoiuaAC8u9BkkPuUCA8IshT
M7zHSrLRnhbMz50xBYg8XIoga7vj4Ir7xkVoWXC2gJRmBHh3sS68CHilk9Z8dG2MRuVzx0tGJUGs
MNSF1s7jUQnt8WeMPmN60kfuWB7eTRABDLjdFArakkJP7Dibl800MvIWVe3P7JUPzaY9+whmHpv7
LclP7QGKDyeGFkpU8yY+rKgltcxCjrPl9BByUEFdDZ2G2/gAffiqRQfAIK2FSO8cU3P0MjsHryIU
7+Rw1cm2EBPZ3ckS7SA+FAwG21Dow8XFF7BdkZV2+6FMSB8b2ZLw313NaNwqCC6xWPBIeL/zt7PU
dxWYPQocHcQK3mXY+iiKiWsODFsvP2BCfDxHMxtDQSUQuORR/feOQAW4tzBioElrCxcg08FB/f34
92eW/Ob3J0swyG6eCH4FDvW/SH9I6NW1mq0qrdaPzdxF5mMN9Z9hTOMRDaWVoOkxjA+8QfRerxfO
78I0TYE1sdK7ec7g9znd0bU99/748+8KdVjzm++frHkl9Q0rN/j9kR9SwT/tQdw0FvF8mi7YmrkA
bkxNHhaa0GZKpsGUs//yDWkfnB6PZWmqxgD1KvOT+Y4k9OPv8z+eiVr9Yp/NkoHxz68M+H1Y19K4
pUKCfjQy7FS0G+n1Dn33PyPvwDIr3MIm/qVsvbI4OF7SArsmQn6ohMqbRo4cwQsM4JA/wNIZ/X+R
9mW7rSPJtl9EgPPwmpxEiZRkWx62Xwh72+Y8z/z6s+ju2yWldEX0OdgFVKEKpWBOEZGRsdayxv3m
Z62J6kZScrFOy5Y/MwqIolBnGYYJ8QpZZz426uPX/ZW6FZTgY1BeQnkQNyb6jpkwcpOMi3iWx3r5
E6cX2550xxgicrth5dXrxgG9MEXtijiKRkXMJ0i5/Ul2iilGhN+tEa2u2aA2htajWhEKsMFWeqOT
cN+tTdgSoKiAouJ2hQsBkC+4k1NnJ0wVtmVSbtl66KjT0TRgg6J2Imt2rm7PC4TszA41W1CC4EUG
YfQU4Nla/HACR7CTI1po92ssD8sv3RsRNWdMUvp1HmFEYOP3V66iN9fjbBRUDogLklQkMX47awh6
Ywd3tR60Nk/UGRELqS6bRU/pBF3XR7SOi5YAXEH+uHYYb3iAiwVZDuvZYZTR1l7PIQztgkfrM9EF
czBWkqMb5/3CxPIJZyYCCWiFmAG3v7z1gp1v9ObgsCth8obvP7dBN1jFYEeVY1AhnqLHzk5fNGNN
lvOmAaTYoBpCjq3Qaa4SB7yPxiqkE4QzAjQ+3/dYaz9PXZChWVQWYoafb37iY2HPE6TR71u4lX2h
9+yfEVCRWPU5vvXhABbAfkGwqx5H8r3V7KdNurLga4OhnIkyFXk/otJ5MiRUTzq9OK0M5ebpgMAs
Xh6BB7kq0qRJFvYdBz57cLgWJCLfjcGv6rrdiMZL8fs/RqglafOp6tMBRkKjNLX/uoy4OMKzX6dW
g1UqqZo6/HqBmzKvW6DbkSBStZYFXz3wI/+6sEOtRRBHfdLk4Hc3oAr88JI7ksVtuGGVDPmmHzkb
D+XYh1kY4LQwniV3yaAIfyptY2XZb7rdMxuUS8d6sEUUYywvLyjLo/MD+Qq0vNuA8O7Dw8Naq+pV
bx89d8s+P3Ncmhy1/ojofoo2jqc86s9P0Ejave0N9/nn/tBuusizkVHuvpjLeogSDanlQ2qJjjuD
w21tOGuzR3l6MUyKWG0xmthpSORufx7uj+FWqn+x1Sg/PwGWDBldLI+3C/a5czo9tuB7ICtmbm80
DeRnoIbk0Yd/uShzouZ1K0mLMmkOdOQ3gDHPxRrL3i0jnIRnNQR5sMrR3XU9WEZitQhBrKur9mRy
uBmBBYDUK3nELUd5boY+NCUQZlMHRQTVjja4q9vBSuPxrX11boA6MX4TKEw7wwC6YH6qZ/7tb7yd
1o7lLW98boQ6Jn4xtNPIwgibQo+xIcJD4cgHbhsYzab4X8T5c1vUQYkrcB3JI2zxNuf6m8JZS+dv
LwneABW8haHzgvL64D0Cq/MIfY9ZA46UiE48IydaOSm3theILyRUEFHB0X7heWeOpZX7OKl9QcAN
6E0w6td8h2qMXuqoicKL7SCL+vK/sYiai4rec5Tf6Xr/zAZTW0BW4RSRwiPBthjtcdvv9Q06Dx8k
44uxOn08rK3WlQbG4kHB1PMfs9TWmAo/9plYFaBFYUgsiZ9yQN/Abmf8PIDf7ecHyEP8aTYqelMl
cJqtZbe/1Vj6FnD+AdR+YaGJ2isFPgAzPVsIgS8vrZF4ikmOx8dHbv/0E5qh+bP5uj/f/BK+r+wu
LSpAzS6oE+pk570/ZGwZL+EQloGtzJ5lcOaWoGbe7nWTw3L7pxjvdeghJqujvnWb+21S+bd16thL
PR/FLQ/rLy+wvrO4RPcd2QnsP1vA5J7AeRsZub3W4HYz1zg3S602VC24Vm5g1gctmPqVbyFYuii4
3J/bm4fnbGqpJR2jUmSDGlZY2TgsLKQjwTWSC1eS2Js1hPPRUPFSadqOSXvYabbgRCyINzx2npQa
6K16+FrxoeKt4HxujIpqSZu0jJTCmOgthbIhJcLGP2qPn2AYex/M+NU3kK4viO8RI+53mXwsuIWD
udSjEiJOLWGO+TcoQAPj6Wf7/PGMp4aVwCstqeLVnsb7K56B8cAjyZRrbP1BlhJ1+FeK9/aWOgqK
VApR7YUPdNwsS3FyHPE4cWhBZ/UkM8nfvwnIyiEDXG9Ks0W7ZWPEportv918/SwFrcDK9Z/S/vn5
WvV5t50Piv9oaZDQ0UE34Qh8kBZThiJQY/IPpTtCDOdU2KEVvtaO1dgNCRz/b24L+jY6gF/RKAxA
tp37m/WqD/vXA559BLWL4jErkjnFRwiH1BUAZk2fMi951rwK1gIr3FXHNWrFxbdcrROaFPDmCLQb
rkiXGVI1KLVQVjNKumVf6gsxlI5Eqlw5hjfTPYETWORgkKMCHeClmXJQC4D4KihHvQH86szOIKI9
w0Bzlbmy824m4uemKMfCD4wgZ0ohntCiNjvSa+6EOlfZ2vuPEqMJkyeg2flRrcCQV6iPbuVP54Yp
X9OrIGQV5lI81W5k4vTpMgADaw7tuhEOClwIUjya0zQWvVDUHa1u4gi9R8p8KpuKSNNr3D5NsV2J
kv06pmhN5moi5mtPVjeGBrgQ3r/RgIe/0627+ShOcd/27GmnSWZj+39BG1Qc1hi6b0SiCyuUX0vF
tux53NtOsfQTfDCd3kPlZbbS8Wv6akFXoYSrr0zXoRenfcGigLVYkniFOnFJ1qeKgOvoqYTciJ8K
lja/NCHe2gG3C3K97OsnNFs3ou5LzyFvrZz36wFfWqcGXLZVN1Y9N5zY3piBfqhawfKLiJSiU7ai
LiubOuF3oGRasXsdQGBXlUBlJoCNkRWphGNIp06d1AJtSZOV9ltGachczOjaLE0x2YfTT61ZcQD6
sHEnSdDs0JRHtPLabaH7/VfbrcSzG6kAPgckgAuiGH2sv7HkLMMVg4BXEq0eT8rfRnyY64dq3hTM
e/8j96BdeEIM7TZr9JA33MSlUWoOIhF5LyeiNYthW1PlGrPuSD+6lQJxyngzTW9MC5ogRy2Gz8KY
4sPAgZaQicicf0yi1+bPK2uyBMRLR3z5PZSHZKt+iLD7x9NcGVO+UxIExsKUc4A9HwLuOBE+LozV
Pqnf3PLaLEhqQJ+AEhMNvZzToai4fhhP7JYPdEV8VJrRDnjJbsr3WP0jKFYlZ/s4BSf/kwY84lh4
ZeMksyP0npDqWXUcuYG04UmYbFk8qFG1klot4773gdQ69SEgbQ2LDsB4EN5KjQntqAt3TM7PK6fx
CgiMzlhsw3+mgloBJZlCBnSe4ymoXxL/SQHfM6qgwOEnpcXIJwXgwckQ0PaEKci2daXzvsc0jzH3
UKdPHG+xwZ+VPXHLOylo4wNgAo/hAKxdRk0pmktVCLjxpKWROpp5ViZ6ICbihzaps5VL1XeL3vBD
LVW+yXLjjonRJYln7I8hVbO1IiTlrFBwksBjgBd5oLbA0SRRC1GPIPOdhHZ0+XoP3L+sKyBb37OZ
FzaEgfDHylMZDYO+skcNfvA5eRikbnQLs7caPT6AW2tfgdy6BWfwgAaZr8wIPW1zf84Xl3u23f5t
VRMB6wCEBDiSyymvOakPmrYe3anaRX5N8h6kltWfuiKC/6Wi3tatPd9QznixqLAIrHgtAF2RzFJp
w1zVSdrlw+i2RuWV5GO7VmFfFoYa0oUBKsaBqKVnmGgc3UHwFsKN2v/v5+zCABXGhEJNWbHDCORk
NKGsqncl8QMzkdDgyoP9H/yXpXF/mSivQE/ab5Z0FjLGoZqTjoFJrhKQtaJBX88zeS1OUpeYKyvU
JWYKUl8rRUSFGtS0whv49z5daTu9LYgaXy9e74+JvoP825wsiAI6X/BKS81jW4ttJg7Y8YMeHge7
X8rvRES7SGOBJMaIzGDX2LVZuPsZBSCX2QGraxTW1/3PoDNM6jOA+rg8AjEefNWyw35JYqefAvRY
y3pVN2YPZGgSG2wAJjPUuVj55b7hZR9e79P/N3ztqu8zZesk6DF8MKKcBtOHtGv5uPb2R79sXY1u
8blnOwcYw3jOtGZ01cZNG4PrAPKI0E3Zv1fdmxAVJjtKpNA+xUQiU68SFeiBpDTvD/X29v1nqJSX
8QGPqySEGvd0XC15rGwjXBIuR+gXeY3MDz8e8CJhBtUTE96QQ6/FUGNGb5DbzorhZ49VaArIN3Kr
gRISyJughJYaYLvoK6vofUdMSn2ebUSaVts33FqL9m2/h9dRxF3cCuneSKAq+qnVcIQ71m5Gowi2
Ddgf0J3PrUz2miHKwdYy0BLlMOEUWwNDnG0HXPv95fz/bKp/xkK5WGbk+yEJcWRaA3RmOLWchS5P
UDX3KSQKDCDHV7Ki24cU10DUt9HHKWmURZULOtGP2dGNAPgb05LUbU3S/rvLJF0BAzLkVlqrg0Ds
/ZEul+erM3pmlnJRaGSbpCzEXI7skwY+pfQ1EEFLFKxEFLoS8q9T+h87uKNc7uEQaDe2FmFH0D7U
1E6PTG9Pz0nzu4PDP33w3hhlL5C55fH3SF+jDl3GcTVOZMQg4VHATEJDt/lSCuJUxvSqEesKEWMO
5Y8gSGBma3Q+6i1mfGb8tV10M9ycGaXCTdoNbTikMJrz2YPKFLoEvZy42AI+KkmgOtJV/kVUUofF
eQ1zM5zXQPl0CvyvaV8q8FD5FtAkTLkOFBaqgZ85uH4pQ7GrPXVCYuLq/c5Vlgh1t06ZnApsNIFg
hEmr53UJSM1TH4IYJyycJNjV87uieV3qb7NgJTzQNaSrj1uc6pnnHuo4YED0D78mS5bkZ0arHf3O
FkbDr70BU/LITU7p9ytb/mZYAmkzSldgEAEE49JsnhWZPw+LWT8AXNRuBT3NAqAAtI95lExVZVbq
SLcHemaR2gfQ4+bxPAqL0hOzOflHbjtu+WNlaE60knLcdlxnpuhomEVpWAEi6zaZyVkn35ANyd6b
MmgG0z1Ufu57j9te68wcFffyKspjXHVGl+GMada52ZBd5ofJjPIh11cZ8G46qzNr1G4OVS2JgIkc
3TKXnHnuNkGlg5EEjORybIdgKxA5/KcXgS1AwAm4IpA0idPPCEe1YNwf+c2Av9BfL2qYaAqillSe
FaYoAx6f0tl870n8qRRWts31Pl2AkSBXxgMSrvMq5ZqLBoR/QcFN7lsKyDc84lrp8donLmUy/LoM
NgZV+O0zPzt/89QI0VTCgBLkJ6bWQZASAFIdiWYFIG4u/uHL/uv+tN0cE+owIA2HuPoV9ag/sX07
B8LkCm8DKqox9ICZY3cAF959OzRlIHwLhnRmiFofnm1FdppgCKeb19tP8OUKm+lFMDgSbRVzBKq0
sb5rU5EJ+ONrQzsOn0//ZQH53x+B+r/IYnql3zrZ2QTjdUAegU6YXF7WAxCqgeHbWOMkuT4TGCie
OIDgBiGQTNd7NL9qcjkFyj5TUczrgFo1udhoxrUZvblyZ3aos5cIwzzXojS5MZ7eCDQ8QFpYv9bs
A5rvVnKh37bzy2B9OSYqMDBcGpUtq0zuaEFg1Gyt1hDB5jhsVX3ak1mXTG35o9dmDiKExC7h37Y5
gTpWTJAIr2bg14f98nuWNThbxyrRioTLVHwPrkppbPlyQ5S1Ud82oqpAQaN5GY3LlJGxT4VggBFZ
tFow8U2QKRnbFbd1w2EvQ/nHCpU7a3NRlTIDK2L8miuPg51nlogcKBXeB7BLgM1KGNeY567zdZC9
yAtSaKky4RxcjkwM1annA9hUEivW/g6xrbT7UtNB47Ny7G9sUpDD47DhPsQDYkm5zInLRAHPKKPr
Q1P+BFhwuvMP9Sru6MZSAXaDBwaca7CO09wFLadOWtIks1vGLOasO5SaO0eVed+H3UgbULRaGo0R
Y2CEDgBd2bbjMMezqxSH4rF2S4wqKzdCB6nbA0i2WqbHuq1FhRt1OpgFyhZ0hVBNu+JCUZAwKkmO
0akeQw6501qsWZgzLkGM+d1ZQqhPLmeuFbWul+7S6vLfz86YnBXgPJJgtQGBHg8y15iII1ToTkEc
6220WZnb69T80hy1U0B4gAazFubmBEyInlinZKhP/bD1HxMw6CqMKQomI06bKQRjZv/5fzNP76Ag
kZkhb7PZbf+qz2B4iosNo1ibVq/twGqhZbwwU64cjutjeDFklTqGbTWHZZHns5tHpS6yb5X8Or2B
Yk4fhp/7w7ttCbglYOEk8UpeUmy6FNGCwTbpnmLmmfXfw/pH8L+LNRJwuk0DERZjWrqyZbz0czB4
uWtUre+icgpnN+4UCPxGZlJFBAGXQSERAg0VyHD81OgZd+KYh/K9b5u1Kvp1/F2+YHnqwjM6On4o
tz2nM19ObTq7oVOYbWgU4abkEJn8p/BR2/r6U/eUP4Tfa8jL69xtMYvmMYBRoXZFRws+Y1tWC7B/
JyD7ZNKhI262RJG04HOvlC3/eH9Fb8SNS3tU3OCzrs1qFb5oYj1mfmo+Ch31U9aQI5WUs4N6yUoS
wN2cWEwoyEdEARImlEMoFSErlLKY3d7qLdn06gPkFJc/jghIx1essyRYiY43fdCZScopqJ0wNsFQ
zi6rczvRULYSulzWKhF0d9i/9uw/VmhQX60ESR/OsNKZ+YHXwckb6vPm8PjZkz+BwelLU0pqF1BB
FfSv+8u4Mqe/ideZk1UmNm0TFi6gncFBKFYg8q9B13QIJ+e+oRv1HuyXs0HylwcTxFYtJxWwJLK2
yKM3I5sNCaTt7KlI0bp7KkMwdfY2zwZ6WXIObgr61Dhtt+Jol/N/mUlefgZ1P62bXG1GDZtI8/9E
2meyRjZ809OdDZP2P7MAHruwWtYyKx9V/yUVDnxlJOLa3fdGJUdBYRBHAWk+ACgyNaF5LflNWmPX
jFaoiy8zWsHKTbtJDcU65ETYcuhOka18C06F5nXV+q1weW6dmsch6JqeiWFd3kpQuaz0TA+tyKs3
oOdBNyM+AGSLtSF6scc44g4ldrL2fHjL46FhZckjcWmVaT27LPe5Imgw1S3I75nDaKnooJKMxiwX
JhbOkAe9Bckn8BSpNZAcrQ1r+dgt9wARJTRWcZCKQsC53NN4/pqaPuxnt3hpOz15rE/5kf9QeiPf
D6/8rtUF6K9DanA3HFr9/nn6lcWjN/K5bWqjKVKq5iLbzW5lVmSyebt26uPo+D+92zyg7CIaJRHs
QP/4U+ovwI8anf61KDo/2/vnZxXqnJr+mJKPQP9jnxriRARvvKTRzQ8XdPqmu6/3PMjTWvvpedjJ
j2s55S2/c/71S0J95ne6OVX4IsPMgf3ebXeZm4rk/gTRPSe/XhUc9gtDHbi+UE6+NFE2eTqlzQzf
HaSeVIRAhkBOe8OwoLso+ZnxsqFDd3re9Hohl2aqFJWTgUwUz0OBYN3/mFteB/QxuIFArBSP68t0
nA23ZXtuqiJ+dqPqrxIe8nTFu157HQxS49CnDv4WaPNQv59CN8MXQ0l10VN0TNzOzberdH83bICf
f5EdVUGliTTwcgwR34ipMsTgo3muXliw+hYAn6bWCK5M3pkMmYAGKzWH1/szd8PNof0DnUNoHEKP
BDgdLs1KIdvnDV/7rlWG5vwKTQWn/xRPSKnSRrdLMjniKwTgWN+YoXd4XOsiuhGcYR/M8WCqWeiG
RGrYTBYIQ5e1PggVIaG75V+YffKef42Ed7R3zQN/8ak6tna8AZmyLhzZ/ZoI7bWTAZOGxoPoiUXv
ONSzLidADTnfL3nZd4MsMcAFVE1HiTmiQIaC5sCvuLTfMuWlW7m0Rp0ari05DcAtHy/UBWEO0QdD
Rks78PZgSlb02JDUSmzZGIEKj8jpUQbN7nH/KpPXPadnx8EZTdbgrd5Gdz+ZTdCuG/f3w/VJWrqN
UcPlNTBsaHStXgtnqFsnge+GoBMRW6ebHu8buJGoXFqgNlzElqnfjozmijZjSW+NDSE7UJn0r9oz
xHqecps7hmu1tBvZ9KVRKpj7WYauwBHDah7b3Wxjp4NHGKJh+lpbxY1TjHII1DMhnwUKIDpoqkMZ
ZqOK+w80n0hX7TMTgsYiEAGtfX8ebx3chYIGhwaELApUpS73rV+0IMYJOcbNJihCh8feEXbpEzqr
WMBoWMffhPvJlZ7FXXDw94xbraQH9EDxoiigf3YB1ICBhae5LLlM7seqFBiXQYkuiL7yEtoKxURq
odGLamWwt4whCUCVDmNFKZvaMz478XIxx4HXNk5+RHTZZMFM1Lwywnmlh5Z2B8u4zk1RO6Wd6pov
0yTwBN93olHtCFMxVtWgUBcE4LdBlYAN1q4odKpFG6USnXEKyjrPML76dFBjI/JkJ4G3xRb9vL9r
aC5XnOlleOLi7vFGCfaoy12DUqSQlyGD/ZCCspXXSys1YqPeoaSbImmRyWjWpLCyg3ZsNiu26f43
2vayymdRWm46EWxjsK0JaEgNTvJsD8Mm8CJnLH+CmSNl9HXf5M15RfoO8SC854BR79LiVPC+0jCY
V661ecmoRpawb3EBHSv/cXKUaOVM3J5dOE28eMOHIqxc2iuSgU+hWB94c5Q+pWNhVH1OuAY894Ij
PIfZEx+BVpmM6q4qDnH6kCql3vR2D12DEBj08psHCO7+FFxVF39n/Z9vorH6Kdh7gVPHHGggLYVC
jb/tgIiYBniJxC3ceJ+C4rP0IpasNiDeOkvoBsVz3SIshprq5XSE7ZB3YVIGnkS42ov/lq/+nxI6
Z4oeuON2FqwGAm+u8DxB2HlNLYym/Pvd6efGqbXnBggKqiWMV6Baycxx1x6yD9Ao64kXuRJkucnH
tAMD+dOeOfYMAXfV/YlfTtJ5pMe8i8AYLXKZi8g93XpaiHCP3SAGXpDbWXdowofRP/Lc9H80Qx1o
IR8mrgKpsNf89FvIQ94fBJ0O/A5ChrA8BKsW0nHKMbESF+VIkOB41f6PH9VO0CUrBT2aUW1ZKLxR
KCLK36jtCzTQKRR5DvfsPvRiR7VLS93ORrZtPGnjMab81Xho50+3mjF75UNM/IOPKs1mg+cGPFKl
noY3/ftDvnVgLr6Hv9y1aa5WEB3p8Lpdv/TqO94BSdEZ7fS3/qNWz1NjYPPUg8nUX42boOW9IlH2
LKG2c/87bhyei8+gpl6FKi0T8ZiW1Adrqz+D7fRBZIyk2wqJHUsr1q7eb7EKEh5YFv4ubiGKpfZR
nYVKFRRj5IXAw+mJzr224CWbyAz0okhm6KxB70E8jCYKDj/TjjXCihQ7YEo294d99Qjzrw9BeVf8
VYj+zXvOosSgpJMQykPkaeMTL5Fc2A9BDZWQkYSb5IDipyetXQFoKMOyBSWkUCAaxcu/hprP5ZJz
oybIozZFXta46NcfwZ1l1co2Fq3oYcw3gmaJlSH7pzT6CgBrDVUX9yFo+a4MfTFDuYyLz1hO49nQ
mTRLhkCeI08IPgau0Uv0i/rNITv6GV7vd1154kujzE1Z7ABqeL1v/UaslFHXRw81+F7xxkb5y7EO
A7hqJfYS+VUNQTYr6RLnk+S9AOor4nwzL9ew7L8B4GLA6EuAawE/1UJoCDrJywFzEg/lqrQaf1GY
Dcojsg6BQ503+6Osz2/41++fxz+TkWBDzuS1JokREsj7mCX6GGZkK9+M3pPXGeSLaCjedNAlHHAx
0g3gIckuMEoUymKUxtbuE0v55Oq7UQ2AIjGeXCAMf/ndc6mBOwwtsF5fniIGSiiQuQ9XDsKV613m
Bhm+hCZ6nofc1KWNFAzEgV/0o9cpJRlAEpjEa1UijgavKLjzL7U9AOJYCD7gcePSSNcyQ6qF4eRN
+ru3642N/lYb89/ODDaoevL650heI/KeYQbfRBP8H7lhyw76evXD6aARjhDn/eT87UlovPakNp8e
HgRibN1e//OTke1gQW+OHFEawgU21TdLU82es/GPtfHT6x8/nbkQmKT6oP/IB5HwEMCTyFdvSfh/
9dp6UgECVAk0/MgeRTbpgBK97Qr262D8ycmzmxKz0//LY0DNCJXCqTWLTtQpwIzYc3OSGIP9O+bY
mtDsUxwtX6kH/PLG0zvpbAHod0mmL4ZOVGBu571DPxWQ/JeCON7Xu2M/eoZ3cGoTf7nmdvthu9+1
/bYx7o9XXJb43hdQd6ssGqFxzeEL5PfWqF1Zd94P1rdlHU0DGGLQx5o9sWViE3Nj7l39ZeOahBzJ
ltgfhqqvbcnl5Nz7Gir4ypMoBsqMr0lIZb4perMy3OsU/XJ9VcrV96EcxdoAA23tAKaYIsj9dN/M
X7kzi4zk2PTObDY7CLtGD0wJ7oT8DVob9+f8OsWgPoJy9I2qRlxW4SOK8siiORe9znxC4pYgR5cn
cFwy/q6QUDNmdgF6f/B0nEDhtFxL7tYmm6oSgzbBD3IRn2EtTEXEezsUoPnZJcTTcMJPBIdPxx54
s6zHFvHftc3j1nafXgVd3z0/4AR+rS3/dSSGcj1AuXhuQGFZRFy4dEh+32tTGfWpl/Hoj3Egb9UU
uVG9R/kreEWLJjYy1g3ApzB5g6+zgFaiyNyibNZA9TtdWadfHj5qN2rcwvkKYB+r4CHk8msURokH
iZlT740hvWG0TgD9WWafHkYjV4m0iRGZgCy3643qYIJaWw2ID2dp1HgqhbRn7LXP+Vrb/4054nGr
QJ7Go1sRFH7UHKEekTdcHjZelIOLPyyqwEMwglZt6bO2xvvQQJeCyubAAGu29dz+FXMo4+Vake0T
JU2NdMpDK1f5yMy1KbOHpmA8iEUE5hyxa2iR60iJbwXtirqUV1Gtonb6yIuzUvBx45XFn05ojD57
isc16YxrF7YYwUqB/BQlIppOEYjTsOo1GJGXqu1JA6dmoeOdXC5WvAdI+K9ytOV9AXtChvbe8tpA
xYex4ItKqJnxhKwmFKEgKkoz6fyIfxC7gPsIxD7+O4djyuoyC6EFn2Ha72lS5dQGNMkHFfeU5W49
gNrJiOqMe6/zittPExP9FGkiQzOrGDRcjYWxs9IS6figFf5hRqnvpc6HEqo/g5TwpK97dFH2NdMH
GwGPKvbA8MFoc92cn8JOiCU9lsNRIJWfotFGYpPOnkAEiof8sWA4J5X69BV4WTU3UqGGEnA8iO1X
NcbqS11UoQBBZUaApmTbR7HBK+n8wlZN0yS6UmXFVLpS2YxVQED4yMY/oaD4ATB+qq8pPVpMm2G2
ClHKCyfqtGyyIrBY8DEJuy7+BP2ShGQOutqtEUv9jEwimiCAIQftPEFvIhGiGnWQRGwIJ4cy2LSb
KJb2YqEWmdNoOQBxXBmVUHIWum4wZCmdfX2aY3RfJn0jsGYvINvRhSpRM5uf5S7a4FPQfsMERfvV
Btg96FIWC0i++g2HNnsWLXGqgh8mfSy3r4XqjzjUUhvJO3FgZi/PGi50Qi4fH6s0qTPSFVLphqnc
9kZfcs3DmLHB6wxhtc9azHjIiAy15PFxorXoYprVp0rhtcqOWbZgSDqJ7WBwUw/ynSLpAUUtm7ix
x1JNAqjaDfX3yEkaZ0hKUaeGqrIVApQAMS5rioQEjPUdKwHXnvHflaT5jA1IOYP355xJzKhQRwBa
lWW5R6FTJKKmWRvqDUjCAhsyX9kJRPHAI3Wt1ELpI2FlW8lrTjPaSGlmlG2TQdRbLWczE/zjrJc2
GpzZUCflIc/D9An/V5FCdyoSIiurS78l85TWD4UfcfFuDsUaAyvD1o6G0gcDLMPyE4QHtHY3jOwE
Ah7gbb4TuYgYRyj8DKXVuuUbqwD8JCZTwUpfcVErBWmHItVMnhFSgdQjKzzUwuBD9KuX/HHT1Z3S
kbpqWFCEiUn4t8jU7q8m9EAlQeqtrUgnjcDUFLkK6HnD9TEZ5RmLFgRtx+qBzNcRim9zn5lpGXbo
nRd7DeVqMamfkwTqxqTC+99kMFkTgShKk4MeUnEoE/KQWJn0aeqjlsQhG/5IwEpCR7KeJLuMQ47T
BUYpYJJFN5QaYUmsggPswegikAgQYea6aTtEdcd4CgCyqtcwAK+ZXB4VKGNIs8jreI7pP8ah1k6j
z8oPA6bxoWNbzU6xSlCVjPvxqw+mBsLvEerkOsfOeJCLilZ4mcUofs6YELVFSQ59wo8aClpdH2D8
hY99RpSxk1/ZbFCwopxSfQMgkeOiVAvzFpSFOP8tQiAEOFoAitDC3zapDsXXoiWoYWkpUZq0AHBo
HJIXrgN5jo6Cdf055uPocEw2RSTIpHCXK6FWmaXaB5q+ANY2Q5zHMAhMTqBrkc/qdRzCd3Vqqbwx
lZDX4Evo0h7F2NifjdnPQpOt6iXMFxIDaVUOFQiINFTPZSllndurfIrZSiIGfk3js6+0HapI77oO
HxrNcqrqrZRxkc6UEZD4YsFqE1o2Vf+E9o4KryI+EAQEnM+4sCliJn0t4jKNkQ+hhkHLcoaORL/m
nhVgGCcDdQj5s1ZaJH9zA1IZPWSj5JRH2fhRDlUSAqIbK1DUDpdFTbUID5NKXDYkGyAHvmwyeAWN
b+st4wOKQpJchteCTCokhWZlZoVNDLDmZzeWmgL0l89KpsBVQeSiC7bZssnk4wEHl8KBDKyQcLoo
TliIftAG2eS4eJIM9JMOuCyLc1vqrJ8JbzLXFqJeC13RE62eWM3Mx4CvSRQ16kMX50g04yTonFwO
45cwqxTGVro8e9VygakdVWtAhMqOXWlnUgW2I6wJk1hpkWmqF4ZaBN0gVgp4g2kyviN4jRl2YxfE
S5EIeC5Sp3LqNXNVyCDHZ9onDbIxe9SFk/Rp4Jkmdhm2Kzi0C4qCDfhUAKwdXP8bXqWHiQjc3H42
naK1JuoE0QfkpYenCSK3i5yB+j8UXcly3DgU+yJWaV+uknpxO463xIlzUWWchJQokiJFcdHXD3yZ
Obhid0tc3gPwgPJ532ur+0bW5tthF1Aj+RrKssdocY4hplok7oKEuvY4Le0OWHmiYRd3RTFuiC9s
6CovZFoq181Uq2+Gg32/ptVOqstWxvExpLhu+oo7fGlSiPq/sEnNH5En4mwvFgwavCalAWVR5KNe
H8K2Ng9rtc6Q4+tasSFXS8Z732j4emS+pPGeWM/YwJLUVd0WcylPktoWjPqIT9+nWJ9rX0HGhMc4
z8v4tCPE4xvKDZ92sCkoj3vBdMTfM0UTMQBu6dqnGaDkniGG9R1q6PpFTZ69o3HzM27pNJ+6sp2C
+bL5Ue9XLkh45lBqzmc9JSiElrJVoHaOSE5Jslt+Xj//2GBYk2GP8wYxxdSuvs+zOWnfMC9ykK6h
maNDKc3uuga2hr8oUjpCN+JB111CfPE7dyvJewkLgAfmVpGdmQSY241pMoa7UhvkUIMjnGCps+2R
vgKLb/kg9o353rE8gWgmqGq50chp/ewmpKt1q0hq27s1cfCL+pRoDzjPSyidkhrxIkxicfdju61v
Da2StedbINBJL9TOF3jfFPIErzL6L5Q8rCcxl/UjVEWf8Eleez4sniDKa6u8xgadIBkbRiCiZiBe
ZYiqW2sYmfQ0x1+57FRD9JAR1DXBGGZveBfJI6nmON5v6S7Ytdzx00sYW1ddXKrst3pq5Ny7cd2S
T8cPru/pNJF7MtL1j5zL5SWWLobBsgXagoqu+3RqqfUNoEVVbHftURTiiyLx0yKBSlhDwAsA+KfK
M5eeaUjdM+x9HH1VOdfmsVk3Rr+V1mbfhVWwx99AoG33lc2iw20eEbyJUTudTG/ShgSQbjGCa0L5
gePGBh39UBCUqn20h4W6w677D+XT5N/hllX2EeMv/gop7EQ7VO9teh6tXlDwoRCFnEfkjqFVVpU7
7zydbrZMZHtStW5WzB9bX15plmn6csg2Y0OzaomGje/p8jqGMaVDEsf5O+ZNlEc4zrgUX2pXH/Nw
bPtKLwczCjLQAr/yDl0NOuE0cCd/E9rW9HXEHhIdIdCGDX5vfIIyi6OIQrXQ1D6+Kq5c9lXiU6nB
1SH/YbE6fmVjla7n8cB/PLNUPKsJfWbXQtP7M09JYH2OqZqXjdDjo7RJw07p2IhnAfrwplyDhsVN
C3+lYznrO7OL5CUPDZjgz0sXteWSNX+AKrBfYLtifBEjb+C0JqhG+bCbkp0TJo+1Z3uKHIZyVXTu
J+ngC6hQMTy0NAkfxeKapvPThgAmbifkr5HK4B0aXGJ5hwy0Aj/NqPjDxhTT5ULt5p9Y1Phd1w7W
OxpH49LnU9nYLm8wtAfKydDpNIoaIbHuEOB6o3TijIMsQeTdXNOvMyRHKFwSnT3hDqmWjjdRvquI
MgeqPofOIk4e+yjwAwbZguIpdw2Cbls0IYuLf1Nbz88pHw9M/Fnx0eJUG096czgYp1nD0wSlRvsj
k2WFIoBUcsd8QR4f2mljaGCS/BAnmCbml9Wy9nkPtXhbQzpeuMxA65C2vPAjaX5QwsUXR6R7Tkwy
jv1SjGlxyp1Jf7UsAXzDdj3jddimGJK5LPi1yRnSz3O1V+xS00TbE4NLlLxle7K601R62JeF5IAN
Ccj+ohi2whr/FY8IRfjUGGDrS2sIKCe9khst0R2fysD125jBphbYP2r97liQttwRFjBUt9kM1jI2
8LY+caMYejwtHGbgyrGYhnJXiRrQ0RwS9fsBtgioOka5lpqtrIffTKv/Rl/jmecbZYh7mxGkfHFz
u1kcW7h+HtCDKXMxcynuSmomfs2JK7IhS+BZ/1xDoCmwMXFnLZeCEjcPGPqG3Uu9wFxIJjtcX1wB
PCWhn5VGli+o0ZKQ1xhyN+imO4XouKnD3Vn93KUsf+R2RtexFj7THWlmDZGMdf4r2U0rOl9xXoII
gN4Oon8XTB8VbZZO0fU4lTip0z4zYN27ipUSGLzXG0VaJvLzaImxa1EKfKu28OpLtk+iRWWVNjc9
7QFyyQpq2+5oyHp0PGmRw9pM9U+aTbnqNhl3qG9DFGlfFrJ9DLkq1m7RtAI7tZe86opNIGaoWaYs
oCba48dI6yXpctcu88BshZTeWa3yWXFO/iTNXgNoa52Ig7Nmkf1eNbLFolwgY22RyviKMcLieVu8
bU7FZuqt04QG2hmR1Q+EteXUxwJsSYfJbZAk2k6oRD207P8M+BuYQRSuQCIWSY8+ceXyiEEz9O4i
5+Kvyzz/mnJG5alZDbbkXMlm6hdUTUjSnXheD3DzKjFIMUt8prJw8SlJ2GzOSYaDBieKrr9h5bFX
51kDwC5hlAxpuyjoA2VmHkNQ1JyWA2PJQ1B4APgdyj8JWiBvlmo+oYVyzXzLj4wvfVKt0veV3+XX
vQLDQNO59PilKGDRywZXdsz5hHWowO0Pmy/zS438H4BNE8rhRCGb9yLAKGYdWxMNjy3shqkbixQP
S2Qr/zsLkybnoqQ4Bplr2nhqq4N9xH07XuzkCxhCjcA58E/m+R5P1lBUg8hZEiU6Vzz1mrzGbCl+
pypXySkxc4Vhy5Tn1ZBBeEC71NHjDad1EAOnM7fXsWaxGhp0du/NMhbJyc+VeBTTEapTSxb2HtGt
AhvaS1t2ekU51C1saR4xnSthS7BEnLqZIVP74ss9V5di4ki4wjxMsp88AmNORYYj+CpAp0Jeb9SC
QMaioe9pUTh5QzOhUpSEO8DLqSFoV6GuRGayGhetTnVMKXwo84pfVz/H+uT9wj704sSTAiiNoFXN
c33VYtPr69rSBZf1nmyq905CSbJoIeg3lUoznRt2WESmKhjw3dlUmJ+BqwY341a2b1SI9YAVWSLr
rjhgjIvzbkXLQkWxplf4Y2p+UWMJr7yUod5tppAuvYJzzIHLI0/LfiNp+ljRGSd3kMn2aLJUobjm
JMO+h8Wm6kZFMvZFmdTs96XZ0TBiThAkCVSyLWp9oPhXzB4zZAyadP88KTOMyq6skChircjXrsIS
BN4e5hGPKytWN2wsFE1vJvQBAwDiN/w6GKnxA7ATo+X+42iUCr3VRqEZI+ArHwVJNsAwFphU1waM
eNzyMg0TKiqkAQ8poscx2IWVkPWpKWjabRzDCV1dz5vqKNpnjRNqy+R9NSNtYlCJX77mrWjXDs0R
TrsjkQVi6nNazH1eU4je+UZVfRrVwWG0IqSGSHOMO3xM6YQkj3SG1570CrWk/Jxs6WI+EkTILBWI
BMDsYO8btCd/k0OR90OXNj1XqK4tLk1e5MgkxIh7J6vdto8ro+0IxJ/Xj6uhvgVWGFKJ6pLja6ic
wZZEGZo11yUvxa821cdbRrKIsQ9Hwr9MHAG9TL6nfCiK0PTNGMeXFkmzJYoIjvuvzimu8R2ygh8w
jIZvaVpyYGAtcCuNnSzjeW1wRHctXHBw6h0Ytjyjn16hEFuKrXrY4fI1Xva41EtHsgln7M7xRk/L
TGYQ9bHet94jPbTp5xEmID0LlX3PNxnUic3UFB3aa6A9zO/H78bv+R8Z8wrwjSyzV6fjBneyDbVR
X8sCm1nBtzLvYqU47tA2Fx+OV63sq88KHwihETjAN5p/ajLULntrU4wELO2Cc8xPaJ5GEQlB3+Vq
jPlkXD2OHvZvpyYJKx2WWeT5YxrGYHuO4+DvsvI26VyRqAdlZA58cFLbjywtl/wikcz60DRaTQPc
tjGXPbEtkQ8t5xW7VrXb0nMWfZ6dZ+JACjMuJDZZOubuDMLHw5Ck/DSA45lJ6EAQATpfHc72p7ac
FzJkEzIQOkBJ9dRrhN5Mj2Uk83Tv81nSbktT2KgYr9as47GZij7q3X7kzKbrUK6JaE5tBlVov6Zi
ak7wis3+azDtindzcO36CdVOdjpyupnemcz/aJBL+lVE5XALZKva+4xq84vspEX1uu3lPji5IMhP
shm+qD5dq5++/MQhA+SQd6olyt+tKmG6X2OaqxORe3ltgebEQWA2IO0kFUgf3dGAnNp2EdNFRoG4
evA/Lc5SSpqv2pJ27zRDVaVgHomjYagxloMh0YgLm0TgMzs1y4sWfAFu7BUiimebM2SVorBqOheb
YID5qxxTOph/Ul0+F83Yp4ImQJgF6NVzqw3gYY2+jA0LbTHWpkvCByg6BTA9w4r7rdC1uVL62Vpo
HrDFRlwRULwD0IRorhbGwgA31HrYZRZ+zVhlqnfLwlH0rs0E4LNl6+BdNt/IXgkCxQzJAcLgIfLb
xnEDoswq1nvlOKCcALD0K3zjvelbdG1XU+XZNnAVEg8AXKgvlu0JPkK5Q1UAJwl49Bxq+mhYgzOQ
xuQNoA6PQ6pijoJJYvITpYxWc9di5tLCUxFVG5Ai2/xLp7YyHVFuSy7ZWuNqnSP0/gOcPBJ5RSEi
VJ9ijX44vC5UBbFg9aWO+cx+7rkZf6Mii6xnc5iY6Fa9ZkgYCOk0AdhNBLnNqdT+fDj8rwOdBCKu
yXedweIH2NSn6U0DWCjusUYO5N6Ycym36pXrlN88XSrMGq+FLuFYjkHZN+oCX5/hAE7TpPNHMmVd
M7ccWkkOFbUOIUbwVvt4Px9AVXrgKzmM7RfljsHwMaxDDYj4Z5wCKiSlZv9CKzH+LNlRfuhxPuRP
LlFmPm24QspvGS7teHeMPGVP+JSBDUeylbjaYFaX3SflmI2/vDIHXpjU65d09cL1sl0ospatd3A4
y2vNBwq7kHeD6SkshkI237RvMDMwJk6gOEnCKF/jyj2ONSE2YKzZFmnj+8UqAQeFZquAw49I2lSP
vgibuqOZVSncrlSl5esSSYp3sbpqeuTzPJOhRJmLN23U9LIsaoIUC92S+7PI2TYAyMEYoM2H0kNU
X0wuy4Ap6yMR53FkpO1x73lYjOyupPvNzqTOcGBLRgaCatXf4BGSfgc6bh90jQbuwlFFsBM1bi4f
4uHNf3RpTMRUuCzs13xJYJWQsyiAYKNbROvdqgZUPX6TuBPcOX21VQjLsG91cDcHygrH9KfJBCq3
dH8Qm4nr2xarZQLyoCrM8AKBx/jnthbXJeyJuFqnIFLuyibY8QJ1L09Peh4bmPnBMYHdVn7gde2O
JO+odWH1Pzc8gd1HI0qQQin8iPGZCrwuvybwWRHK4+PtoqrvAdht2wmVaemGRu7V1hWpgcSLZIA8
em5dtb4Y9EjLaWpwjg455aM+l3NKxwuGRPLvRY0qBY+tmcgw2SX+YjD8RA25r+PoTgeEZPaSerfM
dxbhhfI+pM1eDWyu53mouBXTD3/gSLybR5Q38EEHVMPSDteELf/m8BqGtO5IqztLC1vBvzZv3jHq
m/4UZFvjn8nSevwAUhfqZ1yvOZqQKD/liUagSGKpvh2FUjUIrGlBFSuB1KC0Z+S6FYUC0GWY+pLO
I6AtsAJQLMYAcMwU7XHFSWWS/milgnexU4e4JyUT/szWWj5uU6qhjSNHjirNbAdsBZnJln7Sqzxe
OOqQNzKjwOtjVSHoGMCOgUsIUZHc2ql1zY91yWCHpA/UEgfcsZa7eOD19GuTiHWgW6LqSyW8Kh9b
n04wFFn59l865RVkudEj6H1FNnB1bfbFPtZ+m6subjY9VXNxPIzZJLPTOqLkO+VKHPdBJabq6NhC
I1lIM//JGE/qB6f0ngCLAhCGIrUKVY8DZ2O3PHfGvJQqC+A5lEgwZTlzFLuUiwKQdGgEEE7bMLQi
GUYrnBTHXaab+RsDbwbRPKmgAd3dYl/0ruKLQ3U93UHXAHhB4m6sunVV6IjYmGRveJjNEzqM8MCt
r365Fi+rUwVzl3o6xqarK7G9H2Vr806UC0oupqucYhXUGkr9dbIASL2pnlPgmAJ4QVVj9ENreBoD
BIgw2/UVQWg9klg7SDlHHPdyxF3ggfqHrl1jDb/XZCoQBzsqjKTUuKOxi3QWTzVO628+rvK3AXz3
NDuLOowkRvUF0vfupgXY02mN6PT6lFt8pqlYjB5E4ZJ/UqQ5oodWnf5cGFG/acbJ3q0uCOTXr7QY
djTd4bRlxjx7WJCMHfxUjx/7IlGqrY0sTweLOvTqs8AEf1HxN1YdaMpFxUD1VBkb3/iylZA7fAL1
Fo33KUD5MKGW1bMfWHCTHxxfqhb7oTCvLYhoYFR2ipATAkiR/cbW9mdkkFfeLSj+vx6YJHylkwOH
N6aawLjcu/i4EAMIOo3M/aZjjXKfTQvUGymQs9smZ16dfSrnu3HzEZQaOCEYVQDKxHtEI481Sor2
CgqoREEzIzEiAgN4w+WQf0DsA2aoASUOjm1EVACZcbujY9rXtxwPcukSgTu9I0aQCMh9yn5X+9Z8
3Ra9gsFIteY9aazDIZZn5s22yficFjBhaOzRfovNyBNQOy6SLp0MgP5lX4DYhSk1z5htK5EBwXFf
A8Kj5Y8982y66DqwC0Pc29QZ8FBfgpcH/j6P0y0PrQU7o4rZmb5CBXgX2kIoOF629g+twYF0AD8R
sEJTxMsgICq+wA9C+hP0/1vbcxUTeNulbMv7ckERjR7CjXjTLOa3Gr5vc6fD5D5YIjFMiUsZQG1a
eu2vqCFdAZAefHaPkXkB0mwtwnxetzF50qNO6s4H4Fw9fNfxfvci8fZiVgWIwk4YDAo+E+CS3RK+
czfO//zaatlTaWuwSLOtvkkiVQ6ftly9gfI/ZNd69MC93JZGXfCts6+UFdPRbX5qL3OOigEcxIjp
ZzFNL0Yf2XanucWiKpAdq9AkwvoNmzyq66rnBdRGHPkr09shhpS1QZ7KHU5RfZLH5uOYc0yf7WL0
L1AJ8CfY5ofHnZYeK2L7ZDXQFNufilj1BcAA/RMd29A6omr7bXV+PAieAcJpYnUT6ecAi7Nt+Zoz
VmJsQy7VPxmOrD25ea/ka8hBtWENxvVut1hWJimyH+gtPiFzV0No5qhU93pnC1zrm2xDPZRkd2yJ
Y33a8jJCjlZx9rtdgn3mK3CFzqJbjmfgk2Hsg8/Db1JIKc9xN+tPSCVQ9TTInawGlJWkhDxg324+
i/DV9J46DRhy0vqOi+jX84yS97Vm+aHfoTvdCSbGSrWJS04gpO1FTfSZBGr0/b61YJqrPH6uMiRR
HdfKZ6y4gq/IGOjyRIi7fXVRnkMV8vzCLDmy67y04seMrVYAqTVl/h+wWJt+x2Rtbt5RW1JILDys
fMB/5+yckVmlPQ7u9B0AvKwuNmxTclqQsYUHaEJF0EbhTwPMr6Ew2/cU9g3QQdvyKYEuAOXgNK76
Vh6oZIcMjPB7JUGNDyPOqOQkF15AMgF6H3pydB/TFX3Z6Psm+LE9H4eFPVPBAU9d2jldNIbMogZI
UXv1t2lBQAF5m+1bjaaswWqv8CAd1Iu8x4awH0vTCAGF+IGZpnb3JL1p1PbmnIsdIHgnZi2/SwqS
5qPBj+v7dUrI1Js1b3FxQkGwg46gIh8OM60w5Y+gPurBHPiFX3CmFe39Om7z92UHfo7zZKyfylgV
/3Ydk/Fkm3RNOxqn+lcjUzgAqGRPwAaDiT9X5Uz8dWYYFoEmGg0pFE0JfJDjVjgOyhSh5EvXME62
U+kDDtlAAE+eMaNcbScsO6AC4KoLiOmOKDFV7wg2qoxEPOWKT9PjVipgoxXQEyghCkhsbqhbC7iE
TWqEa+tUQEY04soV/VIWk+xzk0VUrropX5O0PRxI44hWstw0B28vau3R7LUMUFqOCPMzZDAYlY8F
dEdgPWsJqm5v0u88Sz95jgVGO3ch+hGZno2rUpzbbWn7hbVofnZU9E1HakCkvgXH2wOOb/7DPg4Q
jay7BSMZ7EYHuHg08XuGSDJ4IwtvyQn6qXW+mSmZsTAPBlrMQUZRnVyFrrXHgVrvGJWiMR9gnj7h
AcVZqIGLLA+P1G8pGF4Dfu44kWxDxPy+isiegqEVrI02MFBPZQ71H8N56ur9yQNN84Ms1cFuanWC
P5oqYcnFFUvm71rjAdeLbU7IE3RVgV2namlrtJtBPjSbohZFOGnd/B0AHndodFajXnITpwSh2ehy
p2/pWPIWuQ81SJcdqfAlnjBg5h+UrYiRkakARt8eif+Woz2rOpaa+OnAy7ZlCLH18dKOSK4f0plg
BF2RNfyBYAxwWJLPtTtD6zeRC9DKXJ05P5rtPEaQraqI/j+Xk30/p2SUapCqiaEnhxlZ/xmWeXQR
nwsEC7q7p89EU3p1cHHF/ST9GO6hvrOih1APeBErHeCIBBAUkEvhZdvveV01PeoPj2EkkWFYTtgD
iGxjzbq+UMGA1OOi9ccp5SWGJ/TUfgqLEl/FC9eNfUeXQ5/rQMGHZPW0Zf0GHYMG8gEPrpPl0j0Y
8PzITCOaUjgpoLD4ObvaYkxvWpvxjJcMNZxcwP52AnMadlj9qlqoKrKjBfQhR/2lnRnyJYom9/Np
CoifxIfMA5RlRqvwc4FeUXe1yTb3duBbqudthDzvtJciZy9uB3v+kzaEF1CijXDxLlO1oOYOi3CP
BrMDD5qIyf5Is8OtMF2qNHabw+Xbj3qCgyxNN/jZrhQGpW03xnWeXoUAQ9OPBWYMAAOD3AWoxY7x
IUpVgC6qa8468BgV0ozg/Fzc5Aat7QmA9RTO695iINStbUjPqFCb6gQQR2LOAK98vIsTNY8EJJa6
Rsy0zK97CzDrLWlWlt0krh72Z5d1Y+/TiNnlDqEOZbhGz6svqaotu9AxiKOXLKawKq0gRHkYw4JB
bUgrYVi1HwjwGxhpDvTbIBWm7ySp8w2xDbVqv9qWNPt7seYzVldBfXY7UOfA9XUsjOkNvqwYDutn
0JEQjOwwh0LQ9/XgY918gcVS3V72AH7xuiy25cBKkSE89nbD/rmACd72LhdZkZ7hZTnHk87LscUq
szUEGeVWsJtsPFalh8gqXLRKKvk31ckxQa+FmPfOrm0rwIltKpDvTcFFeZp3Ms4XqDQCH0jp0vUR
p/LytIoU16BK69U/Lfh67VWasIxvcifBvSQwecdHx3U1PnA/orwNwtGPlGA4+0vKa5zMFTBqcg/2
EFkFC/BeODWsLJ3/+FBlSH7YVG5ONKgC7Clw+PEO0bi4wfh2BDBSOLjDcjqCX9JzgrPZfiOgdOwn
bQO+D/VmA00iQOqR3e00ox9AIrwkHUQ3eRykiWPVOXB4y90OJgBscitMdiayJf5cJiV82GM2N/RW
EWWzS3mkx7dajtNxJXHO2MU58N/dZorxg1cU8pwdo+cLWBJc28hq3vBYPyUvaDbQH++YtarJug9g
xiHJJ85WuD5aXNYQp5nsU0qy1fZK1E7MPbY5hAzNIQr+n1zQj3Ux02l58q3LqqFwewmYKM3WCt5p
Qc73lardfatntIDREngz2eIowp0LMzJhElGQ6Uwih2AkL1VR9NlWQvaLWxLXarJGtAVmRC2tOVjY
i4IAOXQCRY/pEtdYMggp4Xy9jxkEeBNAH9AYEGhhzKYF9Xmapa7md65s8ksW2mlgDgY6POguWtMZ
X9fvYIiL+lI2Kn1FfwSjo6jnAkffvOnpK0gT4S9Bguq5m2X+uZdtErD3ZxEq0FZVwDVtikr3mhtT
3pMjQU5QkBgDvxFKMiyCowS4nZV8Prq1+OyvzJ7lEboVmTZ3ElMA8UoONYOSFRQFGSnK/LOC2NCL
Yga7bAc5QjaBNnBp4Em0H7TopnXb/gmVHf9oNc/VSYBbeT5UBbSm3WWCWeCxPt5wcmDcSKMPfc5b
kKEXPW7huycMU/6tktsLAP31sW30NKIF2uLrBFcPf5m0NEjTQnN/QE2o878Sq6nsAPOgspnSPBag
TI8K5GLlU6iL2sb+K8kWiyut9hRfHsYfHOhQnGDeUZfkN0gUO0F1t1YvWwTT1u/tbEQ/SgtFmaGJ
e4BRhoMFCyoU5EjHtoVhoY1RdzxY9iOZ2uwd3dn61QkIvbvdtwnvHSTH6dWAdvtDsmJeoR6vhOmT
WHI6gHfdMFhYz/oBTscU01Vshsgngjj4XkMIqK51hEboPwO4e4c0sMayhYhcTDfAFIWG/aVwSbcH
1UBVRrHmT9CMIQ8RHQQWHDc6AbqwVeFv7ZZDYzBuW8nZUgdVRWBbelygJEu+OOwePsi29Chh8S7A
PJU5ilezTdkFLqAtpAGyEdlJ5sDWhh2SXdwzRR6R25sogxDyglt5kWqCASC2K8ar68rOgHQaltwd
eUNwb9b54uDZ0JT3SdJCp2hWpJHgLsClBYVBYPRc7XOT9S5D0YENtkmEJiYZ5IihAoGLFutTP1hl
e8B8moJuCayCTyPiO0Ys8NFFNDyojZJw3cTsvjLIxSWgOFQQcMSaYYdhAC37E0rj+UoQfbs+gEJv
v7Xg/5dTXewEYvlNVGWP4Msjv5shRw03MAfYDeSArPokJo9awOdaQsc6Axbqq4lqgSK+Dt+bCv1R
D5QzpRdfLeDw+daa6WQqUaR9crgELJ/Y9YuZExQaZd3Id1+VKyS10Y3VNdsbfGYTtq+55c3fUs3k
FZKc+smNBlqDdYPa74YPA/wrzNmy9GvlHSTnuoGhE9qA+GERqi5/BrMma1fLmG0dr2ZaPoGsyBnc
9AQRGWgWWqTZ3QKODssO5HIKKT60xieTbOXxnTWAbzsgUBN8qW0Oq1NerPty3qqj/Jri7bS9Ks2k
v3xqaX4DEhdIzDr0tPW5VPRlnA0qeoGVdQNRgrWfl+gpz3LatleGpB5Ev0SQiRdrKQHauSXjT5z3
R3NGCXqMgxhXQHNmww7v60Py5EHWebzmx0ahtY1WotSeLOBlfHNOftb1YdB58gmTM87nxfjLggm6
fiZJlBBqYAnHS5mIDUJ/w8MrIYWNSOAD5PFL2tygX1k1XPhgZktSWPDjJAaUweOzGKOExqsyCKGo
VwyXnPM0M+EmcMR9Aw/TfJgS6sa7pdn2XxoaCjbossDuyqAv9tfJ1AJz0vUW3bNCVhHypVjc2I+6
8Myf8WwljkGbkze3/U/aeSy3rUTr+olQBTTQAHrKJFISg7KtCcpyQE6NjKe/H30nNq0j1dlnsmun
chOpe60/rdpz10nIPryss1aO10MZBtpD2+HYtwOWjh4xlrbxOcaSKW6gCHO/8dJAuZs+TsszLJOq
V6+y/LeiE2OFCriwH41cN1+c2jDxaUFMJevCDbpp2cWzf9dUacJ5y06jN5mbWAYu9pCgKQQcFfRs
4ad2cECQGTertvfJK6PskPUDbIpL0F5JIbr0BpdcebOqQLTbKTdfO6ePTkkT2czQsiegxiyjXTsI
xVj3VRXGI2qYwaiJGC9aX6zOdo8aBGPUz2IoRM0QxCl4HJiOVSGAjeOQI4GNbE1nnN/kXutzqDkh
KDR1FS4M4OTspTCr9gf1czruy1SD2XhD3/lrQ4sy2sU8hZ+trNL01THxhIBJsfOs+m4ArbC15ghV
lTEzBFGGUbt2oyZMv/EAI6TZdKjdaiTGgghcTuN85dpO+q3ieDyagzm+osFN5dKfJfql2upls5wb
0/3WjXYtNy07Z0xj6NbGk5WerXJQz5zSRRmo6c3Gw3BMK7Rmb1ono7FrUEWbK/R6cX2TEC44P8wh
VOYydhNQBVhe8OA1Tpo824EmB80PyiDH3LS+O4rrdByL6mhYWrOvjfNgL3p7gB+RWtsWSgcrSO2b
dpJNsEIg2LmE5LS9cy+r0SHbI2ET2M6cC0zgCIcYLV4l+uhKz82QbiKnqbOtbMLcu+45oo0dGDEE
qFXW8PCu5bTWitMxMjehkPDjIc0YmIcftvdxo+jWTenUz0NUuczndX0YXwvN1IOr2thacRhmJKcK
vO1IKyLo0Db3azb32a0O1WSgJXfhnvoNEmyLXx1MyOIZxTEisJttNg3I8L64qrVROre8jl64Hlv6
+GVoAYQvapwWzhX74Nwtc0y0xlaZFiq+FlUYtzetumVoDsYrSQ71Q6Zb3d2pJrOddTmYwZvboDiJ
M5kFq6EIoh/h6AT2ImztON6P3mQAyODLim4FuchvIBvqrS89WuB0NKV/n9HtMwO+QNGWXqXQZUiM
YQq7hwATFFKMKG8oP6Uc+RZnLzA3TdxO0W6QyH/Zp8xoWJnarhlgOTR+cGuageDkGnxRnZiREsWr
Tjdn/V7ieo3/6hj0Cryk2fQylG1qXVmWRvDuB5Wybnt3hv0Zi3my94GDAGZjeWKm0LAs0XvVusBk
UXcofDIEbqBgxVhFVzKeZIWgobQq8ABHekQ8JvPESgYi4yJXjrG3LGDZkK/XkniRIaKrxxzKsdjk
AALzsm4Cwd6g8vRHzPsWLX3Y5upZSy8mRQAjBG2HmQz2Ny+1G2xAyh4wr0lQFeIrmmgGeaYKG4Ze
v1UwYD/V5BR4CAW5hvfGOBVhxNRGPwPAqCb9mCatqSi/DWGUN62ZpmxOWVi9aDxv0Ea9WX6dq7F/
1ObU2fdqDJkEVVZd8UXovHOWfd4ODBcsCsv9wmCBCs1ojI53IaIx59WbhxoQMaGMEsthlJO/sX1y
MHDpeHO5GadmvBGOpvFBoDZHxwGMyqJZjsFmOkKIy+9ONQMZt37ZZoyigvrL183gz88TAyBPOTYl
TaUsEm9vAlTm14ETtOFtL6KEcfANz2XvmLoI70a7mG1N4aTiHA0DhdWEdLIc/bsJcXP/BCVufW1M
uKE1ER5Gto5aVC5s0JHHEQuywJjpoiM2pLBk9EjYXNpvewt9NQTPOOZHOxBnpw2Wu4HWj1EZ6yAz
OC+CLEq+Q6mbAHvIBTp1cjVZcQ+ZT14kk1wbThaE1f7Xtknyx9SD3cFDk+cAsnSu1qZJlct7FESt
WCKBbW8hfelbm9LJDyifz87qsRHDQliT/Ko9c85PMJ/UTSM5y+HKs5r8FcTK5vyChUT108kSz4QF
5N67iUoWco5d3BLFWdpsxtbg36JEgGTLOq9BF0X7lS3DNE4VJ3IF6x9I/usvgN8w3LngR+UmdhEp
UW8gsWf/ai3mlBpwQ/vAyiJrHVPrIn/xsx45ZGba+XAMqRXj3eAlc3dlmoV+TeCtSV6d7amn47f6
eOElUf1zlKP7Gpl1xQZRWMky6f30VAaD/8XCBPLqGYlGghhaeAstz2/kquhK3KHaKtNXPXSGdRNL
C4cEIva4X4tQMaB0aKW/CFDJyVu7HeLuS6JlFyz4eD1GekCj6pXnxmibO8dA91spm0D+pMhsWPB6
9F8oqEu9cLEjEPIUhDjS0PqjhFTBNPKEvC4Yz26NKVpw66m0+rSV9RL3d2tSnks9raomt4avXWMD
DGZ5OYZb36kcLKPq7LmDRqKUXxqQRxH2xykXOON8fSd1b+/BKdoOdDVrvxej7+G0kWCgAE0YaOaf
VErj8wjN1m3CqqIQ3YQeytliQRc1rIQbZYS80dnRdjvp2C39OGD6RFOXhVgFkcZgUThR/lAqN6oQ
jeSuXrZ9UpPab/VGiVIjKO6wbfKyKdGb15Togb8yjTp6YMCBY9zMIrf0Khm7YDo0bpRT9epKOSsF
vB9SfLnsVXwUyDq0ttoXJmk17rLz4PoCkmp6uDl/fAmY4jq8zOMMDK2FGzPsWZ9f0yFMnZ8ANTyH
BOdlsDW7rqbq5rPmKY2zLZbQhpIn6fQMFXHQZK282jGI2hjO0EYwn4ukOrQx6jYKPhMpfWzeTLHC
2S7y2Hmsw7pmfKMvkOC4YdiApIWG0TGPqOseoXwL1DgZ7gOQ/zgIVp7Qww3TYRIAUe7kkb48Pbpt
gJkIDKrMl7Lshm7tz4nZL7rmbJKWhgmZG2P0dBYQmuIGVKR77VOrHxZjn0z7nHYv5ugLgvGq6M9i
Tfhn8240uSmHvoWr2EGo9RUZgU3xHdl8RYMuZXHgBiYj+ByqVgiQ2NYbS6UlDEPvWFiLEDTijihn
fWqMrspWzLSn1zcUP2ItHe1/s+0OowEgKPrz3BEdRXhI9iyDO2cs33wOeY0u4SzqHIycxtH0CxP3
LvLAJYCmenE95b4VZlLyz+DZL21mmrc0sPG8LOGbnsOAYnnpDHOJaaAL0rsG+5q1YNg0kdoJsNwC
ITnICocSat8KgPk7u28dbtDQYxbkkYz2ZoyD0VpIO5v43kNFEjh1Uuft49lsT2FsTKdIWIW5gpzO
6ys3V+OvvMaLskhkC3PI8NruCQajesJ8xDHl21kqt1aD/v5Gw1l+z9MAv8Kc2r1cR26U3pOq2tPs
13Z3kBUE/VkI0EF3NHX+4Iw6E2tC0tBMhvOYXAeMacOLV5jEuriV9Gj7LTsoCrbguFJ79mAD2VfA
8G1UBJYRV68OSiQCcPD3NMm3GC0kUkXeiPzacox6WGkpFZaRkHELd6ZJB35y6sLX1+xd/S9CB5z6
lhari67qXBYvI0PQJMqupGwek8opjU1cZP4hBpnkbI1NHiwXgpyuNwFFSBKwESFUiQOVR4PaOjcW
bsgao1M2OsM6L8Awn+dchqdhhNK7BeQ071PTz/RNolzw7Nau7PgweI3UN0FhnyXZnbKidTZSt2NB
SufvGIhhjuhwKGloAKGcoYjDr35D1cT/Echftgeiy9ONSqYisgykbovccKvnwVfLIhPBkYiruFv3
o2ruBmO07J2EJ7a+BDqwH502ab7NjjXUKJS6Klo4WUWzilRBtR7SiTw1okWXKsYQel7gTjttZuZ8
gw+m9O9wVk8PdpEihRiTGtf9uSRrr5vKi0YeY4bBD58HPNqYJb6xSipdI52MBztYCzPnsEBCFWwh
CfqnVhT2C6BLwtigrk3IVW9c31+GUahfZ9+3kXf35mQusHvE3/Ss2q+qSA0+wNHBiDIiO/0hqJAg
EBsQnCXC6LF/GYy0g8Tr2BU3cD62c9tYIx0xbqL2NsP2ijlOhWxHtO/pSk3l6CxCP0cs3QNBlJwJ
M+RgZzsmfgnCMd2NY1Lh36lhUOrk4RdC3+cN4b0BXtgfR3dQZDPYNDUFeLuB1BYrZ0AqlVEgp8mx
p7ZLsy61vXXsCA1aSjfhrSYoPbWsnbB5LFLZ45zrMAjB+XrBunds09nVTVlB1kSe/lppo2mu+jzD
xRp1XbaydOy67N5BUaPLZ5wg5Zb5tepnEya6qEqg1sTOtxZI79nApvM1mIRs+H7GOV/2iaCD6xwR
bYeMzeIaJ3yAsj1OjeEL1U5O6hI0V3xIkc60P2ngCjI0soBsoAXoaOZxrkfTocI/8DyIFtls0VJL
LGwhhvphcpSDkm9GTcrP9WX2TE3axTuivfofaYQ1aYFUqWZ/qDz7qyyM6ZCaEy9hGZdVuunrrnoa
kzF/8OJsBowY6um147D+0SNQcc8Wqe5URLFRrYjongS6fhM9r+eP8kEGE+pBqX37JYuq81YweUG+
xG5XZDwPSj0UgKgqF3HdEqTTOgjCVorf6S0m9qJnSdQEWisdh89tEKXxg42SC+affTV7qMUYPaW5
P06oFNvuBC6sK17FGRtNF5p+v4UKAoKXYZvLjWlh1F1UQI8/vYk6c9XYc3JopwBvLl6zBq0LprjH
jAi6AHWuILmFSaMT9popzl5b5pRjtRwMhKocjd9MPm+9Qj5avHog74RP4ULsV9g4SDAoBtNbQk4P
LwTETQ4uxCQ5EtevmL3nm4Z51VJi7lFFRC/okNDSy2pOSFclueMFc1evNyQUh/VVgN4pRCLepPW3
mXOcGsxM7Qc6TD9a5naBqt+MG32H6mSMr1EshfxrdxiLnUu2THk7Z3m3rWeteUsgk2LeXcdFAg0l
8EJwP4/Aa9r+kM6l86oFctOFx+hjMnT1AMhtKKw8SIlc9FKAws2jQ3v+HY9H3l7lgbZ+EdtRi/XI
6CeGAsHOMzSzD89PoxMx2noyzeYObs+cJTaRqoLarStR2ksvrSbS07kA4+DpuXwGGoP0CYOheGHT
LQ4jNYG5BKH1qZaauNMLz4ni7+wAnbXADjaq24m8CqhikahrkGJbbhHB5um9Qx5Az2WW4IC6a33K
RJUOe89Bl8WWVxEiGteUVIs4zdhw+kw27lNPLFv0DcNKGF0Vbp/cIpyyFcgiwUa8tKgyKqDKcQus
UtfbJuoIVJAJ8smlKxJGak2O6YnlXHkDrgBZqB9nbdW+hz8wr+bGHyQFez3pmzOK/C0mqiJFnODZ
T6kUCtR8HCL/WFpDU9/DU+Euy/1zqIERp5Y+ZHbRpuvOK+SXNgknMoepzo4BnBO1PJKnL5U1YWfp
RTFDlxvxVDDheKJFVn3ag/2XYVaAGZ1VG+DvvAh8CjXmRrPX1PtePVmHopnDI8E9yW1nuTiwF2xw
On3IMeypg+sNhUWV1iZ4vpemYxqWeSCDhTZiUya1DHxEvZ1s3uaccXx6BW6LUHaR+443jBvGvfZG
d4cQ36qtkz91OKuurEjEOW4enIB5eK8mshXqG99GE0ynSL9lh2sXL730sKbgC493DPPzDcY2Sysz
qFN1VH9zK3c26QDRO63SuK+wpBeuF2zigOk5xarUQpBKmvhU3wRA9Wbxq2rCGk0mfPUw7I1SOeoB
dfrsr0U5DFReZkyAgl22XrDobGv6aRPdUl7PAQUH5IJTFY9DHOTVdcROKFcdwydeFdlN5qmByT/7
tNnk/R9Gnw/hSXiTgrPxRaoIqBzjrNulRu7NV4U9MP75nCQC5DKEefhtnlyd76ZqiOxtC9oZ7tVA
9uc1oX/smaKZo3w1mIk3PrR808whLjzXxZVBFsJz3Ylkvmn8VAZ7vEU4rQQNKv4t2FBkEBZffysW
SPEwZC0Kvi5J3Yp5ZA3yoY17wBNMO2MKdXttkLA5LkzSX/h6ZtIJiDHKkOWErZr4YyHR+wWd93CG
+GrGYQ55gRhOWdaJDN8UTX03WjMmYgVBgOIieZK9dr8J7DOcF9Wg7q1qLphnLAA7J6hFbEJZnlDZ
cO4UNOIqkIvUC6aTE0inP0JNcYbxRTpPje0zgTPkGz/0Rt8TdcDjVteG1Or7GNXhW8oNmNcRknAT
oAFkZ91pt/meRwPl4+DEQKBeDn8U2AN/ZhzMA545R8xfqzk0gq1IK0Nvoe/G577whk3huqK5aptg
7A/FqAld8dETPPQKiA/ZBB7g7RhU+E0J/xl4V7yU8NOeN/Awl5ywN5GH9AfZJLsDeUFJsIbo1ts5
n9t6XbZ1eT9Nv8872xqfahsSbqVFBIuJdaZwlxHrestoUNYIRi5TXCZ154zboEyjF+JGYrqGLle3
GFnJOhmcrFxnjiW9BUoLVKqxRIa+ALrtyi3be8We5fTk/sxRdAfYZekFbTtAXWPSgZ2BK8teN3gw
H6DwoabtOjOOUxQB2eowx7Qe9Kr7NQxuS3vKB1StE/QUtOogxSXwII60Q4g5NCDyobS63QiGcuPP
LaLpkRHtzE8lvUfcdHblI7MOG7QTJtRszQeVj8k6squGSwuDdr4VHjAotnQd9MuhAZUmV8SaaUga
0odPmbbH+Mpv/Ohs0Kpr81b0+AqgDgxwu0qP/bgyczquJf2viXZiStBieWWDlSTsiViAkUsWYSPs
ciXScPiJdJ7eL0BwSkZm5HXOVdl4IRYSzuurkiEg85pwMHkf1aQlrMjs6O/MwYfi7oKAxgl9Hu9Z
ht7tqQ1qB7JYNc3Kc8Cakc6Z+o7olxg8C8uCvvXIGXueymEMDiVDZ198c9KrVIiu/zrZUN7g6JNK
qHvh6/m+4WkxypIHir5R92oBrWMWS1JCiXaxEqDINZoTNK424QIILmjNLLyaWr5U57ZnFUhigvnF
bpXvlDMHT9r08DtD3MoHrzKnFaby/lj3OtvMCF1DdPRu+wP7PtodnCHg78T00WzMwL7mmi7ePBI0
o85OZXjSBQhkilcd87a1NvA3EdqBDhkNIZoJbKXVDNEucp29pPmQBTd+lhkjGu/MXOWJS1CAsnz+
XlWSkLNBDvO+pmn/XmIzwKRuDMl9NGspMNFhi1mgQO5seEq0xZvEguHnPVPNTWlagWDwidLFfeWE
4CiFWTS/Cquv3kqgYX6BLnyadBCD6a2XufbWvqrHYw60NSziIrDVT9c0oJBsuPmr0EoV05smq30g
PsKt8Iz7OV1RWxU5SoHavh4dDYfSFDIKd6Xb+PNKQUFVa78TjNXxUd3fWOeIofVURv2RjbVP1xBN
qNAstgPj6jy4zT5UeTcNNzgBMEwMZI9YuzrGG6ZoqtEBmk3z5nqeGm9xjCj3BH6tHHyxWDq8UREl
1RsZnxwuw8hItm7eYQKLHS/6hmMgQRHcqKE9RuHoNnu7G8+6tN6K9/M4VtWRnHcx7M0+GCFMsLLE
6QYdg8+LO6RYAi3cv99jMOBvCs/FCd0Qam8Kit4jIEjhdeTvRbn3sDYYO7qWXuALbstsXcNClWRB
YKEBlIjRqC0CailjqRgxlm50RuPElxXDCi5jbRti5WaBH1yzyxHkKW3jLCIiW48cmn4euhOCfHLM
efErnzCTcEbx1y5l7HT2MWyMAgkLTuJ44FCL8GbopcVmnd+DAc14M5k8JjdDq8Jyq2SKMRGyrbM3
M9Gczs00QLqdkWDBy8vxu6I1naNlnFntj6Gr7VPuEGudLVUHyrOfmDNICFXhmgFbZji19Q0im9z5
YhElAQksDWO4A6KK9DNqyQgrtYeKwFklyF1QwwjoQbBBElWK59jr3e8ZGw3qDxuOwpt7B75ncMl+
RNLmZatBI0NHDQ7xusmrtA122eD23hUpPbq5UgMFCwciGg61NBOdVmidXUWg5qiT7rosctzIUa/t
/TiGZqhAqSPLfpsLR9+KAnT/i4egyzq1SA8J+Jqn1r9PqrYObhUmSdCLyjCISZ9Z5qrGcGt8sZym
Lxnny5/2kHng/VtVa8h83C8C+R328NTJVyII67vWaAux68AWfMKXhHhIRBySBG8Kius6HVD2GGcr
ZAEZYV5T84bJbgz5YrcRT+W+1RZdptItIQO550evNJhjc0VqZnfqhVc363hwux6ZcmuEOzzFobms
+nLCzYUJwTJufMB74roCFQV3QVqJ70llhPWu8uvKR5mu6EKw9rqvbCktyUItZB05TqHfp4ANnu1D
njVIYuov5cwBWOGfy6P0OooSs331TeptsAEc8Osynmr7IMmli7ZlghKBSDRyoxYSII/5wFkSpi9E
tAzhWaMrzfuybqryyAhgJkxo22maU6Nq5G4zj8zc4RMKqdmFIe360ekqF4q6awA9+oGst1XeRE5+
AjYfx2vbRfZj9LaLE8BzygAbW9c7VIqjHPZkTs8/HL+XMbLcNnn7JAP3nPz5d7aqIMEQFYk0Bcev
uMhWTfvc8lE+tXt0w138ILJ8naPBY0HETeZiNsLHcM42XWnt/G27XPKkPglftt4LJ/UF8iKT2SAM
Cbn4CbVbeNWo+AkMtZtIuw7XRIis0IXs8x3zKpbh5tPhAuds1n+u2hbynOhtY1a8yEM1uKw+88Ju
P2T1tO41A1A0Eiz44IHpgvgIEFUodrV0rLuN4XpfCyxrO7OPxDHEohB8knD7z5AKSyjUpIy790wS
VC+DzGVHjk5Ult0e+mPdT9sk/6nCLwR0ffKw/00aPq9D1js3m9Qf/+JOz4PVCbxJ3d6/G9vHcjmN
O28vjXW79KzHuNjrlR1e5QQxLEuGOR7zzwazvPOk/1r/IjIXACQSpCvgPf1GR121DDSVa+x80w+5
HzZIy7cwJ5G1idQnN9h698oBMRXDsQXXfnnlXswkPrPtGL9SLefuMJOXQbMTmldkDygOSlnhKPhF
2wnsvK7OkuN2N9m/xGBsqjL95JX/9z4AwJnm+XGfB01fziPVLQbPnsyyPezOMaw3UGj7pL7/+Gm/
u4jF6Ezeb8+1Ll8qOFp7zDAw7C0nv0PLd2N394nz8B8WoVWFBqAyE5eTx9MitFvXCfo9WbbPyrV+
4lq/8yP7k4zsy2vhs6AEwQ7oKXBF6V98r66hGtOXFSlK8Yu27oX35NefLHH5hrCEZSIuIUxYUjNa
57FJf0x9sKpeMVhcJEd0qFW71thJ3a3OtqgrPr5llx/75UIXryIltGx9qrJjUt216X0a/BLqTXfH
j1d55479dTkXn1rMyII501ZybPSbiH/46jh/NqPrszt2keEuozSDq+SOZc6y6Y42h9e0RgDu6k/2
jc+u5eLpV8YYRGNsJ0cvfgrkIXB+OOX249v12UM5/4Q/nj4hbKOjem7XEJxkeOChmMn91Pwvv5bL
R38x3SXqbUxWJquQIbjMLGIy/C+Oe/fxpXx2t86P7Y9LifEJOAhAk6ON9SQ1fhIfiPHyk9frfMv/
PED//5VQWNqWKfhyLq4EfUBlVKabHM8pZAuIs2uzxYj78ZW8+1B8yHjJoeiicvv7Smjk0DMzD+UY
VUefLNmEsFEr/qGH6pOF/jkezpcjJBuM7QGk2PbF1+L1hWVGU5od4/YWdCNubv2ONGf0g3P1dZKg
dvBc5GNuZnEMvC8p+d527i9HmJkI7aUiBuzjS7/MUr/8QRff1tjOzmQE/KBoFuuM+LNYCqjecKWN
Cksds1RePl7wvXv95x24+MaYgBG4DaDQsVdX4ltBsmTuw2t+eqcvp89dXtjFhzZ7NaBpHWbHlPzS
HM0yTjvUQcS9qSvi9BTWy3TceHgfPr6+32/k5Rvr2x6nnm0h8758Yzs/tUx8IdlRFcYR4ySKuhPh
ejgBCO4zHtJ7741Osb/Nr93bnLgmYPDPxoy8d499x4eTOxd7jntxjxM7kt2Edu9YraJuHRmMUsHZ
L4vPLvV8gvxzqdJyBQ4DyWCfi3s8WX6A6LDNjnV7D+S7IC0to0mzvgYL787ZEKiFlC9bfnKDLycX
eYLBTZQzrkmB5Qr3YktIkXhpAKbpJAjyMOljG1IhmM+c9Pfu8GiVNwCDCYBN51354m2ss9P5WSCA
mYgHq7agHhvZ55/8qn/OqIsfdbEZtnE8jUS+TacO4+U0PsYEISiixTrQC6vcfHwL/tkUz4tRW9sE
6yjB6Iy/96uK9E+ZB9wBL7wH+Vlo/fN/v4DLn3+eDEUA02WnBGSJxEhW02mAxbNtIrqNrx+v8LvM
+evd4Rr+XOLiGox+lD6t+XSiHlq4/m3k/OCaD066HojthhbfEQHS1+qT5/Q/rEsn5nmSAkxdfBtg
vmQfFv10SotDX30lDnFlnG176mj4xCC9jR1xk58Nd/vng+RiuY0eAwKZc0IJ+/cDa7Cy1HD688kg
TLrNsUbwTaJc2TvRJ9/keysxGdui22RCBnND/l7Jr4NAD2FtnpyQ6HUipYJkR244Qqn9xw/ws4Uu
76MqxtQJM/PUkS5wIOfXAK4kOZcPN9u1k/JX/2E9T4DP/25m/IszegJcoCMezZNo0kXWPijqJ9Lx
63z38Tr/HIjCPWMEjhDAo54QF49KhmiT0L2YGOC9YyvTq7Z+DGtNpJIDPSNOfWk+fLyi+HfvYEmP
2gZUgqbjckPL8bY3zjCZJ68kVzVzjLcmcP2nfIbqycn7upGOXV430HbXTjNbP0D76q0DCroiK7Y5
5AmU1mzhD14EYZLfjC0qd9Lb5DVJIouurV5bHC9Ys2W77QmmWLRQH0tjMA65L5MdmZ7RVyzm0Sdf
2ns30sYFQyAWb7yQF28iYpoSA4owT9bwUHxNUvbB5dyvWn2oPnkV3/mm6W3JiARnYTu0LuewQscY
ZVMpPi9Sw9PK2lSuu47na9sflxXpOiMenWEm12me1h8/u38f3XkbYaS5zybpUdj9/bmVTSqY2jHO
J881NqQfkP5hbPr8OkK/1tivHy/2exbi33vm36td3FJs/hYnXz+f9HeE6e3X+Yf1YF6rTbIJVs5O
7PqQBMSF+pbfho/dY3WtPzl3fk+7+ecHCNpv+lYp3d/z5f4o+R2D6B7EqPNpuA7voRNumBVpHOS9
u5qvqudDfMoZ7ap2zTbZo8j6+Oqtf6oNwdU7ti+VkvxFnHekPxZPiUVCIezNp7AhvAlv1U3kyq2T
5F+sHO6XnGey4dq3Eqc0nrFVa89f/ssvUACtvNfCBiT4+xeMQqKGJ3fk1DQGH5d+BrfdBeNqSOQO
o/orNmm0+K6fLjrq2o8Xf+9No+Jh8ra0zqmsF/tSF4dz0sD6n+yiefSvG2+piuIhn3/51dX/aaXf
b+Ef9zmCdce44v5+p8uFg2cePv46n7OdMeBw8ovnj9f79yQ5w0b0BACdkuPx4rkWNrInlYbmiSu8
7txgQwg0mRDVvd9/stK7GwXwL35fDmMO/4ulAJ2j2TFz9qRj7ZYYP74nzSNj4RLMbkZQLerMXNel
99n+9O4V/rHsxXtDtqCdp5plDa/Z6P4qbvXScKt9lgSPQSDQlK+jsNmHlSYjekXKV2cM17FK1xXo
vP5s+vi5Kr/8iDltQCg9STibe/EmjaLsS/JZzVMxZPGV6sdfTBsatmNKQMDHT/a9d5YOSJrKYo6R
vHyTclFI1KxctwP/ls4ENG8RTlbDk8S9/PFSv6HMy6v6c60LtGvWY1U7WWqeBtnh92KmzBL6eesY
xROiisMgbGOZOOPtXOs7SK2bfHYe8my+TUizWpIwnaybHDG0JF5/4SnSugrLxsxlHkNioqO5vQtj
i/xCQ8+rEgSRbAuImcD6EfnySiBvXNYiWLv9gChbNJ9s/Na/BT9ULakXvjIF6Ke6uDivTmLkp5qi
REgSje320KXdiynnZJlnBVOe7OKNKORdWTuvcIP72I+uM10KHMT2Fl32/MnZ/u7vsTkBAEuZIawu
ijFKTxDwoDNPLbXEYpAiWaKtdT5Z5Z3P1adAkMy9sWn3wCr/3m+rTjFuKzWsU7kg0fV6uCqHdXJE
D5zUG0LvPn6D/v1I/17sopnVePgN2w7Fydf4Jypxm3uHmQlrKLfN7cdLvX9hjAxw4YVsU6iLDcEm
BNKuMPSc8IUM7iZZea/RgSAurPJP43+6MGkrIUyKZ2VeXBiC6DnuQKT5MuhHSVOMSE5FaIAV5+PL
+ndj4Q5SwrKTKxivy4qPUKFsdicWmruGvBZRz1ctc62uwtIOP6nS313KNSHOFYEprjgXn3+cUYY1
5VVHA3TS8N+/sIzFyzAeiu9u7H7/+KL+3cO4qHM7gNRPKNO/fFQEUksVslKBIAPJxjLrr5FT5GRo
ldkn1IB1LuD+3sRYTJHSrFzfohG52JrTzEkbBpYIRBMVYcCo7rwnxkptHe+x9V5zRARx/Iz/kajV
bYrD044+mc7+74cNbe7ShbBd+1CEF+9KEeEgrAdGhPgTUnZKnBy2PXf/w4tCF+c5lDIW2s2LVQg3
s6CmB3GiqDdRxjjoCUWxFPcfP7r3vug/l7k47R2NFZ/JzeJUZmyC10Z8R54rWrCPV3mnLuWenUsY
roj3/pLjrZq5MgLC6E6J/XNCG2mkjy1RqkW+TbOfCJYWTs5wdTTedx8v/N438Oe6F3dxqsDfbW8S
pxAC18mdG2/YWlW7+XgVS7zzTv65zMVdtN3KHubcEqeiJNPAD+xVyRSydaNB/8+qUGZ5tP2OLkgf
iPGOr4mezPepl8a3E+EEn/ya82IXHwgT65XjcPZwLFxOEHfaAsP/EHqnCeUOWAOdL/k6i1B79prw
4W798cWfv7eL5ZRHb644fniyl8sF0Chu6hD/9/9I+67d2HGm2ycSoBxuqdC57bYth30jOCrnrKf/
lzwHM91soXlmvrkxMMZ2iWSxEqvW6qI/EvDEUSsz/eEkFtDYBpM9frsLyppxB6+FGjxG7RVZV1He
Q5qBjzqzbRil6TDGFmv3YSmsuYxMj4l034/CPo4edHVrqAx5CycMrArZQCgoIZEFa+ulQMmLBvRU
9sa9KLR2CeyPOjyV8QYQ7gCjq0jZoe2kdWVJMDXM/MJ4MHZ5Ia9Fk7KOkczZ8iEunVXwbMUGRmj0
SB6DU9q+K8YdRlaJHK0EtMTFg9mivWcA/iK2HPwGXHpC/+I0HjRMTQEKqgRsWKumoKT8MpTSun38
Szuj6chKDAk8osh5Kd3PMTmNVh7Bu48xcoNWKr5G/LhFY3qHxvgAxKooDGHY+FV1QhZb81W3yuwI
AAcuzJk24imaq72bpAadt75/6lvxuag2RWw2rYMCI/DvD1o72AagWSsO8FPGtMrTgxLeC9zaD2vG
lVtwSmjgQBCP5AwhC5Lwy9PB9A2GpITYP2Fm0pKUZ35CVaV6zD9F9G4c0MDL574JlB2rL940n+F+
r6tIl8IpR19kStMBNcM/xZnulCMAzgG3YMh/APduFuj6EzwW6e+s7Zd3HpsNmH0J/okH1jh1G0LQ
mGCcTPJPAG/C4GGIrjYASRprwKWw3mkWbvocXODaobNQ1uh3GjB3TaM2av5JPQBWUg432XDUeoMk
amzn5RunMy4aSx61NDkCiwpI2vxT0c6PUcCVyfYtKPowzW8BRPT25bkua0poPEGvEYo1yLcR5V7q
DXr5RBUIKNFpGo/+OpE3o3+Qo58OBxhHT62MV3Yg4hfOqPrHpEcJ2RSGz8gCKhNnitzK4HY14JA9
IKiWBWeW/QqTggGwzJMoZCUaV2d++akSlc+ATBHI/HEbnfLn4A0Hrt+X36U72O0m2aIbzfXQqs7Y
nqtIixJJWfketLHgLeyjU92/SWD0br9vb/+Vp6T+PmVTASun1aqHvy93gBvRSxODwmX43rVv/16O
Lqqo8qrwjxIdsupd1WTjNEanpn+Rq/qoFzBJqTqeQr/nGOd0FYtjTbqM+4LAEX6Zp44pK5W+4WIP
a9LSbMUPeQLw0RI58FTk63psuw3mPhlR1nWuJqEdCNEGzAGsMUr0l2rMj0hMAR03HVoTLCZ2v4J2
bjD7EDLb1q6uJyShuCrNCTUKNHRYnCoYVAw7nz+gYm0NG+4YmrrDr0OGV7vWjEsxlFMbDS1IIw5k
1+12sOI1mldFVn57rdyzCAOPGuiqmOOnyz0zQi3lOTnkD80G1WkLw0uktj79e3MLsKn917/VwAth
9MsQ6pVgzJuwbfE6sAxT3Aub2wKu1e5SAHVVkzk+Gvnfc+ltgM7s0T7AOBPx2gJdyqCua8kbAEfq
A/6gPWIuJMVQC+ZvHoY9tu/FuwtNDyvrrfAeRe9j/2mcPNJvMIPiaPuWccmuPO6vFv59drp0eXYN
SH/LtI/4Q20beFcwTGMbWhpjvddJEyVl1qCzkK/HdE0NiFFoiNXbwKtzdEv+JCJBLYuxnuVb9c96
KKcHyLO07SKsB/Nnu8jiTO0krjmLJWbRTpzpvE5dK4AXY9o4wwnWNrp5LBQEYSey927FUkeBdUKU
RQIuBlCEO0jyTsa6tedLjPmSU+wWO+MobiSzdMQXsH4ZlsRwWqybQEVj4K8HgpoIyaIZmMVOsn32
PrJWR9mOqeziEvNc/GFyDCcd1tIHwm8z28lEMAFUaqpH4x5QrUZr+cz1LaslKpoIyNDMiqjlUi3L
LJJDJUhmtWxtb5tY4qa00EfigPWJYVWuk4v5CpzJosyKKHqgIARVw2E+xNGO19ras7J1sJbs3Ers
2zZs0b6cCaPsS6bo0jQPTh02D2uWh5z/7UXETC2EshgVilalhFaAQwdNDO0Uet9bg20iL7fCl9vr
WL5mqqqhewRFALyEXZ4Q8HBSjstKHj3k8RqILXaxi++Lg2dGDLvBlESZKJkDFn0gQdJ8wWriWcD/
2mZbz2TdKqYkykQJgDnmy3lNvd1tahLaiActeV+tckaD66ItPNs8ykYVYKVJ/LGYbdRgyebsLrVt
879vHW2hsnbMdQULAi7iZthEVkOEHxOAXg//ozZQBgl4IIYQSVhQ5QDHgdTEOMamYIJXiqENrJ2j
rFILuvvMi7GiFl4xwdAIYkCzOfGMBS0av38OiH5Y8QqulVQD6xms2fmKGzzimyzLs2DF0RWIgF2A
kcNbNnU6aNXH8ygGnCEkMCMIGffpf7imFzKog5kiGdRj+q9KA2fIIg0h+YbbsLzuwn5diKGOpTBA
fYVBk/lYwNlr8nB+YKNgnP318xsa7c42TKW8gg8MhHAKwd1dEozvm80eDKNWBFsdAngcwySJqbNE
Stc29UIk5RxAzyUDbgoLk+7U02xXOTMDhjxpLd7a/rDswpLfw3OwgewGNQ90jVH7KAAbMMo7bfZ7
w6Z4K3YDbpH2Hlrg62Ms7braN+/mP7LobuserKNa0fzKSo8dMJsfelijGuUIsIjtxUfvTjDzL5Ek
W37nPTCN7Wy2KW91IZ7aWZDzVZiN/BU/m/XEQvvo720uHbAymAHyPIaRmv/ilUQ0O6JTE/uL1mD8
/izWFQVVSADRh80NCebLd4Utk8EE2bsJdGOGhV/UVWSr6AtFAVGRFcrRNzXK700dC4c0xZB1gGd9
9aQgBXud+pPib+v0JKJDSXoCOS7pMfKtcSprvQsJ5pww//0Js26frVcIyjAGyqwAdyaaiWUcsw8M
WPdv3hrvqqZ+5PaemX/wPEPu7wghvc/ncimHPQ0KB0gMyK1t7g6Y4pUVWro57fsj/OpefA7NFODZ
oK2zvLvmHZhUVs16wFtwE3g4M1TkvXgKvaqGAPsFe49eT+TWClh9reApfAgfZisLriUn3YO1DZxj
wUN2rEhssQzV4tU6E0+7D65OUHAD6egh2Ct3jXWo9vK22YdrxxGOK9DyvoPP7WeC6mUrho4v3SrF
UGWMeGK4AT+pM1f6XOTHGmd+am1lXR8C+HxvPZsRkYg7dp7wW5O7Ou0ziZTJ4tVu9KWwEQ7A1gND
sd2b2mO/mkOabF2bo43EEgUboFbthk2/mhNZbz2ZBqDcP8GpmJDSYedH4kIojFaXv7dBoTxFxIUY
Lp6wDcZaudNPeN0/tdvJAf8Lgi0Q1Gcf9SdI6FeFCUYLJPQlEgvGSSxE+hefQNm33gsjYKPhEwYr
scBKYOUH717cTGa0zg6gpDa5J1ZAsZTKXMikjA7StVrlwIyNYygKEq+l30QbM/MW2lX6R2PNWOO8
jTfOnu400CpJ6SW9Eg5/pF2AuHyAkhWmYTEFsc6TMikNWOLThMfCJFyn/FibnAlMWBPgKL0FFu0N
Y12MW6RQiUAFMBZvmtfV23Ne7yHISLcdlpfee7AX/n9KQi9OjsoIkGdpVRrNJ4fLMqehw742tYds
PVroTWdF0UxFoULPmRlG5jwoZ7DvrPQIKqPf0+stYBFtC5ZDYG0nZZSGZsaL12AiWjiiboMxNfCw
WY0FrCpb3HhrD0aAOykIsQtTg/KAHRy1LuapLjqFM6NAWSrdB4xBpeJUwcX7WxcCypTZ3c3GSrYA
em3W97MdMCyOWcyTZl9746bQoasKzkKwPuF89ZO3LY8whTY4No/+S2OhTRq7focy3x1a3tYGGGVJ
t02e1cqaTLDUd0TbtlZyTI6gbv2PNcBz3VMpSwWCdN1QOihDbj/Xdo0a5/1KOfGE5RYXo1t0DRuC
inkPhNWUkmPKPo7auBcO6mH61H4tBniKbbCDrJmF3KVg71wWpeEV1/ZqDfST3zKg8Dg4/arbgEcX
9j9b+/cN0VbJcXaLES40IGPIbRMyq/T1ef+zVErlgR3eguMA4tstcDBNFI7h9CJWQytrkZRGR6rk
hQB5h50yEbmb2V14ms0iCAzu/lMmdLahtEuFrReANA9ZeHVHXbV78qxu9p44PpHI/y3ZQ5slRhbQ
IovmMkorEylBgWkU/rqt0V4/ADYe9gKHt+lwH3QnsG8f2WLUhpBRBR6DDExLlTqztNf8NAOl4wG0
iT+DJT5LzeaptIRVuedGG3BL6+KQO8EhR6LJrRRWzLp0mLBOgIbQRADz0RvcjoBBSsGkdjBwM3Ro
KPpeTWBlWYjSWdnJkuM+l0VtbtnqfNIAe+owrpCxHwxzeGhItv3/yIPme0ZfhHNJVEgCUMChliOs
SrsDWPx796StIzhUfd/8VO/ZsXRkPAJ45vhw+zCv2zbmobyz3aSSH9gZgOZ2WCFoQU/5sUNMquw8
q/rRtr4pffOkAdIIQ+biCaKPbu6KAqEnbeQ9zxPiSmlF+DmOdHf51rdxiivMSfO7/2JgjDNZ1AkK
gJAJy6mBtqznx9Dwu96goZ0RxC55zHMh1OF1ilIJMQAJf+/8bDoR1q8UBHi3N44lhjorpar7mQtm
3rcYtfduCzR4gi5uxgVf9D/ny5njlLOEuBoLEQ/WnYiH3e6uPkk7385RqepW8kvImJdnLYmKIBux
F7UJ9N2/b8gg1a4tMCVD21knxFwT5VND+Dgdz/EifOoc7/v2bJYH0yPCoXy5fUxL9XHMWP2j35RP
jcGSmQs+FlVZGLY5hnaA54VgjeDtf1QIyhLn2QSkpVm5Ade/n2tSs93HolhmcD6FK+N0tiDKf+a5
UKszlyS89OzT4rX8Ph7nJBVgihaQ9a0pXxlf/9sualRuKnWe0NQBhM5PrjwKM6k5bYHgZ3oMe/Q7
BkYtD1AtvIRStQ5aALpnWkuBgJzIo4hnwv4Yr9HMsJeszwZdAL2F2fB3FxfNLh8ffet0Ym3tQgB0
IZs6whrAmikGI8TD7rW4F+14NxFgcpudCcGKCfRaO3WSFWtvZ0txa8XUgTZaKRXigBVPezz7Ai8X
xXsQ4OzT++GoIsiUnhiHuVBjO18mXempAWwnKgmWqZGDYPm7wrnb3NvFsb5311+MPV2wKReyKJMf
Teh/liMsrrXBFouELd5HpF0rjMu3FAddyKGsvjEMIfB4saZXgIe/8SaHtoBps/lGoy95exMdoG2C
1g/qympVkxdOT/ht8lE1dPrTbZ51GDeiMZTYTLk9pmXlxkm8YhzYgo8WBXQvyZhWwLSbPH/DmQ8I
0fcjSGM9X/m/nl3iQ7FrjvMrPbO5Ynk9/8iinAAQviXALM+yzN8SbEAAfT1HdnPpCW+ylsExk6wl
hUSv6twobaDfj6fW14Zj1bZCJR4itcYIpM3xb1r6o2pM0IklQSKP1lh0TUozrNrlRrZpG6dCJIsH
edUhk8crJoprmwd0x9qig1qjxcOFMw5vyaicy6QWp8QyGGASyBTuvFP60D5nG96WrCcQJpmVnT0n
x/SpOUp2v74teOkgz+VSB4lUJOfANCQegDIKwganVr5vC1gKVzEX9M9uUm4cjDG+JseQwAGLccZD
1iyv2PEeqFlyO+uOdbeqio824zaF8qKXVgXyX1b/+ZJ9Of8Gyr0DQFPIGkwYHHjT28a7j9j2bf4w
+yeAd8KM9haeMUC4iW4T1s1f6qW5WD/lLjqxBZ1cJ4kHUMXa8bHbSHsBI80d6UhCgCE8Wqoj2ZUJ
c/fE2HqWUlE+QxYKEUMEs6f6OHwAmJY8PaxW93gYGFaPPWG9Qi29jpyv9Nf6nhmgNIcigVsGqZep
ribroyR3fxJrA0wUOEcVnrma8+ldT77+103+/bQz0UEDZGphxCaDzAnvtByZNndPq/u5CvIO/iQU
b0+ssgFDp34L9Wci5UrUBjyfzua2h8jIAbAoqu2sDOIa0Ak4pEDbmDEAMGok0UiHWsWF4IlSZv0B
k0S075w75y4k39+VXdmganr3zR+G3sxukI41zkVSblJqgIMe+thNvNWivSLflijzNNvqQV0XJvNF
a9EEnS2QMrcgRGvaoMQCgwAVaefw5P9eDfGV/1S2nFVYt1fHEjf//uzcRJnTwjSEOCXOycQf5Txi
SPj15rf2jzKqRheBdcL7f9oom7Id2rmJ85pvQLKuzB/wEDFkLl51TLEaoFuTMVxAWTgOJRbgBqji
IXv1wUvYWcUL2m5LyQZ58O39oyRhNAoN0ooizs/4mMJUKHsmigCFNTIxcx2A4rsCLOodmOPWt4XQ
kdpfUmaUGTxpY/CNLqj2fFIIcSFn7jPabqK7AG/oQCgDIYK5Ba4mAYHHul8/mj0RMlZuQcVRV6Kp
rTQ4zfcTTcrcneW034E1oV0qcyaid5sMKNOm+ZMc8o++sH0nrk3GOdIAGFfSqe1V276PswYLrz5r
uwgxSpuS9smUntGVYbR25Zx6cpofatYsyfLlrf9LMrre8MCNAXBJpW59KHEBCKLD1E2kT7BVDcCe
V8uARFOIPmFdf64DoEkmADfeANC6mtnBWVB8v0O1Zxfn9xNg44AspIp44qXLTJqc9AATr1J3AJ+X
vqpBUw3QAlu0R2Ckm+N3GjsjOGTi1SRvjFV8qO6qEi/NsqOC3n0vfE+pLa7rZheF60y5v62SVFT4
17dhAlPXFeDNGDKlFn3kdyBP5FPXEMARzuW6iGmhDKKjwgTVIOtNZ7YRV1uB0XTE8ZjL52nInrES
5FI1lNRNhxF0DElG5ArMObqwur2sX/BUWhBMBq40ZGG8lIrPpDHO5U5tMlfFE9UHGO5y7h6jO8DS
4Z+Bs1YS/rsugInfg25pG2+qwOEqZ4I/+ByGFcZ6tMhKPHtKAay/9UMwRm3jF3EvP2DEF1T0Hh5O
f/zUnmIr6E+3P52eG/s9kvNPp44EbCsxXEebubpq9UOKCR6wZpIEyPEIp3ZctMlKkq/7O1aR+RcI
5mrPtHkcV8LAxhVKTRiDFcrXYAM91dTAEUCeYjRvdtY9QPBM4G6Nqwak9aT8Cle1OzPugAOzQXHg
E7DY9T6UN63COEa6L+CvvTj7JMrnoOMvCLoBn9Q41mjL9vjtbNT7VQZf+ln8yGt47tTBeNMKE2cP
t89BWrIcmGj7ezsoFQqERgtKYcrcaKOe4vdX+ecufNB26ibdh2a186NVY/+gUGhu08fQUTZHzLje
oUcE/98RLVaBki4c/m4F7JeBWXqM8V4BbPFcPjZjmeauDCDMcgO6LwD2gx4yfe06gX9uQtB1WhIg
0pHpi2H22E4p/wyc+fQ1l4zEZ/iTJbuBIpUiYdYdOQgdJ44BfgcGhtxtm2By+DrPQEmfftYNrzx2
Fc8aFp91nlJN4DEDxUeWUM7EmD1+fxbeGIMGwvNay11MlMsbPRREp+BLwdI4cDdJJTgekyqRGdpH
JznzlgN1HdkyOj5lwLBTBRxxFGKhaJvcFRNLVUgV2biSVb6WHio06ayE8UG2ykOl7iRhraF/o8Lj
CCsgpyPlvz4C71syYFw1CThGl0uXxmAUlaLNXW6tCgcR7MQyKfclwBhHgl1HY+Omlu0MFEqtAzjQ
4lPb3L4IS5oHI4ppJOBG4kWRBuuSA1/UAqXM3Q+kmKWZ/smfGsxKhB8MOQs6BTkzkKwMot8r51Bk
ojTxAVbqoU8EC62npzIAJz20qYzBhQvSDJDTCQqAXjnSVr45TbbyHAN0plT+7Wjj77ajE00AmMMM
e3S1aFB1Jr6c4ewrp8m37vaRs7byPiAIUr6eGZXCJZuPCWGA1PASrwKtb7ZFZ/pddUE4+MqYuzFB
YIIQYFeB9CQzlSMoZFuiZU7BEVZoRD0q/rVEmBPAfgOCHOPSl0LBv8AJLZhA3Z4veosrR42IrSCv
C/AFEi7PRqJ1oAFLAv2pN3xvNXU86wlOXLjYuFw4bIQeOn+FrN8JZeTh5uMbPI9/GUKf+8oGyZCs
DNSLwEmocmDNI4Dqn8AziSddI9dr7ejFigGeUq+LYyvGaC6o8YbEB9H52LbRHoNtdWzxYyy+ZIUk
v4AqFfPwfFD3mI/XQgE+Q8uFvd8nvEEMsQ+evUJUnqus7tBrqHGyK3VZwRoiXvJlmPMEPyawGDEm
Tbf6JSBCrTxjpotFX6Nqg89N6wCKFBMw3Jhc+SG+4XO4rSiR/L4vQXIkmOpH/1o6qmfqggmwNKLy
DSPvofteZyUAWAK+BwPqCANpgHgRxJdVGwi+O3PwaOj7i0U0ParaagCH2NbHREoPMrZksCfpePu+
/2Zvl0Yd85oKsOnR9AlY51/Ld6b0ZevLegx+add6/TPa2QYdA82GI39y8gcbQe5qjIKVZo5nTH0D
f0+I+Wj9nE7mFkN81n4PM4ins4S8meb6hP/WI3l8zMzHwgSpOjqTttut+cjKJ65tFC6MhJ4Y9Kji
22m/B1TItJQMz3sSyjdwx5G62cTBfTAwXM/1tbgUQ1UPAi9X9BYA008os9l+cqwBIQIAIUzs7iRQ
ud8+CHqIEjpwKY2yPn5ewvHEkOb31mgWG42g8ean2B8OBwcsFJvvz9Egw3YwyX76ie9ZnRQLN+NS
PmWIhK6peuBVeU+WukKv98H5qE0QD5GNfH//wjsFURFQge3IBOY/I465TkguRVNBni7GuhbPokFb
KBc/QnwXg0z19v5eB5KXMubDPtNzUNr4KcyK9xQkbtmWJGwYN4kuzfx1gIo0w+mgVAJ0lUsJHFjN
+knKuad07d1/r4Zttz0C0PILr9k7xRoZ+nJdK8F6FETGEDdzMlB7xpeq30lVyz0BOosMzWamXhtB
Ilp+NOpLrzBe5hdPCLZpdlMaaDDEy7V5YiVP3NhBmoKpg3qVas8S2sFvH9FCjGPwgPiCEcTl5hHW
XkoZJ7z/6xnHPeV2bKcrfa+T7Y+Prl9WUXfJgGBfZPS5A8ICidalIBXNe1o9eNzT4KfOUGyjWiJ1
fSibfx8yY0Vngqh9k2o5BzUsBBlZj9wNLRQyDx5ZjYT8Z5JMrA1csljn4iiLVdetXHuVwT3twCGJ
yRTxhG5Rgvz6UzDtzDa36o6RKC9dK4SkAN5BvASAMWonK6mUkknGAhOjs1WQ5SnI22+rxYLuIQAU
5togXjiB6315WEVSN2DRTX03UauXKqz2YK1tSRCm9m05CzcK76ggT8FykHL8tv+eWQhdi/qom2rf
zep8C+CcO0+JX40s/JDKkZRp5wgiz7hWC1Up40ImdWCDPASBpOe+e3DugLUPsAH8GFCB35DVhsDZ
mtu1d0yQ0z4yot3fSSXK8V+IpsyVUClq3fQQ/frKm8+q/dyb4HtcK8RynI1h4xM+UC73CeoNFfjf
drKlYoDLbFaoEtbrXWFZP4zK7IL2XnzRrAhnB6BxkhEpTem7YWis1Qlc4wq/LwfBSqvGrGuRsfmL
4mBk5qwKpFIqpVeRUOiemPq+G4NUWbTDVgEm1zpudkWeMi7mknPF+7IgSxhVRvnz1/mfLU3s4roZ
ZN13222pm7WPDZVIphOMl94195mleGbtkQYj28THLKhHZO8J8LXvfVmR/M2rGd9Dt7LPvurieyjv
AbZewGtzou9iUlx4PURojXBAm/cToWvI9BiekXrOuhJGuV4w7CpxB1p7t55W5UO354Xdu4JCknIY
/y3w1F+yADaKGS68IaDqeKlD3NDwaRkngbtLyWEigmCPX1+75wS1qa9+LbHgKZeiNjwk/COPqqlH
XqB0PPrU3T7adM0OkIfxLugcDYzLPAm9NeoD4QQs+8RKAsmS5F0X3gn8a2psxGaHTiaeFNxWy2ww
ZFtDto89jRH3/CaQ9D0//0KqajMGyeTxXRS4mJkGx6GDRw8gxRKEl1/+1jwKf8R5wrmxv5/u7pyH
PYcOb/PxZL0edutH+SO8C63MXHv2l2b1pCdrVn/c8tX4ZwfpDt5M0opJDuLAFZVdJJLmpQYBLObI
VTPStsCmzrcjQI7FaiNayWlUD+VTLZDhvXngMnPUTkXAKMYvFJxwN84+iLILqI2EYV/jSBXQHXhv
AifYirGWvMLqG8NVcicHaqyE2hNfAbN7WxcW+HWN70o/gKmeJB7rVWwhO8QHAaYAhCGoSgBu/1Kn
AeIzlACyDFze1LeyXa+mF/E+NPnX3kotz8MgJs+4sUuu8Fwi5ZbGTDTSJsgDV6vWammONabGs/EP
SvMBq4a5vN14iJBAaDGDFVI3qEWFt1NGbHcpOxLgF1JLfqyOAeYdDbs/JiSztOCu5vEYsJpAG00S
zME93fb8y+ZQUWceOJDfISS83OF2Zh4HByiOvFlNaoX+H2kb+e+9b5Yi6rtZtEn1eCV6Gtjia1Nh
PUkuBb54pQaQISDbJLgiymopnQqK6gzyx5VCyh8Q1EcEzNGCacYOw+/TTTO/FhKbjVoPyAYADkip
dzeBGLfMxsDFrK3j189gDE+9wOr4kxjuInXmuzZD8HmKb2VBfM7iNVPRnhkbvhTTnX8EpdJTYcxA
dVPgttpjq5uGvhYwrTAQPbfGUxycxrG2hDwEsJszbkSk+GolMnzgb+MGbRjR3wnKCphvwLlR3xAX
k5BMDb4BT6FOmlhCQ94wXHrMjq7rpk5sYWyB/MDknf7L4udKMvCTQedJz5APtaI3Pq/C4pmprQFi
isOgy6qz7XfF/Mo/FEbpeNFHIcj5Wx514mGtyeWgQF67RTNr9ZTdx3az19b5QbWC92otHacttzqC
9QGsWduAtB+YJTNZRz5vJ73daCAAOg3yVQXguJd3rPKrVkyTOgSH6yN4r8OTVtkgdxP9rWYc03jv
f3FbicWktRjlnkulvF8YKMAN7CA1kEzn9c8h+GxXtVkTZ/aDr8jMs81oaujsUUP7XiUqGUM8ph3d
I3i9SEXcx/Fl1zI0b8m66phvBx8EFO8KW9AAsbGRal7ghsUqaJ6qdpeJbxqGQYecsHZ9ttT0rs9G
BbU9TQDxBBVTg3qymBKJR3mvt0Pib8dDSHQw1B5FooEn7r/4ThiWmS8W8xxAgr08ZKNCA6oUc6Gb
t76tyJ++RiTRLgZgmxhOq97zuRliwD3/aYBRuE8jCwTepiqbabVKDFbyPQuj1o7dBTOerOP98ArI
Dc9gZRn6YuQazUpN1gJ/6r1VpDACrIU0AkPjqMRAwAw0SmnYIEWSBL7syO2aLSeZjWTF9hjc69PX
bbMx/x1qNWhX0WQoDSIBxLeXWyvKra43Cpe4cVtY6DYGyiyR2014qKR1KPoEXc6MxHth/yQ8KsoY
JQMABFKzS4mh0KlBPBgJ7NRdsx0d5rjRgnJeCKAscFVHo5e1EJAfp11mid/FDr0fiPfQV2w89R+c
c3sLlxeESjciKbSC0KCeZYYQoJEhTx5JV78o2jGbtlH2flvKwnMKCtOqpMK2A0fhiqVLSNNKrMso
dTEYmleksTQSPTX7bg8w1j1y6ok8dKSw7zOgymSZ3TwLKJM/rm9/xZy+0+py/hHUxQ/Q4OR3LT4C
jPG2jGmq3P+4LWFhN/FGiO5BHrGpBAtzqR692GpCX5do1BrguKdNCETUvjz5DC1cWAichoxYBTCs
IGyZP+Msda4yLynGHAupuvRZ4xvdEaqqsG+vZSkCu5BCLQZITHIgg/PcTYy7rttKey9MTLDzJMJh
zF+laVUPYGBkxWLXj394+TlbG+UT2wpUylMRpIjsY+1RmX7q6RSVx8x/EmrkQ5uoZ8QCC0YEEa4M
IwKISzSXUBXWKg+NLovj1O0V0jYxieKHcXirGmcQ0TgYnFj5+JWOwCBCEECJUTRG5kIdXqeJ4BVU
88wNxwgIuUmBZ+MVaJJCM4lFhqJcGWJKFnWEsl6lgxDFmSvUmhWBmC/gnRQt4CFIjlr+87bCXGkl
hCGInsuSgKHC4i61Ms+0sdZC9AeBK8nwu4+uqr9uS7hO+2YRc+MD5gRQ66efKosZd0cQOvQporEi
wJtQ9/oqACpOcfx7cbfjWMp4FZNj7gHXCy0WoKMDmyx1VlIBohaQOBR4/obBwtg3B0gyn3yrmPqe
APeBYPj2Cq9Tf0oidWJ4h1eHmJMKd1cMuw/wQ6w6dAN/R05HQHZmnlrytTbjTytn3faF05uLfnBq
QBXk0RFInV7ohXHkh6WL7Mb6Y+wAJeQ5xBet92ZlRBazifzq2mGhaKYAQjwcqYJk41KeH+aq7g19
6cqrHI/dduCAi2OKSfE9MIqaV7ElJWl2uWfWMkoNlBk1SGrDr0S1HluePI4j46axljNv75kQJeLE
rJuFpEQezUxeqwZxdc9iJEosMbQLU7lYrDyhdEt7bjyOUIg27DggwpvyFIbObWW87v6Ydw5Y8Xhk
0GGwfr362aIQJyogv1VLqL/6R//jpH+M+thugIH62JOkY6ngVewDcTLe+3kMPctgMKAWpzZB3RTo
u3TR96qRXfhe5k4tWy9qRjBaqKbMGafrQssscaZtFkUEkjAsl6fGe3JRA9e6cvG6NpIJ2R44e0Co
c6ehaoUhA/kJI4a5pXlmlzw23EPyPbEiyutCC/UNlOZ0IZjYajCIuZimaGfgcKtISROYwOjYbgeF
oafzHl7EQJQ0ao8LTeu80hgqt3KA4b5jwZIuWeiLHaUsJl8HupSrdeWW4Qb3mlgHRy8JX78NsbWW
7rUnJofhHHLfWhFlMTEcF4u531ZuZhwUddW9ciK0J0pPpbc1arTNElYpkKk2VIwSaYUSNxLURsoP
AmdNKdpPX2S7SJ3os8DQDUb2AcKfiuiWRmMgEbjYlN7QKqMwr8xVtITjnCf0ZgZFVEIVyuc2fYwO
RC6tXcF/SAEQpWdEE7aTZzaATexPk816Y7/umIcXBFvzL38S7v5vLe3MJiCGH9sw9mp3qF5jtMO5
yYuCkmQ6t6lHR51oh2wH0rRpqzsSCkW3LdJCPAOSKNgj0M/JwKen7grPd1KUGEbtFu1r1JqdpXaP
aUF0mSFnwWWACm1uJdAQ0WDIg7ILQZvqQp42bhQ9TNJac/3qAEXqSTAw0Dqk+UJQ6gtaGAHvMgZe
Z8B5eikKNZES7IBS4/J2ixrMB/qMNMffhu7TIaowYf2+FVF9AboMwMZW/l1mmvbDY/W9w0wtpudY
A4pL8Qc+B7UoMMEBMoXuoZjK0VC8Xm3cpDUDsH86aWln+3CnDT842TUAK1eTsYubjTKtxYD0qLdz
lnzUf5LXKmY4hOtyJHTt/GOoq+1PYdT1ld7AqXZfGCQE7B/aXAmApBGG4cWDkBh9aYGtkR6IdDtW
6WbWJvpoFBE6gEATLDg8dTRCXagdV4ytW6lgffIMaTLTAoTWt3VaXHB7KjodkRXPnYYI8C41oOpT
yWuBtuZWU0XAECQ+J9VmJnIkdWpHgO1cB4Bu0og/2XK/KtFMXYP/PSLdu96/BPoukndta+bB2+3v
+q16Xy5fQEMz5v3nFBM/KVeBZD5qtVQc3Eog6oMHPuhVV9nSJ2CO1mDrm/xVIJOxMPtyP4lWn9uC
dJdEJOXXWmb18Q7N4O1qFKyi/vIs0EnLBng5bW/6isXJvP2tC3t4+a3UHqZJnMeCzw9uTQ7QShQY
/uDVYO4cmOECQvsp2xVHxXxMTEQSXwzh10HZpXBKTVFlDPW8nAakrH8S8zDaqFnGoHz4mIunTweD
/HkJydu7shJM1zy+vDPkX3diz7RrMzMDkqM5/aKKUpwhD5leKgPCNLAMxPa0TtF+GFdWBkIB31JI
jxl7z2SIvTZcl1Kp25FKRqPLijG4zXAcFcRnSQ0mzXUqsDqTpOt7eCmJitJEMFHKYY31OSlx7qw/
ozk4rT1hVKxB+4Vt7lGl/gAkI0lXGN/GxHhFTH5nwloTVp36ehaF2uv5W8/cn5Glw/+R9l3LrVvL
tl+EKuTwOpEIZpGCKOkFpYicM77+Dsj3HpMgLlFnby/b5bLs1ZipZ8/u0WOIOeN0dvySbLkLDxrx
YXWKYMqDP8rVChvO/VYCoj2hbABWjIWbacqdAga128mYnMqBAeyIqfEBbv7NVJvEIxW/DWuesMlb
GGQj8BOU4GRhi9/7KFhlkJcZhb9BKzxJklC+CzpQhsKwCfNleOfju0V9VVZgiCT7+OAkoGGdg7Pn
SGTSLhlZKRc+4P5GxgdAKBXpSFz78Ei38y64vsIOstvbMN9HZIee3Odw7ZLTD/9tnqzobKJXEJ3H
n/z+e/ULKt6lovx959Y48YAmQW0YvSWAXt1+AUVFAe/EcW+/bF4PO3/zCf2d/QGlKp+cso1pmnv9
3JP1+qO09vY60j0C0O/T6uXxRIzLO3XK118xWX4mqtjUYSPMAxgQi4tUhgQMcQvLPXfgsJxY8ZHb
Arjw26ECepBJRZn1tj/oTinpEaPoj4cxt5zXFiZHuiidVPSKvLfLGJRzQkQ4Dgc3NF1G0oQQz81+
USX5PnYcy/f/DmqyfkwfdOBYTns70152OxQLUrLpn15fd++eenjOd8+44rWEUU8dsQZiOZZLnrmN
FasmIbpupwyxPVBaAr56XJ0DstaTPZpj7d9E/dYeT86cZ+VGdTa0ZKI9dJoh5KmxQBvjsLXxKMb7
FAzvGbqaY3lhmWftAGKNtwPgstBHu13mwBmGIB7PVIZc+Jj6lBFc0SIAFNXv4xHN7dqxsI4WGgC9
IPh4aylzuKzplbC38R+1RBDQMCiyLWmQAf2vDN3R6LSYu2g8pEr85rCbirY55vWxidlZ+3csd9rN
bV5CqjboIUMN5md3G+NhwIQXN1uq1S1M2hRg3NSCq+A27e2a7/DASnAOE8iR5qFnPR7R3HG/Wh1l
chiFKu2pXoIhp8WbSkGdP63+g3WB/iVCXLjOsaPodgPUMsundFT0dhPWGhMBPOruhWAhXTulkP67
G6+tTC6JVoIGbZ7AClJF23h8nLzuDrR+MI7ZqiGnbnM6gTeq0d8+eJZ80ERDf8bjqfyrl0398/Un
TFwnsBONwxfYgJn2ukmJpMDN7AzjcMJVZQ77I/eUkO0HBGHOK+AoInXBdcwt5V/jDIe+QOAbJke6
Z9E5+Lf/6w4g8TQhcvj+eIRzu/LawujZrwKgMgtEN+gwwDIEZsHTRPclY5YQev+flUQ3y/8dx9Rh
CDErlRGs+MEqJi+7dEQnHKyTgIy4fWqPXzxpEXs0IHkAwYo6ziV6MBb848JQ/0Kxq6FKbQBhVxkf
UY3+UfkR7Mg1/veziSIe3n5ooASdxORcME2X15Lb41yge7tMBMPJZStXlvDiMy9pFAuB6QFbFdIa
aBS6XbUoDHiuZpsBeBfwXmNPdhaazzUr3BEd8meuWqylj0xdLTWXzWQ3bwxPq2sQc0tESH4ONkcK
zxQ//HBTvtPHvCEOGuX4lXJMPx9P6VxogSARiru4PlHTm2xQmimCikvLwY4BYuoTnQcoIKhPeCe/
h8FC9mactulphx308qMFlcYj+XZakx4qP2XLDrbcJ6SOzjWTaRlH6FcqeFK4bB3nSz07s4+9a5OT
lQyqJE3jkhvw2Nv04PgGXEh1V+8grzJcm8S1mgD3sIQZmn11IOsGLltIqKKtejwqV0ehZZMwkBt5
sIfQUCIj72jShakWcxefIi29rWsd3arW45WcqT8wCBn+tTpexVdW3VrpEiV3BruByINIkkYHiFji
1ab+ZVQlPkIhFxQA8avDrh5bnl3XK8MTN1pETU6zGQyzytFfM9AuCd/o9M3jzGIdLzGgzQWm16Oc
bKJUcgRJSUZj7lMLSXjhJ0vNqHtawpZMucP/rscR2UfDC0iIISf3fIjGWjfmhMHe7Up1YyCLtGqe
c5vSTXQxqr5BazajfvWG/vEUw0XUq8z8DfR687RwSc0OGNzEPHqYcVD/XlpXy8rkDue3ijLYyNRz
slGtOE+FBvRSZWV2Ea/MTOe1TGte6WEmyXbNoc9JC0eQgOFNVl4qCJg83jKzKSgRtM9ABiGgBhvA
7WYtawayxplH2wyxLEo/ufrz4fNdQNPo4dOyThbIVQyXWsQl39/4EsBsKJkhR4cy6lQ/La/rpK4r
qrHpgbUpIVMFbsnLcfcX4WgDbaVgVUCgSE82Tlq4Xl7UQWsjosFNLKrKJ7PBTUySg/WTrL4uEDUH
fm5dVuS8sh3irT7WKxDnSJp7WZjl++j79lMmswyEQSZFbtjaLxzhDiD/IIyBBxwgRLE5CtXRlnl5
Q4/cvjycn/IlnOo9jglH8XomJn5QpsD724cwL9uv/S96/9UDQ4zROOI7cft14Q/gttzvK7Un3vsv
qvWPxz+/2v+uxMQjDiFfimGFlcj6S1wdcmmhVj6zi28HOPF8VdtGkstjgJkGfnbj1eDVYey+qlxy
1BOUebZrdbX6lvVFaY5xE93epbeWJ8dVrulWKtKoRWBZgnqKxotUU1wtVkI1ApGLVK6UyPSYQyEc
o2QTZ4vdxksfMLlZh0qmhzbE3HLkNdy/oxjjac/cyrIIr5k6bayz9RkecSnKnInNbgY+jQElb+hC
ZrS7aRCagecrMp5/TsEFhPhr1dNX1HGFZtnH+2gmuX9rdPJUiikpiNkURltVqAmI5953n835OXx6
TteWZQr6JULyOiG08YbgkNTMWIJvySI/3MyldPshkwdTL7RJ6v/5llwfj3Orv79XzwppxgTNTlSf
A+1kJhsSb7dvqaDv4cPJeWy7Aenvwq2/dLr/4pGri4lV6jxNE2x+avXyCr6LHLGVqBoWeJxBpX/6
kfStLqHLnyWMvX5StKeF0734AePxv/qAumv6OPawKiMZIJjIEN3h/sAk+ATEjma2OlKSetH1NWYg
2j155sIL+v5mvl2MiXvre1mIGwr2PbQXOu1GzmwG1CZOogb5wjvynnPu1pX+9Y5fjTWQlbpTRlea
6zFKejteP1hQcTnqzHqvsrhItKVNvzi9E+fGlVlW1xlMApUgGIxmeWeXNGNcgHflCXCn7TbW4LjX
6Oi/fD9x3+Jpqa9/Jo18O8UTNyeFDgXJ3fG0g9RgMwIVgFag18UWCz2SW3ebUJXU4+UCaQpQSOhc
T3ToBCbEOWQEEHUs/Wq1sOxTgm9EhrcfNXF9YRLnbtGMHwWlogNyjbjbkf48mV8Ejs8/wueD2/ub
sx57ob9nwwOf/7dHrvbAoHhUHI52Q8LvYqJV250hodfW0U6n7rQl1BO2AlB2eJcuHLWFnf7nlK8s
O2DWcUIalrk8t5CvMvos3fiVqwbhYKQNqz8e6Qxs4maGp3C3oihTL85gr9Be848dt0U8SMzWQInu
iCGeXUNbWNSZN9utyWnUpngsFUYwmWnOzjEFw187K/7gbPolv7kQH/5tr6vJjOL/d4ONvVq7XbMd
UnI4JCD8dYmzNY9IuSUiAZ/yGdtoUcFiaSknTqtSujJVxhMlxmZVmg467mNIMQ4WFS7mUcbT+WjD
TuKvUHayrFBgqze1wCevuKJyYqD8hIFap6OkfsnntxR+TLN/n0BvsFnYttzsB0ggJIKQzajuOVlU
uY/KIEgQJfEgxK+R2sxV4xTuTvKz36oQoLLCJ8szqg13QtUixdHxDTV5Gi+rlTyMmL1FIOcMZAT7
7OqTJpdW7vpyUQX4pP6JD0GEsoMrJ5Y0AD/qGF9kjxTdWcVbYGEqZpf9yuxk2dEaGOcxh6UAPZUm
qpn8FvuZ6uRmzKiPD+8fiupu1a9MTVY9lQQlahTcG+A7fmq+xscxjeCfVT8TdIFi6fEXs3kusAss
nOr9ntVQ/E1RAUSXrlG8bC8cYLw0yIIa8lNU5MRal9p4C/bCWgdJkPaENgEwdm/FfmmSxrl/9OWT
G4+NPLbj+bi1a4fd1yFtUwy3VJ+fqYmPGwBoXkCY6LFGehu15E6S+4o8hk3ISEljxIJslIPTL+nD
Hog0dHXo6GFZJSiebdzPVb7YPna/F2SapRVR4pBDHRtWb79gyNmykSoULGs60oKqsmqHKlTaifes
LJGEliLt8ZZgxjHdTuyNxWmhKU8apg28pLc1iiXhTxBADZvfPFEaNuOCqXvvemtqMr09eKrCwcPg
WpU2hcNmI6ubHbiwELN4Wr5wqu7f1zCGIik8zJj/miLsmCatiqbDuBxP9XOCfldt4TTNoCdHEyLq
QFgt0BhOct5+iW6/fkAhFvQaY9P9+7u7Ai3BQC79Qa7JXn0aEuPxHM74KCDnQSIGZnz0F6Ld8naD
KKjZdUHlDphDKIsCMPZ5OA0rUSsN4HxTi6h2oLfkN1hUR565hYGm59EYAZogtC1M+5idEC8KqhZ6
O6jXfatnkghqon1ZAdIF3lep+gJhA0mypaTi/T1xa3b8+dWV3LCsx/o5zCJzquN3pxBkbgNXpRZC
uHsuBeHW0OToBXkhNR661e0XJNkS7YB8SLh5Bk8eev6UTal+lubBhxggg2zjqM18sLY6u4H8oA26
YdNODXHVmOt1Y0LU6Fyp+HOdGmea0KRH7+0SkGVue4PiCOmyscsY5CO30yJWwRBlgjfYTH9ONnlu
K74Rtt7CFp95aGBSrsyMbvlq9hm+zJWixXZj1/VTzqOL4ysipq7vx0LV7znS1VVlrM6rj1CLzMdb
fc4VIh8IV8zLKPfIk53O5lmcxVwy2K7jqpVycDjg0YINxcVoh5QXjM08HEaBYIUFRzNK4pIweb0r
ToAqZIq6QLKlNhlI8rAFKDweTpL6iRrdRcYqQpRyh+xJYS5hocatNfXB18Yni8k6ZVHUERK8brQS
XzIRwY6ELC/7W8JtFTkCkGqReGLO71/bnKxso3hK48YYMLPt0MKbrSRJ9SnwHxcc6VENveTS0+MF
nfMgaEASIecHlAaeIpNAh2mTqOEiprGlC1w+KI1TI+c1Xtk1thNbuNMf25uZ1Rtzk2CnLqDO5XZ0
Y/PrQENPHDg3mVilyqPrmU61wKoxs1tvjI0/vzoofDQIVVRibLwqUUafaHnxmh8qd6FONzuHiAxG
JC9KtmhMvrWjNJUIlYCqtTs6io6iEO7kNs2J5/SCXucFZbVBzBAeDNZx7SmmwPdLUmTMuDMmuxUH
BTz+4FcbEbWTaxwIVchMc0pj+51GB6aQjUyW1Dq+sKf0M//kWhJ/Pl5JcSZyuDE5GXXsi0zWODDJ
02ZWvNWfFPPJ+2rmb+iEMLnmh8RnLK97o7HMnSZkuzx5ysBjm5idsoucl7g/VIBTCuC8/QkVaJ0m
axmyoP0udU48/m8l0kVEJVg84al/B3WB2BneoMWpWkLEQjajxKyhFH8e1hyqktV3ANbcdUKreXXx
oi9R+Erak1irXGsJZanGzlbM9E6y/HUeNOA4qVQQu4r9kj7NzCWAaYGzQlMTevuEid9ouho1kgIl
Ez7bDOeSUSmj5g9hP7ZUpd667kDkrHMyuNmPCVqwL90SFm3mcr75gIkTQeKhj7jER9qj1fiexL+9
94sSddyYtbiw82f6C8CrADHQsTkEQdffHrk6YRydVWyFy8hmc0MgGWSaM4i3GcGhMQojMSNrI3uq
Zwyb2HaMIUJakVMdI8YT9iy9/yljgweDWrg35mLAm6+aOJko6ygoyOCrQG/5KjhkB9jsCJ+l9FcK
RH2lv6k9U83sBV86427AqUPLIujKBehdTIKVWMxE0AlHnZ0MIrYorSYQOE+QUs7Rthe8Pj5+Mwee
YyR0w6IoN5IFTEIwFGDlKG3zzpYqyn9p8DolvNg5C7t5pnwgc4wMjj4QXoJFZNqrIiipxzoyYPoS
BGugY2BEjqZ0ngaqpqwhhWQPKK+iSu8gwo01nwMoolWjVlL5/iwW67IEd11BrTJPZzjj8Qzc83+C
202CDi5Qf7jAAHK5dbuB7DJ9OEidHaALqjOKeMsLGXnKvR8WXBgoVoJRGG/pUnMoNc9NlyaPP2Dm
aXr7AdOjHgc+HDKg4/ELGL6M91Z/1dzPkDz9rlBZWYHXNXdV9q2hSdxv8G+WcnAzJx0sACNgepTi
Rc/37QSweYPHVoHnVAHsOrJFTqtBXtM4DIQ+iId26x9LK1ivFkY9c4XfWJ3svKodwOfEAri0qYwI
iAkS7nPCQcno+RSbPxXZtsb2S1IBa22tdbez1YUPmHsd33zA5JxhLhCe8uPrGPcAY4DSp9G6D9YF
ROusPR7s3Ayj8M2DNADt9CDFvJ3hPqUp0e1pRKDoPxNQqOhekuF5iFe9Ykny0mGbuVE59NoBSAwl
DOzpiecWESokZccMther3Gv9EQJGgeTbkYja1+Wyb3S0x4I68edchBjp0rQuWR9/fuXLJY/K5VaC
9SrfgYMTfpND4w9RnIH0nJojlAGxS7iSPJV99vL9krD1DB4HzEzAUEOyRgJF7BTiEIWhGGZVD2iV
ZOQ7jyGy+wsgwMbDSzZytq5wGJqVC1lCWv9fL/KN4enAi1YCX1OH91SwYpm1KxJW3kp8Q1JW9dKF
19tMeIBOGmiNAJSKznRlcjcpeVZTcoFnRcVtm09e+S26Z0VaGJEwcxXx7JgWkCUBlCHTd1qOFyJT
KbgdOPLSQ9ZReA2+xd9uyxhgu1cFIyfvg9FotDpsZbP9YKDUZQLaMKjZB27pfNvo2ze0Oax1c7vV
P3qL0XnINlmXQd2+rde/SzqsM8eM5yWQ8bMgd4ArmzhSKWnoNkjZ3o6yJ9BVKrmmhOi0qSA4g6D5
8WrPlIUgJXJlbHLKCjS10pIPY5vdQfyINNCt20Q6Vasv09TRFQ0CSQqc6+ylXXTYM67zxvRkpzUK
VwOCyfQ2a+YIi3zyaWy+X3YlusiiF8Vcf1CWsODB5rzljc3JhmvLLHEqATZjkr9I5DWwdsw+ewkW
3MfcY50HAlsSQT2CFMF0Y0d8VVJDg2lNkQBLtFQV8eYApTRt4QFbIv5yjEqXX2MtP1CWdPwWnkF7
8bwk5zNTCsPqXn3G5E5snMDpvRafAcJ4Bjy++wqTy66HV50/UHbziV7LDs174Hy1zgz6CYWF7TXu
nslDDBB0/BLRYgG6gckS806ZYhZw8vr0pwz2pXx6vH3/wLT3BvC4YNGdfY9AHYIBxdSu7GzAOd6h
QKkNW/5FXgO7LwJOEEG13jULPbTyQpNM+4zSiKL9jiIBIFejjg0aGCuoB0Grkiyd4vmh//tlk3sZ
T+Ccjruqs32JLjehK8h7QY7Oj8c/zt+D4f9hu69uqapVKo7JChhx2DeWdeuXPEF0ia6lZPfY0uxw
0O4GqDto2O9yq26PxoU6x0R7gXfOZfTac0sX/pKJ0S9eDYYTSqEJnLqzX+pejSEAgSU9ZMYfJmgb
W2g/FDn1bX1Gjfrx2GZPq3A1uOlasR01MH+WX9n1zhgFRVPz5JsI3LVc099Y7I/Vr2JFqKosZdZm
l/Bf29N0uZhwcpPXTWc3orBq6Rda+aTFQX88wrl79mqA0iRyoyuqAz8RNqOb/lSOJnUXxjcCL9b+
AzNoORmpRdBBOKU/7koQ+DRc19lZ5qpy9elyRpOdSzy9H9uZe+wgXvjX0GSrxEMIHhW272yZKfU4
Qbe24BQEOyglCRq3PQCHQx/JtID95QJJzcC81zQoTzkCb+RSZ7ks/6J08cIOHq3encarr5psI04A
GF6hsZQDipjPbCmHhhcVAEpWwJ94Xh4+9Q3/WVAytwAlnAtwBAFVD/QQom9TGE/W1cmJIQ3iCBS6
osusempZX8/zp354ERJ2QytLGfcZWDyqO2g1YPECRnvoNBHdJRRe/Tnysk4JsIyviQVJFCDGSQkR
veGbr9Dat44uFZhcQNfR/YqxOnBgPlzIZ87e5Ui3oBfgT1FxenIEoVEgXAMUcP4bu68Ow2sRp6fN
LuA+JN4IOojoQFVnUF4XNt+Y1p8u80hiNhbVZB71u9vZ9jy2gcizSwPsQasp0sQ7ap+R+OhcvIUc
ylwuFTSWyJuJkDgABmESriR917gJGw+2xlwYkJp8mjWK3QkpL/WCD5wJxnCDQogHRUIBcfLEEheK
Q+EkqGUEVlWrnVYCAQcN5+i09LIBcfT9/AE9jY5XASwMPBLtt/NXhyVfhRmCfgWKJTulGxxRLysk
gw3QGzMyifKK9dR8cPjOiFiJ+sw73nnt066hTFpOOpG448OQhB6OhJpyngAa2Uak0p+O86rwuU4g
bIgeCZl3Ce0C/K5CBjxMTpLolgAdFTnyEH6UZtFWriRf1MWMV1I9jZG9/YZ6vUMbUJOjZCRY5dRX
ZV6ge63gGzo5dF4sjJJj6FjWx5bSxEhqIFkJC2FhSlcgCsERN+x7X+taNxCtdmiVJy5uIu6QSmkX
bfg+Zd1d4fkFpYke5XAE2t0ZbQ4p6igbECuwwSFOKqF4lVKpSY9N4BeK1VVAS5pFGXEZrnbRB0Z0
aCPeULqIYzZp1vfFmo1FZ6whsI64Yxk6R3NK63CMkUSl+wwf6HXnuPejcucJgiepBTi/oWYn5CCc
TQs/wCtP4UF6roi8Xx3DuM0CYwBirDbjVJELjR+yHq0ZfQz1O9+hQjDxsBFd64LDct6KKeTOB61T
Tod2ykdN8iUIMZDsxBuQJfuM2YyFllnopJS3R32Az57EuFX4ldSBmP9JymsPPWV9wVGErdg81aNS
inpMfdH5gyq3cRq/J2CsEnUfCYPyq5JZt/jiyzp2wV41lFSyqlNeadcuRQnBCxhtvED30AUbPadh
wIY5KUp00kHRIA7EfdNIgm9DfsFFGxtqQGiiV8IuQ72naBQk5V23lqDrXYoJc3LTth60CP+cVyQX
avw9U5LEDhVo+Opt5jbupiyQGPmNXMaP2nXZRIK3p+paFN7w22SAR8RS27xXXFVVkK9LlOdoiPqe
dBAzZPW8jqNUc3IQMussZhpfpARSt68KCprRdR+woummkR9sa1bxoBPG8k4obJGgofyNUzh0sqMi
JMRMOBAZvyk6zDfcwNcUiZsm7fTeTxMIwqdOmcdqWaRCqMo5+oFBf1UmffHsQt2QC6CcorTJOcsy
adgmUg7BkYjtIkrlKbRHrbgkZCG3LGGSGJIhWdFq+JbKtSroqyZg604SRq+pgos3eUonmDyvrQSo
pSKqYdD6VoVyR9AsqVCkKds4t+K4ZfIjGAgiCfDePu/7leNTJX0W5A6QmUERC/ndbSUp+BzSIhNM
t6fEEoUP0W/0xomUXmVZv/EMRnRDDkvFdfx+EMGShLNR52vG60WQVmQQqDejsogSMLbkjPJFJTEE
EWi3dgVtgN7bj4IUj2dAxdL1Dl6RedSeKRIm1KPYzSudkv0uNRifpbOCNDQVDZqLZhT5t00SSgdd
y3DpQO3jQvWo7X4WLpmZKx10yaj4gisNvSBT7id+aELcwulg+xU0tgNl0wQ2TVuSb6NGSRRh1yXv
jfych5/A45Dc83+7LtMU58ePwfOq/C58zsyd9w/zFQcGNxS8J9dDEQ8JgCZjqds1qIpAtI4xkU6W
CSNocm4+tjb+ZpMLFlV1JP9QM8Lop03SicI4FHhXaTsR5djgKPlFkH0joetAC+g+Nh5bm3l24MqD
jBWiFjB6CJPYmCvGALxBE2MfCLmWVL6rAzfz9tjIXEkSdFooHwAQA6qWP7DhVYjGVbUc0B7aFyMK
DeZ4jtfZnqkxfRWS88KzMKARoyJ4eFV65IJSQym0VJY1cbE/dXLRI50EBr4rPfVJ6BzWaatwOfTU
OYbEgyoKeCP7rEZ/1d/+EjJmspB3tiYBMS0WRcEmMrtDLB5sT20GZPXjeZ2E3FML0xiwLN2BF32M
JkPQgmcawM3fsgK2RpItYe8WJm76hhJ8NxIkT2J34s6PEfQNEE/pCeeq/QrZ9sfDmgZ+/4xrLJoi
A4iM5ZQBhYNSZJkKAbeLA8dovC1XaKDONZwhhe/9Vvy9TFcaBxa8BbtjbvHq6N3ZHWO3q20qlm2i
xDLsopgwbEXU6CFC4aM1RcYvZlce2ssS0Hfat/yPTcDTUFQDCdpdjVig2yhjQo/btb0er1qRQN1W
UcsvXFngDmB2ytuSydml5CE+gacS+OCmVH4lkFR8HYTcDrlVOSI0ryUC8b/758DugqWlHP3H3ZTi
VQi2VwS97B1Xr1/KUQ0R0l39C+LAVbOi9ty+ewmfQwNwtMfrNzuw/7EFHrXb5WubehBaJcFUCgQQ
AeZZRED67H6nmvz52NLkfvpn0a4sTbwm5UIpRmphSZZVoTFA/vib5Qgbljbk5LFwZ4e9HVHIFyIb
jnYoQu/8dzkYxUnA2tmo4bFfFXb5KVmtRET78fCWJnKSgy8L2pEHLuZ2TawGfqLn3E8MaVIQBnhb
KkCcc/nv7E1e8B7ALJkTYZhgbEcmg84MqSDhMTgVa+r435maHHHaV6K8C7AfqXN4Aq+T7oAJ/rmn
yRLP8dIcjrfDlS9xqIZm3Cr9G5P8wlxAc+z76DNhXJXhFjb+/T0AbQJQYf+pPiBammx8rx3CCGTL
yq6rZPSV0CSKMp3NDhGAtRTU6t18aWPee0rQ9CIJADaC8WX+l524Gl2YB5kMCK+zEzxIDxeVnjuy
lTDgR+xrLcG5A4AnLBpCBSEkjI81tGx6il+ij7o/HrdfMTkeGRXUbjrEzk5if/rQTBP0qS5EY0sm
JkeBYkG+Q/WRs6t51ggiC++sll/q1Zo1gvwViL8Ri4GJ4HavMIrSI75snF3plqTJjlW+rZUFhMD9
fgQYDX+A6ZJHAmLqHHmhpyC5M3h7OVwLr8wh43Q6+C6VQ4SOmbJYSAZOwko4rltrEwfZpxC5A0zI
27ucq6h1nDCEKvlCfXyYp+gemJFRHxchUABCfaTC7ja+FweZ5Af7akisOD37PMrDahoRPKu0IHvB
M5xAR0NXBlIMVssBiCdlBEzrh6DJ9EBsdKdfYpAbF+v2xrv9psnQczajqhAJkH3AK+s8OXOtYrnR
U5Ms7f5plfxv9FAcBbkBWLOB/Jlsm6geyePQSLyX/UrLpUuWQCoaQabracoTTbw965PuRxEWXOiU
M2e0CyFaQBNA0Qdk/d2bYfAh75LW0b4GUyeKFTpKpokWGK7p6oxG6aUmawB0kcKMUbkFWNYUoehU
GTbzLS+kQaeos7tvmbiAQQkq8IU00T5iSeMd0Q/mV2go5hqS1JuG+WTCRE2+OcEMZEmVoUjQV4SK
VgABstRrBaX5dz/W5HpDUXqbEyG4RMk59jQmCIh7KHItyA+9QKJ3rrBCpA/oi7KoHHt/VqAxgAgQ
cpgQRr9rUwiGsGfzQoz2eZR+gw0YgVF3fnxQ7h3MrYnJnvQykK1UkRTtXeAx08bqRA1Zs8c25rbj
zTgmS8FLjQtqThhB8wiUnoaK0IHeJStuN+iKoNYVYTO9Xwr6loY2cdBc4ws928MqRBxDelP6Ossu
PLOmufZxk0HGaeQpBlgASduJm6Fb1xWcskz3VJEbpXRkijMf1moLYGrSa5FgKWBQbsvQ9OoF0/eB
5q3lycI5bVdzQ1ql+1g+v3NpocuROm7fdkmRbebNdWtpsnqlwopJ5tbpPgsNidFcWc8DoB9IK5vV
riettxBCzI4M2q+yjBad0ZXc3nkZF8eBUqUYGf9GVUgxSch/Zm/IERKfXQqQZnwyyDT+NTbxlHTH
xz4TZxhc3ahBcODqDyk1C/C2LZyBcZYmzh+GgPiFcBNKF1OXLAX5UIQ11strc7VkLNFbI2iX0B5A
BTvGOXfiEYAtbzyEC55wfgFlJFlYqMsCPTNJbShDUjMplad7Z7AKj9Igp0OTIkWnqi3Rx8LZdsHC
RTCthY3nAsgGcEqjugqhmWleDJygWSt7Yrb3PwYjOX5SanvkIV+oy/D77EatV5EtLSuI3Ie7t2bH
rXUVfNKlLyM5LGX7vv7gf+IG0CwnQnyhlxQagldiqztfbGDy8q499KFiN7LadW8SNLJFV3+84NPi
+d0UTGa96lwk9EUu21MrWuWMwAhtFpza3QZqGZFaBdBUGVQQ1egF6CRa0qMoAyVRPb3wi7rC9xHe
7bSMP7+alqHPAE/MsBqBNYAxFigQ5LjUZIWG0Fdll2+D1S86I6mjrDPW41mYXRAUX0cGb/Sz05NJ
CNhcpqUkyfZplqq9gNdp76phZwQskkMQsgS1wH9gUBxV9UAogG6gicG2r1wPaeNsXwqvINZX6XYX
OK6G+kaZAmq0hO6dcR/gvMZbByroSEtPe/hzaaCcvmazfdx7+9BJTMrJSYq3ca0sRbTjVTJxIAIP
hzjKLCBHc9dgytEx4xd+PtLCOFpoIjlDbPfALgBa5mK4azvTyNkVOY8ZAthpjOi5eh7A8s+Q4EDp
udZAbpzSEcztUB3QHKNTP3rinj1dXsUA8kOh8qxYS+oaM0EQvkeBMqrAyRLwC7eblxaTAM4rzvdF
FqhpGqhtuTC1cxbw8IHwEFwkd6cMx2Z10Alcku9LP2Y2nSR7eiCh7Pp4Z04bQP8cArCcoybbqOQ0
1ZZR0qxhirzK95nFqiMYOlzROq8Lm45sXVVcDXp0ylS7HRFZkbqU25sf5L/WJxddqlCo+rM1rMtl
AWxIxhxZz+8XvN5f/WW6S68HOVktXmjjoi4wSHadPFOv/grPO5oEGojn+a1s+FDQfVt4v86OjGUx
vxJ2CJD+txukSBoImKLIug8HMEbFG1QtF5zKtErxz9JdmZiEJIIr5HIVdvleWbHr4AtEbs6bqBV6
uWV0ZyNCmXWpcWr2BgWn4/+MarJeQ8nwflpiVJ4lfHGvmNCXQCs+k41voTatrIOTbHj6qMj4eJvO
RQtI/wLCgfyvOGafb6fTdwO/9BScfyFJCVeqSBY5Gg0FLjNxdwxeCXKQ/x/Srmw3ciRJfhEBnhHk
a/DIS6Kk1K0XQlKpeJ/B++vXKOzOZDI5SUwvCl3V3QXIGZeHh7u52coB/A82wTOtoWNVl+Yhn5ZB
sydG+tmtIYcu2859AkrV/RrN1fKcEkTpGJ9hoIJ2PrSkR0++MnQlSOLJJt4mjmAjEgo8k98okDdp
DsqfibH/b7QmSL/0AtLgtv/P8u8EnNzAFSjbUmmEZe2utyoQKWlHoB7uRvPTsJoDXVnDaTueHUIV
rIZQMYYuDyIw5P/Ox6kVeVNwEOq46A3KzYoGzZZAzNuu8BKzrm+XOVsbFGzPbc0u3MCTjCjz49JN
+6c0+vMzfATQ5raE+jAYPtPVO45SSfHggYqlZlp9F33gz+Gr6vfts7/jg5P48tp2Whv/bJ27qvGl
Usc3EeUNJMQS3QXSoxC8l2NgigGLd228icAMiJ7SYTN2JpVWfP3lu/BsVpC8O18BxVB6Kiv4grr7
6209728KRbbyblQ6i48OlLvz8UUq1yjtp3U9W/cp64KyKDpMEYoAJT+zWoh12JKmcYENsQvy0Ep7
mWZmAgXj2v9zfeEv5hjqaBTXsgwnAT2GOeljSJWmLAmp3DJN3orYd7IC+hdN83LdzOTmZkNCWR3k
HtDyxWNwXu/Peq3TEoi/u3zw7Vx5DNG02uUoia21XCyN59TQzN/GHFObNjAErNBTlBemnhq3o5qv
TNvCeNDQMSXHJm4LSDKfLxFVeQEIUIjxFG4B8VI9eKaFkxtrJeaFrYCNgDgDQS7Sx3MvLoUq+Ja7
oXKHFzVhqlndl6rdGM711VmYtDMrs8NfkK7Vc3WsXCpmJo/uQ3tEzvi6jcuzpGFPg84U6UQRgvBz
DSTw+hRAJ0TclYiAtt+2VMD1KVWthXeNlUcaMWPuxWbRxqVpyH7Jei7EdlvHa1XgpTklOGDol5l+
IzO3IqZt1RWaUroibVmiqRsx/I7VzPRoiF74tSTupWfFuHFlgNcIzU4AIM62SpRFnZzofuWOxfvo
f+eljBq3pcgotKEGrXT5Vijukzx47gvH+Ohqf1ODOk5yA3Grya2JWgShDbCeoFy6M3rQElxflzl7
HnIZ0/chPQnmYBSZ5ls5ruI2Ezu9dJvK2NZZZpLvQJlkND6kfcTN+KmgLFC2grhP4tDRlV3R3/KA
bnTPHtTbCkqwycv1T1IvnQU6KpAqBfEFyKl0+fxwNc0Y171OEeMO5WtphGYdqyvB5sKOpzJAWaiV
KAaU0WZ7AN1UQZ91Ze0W0mjJ4b5HI1hMVpzEwkZDr7QO8gyIKU1n+HwcYcNpOca8dvN4L41/S8Ow
osgw5WBkVElWsrMLHunM2OwMJ7kvkYxUtatVuik3d0Hx3RY/Ifm4vjbTj5k5cqwJriVFRX0HN9T5
mFBh6dsqyBuX1F8C0Gy6gdYbH8Jy8q0sPmsoxVy3d/ncwmMAHCRIIyqoSGBDnBtUOr9QVNI1bqBv
lDpC/cFPLY2/1bXMFMPlO+DFQmoP3/mTeIh3+RNICox4j53qkgNXt9c/53LfqEi+IfCEyokEbOy0
dU8CwCRNBiFRw8ZNs/ua/OjpTUTzlRO5ZAPpRehwoXcQtbzZ9g/UPBHAu9K4FTCdIYT6cuSZ2v82
74whTPkOLOLUzT9vwCwykfCoKRp3dGq8D0AeCK5G8JGuPZcv98u5nWmwJxOGdnMNeGjY0Qdkz0Rb
jzZRumlHKMSsHOlLrzFZwpnG2xwwlN+NdGIpUDq1QLGocRuFBGYt9Xcy+GBX1mZhOEhlSyLCZTCU
gaH7fDi89P0RjQOtm1lObCLVzNSVNO+0n88PGMQ2TizMVr8hpREBxNy6gLiAkg+SczvdeVjLl8/b
2eH1odE8sQmI8iQUOHeAITXyqlGi1k3U9LZ7Ih0i+HpnVGhVDJ/T4GFsijexT3cD9/YJxD/B+9ir
DieqCcV7/ykAPBj9/8ltnplK+ZiH+Q0ZEwc9TYJ3vH7kFtYVX0oRoMrQ/Llob9WHRsLjpGxdT+fC
rk7a0G758HPdyLzl5n/n499WZgtbVFVfFQNv3XS8bXzILptJgPtZ/Qzu1bQ3tTu/Q3eqkd/3YvZS
/CWBE422Lycr/mVhsL8KSpDwAEpA+iVbPtnEbU68Qs/44AIazYy2AYX/9YHOSR6mgcICfCoiStCJ
zfFabaZ0YpG2AxIS6HNX3uJj9NS89Df1PWhTNsRKQCMa3uuBFYw238nsD7Gvf8F04mcbXBMRNAP2
izAQbU7nR0gI4i4WuDy4HPoSJA1MKT8kvLauW7m8DjFMtGWq6BjC1fsblZ1MJEnyNB97b3ClrN8S
kEZo4KnIsld5LSF3CVHAhMoYywTrgPizOi3piaWuzohY82p0B3O0+p1yKB59sA/3Zmdl9nBAh/G9
b/6NNuPj9REuzeOp3envT+yGadhkolCO7pt1v/bynnb7fI1Of/Y0uyc/W5WjWkYnyegaTN18tYca
3Haa+RA7a6jThej4fPZmMdJQUQF0DLA0mF/pJrLyW32n7rLtuOFv3Prk22EjOMRFVhrak5Xl2fnK
iVs4EAjL0WCLagPavuBgzsc66iPNyi6X3X7oYhP4fuYJr5EYMvVHE23IoKB4aVIPNNnHXH6puJNX
gRNn3V3ogUseScqCjNs2vxkHW17TVbu8boDBmnQCUZ3AM/P3TXWyDlUA4iXZlwD/BzzfzEc0gY0y
CbZJX4CQRU2JIxCxQRleIZvru2vZMmJksBeAjm2eg6B6jgwtkpduBYxJB+xFpqdM7Df+LudvIRSo
r5u79HsAuCgQqAPWB7H/3CvpVIyEMYpUN6zIrSYUDohuViKehUgSLBsi0mkIyHVNU2ZbTRpoipqi
obp1YBf3kYeq7W7Umb5JfxI3vSlcWWCxzLqbKrUU1akhHijdS05oSWa7mkm89E/nHzPbdZEH/c/Y
01V3eBBBSkAOEqivEIWFZtjveLPVIZf8NL5Arm2ot7JjNLvrE36ZRIWIE2BVqEKJU2/APN2e62U3
gFNCdUtVAODTVKQH9NzQ7LmIZEaafRLcys0+1veaxOiom3riRNoXuKW6r+tfclmp+v0SXL3QcUG6
ep41FrSSlmREAyX91hOgvplaH2P/TjDDey28S8FFImzS8rY8yPtgr7rRA7mr9slx/JE8W2byq0S3
gF4ZW0U3QQM0rlwkl/EYGJc0HUVwA5cyqD/P3UNccTkvInzdUH83oL+sjYdU+ftXhX50KeBZ/np9
Ni5rFJiNU3uz944A5riOpLDXtxu6725cAzIBz5/u45+VgSnTRXvu5GEJfEKYc0DwL1BefppMYkyx
5ip3EPvV0aFx34+Of0Srm+ag6zXZdDrr+iPwfVXO/EP5YkiOfNu+jx+0vRWcUbXl2hnpg0a2mdCb
BWSlS0fYhOqaoMblVXf+pbOQoY6ruqUk1QCSaRkpoQk/7jV1DexweenBCrIhgHbDTaD19Xyl5UDq
fco7zfUGM65GZqh4RRxDdJP1QcXUgKkqWlji2FmLiC5bBKY1R4wLfi9pajmeWTbQ2D2kQqu5Yfmt
HYRJPNTKuNWCaHPY1uHdAFB4Ix7HcGXIi/N6YncWumiDJzUarzV4vpcqfMqw4sU/Wjt96smh+hR0
zhIGVd0JQ5yPmtuEtTvSeNvq9UbR+pXX3+S8LzbziZlZ/I5iYUCMvtdcLdE2WpcQkw7Fd4WkbGK0
qR0mTbFyZS3ckNNFhZw51k5GYvt8u0hp6UHNVtTcpHiPKzD+OzzWjmhVZ50QboNesK97hqURQp0J
LZsTJyvki8/t5SSmyugTze36jKn+qyZ3m8h7zNA22VfpyuCW7uMJcIsUHIJniMSeG0tD9KaCrlVz
wTNJmDCCtSjPMrrighaiP4Baf8m+US7E6252JQeNoKGdWVZdAnKxTAeLc3xMkxdVQ0+OahNslN42
IBBnd+D9p+Cm+oozpzSmHm60zBnKewSwVQ3OySa1VxMKiwED0SXwzeGRjG6a2SRoTTg2ckxUN4uS
fV3qDKLNloD1RYNGQGSGrmNTA9+c53m5OX5CvAB9pxNpvKI8+ca20F4NqHo/QsK7bW6ScC01dlmk
h9tA4+tEVT71982RCNUw1kqn4woH/yHTFFOGxm/Ft54FpsxPzwI0utGO4T2UbK1BfOZrXVyLG/LE
/Gx6ehUJO2x3BKc9mjLrAJzUYVSWFvfRQIbZBDbCGJSVU7C0MYE8h+gcBXgGuOjzjQkOStrRAZeW
J3O+QYIrAu8ldARXztr07XN3Am0s3Pt4RQJWP3MntFDQENwpiBWfEOHbtsqOhnlz9JnzYTDnexOy
W9GErrNDXcEybftm/2r/sM+bz+fH5gCu6T8BWOofwaj1vt0+bLdvT38fHsEbaB0s33077D3z8LAG
mVpajtNPnl2Shd61NR+wW+uxNvvomQ6HjpZOK91JgGtcn5/FKOXU2OzG8lJ/5Pqgqq4CiH1R7QF4
lOmzmjnSl1A6qmqnz8pev4mKgwci9uvGl26tU9uzW2vSu+ZRhrVRkncVycuustDFft3Gr7bntQ0w
8+6+JxZF3VPVPYBrsXcmxh4QqIGGSQbRKZ30nOzY7pluQWHHR1//nt/geQzJcWvtibwUgOoUHGYA
4yMjPD/lsdooShLjnvGHj7zfttM97bN6vAv5QdScKktX5nfpiKEmAl4reH8ERLO9X9Z6KUycCW7p
iUxDC1WwUkP4fVvMJxdJWvguCS8MvEHODzEQBRlgXAlxHegbmrunkf0QS2Xf1Kbmj2f93IdmaRFm
R0BxPG7pLnl7SRkUM45/1hrhls756ZfMfJg+9Ko8ttNYtcPgekqHF9gHgBAr2+l3ka6NeHbRgZ8h
GDKKEads2IO/882AbsAXZwarbt6+nKedbv38atxYhnn/3b1BpIkVDAlmsOI5nxONV+w8HHJIaL40
5hpt3NKBAuGlBPERkEkj0Xq+HGMZ6FlYNOCOAGNHM+xbZZun7cquWpzpEyOzGRC0uoKMECduD1+h
A2EJKpQGjKL55/WTu7h7T+zMLghOkS2uawym8XuIb1GORpEyHlbio+UpQ6/7dBGhY2D6ipPEjFjp
mTG2PXHBI4SHwk07bCXwe1wfylKEaWBJgLumyIuo8rkREIO0fpBlxB10QCZf0JNQPNMenaJITuRf
120tLs+JrZlDl0VwR1VRSlzfOIzfYmQVZWVKfC1oXnJmIGz9LTnj9v7VgDiZN6ltuooEJXELkHlH
yo5z0RyC0ur7BwRTPYqJhnG8PrKFexHrhOctrnED+IPZ7tbByuwXiUJcQxuGgy4FpV2H0mYsyC1H
lghMPOGKxYUtCLFY6GOroESY8MTn62YMKgQ5BDgVpQKvUYQMT8ufrg9qYbnOTMyyBDTMZRBGwJ9I
scoUwHpVpE1GJ03XNGMWNjpFvwEeAeL0jzHb6MkY+nUswVBZ/gEyJEC3/NCv9BKu2Zj+/mRTjLVI
fVrBRh1/YCwN3Ur9Chx6cb6QzFQ1JDo0BG/nJgwytEk9YHv3CcnA7zE8EYInviqA4ytGG8f11Vna
cmj2AnBPAx8Gng7n1mQ/SyEb3hFXkPPAboMcnNWjHjOPB2idSsNg0+TBygH+1T+fXTFIE1MK2jj0
SmK5zo02hRc0UipiiCCIvqXgan6JNi+V1UH6sYSQRmne+QzCk5vj/f37vW4d2QDNuBsJmnFmx2Qw
AHZsLXZZnIiTb5pNRCoAVAiuB+weo36qw143Y72BNAMKMRBUZq1WqOz61C/tpdNZkM9nIarAgoJu
OAK1qEelOkbyLglXKrSLJuBOQAWEc4E1PjfRZX0KRiGJuOp41/mPI9qoOn3lfC+5EADM/mVj5rQM
H0TqYa3CT47ddy/V30LO7eszRaapuNgwJzZmZ6JWxKpBJh8tFfth/8JtvKnNGnsHr2n8iln1Bn2o
Zv+msMpBEPz0k5vCtLFA5crQvJCbx5/dEcdnR9AQFJrQpoHcpBewHv86kZKCqgoxzGtrQhpJZFvN
evgn24soSIiAfgJglPmpbrk69ENOsdiarzqyn4BOKs3fioHs5EZO7wh6pqyVWVuYNORMIf4E4B9I
0GaThjg9ljqaUFejz0Oywwsoh2KXnMf/fYCBdn86qaujrx8k5+ebLB2aoaukkCKMQQuDmCm5lbSo
vndc71aOzNIh/bcpFEvPTSWZVpWaJmA/8+oxUtsXtZdfaSjVDHTomhlAS9a5PolzVSMUoacWECBp
gPD6zXmem/QTHTbDlLpvNQSDKzyoXpDOsRIzwjsL3V5mcscZ+LSc2tLtznyTbWhjk2qLYsD1L1k6
ywiuoLOOrO9lY1OmaWWfqBV1DWEvkAdR/DEQ+1y3sTi/gKUQtHAjkptLRQg01obWz6lbBmNkogZ2
Dz15pGY05JSV+zHaXDe3OCSo/KDmPWlTzfm1AVwa5dCrqQs6OKahHy3XP+vx+boReelCRdUUeXI0
wgBAOPPsdAhUIRwa6lZQ9Qm6QwfWLNzbw9++vhcT1uqOoaM5UrwvCTJ06gaMfYl3yEbOsm0oHPs2
ZqhzsF7w2eB1t34A8iSIejX34hr0+LIrYdpsOESAnQLwh66x883W9XXFq3qgrhekgIorTlAfOjz0
/J1cW5pkErRnmFw2/sE6UCyCOvV6od44c+FVp+hg7VCoK3VQoKa0fhDA0LbxkGxcqWz+VibmnvzU
1LQDTwKoqkOfgBDBVGO2To9fGorlA/j8ka5AixJQZMds10MG2kAkcIcwoGex6YP4fUTvYsLu/c2P
b7ObELPAAsMM9g8PjWn8gyiPAvYBRCewR+L82kQCPdMSMIi44UieEAQ9kYqWptfL4sp5+w2vLqYD
wT5kWYAehUTg+XQEEGYDlaMBH42bKtnFrLUkZ7A5u0MZaytZdyH7adl3wm7yXQGSN5BEoOor2fB1
DAO/flJ+3xfXvmb2spImyurCx9ckZGBqYxng+vwjdBut3njZgaRuFHBTIcjZGejPgbAS4PeQX+G7
IbfVTgbLbO+AZAkqS4BlCwdD2QG3bBXkMPCtEh30CM/p2KzrGATBb1KwT/uQNfEdbxwugBoYr1+T
6Ex0Q6iaqSm3OgKxB3+nFYNJ2rXBYmavjXUKa042ohCBEXzsKbxCi2ZDEPWidfP6dC75HZSKUa+e
3nTIz55b4HFc4Iz7ukv7+3oEZ2f4pCtgQGxWrqiljA2atkDqPoGHAMCYnSkULfwwyLBsFc5Nzt7A
yWRRxEaoyTHcSqDFMND7R0xspiMEK+yfb519f6uM/Coq1LYpfk/hz8B0+yG2kIlgVmSuFVAWMgTQ
goGKxqTWQxQye2m2pVxTJYh0V/E/xeEz6zkYzT7L7NPQSlvV05Xb8pKMA6701N4sKonKvlTqAvao
/iX6t57ilBDM451LA9zaRcnE0kw7piaWcQijzjR6x8t2AYJCMjzUcgwemt5MJFsZFGxAiMIDdY+s
afrISyuR3gfJHKE1mAqsKI9J+6K3j7HHtDHexsJaZ8XitTDN29TEAUzIHMrZN13ul1qqu8lO7989
cOoFKDbt1G0L8XTV7VdqrUspc3pqb+6VaEyMoIS9FlSpY56+asar2AQmudNy0zceCh2eGuQIY2iT
+AH0hZ42rkR6c8GE37jr9BvmvigAUcHUjeD23p0YmF72CJpxFkJnRrIMY4PuD1l9QARjKtQZUxCd
9jYVP8WwOlYBdJ08Jq127U5bZu4yULcFNRLKRQAiz67JWgzEKoyxpTqsv6uUyADl30VhErJP/G0Z
rfiPhTaUqc6OEiqid8ggyrMtXEIiQ8j9QnehBqFwW7vXgD1z/f69NOuUsxH8H/nuus9aKiSe2pzX
wJFlLzzi55h2IKBB4eMEZr8VbJD3sHudvWbwE6BDsyBw6aIR20pXauOXbYs4tidjnucjBlLygE/2
td6pOTm0RQ/kZQu1PIvwTTBws+Z3IMpNs4MqWzxfawydfOXlGv9rzn+RKCfXQtP7Ua11sF8axV4R
3nTFpOJOVNA/GQQre3xxPyHyhUQY6oOoLpxfEJEaaIPuVTjWg8TAHmUa3EoQkUb0IJB7WSnNeK1Y
tOxKTmzOrj0QV4NmFcBdV1FsddNR6FVjclEIBvKBkfq1eJa8v9f31FKUj9o7nodgFEJfxGyYuhaV
YI7tdDfURKvO3kSgcfL46bqRxXVDrhZcxWCvBMjhfC6HqpHUvNKpG0WpGcpbr0ss6tm1yk1hTVjz
9+V8sUmwR8CYjgwdXr3nxojQAq/O4QjQ/W1Fu2gnQhYdB5L5TEWVyGdPBu7hACxQqMKNlsC+UAXb
kpv7/Kaz3ieMlMfS3c1zx/4kZoZQDuQoqKLIzvOf67OyuMPwlkPiARNz8V4OBCLzrIMj14LM1T3s
4CE+xI2FV4gTD/1HXJWgcH+7bnTppocsCVDGgIMCkTELR0Qpb1APh1GdKyyLEY3cpJvGAPVajphE
WnneLe6uE2uztSjrKo5KDRuawCUW8pcq/xnwWrs+pMU3JOIJtDdCzRT7eLaHByONM1kI4PqFl7Th
LCFfLd813ZPvvyX1NqlZA2CfGOI2uo0yN5W2vUZB/pEDC/IVGbfDRBTQgIZqKOxKKV5rv95U4abQ
N0W3vf6tCycBEQJYf8A2Dg6U3+TriQeLVWUMOtDDuz4fwJz/rnpHdA6yuLuvojXCq4VeBMDxACcH
OA+lJWP+UooNOuRGMrkwBPqIS8ptEGxGuh0qlUWQes0oG+vYipGka1k/4n/KoAR+0rqV47/o1yZs
IDjLJCTZ5nrBvjTWZSG0uiv5dqDZeb5Jj01lakgsBIBGS0e+dj0vbfNTi7NogKaqH0XB5NZCvNX9
UXj3s9jOvRo9Xt9V3L11CEmuL+2aydnJary8iZIBJoc4tkcVcX391Cd3ObqU/aSzVUFb6dRbMzj9
/cleSjG8kbf9ZHDv7VMe3sTen9I/QqzBysJ2e314S95qkkiEY8WdeFGp1BpZ4RUyOG4KoRKhOkj6
thMYAYoRBLr6WyOsBFiLuT10YE8salPT3m8cfDK8ruoyoCeAU5MBkdH3PV5N/ra4VxwwB7IP1S4Z
2U81CYk9xSBPatkTN0eKp6+dJStLO+2W2ZWiI0VlYNjobwVhy/lMS347QHAc+WFsZJv6X3LBtzXV
Wd6tcTMt+YdTS7M1TYQiAdcGLCXeRy1WbHoLSXpjJTGyY8LKki4OS4VOK7r3cPnPZ9hvAx+qxgF1
UXxCBBU5qgyZFpKbkriWG/4FOl1M4W+LBvAnKGlON8XJasZFO/plGdIJfRJGOzQCjHRH8u/RaoX3
uLfjoLDiZygy1F+DdBPywQQPBOAwzU7pnwaykeO1iuSSV4KeIqBvyCXBKc+xWWVsVJmQInmcdtDa
HZ8r6ajqdkA+CiHd0fxe8fMXRXm9fowWF/jE6Oz1FqO2QPoMRlv4XKH/AXLRqvOfBn0iqF+u3IxT
XHUx6bgQUXDFjY/M8fmki4JCshDKGq4YprKZJEAQCkm5xvmxuI1OrMxORzOGidiOBRJy0n5IUYlD
NahFF3wHLe9hDTCx9O4CLwzutUl+E0jP2WXfKSADxNWNNNhbLVpfI1S8PZDuRDf60X9JVhBGi0PD
1OGM4IUPTYDzCRylMkqyiCOtH73rNZy4+sX5qyysgVqWFoogIgNwZuqFvgiQaZgobTpQt9efwtHV
65VQc2nXTQjb33gYivOzcVS09Wp0R1AXXMxMK997kEAY2UsJ6Z9O+7y+wycXNd906LOZpgutOBct
8aXSRVGENjd0hNqjXLFcfkxG1GAeONLXa555Kb0G6Oi/rJFZ0Qn1kEQGfpq6Gdd3Sn4r5mCWit4r
YSdlnwFItTyz0uDZguQQJYFVVBI4fsZ9n1Q2BNnZGL/2HHrxfKcHL7RPmWfced1DkENAxRTAdt8j
yR0eYqiliLupDXjke/BO7MB1rrc4uEe0CIMdhGUCOkeyG5BYNwMT0iP1QyYP1vWZXbiCz8Y6y1mC
+tkLQX5BXS4Hx67e6EQwAYlHJ9UBLT/drpbWSk5L+xLSnOjzROoSfmQ2ux2iR0heYS1TGplRJt7q
QrG7PqilIwbhBjTM4VQjkTIN+uRiMLymGUBTSd04V1XWJrJhUgVEAGKKjFLh+3Tl0lMmB3GxPw0U
XqE0AKLPORqKikGcNrVH3ds3jVnAugCK+TJl+N8+br8i6wuq3OwNv/sMJWlzyuur+LUhidk+Xx/6
QssnAnT0TOExhsIzeL3Pxx4EHbrNZXyK2ttKw1JqpeQQB1vS7MRx1/ax2bk1B9P3XgTYbQzwbnEQ
u4MlsV6j71gCgZ89FmbfYuih4kt6qbtCuSV1uBVKm+BxMhxzsLsaG+Q7suivp5gV3lc/IBMZ1irV
S9mlsy+Y3SOl1EOoa8BzJUg+cupw3uzaEHxxmkM11nYPU+/H+FMkMUvzXb+Gxlh6RaITX0d/JNKH
2JCzCEVvklbI21oHGTb6mSvZadLxUQXupk4eI+VO9m6hEO9H33X6V1Oeom43fI9gYddQbYzexXAw
+4JJCmeVDKlYBIaS/Kd+Tx/7NZ3mpWcdal8oeaM0JRKALc93TaMK0NMque56xhvesX7qWS1aDfWs
utWG1NTVmBnRIa3N4F4xMrPwtsNooX/GktbmbME9GOAYoKgRI3xC4eD8S1pfSsOik/DwHkFFku2T
Nb2HpdseFvCTQYZggAF4tisDX8kLwiEKW+ubBqq0W6F+kLTbiU+mfCiIykp+CNcYIKaVnnmIM6Oz
jdg1IS+9TNVdI3vSjK+p0FUrzsrZX3BDxpQMA5EV1JSAyjyfO+ySttBzAZkAMQJIOQXzvJqqJdAJ
+XMG92S2QR85PUDHqPn20RY0jdWtGDX6A6ECYVJh/IPsKpwR4LtYUAoOjNnbg8tllko1VrMWbqVy
490L2iFBCj89Xh/6QoCAPCAgjRTZANAZzaaX12WkljGmN0ZSSETcL8eHhm9RsvARzQVr2Yel1Tw1
NxvWIOWDx6FeBfL721r+LMJbDXTc/78hzY6kIcRFMw4YUtQg+w/Br8KRKoXJpU1von8Qb6PBHMsk
KRPPkjjbObpcJ3Gj5oabop04lp6UBgVC4a2R1zbEUj/hmaWZS1RBb5XHWQZ2HLl4TdADNEDJtFI3
3HNoxw+5wWj5yRs85ax6DbS86OagPEThjpHJAUbu/IBIucKNJiwNV96o4yaO7xOIB3iNqch3sWSg
srfTmmNt7AvlSQCjb/SsoNF6Te9z8i9zVzA5OOStZRFkorOFVQdVCbnGDbdFT38NQo9RQ5m88k2u
r2RzFkJ0AA0A9tQQNYPRd2Ypy+WwjkbBQENSZmn+zZA2rI52Uvigdy/Xd+vSifi3qQs2wgxKCL3R
+p6binvugaAALeMABlw3shDcwK/JyDqiXxO94XNQXe6F0SBE2Dxh8lhqVpaYWvMmcTwIwlu/2yVA
IoS7Lv2gAiA7pW2AF7HZAP9WC1u6Ahm5XEWkOCREWfgDF8k80ZEAaFe3BCcmKcT3XCrfAHKBGg3t
nETha4/uhbwCOrzR/4tk56Qz/JvYOoloxVIC4rKTsJKSZoJdqqimpKuGEF0PC3NIHJGphX19ti+X
FDbRaoMXJPSN5V+M5onNLkauv68jz60RGfq100AatluBBy0P7MTI7LrntTyIoR54Lk/+RtHRcLKM
gTCTQM74W1BEKxvX3sWXVwW0FKBqA+YIFC30+VSikX4QPZRQ3EABBNd7z0PiVr66aYM/SXYDXMp/
P4vTqoH+CXDCCwqWVi0CkD5EhiuiT3MY9+VOLKO1Iur0Zjp3KRjTiZGZU+UKWBAqJTBcVWtsSbnJ
odJADbR+yZsseuiNV+L9GYRi5cwvRFIwi/uCQCEZycx5kSTDfczjEWegy9xcjvYeRN2gicGqXTPB
hKjTBe2m8kNrFYO88LQ4Nz27sIw0rw1dqAy3Qhmzj58feujVbXsLilBetMks/Y9RgzigdWhuC9rT
9TX9DwNHGhnAAIx77oeoChGAJJjmW8oalnU/ERBNt4q8zUbcZiOSnabi+898VFd20wIxArJUEiCh
KpgBcVPPsi5EK+oqzHB5QD7m+ASCImCdv6lJoHojmD0qkhC5s332MTL8J1LYm+poDQfDAtYKaomA
uDvXp2LpNJ1+z+z8RmWqQCcb30OetQ70n74pE7tF8lOS39VVPpxpdPN9roKxGhz1AGQgzj2/v/0Q
8DOi1zhMOnQWQjyIQm1Tim+dZzhVFUC22PFUOCtJNysP9Sjo8iq3tB/xvNO4CXFosfkjVg5NkDsC
3SXf0DXagmnfXX4hKJHRlwtRCnG6Nk6cpi4psU+C0XChhH0fCAGkjSv/eH3OL6917AEF3hdc/YAG
zxUqcympeTfgMjBALc3B9BH1R55DihZv21Wi48UFRmVxqtGgG5LOQiY0/Oc6FGhw0LhixtIOL0If
gFpdzxmXMxahn1sR7sR4Ewo9E+Te1MkmL0a0TMU21ylT9ScfosvXZ2Dh8kXXmWKAFgnNoICxns+y
mlSBSkMP1yFgbtrBQ2JNgvIFr1eO25qd2bOikSs+liICKKFRb3mYbdEmuFfxdItW+jbWDM0eFGEV
gH62gqGhtzWD1ekmCMw1rM3i3jyZtVk4GEp5Whgcdy1p4089iIHxgT7L9ZVZvNBPlkabpfdUPFlA
ko+RjJ7pAWWnbnzsm+dvGll+cz9Q57q9BZoGHAYdTQj4AyHhHD+k0UhMpCH13JgJjyKAj8FTb03g
jCdQoNfIstENAUPYDd27LYhqrltfOolgrJu6mlSwo/yCq05Oe6L26oTT81yqBSxD7IeuUSV7FTmw
yu1Km9hSOHZqa+Zp0T8vCW2aIRzrNlT9KNOHUlsxsXTWJ/47ingPeII5cD7kXuKhEuK5kKynoAKO
JNb0B0/ZScqerK3ctNvmnhLNKrCEygvEume7kZQZmqFGDlhZKt4gODHRuWIJgfBDkAivdPlG7r6r
buVFtGJ0ThFbQ9K7IEPhuc2QAbWMtKhxqES8/MCOXY8JOqApMOZysBZ0LtqF8CHyw6AzRz/QucPy
cCTyuKo8AIjUfV3ggLNxMD3J4ntt7X25uFFObM0uyUbNijQSMbF+9reIn3T1Tyn8k4AT9d1/jWfm
gFOP+4IaYTwaAax3L+8qG9pL/fARxbcgn8x9bcXjL+QN8Ow7sThzxYpSgxZUhkXi9XdtfasC2yLq
Pqopt35+LJBTBsUukW76LnUqOdheP+gLieTJPBjAwAM+wU1muzVPSTEOKczrqEQxidhD+lVIn4r/
YBSPUro1aoWJCkvifTz8D2fftRs5Emz5RQnQm1eaclKx5NXSCzHdUtMmbdJ+/T2p3b1blUUUMQN0
NwYjQMF0kZERJ85RveI/3Phn1n+c7pmfmWeOAqlYCDSS7NQAGemjuTMHj0ID2Fi585ZuCbDt4w/I
KhBnCVs1bbQikyM8+1DagoJBvL09k4snAT3w6CCExDwwS5cnYYIj0DsdbixBNOearPXGRDfdsg+3
fe+Pv1jpQuZpxehC4gfLx381WjwwJWLA0A61bVVUxu5JmFuCSxT4KLIbZy+HaJRW/2LWpordJPpM
0Fm2SUu3rt87eVUydHFuzz5D2MQSasyZMeAzsk6FhpPTGc9z5Uf+tNG3owemuxDYE1D91ZgVsrKH
lpy7ic42JCs0i0dylxPfWkk0lgmc+5TuWPYBbStgjJ0qb5xWdkt9jalj8cT8qBCZPBZGzu/SXhqb
YJeXsNCAbrijQV97bV/brhYablncM5a4Elh6GynzK9RiJBBrdv/hOuNN7graL0G6LEKbi2pKJTLD
2aNp0pXTjV1t0ZoS1p6i3FvVys2y5HXPjQlxsqX03aDL3Nj8yju4miNkwv6LEzw3olzOqZXPU0QJ
XDvCjbBpvEz5zFWQccvvSUhdeYh2FA3GTjfMm6rwijFfO0d80cRLG5sH8ylBlgXcm5cfEHZqm8fU
DIMUuctccwHA8dADAdQSEm70jvWbLv9tVccigYxRsjHJ27/3Hmf2xfsbXKLolMyNEGKYft7isTnm
T7U7SZtK758lPP6T1V6MpTMLeAOODrBawGwLCztJaUp6xca5GYwtzQJd+TM37014J5X5NtQGuC7T
g9yezH7XUeqDmvNo2KuZa25FnHjEuAgdQE2BDIBw4SpMYhU4rwncJjpBpue421s1SMdAOhgxUEuO
vWOCL6BW06As5efbs77Qm8FrAiDEgdgiiH4M4U5QrKFu4dNJkN5ztcVxAy5tpFuwANDDCLKttU98
Qn1l2BRuvVt7tyy9KSyEGkhgox0B715hCeJuaJtM0Qjf9kaeeXGyodpT72cnGw10fqg8rIx3IZ8G
gyCXRTegDeE9wVeOoUnzLFdI0JqSy2riA+LSTVCkbx0r3JrVX8keXHX1dC0s8oVZ4RUoU1mrsHok
KPPnUX5QOpAamxaQkQ5YLjagsUTc2npNvMYcvzzBAK4BPyyDh0RMZstxEqtz1eHOB6OunDjok6Kz
zyygxx1212lgXV1j8eMbVtjQkBCC6ArgSVx6RHBlCY7aaDUwORFwl0MbK4auR6TfgX1if3s1Fy4+
CzEbyBBAJm+Arf3SZ7GyG4yU4NLtS2tvIUthJXeUWjvLSFxZfTfBJHrb4OJx4dQ44CZBw4AqVj2r
dGzrSVPgpgnKICgsgX4ODUqjsU8sijayR+ituxBr8OUSPHgmKJyBa9OQwUFU7aXKryJ6VqJXdS0C
WIqhQeLJCXWBbOcEcpczEUd6oqhFSoI+h1IV8fUCf+9TFY4Lbz65cNqp20btVqGDX5drcBB+aMQV
P7curIMuR1HXdjEJzHCmTtsCXqQHRuXUvQ6itDUo5uKqg0FCQ70EaHWxyp/kjQLhmArWIAUap9jW
tNtNaoIwAx0KeQVdJHk1D79wV6CFDcQBqCzwhJnw9CpYRzqsJwHeAwp6itJ5xclmmzI8FWHloE0C
VLbIm8VgUC3vlPpU0LtyXLkiFwducHJMAw0gULS6XGQ1G/KOJAUJRmNr1Wxj1olnomSM09yoXxDr
WtntC4EPiDggawkqToj0aEJI0Brg/x6R8YF2syF5doUCTkLkwuvNco1AZdFPyZhciJXjHCPNdDk2
NkphlEUtbCFX4WIv70gsjfse8CvPystjZKNnP8tL/TCU8eTGsrF2ES/OLmodeLqggIsC2eUXkCnO
py6WSBBi59o5sgYxSlZ3HRhjUvYR5+8rrmTpJoI1GUpD6G5F2fPS3mwP0xhSrGZL78I089q/muHq
TD9B8cHUMwfPb2mt2rh0UM9tCiuagT6qU2XYpI1jzJVT+R16OfLfoXt7cEtzCaloTmCNgrEmjm1o
+p4R3SZBY4QfRV1uqhyUmaA+yj/RvKGxaKVku2QPxXBU3vH2xGUnPD3LTFY6mmHtOtNNWbIlp3Yr
d4or1S8j3d0e25InOLcl7JMsSaSw5PtkGGcn6YC4X3OnSxfouQXhnNcFMwtWTSR4i5niG26bEJ8A
LHp7HHytRacNsARuCyQ4kakTTpzRGEymNkIvozaOo7WLxhcr3Fc1+OflGheIHz/eNrg4LKDQOP87
Cmw/UMuzVIeulWnLQQtBMUOSitguCyEEo0pbaU3+Z8lxoaCO1gukOVQooF0erbqTK6WgCPIq/W0w
7gvzV7zWCbl4457bEI5SnWM3NkjcBiH4q0O/fZutnZm5mMLCMb1E/ba/rbWS3Mq4TGGbjxbLw7mH
TVv5m3d/LftU9R+3F2nREZ+NS3SDhkqQSDGwvVX4ICm/k0GArAZSuEO+uPmO3udmjVl16UChZRbA
YeDJ0FMqhOR2PbCks6ToZOaD5M2qPjlzUawxYizVlRH/AtOuI2EArVjhBqdJqERNVQGc49VO7KLC
CHoy06/8j9cKPJfSbs3i0n4/N8h/frbf6zasQlkFpKUubPAz+739u29ksLvbKwdrcWjgewEuGFl3
YIKEGbSqmFlWYqBUa3dehi6rZP6nPqDroRgAoq8OWXOM7c2MS2aSkYEP7430g85PKztn6XI5/wrh
1OllbM8kNgHBot8daBoO7Fdjv+L5Acz76IAOXYJuiDeWwZi4oXKPLyHd/ZytIV6Xpp2TIELlx1AA
UBQOZi6BV3xQxjAAi5BTZYCBpsd6tp0+YysedCkRhiTU/5oSrx0jmi2aWzMgLtAXtUBFBlzCoTDS
HdpYT4PdIx31lBVgErfko649Nd0Kxmbp5EAggnP9cN0m8THbplWrFwXeP610nEgMKokVb7CwpDiY
HGXGMWa4YC+3cG+YpWnNRXRqbdCNJREcAu687DOu8aRrV4PAhaWz8YxDsys44BHYC+bySm6jTs3j
E/2rHdBsfQJJxoH62XF8QjNF+ByBsDZFZ/Dm9s7lO+LiJoTEKdfZAHBIAlWWWAGIpjxV696MT6CD
H1WPow60Fnogjp7cV+amHlailRV7Py743DFMczGwEvbkpICU5Wes5A6ZTnb7BgVErykOTfpwe4RX
68hFXJHcw/hsHXB14Wh2MovKIdSiU9/mfl1ou2bY5tljbWuvIfFu27paRG4LuCGgojgbmNidROvq
/9oCCgtQmW0N2jFmku0qZmTNkODQrZF2UZpZ0akLH+pBBc8llIqp4tRrhASLhvDcwobkOGSRONpC
hqrBiyE6jb3qpegRsrSHdLb3pfL79tRdOxQ+dzgCGu4nyPzp/MCf7Yw8lUC9O8TxCQRNzQDZyXTy
kOTwNFoeRjW5y3Ng28BFgFYe7BGp/Fwd69LePP8CYVI5C0DZjVl8Av5iDLM96Q+tATFAjXpZC+3B
nHpy9H172Evzy1UnZTwxUb0QC0emWrW5atP4JOFxCVYJbQB5VLhfrW0u2zFBrg/AHs4C//nZ7PYt
mq71sYpPWr6Tom9OvALyivhfU/9iEfE8/18zghdLa7TKGgxm+mjyqwRqehmY0bLWbWvwsKxtzuuA
jZvjcGNAFZDKFs9bVUMTGq8wmGOTK8OHfaTJ4IRxEFm9r79O5FeWyitn/Bomx41CRQ9vBzxhrxCk
xTTVLJ/gqcEWtiW74TG9j/dxG6hbY620xn2T6J0tw0KKnguDIEN+uWp1xfoxlocYbMNoUrmPcBCO
YfJKlG28thFt/ua5ssX3BjhOOCRXWLqI6FY/sT4+3f36NJ3WP51k52Q7X5vNab9B79dpc3Ke/CdI
MDhPT6m3+X4B0aGLcNJ7+fYfXj4fgvdvUBI692DUOQTuR+A/zG4Q+19/H9/s/ePd5O5Mp3MO4L/9
2D0/foFl/tF9fnT9w8oCLTl8nkf5fwMRHH5eovHP5AOJAu2BOc1Oc+a1hAmf+FuTxV3J2XHK1DlR
+3KEjShF7GN0BgK9aC0o+Amirs3gakbcDoC42MILikSjyUBHepL11DHKf3otceIM6LvpD9ShZy1x
FTpu+8pHXq4edmxuXDCIulL20hhPBQR4BlKiIUz1gPna3nZc3Bne+jRha6IFBngr0sBxHSCd9M8K
FGNxfsHdieeyBs8opvsMMuZJKs/xKQNhX5aju38lYl8ygLZViMryAA839uUCdkOm9UNp42TlOlx7
DVcVT03t3Z6kBa/LJT8RCUB0BzGq8Gg1ygzw9tBCUPfkPOiushKEL+2Pi98v5mPCBPk8xn8/uk7n
mILmX/ZNdkLBwDF335X5YsmekbwRmoPq2xk1r5qcrNpL8t84zxE1/AeoKCpm50NWLie2Z51eWxMm
tu+pdrIqXd6r4bDSbb7k+FGDQCUC4wNHgC1YifuiT1DkwlWdxWgeAkXgDuKxqfoIgezMwatrrZv+
GqLMx3VmUUgZDaZq5nIIi/MfwJGdF8t7+X16yNzMbd1fBD2weOY57PB+/+GPrv9luQfnn506rpy6
695L4TOEYwciE5bFahif1OxesqBVgRbMGYlMXm+qcwPY8KM2pV5udo7ZWXeyGm9HSFnId8T6YnLp
6tPvSvmIo5dhRKPmtk+9TgdVV5y48BLwQCvB98IFdjFrwjFL6TD0kUGwQWtwD0peCihhB7YOO38v
8xo95KV/+8QtOP8Lg0Kck9GolaiG+UGJ7yG2Q6+V7uww9ki5sgUXgkUYgh45Kk5gxhBZ7dShVZK4
yyAVJ33UPSCZhafK4JNrPapCCk3/0Odft4f2U68UXC6PONCZgycvWp8Eb6IZTZE2ZZ6c1OaXbMGz
ywx62LGyVQiIwkN7D3oy3ybj3kheNULcjj3MCoBBwxo304LzRJuXjEYvXhQC8OjyjLdJI7VlhLGP
phyDRnICZSSt/jXDC9/qZ1aEvcMKaSoYpK1OffqpbVN928VvrPBBmX17XpdWElQSsIY+FtDWCPFC
0uFNwropPbEZXV5BGR3CvgBxZv+7oLFjo9/Uxbvnts2lc3FuU4gfQiNMCCWwaSN+RNOrr/lRdyxj
3YUow783BYQtevMgCIhWaH5izkIVo54SvBDL9CQzt+ea4z6QmrX2ELIjWU0LLbpJXUEeAyxaqMoa
wsD6vpdBVMBgjUo+gYRjn/La4PBCqm0Yycekh/YqlHSNRxJvamAsGnRG2cnLmGLKhyGo+++BqH/o
b+2+bd1m/AcKv3Xy3qHQOCL4Sdt9bOxM8N6wfap8ptoa/c6S/wBIEPOFqBtPB8F/JMbczSSt01My
sy0KYQCyGfSeyuCqXKvgL50iUOrI2HLoowfy6HJhQpZkObHz9KQkX0gwp2tp+qV9baBkC4TgT5pM
+P1tnUy6nWEpbASmpJ/36Xys83toDznAJA4MEhTsX2tP4hQhnYRme9SnEfAI93JqtmD3grzTqTDQ
MqT2TpoekBhdOT2LM3dmRbiLNbyIUBMaMHNGajuUWV/I1K+J/S1O35kRwclh0gpDtrv0JJV/R3rU
bU8u3iRrFxuZY5Uf6Vr39VKsCOrjHzgHYP8/77OzcyoP6oRwDlMnR16c3edS6pgamI+KNU7apS1+
bkgYGBv1FkKTMKSYz5Le+rKJ+/+UmO2m0LzbvmfRFMpQiJt4ClXEKqJLeEzI3OI0scZT+ie7Q6GX
uHbzlpLv26aWnuXgAwN4T+Wa4kh/Xx4nCSR+UOzEW0mJ9Ac6FTurkRyuBRRmk5+Fs6fqIDZ2LfKa
JGs47oW1g20TbzTEBJwi9NK2lmtDThTY7tWnqtoVEBqAS19TCF+YzQsrgm8yopHYyOTHp86SS6cC
8tRI71UIVo+z8ZRp+5UJ5R8thBsgsgGqH7VsNKeJImWTkmg5MuvJqUsV6S7M8tqTchMk91XR+ZGU
574+DPN2lGuQ6VZmeGe2SXqMDTPcoLWqQJmzLN+mAS9PZnbJys5aOJ0QSULyHz6av68ERwN5NzlE
KIzwy462LYgukFb/Yhp1RopWcDX05JZ9Qk79n9uTsjQnP1RNuLw5jFxcAgI9c23EZTqM1UuW0ecC
hHCquhbFLr1vQITOGec4tEsV0+S60kYsNbP8BHKeaQtq/drp5hSao1FAACJQWISAr3SgetQh8qzW
lG8XhgnZQ5yh/0O1Jd6CvaqotKZ9fmrAdZ+NrvExQ7D69lReV5ENrq34/40I91M2myZhdpefhsmp
J9C8a8QB52jtpP+UHrjDNrF/2+LC+YFBdNii1xL0jGI2JZWKJAzRD3NqGivzsVmkY2vJNiBzRfzL
lNv6IdLoGreoaBTpSaAPOdU2wCe4HAW3FBtSSBPQXpwGpQeOd2tGgQ4QWm2Y21RdyZpc5dC5MbSv
gLAJzfQcWnrph1QSGzNTYSySPqoO3NcycZQKivZgt7FOtun18kcHgSoqOaEpu5mxUpQT9w23r0P5
wwApkKYgeXNpfzRCeyyaMD+pYe4gmz0CJpLp/8UIZ1/BMoJMXgRvUBQ/7AyI8VOjt46hv48Nc8iq
4OriUM6sCLdkNEPOQsoSeppQvxkwfyXn7gBx9+09efWo41OGv4Ce88cHlk+YMm1o04HJ+SnL5E1r
QWwwLl7R4KSFO/lgyltJL/YytTYaYVAKacF4BynqtaMoPkd+PgKsh8AVcgZREQ0uyw3pOwtTCgSj
5bHQA8uWy1yg3x1yeP76+ktPA5Adt4e+dDK4kgLCU045IVaQUVaNqJVjs5QsfgLTHBKd2J/hRs79
UlpD/CweDa6eg3czkve4zi7n2cyUWFIbPsQZSh2V1yO8QtKPF8lzJCXabNwn9ujUeJPMkFio4r8U
PMf/YcQKns2cuQRQLeEbIMYS1g00cU4S7hDXGnCtRgiP/MlE73FYtaGTl2Oyu230qksIiws1DTz8
kNVHZ7FYJAETxBwOFqzqYGMh4Wc575Sx/MgV1x7A7QHW/8EDo6dq/5Z06jkTg2oGStyqvpIxuVpv
XkYH+IlLQlp4Y/GfnwW4UleGeQys6qOlEsmXQsk1oBjqztMcIUGlgwizpO329uD5KT2PYUDmjJAM
6FXc1kjV/PTZntkkekzGTLWTx5JNsdfGigxcvTKvXCzXm4ubAfce7ksVtB8ijEdrOCGXBjMgbmHD
N6tqV53kTcGSjVGBpmB4r9ldnPRgxwySOmA5W/GJV5ngn4GefYHoeYFo0wdmJY9GDqaa3CPTXZ/d
61r1gWpY18sOyov5SKE39GdEUwP6eg9dBbIzw2HKkYQ7tNeoa9/En2EXk/+TdsBNi/jMBDpb2O7V
DIJ52mHBByqX+6RMh22Wy/JBDdGgXUeN6sxpKwPUKjPweuvGMatK5rE2UTYSlFEftNjivbqMDYeZ
ybNjZ2HukgqimBIub6+i7C3Wtd+kgzp8bSepH8dIht3eQGJkzwlq8P2oL8Jp6Iq4shCDrfPJyNmx
k8POLzTJ8HrcQNt0TCEbAQ3Z/W17V6f1xyAAYXDDaEXCvrk8Jfocx4Swmh1jlK8K+mSxJwXRUd88
9c3omP1nM8h7Ugzb8L3dD/Fdp/+G+5pjc+Vi+skLna8e/xDwgICMQ0YtDb7j8kMiuy+soWzZEdIe
+0g+sOEdsj9Q/q5jN4oSX6tB6Rfe2T20uQn0VfqHKPbDh7z7Hen9poqOhWbsyuYDvYcx/keEPp6+
PU1vBpG3wxrh51XD/M/XQvsTH4OXCriELr92TJCzY/nIjkjpHMbSsTsN1MmmM+UQWWQvUdZBW/fb
QNMJ0sMHtZj9luketDeosR+qA204yXoQt7pbgFVWt5/1aeScpivwl58Xrzir6FX4AWghsBc1cKSm
YWB8zbtjbtJqdppBrx4LmYvyKnPcAUMVSYnm5Y2R204XmfGdMuVJ6NQjRN2lBJVuCy2zoC3UGiV5
qSvAqB2j06xDWodj4Xe0kYM069DjWYdpAVQUseifOY0AX6+iLv1T1/oQgSe7qY4jHhSfcdZISN4q
TTp6WsGseVOomQqEwEzXyNjEGIOvkIZ8F2579OSgh/JyhTQtAe2UjqxjC/bSKkw8vf9byJ8snkAm
cm+tdUqIt82POXCpaOjRRF/uj8s+8/zyPHVGZMIc4FphjZ3qbRys9e3TejUmcJzjIkR7HlC9cBRC
kGjII6io45IcoyQ80jzE7msOpj7fZeSoZQxvp1B+v23yyiHBJCqKMqJP0EJAKOtyGuM5UhtUdMnR
SA+o9e4HdhzxREy019t2xJsTd7WKBeEjM4F0EMX05C7q+ww7J8hcx1rxLddjQD4IPWGIx+BU8YK/
HEM32rVpTHgJkblxcqvZNfUBulB+X00rwY8YxfNr+dySUCCl1VA0bW5EwWzNrkJmySED+yLMWqlz
Xe02wY7gfvK27iNUimBH6+4RaHpVEd3pEUUrcPonb9bKB/zmvPAicHAIIjnZH6I7sFVdTuBUaZkZ
VZjA6h7BzHEMPXCr6K94G/Ty5vY+uN7il6b4z8/OUa+Wahd3MBXn4WF4Ums/7I4Z/USEh+hhZXOv
GRMiBiKXpoayJaaxSA4WxEbAhe9UVEdTNbBg7eyAxPT28BYW7nwmxQylEXUzyNhgUaPPSYYKiRV6
M+gP0HwbR39v21rY9he2hM3YGx3RssqOAgnAjGRwtf6+wEtjMlYeVgub/sKOsBnHpDV7LYedufwA
OgDM18pGrlb2xVX6BkfrworgiBBLj+BUgJWBvCeG9d6H9K0IlTvlJX+sNY9EyZNSoAdOnzsoIK70
pV97p0vjguOdy8pWGznErjRf7eF7ov/yrfIzOA78RWsfItcfysazXW+UYTjQmURBboO6YZT15Lkz
lMGN5Kba9HVVBnU3rmWRl9YNpAJANQBuCd5SwS32lMzTkLA4GHJpcFIg2w/UnApcydKaqSUHgvQJ
D+6QQUG16/JUG0aT4FHQxgHT6pT44KZANFu2FLhfPKYe8pZGDfgl63Lc1nPd+aEU9WscggvHgb+W
IOCMxjcNrfeX30BzuJZoSrIgGobkl5rYwOt34eDLIyPuVDXtSiH0KqmKRYU8rw34Hrp+UHsQBl2a
uT2PNsuCsYfsnhKC+xGpTegjRs3gZ3O2TcPQ7YwkUEC6dvvoL9sGqA5dHogUgDq6HGzdTpo+63IW
gN84f0vtUtpOag31N1vN3BHob3BFyMSvbfKLycPg1XUZrdyFC84VYTyykciaQ8lErM0xs0oVMqpZ
UNp9TTfjPOvPbd8AB2TZcVlvYkOTclct6iLxwiSL1zp4luzjmoSGCD4DnZXCejMzLIhRzGkgTSo0
29I63+pd279KSoQmFLzP76SYsK1pUGWtzWZhq6H5BTVdHnGDUEs4WfUsTXLWdRQc8XJ0KsHgtrVZ
E3pFaW36pta2t1d7yRxevThc4DYAAbmw0aa0U1qzqYsgmguwkeE5W9LOreGK0V+0ps96lUHEtkYP
JbRIsT68nZLP+5mvKnrJaoZ4LgOFWZ4Zdc6QG/swSXaZcqTR7IJWaCCW08mGS2Vy0lBrbql615lr
V8LCAkM6A91FXOIEbyRhlrM2ZrFm1FVQI8NUmSAViMutnVmHqhk7N027J4Uk/u2pvir7YfQ/LBZg
f+EU72IWMeWZgVbp6qAprV0f/UPqx5q+m+HJhqwvEAN6ynbJ9Bwpayz8C94aeHgT+W4FKw0W1Mtp
t6YSbedyUQeyVvxlZuSn+oDO0jRfuWiX7ABJwSsWYGoC4ObSzpCFWR9adhVkGTykllPDMd7CXDdW
7PDfI8SUyDZwThAcERWtuZd2UhScoTVb1sHUJj5t0EmOvJw+JBstf1H1lXh54f62kOFArzM0hQEY
4CfobM9GSRcS9FMjFRbR8lEmRbGNwIC5EggtDQnpP5uffHREim+YEij30LSTJqhUFwzMO2uSt3Ua
Hfv2dZDWEIIL5xA7kMts4zrl17gwJmxUYg82ZPOgw961DkFb/GHq8AZkJ31LfaP6DOf7AtKv1PxM
7bXteD1WvAZBgoASEz8KYvuEJA3lZKhpFeQ9eqijT0mNkIPc4zLw7ER1bp+66+W7NCbcZl1Wkimr
siooGJRfGkD814iHrvr60JDEuVBxY4KEFysomCBNwqjZW1kAebhNeZDvwLP0re9atwTkEsjz3oHy
dr1WreNrdHkIuFXUIzR00OHtK3juzDIGCFrAqizl/ggKqQxNX2kb3lOzerw9h9fn+tKUED93ELXk
SoQZyPPaNPEs8ynL19BMazaEMJk0KWlAKZqjGbJAT31fJTk4/anlGSVjb7fHs7ABL6ZOWDCUcgZa
SXYW0Kh25nJf59iA1p2klu5srXBgrdkSjhrS7XqRmFgm6bE0Nvr4xn5DbNfN6VpD5cIr53KV+Jec
OSod0IoqpbCEzsZydkfwudg58ouTGj/HceNV5Jmm9wOK2BEgaoO8FjQtjhS3KiCmAFuqqrCCNgu7
GMUHbMihcIuoeU/bYSNNsZNHePSXr7fX8PpZgHQWbjPsO6QX0CR6OVpmTrMxSlke5DX0P49dtdUy
j+k7kh3D9lGTvm6bW5zdc3vCe9/MlXKiOuyB5tSR/MI7Pf2pnNmnYFxaMcUf1+LJPjOlCcGJMre5
3WRoImORL5V3NP47Msi5Ti5IrtEbjZZO5thID1djv2J6aQmRJAQuji8gutsuJzVrJkudVSDwm5F4
iRNpgWUh51n8ydZ6/xed5rkp4VzEWW1qTQlT4/w+oyNAhhqv0m/CEtrwuzKbtqrpRfMARuMKzDy1
m4Qbox2dFmrNt6f7SsWQu+/zLxHOTRxqc6cbJTzPvg4Gv/dA8ci8we+eihMgWh/RcXhgPnjFIeeX
VY5bjC5Q/Lc/YnE3n028sJsh71NHUPDNAy36hftj/gWGN9BNdS/0j1SsJCTWbAk7OcwRnQ1WlQdm
tC3iCs0kgLNs6tqhX+CY1fs1NpPrOhGfYN4WBKQHesNE9jBOrRLKZpcHM9nMmxb9B+Q3BVaQzjt5
fiLdl3ro52NiQOeXenPjT93GWEtDLrxq4ZHwlgQYSudJaSGj1UJIfkoNzDCtwVuzHe/oLzShUtQr
vubRidZy+sv24J6gPAUvhdN0eZQaQjJqspxCnqJRZQeP/TFyihQyEm6U9jJPNJk1Q5WsK/9SVD2g
wCVJQPHWjVn/h+sOnScIG/mT+qqhsk3HkUk1NriutRuJ7hSc6Sm/o+VpzMeVjbx0jZ/bEg5TLaUo
ZcDbBSgWRe1rTh6IvVKY4mdBdI/INQAdwKMOLOnlzGaqUXVdC09sZ4MH7XGkH7zYAlUamNnGDytd
S0At2QNZKuYPFHygsRQCLYNJ2lz0dR6E8zHispvfhrGP+rvJ+Bzs3W0/sHjNQO7DBLW6Cmi6+DBN
4sQqJ4nAWPs2pQ6Fljfoy9J+BK217EiAnUWGS2rdV+Y/01qqcmmkIFlUUfMDnzfS4pczW6pNkcR9
RgMigfycxkcSbagJOckuc4nlQ0n79miX7PHHIiAPCBt0EcvTRKqajPKIJupEOujkDtgeNwyfIs0z
C/DOdGDtuW1wyfWBfYifA0wt9EcuB6jlvVR3VKO4xCsjdVj4+D3F+O+3qH2J1DUMzdLwLC7Mgb2D
96PYEjua3Qy+FJvC74VOBMIeIwLNR+HqCTIdxXMZhytP1StoBdYO+U9oz4OjEq2YYhOfmUfAR7Wk
COYZ8AokKLtSDab6Ve3umPrS28NjboXHQXUqXfXRs+Iq9xGK4UAXVnOPxmfdm5M/JDl077fn/Qey
JJxZ9HOg/wgIWM7hIJxZO6rmMArzMrCKdJ/0+l3D6t+qXX3pAD+DVHLAhtPRy6610rYmitvgIRo7
UYzwVdbKTdgYrtTMDyTdIse98m0LQY9mAmuFRBA4sHDQLzeFajSDaoykDEzjewyn06ykjgV9inL2
IvJUgI6leTTmzOv62BnDnWZ1LkH2mfT7OYTgB/Lftz+I2xPnCspKqJrqQGJivi6/J6WNFpIhokFo
ha6uoTVWM4tjMqSKV0XPt20tjv3MluCum76QjHDWeCzgkW6LQqhbY+Lb3KPmGq/12riEw0ejJLeQ
zsTVoMa+ikZg5ZlIbFMMK6/VpasX2x8Nb4AHIokqNvakyBlZpQ031gyQ38m0CkCKEnqX4NXJJLfL
JC/O1c2MVjuTrvX5L9x/sA0FUAAkUS4QKwVgT5hS2ic0iLrGLRNzn03Nq73KCnYF4+In3ZJQlUb+
xgaHluCq5awnZhu2NFABZG/a0ZeS4b6Lnjvzdx7ZHjOc2dC8IUx2UTv8o2mv+aq0ID+z4j4Fc5zE
sd9oSzaFx0LdNeo8hwXcm6HlrmKVUDy0je/bG3TpQkThmDNIA9tjAI5yeRoAlMlivcFAk+KvlUd7
GlNfH42vqRgPOrCuZmK6elTc64N+tCSv7Ubv9hcsbVtciLgUAQfUrqholarXtTqvKbrtYI0BqwOB
pQg9Q200rfjvpc2DPQu6Bt4sjFLT5ViVQsViDYyDeyTZsTqbgGPZVnw5nNZS8Yumfm4J6EcjfSSG
w+hOMdAUyk0V/hhBfXZq2/sESYMV97psiK8gJIXBMiuMCS/ZmiXmgPVTNTAlvyYDsMnZSr1syQia
dgDYRAM+qDCFF7OK7j1a2ggkCDhH/d5UvoamlByDGWvoraVNj2qygjQ3MNBAr18uUUjLSqpCRBAN
GZAseiyTcWXCFmIUnZ9qNOJL0EITpYz1vrfssS6LoJn7MjzQkaEOE6J4s63IxMJ9TFS8lUk42alH
UEHc4qKSqH970y9MKDLRKFdA6IoXAYVTBxbrqYlZXwCh9aRZyGp2jg2p4ttGlqICEEGibC0Du2cj
dXQ5mbTMY8tA+TBIqPdu+73zDRJt9yF4fffR+++8dQ6oJFZu16Xc97lRMbtiVxbVUgqjWdt44MOH
BskIfaSpbP0m3TPbHXtwkfmhtquytyY5EBAW3x73QlwIShYFr1DAixVJnNy+zNHJpGZFAESbsTGT
OPQbtOqA9BmdWJZabRoD0m2zWq0l3pduDQCk0MTJG4IAsxYOI03GUonxT4Cbq/qnltiwN8pRc6GL
MOwTZvEdJafbakpGtEnXhjvYQBIkckof0WFI3Fwt2s2/nwzUWU3sMng+fNjlHhih2phXUBYJapJZ
d01py36LuOigVLV0iGo78puhmjxdi6Wn25aX9jiahlSuXIQ6s8J/fpYvleKpBwt1UQVEnzdh1e+K
1J1qaXvbykKEhaoRx1xhwvF6FFyTZMfzyOayDLrQr+t/lH73Puh/V9OhS2bQKQAUIRwtkizCyqJq
O7al1GAaqwyrmKcIHUdpP8zqqexn3UMSYq3pfcFRoYaEKIc/b+AqhNM70/h/ODuvHrmRZAv/IgL0
5pVkme4Wq2Va0kgvhNzQe89ffz/2Be7tYhFFaIDF7iwG6KxMRkaGOXHOmOVJUaKHpDxKOWPUEHul
hlcokqul5/4koulz/zC3Lu/bNdfIzLxUWoiG6Nu2wycz8CLxe29+7FLxIaMqlyrPKiLSjfx+Bpia
5S91UJzKvTr7xguwtM6WuSH403kCrs3GknyhZm64JK+aHWH83hR78avMX1gFVoiEQChAg5p4Y/3G
iEBqkrwaaE4nZyk+iKDyS5LGQ99/GdIv0tTZQfqSJoc9LdCNSAfoOLEAVSt8/3qKsp/00fcVsscu
lZtDprY/FGRSnMSIRDsrzdK9/zG37AdWm2XkjEozUc/1QYpCUnTZNBUEVt1c2XoklnYAZ+8Hqaf/
01sPVaKja9THFYLIgrgTa204YYJW4jpw8DCFr+fPCgrbRhwJNCEtwOFN6KCblKTHWjkPQr644p0R
gw2zYZKZOIiJEvRG17gOxZ+SXilr+pDdV6lr7XhPWWtjQ1RXpWVKn+EOgGDXxxmngFF60GaXWFHr
czBBsF5o4/S+UdLkYhUyqClBDmAkD4ydFteGI10qVQghmnQib+YABmUcGrOeywtUedSrrPZd303n
eP4PrVx8DVOY4FXAnK0HHEDTd9IwJbT959EJA90OlMN9k9zKNoBJAFelpbR0p1evEWQaWSFbQDSC
XHg0cTL93DqV4Zp+bQd98TE0Glh7jN4dKtP22/TYZntC9VuGIpPdoQQugTxaz+1OuhogkQ1Yw08i
2mgvTffn/ib3Fljl/H1jzsxgpdWlyZ9G8etY+HteejG1lQMD8L1AfDhHgpxVcqqVQqhkPh8qT485
ArQPkNuobtGc5SNjW1Jlm3v9k43nzyCUIpyiAAZyarViHlZZHE1BdckWsupQ9AzY2tVDoUBkuxOw
bB0fY1PLkBaGQtZxfc+yuRTNsmiqS2HU0qFoZtEJ0minR7O1H2ITCVCBSnq/NgJdTOSiKdXqopa1
082yKyJUoTexDUHVBzLinZxjw/OTwgM/V2UDuNsa5Q6H5WhOfVEjAk3zKxgfjU49KXhoO9zZ2Jav
4OxInJYy800bhqKySFaT1JckNquDalXPQ9IV5zzaMfKtA1zUxhbUzjIatLyxb4K7GZGAsenUmuAu
PQ5CeJHKE7OLtPnLj7tE5hsmgeoRKQwIK4AF0upG6WUdJrGeNkjjFV9ma3TyuNppemwtQZQFZAdO
JWrlq2AryYZpoEcIdqzpoSsx/PjQd+leq2PDDkzCGnZBYYnIY+X+LB//l0oAq+TafOqN2BZmKJr0
zO2j030ntLESwSpoGcbtXpsd199HoN+aKszQXaBEcdXod1t8EaEn3CUTvT03sGiLEghQMcpUa6iY
LGRlrvaAoPVZNJ9HzRy+BxXlzfu7uQ1lWIX2JngcinL4hevdiJEcD1JAKJOH/Tt1yHMYRNCWVILW
evBjGBDG0SxRCW6Eg9lO1uH+6rdniaslJgWgjMMAlH29OkPlZcGLWVyaoURCJo21D6pvpK5fjNTI
RiPc2e0GkHHx7ZRXQXpQ0VwHiqMMOXqoluVFGQLgwLPQSu8aMTbtVBKMd2OTx89zQyhg1hkwZb3x
9X/0vkTCKWeG7Hh/87cXnY+Lx+cXYUh8huvNR3o2hLpPFhdJ0xf4E98p4je0mrqmcgxjzy1vJNCs
BlMRBMN0MQiTr1drmyQc0LVZEI5ykblNU1bf8DDaYKt9Kn8Yi4LatpBXUPDkQqT+A82VKr8bmJ8O
nSGpYbhUeqFCLWw2yp1Xd8sKlollYK24cMrP1z+tsfrMiCqxvED6MwUf2vhDHTn1sBPrbR034mfA
zsBnk82ujjuuAy3uM59Yr2n08xQU/knzI+mQJrHmCn70CUYqeWfNzZ1RD+UKA70310lfP4l5rMaE
E20dHkVByBa1xEejikun0psf9+3pNoxeiq907Im/CNSV1ReWslYrcpnFmmKyl36IBUEjUrGTn9hd
Yh2oeO88vlvOg3Ad9hQyLxzv6sMVhM/EADjdJvkki99L6RAaj0oAQ2Oj/o71PR9/+wKzwTfLrb7g
0DWWCPMVUJe4fY9U0nnUv4Eq2pM02zIUSKcWaluTqYl1LVuNg7IycvId/vVpSINjM07e2JMfyCmw
+njH+jeX471fqI6ZblzX1LpRiLpywvrNRDpFIVjy2er+zIr5U5x+hfCK3LeSTRdIuoUXANlCrXwV
cC6Eg7WqSuWlfpck/3aufKxNN/nVdKhaOdLnz/eX2/pmNHWXNgtNXQDW13c7STqh6Ru1BOvJYHUD
Oh5iDWvaI/HdumgQsEGpxSvGp1vZfhj4lWV0E6kHypJ5I5bupAXfxln9JKj6l/tb2kAFMVzMwDoj
DozVMNpzvSepMfxQSGQWow6LKtY5HIrjKDsMPkaKM2ukeOVRnr4Y1icxUZEqI3gbnkXDm6Lj/Z+y
ZTt4FUayF4HJm2J33o6FklZmdammg6xfmuipqV+M4KyJOwttPh9vV1pZTaKlfuGHRkXl19YNpzsU
dvpLi2zGnx8K2MCRz2zceY9FbaMhylFDZ0Gtk7wMFYXro47aOSkJH6rLjBKsRNEXRseHtB4eRF+z
U0uiFzp+jsv081zuVSU2cH4L9zjB5NLAo/qxcjd1BjddGs/VpQfgR3LBxE5deW39LTNUu4i9VPqo
yT9EBsxb/ykpIHnNhPcofO3kHRvfeJlWIz6j8E2wsPoZcpRW9Ig4+YwZRumYOfLATVXcndBo46Li
xEESLIyCCwbj+qTR4ZjT0BeqSycblxbAYCQ/odf6ct9gl+91nV/j5N6ssnIHU1HNcsTY2yVO00dd
d2AMtam9HNp8x2A3t0MZggOjpU3Ac72dISgiTYuq+mL23UE0U4g45IdWGX/f38/mMoYu6ozdw9G6
TjuELqhGf2Y/qaBYjOrKgNmrtD2F1BZ2HPfGY7vkAf+31GInb/JCQUSnFjrY+hL2GEDiaXHghLHw
KWohqa2s2E4q+JP8vabe9g7pThpQQVEjWx1k1Bt+rWhxfbEIUtNz9MvfA9Ru2gR4QzookIECfLje
mOYXhN1VuCS8sc2ExaEg+lVj65AUO1dpayX6uGjGkcHjNJe9vjnCrmqaaYrr+hKArIhS3VWSR4ag
j1X7575ZbPktRAvILxiMQaZkHdJaDVLcYzDUF6mQug9JMdVHqZzmn7kmt6e6LBCZkdSnPjLm4yzK
j21U7CkobLmNBb75CnAAHrScxZu9xnCs1sw41hcI7lw9Q2d5fAmEYySox6r7D5ft7Vor09SFzO+y
tueynXr9j/ls9D/vn+fWh6PfhfQeWSrzhavnXShgPvSTub7kyecgRenlO9hMX/p8f5XF+ayd0+sj
w9gmAfR6CCxItXJoFKm+wEpblCdF+Xb/728E6MzGgtiSoZyBWXrlyXWrEfQ2IUiBQi57Dtnnt0wo
HsWY/1eZkXlI21S0UU/9+1l1WpS0R8AXMEfH3q5tIegbYdQHBsHS7lBa37Twg9nsNCW2vNPbJVZX
q+7TLg81kfggpeuRw20l0o3Np4+q1R5E8X0qHuTqdP88t0x8KcWRyxkU8dfFq66h4s6/qy7coF7r
3V79Xln23HeOWgc7FAabNxoeboJY0h3gIKv7JPZBJPWmXl/qUv4hRKJ07A0zcGpVq1wmmqSjpMBs
UGRB7jYBgLcuHawff79fNI8BcJAn03he/QQr6wMIkagMts1jGVnvSGA+BVF0kgLpudV3ynbLB1tf
BiYvqXeiE4TprK5cTLOk7qOoRdw3RSBLg80q9aWdN23rXr9dZOX6gyYHOCuH7aVFfH2IT7P1Xhjs
cv4Pfh/heVqfdJdAqKyWEZjsDP2uJGC3RtGTpczJJuOxiS3VDQsldu9/pq1NWSBn9UWjB6H7lTf0
25ypD2ScL5hBBTUJvPWtVA9uqlVnX2/bneU2PhRdz6Uv94p3WVf1xdigl536zaVuW2xPNyuHVlAC
gi7cU97aygJo0lvMQGMUKG+vMx/FT6yw7tqLEZYlgxf/5jHA7ihQFXcaZ+vSMtl0NGdBPaedqBwb
Ocufh9DIj2EWmuBgy37ny25snkYDBDcLfw6o6JXbqSJzaowxbnjlgJ0Fpq30nasrO45m6/LToGH6
e6mskImsCh2WPFZdWIfdRT9Z1aNvHqLqqTUaGmsPRVEcZSPi5j/8tRmxJhzV5OlkXmsGzsYwYgaF
0+4C8ZhJj/mSFj/+3nSoK4qksYg6kmatHEruZyNupulfQ8pO+1hKih13ovP3G3m7yuo+NGlQKfVc
95dhtsvpS9e6hfR+oFN+f5kNU9CIHxdoKVk5X+n6kZPH2E/bPBouevF7CB9DyVHaX/eX2LjZr3S6
UO+D2DPXPhEulEKktzBcstmLo88lsGo/kQ8WVM33F3q9SCvvSzkc9A2l+SUhW0XdzSSO0K83w6WL
gd9PYfmurr5SGIdfURkypiMZuqFMrVjnIpM+1gYUF9/6wOlkBIl+Dvr3WX8u8tiu+KC1Sp3ifZo/
6/1nPdKdaAAl1iZnPa4+3P/VW8cD7I82EiKAiGesfnSUwYgx+9JwMaLYzS0XiRq70T5HerRjt9sL
YbQwNy+V3FUgNU1pmepGN1yaMjvBhtNXyscgKt5PQZrsLLVYzc2HIB2GdpIKLkzd11Y1zuI4Joky
XKZTED8Munaiihrrg13vznvfhodo8nEPNdhJaGiuw5moT8dRjOEg0HtwMrwX7VPsRuGvSvq3FP69
/6nUm21BIIH4wvKp6DyvQ10FhfWZ3g95uDbaIz583CMfuL2O6OCCrzIpbVJGXRtDPVd60GRLNTqt
ZZcimj2oyJdK6t+KXWJrTOghLwWTI/CK9XMbN7NO8BdTH0n11hbDBvixeRIjeBGTzJlT8TI890m6
Ew9uHCBVIW1pWjAbSFx4bRf+aKTNPJG0SmrlwST4XbLyHSewUakFzrHIoyrLKd5wuYxiY+pJRMjZ
QSPjprNkOIWRPettmLpWBYMsSmW1m9R0quTQbNxxzhwfyoydK7C11VdALWMwPIHW6lp3ZVqahUgp
BRX0QyLkB9X/ed8al79wfcno2zITRxEc2wcFeH2YNE78PmwocZVlaWeRktGv6Cl01b5XqlLrBqb6
ry+D6RSrnbfp9noTytMYWzZGcWMtsiP0mkadz6gvUZCeNQoreugFC3gtCd4p6qf727x1W2Dv4GyB
c5R2JwWV623KKohoRmX7ywS48aFUUIKQzTB2w7adHgylEHc+3MbmOE4gjmAcCV20VbSGVEIhZX3B
ekV7BjP2tfQh/RFQFrLVqX9UE/V4f4O3HowNvllwZSl1MmVBKVf9JbeMs8zMVli5BuiqGQtNfPnE
NNnp/oqrI+WxBwNHQktCDYXFTZYiqYEyjGZTeFUswUOqj/mDNqSmo0rx/JS22l7DeuXVXtejEsx8
jMTzz1zH9SdEJtLUfLEoPYMJP5XmaUSBvzK+39/VGsz1ugzsncxuLiVfsH7XyxhqY6Y0DlkmZjYF
GUbtEWZc2N7jsnRmY1B+tVOafOwHuCmlaTKefEkdXTkfhscp8rOdVHBlR8uvASwEqhKxIaKedWnY
KulXRrLceII6NUdpjj7nRvyia5CvWEGmPgg+1F73T2DjnHluQQXQEeOc1xWLPGsCxB+VxlOwYIaP
hRBq3HAgzJnDHRNaY/lft8cLSJUYAQHekdVhq0WmwNIso9QUSolxRM/HB3vbMcBqJZFAkB/pCdym
TV1/DYukNw+ChDiHXShC8MtHevWfrumFD0k31aaddXMNWSyS1grM52lRH2q4v5jSznMxtJkwLnfq
Lutm1OuvRztLWdRgeW9vYtKBd8OozMarpbQc7CSIq3NgzJlbFAZqhE0/CPQngvzYdHpxSoRR/AHk
sZXtsKuEo1DFUN+JQvcYR8hDqz501X3p1zufc51Avf7KpY+ysKJRsVl/zySZwynMjcYz4PWA+CKu
PzRCADhsTGcnMNPqKDRd6mh6aNHm0ZH6Q2Rx50O/3po3zww/YkmSqWe8TtGSWl3fqmLyYfOkGObN
foJkYyb7WuDK47wMCPvGSJ5VRM0X7rffHUPAht2xBhva2vk0Bj+H3lcAmA1tRWQm9dWzmU2aU2ta
/AgpSx7QLzGnkhx0hAbYDEM9/xlNY986OYT05Al9oLzAo0uoJSr+PB/SsfMb+MJG8eVvr44EbggO
PoUK5gJPvt5lHc2TngxT6xWyVBzyupEYSyZ16DVrt8y9BNrrE+VdIT7GA9P9WJ1oVy1JqiiyFizk
rh+kMooGTYwSoOWbbhH4/ufRKIBQCuF0rpWOiyDP39BijncMbFlo/UPwFhC4LATi0FBdbzoo6qgU
NOyrMEYLyZzoxdfT5JwPEaWeGO3YuPm7x/XVmChIM+u6SCOji3y9otGoWp2oc+vpcwkTtkHY1c4q
rP4wIh+ws+EEFK59uP9tV4HS/y4KzpHkQIcJYl2HiPoA1c9Yaj2UOesPtA0jaI3ywjWqbjoQDTan
TgrVUzhNoePPev5flifc5h4v86lrZIQIhVLWdXxuvUSFWdWy4RtiCxKSGervJGuyB10VGifpa9mh
NruHNlk3ZJfd004hVuNFXNDoq7RPE2l3m77Qe7rYRJ9SvUESSRXhqzVH/RTBqHhQxmg6jF3ROQHR
+7FpK8EhzPmoAPxx2kqu3CIfgq9G3+5151ahz+tvI1MHhQpkT6Y+e20OYjcymiUNpRcEVB7MlimO
XjUcshPJrijcfTBppL0vU0vZiWBvX0reSArCjNUy93bDXEcvqexpDdZej7jfaNdBw7CnJeidePJV
Lv6OCdwGXMwDQSxJIYyiNp/iep+z0YVDzByJVwCA+JCqzHypejM5plYy3ZGUWvT1vskvf3B1sxmz
wDO+ymtAKHq9YBTEYTxHVu0JcjwfhcXwqH3vdcs2t7UUj6i1ULddDz/TtBmAoQWN142+njmt1Ct1
4lC2KoX3kZ/ORHqCrwzzTha5sSzNcOjaF+Ip2GRWp6lHMxjAZXPy9F3SgKEB/s4EeHyCdifF2rBP
wihtsU7ghjciyUYpWTXZZONViMS1qeYYenvQEbHtwGuVRnFq8j02gI0olqCECgNNGIbUKJ5cf7py
qPOk77rewzNZXwMt/TrqaXEo00xzQw3BOGtUUqcnbLUTdMwc6mE0RiNVQ4ay9/eoFzcMCT0UhpRJ
pfHX6+nJMS5Kv4GG2mOcV/0YjsF8TPtmrxq/4aEpDcLNiWIyCMn10HdJg6GKIrn3EjV77iz/mBii
OwmwE80PRQ2lmKG8DGq4E6Fv2BFVIyaVQXhy2mvHPEpznhtD3Xt10PV2CCBHarPvYhOeK/V8/z5u
hMuMRiy8ZehC8dauORCzgiy88bXeE6U2+qT4QqefMyHuLSdu/fhZj7v8Y+KbpWWHCn7aFcsG3Ghb
V9lvJVCT4yAWhp3wjD0HZTS+p/j9rUoa6UyM2zzUiSC97xUkWu//6q0DQqOTkiriPMt4wrUpBuDD
urEMBq9lKmbQrB7USf9DGavSKev0dH+xjbtGpXPRxyAmX8p514uV+qBkdb68U2PdO1M9G3aapr/b
QP4e9q3blIAy1XYv7ttaFYooxlGZI9HI+K9XjTu9M7oyGrxa1z412bu5+tWnp8QnDmkPGqIW9ze5
Yej4rKXk9jrxt04KzSEuhbEtBq/p9fMYGFCLfsnhZS2Tg6Xkp/y3j+Lc/SXX7aflkaVR8fre0YSl
7He9RXNi4icR08EzZhPum2wyH/pUR/YEstxTq4r9CTLa4hxEU+JmmvkPcWZ7kKh12pkVnrTJ3JsD
3zCr5RHEzS3/uUHPS2hfBHHWDB7ST/ET/KjtaaIyfZJxDA9COu9N8GytB6EroA7uH2/iYgNvQB1z
N0pCxzPvSersFqDkbW7ej0Ap/iEWbf/+zoBuJJqhJLcAz1YGlbVWqyOHOHpdEH+rKOFY87+lNn0O
9GoHJv1KRLV65Km9gUmlCUXGvyZgjHmEYtGKOm/S5ekFPs3PXRN/E6u+dMV4np8CObXcsFaMF+ZU
CicdmvoZUa/kYIhRhHx0pMWZPZX5H73Tp4qZBav81LCxo08F1w5jX7bjIhlPsKfIx4Gqw86NX/dr
sEzeOJp0y2QBWcg6fmgKwTDrJhm8WDViGAeELn0gdTA/BYFyTPo+PgdZW39IIzM4hwYEzZIM6nzQ
czLdKDOOZaiM0F3qitvSNTnVVWwdO0trz0WfT+inSS3adLpvi6n5McxiwQ2tjjyHSTYnwwu5SZk+
Rn0P+rRv93gwNr4OGuT0WkyiL/AWawzvyDyXVWft4FUJmm4Ai6JPcd8ELxE9t8Mw9HVmh43ymdHi
yWlnZTjmxjQe5KmO3b4b5kM3AQ8dm759hELbfzRxUE5Ng+tkaYF+yifNt3MxQpBOqcRD3BXqjiHf
vvz8/oW4eyHZwGctIfSbW1OLctL5mjZ4/lz6jK8KJSxNSIre9063d5NVCCB59HGLsOBfr2IyUy4m
Ob5AbYXWzRNpfhfIxXBMDbF3jbGTd3Z16+8pxwNwWWqEhDPr+SBJb5RmnsPR07NedhLTGN5BYDXb
aqj0ByMpQrdtzQKZA22PhnFrZdimqKIAIwdftorrkh6OZL/ECzVj6Z8iOfgcz1C2Dr0GA7QoT+/a
VjmVzbhXz759cmi4KMuAMLUbmYHv6xPWs04XzKGevb49EYG5MASNHzS9eZSE01Q6zR4L2lI0uPZK
y3rwk7wWIjVz+fdv7MagqTTlcTR7Qzmc5CiyFQnJvuBDJanOnO/Re2zujg4IMkqEKLxy16tN3XLg
Wjd7sDt0bm1V4DgsQeGma5YtTcZFAEDpTtVSddL1eceaNqyXQjqDSEt2TRlxtdeR2gxgRM52kI/T
+BCHXl9/N//TImRZjHpDMLWG8bWlkhb5BGNmLbXfGylzo/T7oP8JUTe7fxc3vhy7saAggyAfXMMq
UGBwzZAGsZk9xn3C+lmML1r3WUwmB4aw+yttJDkLzpPNcPoLPle+/mzh6Au6mFqTF9TkLgp440MU
unHiNBQhVKf92rapXcsAIzV3Z+nlnq3sc5H9BhKO1SxzgtdL+37Rt3Iwzx6d1t6hTNcODm+QecRa
tCdrDCtb0CKKc1qYuZMBQVJY9dFO6rHuUi5PH/xIlMJ0zoDYeuX3UrWrx8bgV+Syq3z1X6h8uLot
u6btgFC+v+Wt7/p2rVVkHTRdaFYqa3XR7KqpPVPVkR61NHR4Y3a+7IaXI02mTERtk/uwpnicpVEe
x0IVPeou72gAmANxncb/KpD+tf/IZb0TUd9Wcqir4NsWiDdHugZXUXsfi6SaJC/S0geBrOEF4enI
LnNhD6x5e4yshMQMIq3ANfh014ajl2HZNIMveQ1UtvIHs/rd649iSzdrCnZOcWtTOGtqhkR1tHJW
EatcK7VhpZHsoXPYPuW1GSJ+IyjHrmyFb/eN4/aZR23mf59C2gw3usxtJdVGoE2KF/d5eaDb0znj
bO5t6NZRgjOjtk7At1z69VTIaOR5Jg6i7HW9+klGe0OsLTtC875O9xROls9wfb9ZCpfCnBZZFnDg
689EZqHrU2TIHixq7xXRlcR3iKwcg0k8QbRwqqnaMO2+U5K6/WALZJHUjqIiqFpz9QzB+zQkVtsr
UNj7UJrSzBCQp+jhwdyxjI1sjpUWNlweAkLhNbQmr+cgjTO2V+qt5Gl9+71vGebrcr08ZkXwXlJR
da0EyJt6A+WkRKpmG/cT2vNcPVdR+5cEaTgymhjAb+hxEtlQCbw+bkp9/aD4ouKVSW7X2R/F/3Lf
QDcK2K9tkiWG5ohvZFRMLajNuZEU1BnFOLalTmlgNfFhDVcn/JfYyPWXqIqG3CXPIK9RtDoFSQyC
rnWaSOjGw9C1o+CEslaETiqG8D5ZXZvtXKSNbh3UtuQzi24V4zrrOQmrGsMyHnXFM8pGtdMkNU5d
UvdPRWBV7sQgh6PNWL2i+Ah+VubPTuimHTPcuGaQjGGCtJeWls7KRQ1aYnRD3alebP5QuoVO65xb
2THz5R2vu3HJ4ENC05RLDXnAupw1+chjxV2jwsM/AW3pUVBNDUG36zItTppYxoeyGtOjkLbhqR+V
XXbvW69FtkBZFh6aJe5as2wFQhnXUj+qHgNLT2oR2bEYv5/a5jyK0VOQQGCgPKjRj0iK6CPAwK1J
aPK+79F7u2+cG/ce2BlhGeEMoz5rcIrha2NH5UH1cNdMiEiZjajLE4PkL/fX2fqwiw7ZkjwseM1V
vGSJSVvHcql5FgTYVjOfJkRAhj6Ao35npc0dvVlp5T7lqDaLwCw0L6lrwHRfoyx6bMQf97dz+5SS
TzJwTQeGHgyR7bXTqMuSJnI7ah4M5aitDuPgoBT6GaIdOAU6Jtwmqav/w6eCwgXYswY4+AbpquZ+
wztiat44UN4dJgPoh5mqx7Kt9nSRNr4WvRc6jSS2DGGuW25pqOgN/6V6QVm+1y3wdKH4Tqt/V3Br
3z/I23BLXWIECEIozy8Dw9cHOZVRaBUo53qILj0KxmOpRG4owiov/VTqP7l8vL/cRlGD9Sg6wQFJ
n5Slr9cDcteXXTtpXqbNYuf2RA4yJi9NJ6mbx9oZq9B6CiDj/cfMcojMW5qSJ0PIGd2f1ApGoEGa
tEslWZFo9zoqrk6qKYugE+OAsHBpbfhblbMQHL6RDoUtBLP4bjKMUreV2Ih+3t/NRhbCbojA2RIx
OMXn1W58SUcDXNY8FJfkKrINf7JTITmVDEGbohNLiKiIzx0g+WkYbXa+8/U2soDFV1MvZHX+YV0s
VBWir6Ww4xlB7KiF/3FImXFrviphfGm/GuJj1g122x7TUN7D8G09V1RE+Y7EzHjwdfN/rBIAdzBD
efL4I5o1B9zg96R5DzEvrUKmzpXY0eWxZPz8dP/YN94OsioKwADOiafXaLAsWWYPtEr3/B6ojT8G
/SHMWuGc9xYCEbJYHMzalJBdKUf40+l2He6vv+HhdEqmhIYL4Bpoy/VXr2AxJr7qiUVhNHaDsUhd
DQCxU0VKs5N5ve5lFYzyNkAHCcUEw2TrAoEfzpoyhURr8RwfoK11Y+tbFfnPCZBNX3GmsGFeE1m8
oD/q9UugLjTj5yk/l9qlDP6k08kKI1uCdryhiAJ7KsWUo9HCUaE83D+ULXNYqhjUKYFRw9i0uOw3
ZRvfoHqk6KniqdI3v4rcqrF+04l0TfndUnPoyv5Yj8q5SfYIQTewWEuH8XXgGEkAjmq18lwIZkzg
REQbnGUlOPn+ma/2j1mOjp8CC3snVulZTbSTobSu353DqD37+XistfCchvrH+ydx+zYtP4dIk1ed
H/Uajr45iIjp1CxMJ51ZhcNgusLlIk9fiz0phM1VuEvUP2h23VZXjWTWQuhgPZSZC6ecIeFP4lo9
kLySq4D6pRJi/vXTvjAmA8JcJOfw4askZVJis/T9CMbOZh5OfuOXbizLmZ31U3y+f4i3d3zhrSJW
F6FNI4VdRRG1WOp63ao6UYTllKkCN03jDFlxmUflaAYdeZ9OdNG+v7/s7cPLsgoDAUv0yw1fXe0y
1EKQbLruCfnLVL8Px19pQL1179Xd3N2bZVbvhizk6SQGpu4pcXGkzv9HAq+i5N1zPDA2QiQKWaE7
CDtTW3ubW91QLm6edYQAHu9qch4Nz3g091riG2bJAcJmT8zKmMO6pdSHXV0ZOqSuVb0UbkI9eArH
snpI0zxzTaFsD2YJd+b9r3brkJev9v+Lrr5aG866ESbQVPZMI7q0iSjH98U/QeW3h/srbXg5lmJ0
g7yZGuBNuThv/UkbEuwyt35ESI8Y1hnP5MipeM7lp6R+7MNzWO7Zy+YG36wqX3u4quw1QOysijMH
NEys29vBHipmcZPXT82ytWVemS+HD1+dYinpQhhkmk5nw5Xm865k1fYm/v/vr4xeL1UQSz1/nxTP
TtuXQPqi+3u0PnuLrGxcTusmF7rlZo2SWxu67cfau1L961SAowKPR49WAgK/ruQFVqxDSGfhfK0g
ODRUD50uy39T/euP9w1u86MQbRBgYnakrNdfPujLsZKF0PBiDWClLsWVUwLW+A+rwK24dBspPjCE
f72KWYl1sjAJeUMuFQ/mINEANonf7u/lNteAypaGPZH/AmNUVgaW6DNAY781vVzM4E7PKtFJrdRE
3ctqHqHame2hqH6m0N3shMlbCwMZpYu6PMjWuqqBMsk0CeJoev4wo12mZ/qRmcIMQeFoPoyxkZ6l
Vm5OWpIXh/tbXmvFUd1apsugIiMkIDRakxYpygACXRhMTytfZvELKsLHLBrOcwYnY/R9BJGbSGdV
Ew699tgvdR0apIy727E62VZTnBkwejQhxIrE6NFoFlDjbp95ebVX9x4Nm9eQjdoqzHjXHz/I0rg0
IoF736bxHyhcypdOEH0CN796VgW1cMxKSVzKKOqp1GeKoQiFQMYZOlAWCq4ZKt2xkgbtmT6o6NSx
an6OrUEHC6pXbicJP8dsTj5GojDsWO3GK8pMCPyZJD+kQWvR77IrVTOd8IrGLDnxpLli7hb911B8
mItfbfVe0r7d/5obl5GIhBCIZh3DGWsc8BRNVjn5OYxSmtAdpNT47reA6u4vsgFqIBfnqi9a09yT
NaWwUfUFbLG+7qVT5RXWITOeKOS36JjYyWwHVnicp5+6/yePQzsLnwMGjfz2KdAvCm03KR+OkTk8
NaRDtZ0Mh9p86cxzJb8rGoZDD0lIQ7XX65246VUIa2VEHAooEqCHTAWuSc4FldaGj1f0xFkqsO20
9j9Jem29RK3eZs6YKOJJ7ow+Q4BN5YKrcmgFYIPz6d9OjZi8rOjzzUfoyiJgDWFVfPNrKwpsQ/ZF
qL6NNAflPEAHFRqJ3LpyBmVSqGXtr3HWZkTOhiRSXCmZ1V8xAI7QlZUoF52GOLyBi9TvGdgr2i49
CBrMqG4Zxl0GzjRepH3yyfquVY1h2pqQVd6iR50A6PVhEZBTDe6OtpTnlIbw1DwSM/ofkUKU/lHD
xKcE0cjULwotkTp8mS8YdpdKSexAi2qdUnNQvwazUg+2NWr15zbMxNiu+yb/mqIL09pBUwQkLZrV
QYQZlIkLdhNAhy8LgSNYEY9jk01N504DfHiPem+QX9Y1RdqD1hV6dILRSS8fmrbpvou9IMkHAUYb
9aRrU/W9oBb+TQ/6LD9yRH7wP6SdZ2/c2tW2fxEB9vKV5DSVGcmSfGR/Iexjm713/vrnooIX0XAG
QzhvEuQYCOI1e3OXtde6i2O02dTvsZI1FDuZZK3YoKeavYgtraKV8/aDM/t5NUDYpSpHGxiUPu2M
JUqNLpoiCBws2IJGU2PrsV8ltleDVnZkOZIGO26ppCpIKA22INCiVQMreTIE3IntYLLG+7yE7ytO
prxVOiBvttRJ/S+rSvyvaZrXK73UZc4KcQMTGBQWuNFnjuAiMQlrw2qmWqCwF4rFLpfQYJWKIXKt
vPPuw15uNl4g/m2i/J+gAGMpHuEAbSweOGIlhWLehfrjGO/br2auulO+keptE/5tuWKOhKQxlztX
ETygxfAqMYBRpxS8aSzF9gL9q1W2B+pCf/m6oBvO0ci7Ce7szKde5BBpWKiFmIqUgwQ2rObKHjpj
/U5R1iggF0WvORJHDNcJb1GYwItsOMkKb+q6Rnsco19DXZ+UqNz13UOYpXbTaafBVHZi9tzE1o+4
X1OpXN45xAZyBsh0XiuMdBFbK61JmDwyP2+c5caiLZ1WO8u0OyOqbAmKp4RQX7uSOM1f6Hw7nQdd
rBUFvFacQBR8VIIfQfImYH0X/u0bah4Yq59pRTuUPyxiJJZex4AB9ce2jOygidwKTomPyczK7bbM
NoiDzBNwUsog1BCWwI22DTxJriTzUcozc5fUJkRx0OMOtDRpK7eN7PqJ7jtIf9TAYczpvdbrYmt2
1ntsyO39mPbS4+iRKSUV0sCj1iiPgo41o9DE0UHtUNf3tEzfelKwpmK8NEuEhYkOFh1h1O3QWWDt
nSdK4YQ5olpH3mOY+LYST5kdCOlb54tb0XvwzF2p3luV4YizQoknPPRjtcmKEZBd6xSpqwkvRu9v
Kl+yKzAhkbn2+y6q0ZR/KROiy8hPA7MkL35fU8W+SD3de5Sk3wEfMSq3Uv0cb9TSdzNxwheHYpjC
3SbVD3m19mWXydEcHbAfRkBz4UZbQvDlBsMfpU68xxTKm52HgmgHnr6SgV0dI6Kb9A7mPXjhFCBI
gVEgKUye0Zd/FAPAQSTvvd+C5yjCY+jVr5rfbzVf2iI6jG/uGtp7+bxkkNiPKFiTUZlCjHzxhAly
meYPqeyjqWa2L6ZbESJ5DWfl9i5ZC7M4shXdC3yzG4VHORztRtsJxS8J27rbQS5qGfNgZu4CLgi8
Zkk6z9dzneAcEXuW8FiZ8U7uOxuxXb0HfqB9qzqEwZPac8yicZIxWblxL9gMc+jZSYmHILQAONfn
odOoESCgRP7Rk9DlM1xBNfZE1/QnT2qQTq7sSdF+Jkr3IrTNEw6s//boGzcqKdpwJ2c6BeynMHHM
8cvtOblIvj9+GLAuCvhMDj3i8x8WUCKP9TL1j129QX4E9w5HQQSozLeJdjDgukMT8rMvKSbj+AQ0
6D/K+ZfZRAgXNldK9xKo3DZ6i/KNZX1pq60cZZti2EdRRx26csLizqzVFTO7yzuJ5wKPTG5F5vJC
wQQ4WqR4csFvFrYjeG4i0fpqQyQdI8MxRaauMCFSQZS+PVuX99IceJbLIa2gfb2crCBSNRjc/tEK
5WNv9PaImASmjJs4DQ5/G+qjz4sIm0yJH+Dt+XdJJMOXEqyGj6Vnmm5jRNtalaaNn32H6LH961iM
CIgvhMu5ErzoUSZULqRUnRKssYAl0N/b+5l3R69v5l6uLLjLb4eKyqdYi5K6ISdFCakJq/MxmRns
Xu/m4+haSBFss8B8jwR12gZiHB58Mar3/8NALZI18MS0Z5aJb+mxnKhcJEchehD9rZ4/JFXoWu1a
F+tKxgaidy6WSZA2QPUtzjOq2VVqpVF65G3mtD46vtVbof6h8LCZ6PQmnd0HuzITXC03VtLSy2tJ
wzPigy4zv6mXOt+KOSSe1WCOyy9rXhD1le5TLVaeb8/kssLEgwcVfd48MGUQDV6ygEqkNkxjwEFW
67zwbqBD5wCvLQAUDXLI4ETlLaWOiJN9VXkry/Va7Fkvmf2H/w8dycXWQB0rGwQMTz3EAnvsv9Qy
dgIBnRokq2JZeS6U4v3vhwuYmLIWa2c2kDoPWUqtLFitgmkt7srhxJpVdkb0zjxv47qBivz1drzL
FxqYFTquEHjY/4jsn8cz5THPlEFLj1kH8Z2yRx/4glvkQ589VUMeyTsrNqdqD9ooNn/djn1tAc1y
V1jJsnqpIJ7HbsY8Ket6wrU2hUc4jQ3dU0XN3L+PMoNQoRhxIECZOI8i420GJknEaLzJUs42UTpZ
hTSulCOvpE9gVwDWwlUEdM5dcR7GT3sxjRsvPdJZtA0tcJoe6lS3F+EQBMGwFTR/0+h2kJovgtc+
JuZaZnMliYb7A7iXJHXWHV6uVtGgxWBpI/au0DRsUY+abWmkR9FIf8ha620RXQrsODc4jobGczJ1
+mGUzT6qxHHrYSGxy5rkFXGw1Il5jNkzRtHxG7ndGEqqbkNar39/84COoQTPQx2095LDWE543MdI
7BwbS9giDHUauOHr6qlaVWS+dhcgcM82htIGNHOxBkrRiq1Snaem2urSXb3zN2F/F8Hq2+BNe3u9
zSfu+ZNSg2Fhzvxg9GXAMZwvBLhUciuKXXqUWy/+inOw5+IyOjz1iaWy8jR5ZeVd28G8ltnDSAfJ
qCuexzNaxcr0lF0kJr8tK7bB/qRc5v1d5q85FX84gF6MDfguzzXeshd6CTrKl6DVBeYRu77nuEPA
RvYlca/5VvoQwNd3uwY6m5gK1cZKBU5pVHRd8GbRLtKrfKsoqfVAph85AI4Vx+jDzk38SnhOfR+y
vVSb+9FqDLeuA+3e18p4R/v25JeFsFGjrNj1keLfiUoPHL8pu9+qGYw8T/PEwW+zRGZVqQ6jXPPQ
zQ1zS1XPgzoZNyt3+7VbgRIc7HbOE1LZxQfuEvCslBTxZhSm3yT/r4Ho2ZIUb9lDjlr7ziiC6f0f
FhWt35lHg2Lnsj6eCqYnV0OVHVEKuK+kEaOfBzXIHo3m2+1Al6uJE4zzmLcm5FTW7/lqipsmFLAG
wmKbpAlL+FRK3IbDI56MU9pNr7ejXe5LLnWkXuEIUfJB9ec8mjfxprT0Ijsq+r+dsZ8ZQmllV/0f
1U/uwap/wS39dsQPjPn5EiYk+mGAH8DIYmNzHtIfmrAXJcxQtAD3MyDLY5PbsRBavxrEkCY7h17L
Q02xqtyh5gCHoMeJ7aQEQ/6PGOfam4w40WgbXTG1tpHrSmsXYqwcpiaTv+WtV7xYgVb+8EGRdK6Y
pj40SK3Qvtc4em5VAJwrA7r2waAGgLr5wKssr7fOz0pwcX12FBo4XIVoUw8Hpza+xmbvaG20pkp6
7ZPxiqPXxxTyr8VxMwR+HfP0ygFT6IcRbvajn43bBH/ZwBP3lhJD81zzmr3ccRya4EKRYsMzgj13
/s3GTsdLfPSzo45kWGFtM/17aeZ3wBLqINhYPKZvL5IrWTUBZ9Y53JUZvLnIqs1UDg0Q2liyi0JD
LwJ9gPcUgP6d3xfeG3wXs3NSJTZfAtDmOjlaQjl06HLk4QJtAPN8+/dcHT9iHmwQqF/QC87HP02J
RZ2/zLhS4thRI7qEQdZhqNjFGS1EK3/2VdS9sMO1ViLPZ9lyt1CT5bWCpeOcB59HbumSiGLMBjUH
1e10wYnjnRKIf/3MZppJ9GlEMXXcK+dRPGnAIdAbs2Mv7VFTsJPoS0erp88nxxB7eCHxhrLGCiD/
Mvucg6KcgdwRUKhlwUm24i4Rx4mzp0enRD3xOl7JPK9NHlKFM/8RZju1zfNhlZlveb4128cjEpGT
+8WPyWrr/9r+V2a0NgADoIHLJ3VgeJJCzpYdfTyQYzgWpfBl8F48kEj+9OX2OrxMbWaFBDSLZhIF
T/hFjtv4Q6mMg8KUKclm6lQS3NZRsmkjd/WaYuD8zZcrDzwYKlw8H+d9uJi8cKyaYDakj4X83vNf
xOJNVG3Vx8eF1ObHaH6vrTVVt2tLAnQaixAOILYai5jQjmvQkBiE08n0trWhTW6EOMj29ixeqQ5S
GEQMkS2F7AE5+/nQxg56oSLX+VEKCtxV6Bo/BVnpeONrtscM3i1MzY7XMohrixFeJ1sY8gnX7eJI
65QmNiYZ/rRq3Bfpa6LdVeJaNeLaOfU5xuJuoI6TdUGHgXwdjQjXHqYCMjya4sjHKRAaV1bjtZX/
Odr8az6hQZHJrQyl8rE105JNG8tOZhS2UnyN6mavKWtWK9fWBvAawEKoxHM3LDaz2LdRJHS87zQN
sEjUkOchz77Wgbuyw+DHIR5skaQAp1uMKRmkspmyuDj6epZt6slQSqDvrbwbhzTcZ8hTrUzilWEx
Jl7HEAzhriwpeZMVJUWWtMURS5Jg69P3tlH7+Uu7aPo79KOAD8/vBhMUw2JjDaYZRqOJn4o6yN6p
a5FqMgvBcFc21pUVMXPpIfGjjEOkRRgBUHuMU8HsqkJVtn8thuAhFl/VqueBWzwldJ4bZTzM/0SD
a6OgbhJgX4MDhZ2n3ZZSvusF6kqZ7ANIdnaSUWWkmkO9jx8FFX7xTXl3dlrNmI+d0Q7fkjEOI6eI
YDq7/ajm+6ZUQtFpaQtErhLGgttFmr5TFSh0rtSmpWZjBW/8iMFG/GhGD2cQv2xkm1VY1c4Yjeoz
cmIVHIXKCjYedkPGRm2CfnDKChYzyWfZQJBANPiX0MqqvxUgk+sOjc/+d9Saw7BNdK9vv+SZ3vT7
qqhixS7RL6pto7fkcOMb3Vy5zLyYP/qjDp6iQHR35cvNR97FHFFio9zNor8w65Jjq+itItDJYkvl
oKfFwRNTqt51Lx4yUI2OMTXGaIdBUMt2XaFB0lnibCzYhw8mpgIr+i2XCSC39sxGAnIDsI6yyfnZ
gnsTb1FQN0c+U2PniXLI08ZVrJ2UKMjX+neIV28nyF5+HD1PvbeSEF0c1h/hKXbxvAQRuxQ6DrNE
Mlsj0Y997W+zUpd4p4RO4OXhSqZ7cWLPgagazH6edN6WugJlGbVRNxX6MTczwDBoziQVL4jUrhpI
981D763s0ZWAxmKLWqWlAPPK9SNMD7tFz9NCE7guXElTbSP+LVhfV1bWnJMsVhYXOghsIOdctsu2
U2gaQdOL7D6A4d2Gkyq/V0L1z9TC64BMgHljmE/qa13CWOgyJd8Wfa/vhNn55/YvufZNQW3zUTkL
ibNYUthtqx2+WYDJKsltrZ0qbSjWrXzP60GAvvBRSWqXqQUJWqojKqkfG4CNNR1OeuKc+yvbdS3K
4lWQWpRsfC8jSn3XUNQ0sp2qrSSAlwuFpU8hnEYh9Q7+eL4DEXhF2yFXlaMHZRQuoCztvfiAtpmj
JF+l0FxZlx8dmfN1wk6DXkIXZd4Ny8JHIOLYU2mReiSFSh1wwBPK1KMmbtLwWY6fRvWbKH8VKVGL
auY01K2qbtziZP3oq9CHkrUb89rwP/2c5ZOo0f1B8Wt+jqI8qB4yn/pDY31t5O0Q3ffZSo/lMiMF
pkTSAYxgtrtgts8nm7UfR4YmGFiAi/rDEGeG7RfAIT2yuS1o0+oopz53AVfKc6cVo1Pier69vT8u
MhF+Ax5MaJzQBUTQblGYkZUgBhlqGMeE+5FOlxun738fgQ4AdzBYNCTA5jn/lDCas5SVNdXmsRAF
1YnZ7K6YFGvuMFe+HCUK4KXUY9BoWh6pdV63OWa3HKltvxWU3wCAH4TwUT1gfOnyTP/rY4WKCB0U
gBtA3ZSlpk8XYtzaCTHTZop3mkwJPcOvVc31NUfay01Pl4+HC/8NchYM7fnsYcRcSDKmBjgGd/dZ
3YT058NnybNWduJFCgz2/3Oc5caXaxoVInHifrJNlFDi8Ctg5E2x5p995ZKfIwE5ofnAnz5aOp/W
Q8gSN7tZiCjjUNiaba3You8ndgsW2fUSTzh0zeTtESVG2cwbhG3bZhrHT2Zubi/MCx0FntMqNnq8
LzRlTsIXt6KI0KRg+B6Gt6Ng99iupenXQN5kqfrqQTctd8bklsVwirTspRiGV/qDM+A1icuVX3JR
3ZuZYVyWc+rBIbgkReh+CSK2lq0jbxT6yVJWH8rE6PejksUbEu8O8qknbcvGNw7eKEuH2xNxLTxE
cJR/+SIKZYbzNRboZRFZGeGF3kJS1a/dwiANzCIDL3nrMCE2rmd412orw754OHzgqjgCKWzOCLTF
+VdXuahFqJYc2x9lbINA8e4H1U5XKk5XR8ec/r8oi2szZPOH/hxFfBad7ql96yKHPsnvcq1PM2/F
xV0GTOy/geaj9tPCRuinUdOJQEpuUyr8mvy+/Zkup4vmAM9gChhAbJH2Of/7Iy5m6B5ae1THkxe+
axQlw+m3mR08beXxdDllKvU5pG2AviHGtATeeaMQoyBWDcfJQk5XaPFRGRzB+4cSa9mr1D4FB+3s
lfTm8gQi6Izcwu8OE/glqWXslaDXfHk4StoX8GJkH6j8P2X6uJKsXZlG3sJzLDyL0Gic//dPn6lu
RWyxAmM4lrAvUfuxWzODpg80X3qRwnIlofo4RM5XhUpti0InBU/608t2O/JZXkyrYjx2LqfpN7O0
B5Mz3ClVu1XtWHfQpbF3395e2n+qnXCXfAeF3+zCbTDYxe/hd/Fc3GXO2svvcqnyo1hIyKJQ57so
qxS+2NZeH41HCEoPPYiOQsCYKluTWr821dQu4fOodEou3nODGVUCrcnxWNew1/unIAC7n9kN2tt/
Lx0wv/c/B1vcYK0JAQPjlvFoTAHL0xHzyrVE/1FJ0j+Z+qOqHzqheMiLfSisrKhrs0nSMWtozPC/
JY1YFES18+JmPAb6ITSEQxbbOgikv979YCn+G2Sx+6csh0MsluOR6u3OUEM76cf79sEPNpOw9t2u
bEXQ1/yHetjM+16kbAO8RsuIq+moRIBew29KLTui+NNQVpKOKxkwuhlkAXiOgNYCJnK+FyuDfZfp
7XQUKugRxs58Fxv4bG5Ojo+8+CZLVvK2S8AIgtqfIy7uuriXYzRCiGi009ZU8y/t04QYm0M9Cu/k
IX8YzGKfDbbcrUT+eAQuDoJZXR+sP9K7l49EuDhtKMr9dHx/fwzt7ePzfW5/P4X2ybJTu7RD+3Fw
SfHtwCkdf3OIN/H8BzvY/vxZ2rUt2XClNk9f/nl4zd8d0+423zz7LbBHW7arHQ/oXbChrm2Hrmw/
79luruG+bOwvu4eHuz/P94H959ef2yvyg994a0SLm7WyzMGoe0ak2bl92t7fd1t5M24AEDvWFnuU
e2AuJ2vjPeiu9b1+QG1Tc8JT8+zse/sO6Lu9V+yVy/769/00y4tLOIqrQdf9+TedvCzdVMUupZS1
pbavxz+qZ2B59fRlLcWY/9LFROBspM6kVnQELvI3VOf7sZSwiIsiauKhsImLeOVK/thzyxioUcBj
BpYHTWQxMGimYuxpuXiU7Nz5iakQ/8bXz0nsf95+BLZoH9UvK9/3yjEAM/C/Iedz79NNmYZqN/UW
IVXlm+7E+8QVnMZOndf3ecF+R4fDrrfpu8IUH50/5lE5gNez9U2LbKO4RZ9Dz23uFnn7rV/TVL2S
oZz9tMVhL41RHBoSP01MlI0mFDz7cH0Pq6YmTwk39RgelRrdFFVcOYavzgmwZJyeFGgfS/SURNdf
GpVKPBpd+9Tl+yw91ObPWG2/3Z78ywF+mDjCBZ2PR3wAzuce2GU1VpEvHVH9rZsHq+jstMDx2x3l
zskkZWPUv25HvHIYw2VWFCxhOCOhVy22czqpSSPFunREnU2dUjuqJUeO/vQJGl7Zvd7exV1/QGb6
aSXuPJTzlT1zqOHoUIWeJTIXK1vRWpN3syYdswfB3E+qREEe+5XxX9T1YcA22UupZxvJ2NyOe5mc
zGHJfwCM0ZxbtuaipOWsbk3pGNW8POL7WPje4LEcnkJhpQJyWZs4j7TIOLtCbqRoMPiWTWS3P0T/
VRa/ZmXsBnceypy3h3X9M4KFIxsCtQSD7XzliJ3RoGPOuOpxM50sMgU0YzwNq9FIQgXUQwrrl881
ezvstTEyXzSoaR2rPKvPo4YW2muamslH04DTaW2D5snAOtdz2vCHIK5M6LUxskTpvc+OIGjkLE6m
SgzjKTJz+ZjCwOx7N6xtFVJlaW5SbtLyUehiO8FG6/YYL/f+zPefVYsojCpc4edjLJpAH6cokY+l
+AjOtI3rTTa++m2/kk9emUvizMMjI6JrvDjcSi9RwlKv5ONQ1I6Z/wjwJIzCAvQdB76l3WG7cntg
F5ZmVEDOIi6+XpIN3aQZNV8vj+04wfojt7PuHWCNoDjlUO46wVVrC39Qw6bSZwuBBVfEzfljM/xb
a+W9Z+2a1O5LfJtYZnVo7DJf3yWy4WgKJJdge/sXX10BoDw5LmZhSVbd+bfIo1Ru9baUj4WwjTyq
B1HlZlsA6VKJsmlpewY0/zUt3yu1K1RgSFWpkXBUAo06jxqMUgGqpWPdBdovfMqcwQo3ouIWvJHF
Xzxe8RCo7NZAoj619reHPP/di2OSK4HVTnsMgsOSjyppVT+1VSuTlJsaEkJ1vp28JF6Z2Cv3DpZv
JKhooKF3Yy3unb4qJzMNPFZClL14w3QsJ8XJw9YV9AxpBJHPqVANr1cO42szOytQU5IDAsnnXHxP
Paj6SqBSfsy7f5Em7YkwCnjd2wpZsWmHma38rgXZvT2nV8POelMf2wzEkLz4oF0pF3Ul0H+Aoz1W
21oY3UFPbXM46NJ7ERdvurCVwwfkJlcy1Wuf83PkxW2bQ6GIjdjXjvlQVvD/ezKXBhey2wO89jm5
BlAKweUNb9zFtCpJqGSRF2jHyKMDH0Pcb/6M5UHAHMHvuk3/XEbG7nbIa1sTuMusHmiRo4HqOZ9T
cdLoErNlj35ti5tmfJHRnS2jXZ+/iYmx7afYllZyiMvJ5PFIMjeX42e92cVkjqggCHi5TMdEjpRN
24b6oRaM6nB7ZNeigEUhNZrFHi924Biok5IHxXSUJ/L7McQaDtH4vzWYIh/hGqVkQnMBfscy86s8
7B/ispyOujClWzNErMsclHDlNLm8y86jLBZ+nlo6YBfeSR1+4Q8G/mgbLF/J7mVTOFie2q/M3ZV4
3JuUnECJwJVcAmYHa5ITL46loxcp+vdcs8at1JmkB5oXVDaoomhla88pwPlxSR77oWz6n4x2cZDN
FqAVzzKSLmAykCy8JoBwiY6jkJdNt7LN5m10HgzFfhPLaSjVbLNlOyjIBpCieFceq1S0jZFX+8C7
PPqi+b8n816JVrbY5WSeh1vs6qEU+tQCGw7EMXK0ZHTYcE6tvVV/D8g4DzQfL59egDKdJ7XxRQP4
Wv5vUiQPQRhNdivbshHYgnEvCNosHd2eVO9bjwnb7f02Zx0Xszr3Q5Cy4Km1FPIxzEK3YvLcYwp/
/tfoH/RvRfI7RjTydpzLfU1lbSZ/Qb+Gi7Vcm0kdBqWAl+txqvyfKfwYLjovXbnhLtcjQaB6goXg
9U4F+nwqJRxFBzNPzaOVpKEDsJcx0WuGGtT0/8t4PoVaZHN6mpl6gRAV7WMzsw21yDbhgBb1/zBr
n6IsFmHvT1GXjwzI9NJt00zY3q7JxF1bAJ/nbLH8kPmvs87nw6SGmwlF5qQgAVrj1dQTdJmit9sD
urarPkVbtgNnOaBc95g2SUvqrdV6retPzcto+Q9xNU4r6+FKY4AFQc8anQrKghdys+pUV2GnlOZx
HDNXRh/Ra+rH2pI2YmS6U3dnNe0OD9SDKreOeBePiR220k7K2+9W5L0XX+LO+G3Fnq1MO0Xi8UOr
MIilU6ro9ui5BpJnrILdCBknV+0u7khJv9yesMvPM69jmXIUiQU34uIOmaoQvXnQdGhYDhPYWe52
2W0GV/UOmWqunbFXSnumwZ1Ij5K8lAf7YlmrQ1JYGqQPku9/ImsPAz3NsecS7KBCHDdsR8cbmj+K
8BSkst2mwl8LQsAqnsWBSWpINWjonO/gWpgh50KhHDvUZl165IqtRuIaNuxK+gTjwiQWucOsnr/I
ZfxSEODohfqxVAo7qzE93vDmM77iQ1u99qcsqFaO2ct1Tx8MNTkTFRPk1D/oZ58OeSuH8eV7FRCp
DmsIwSz/KVKKTmL8TSitbiXtvZRSApbP0wLVCTrvzOLi2FDbGEGtUAdzGMubMpvo7MvZDuAX71tL
/gl4MsLy3ERkqUsOqce+aJp4p9EL88KDIhcKQilJdadK3Xg3VtrP20v6CiAJ1gBmOGReoGfJJ88/
stlKkOq8wDj6pnTfC/pD1XgvKCjYufVV5hmEJ7ur1+3eq5MtOsWp+qApd7VkbqTuJK+hxz/y1vMb
cP41M1EYBPyMEjr/Nb0w9JbnATORvw4kFiZSCN8sxNMdqKZa+zP8V+od68lo97dn4WJjI50ILIv5
5nZFImZx7rZ6LNdoiVnHqcs2Y/COtb0j5E/G9Ir89e1Ql8v9PNby1C2BcdKOIZaCuN5X7091GnK3
dgN5V5r2GsVoXlxn8zkHg7ZFux/kCaiP8/mERKGmWdQQTNE3df6CC4YtYLqe0FvJ39cK6BcbaxFt
ceUrUucXnN7WMdP/NGNtw/BEEeHb7AJ8exIvcgsCYXAKpXfm7bNuz4clVfooJFbgHRN9tEuuYTn4
brVrKmjXhjNXvYjAzBHmPIre+xHeE6F3NGQ3tlyg+GlwbxYrycvVBQE6FlTVhwb2EvJfMbw+MQgz
gTZ4nvZNZfupE9HS6hLHf/n7maOiB8AKhDioisVKF6NWjQoh8niWVMjruFL2U0lXzpR59heLDpI6
4wFjPVO6Fu9hGf6HLha+cNT0tHZ7LRdspZfTw+2RfGgUXISZwSEyYkngeBafp4kSNW6DRDh6b9WT
9KpKNL2c9vfk2+O4vdO/aN0GQjC69itx55+/iAvCl6rfB5oZgZHFsjC0SsgUUTiK1UNEh3/UNLuO
v2N/3TWZrXquXADAk1aW/OURxRvS5KDmgQ2RYqnOjq+dEGqF4p9gudvd9MtqartrfxrSO1ZlK7Eu
Tw36L9R8OTCYXNbK+QjLqItiIZuCU5/9HkLp1Wwfxbh1QeMh56i6/Zo38gfw83xKiUU1jP83QHgY
gOcB2yqoqwnTrpPK+ZTWP1onFk94rkHCQlhlemi0f3tEKdv2C2wpTGlhjwjNPVpju3BuE71ju2QU
yJhbbJiKLsqaQM+VyQf2SIFnzsZ47y6W2jROumeFfXgyvYe48CmQaVuh/l147xiWrpwHF4qzZFxU
eFlXMPvZPkv6W6fRYvaw8Thl3UuUffP6t2l8GBGM9vR600us6F+lYIe8PyCkZ/9m1UlGjlP9pysU
pKYm0VYwoWlmfoW/hsi+3Nlkg6z7WYqXG0NdLAyxgXE1pkp0kkLg0nVG5TwZPGtlh114JjADLHFs
buh0ADFf1rqn0aPQiwjKSZPZzE3jJmJ8mF+RBeJ8vvDU5OWhLUTX+McbcptKihyAQAFnm/q07pJ/
4EM7Au+LsdiM0bb5AHMP6Clpbhqu7cv5wFwsXZDjs3UHyghoTi3yJ1CbnhGMYnxqA6fOXtS82paz
n4P+s5X7vZdi97Ry8F1ZjOBveYjSeKIfu+Q2BJksJZNhxqfKuguqV6l9Cv27pn4AlL9yDly+QOj7
zP8CrIiJLYnE+b5ETbxE5NnLTkHebYFN22E82hUj7WXNLvzqRBGBZei58fhV8rLHcuj+erDMLeIH
tKBAbcMiOf8FbRgbRe+V2lEQLCccAVvUyJnR9ZCTnbmCWLmcWGR7534XPKr5XbD4lL4+xpVshtxb
mdZsw1QAbDJo8oOXSzC51Fo9qe2qQcj1oKhukgGApLiwpk6CKQ3NWDiGhYQdiBr0ppNZvrSZEpD/
4ljXTgOd6evtS+zyhAcER60VaAXb+WKHSbneSYU8CFSAzGpysiLUdIfnu1lxwue1Z9ejZ9E9DcVa
3ID3StdceK8sLcRM4TxRRAQFjKHQ+YelPpWqUj/xCzw/yO0hQQEG4G/wkNEacLqMjdolaeYKyPna
WRqjG6tXe1JZeac1qKHdno/LhNIEgIl1AnhF2pDLR1ofhFlmmGJyCsRB2mSCPDjEBBJQtGv5w5VQ
FE2hxwI6oOa95HxlPRXuKrDiUz0oihvP2NKhgupWDuOaQOClVg9jQtUKoDV+AByq8+L79NLNBUCm
YRulpwL/yAZOmVnWKMhWTnevk6twbsjDG/v4gUOkG92sMvZNku6KemtouV1Vw3ZMy581rGF5Za9d
vvRmTxxyC1TvSH0vZlxSuiQImjQ9iZ6FGTZXvbTrxtT1Cngw36WqdQxtq+Bc2Owa4z5Jhb/+4qje
mTMdFQcozpfFZud0VRs5N9KTJ96pmcqeS9x0rTV0sbkhmCCWioaNObucf6T+n+bfV1v2AOZX5DXq
XaDKTls/W8jStNqJDvT29hq+fEgsoi2GpKlC2/qjn58mszuYZW+L3qEY3LcIvVMEbLSjrKxlipdJ
+BwTQaj5gcRHNBYxScfqzhqq/FSjVmMHUpdvIjl7hmf6o1LHestlFd5HXYjCfJuOrjLW0R0CECgy
i1buFl4k/AgyYa1vfW3eqaKjwoX+HbIli3vL75SxGbsxP9E5YxWFBiTxpjPgPETfgz4pN5O6Lokp
s5nOMgGmgucIIqoUzEjSF0ErM9LrvtbzU9Zj0KTVqnzwVbjiZZ/6lLJqf2/6PreXIAiuHqfePS72
33LJKA992Zh/VhbDnJJe/BrKKDNoC0nX5eNVNPsewqOcn7QXY6/cRwVlJbuzhz8KWu52eMgbG+7l
GpD2sr88TwKD1ynn0Zr8qIZ9WvGFiFC8Uar5aZjyfSnptv9cjYVbd7VtYcUY63ethZmZi2Hd7QFf
/eTz+wi9GBHHrcV9YoUjwiaTX5zEtnmr2zHaeCUqGLI2qbsoEw2EUafs5+2YF0c5g0V9kR1OIdS8
4M9qApg5YZryU0hlGBJWhMVo0QpOBQNsczvUReY9h6LBDAyP3I9HyPlJrk9jTa4lFSfD+67Ib7r1
dvvvv0gIFn//Yh9LQqDpWaQWJ9lwva9Rg4+FXZVOluxYKLdDzftgsTJhx80EIF6ZtNsWXyrBLT3y
EqM4xX+KQ/EUx7bplq3Tvgbq/2ek+ft9Woy9hD9YYinFSbNOhnnIO7eJnaH+Mr4Imis1K+fvlRV4
Nq55R36KFsqT3ifzuNTkRQs3kvYc/PDT19UCxJVPNRP/yJC40ed/nscpMZKLNXPkU2Frj+Zu/6ck
YxL9F6RInXgo3duf68rKOws3D/vTsExLGEkCCTfhKBu9tmtQhmvLAdQeMBpkC0jClPO/3xJMMwsp
/Z8SubKF+lUf72Lvj1cepNLR8Yfu0GK5PaLL3IOyBs95XpiU95BMX4REqbFr/JjFDnV5Kh5DLHnQ
VXqg2PzLe0VKJDcPEQoEa4SfazOJexKKm5T60MNchJUpWkI4ZIGY2X0g+BsVM7vbI1uLMP/vn75V
HYgIxplEgFEobNLYR3NspIh/O8q1BfgfISBQG2Rvi7OCbAlYi0IUtCal10Q9KDUcwX007tp2ZU/9
H2fntRu31kTpJyLAHG7JjkrdbUk+tm8IR+ac+fTz0QPMr2YTTXjOMWDAAlTcqXbtqlVrTXt57iso
hesQthM/kZK6HpAexoMVBVlx8vSdD+V8fJGT1O6NFZDz0rx9NDNbmRbWu6yqJjNshDp98OXD/Slb
MkDrFZ0lcCihYz1N6YeF6Wt9yHnwFCfTrBwpeU7XY/1pKmZTxQkCjWHyigRtNHMLMWKrGnmq8mQ0
D0ih0GulH7tNRIivGDsxOEvyoR2cftsfrOo98NWtbIeR3Tlls9GkHWWVZK3pamHxrr5o7jnSsEiq
3qDAIdQHMRKnvWin/p9W/Od6AHkyaBcYPtwS9HXO9r0nZAR6klGd+l1ovsfdU75WM1xw7lcWZldJ
mDQ1MiZYULrBEds/uvkYEM9KoYd0zeX+Zpl+12wlaU7lWU6JEm7EueRUL+pxkSd5fWoQWHHINfq8
G8L4EIdgKP7dFJuSLk7IhiiHzsKKTm+JHP2qPo2d5KjysxSSeBj2940s7AOoKKZInKo/h3i2+bE7
mKNR16cEcuwogQ0nir4b2fBQdPlKFHibVpgyptYkY0S2ijzqzDeFXYWLRYXihFDXo1TtB4PNr74q
xqtB62GihrsIGnBXUA+VoO/9eI3L+Xas8AuQnacJEFAnHJfXB12FmhoxkaI68SHgcX/H8psrbHoE
6+/P6e0e4d0MMvcvJStbfrYfUeEIQhSfq5MkIEWRZhByy3shW8sA3rp6kHkMiOzfpLQ+J/utUWqQ
03asT6ka2p30loVHfXQGBX2IIaWl83h/VAvmyIDRNgqenv/mddi+VpS6i5SagFr/LDQ7QHpt5YjN
W+mMhbhWir090/Dy/c/aTSW2B+7rh1J9Kv54F0j9DX/33sbxWrQxLfn1cb42M9uSEgTUaIYM9UlP
fw4hXbHGY1l8lRC7dDdBQKjhqnYd/ro/kwv7UEFmg1wWf3EmprF/uHC6rOotIVHrk7qHSehT87QG
HroN2xjVBwOzQw1jp9VEIQYgDXN0R7L1jbLPNsHu/jgW9vmVmekzPozDjeIyKVFFPgWI5Krt45SL
cvOVw7SwESYMNi9lCFnoAp+NRYqTPB8ytz7FOfQZkM10JEDdFHT/xTXyFe++sDKTyAqak2BQSP/M
jNUteV4z6JrTEKa/RviWQkBx5ShttG7tTbwQ6EKG9hdWC4Joyk5cz149iHqnenJz8o/eS35sf4oP
aEzv64foqf7jfmlX5nEhA3Vtb+aVxMQV+lCUmlO9q49EHm/qMd/Sr3aE3/af98XVyKZZ/rAvpE4M
81oRsaS+W17xY7Sib73373gUskfgvMiRk+AiVzsz02h6nBHGNKcufHbDk6Z4r6W2FYQHvfyjd1D3
eJQcLekQjgmk8tmn1DvcH+ffzp6Z9yB1O1FAc3+ixzb7glF04cBusuZkmTFEwHYnKrbvPcrZztXO
47gZ49QpDXvwIcE+1+TgcutpDZc6bcl73zBzJrKcucPYtw23AKna+qlR4iezrg5VWdAdM34dxTV9
mYVjDxODTjINVA4XwcxnZo1cdaC1m5M8HPzhd5r7dp7tVqZ2wTFfGZk9LtoU/nwz6ptT3D22BghL
yek1yGDET0q/j71jqf8XvN63Oa3WzUwCumVPAQi7CdIzOUz0BB5atm3gKKhzIu6X/udqa+WVRTuQ
C8MjSTYSqO/18Rh1y09iXWlOQWh975BQNH3hRxL+N6hrDFKLPgbRjP9nauZjmtGIO1DTzSnfERbU
m9q083KXZbums/14Q3tQWW/6r2vSJwuRHkdTV6aWHYCqKLrMhtiG0ijmDNEKs6cgeq6bdFtA2EEp
ZwOeZtuNlMP5Bql1IVvr38W0Ot1fzGlkN4v54Qtm+0eo+lIPEE89xW15DuX6XfPX1nHxHHwwMVvH
JjStLgVSdUJrYVtJvm21T6q+Mo6/Afi9gcyWMGmKAUZIrCiH4FsFw/2vH75kB1sZovnCTgAiPbaH
mPQxWdQvlOSrQ/47+5H2jk7/BBqX1IB7J/y9ikNZm+DZdaK4fpB5DVtrkNNNK22Nbm1+l3cvtJm0
uAHoRbfhehdJ8AMaiMIh3C7bakSLee9vyuNPud81rR1+j47yp/ubZvFkfjA4/fzDxRUosB0F+jSm
h/jY70SnU1bedLdVv+nS+mBi5q6bLhDRRLamK0N9i4vnwIPyxUFwMK8fSN0ftVh/SANHpS+KXqmX
yNSePN2ztb46ijl1fbW1VWGwNYQfzW4l07IQNl592yz6iQviuc5k+MU2rwvSExf9IkXv9E/avX4e
SnnlRbHoJkD7knIxAKxI4mxv+1XUVIrgtaem/iQOAGOs4NkNJoSW/Dz2n1IS9yM5wESs9qUmHno/
XyP9WFpx4gdgrfR1ELTMnoQ63G+DLo/dSehKW/H2ldzZSvlTXVNmWfIVk1Qr8jA0HGlzHGFaQQEU
WVJHlEKahdT6j7EYVsKupUgAMUeYX2BKmnj8rnevgo5KKRthfyrGYhuKT4a87etz37ubvN+uCSkv
7RXagmk75ZFGSW3mXxOrEVxZT/qTELVO54d7jf5cPHpRp49taNgFLPHisLl/PpfeAh+NzjxuKVCG
j5Oo57X22492hgGm6oueHXm43Tf0t84x87oElYiUTWhCoJ+zndm1MOpnOpaMzHPKoHJSszw0Yv1G
+/zGjX6o6de0tougOgW0vqLKvdelr3nwPRPab3pg7kdI3PQy3fZS7OSKuysQ2G1e6wJhHTFZi+wX
NjEYcZIBIHEM4+YlIWm+j6YPa5GIhybb6F+QiPT6rTXEThL/qLfJz4Ae+N9w1vXuT7+w25XEzjQZ
88n6aH/mp+HA7itAZ+yFUD4WhvBq9tlaqD1t3hsb8I2IuE8KVPMMqlEGUqwVRX8auQRQKP1mKi+6
Vj8n2ckfTbui3ytr/gCX3xqjtjbB02aeG4cUfipYA9cmG3d9suJGa1TF7YZT3FidI5vDQURBlU5y
xX0TgvaHqEBe5dXCPijkYuuL6GE3RrjpR6lbmYeFM65B6gRcnKw7ef7ZDdUKvHrqJORLVPFrkf0W
reaMMrHTCXS+fROttQaJBb8F2pEqPbUR0j7z1zcEyJra1e1A6TF3JK8/qPm2NTqn92N79CFG9R6A
9g3590T9ryysU/m98dyHOFxjLrtthWDIwL2RN5iqkjeaI2ZambFXjcOpTk8hXHCNb8vKo9HuTWM7
1LvWsPY5HFQwkB+nnl4x2Ilw00q/U81b2e1LtxbNo+BGqKGjXCXOXF9ryobXiMNwqrLHJie2yjdW
a48AL1/kdms8j+YXw1tj3FnagtRtqB4QzwMZmJ0xVxgHSCGT8ZQjy9qjHOw3aOWg9DRSKgBcaZJg
lO3IG+0cMXjXsNYScgsrQAPGxNOGSCsrMM/j60HWl4amjKci/A9e06fqO1P0WIRW4RQdTFFu7gii
kw827TKlcPAaaKK8X22a/vKjH/fd863DgXWQ/DGsp6wDLbPX59FUBhTOZXE8NT1wWr0YjzCLrFUE
b73qtZFZpCZFqeYj/zCe4vohg7kpp8K1XSXDXrICVh3iCLhmuLRnV5rfdppS1qV40kLPyQzZhuDm
T9y+/fuE0erMuoER5r6e3MqHwNYM0Q/VhEI86cPw2MlGYCuJeblvYyHBRNs7tybvTfq2rPm5EEog
lPREiie/eXD7AyJrgfBchy+xW1HJVTaK5Tm+utYWvLQX0NOjQg2QbsqHXw9NzkOEelysIoM52HBS
RlsDoPhK3L60TJDEQnZBt9jE13htxY8MLcYziaeM319G7h743iuC3t9zP9jen8fFAX0wNRvQaKWx
WMeaeJLUcdsOz8gZrAxmzcL084+7Af1jpShULIgD0MIisy0lXontby8Ocih/gfJUrthzs8DaDwPZ
KLVEnDAxEWJ+YvGcSePKQBYQTZOV/9vGTDfkPCoIsjZpcoPTk7ZQ1Vm8iRpbeZA36UP9nH7LV8zd
zhspKZWUBpxUIH7mOB/Dr1qJQcknD12GutzHqBLfX/vbWeNXE2eQ0QRtAQz1emWsShCqsIqVkziC
1YvLbUeHXwI+676Z291MJMWDayp4c4PNCxB9SYo2q0f1NOQw7IjHmu6mUXsIojU87YIhfAH9RhN/
BM+SmQ81hERuu0hST2ld7EI9OOeu+Uep6CWpk//uj2lhcXjEIQgHRSyNKvNqKe+3NEE2xThxU9q+
+C3Hkd63sLDbALCBiaZ8SO0XMYHr1akHVUvHOjNPBji95KkuhkvlSnjtzrKrsElpAhG+a0EH4qJ/
ttAPWvmA29kEnYIHot1l8kXzClxAG2Q/qoF18qvnphFR93jWS1J4wQr+d8XOvPbWD61X+a1vnQQ/
dNwgtFuwvrJ1bOMf92f0NpqdBoT2J7NJOX0eXfaDKJdDG1mn3Hoe5AcSBbYL4W6Tfpc86UhD+qf7
9m77faftMT3AadKgR8yYrWCma2kEwY5w0vwavlv5UEkPYtadS1OkSbt1IMKBL4ye8WdrvIyxb1fC
r7xTCGRgjwFCG/x7WHf9QdNSfHDFllnLRiyawkm+FLEtfNFq++jWjveWPrTP5bOwuz8BCxMOmgsG
HqrwSGLMJ1yBX3wqjvtnIxM2o/A9apRDKRTbwEVYpQOCtwrlvtlLGKKjkZCA0BH91SmP8GGAptZ5
ruwVk9jHqzUgoCJ4pJxbQ/jToZx+f3TLtiafxtOIDSVf26rLpkx8s9NfGlMbHoKqejcr1ALLojR2
oabEK5M5Oa+rV+FE6UKTAFh54mJeA9fmyhxN3LrUYMNvN3mDpIC+b8v2VdXdz3obrVm7SbhMvcJT
TwilSeCs4syVenmu1hUsNS+N8UU3/msL71Er7doooEYndaWajtqsTejtCLFJbMUJpb7GOl6PMC7d
jHQMlBdlO8KDW9RnYst92boknuNBczSLJrP7a3h7RKdxciimBjNqS3M/3kWplDdRbb4UJRTQ2Dxk
hl7tM0+UDmA7HpXGDZ/8SKj3UZZ+zUg5ONDQ5bbmj/prZhXIQlZn0EjuydXHeFO0q/RgN5e0SqmP
u2xad3gN55AZoxOsAPYd8yUUarqBoSTzmgSaguR1ZSqUmw2GIVjIiWxxV9BJXE9/IkgtIqgeTPzP
jPfzWO/hq25R1K3faYmxg1flz3Akp6jWaxmPm8uUIU68azxw6RSGkeHaclVaqt82OST8YdztpJLG
Rbr+zJUY8bZBATM8pQkPeTcwnbNwR7O83C1j1XoxxFL/NngNd43kq9YXQx6rH0Wd4KSHzrO+jDBU
FHbjBpFnC/iafNcPHcwkTeAb8cEfs3aflGa3puOxNA0I6CDnjVYI6cDp5x+dl1eJSTNJO5WjNz6h
fZXZvjx0+5V1XjCjcwPSlwBomELHbBr0DB6KSnZpMjfq/HEk+LdsqYzA1aAla+ujnu0jYzC3atRp
L5ICVDrVc8+pu6TZCmZobPNGjhFbjta4H298DsDOiQh7yi5OfG0zD1cVfR6JYZScElmOL2rgS3vP
jeuL60mV4wf0OtIZBIenWQz0ZcGMcX9ibg7aX/OonU46k8CP59Pvw1Hd5D5tSEZibdJWDLbR6AYk
NYt/hkPqeBuTyFGj+CsjDXO90kMRxFCBmf4ZcZjuV5wQ4LeBVB6GKhZpn/Gb7/eHdvtYxuA0uVPb
wPRsnb3IIz3VmjjwgrNe/VT7tw6NZQg2d8F7LiPY5hc7V3AEdY2H7OaGRPIYl8UmoxsDDzvbaZ6P
kFsRmcE5VdTyIBeytyvHWt1GepXbwZCuqVDcxBsze7MbuUNRLufZziiNx6L7hC5pRBOIRo7WSRBV
uz+nf5/6Vxcy1ohqAD3T2wG7wdxr1bUfV2Siz52DONzB2sabdgOB78bcxBt4QiExF5xdR1H0q/wz
OTeSo6VOtwaLnqzMvmKixhQJZ+nKRQT+eisJEuKTDQ3S50QjKZcizxu20KSo2g+4VH9EvmeuxCEL
i0pIZ0ydPVMj4fyYyI2qCkUTx2cleJJGJLvH8/tQrREOLe3YKzMzZyAVlYrSUBIjnODt6QozUu9R
8oJ9Fm0zz3Viqt+NYh5yyVx5dt94IcK5j+ObRSEog8W9EQnRWURcXusfw/hU9DDpnalB2ZDy62G+
vb+Tlpbwo8XZRuqEqFY5nPG5HF4Eq9wgJuo9C/muRGv+vqWFtSOjjZI8KX2Dx+tsUg0BFUg5kJOz
WpJQb4N9EnxWku5llKvNfUsL68clA7XoRCREjDUnqTDL0KpHOcrOQ2bAXaY5zGPQO0h8hUmIwpGT
0k2khTTFrRieNvz1gQDFDE6LmgXNbrif6wPRlVkgd8YIZU9Vfyt6ZxjtirS9tZP9bZ0cpbiwS3Ev
BfFBX2XTu53fa9uzlbTiGjYwUcJ2/+pDExinh6TxnOG/lTHewJXo+OEBO21UjYrhnOc6DbPaDKMi
OwvSudIgqa28fe8+hdYjGWNyojAlnDXh532rfx/itzP7P6vTyfkQnwxD0BtplmXnFgcXvZev2o/o
Ep7aR3UDS62T7UFVP2U78ZHW3dPwlL+E23g/nsVP8qdhX++049pRvfX3V9Pwdw9++KBkSh3UTZWd
pVrYCPDyaL3qJOVREhFaGUsHldGv9+fg1jlcW5zdaKXfh544MvFtdfFE3Pz4nFa7ItgE3Qv6hLRa
7O8bvAlKiNLAonCIpoQ9NCDXc14nedoSsWRnuIGcVhI2nikfknRFqWfJCpcH/3OnkQmcngYfJtKq
CtMqsjE/K65NlCV8W8Xv3GazpnCT/YpIJOksIIzXJlyvT3mu+8VZcGFPogjRbjoEVW1FqZRtXfBv
VR+Jm6xHejVW+uQ/+n0Sp/KM/Hh/RhfOKBVNSCzo9f77qLr+kHRwA6IWLT8Hasd7bVI7faCXBIr4
NcKKhVklO0D9GOJs6uTmbO2ynEItabn8nDWDnYr9uQSHFtI4cn9A08zNjiVvJ5DC3MekPOY9Ipaa
RNrYJsXZTON2V/giRNXNuKYhvrDzaTilKAtvHTnBuZXKH4uoDIbiTNl6p7ndA1QVl/BRCIavkmB+
H+JxX3grp+229kmQ8dHo9FEf9qXfeUOTmVVxHoTsGIWfi5KsWPmQCK2dlr1taA1A8GOfO6kgvHtl
cL4/s0sLSJMtW5aaAhj32bFoZaP3k1Yqzm6t7Zq+dtq22dZCtnJXLpqZciykxilazW8sdySnZeVq
cfYFCroFODuhNndDrv+6P5wFdwly+X92ZreT6QdaB96hOGvGUS5KmuHfpBTK9qcsPtGXvwLvmn7b
fFuaE9Xc1JxKv9ts7bymSSJfK8tzX6X1Rc1C/XOTRZZD1RA5qkzOt6EUrpHcLbkZQBM8OKZOwVv6
KCMm1VqoSXnWQv8g1hzuwtakn+RWI+UT7Fy8r5ox3QvxGnflwuTC901ZFYASlU9tNrkSEAUzhxXp
PGoZOormW1uY2aZPo4tGQ2tQm4ZjCVRC7y/p7dmfigMyRnmHkEOZttaHAxIBQkhioarOg1GCmJBi
/3Ol6+HlvpWFYG6SSSWg08hOkMqdebK0SEQhSFQGlwzRofIH/UErrGCjCJoHFY9YfcqKrv8cCg39
23oj7CLev4eVj5ju1usNxUeQH0K4Dg0AKmPXY9Ujs45iyarOSlnINtrn5NxK67sEnfBxHEA2Gu3E
H+JqiZPFTbaNvdIiGxv+cwPnlEIiO8lrmtoMkK3r78gqqOpJmlTnhkzEFvBIfRjDpFi5+JdW9qOV
WaTRmiVFq4DkIhS03ZY3C6RrQ1Vv70/q7SGdxsLFO2meQdQws+LSzV0FCXMqNcWjUrshVE76z1D2
957naY6vNysQn1tfh0EIMTAJYpvzcj15chEkimBhUBMHtM196acsuRkt66Wx4lVv73kexDpvABng
0oRGuLZEhtOghbGsz1X5q+0/KwhtJu+lu+JTFybwysr0GvlwAFMyv71SZPWZ1B0KJTAU2j5SxbAc
QsSbqhFtIamxRlgz3xuEIxSFKS1xH8MoP8/gDSUdf1ajlWdwM52T50VJgtxXVx7CN750bmY2NrnO
07EvTADtZgUXFGRI6GJ3v11EROXqYvi/h6E60umS/eMemdudXbtjl/cxqeLybOmfu3BfD+99+Pn+
vp98xUdf8tfENIdEopQa5g7NU6kMx5VXnY3om1whPg+cFC32Le0scHnTXaNqNrrNK976r6L03Cye
A7DKxHFAyvt6txRjUua5O+Cu1V14Ct7lr/pb8Nw+uE/pH8PxHjIyRqjSO9Ux9h7CfsWlzPeqTGMG
bosKOcmiqaxzbX1AbdB1XcoqQWxrP9POP4amvikkbaOr1krodIM8nxubees89mU/8aT6bMUkkXYi
TAFI+aUDbWctYlv2KETDQ9/jnQ5q2hv6VpDTynfqpoQjVDM0N9i7ktVO3eu5HB/cojJMJ44CuuP0
AMHuTd5W4niQ9Ricj5LrVewUYzv+ub9P5k6EUQAAZaVANVIVmbNm8a709Doe27MytOFeoPyzjwb/
kSak8OAOZbp2xy0s0XSwuWpJ5oFgmB25IM86JYnj7kxnoPwcJLXwXg2JcdSDzt+6QlvhXvKRxKJY
tY4S5cImzxV4fPWwdXjeyU42yocwz8k1CoJ8DDFG6JWsdtzMExDMy0TIqNNlT5SFK7/eSp4wqD3U
xd05bFzL1uXsUbPK6ms8SuVTrISK3ZMm3BZ6Fhxp2pEeSgRKVoCRt0d4Qn9N5XXgX9yyM/+edqmS
Z5ncnYNO7R5I+7wIUCl8Ucu83gZCn52awH03POVFyts1Pva/pcjrgzyVkPD8ZNN51c7B77E8xNTR
lf4cenJxKmO332myMlA+8keHGEXcRQotgY0ktE/WiNiunrT+AZh3vk28vPsexmH6EtWK7ISdAD1n
rHUkMFB8U/rKsKMO+cbYL/CzeWk8IJJXwNrURi/QH3ZObamuzYMIktnM1RxdHD7pwWjtWrH1DkKr
v5ZZ0To0fG4F4kO7S2pUqNI0W3l2LlwPVGOh74W6eYrx5wC81IvK2BeD/uxbP5pM3ngDYqz+Z2S0
DmYkn3sXNJa8IxB85QvvH8uFY3JlenZDUCRGj2ZAVTeVtRctcl9LXfrSW9FL1T5EAin3++Zu4t9p
u1N6n/reqYjDTX+93asc7rtejPuzFIaokqmbEFJfELJOLCt2JtSOUmdHIQe24qm7Fdu3l/217dk+
V9O2MUoj7c+tMaAuVtCYM8qbNt43wvfENRzZcjdDCn+HWkX7LtgZoukAmVbiNejj0qT/fd3ARktn
yTx0s0JxbIu+ZL3DxqYLVSQOaOnpG6o/IC5Wgo+lUXNF8bFkAChKz2bcGKxKqdqRAxYK1B5dTTpo
pVX++z6C5nHK0Si8n+iVuV5XU/ETywzN/qwn2qX1Ud5VaRD8pVpQv7yvrOPC9FGEUwF14q/wndPP
P0SKmeHVFJH04RzUxSHwNbs0PxfDUaUxZ+gEW7LGB62yTikagj51Z8Y6WL6dGYfK+JkC/E7LeH//
k+axOL6bhypJB4pYJObmczz0pavlRTCePVflddr0Fay5wI+DgYv4vqnb5ZzwkvRTMHgu7/nr2ELO
U0nHZDyj49rZAcH/1s2UdHPfykLQwVWEO4L7BqA8SYDZHLdaKnhBKZ0jr623cRzUx1xUMzs31W7f
DYJ8GSjcQwrteTuvUIwNPfHGBnZdc6O1Y7uXYtd4iqws3Xl+UjzXWSztDbEzHL9sUI/0pUa5WBD5
rgS8C3EhiRJci0aqly6LObdGm8eD2Zqhch68ZEPGQt36m8b6oza2nu806NcGJ7TRGIQGI9hAsJh+
GadzV9r5WjJxwdVdf8q0kh+2KXVxQ9ASPkV/0J1052/O5XfUZXfFWqgzhTLXVyhaH8TRgDImzfs5
PYpidVEnKaly5vqzk23xIG3C3U/lwX1Mnej1/sZY2OnY4sWHK4Xqdt7OMDaZ6OkStmri+zT/jKBq
aa3Bl25jxb/iJROklu0HOOh65qBIbf0qTJRzGb3D37cLh2obdwhK+mtTN7mlm6kjnNPQDp+KAjNL
gaIUZq1nyjn+qgsHY1vsh3CfljtyasLDmDndQZPsZI1seuEMkweVaUgCEzalQ6/HF3YBmzQYtXOp
6Q9DMaiOpkXW9p9XCj88qX9OKB1zzniuyF2g9lFpnmupLTdGVMf2UJZPYx2sicov7An23V9FGyiP
iGSvh6PKbSz3nmyeQ00INpoR1Bu1UZONlUFrc39QCzNHx6kIYB+qN9rJZpeZqFR14oeGeRYKVUfK
RDZR6+zXlNEWBzT5cigoQdDNrRhCpdR5L5jnpFLKY0sUGnCLNOF/NZIml/sjurFF3Dtps4A3II1C
eeN68gzBy+M8iK1zJYvZJXK9TNkJMprodklz3iqV6K05wDLUdBXoi6dNMYuBAtrfzNwwBGL92LaQ
y7Hcb4bSIe2775rEVqLxPBQ7lT5tvSxsr3T3/NO2FShLeito5Zu1ZP9z7rgv6QgCRTxbS6mztKBq
Y+8yZNBeIGT1Jxq9NZGBBSOwjkNKzAuQfoN5Ws4sUFUXLNO/nLYrvmPtN892vShYEtc+v5mIw1m7
xm484ASD+fDZk9/6cHcYdZMl9DX6lyH4D09y1NST8CWCP7uCUy4ed4p61KK33H9JvcGRy2dPFh97
3SlNayVoXvoQWg3YLrxMQB/PtqcoJVUV4owvtRoe/CCmiaasc1pjjdSOgrUu+wVr5OH4w0OQcvy8
qUpwJSGGmSG8FO1oczABFbYb0Ye2fXv/1C0aQqqFKJwLBIza9fzic/OoKd3wYprC4zh2BysZf4Rm
5BjeKhvCNEVXd4zyV+yGuoICioKX7rUtLYlVkybb8BKE/rnPvybjXmxfm3jf9j80AkVRt0MJ2Sda
OUZyZqBFKRHYJarw4W9diM/3R35DzoC3IQHDWnKLUwy3ZkNPk0YaKrGNLgPB3z6owlSxLavL7bzz
H6zQSj/1PSrjskXWOpQyeo+1yD92rdY9MpW+42nVaiP0zTXMtSGBV57aEyfu38lrfdzuVo4ocq9G
F7eL35D1PEVmsx3E1pbfslJxlGyfUlYmemxN0YdrfbTjtWfSbbg2seiRoBKpOVH6lWYRL6IEsV+j
CnbJ9EeesC9hdCmiva8eM+NYyWxDAZyLGNn3l2PBH/MGJENFfzK5zL912w8jh4nLM8mqRBfiZzuY
lALyP42/hota8FXc0IQb1EEIBuZja31PLDWgkpdAMnunSEWena0pbO6P5QYCztYyJspyqG1Rfwb6
fL2MeWiormZ28cWVE1S+d6VG+t6vj6m2V4QUsqHBiVsYM7LelupgU5qPbfwLtOWmBBCmCs+JG62c
85u6999PgvOO2G7KOqqzVdV9LdfcGhBs7Mevlmse26z8qXU7LbV+FnnrDK5rC8NhUH4j2FlHw+7+
lCxNPGHsRGQ9laTnnWeC0KV6m/nJJe3BAUs9IkqaBwfvfSsL3gx+igkehqohScTZkQ5DNe2kpE4u
CeJWShEch/FtTMJXIfn/Gg/YE5rYAcCSubte4ZbaZeurOtOZZshcH2uvX9lESweCHCR0GxTTGMvs
Wg2ksVPkIEguJZ0DTtXpP92+gXdcSNd69pZOPOBLetyYPG6CedwaxcCPmiJPL8NehMil03fRcOj1
ixt8auSzMLwV4r+fdujwALEwPNBIc7JiwK9jkgCPv0StrCE22Qq2JShHUX6/vyFuMrqcciSzubKR
IZHk+YbIrcwbMjVML6ryVsMk7IgkFK33GsbC8lMpFyvDWrjhrszNgkq3DI0xHtL0ImoZ7B6D0m6a
vP4dDJDix61VPiimJ/z7nscmSRBqMGjhqjObeltJrjRiM5R+j02809Tc0cZL8M9Q6Ck6RxmPc0Ww
gITU3Km5biKocZVevMCpQ2snDdv+nXazlCyCyCP4/sr95UaaRQuY4w/KNbznzdnb0E3NELmaJLuE
8eg9KYEabN06as9ylfYbcTSrfeeJ/ab2qCKWuazuilKWHUPQURrxon6nkrx2Mg25tFJQqh3SVQqN
9qrl9GGuH4u+FyeVCH8jd7pmh36YPYpJJR0st4PyzkPvK9XrZlfir3aB1Q/bPB+iYxnm4VNVBJrd
0j3wHkuj4bhMCvjPDifu+emnqJDifZmgM942FBuFot54guw/kNrOH2TS26dqLBFkMZpmf3/KJhc+
nzGFojvCLyLpAmvywR+u0FLmtuGH2WVQk2SvuFK6I+bvHc0gxdwnsbRrS6N8t+Jmbd/fJu7ZG6pI
SYsAmXhqHh37o6VUicq7rYG2QZWcVpL35njsgkuv7aMy3BTidN3lO9qdj/dHveDzuVFoboH2kqfc
zV0rmKNZ1GF26UyT9qnPbZBfjMknr5yzJVfy0c7sApW1Rs5QV88ubrFTovf0JKqCbbhfzIkyvP1R
r7GGL/mSj/Zm+7+mv90DfJNdyuCb2X7qIKq3HqKYzCO75/4ULlw1pH4AU06iCRNk83rjZEbkgSay
0kshB+qxNQMqLyZKyl1c/75vaXESYYwlxwSV9o36nNsmWZwmDEptn7Jec0wK5XroQ6/3kzT3f6DG
qrVMqLw0OtLxdEAR80GTPls4wWoJPFsBB+lvpPzoBb5tlt8D9a2TG1uLw62XHEwt2pmZk7n+piPg
Dm3twKvUjoQHr3GIsuVgU1tPgxg/6C1abxrwEvPt/tTccHFO/pU0C+E/a0ElcObIa9+0/NDC4eWb
qVnXAUCalQ6BtrcVj9UX+ltQfvNLm0bf1/uml1blo2X5ev2NZjQDV4uyS1qbTj7quyqPNiO1H8Hs
drlbbMXC/0wb3MqJWtrhtKRNzLEUMeh3vTZrFonkK2GeXUzaIqo2cfz0T2D91OO30Pp0f4RLrvGD
qXn42eRZWpYyc6uVSsnVAD+dFHfPpg7QUxnlcgs7BhrhcbLGJLsyxnnapafmlApVhk/u09dRb+xB
esqLfNMHX+Lo1/1BLi6jguOfXm2T+Nf1fEZK2ox6W2YX3w3svDhldIBHJ9EMt7IVvHTxs1iupWeW
TOqsHQg+AM5oV16b5KUl53oT5ZcRfnyo04pDqiWJLSmF6sR+PzxarebZVOqFvd+P/aH2/WxXWKhg
dMoIO6ke/Bo7q9lUhVofTKmND6mbtweZK96V/GRzf4KWrgoomCjjAFLgnlSuv7a1RJeEIreU21st
TXhJcjRj+oK9TPCgZizXAM5Lnmd6bsHxQwMmbbD/h7MvW3IbV7b9IkaAM/nKSVJNNqtKdtkvDLfd
5jyAAwjy68+i7z27JYhHiN7RD+2IilASQAJIZK5cS7DnrF21KnUX8+jE/X/beb+dF5e/Luzataq4
nif4dd0ZInV+K+tvlXlKEhDxgG/yMLU/mJMGnYNOlfj+PP5pyBIjDQicQM4OyHtIaQvvrKlr3AWb
qIvHtQuT8hFkTW+j7vpG7oRUm96m8hfociz+wPtXWk2e+3mtHhez8vFURrQ/P2bkoJRQg5sfQIkO
yu2HtPBqRcZ5c7PrUVEGHGtL+gMRctODQNbCarNC6WLLXkDXT32ePDvsaSDkSNviHcn1RnKT7j2z
MQak21FHQTFF5CfIDD64LuGYGZayQ9ZzPPortCZBtmz1i16rHjLcex7XOD2Oprm8aMVSH3J9cgOU
AzWZj2wedrNQOAzQM7Vl10VQjTFRdSqVrouNLg2pehyol6Snxn5oFH991e0FCogv5U+Je2zLf2MV
bRkaKpAgNNEFz0SGbBlXp+likqsRgPUtSCrSX1XWeU5q/t13vPYpd76XTVQ23FOc9HmeZ3/uVtz+
ykcKWjaDpsdO+T3okG+SksfsHVpoRgfmAq9dkLIJn9dBWcsifOriuZu/I1J1fWUAfYTh1ONJ60CF
opcO4GFMMUJlagdJJuRPvCHODlYCtRsQf23c39enwuhMjeI0tAMz6QrKUMpr5BwLJ52+uXjvPM3U
SrZulhXqlNhPR8YoyNJcpg+nsSi0zlvstHskxpB+7ZoJZX44FHvimtHNW/UM/OG1Xn67v6K78f0f
EDoOT7RriDwKVkFS2hkEfqQtD63JTxZNvKJB2DunYf2mW49Z4q+94YO+ShIl7GUn8LgAKxciQNDN
i9RfKljz2pJrmK+P8rHyHPyno3YtS0n8H2P8x45wfY4lL+3ChR2r/m0nz5mzKXm8Vt23tXd84BdC
1/JUZ3hxZZH+7TWBXbLRsG/UOJhe4TSl1UAbu8Z2yQFHBOeOnf2qpV0MMiPCXeTwykX+GreFFqdr
67H3IXlOZ8djfRcUxbGuzvo323wqEW8CSBa0CEIVSbSwBQPXjo/XIWA+wMeg/+VmIalJE2NcZlyH
RhXpNXtnREbateMseAlC9wA5QGAAsLmvNxeIxAnjfU1jdcn8En0vVWt4aCU55fVTloLgz158Sr60
iWRst3Hetd3t7xdvb5KVM/CVsGtZj2v/wNWD4R4K29dlwLG9dURWcAOR6mhIFSFydas7SpM2NB5M
F2+nbEp8xdQp+mFTKVr79hzHoHDN4zhEygdyeteD6rkygSK3p3EDEdd8NJ47yMLbWzdfiuuKdseu
UB61BPS1bvNZcuJssZjoLKDsBMkR+BE3FNO1bZqsC+VoDotdwGXBLIBAwyaZBexh4bnoyeR0aYPB
AlFvMQxV2PC8951lHk7t0IOdGCLekqv9JpjAXQa1W8tAeQSoGjHFkeC0M5eZ0FhvtDegY18t1mD+
7Z+tuZwaoznaXHbybReROAdbRg9GweOLzXM9B6bGwFUxtzRmQxHaGUQgrO60zDHS6BpdghmhNQox
fglG32aBFGiySsa852xoIdvStFvPmiF8gD6hXwTVJzibNSGyrCxw7luIHCAMKBvrbWwOGokLU9un
XGygYqzbtVShicLa9TvnBUKF3+lc/U479WG1e7/X56fccn1iLB4v68eBGX6a2YhfyGExj7yTIb/2
xo5CkYpaGCovN7SMU0ldWtoVjUGd4pGKeKjEsk4WMO4NG5ywW/YWKt14k1wPuzQqSEQg1xNbCTsM
neYNxP27M7oj2ApCyZba2c7I0QHCti2ogabca1sGJXrOJ7ePnUQJKel8wpy4GnuP18jOrUx5b1sF
RNG0fLay6L7xnbMf2HOXYPugRweIqWvbqDq0Noghe2Dd3lvr52JLIpSdeUSOB41cGsCAuEK3v1+4
T6eRhpN16mN0UCsaEB3rs1Y9pzLA0o5TXJkRTsTMmKbOVGGm/9AD4/P0fn+Wdn8eGHggGZCKQ336
ehT9sOjTOq19XKEJh1ThAmpyCHz9F0YQeiKbjwozeA2vjQzEzqsOqNt4NXqfZpAIQgl+/rctbVsT
DOA1/7EiOBudUkddJljpA8OTHEu7i/3Pb4tVHZKzERoHWIWiZpFdKT7Rf1Pth5P9N051YUeMmVKS
02qGnXU8OQmIm9Lec4tDV8rO2R0swjZbQPlBvgBnvZi6V5qpmItWw9asgH4AeY7OUD+ovVwBBMlz
wdQMXt3mgOgzOzPmHO57xP58/mNdcLsqb8qZQiA1hg6Pr+tIMVogQWZgBgAR9X1T27ILVxpaLHCv
o2UIKSPx8dNwI0/aoRrgfBaJdKpUB0VjYOUG3KSa1Q5ckBrZdOvrZwuAtvC+9b39pYOLCQgUXKcQ
5bp2feC9WrVFU1C89K/otYkqVnjr0kqs7CQBtjZLQLr+yCoBEXhtRlGbYdKsbohprqL9kbKo1bUI
ul2PpjZFbqo8dfURFEkn15qCYtUj01SO90f652V/M9Hg+oTCIxqlUT+7/gbNBp2V6vRDDP7wb53z
bALXTxQSLm7lQV5yQsKla5TAnDVPs4fGoyp9Ulb9mPVpxMx3NZMlY3bnHg8chKwgCgPw5vqDssRy
Wg5O7RitYquZewwN1NkqSXhso7oZ9YURYebTdkEvqMqGWFHWw2JRz1le9P6Hk76qBDwtkoWWDWmL
YS8uHScrNKUCZi9Wxg7tmVPpLVZca61s0+ztz+1t+L9TJ4ZhFVEKxOJDPCae0by7zuqN2kcjPYa2
2+t29tDaCmkssMSK8T4jnZFNaL2O8UqCupEWptkJlE/eoBrhYkomb39Q/xgTHDSvW7M2UxhrrN+u
+y11zqha60ge398IewfOVqwGPwewspbodpy2CBr4MsYU7yPS/GTmBwNUcOYHUr5r6WPZftw3eLv7
N4Al3pnA2iDR7IjP+Vxnq2ZCNBZRO/XzuQkGk3oUjRcA2LvkWD4VEz2YZe6ZQNr822ZoMAdvgJSt
2w/oMU1sUXaWNM3LFrmtyj0joCv60RuY9m/nFHlVENejzQ7hJIguhaVLx8Ukq2UhYTG98lN6mqzI
Tg6q8qhXLMhkyNWbXSZYEyKJqlSmciFmB5xerCaTPxu5RzUZoPq2/LaZwQtk65nA6rnC+WQ3blIk
rtPFVEEexp4t6lc2feApUTy8wYzPs16giQIPzWPtNO1BUzQldKpJj/plfMRtST2keOYg26rt911q
dwaAJtte/cDjiRGbC0LQMmNJF2e+Uf7q13dLxjx3s/O3wV9YEOZ4qQqovBWwMOR4T3ZNpOO8rEwP
OrPPeioZzm2m7dqaGL9N1Ez7aYC1qkMLKui7jWL0IUbml63zTFrm9cgujkXm4XSgtnq8P5s3TxHB
urDQyjiv1bjaXWwqCegwrTXxc7uTwQW2PXB1lsIKoFso/uDoMUGsJdwNCHIclmCMTn1Yu2NhHpmC
zslTjdKfLdmPuxOKax4CUBbCjpsmcL1bisnlJY1N0Gig8fyX3b/RWQ27EvqfQW+r4bDM41ZzC0Fe
Ed+fz9uc2zZUyAzh1gDzLWAY10NtFhCL1T0mNDOgadL+Rs9D0Brje2a2MS+UZ2YbD+DdebVWGb3n
zR3yx/LW54SeYSQWhXhubdtaNcuUxiMlhxG0WcqPfnAPIKQ73R/j3g4EqEaFwhak3ED5ej3EIuvB
RtQjEUIqKJqn1NH9zOkBk0A1UbI7bt0TewvNMGC628RKxOoEmxZmOK1K42qtVp/b1EJUMcq0kGVW
hNClbRSTjblFY64FieJRGtyfsB2XRHryDwUhnoCoUwr+r1SVhfvNpnH2PkyF13LHm6sDqN+XTPet
JOI0cuqXSvly3+6N2iBqTpC/RMy9sYKBq0M4yfho2IU65HjL9BqwMhnCXpMjYMpJpxxA9qKhGm0V
aPsv52AGfQl6baGGhMYIRAesOgO4C0rGtO9edSPjYd+Q9xX01McFKqn+TOY6qhUa0YQgKjLIa2uk
2XO52DpIlqoZTDEGi/LeAVWnrfQSx9i+/PpE2UaGDY6CKzjVxD6mdaXM0asMKRS9D4s+C9HcErWg
Iv+M/N8EZWtPm1h4fzpvT7FLm5bYZAnJKGhwrWkfK1/rc/nd/TJ5Nd4MkvNrzxlRkHctELqicCq+
VUw0OZRO3SHtAb1EnxGwEYwroZK3wQ276uYaYHFHhxHwJngXbZ9xEa4rTd+C2KjtY818TLPqK18G
H2jsjRofyaPD2BWBpbigU5sDAj3oNF1fshVNkpCmcvKfulXDV9AE1/odsr1l9ambwUSAQnZHP+7P
+u2xtn0o2luhOIFYXLwfS73uUNqv+7gu31b+mJ4T9OWpkmb72ysfRhCRbEyzINMUG9ABV+Cr6yAj
pyWf6bg+FTnzp8x4QMY5cDMJs8Lt+QljGwsgqHNUC8Id11PfJC54X8oe6TkbwKaSHkmRILSS6Uvs
mkGZEO3XW/FHLI5kIzaoNpA+HkFzFKytk6Pgo5MjuBVk1M6704d3LGrrwFoiYXc9ol4HURQ31D4e
tIfcJaDlOmboJKvSr+komby9jY+KD1hD0LyOQoxwlOY5pWkBNq54ypVf9abjgJfz7JEe0A4VmXLS
fSVUBibdNYriD5qQgJxGx9j1+Nq1TdHigJyQPR2SBJy1LPdA7tb6OmKY2j6U06/7Tn/bsYztiZv1
/1u0xHcTWUmrKY0Fhzyop0oJvuq+ES1RGTAvCVqf+xALCPuD/ub4ieSY21vMS9OCeyazNXb1qmAx
lUR5M136I1PHoOtp7dn13IBgQ3ckBa5dk5CxQJYIRxFCxev57W2aNsWWn6HlyQgrHOGjip6MQ1pL
Wx1v8v6YWHCMgtIZ1Debs16bgt6KirIhkiIL/54j2PYLI9JKK1DNU+aYESWvbi/Tzblhxt8OW+gu
bNymOF8Q0lwb7dIBGc88G2JTDdrv9Nyel3PxKTkpvh2CQfdDUwJbxo65d48APInXLwJvaLIINp1M
G3W1pUMM1AXANmOg/luy1j+jwpEJhhqkztEgdT2quk/bxlD5gFD3tWi+8+FYoTfCzUJ0godZ2vhG
Jksy7V3BoHAEiglWEdlsjnRxazlKWRhLryNvlpoP9kfRTgf1tQKnM4hovuDJKIkyZOa2v1+YG9Jq
spPEGGIyLF4C5RhGQbVUNj96/VnVHjvkMe7v+12DKK2i/IcmjRvEVJW2tjJ16oCqlLlGqVNC4RvC
6YeyaeqjO/MxbEfUxRIoA0rO1b3bAhHilqhBbRWP6+uhOr1egNnQwswO0xaQZkOU2kUdtOlYBfcH
ueeZW9PVRjuCUq7Ihssyypc+yce4WloajrPWeHaKW+O+lb244dLK9hUXa6erq1oStxhjq0q8vDBD
I3tN07NBe8ma7RrCJbthu0BDK1bbrJGZ7phMY9wT6mtKFujsnKtfR1dmaGfeIGHrbg1jwMKDYex6
RHnn9uVoZyzW6mINSTk1L3aSlhLwxo4jIMjCax1CoRsaWTggWZXMWcogC4Fz/gwMULxmUN80s8P9
5dkxg6Tc1gQH8h/00wtvrrpq3F7v7DFmeeOhrO5h1nRVRiS1c7EAA4zWVoiwwRnEFlJGjGRx83qK
MwuC8crUFH43D78Z4JVRjSbEp262BsmhsTsyJM4QvW3pKbF3vyxqTaVKBpv5X2P2Sa9flFzysNtx
OVwiqO2CVhJsJo5wDIK6duAOAG/xQFAIq2ZTC5QO+NEJwobBAEiaxMV3PE8HyAPPfVRjQXEr+ATg
Q+6iZeYUN4NLo2W0VrAkgYb1vkvsLRb2EOiPUS9F3VpwCTNZ7cQq5wlZIpB8Jf1Tu5q+/qrSLnKq
5vW+sb03OZrEcKRhIyE1LF4lQ8dIlubmHLu1yl+ysTYDV+m1GN2Y5lHBe9bPqAtmUKpoUUVy7YFp
Fov6Ekxc979kb9ioSaHDGcHPxv10va2pUaDObRdzrI5WczAU4OJ7lQfW2LxrVvlpgXtLPHQnKw+I
HXJxaPVGTxlIda9NukM3DK6hsNhac9ydQKgGvZrnkduVI2qdXfsyjQ0JEFsoL7hvusc6dZGyIGga
IbYiU1Pfia6vvka4ehQkkzibLRbzkXSB3iZjyCxX8UEe1QS81POHqdPRxzcN04PKUhmyaOfOBaoI
wQSwyhvhp2DepWPe1nU9xw0uWrt3vtvD81hb/jr+Xul6zBIik6nfHfCFReEgRyOmC5FtWKwySGGx
b/RcJv1x66QCsZ/9tGRf73vYznGBtCu6r5EVRKVXvHBbdBw0idXyeAWdbxPPLveSBbkfmaD7zsln
IEeHtmY07d/23Ok2M03oUvC4AD36BAU8VOUeGvXj/mh2rKCUa6B3yUTbEbg+r53XAe6ur7R5iXvT
ftIV9BqnRhUq4yDjytk59XDbQl4XGEo0BIsJVTKP6Qp2uDUumKU8QGdjCGinUUngdWtlAzq48D7c
uvi/sBepNS8UZLMsVvIWAM3eM2RwstsJgwXgafF4RWsKchnXE0azVEnTBO42LDR0KTojbLvwoR8s
O1a2l+F1Um4zhBgIsALEdkQwVCIsZSof55gsz4qePdEWxIxr8boV+jSvW7812d/J/HOaZTTdtw6O
KtX2DnGgO4YLUXjrGHmlGUk18Jj/zN2QAfU0BaouuQT3pnHrJrKQ+saCmcKu1VOWqWir5XG/UCh0
j2hibv3R+X3fu3fcAUB8FEkg6QT+ZlG6amAK9MghjR6T9FPXFd60/nXfwO1xB1dApwp+HRI1eGZc
e4PKWNFbTUri3m7nsCuIgRyKxT8D3Rc09SZ+CCGwkM9mLblx9ww7yGri9QbUHS6ea8P2YKpVueYE
UH/H65fI4hBDU3xO/JwBm1DJuLd31gv1X6wU+mGR6RQ7wHInKWeDZWtM+eSR+WiVzOPL4f5sbrtT
cHl0MyFniINi6zUTdm+JFBXOhHqN2+VYD39luuGX0OXGC8psJaZ2nHzTn0LYB+51EJILeZmla/is
u/2KTg0n4hV7XWcrmCEWaCvr6f6odpzQgBAm0s+YQHBhCyEJ8sG9kxNGYlZXrm9PJAv6nsoEmHcW
CPU5tEljz+JRL+bwE7uCMIvLSZzWs99U8ZpS35axdm3uLCwQEPBg/IXPg4RMVK4u814ZE0UnMa3D
Zf2klI4PKSgolx90HSyudRJq5Mf92dtZKBANgr8epGTgKxIXCljwpCxNhcQTNyHHNNTgEy7m1Sst
ehpLl0gWa8cFUVIFnxu4yaCHIhJWJCo1DGpRNa5feiigUduOEvXRAZ6JNzKmjz1bIOPRTByByBWI
oJh20txuSCw1RiY+z3kw8NzPy+xTpz3Ob/dn8ZY3BoQfIDuAGIHhopgr8uHpizoVfTVocacYh4Q/
Z0oKvr/es0DU2ZG/lsEDhz4IYtTIaNrniiUhyZpwnbvTlKkvXcoikrhf73/Uzhl2+U0ipedkonm2
5Z0Wl10ernnAk0ixHkbjUDvnyRhlF+ptsnJLryG7hqQhVlfs0eSZs6KsW5JYsY5VWnuJ/p73VQAu
Nrt+KZUzirzo1Izuj3Fn8+N6gKjYptx6q4udt70xj3ajxmO9ZN5sM46W2USXnGY7nnRlZdtEF+kZ
uzaYvQ6FGm/jak10bqkjRGdWP9UWTy8krHJ71pBQxzxqePmgV/TaWo2UV1ZSpsaDCjL6zteSZ7QF
8zGoB4mH7Gz+7V2lb8+qjdRlO/QuxqWZZUeS1FDjvLdDs2Al9AoKBpZ1QFibSpbO3vFHpE40nDbu
BvYWS0nUnJvZXBI1duchSKz0BXwdhfmusu+qAo27Ob7vGjsPR8SP6CkCLSFqroi4rkc393ZZNRVQ
ExoSapS9r+1vvRn9Rl1OphnyVomcBGTV5ZNbuk8skTHs75RFtvgViVxctoiYxSujsMfKclKK/Vf/
Wor06wKqR4innJTReuhs3VsAQyp7/YDIKSpU8mPgi59a7ETbGPSG5zzKnrpXdJzfn5ZbXlwcu5iT
jU0LWkJY/+tpmSrIQ1EbyYN27AO9gk3jc+/E6hxVzreiyEKk/h0Uqsq/J9dL0TrRA6ZdnRkYrQfy
NwjWnwr0mCWu7MN20CjbhwHkC2ihC4ImYb0qIBtSQMYwX3i8LFB3KtIlKPLOs+0pTCfHWwwQvFTL
YZAqq+0cIzZCFeR5UaQHKEUIV1Q6V8bozFo8TRDAZQqjQKYrsirH3nZDQxZIoUD2sjWRXs/8PJtq
A/iSFhv0C5+LwBxWpDL0KGlkbGk7R8j2+wCGAxt2exYPRa5njl5rcbPqQVmnAdAuoPpJvRzkO50T
3nepfWuIkh0NITMeu9fjqlOug+8EC1cXjh1RE8+aFK2wEQcBqceRsvitzFnz7yMJqMmCyAuFqj/I
+2ujuWWVmW0vGkAVX8zGDgCPDifleR6ng9XIsj47GEPcLniSInze3jsiFYnRZ9MIBXstVpU1bCEj
OYFDxkr1cCVLACIFP7G6o5W/pPkPtysepvlXpx5nHRQkyyzZwHtehMQIqAnw/kbzqTDb3JpVumqr
FjvLyR2+zuy9sN8WmfrErhUDKQsbTfi4cYRTQmWLa/MRJNmkqD6rjD/rfd0eTGf8K3EtGVjlFvOO
M2nrbALlHuoSNy1bi1XUbYkTK64HZL77g1tGQIRH5lA+cDK8pflrw352bjhOhre6JNSqMahqG/+2
A5vKOjV3xo4dCjZqNC4jNSDK263NzJuiqYy4rQ8un0ESVHsmfweP1f19c9s8ApzYpSFhktPE1JuK
lzBkPCozECppGSwTpN1d/qQ35dvivILXpFdPjQYxq7X6Ug+KRJlt512DFm0EGriX8boRH56FzdYO
dApGvDZJGuZjy45J0RO/NdBOcH+4O4fspSkRHANZ8ZzQghtx3ZInhVfvJVgU75vYW7mtNwV4P8A3
8e4UDgUQ6Hd1bhgxaUbzddBQ4q3nVjlxaLZHhrwKsGcPS4hMEl6F6C8V7DXQWzNn7J6YLU3Ym2Ng
2efONIJ0lBS69ubu0tD2IReRmjqRssB5gLmjYIhpcm924vtTt+cI2OrASuKEQxPB9gUXFpyprxjX
BjNGMYhCjNwGbFoCXNrb5igA/GNDmC5IRHU2qXsTBni4dH42nFylfFSTIVrIqdOAJV67F7cKJv7Z
NdnD1H/qpvNMoh5NL/eHu7dyl58iTCjZ6MtroCdwQ1Zhqw3+Nqk5JFlc2a2/O7G4pBDIQ10BOLnr
iV3MYcGbERNbVeACa0AEddYKSV52L9ZFIhtRHSrVGzeFYMS1KAUBgG3GST1WlVeqA+LMzkRq0+5Z
0CZ6+qSp7JUZtV0B7Z6f9AQtKe1kd0+OkcnaDHYnFxczOmPBUHxD0Gu6jd42LDFjPh2a6ZENT+ZZ
6rAyI8I9COa6ZKGgO4xbDTJZ62OSfa6Swv/v1u9iMEIqMJ+AsSPMNeO+7Ly6+G6AMZEpkmhm10ku
jAhJLGTS6ryEBAcoLA4ahyTIKxR+7nv83hGCEux/FkXY4O2UNmnWYxyYq8H4OTv/uiMatxlWHGpm
LohGVPEqSVxAbIjbW3Hm/uzVFXDQb6s+4dX6+/5AdhYehZQ/xzuIM28oTRKQZbHcaGAnA3XVADWj
EPqPfdiWOX1G65hsXHvJnS1biloUWj2B5BM8wO6GsS9IbsUz+aYNENexX+z5sRmalypLfQtkuOVi
fc6tQ2F5tWkfnfHEzkYJvqSwkZE87w4e+aUtOoH6rpginIx2LRpwvsUJXm91+6r0SWD3L+4i6/XY
cReo9/5jSNheUz85HQAecBcr9VB5BZ33vw894ChI2gBDhEy7WEIvUcAna7Kto8a9rkBaHZiz5PW/
cJYLI4LXmxueNEupFffa02I/2fUjqFPmf91dDjJhYGqQsUVVHIgUwQoYkkcn6SZr274o03vYv+Au
l1xZOygAWNleIQQVF0C6t3fYxRXNujEzF+Q6YloVy9NsJmcF/GUBowB72VVDwKHvgmYQr6XupDLH
OZRrCbJxYLLK6P6s7hxXeFdqgKvgqtmAptdfogOtu7SssmPVPdsmhLutiEoLZbtGNvk70M4AsCcG
V0s+85nao42U+wl8T7r2mAyf749jbzeh4eA/JsRxTGlXqi1MuDoybJn6Y+o+pgq9L6oEwi4zJCxd
pmYczTTUjvX+W5k5wcrO6RSzSVYGltkR4wAlsYgzTbAznNbZfKvT5aXL878ZkQSkssURni5m41Ss
T1obHo/WVu4NmQNxm9/3l0diRHwx5PNcJWrb2XFBUGpG+zHLH+okuG9km5LrogtynygA4wGEEg7c
+dqX7WlMrGpxkZaEvmqIc0/zrXLRw75dXT9H10aWp9kxc0ZZPvRPpffSMmJBVAzwwEQ9DklCsXJV
Qf+25WOyns1P6+QlSehAsMer3qondlw/FHoYvjgnoH0fa8e3nofnwjhwHtgmmOBAKPAwgmKtC79k
UQ0a5Hg6/rtp+fNxQBJsEGcbmULBk9KWE7vKGTkn1Or9maGi1qql5XVdpngaTzqvXCfi5Vyh4X3L
Nzxrm2ngdVFtQycQ8qfCfetCXR5s8DM5Z4WnxavzykGi8GP5y37oy4OrRjlIhH5zJLJ8HSKhL/l7
lktiJdHx/nwBEDZICIKRBF071z5hQBG9LHObnCuzmrFZ68XTqGr7XcIySeR3g7febOEgReIRKEYc
qcLdQUw6ZXxoyTlove/U+/4xhd+Hj8576A735/Wmw0q0JHj6MKExWCc1OdceC0yv9Fpv+9cUApVy
tA6uh04qn3p6EOXMe2i8z+Zhyr3pfQkk+3p3hS/HLMxvXtng6DbxJR/tn494Vr3T4bO3+kPw9FD4
jVSNZjuOxK12aVA4f7sxpWOj/z+DY2B7AWNeQP1tfCxMfd9HT5nsut5zokubwg4qhlTTU6iNnR+f
o7/+cl8OD2ngE+/tKDmKb9JI4roKZ3E+29O0tcufH1kUrI9dZJz8OmDPgSRFsOuqKCkCgrj1Npki
+b9Z1J3DUGs9tx6o5L9nfdh/XV/L1rMSz1+8bAp+FX/fd1rxdN7GtvGV4hhAjRrpyOudWBUJyFUG
Ts6Rqfjqq7L6D7EmY3GRGRFWytIYdmEFI9XJ9fgT6NkYGAc8V3LT3DwkxMEIC1VBlovjGU7O1Ija
r9U34+R8AWg5+wSaATusHtvWs3MfxNajE2a2Z/w3jmJB+Q6kYFv/injVzS1gzPUyq+eg9vD8Lw2P
Gt5SRc7Hy9kvZUHxdnCJew5cgTbKmADjojBwvXRISTgO+iqXs9KqIHd7VGsS3XeOG4bwbUIvTQgn
GrWh1bkq+nJe35LS+1L++B6pXnTqH5m3vgL05LnPYOFpvJfweARIyfslsb/dRPeGKJxjbamggxZd
HmdwYPRh7QXf3/OwPThBfijnBwuWcbgcFZwtSWj+krG/yyZY2BtE5XNdOeZy7ir+4ljtcVIGmZrD
NoJ7IxS2BojNLA2V1OWspVE2jCEhJ6ej0ZDQ9/tzuWvoTz8jQFDAhgh7w+wz01j1Yj2r2Rma0e74
u10jQ9Y9/YfBVhwPKg1gv9gaGqGAfu2UUAvndesky/mL7uEeUD8W/6P/CD4+qd4792pfTb3X+Vvu
h2Hn+Zm3PL6dh8++7Mjeuxouv0JYOdDT1UVfKMt56703nxXrcZZRT+zN56UJYeGqXK1p3WDhIO7g
lSDP1OfF66enVZNJnt28S7dduLHyQvHDsDa+w+s5HXNda3mTr+fiZH7UR/UR3CXFX/Wp7rwKklB/
3XeU3bD5wpzISGfS2cnKEpPHJm/yH595FvAgaoJT6x9s/ymcg/D8Lfn09ScCtjD88RaDh0virDe1
amHIIjv8XOdpbazZetaWZ2ozCLHHxAEd+erNk+qZww/kfpQyl2FsdhYVdA24fnGculu33PVMg+I3
LUvVWc/1i/UFCDQ1mh7s/rGNivUESdqXwlOgrvdUQhA2lYQzN9ThGDIUzqDIA3IsEAGKuFW7AjFA
QSdyZukPrr211VcQi2Kfesb6o87Hwzp/zlCvy0rjbczZqVCSA0WO0f6YTG+oR3RiH2kS1OMPmrWB
mf4219Uj3+/7xp+ngbC9ESagYIX849ZHKLjiulqVVqI/+mw8P3+oCKgfcS/wnzzCe6VCrNL2QfOS
+prnv6VB/OW+9T2vuLT+5+8XCZolBRfL0CzrmQ8P0+tse7X9lSgR19GoFmD3KZI1uUn7b2uCyxWF
LrK9IsU8TNM6jDHVWs8JB7s0tGJSN0zyBPSDLyC/YUYGoQTrgbzXWqjpMoKmm6L4H+sqKvCICKEI
JZKyFRbJp2xU1vP0MIQfPAra5VApISie/beAzZ6Mnm13dfULg8KxuS7oRXdAPXXm1PQ6wBnG2W9Z
C2KIgP81gVXLqfy+AT8a+5mmwNW8KOonZaOzD1LrMBuHPg/dCdkKFwSkkq25mRYdD4lvSCmAsh09
7EIkYoGXY1TqEZ+met8dMLX9GEpJvnTXBLC725rbyLwKJvoxKdyeYQPWHsgO1qN75l+q830X3nsj
Wrh8/2NEuB9L4DhGS4MRaJIHmt/6yLgccLBafhCtUffUnMynaLaAfAvgUOMBRwB9yx7IY/OcR7Ic
xL5/ox0O6XeACtGxeH3e6WrHtNTuyDm1jZ/FlIfacOrnMlSq30bybs1Rofw9QeZenb3GDO5Pxd6z
CqlWsMgjKgGQRuzHs9uGF/pKyXnmisenj9wjE/GhdVlWDxOHumc1e1mjRi1kZpTuS1VIkpN7zwU0
QWykhwDoAp8kuPtUreCryrAWSfE2WR9dF1uH6YuT+lkWGe/Gm87BfT8QUJwfBpCUQf1v+oQeE8kh
sx2Zomej131TKMOxekPNgEOgs/LKImfI2ujkM/3Su0F+GrLA6IN+keRJdwIjwJCRbwLfOPp6xc5e
2xlWY65S9aw6qJ9gH+mGNw2Sd9DeLXppRLgkFko1XjAYcYcDt74UvQdm7Jp9SPxHBMRux+OFGfHC
LBkdNENR4D+L7dvut5F9qYvHLIsd87niIZtbTz3dt7k7fQAjgJYeIbQuEgW33Ib87JqpZ10L3ReW
Sn7+Rtrtz5D++X1xSCNgqXwirXbW0xRMowMx8hiI4E6LUmJVDRSWVyjEADyz/lDnvgbbNvKfXspA
ex4UeCpyz3AZbiYjzXM3mpeuCgsz4ZU3u3h/h80EJCbX2wE3GLiAQB8xTnjRQKIGWoPEodB57ZIR
KhP1/5D2XcuRK0mWv9J23zELLdam22wioFIxM0mCZPEFRrJIaK3x9XvAFjcThCV27859qWpO0RHK
w8P9+DkdE/2GMFrz6qPiCYROOeJGQEoJjM9Q72wFmo61xlNoC0cQrK86LrU4qe1qCnQGcqwjg5cw
TfNEOrItghMjEWLxKeNSVdQHINcr1PGAhbHyYQQoXh6lGPLSBfNSdmXfm7fXbDFqmBAk/1o0Yebk
qjZLtAQwcEevgYcgip1YCdJSIwWiObVuG1t6MSPL+Kcx/tqjsp0wFEwbck6553Szoq0eb0YzsNVP
k6f1cbznSX037FWT1f1d8xiSeAWq8AN/Ot9Ds1J3Ax5wWSqmPcqeVMZgwM9dHSVhX8RGPp481uhz
W4VUZlyabPGCJkG9lVNddM+Db0Z1a6TqSYvXiDqn19APJ3cxLdNT+yJy8yE3WGQyXEJcGfA87Ehj
95knhX17+peu8MvZn13hQwXZnSGHGW8gobBXfKPVLAGppqRaOaqL4ToazUAWjngYnESzadYgKAX9
Giy0RKSWBkjr7oKndtNYCTxqSIo9uxdtsL7Z8TY8d+85jYsp5byaBZ1278+Z/fM7ZjMb5X6asW7C
OUmr16caAlo7dZ+OxKBq+Xx7dhcD0gl5MDV+cyAtn9li/bhvhizlHHYwZMuLbQ5Ckpyunb2XrftR
HfORJg8rS7oYo1wana2pOxbJMMgZ5/gbhGVgpJKnKQZ8udLVY+uUuQnJ8dsDXbzAAClHn8XUSaPN
gjTe8yFSXOcc0l78NgMXaWXw/6/sHt/H9MLGLPjwvLxKcg42GIGyZzk12NTJ9Awo7GElrl28tADW
w3WFBxu6g67PHtYslSr08ztqbLnxuyTv2GwlrJhu9B+bELxhLJrS0BM5n7A6gyRvj/eik2UGWn1R
Vwq9fS4T9gRFnEBaOXtr1mZTN/heEwsZrJWu1SuEP7pTHiSq6cNaV9qiP7kY1+TWLtwWO9aRx7ew
pMZ6jRjYPxWh0bbvAFPc3nFL/hEdaRNzDphW0WF8bYgvB8+vETc5wVfkEVOuA8KFvzIWMtjyX7kP
L23NBpUhNdalTck745FFNKEFhOE+BEina9B5PJbbfC2tsrQBLw1O63kxi3ITSMqgwWAkttBGsgXp
Jf68PX9LW+LCxDxnpY5cm4F4jHcaKibGuH9td+mTyun+SgJk0RtdGpoFE3nXtwNIWnlHKsYN46nQ
wHxyeYCI30asWeHd9eJD81D4DekDeWXfL0Yyl8ZnwYXaZyBjyVLe8bXt6ELaBOgsbBCSnlMa5Ctn
enWosxvO1foKDMkYagU++Jpm8cbLT0y1zfdBdj+yPY1rM2jsaq25YvGaQRkFstRT3xTaTq/3i1iJ
RcKj2c9JIL4xpXd0VUFfv13mx/4ROs7ppq89Q811sJzI5rjWALBUhkM7NIBGAqicIck6OyB8lTEu
zigycTUt64c0p4MOsWBDyLZcaLHyvhI3vahrJy1YeTktpc+vTM+OCsMPZV3jxepIH2ZkS+a4wfEs
9wwZ9dg0GeqipxM0xNTdKGfRznwSb/kdzxIe/zEWY4n7EVyFyBvcPl5LF+KfMwK40PWKhFKVdMhO
sw4KBwT517OykgxYOr8TUg1C62hVAC7g2oDHFHnvdiXnoKdzsHKIzebAC1HvEVnXlQB5Me8A3SQ0
RCANgw6y2fIOmVTHntgjFtW5d1e/q+kWJaSzS9ekxZYGhcsD5Tlwq0BQb3aAQGwVR17HcQ6gJ10E
4L+W6YCAG10bTS3UJKhPcb7K5zJN1fwuBrwcTECAUkImfBa85K7CtkOu4vVtJ1DMAHTRqE7Sk0uS
kxE97LLdWmy/VJ+AaBn4HhExaSj5zCy2aJ4eh0jjnIjsyv2hs2KFFCb1dPH+9jZc9AyoR0qQy8Hg
0Hp4vU2gzRL5fuFyTjC8dswno2w677dcbVIjt8qQ8qCkYY2ypMGvsNsV3MolvbieF9Zn42TEatDc
bLIu75rMEt8K7zlSN6V3lJAWXpPdW3phKFMHIUI3vOJBsHw92D6o8KMh4J0BQEPKA8+vkWJ8EVID
ZO+kipAoMspDGtnJR1UYD+A9yZAxy3Jb2nDo9/a+Ug9Ij/HX7TVY2F7A7ExIZFRDQAQ1uwCrEepr
mcoNDoTNyViAJwgyprdNLJ3QKxuze64Zklbm0UfqgHrJ7JjEFBlxL1dO19h9eQi9Q8/oPrQH86wz
s+LIlf/fXzA7umk58M0YofCdDUZQtVYJutu4Eo0e0Rno/GvX27WFQEBPRKquN0Ut2RTVCkhqcaY5
HqloIArwFpltN3RlV33Ts4MzCO1rD7pmJgxXFvMH8y9eISpSsP+xMYs7VQXov2LETA/WYIV7f+Nv
KuP16BH8Z9Wkv0d2aSMeZfJr+wBNcP32Qi8VHGAeQmJAL3yf6+stHjYS18c9Kuwvh9d3j2SUoYlV
2xG1UNl3cO+SjlS2b53XFLanuZs5yUvD80LfUAOoAbGhwWlGq5LvlOatS19ieeXltWZldlZUcMV2
bYldBLU4aNQVzalKVHsMkXNjG8b8S5OpIaUNGj044tmpyf1/T2ZDa/1wOKZmZYGYgNwTzOYvlTSb
wnw4/17rK17apnj4AZak4fr+IVYe9qw0QAAQwAJ5G3n3vLzWH/Dt6OaLdWFhHtxzQo+OOREWEtIN
VD3IFlpuyPERmzMm4ZN20A49rclHQnvs24CkOm/0G58+oq7y+UyYbW1JlKNIr1NGIN1aAv8763vr
+2bLzMS15KUBvg9oO+QXkfWLzdDMrOzgntxNQi3jzgmNyCytxIR0GUlpRxgzpQg6bm+BpZsYr8f/
rMWc/iNROw24h3F0ADgUKTDXrxAsPYx3Q/hXNtulpZmDlJWSqwoNheAEQ66mSceQ1Y0PTmKgcn55
KFI+IEpEG4cV09uj/A4Gb833tCMv3pMRvEmiyd+2Xx9BYE8K4Cz9DSiJ8Scsek9OH42ZGy2p7c/9
M6SzyANSvRSyd3q1W4UJLV5XqOAA3ozKPZpzZt8jipUguP44YC7Kxyyys7Oqd+WdKDwkHKcHZore
+migyub2PCw9B0F79qfdWTSUylKj1jHs8haU5V+qT1cjNDHtFS+9amdycxfz3Qad0HmQZEZ8V5vs
VkdDAnU68ntlOEveEiwO4MJDIRLvrtlwWlcIeDCgsTAjfRyPj4W1gb5kqI9PWYp7wHbvVl5bi8fl
0uJsYKOHmgHXwWKRn1KpBlqPdjHSiRtJb/f+QZPu0PC2MsqFqhW4KpCkRtVz6mqd3bgMK8qQrQYW
8tDqSP29BpHlQe6MNBFd4w1YXLhLW7OXToC8sMpHA55tDTm8dCrIwpXxoBvSWoP5dw1lfiQn5itw
XiAkRLRyvUVUf3C1ouMAsmZV2liFsgev4InbJhuL3KO/iZiVSb/Sg+qR2DrvhMcn8e5J07MKrnBt
Vafj9vNbkIeERgBYSeZ3e1iNY8qJGPUhfPHOCuW2tLZAXkO+cPhXNu03p9ctYzPf3ymgyPXKaTl3
o/n+ar42VmepWxNb9/5eoy2Jd6fHT+PZeCvoc2n1Tkzt2NB072H9vfmDEWWK5pCAZdEFi15paQ6S
6Ho1ijUGtYC6FdPdECV6qcWQbAJsx6gArd9CZc/XtbHPjizj4bJyB2UXpXL2FMgpu5FQmrNCdlTu
2iyI8c/yzhJGUTlW+D9023naigdbjP8mtU28jSHdjM++3jbMGPj5CKFa5BV011JYInbUZfXQ1nE3
aptz9v7F6PZO2jREpWtwl+mkzZcOlOggUJvi3x9o6yLNVb/LkIGvRmPk3gXucWBMn6Crd+XMrxma
NuyF/1RDsAu7SPY7reK8ik0OjrtzjgnNuRVDi+H85ZBm8xnKQoYhIY2ipER/2SEeaVD7Ncpf6B6S
DORUJLQlnNQd5L4Z8tt+WvFtSydvah2daiaQ4Z4vZ1K2mhcnMJ+XHjTCDpLwKYYRaYKAisyXC+EX
lqFiW6DiSKp8y3lGJI6Ptz9icU8hP4DuOZStgZ6dOfU6zd1YjWrOST0r2o1Ee3uuTKv2yMkyDO/X
3XZ7Vn7B60BS87ZlbuEC06azhwI2eKaxp2brnDCCMpZADzbbiByQdumMccB8l0gwnYVTQ1bCvaXl
1pB0QdplmvQf9Nx9pMYi1FA4Zyf4EBIiz+VXiiaPnNwRlEJSqunFLqXC5sm2bw91Gsns6EwU2nho
AN8GOoiZuy96+B+h5Fkn7UwtfS28j7rbQwm6AcBeCPWWX6uPTBv3lsHZEZL4VFJ7JNqc8IPLDgpX
6rK6hvZbOKZ4aKMrFlJyogyHdL18Cc8yclbARtIehtYYaTDqab3G0bBmZbY9RTmrcj+AlbGi3vYY
nCObNQTCffAaCOx02cadaCfdE5sbK9tlKa89ZRKQogN5EXppZ3dVIPtQvGjhbVVwMXjqg8bts8RI
IgPIkqJv9BJKff2nAlkthsaVk73f3jQLeCs4B+6bM2mKWufcs0Euckk71jzAo/xZ+ZigGJFhccod
+wICNhsohMpwjfF02+wCIOLa7GxdR9FnUjWDWUj6yIOn8ylQdQfNVDu7bImKtsdcMTUdn5D4b9I9
izyHpIv79kmL9KJciU5++gh8DD9xSIDLECmP2clpva6K8JblEf5tAuLv1oo207+/PijXv392UJBC
F7q4GTFY0NzIykYMfIrUIpXGXVo+iNCoZ6uDFurFsMnGQ92u7bGfB/Xa/myykYQAm880PjD3Zc/9
qZIe3Uh3k/vIfRvfIvmodFT5nZGBAMB6e6EXwt1r27OjlStDKxQSxh7HFDWrtsoJk53656KySwCl
DbFaKyVMAfSP2QYfDpj90WEKaZVrl9Hw9RBJBXLtQlTHgGuyLUiTlCZGB6XSyeJD5PLsQ1MFrQ4l
LxDYd6kvCSQuI1kmUJ0HtrBNJGGAxIYa7MYkynMy+F3/Ho3d8Jaxyfg7UzyQld6eqJ8uCPN08dWz
Z8E4gCJZk4EQKiFLyFayLQC4Hfk7qa8gNrkm07KwI9C1MAF3J7DnD70bjqtzNUO3lBNIz2KxUcPH
pDFvD+jndYSu/Em8DGBOcBHMcSlNrHZCOrQTBiYBnDGmQ1FtGD/SlfxJiPUuTmiWraVAfgY7SHcB
vQoiDulbt/l67RWt0ZoG1OTOGJWh5SfxW9/6a2KZCzEFrEDbbiJphp7InFM47cTEcwOfd+QK+P54
W5UkEA8NKGWi2DXbFuRcVTnqamMGyQvIUJvknKQFkcKPNWzVQvEFnyKAEARXCIRH5mTRXhU1oE1O
eMc95I8FLXTJ2ATbfFfphkpGIxWJsBLLLZSgYRI7B/cxpHtRdrieY8ZXh4aVUKobzhmpkBtOqKhz
dz29i3TpL8RvyEKjIxsVSHSsY2GvreHRpChBFwNEEOMmAowx/82+8TShAVU54vqkeZHxP953z2vE
xAsvN1QjMbNAHPFoHJzPbTDI0NdC8OH4GUEdayCB7W7qnXJXI3m7q43tZ7EB7t7B03HlDbbgwi4t
f9+eF48T9GUmscfngsO1oCbOLbYDpRegm8YY666/4nnWxsnPQhCGH0EXxmCc7FeuF3eCvvG2CUU7
qHssDRH9YS4SiLUV+aRYq6ctHqWLOf5+OFyMtFZHMXEj2M5PfU3AnKR7OwFNd5T1DQoJ2maH+aXJ
819I+Vwt7jxarhHBQ4wFhpVcj95EGh+lfi9R9hEBRhyuBBhLtyDySqAuRGoQ3WJzZaC0RnJN1Xog
VPpd39JWI789ycw1HeDozn8bqzVIzJKDvzA4p8zhR04b/bbFtQsE/0B6nvCIY/focZe23f7Nfd7G
eIOsvd7XrM52EhLdfV30sNonezalVWM18l8aGXgjwOkBJ/+D4Zbp+KaOQgF4G/6pZsQNdKT0mguJ
xDuFQFRmk7DqK5d+Va4Z8yYf2oxrd2sSQguXmwTyYEBNcYuCRHD6+cW2jf0oy9kgFZyO9pv4vdl4
JuZzLXbi8Vtmkcyllfki5lkfowERVsRDQsTXXoeY2mvxkm1Qxl9L4C+8W3Hf4+E69bmDZnP+RB9q
XDOx/D0kPbHFGiE57e/Vx4/uQ/1weKJxRN7xh/GIjl/fFHIi3qdrr70Fv3f1DbPQra9GKcokfEOE
/hsQkQQnYQvV6+7dX9MtXnh3XQ93dq8EMRsqzTTc40jk35ZnkWcibL8yQ7OrtWLUwrFACwlAU9PU
TunY693ClIMb9pOtg2T8Xt0ly78dbzioogKo+A1ZuNiLDS97mSZkglOaECSiZmLfB1als6aR/cI2
0W+HddzCYwaD+dPc9DkX5spIgfSdOq0RKc3qq7MArMZ1yB6b/UNjt2uchUvhBpzmhOcGfgYca9Mh
ubAnqVyRR2kjOG4Skm7bCgavHsL34AwOFyKe2vKeHfdVmq2Nc3EvashWw9EAWiHO9mITIpnWRR3v
6C/8dsRTJaR3Pumd7gGJo/MaXmcBZDblqHALgJUHzE/iFNleDLNWo2bw6xzAksTIWT3SqNsEeszG
aGKMDC9W9dSNMQf7PAcRZg4peOHMKQjA/M5oB4eLd/64jTOeVpldAwSS7yNeV/yHjqNiSeVXwcfz
Umfb3zHqKLG1simWJmuiEgKFNZIY4MS//no/B2q6kxreedJHnrT2JqKtzcI54oVXoP30nt/plYJ8
MRh1bpteaN7DxF2Ynh3ksCskkD3jzhnOoNJFA1+tu+dW14gUEOGZLQ3jF3JvVAzIr1/WXXuw09XO
9sU9iocA2JQmcXc8Da6H33vo6tJ4XO8CCZHFyajLkZqiIfS8SvC+dNovTc1mWnYD4IRHmHrS9Rdx
W3gkYgh3YBGg2ba4gnb5Zv2d30CgJoAOG7gH0XYys4bsm+KVEa5W6aV6Y5+UXa+3j8JdZDwq1Npz
4JAB1dq5dB4eBMcpCTGeU3tPkM99OHvmyolcyNKA+frPb5kttNIPQiowKuDY6DQFJ5MpiVhucS1j
sbSVIcWO1n5g59gfUretVCjRoI6CU0v3oUaS1PKMHqFhagSRc3vvLkXe0qWt2cUwMD3vDhkL162j
OUZ7EOn4HjiMMZj79E0l262d0y+6YnUp93ZldeZRW1Q7qrDjBWcqAQyE27tbeds+Elk/Gft9SXjz
bRypb0u0+n17wEubF4Q2yArI4GIBmvf6nARunY5NJOOlodK29Uj3EHa/bptY2iXCd+8qD+iL9P1g
vvCj5RhwAV9hcPEAUC4kPoVmHyZbfyWiX+gpm54tYNOYhDiQZZrtRr72VCVhMJQO7WTDk/eM3uFT
BUaG1iYk2X9gg+JJ/NGST8Z4FyriDxa3Mpvy0nRefsMsCq0k0fe4QBWcTMoYtDVFVSxZqTBqz1rh
F04dZcOjB9GNTxn85Y2eNS7axUXGVw69N6IXUCvaOoG+65By6BApBoFIEUIMIucR+84nIoA5WYui
EikKpoLSo8f4OO6hm6Lxlgtj5Kk8Kf2IZTGJTdlNFKNkmvcRLSd3g9/kLenKsfkFPH6zGbm+gSaX
xkiOwlfyY5an8YnPSmgOFDWfFzQdQOZEhVQWPKMCosnDn/3hV5gpJXKlXJ7bjJggMKsVDYBzP1QP
kSTEdh4rEADMZe83L6HmSxtRymic1ilHxqStt2rKM5s4T5WAxFyutDTn4waCCmnMdkZaog+TgEsA
0OnUL99YiNewRO66xqXo1I3eE0xVRSbVzTXZ08Ub48+l+yEf3gUtOjvB9e+EjwUUwqn0oA3gW8sI
s/F3rqF5puevJOQWQ95Lm3Nvo8rVkKLk6vh7mfoPx1D3zpzFgRgiNmJLWjmICzU/nBBUkNFBjdP+
o2MALampFqYudqfh7/XWPBwiuwAwKSMv0hEUaG9ZTsVCl2NKmczSV26L5dHKyG2ipjLxd8wOhyQG
7iD3ieiIrd4y5zE7R08iGoVKwm6wpxQBjEXVoenvhjVs3PSb55cmlOH+bXneMOxlfJKPUiA62guf
04gIpcVn+6y1qvZ0vu3tFj0AYguQl8OnQs3j2qGiJxQi330q4sH9og2HpgVoYKV6sezpLmyI1zaS
fOADiYWN0jzswC4C0iBfv/90TW/fUmJs7YcvW9k8qavv38XBATIpcsBU4+00/fzClTPCyAycN4rO
LoCZ2xM3BS4/1ujid88itkZGj6Ew/e7BMbaODwDg7d+/fMAvDMwiJ0XqQ1nLYUANbdfyASx8yVqU
9ESU85ScjMI5a2SiZfuuXgnavqPNW2ObXU2FkmADFjCdGYfD69EEWot0BfA+oBvc74vN3d2WJ/qD
EhJPX7sWl6KnCeb67zWbnbreC/PQ81lxajs4DF+veI8Q0UCD0OY+3ln51/Ov5PFu6wBBcraRQ/hL
h/5P83NUKsPlrNCFGHr7wu2P0wPA1e8VOhwfaqAfrXBlFy06GTzYEPfjeQqQ/Wyq+zGrOC6AS42A
djwMFBrFtTE8bkG089tdI3RcmttLY7O5hSpH6I2DhDSCaERbhcb3NvdrZdtOd8B872Dt4FEmdmrQ
HV6fubSNPEilxyJSFWa+Y01qn3/bzdqbbSmHgCc98hXQjgPP+zwCxblQJQUeMiip+2W+FyQFMT95
13bHza/W8O/VUr+jQkSc1on0h9tjXIoQJ217aBJBIxRfcD3EWGkSoWh50Qnl92J4G7LHhHkb1rSy
FwCxeENcmJmNkREgcyJXArzXy+Q1fdqeQiCmCvL+6BEf50EkZM+cQcy9pzXYd8FeGZgDYXRNB3lX
g4rD7WEv7h5gQ4BO5SYJndnuyX2+YPlBER32lTnGnSU3Gyhlo4NCXqntLxuaBIY1PBuxvNfzq/AF
p2WqLzm1rsqm8M66dpoabWTn2tftIQmL+wh1L3CyT0KOc1QhVHOZPElgKjMqQyHMw2iOAo03rwcT
iiEPaNr99KbkFOQfzvGXkZLoEVyayQldyYEObj/n9vcsVTNQbwYR0iQ0BiTO9L0XN5abMBrn+dha
+qGjB+ijE5T1afkc75K9tPVl2tC1E8sv3WSXNmfXsyq5PlNDXhcuSED2A/xbE6Nu/2BimxHrg+yN
uqCGPXGwnvWnlQEvLQCajgBfAdoJ8NmZu6hqcWI6gL9lHvJYM4X4RfXvBfAE9akB4rOwz6laWAi/
GOzutST84h17aX12x4pBO2aiOkxDP+jlSXtWoAkPQqyQfoH+zl4Z60+QMNwF0oETThj58XmGblTd
nmMCWXQStMPUm8LySpr6ih6FLfrCVb0P9dr/uG108S6/NDqLgZpgSKsc4S1i9qcX9wAoFzkcK7L5
7E6n03O23wv0jto2fVpzFwvbCpwBwAcgfgfRmjw7xVERuqFcJZLDf4GkpEOaVwdZTc9Ytwe4EONd
mZmdmEz04qjuczgLacytMVQxp0wQ0sFFBeK2qaVsC6DdiGTBIwh23fmT3ZOjXBrbQnKQiyQTZeq9
dbJoSXzyADzrytGYjt3VRYrLDdZwLiaWdWQor11BNLLQ15O8zgFpvKf7DQbWdH5jrIzph7OdzECl
Axp003U670frkImXSk9tnf4Y3XG6YCcHpMU/wddlBVQ6PNeGqFe61p5XhvdNQ/9jfBeGZ2dPCqQw
BaNN53jynVvumId6IySbwDeBam3rN4X/nQzUp/IeTTeZGfnmu/YWi0aC57kGQZGKQNrzvtCDQ+EM
zSYKnsFPEfM03vtW6ZKqRXdGpVcImw3vMTtmMW33msOFz2pCfT3xSBkf+9ySCloF4AOz8we5OJVQ
KIV26MCQ0E7fCnCgVJrp8XjninaONt9tABBouE84veP1hEaoUZIUCD9JNToBcBS+JtFdP3XvHwop
IWgMQrG9Zp7BZoK8gGj4B/E9rFZb26ejdGsqpzW+uDU0N0AxWlVaR0JD/1NVUKEGH/KeA5sfPkY5
S4xR+YZ6f3vrLO8c1KQ4FMKh1Tm/NyJ/aJVpATnTPyrIVbkeWeOyW7Mx815thuJ+mcPGTrTQ/Zbv
+LUz/cMpf+//P0cxu4D6Ph/UwsMxA1u9nh5rQBWeImwRUuzct9sT9hNrM7M12/LdUKRSy022CJoF
pcwWYkM637kkJxwtzG7H0QctWWlXXJxCQGDwBkbwBtL8682RDHJR1WwEo3XVmI0LoauBi3oj6zZl
AsRRX/dPqc+uMVb9xIVOg0UxY9Kin+RXZhObZGGipC2WLgxf2RH9ajy6Ye7SgJvwxBVLBFBO9pb8
O+D3+Sd7LFUdugJEbFaCySkq/XE2Lj5jNufATQ4pm4bdVO1PTQZl8BJDdo0A9ZzimCiCeXuRv6ul
twzODmMoZaPY15hvsTBrn0gaJAOCcFOKev2RSdDcgoJABs43Kp/UwEg2kWJnH9xn2+k+ntgG+5sD
ijB7vv1Vq6sxC94rP2gyJYinrZfFdtTcSxz13738UaNJRsRN89IF+whTkpJK1iNmFwwr7uJnnW26
XsDOgFAPyh0orl5vxJRPqibJpc6p5F0gI0d8Sk+aQOsMLveX5Kakt6WUxJtCgrgCWkZCot1zwXMv
mIMKz270aH6RkMvtIB5tCd1BFjfSKs5myZVO9+DEYIkgfJ79H1AdE/lUxkdChnwb9lhA+ZyKG7m2
vN6Kg20kvVbaSRIeVhZo6boHBcLElCEoLF4+17Mj4FVZMXLdQ75jzwX31djTEdLGQhGcQuG1l1lQ
+mxL3uTc0GAgLCVrr2WzgnydPwXQ5AiBAhW9ehweX3jezvZuxLhKJTVosnoRrRfsEDUk6i88LK3M
gkRTQ4FUG2yojKLp0r0HskqXDymgJNL3f7cnZHIPF8fox6fM5oMBpAxo/pF1WMDahagjEXsHMLeb
rIx5/gaYG+Jm/lEABUMbMTBUguEw4H737kktcgiW84ZUSmad0GQnNDXIcl6HJl3xFjPv9MP4LMjz
grEVs4plnTp7zN7c5GFkt0FrB5zO1abMrCTXZlfBD2vT5r+IEziWUWtmwPJGKObIj1AKgm4OtObK
YxKt9XaszuvsuLuxxvaZhDbMdMMaXmUWrJ02tAfhToi2biG1oSa+Sq/xvVrzbQO8BYgVOBlcKd8P
/sshBuWgQOcX3LfAoqsW9FnMEHzakIsA+pJ7X2O4WRzlRGkEVwHlHcA8r6e0CVmwogKK74SiIcVU
qu1wowl2MZwQRPrxV6VZJW5czv24fTzmYjDfa4nrlUXaEGw0wO9eGx6jQgndAe1nQuO7T3IzdFbP
o6KWpR5PhMQfXoegTZ4YVQg3HKsMdsIMaMOLs1/JWH5FXNJZlSJm5xhYuOOY8cAtsdJbPoSZfftL
lw4yCuHoZBJ4WYT68vWH9gnrZ7GLDw0qc9IJ9zkr0wV1VRdq5kC/J2SKNIAgkSes1CwcbVu36lDO
ACFoqaNORMMTWDpPyVk2wt+dVYPnnjEkY6+YwUayOj3ZsGaBUhnITc+Rrm2gWoB4PTCZtQBzOsLz
HXn5XfMdknG8Kwj4LoX/lJPYbs26CoweaR3Pe1U6PGOElEr/tPq/Pvr/7X1mp3/+/uof/42/f2T5
UEJMq5799R//00Bh8S0O3tK/kab8fGv+ln397aF+q4OqDj6q/55+2X/+8T+u/4rf9S9b+lv9dvUX
I62Dejg3n+Vw/1k1cf39Ffiq6f/z//aHf/v8/i2PQ/759z8+siatp9/mBVn6x79+tPn99z+gZHWx
16bf/68f3r0l+Hf/k9Zv5QfGgjj8n7/vP//o862q//4HKnd//K37nP7IfP85zcrax19k9r+Q7ROB
IwAfmQZ+ftipsub7Z6r0X1AKnPKOYO6T0Pgv//HvEV7N+5/r8Le0SU5ZkNYVTELIcNrhf+4AGfVx
vJCQpEBJDw0N6vdL+MIn5QMb8XmoalCxbYa4KvlkCz0CLVC5ZOsJpctzvVqJJO+SBCXnr1ypgpo9
ucAOMGeZKUKgjEmWlEmJ81tEichDtNMTKuYg+F6OGCFWtSYstsqAuoV7xwY94k8iea4vlaQaslqA
C2oRlD5U0McMGWNkiqZvt6kgp4l/56ns4HVEBDuOCjRMU/i07JhaPGZ1z/WH3A25b/lwn7NDvxzK
32xVt4kxJKI2fNRiq47E82qAzsJ2LHOjScCjh3cnaLizbVrWqOfQ2q0YKAq4OWhr7AGoGw7E+6Kr
RSHNZeCvctr7Qs3q7ZBwkdlo0riPvbaI7vIabTbbKohz+HBGDorso+qFpH4es969x+Kh2RyNUYqv
h1zH+we3yrTuOaqkweBUD1RVPlwCab1BKyANxOT5WWul3IGF9E3TCgAs0IwAkc5Q8BMq8y7UYCRX
GbYVNwoeXvYy71tuWQPzpglFvRsSXz5VoytlCRmqzA334shAtAaMc+1LrcXFBjcBZ4yVLL5FNbpl
O7QA4Ik1CIFMmYTNNKv3GJY2yC49tW1bgoYI/TUgui6jzhtsTFZNo74W0OYJLIFPoxbqB27XitCt
88vsuYNfB1/5wKD5akwAptKaXqLMqIyV2VUQ+cujLDVdUEGzBudJ7mCD5K0erR49rCL/UPrYP0/o
pGfCL+iaeX6PjmFGiEnvBcqRif3e0wsgtgpaolzFb+QgbEKstOBpu1Lli+idbcTEUmuO19kgSewB
CaodKiEF9XpZe2gbNtZI6A8q0IVpoOiFHDHHppMCveKRd6kGBRC+AYSvvtZFp3Hoyo6wkZ+8qkXr
m33GhyK0ZHyWjGLm5egrlqDE2Ue8UukC2KpJ7DKuCVkWYdPHTfnMV0UGLiwZ9HrELVjfSdSqO/0f
jq5suWpdC36RqjwPr7b3kJ05YQi8uOAAki1bkq3R+vrbuTxQRQHJji2toVevbrDawaErVZy+xD04
i/2H3YR/AhwQcypziPe8irLmfcyk188greB1nqDRt8nxlAsPxEYwfVz1AVLeYPKw9kuam/Qh3Vdy
YnHdp0e3LhUOzAxC7b3g+BL3017v1alihJKApRKNDX3w6hbozZ5WtF5gjExOfqvkKtyvNV3yc8KS
eB09OpqbJQzGvyLzY/YXN3g9URHG24pXRx7YKAFOQSbHFTgTemzAxJ/3b2u9VuwlMB6wzDjmJ13n
+qwXCCWfNlW4v76U+fc2Tus1Kw35cNbysc/GKD/pKnJ5NFlc3ltVxH5EcE6HsbXsLOPn7pq12U6H
uo36mWMSgTfPBLqxzI6F6KhVJnRkq8t58B6sJlhDeBBz6lHQ2Ec6S9eJSecnayM0kbyHXgskM3H3
bc6bx0KlNIH2uYXtqSmXmv5X5TmmG/m8qPtGbk24UuI0Px+kJvxksVLLBgbHmKvPhEz7MJJsfAgw
tXyEU+v0lvogv2+Oyq/myPz3gx/twFdXJrBZwLwWy8y8gpy5ZCkAYSD960lIWE6lPBlv0YXiEitO
X2DJmqUXanWFEW9D5QJjAk96O5PmQaowP37OLUzvYCTxqF3rvjde4hdItIbDFo9B+K/O1zziQBww
OS7o6Lp9rMJZWlc/aqabbShgSiAvLss3jOaOeuydjTvMey0Ez8DLpU9Nwtdl4LLIzkYRkf3ci+ja
UwnhcXVKJWJH7zRRzw67tkWvRR1PZA0ROC31HOEeuXRoJzfXj35zEAbEbmzoMhGdHubjyNIubJl+
FCRtXRfCGMof2S7nl6hoa4eRV+nRlzKkZZcvxo0PZAzru6wO/TDvY3iXdcvPiyZQ7UyWMn1jGyue
BaHjNzGuG/kXV/CPhyBkZbpjWymUj1l9xBPLjmUcyhErk/2K0bNZkMmmYOkgnIzjN73m0wYOYZts
L1uFENNt867l2fvM+FcU3HN1zYQH82Wayp9R1gyGmpXxcJSgK2/P1TpvV8GCGlJB8fpykbKhKR0p
RM9BP2u7KXM7HB9w46c3tNfkPuZK8B8j4tONjOsue6j/1aFXyShfq1IdkPTKMTpwyZG8StjHN/1i
y+K1rQkieaMO+qMuhf+6jXkGUpjYlvhX67T8YIhLW6ezkOA1L8sl+bxMlLfNeta4nvw0NyyDYIPB
Ielmo+dnVS4qOY1hZo/UFtYhwznfnlxWQ/Dbl1HkVwj8y+SqZQ2d4mbaGf/8n0b+3ir9+S3Miuyb
8ZleM76r9KpdEqZO5jaDiRv+TqUdESUA9S1LZ6R3EP70kkLGOUxr+wXSZUWXMhgNdPteF4vsMgPX
UqEbbG7go+3jevF5IuOtrkv/3EyyEcO4EKHOoSo1PpFFjK8EHJZtB5RthWEbyxkbUmbyM+Ya8WwN
QgQIrOm5XqH/avs6mWV6Lnjqbo2Grx+eFanoHbXoEjqTmTX57WWa8G0QKxI0GhY2Hmfk+PQFnQQB
dqlp7Z9RMx0If/Ny8dHgaVE4lME+C3SyX25VRXNh0h4gyaRgDErMEuf0mot9Elic4ng2HIkQ4roi
kOVru6xtOG0ksbo3HtJAxZyp9gxwiD+RT6s43atjg6EsE+ve7+PExV3KZgp51hoP4YKU6++w/CZh
g0aK4oSchNfULpSOcGIoG9nzjOn9toFDae4wQEqhkF+G4j+Rxp1ead3uSvbzYdyb5atfHgEO8RfR
Iux1eSZUuIoEutidbJbsNQNRvuxL2yJyp6KYv2e452kPbd2Kfx0hCvQlUREfzc5F+zXZI04vLKjE
G2NT89O7hfyY86lVj6Nz5f7MEKr6pTDAAdQ6z01nYuSwi8ky97L5uCIZc5/XfVPzevrOKaO/12ks
qh4OE2LvDz7S4sGSzIr7JhLMTty+l8hTW1JhfEpJ/gdfCaY7ZZjEWyPLLUDZm6Iqwey7+JAgS4IX
yROzzYNKvAAYniUxDI3JjztDkk/GtIYGaY/16rzqptYreMa0EUZ3ObLcT2XrOet3TQM5+4SE9c3l
hoLbvTbBv8ds93/iNB0fRyoQIYULxp55usHtol4gRArYsa1eHdl8CSeYVIWvx2xGddJlbHF8VZzb
85jTCrJvfm8f8IqN7WChUV13XKrXSFT2K1RKAUt2kAbouUX30RcNlhG7nFi+DKUX0LPYbbFNOPj1
50JSUbjq1LAmy1HnzrW67aAYihNfm1be78mWw8A4j5D22Tvb+lFeFpV5PdRz5b8ctuB/dK016euw
kAH6PQ6aDoI1scfWkEIJ7k3z7jJD0psIBZ8GniRCnp2YFe+h0JXkT0eEkApUL9k2da1u9ke50BpJ
GxIS+tGkhfxlsciOGgQ/PuuPNKO/Hd+peSkFY+PNlCq5HIsZ33acnvIiy7VWvzZIIUY6rLYRJ1Ih
mL+FysbtdYlVRJCMgZO0d1mzQRJr5Hn5dYtew1AM/oX3uqQ1yNxwk14veQsNrW7cVzgvsLrxv0dB
yvQWoPcjerWJA8a6IBR/NaxtydmlInsoUXLlXZypEF0ViZxPqXdMD2Teqq33xtOmq5CSgFrSsuCn
IyTT9XBLG27LZP1lzEtVF109rhwqzMHFNxN0mDtBYnO3iRRi7SjqsQRZwrgLkEGBiI/X4cqHcZnT
Esci8/y8uUn9mxZO6s7DqOOL/MyoXdsq+jRbm08/KgKJVaxQiiycmhJcmheuYl2caeM3dqtF1vxe
zSLBuyjH8VYv6wzS9G4UPSErV59KOzP7mQvhyT3SLohvnO61xgQhyf/uaBFFh+LZPm4BfcJdvZna
3ieRwHNOKnYf3V69rjMhUK2TBYM8RuOnR7SdG8RWA1K2lDrDtTgkGoG7JU5t8ZD5RqT3B8xr88Fq
Sf6ojNn81lia8N/Fsgv3J6HjCpqR2nNApxJ6ct9bX62/j9kfF7a55R4qmdOtWhhDoUbp7xqqCltn
wAn4nofGFKc5IewbqWG6ga8iAdW4qf6GnzkBvK0QDyCm1G4HYpN2W1esvE67bZTmq0tMNj4upWnr
E6ISgGlK9jV/TEEPP871FJbtm8+xW/+F29yxAUt1KX8LybHutzWpJjkoSdHzwe8G2lp3gfokefQB
5+Gkgqa2W8cN9V2FZPaRz1LTS1EVx5dCRAgRq5R4iHDszeyeslCNP22Ghwz/AJaZuVttPOglTlkZ
BiLrOfz1iQE7IVQ805c1hnSYTeku07HRNxvr5FsKKS1IHIBNtSZTVN+KjcRhrzLzI0d+al7nHSsP
wDJLjzNdNclgZ44Z0pg229w3Rk77RfqUNne0zjfSiUYVPcgn63OoKL/Wu2guU0ncaSxYfdkNHx/T
ME59MvL0G0nWFadSj6XqarFh5mGt093sUMINZb3C961C+/ZSxSoVp32KuenAI87jZZsmHk+8CsnS
bVwn9FTNdfuIWtf+QBnKMAquFnlNNhhfGIMqqBNiLVuK3JXVGOjLCRPPZq9qbKkZtvVIgrjRoi3h
kMhwFsSjKkHd7YNGy3tt14jioqlKyEyMqz7OiyoyNMK+cn1eFPNlFDrcraTh/0nU/MM40vU9JGJM
nrA3CWbX1FbPwafbY5EagQYirBDeXY8kh5pKso6/mnRB55IJqp9lhY030C0mcStlEZ58KoP9IfOD
3sq52W7ZctTsvmm0u7eLjn8iRjf1yRzp+gQBcncJLVUzxu9u1n0jgPsMsebxTcAxDfbZbGqPvmqD
eedhVm2Xge6KfTcBBLY3jOk/sWT71zGvXQVVCMmKHqsUm0f7WLdfqzGj75aBaZBzdC9djAXseaHA
ZenFFuL4VYLv/E58kX6bDkJ7ukcST4tk5iKbzE1d8MyjtN0yFGXZHJ90EHijsTFHr7H8MaK6BEsh
qxaKKnivvIWBO0y/LkQw/3w0aXNp3T61Qz0ZcsY31M2dYSE/tRHYwYPNbDn2014I0BTLjLMeTUTa
T/MOaymbQnwuURqTX81Gwj/KmeDFJY3C5JdPqP1f0w1V7Aua6mb8K9xMP6gv0XMGnNIbBHLl25yN
1qMl35QYUAca8SxTetBuDksLr0aTJLe45sl+QS2g/gPpqag/DHFVNcy2qYoHQhf12apmjxxda3hD
Rit/bvkMd16IzIAGYiC3IcA9PG57uk89aOvtK/Zld9FbvvP3JmZbdeIH5hpXqgnMNeLk7X15jAwP
GwOr4m6shfyAul65dWqfxhcaLcxMpkWj48G6EZIbQ8a/xtY1XwN2avxJ++JY7jmrjbsTR03qYc6I
+1WGMn/MISBxSaEg8VRM3v0Xi0ItFwlM6URNSy/15Oh3qsYE+iiZP7I+T2l4oNhHuZpdStgxhaN8
h8j/Pkw1Dbpr7aT0E0piSCO5sQUSX9HYIbBSQN/jCgLHVhZhf03U5Lch2p1M78sscHJSQ3zp0dsx
j9y8QaT0jmnoaDELNAEKIjl7n9JW9XBXZvkvoNX7/eSmJoNmCXi0t1QczXueoPbBbZkvWUn5XUHr
EdSUpnmBQAr1Q5B2ra4k4Xww2OO7tSAIKQAHmTyHQ/KvJLL1uq5WYXkIhA0Ahb7OD+Tlevu5js2S
fjNV7bN7hV3eHcGikNikzL25swhVkPtYPuGIXs0tmHZyb+EygzLinc2RYKNjXiRGjDAPfB0Nm3+S
sUS8/YQbHvdxQfPfFhLGGMRAibdLKuKuhC8zHpdvyA+UVGK9g9aJ+KOQzIZFWEU7l8HZwhGy31iR
BXLAAqgFUDK3crxtAnOdHnBi+ohtKFeetlIqv3RFuoj9a20WZZ95JCH+k9KHlwZZ6Xia4wE0rBKA
5/yai6c4Eua+z3Oijh4UGXiw1QnZTnu5TByM/bXy+4ntiFFP9ZybZdiAoz4qU67ia84mrBFUOUyE
pg5BCq509aIPaK9PpALmm1X7XyXWBEZxe8POak/WcGaF/nSXWzjP2teoMYjuyAillxepCgMy1jGa
M+VocuFty8pvx1TVTzmYbSCVli5RXTURIfrm0OKhWqHS2Kefe1I5UMo/M1AWDj8Q9L9nb2Myd3Ju
2wcU+epaZVQc5wko9TOuMuR4x9G/QaodSMA+eVagJ6/dMCUMluypksXlEA0rAMXxaUVsdPQ0i7z4
CHXFQXCwn1Gw0jb06YEDcvIt481VKW9pF4BDhbtswlUbJuaXj41mK+8cpqYvGBObr2zxCe/b2BT8
rskP1fZbMU5fVuZ23YXDunbYIbsehn1fK/cwMWE65ZLk56L5VJyMELO9Hvpw/uuRNvanU8364WVi
+pXlGkJxS4JiFdLiN5KEEnjS5u1XdhjETJtssOfKt6a5gkHKIQA96va4IJwK+Tpy0uqOHqzmr8XS
An4jtEXwDu3W/JoZ4JZOUjNRRIFFPWccCqBrpcTPuAn6QKr1GGZG7Kk1Ku95xVrgS67yeQcMpLxO
LA20P4CFY19f1fyPhY/LGWAauyzzRi5NbsiDsCZcnbDlXbWn5bOTbfKT7x56u7lWzyzPyNWxWN7P
8LmpL4KlxF6qg5R/oeEGnbrFmeNqj0pdjnykfyfdgJK7RcEeRZDBddof4/d5XcQrFQTrMMaA7j+2
u76lOh85fFUJfCGTFlowndS+3lG+TwAU8iUzutsDa/7Ll1j83jjRd1B11ndbVaPYno5pPuf8mL9N
WxFFBnKJM/MZ3sDyZwYwHteolunrPpZsugHSlMVtwiLV3EFPoA6nFmymBubMs76axqXgCzYHT2BY
0cb8bDKsCl6WwkkNHCDT+bAQViD5S3mgtk8L1t6PR159F9VIij4U0QP6y2byYOd8q/8CaFw1MmjT
Tj3JktGdV24BPe+IZh2Tvr34gJo3J0E90W0piw5wLPXn7agM8ITP5acOvfqGUQvZcOVsRV/dbE1G
EUMcRCwjHErRRpgMcHuTLS/ysPZjPDL6ZdpYNSFsMQwiyt031VCmsE54KZidh8ah6AM5RRUr0LWF
QWPDpR4kQ4Z88VSATo9FVn2w5B/i3vgRS1vJW1Vj4dLNW/YChB2vIF/JdacS23ugolSYWo9Fdisn
NasfNVuaX7asQTFZZH0qOd8+WqW47mPboEKNxDXXNF/9POwoPNez85+wZaK9B6cAPpkPB9crOJjL
aGClZBh/rmKzvC6BHeJGtgY+c1Olml85rnd6WsocLtejSsIwqZFjJxyoPwZNEQlck6Lu3SRSyCGY
rQod57xBbhGFhHDtAdG/TuOfh3cDh/HLCvbd7dgWjeXnA5e34LntaFaRZmgZya9lS1qHjQYy3S9h
lOuAGYb+yQwEnLdPCYaDQtwu29OBF2a+a9p4ZNgl3Y+zanIY9uYH4BQnEEjjtAOUQZttsfayGvC3
UO8fvxsUOQ9TogmwXqLCc+qW4j+aWXmNG7FviCth8MWyjufRkfGhzMi8nEAv2NhFz1sBx1ABoOBU
Kjv3fDnU/Ba9mOuTy73OztueACaIS4BfdpMsX3c76mHVefsvmU3yRrFB/H2hn8afs2sVXM5TB8xq
JRCiTMJavuqGZJ9MrzT5txfV8QjoHM5LuctQd1fiMAHRcCnkdWsp6JdodCKcUQ4gb6+ARsKOOoLR
l1oxru+Xo9XhnmnH2B1qGfOctyRrvgjouG8vZarMiLzfkuqlaJoW5nhN3lyOCY4YbwaElHuDjRMH
pcyxppeGOtHPxYQSINgSbsg7xi4WbdU+wimjwWVBEB4x7qp4WZ4TZ5v8B2vDVp+WbE2nbo6ZU4NM
SQ6ruk/jyAGIp7FwSUX6u98niP31QPg0iBkAMuElVhzwUn30qJH/G2OzTU/LDkvbu0JBDXZAP9zI
oRY4iAh5nH1vi01jAEOcfc/V7NJOLKQa0FCi65oKInG+DwyGKsfnd8aZT4eN8BQ179y4ocp3d0JP
aBxIbMDkoCe3yhKYNMnnMusw2h+LaQjVAZGCkrTYKO6PBehuX7HNw/ib5WAjNYnpGL6/6w4n4MFT
G0Jxknn2u80niCbtbKs/8H/tG+O5ugsNsFfMluyvmJnse9Lq40szf46pinH7ZEfn1NgewmSxQIUU
grjN1RaXb4tvPXlosEW9vZYFxdQzm2wG5l1ZyS+Eq+q12rH9CPJ1sYohRl0/HG4r0PjXo1Svom1I
fVVjpskFmsxu7Pykavtj1GMmfxZUx/Vv1CEeCEQ12v8inWZx3rjiy2ve+sb3kbXphKzPjf+zi1a5
Po62AK072LnqAyZ4mGaWGHVgsaAd/wNOBbgMBYv/pQw85qHvCk1mSKj7x7Hkhj0dHqKcHqkGqJRl
FhkeHvfpCRY75fKj0lv1CyqTaM7akMJagIz7b3lghtIVM7QVVGckj+CMAiand+jD85udMws+PoSR
Yf+T7fMQuKkfIbcEP631sKVGN+3kM+YNSXrJFVCRL0g09Q6Up6qXHh9yQokCVMN+BfNgjLcEBroX
eHyE6oka1WJMOcMedO3yaJR7zLKpau9SIIz63HD9ia0D9/g68QynNFJn/wWVxeymnZDshpda3GPY
kLpuW7HCP2huIqzUlnJNv4TKyXDzcts+s/Ihf4yYzAMn/T/g/vlJIW1cQZLrHLA379+FXLMTOBvH
h1o5GqNjyjW7Yccjd3dhm3x6B99zdldt5KgwrQNOkTer578BrpOTbVUWhlaqrLhUVvLHWOZTQHOk
/MCtqT/fAnr5HaDtPVna9O2oFtI3nOFWN3XprtmyFSebJPC3RNUJnnJAizCqrdZfyno8mpNdxEQe
d5L65S6tCAzkgktPfkmTe0xk1ffD8Bq3N7ijPYaUb+kjLJ3TN15UKexN0D6gDj6OshoIC5BYgvoI
75Mglq8mJCSJHSa05bBgOsSRbEr6ESTf7lGKY3AWin0+FpS71fI1a474K7FQ7JkrMBa+Ie9BybDF
hGKdHoIskpheUdwk/nPtAFj0B11WNp3XJd+q54juCp19reVxnuVup3d0qnUGwVyUfteRAtNZwS+F
qu9PrWNewidvWtX0QG1Y7Ql1xNx+Ks8zdHEPq80aP5+KXTmizzEVe9VeZlm144+6dl4MJeFY8vod
dknyDgULMBgDtNO9Jgx5Ig7U6pXeBS4nVgOtNCreih0mSYj+tCjtPXOLaeRJUqhoiDuGm+k/eDnR
7EVKV08fFbb0F5AANFrQtcfNqEQvI3RnnrIMnfWgK2hUXGAPB0LgOs08ucQ02QB4Y07zuUdiW4nl
yQld1NQfWaL8idhWg8ECo64WY1wA02dfWAUKzhx2/b5hAMMx3+WYAX1Jc05HeLBxDcz+JpkiPPSy
LAtzDE55SSEFG5eJsCGDKmu7XVqA0mCawebUX8uDoMJ7EnNey98CpwZV/oGF4NOEEsGgKK4zYEk4
LkUJGW74fWP3j2BYhhYBGPb2soaShRfH2bxCBGNbRmwJedBy6iHA48XZLtcLnUGyV4DZrgS9K6zT
j2Sx8KaYlhRFcgA4D5Lvehh7ZYCsQ28Lx6d7nsmNPSNyGNTTGO1iHLiCJphCi2DV0pc9HqMuO0rS
TWZd5v2iFRTDjZf8Ni5BSQLlNePqv7Ko9xqu9FNOH9DIQvPWi4pRbLzVddFPgLDj/YZt4U8lkLFJ
De4f8OVvksxwF290vogThv0IbqIEdeRObTTlTwDS8nBuze79XWSNGS/gF7bt3x2knVUPYDCVUl7b
tpL5UBzl0ZY9C+UnHUhShrb+hOGVr29V4GsJAVBPgAliTExbFBIsNOjUw7HMc35l9cT0PQhkJvsE
pKFKj02fXE5/YMYDFhaKdaE1SMPNuGblZQkJK/2b5nCqju9tsuflBVQazOJRKZkiuTCgMTmqcVBM
9o62Ww62ex3BdullLWbXm6Yw9j6Qjc0nNoK+Vd9hemHktW5pOC6mgs7PaecLFD23nXLAUdIsR3NJ
9qmCZy5ig0+giQzWrRk0rBfT68IP4v9iBLPs9Jw3ltAzfr5yv2MRXJJX76eQ/JubkQDbxq1QvzdK
MFj5V06bwQS4EKLAEAvFcmx7mmcTVjq6WiUUmSgpkUFJH4BvkL972LQcPuV6+WUBv2Q/E3ZAH6Wa
AQVjKAdcr1P0WOxTvpT4xCzbWbi5BvqoT7M+OMx9YsrhvJm3AmmUKU5K1WvlZ/kOmqts/xFdTceV
7SqRD8u0okItYWkfMDGGiu6vuVoTDLsqoFnpPeWaZBillnv9T6/1wTvEQbGeMoDLmg88ZpnttiVw
+4j1IvElydAs97tM2+U3bK+MPB/maEoOT+oI8ERgfMw4TeUdNLOE/2Jzs47mxBkp5ycOsD47uw2D
gpOt1ym5EClVewI3zNIPuaAIuoNQeSA/P2cE1Z1Gwq6hSVMp00PeRPFvI6mP/UlvqsZqyqpT6vpm
UTTet2vQXgCSzqQ62wmxDtnCzgHCZAwaVucm0knJ05g1LJ5bTZNiWPblIEiVkYVfTaVp9sMADC0f
AESheO7aBCngHYKQZLkINA8kXNJUQTGxr6KeIQzrwDwELNTqFoYPuJCFgAkgt4mCj021rssOMkHS
GHGuY0qX7WRR9rY3YDnS3EXUx/FDFehrbxsZLYH8vdi3dlCwrQx34Olk26OzRdn8w+8HGq2k8NI8
wXQCYeEO0AiasyDT2Z/W7MCJROszNvOdn1dBzhOwsPEMciJf3hKZ0H61Al0CYiLE/QH1keDQVeSL
h2SxGPFongTGV+33SsjtaHtbuUPffE3z9aZBXRgvWYpY/RIq/OGKbYy8gLd1oo8ZWhObbFBjtQwM
ghezIWH2sdjpDlDnyPbxrvJUYq/Pp8v6roQS+RviB0gVF8zZ4/o285Utw+Emg3Cul3U9HihpXILa
201YaEyxFGW/FYsh8q9bWUL/Vmqz/A0RGVa8QRV6HHbEmuxhJ2YrzgAqufmGFqyh10iBMP2q9xGl
yplnwKaeccj99jUG1S5nevhiD2+WMVM8LKk35oQSE/Ozo8JeA+/g9XmsH8ckMUU95HzQeItWTeW5
MBlP/xV1UNAXSUzzWmISUCnMWJ5r6jINislc4kM+z8c6FrpHzboFcbfWzgaYWptkFyfAgZv75VRq
QDFDDYM9s8HZVGGlqDwONt8DBmEQawojFlGfj9jgPXURTJOJ/ccbrEG4Z2chV/pfNtZoCgFDTdJU
/eJQ9+cPacPLgOoFqFU/bZvd+4wns+9SW1fkxB21mEVlKU/JaZnXwrwVbIkqu/jP8fx7xmWjrswi
k4KLE5YFtu+i3cX8o3JxVOrUTB5szQ48DRfDGU5kcxN6PN4tf6RlaosndFHrsoErA+LGiwSvLwXt
A9QtfgX9RC3dihxOP8YsOzw/KbMeFCN9pysUq87VTTjrwuKbtiDUvc7OsqqrpyzBjKUCsy5s2/oV
IrFH2u1R53+YZ/sPN+niFfJRFbadGDEPdlNVMUDCBxutYk/m9onkLAdhdy0Q2MGKMHG9jLARiqe9
WXO02isQQHOqkj2RG8YXjr2NWb6n53Y0fP1rHGC/Z3C5Mv8jsz5rkX82WtS00zX6vK6NY7VeQJm0
OLSRQ6MELS0sDh7SsBdPYZXTeR+3w2NiREDqnDgIc0n6P47OY7ttZQuiX4S1kBs9ZSaVLTlOsHxl
Gzl0ABrA17/NN/UNFimEPlW76uQzc6VXeSjDQaxfe5PLS54pPHRtVXnZ+k0/L3Bh3a4PrN0jHw4H
65qC/VG1277EdRG/lAbbCitG1T91U6fnao7SWxKlVYyeqaNrkHjezzSN+c9zD4Un3fLi2zhJcajS
0v/NcTM+myYJHgJ+G3t/Htn8s/AmOk0Dpl/aJ/FN+0l78LZ6w9cxVfTaz938UpaeR5HVNvly5zV5
irG4Js/Folk8GG3Rk1wLH+MYDfo6ZHP37i9LuE+XXnwJw9LbzZskY4xUGyqG7hXAjyfEt57J+Cjq
bfohwIj3Q1X1Z9GNxWFkN8De5c7caHwgtusXenxnaOoRz7ygxJSVfU7QWHmSyrFR7BEc2x913WMr
i37554siXV+wdgpOaLqNL2WTl3+Mcez0TrjG70/LMvxs402ve5kRBVYp+zFP/PvAnUUpuCuS6jmb
ovpXV0yQLYE2yVeAWbiMeE05HcxTdNVpn+27vMwfQ9JY8c4rAFNCV9Gk6uk42PN8pWs0GiYQmtzS
ZzCB7x3Kse6OU9KGl/r/bC6yukT4X1qSKVy8z9HC2LlzTS5ey7DCRhsapz98m8Dt8gOXT1GzOAqD
Ky7EQrfdU9Ogy1wDaJJ9FuV9hCnKHivazrzQ7TNNVb4k1/Sc2hlSQiTdOSyo/w56C4rDSyXk0lBL
tCvzvt4D+mTxpXcqPVPTWOC2CXBuadATcYWRums2bYh9GTUVk/oCDp+UM8nUBdHkrNm28hMpqzlF
pl7OUbZlJ1wyxMIpDtAJXF1dF5iMl1X0/W2VJaf1ek439EkoVvsYbtymDHfde+th2qMYZFtyECpp
HywLHB5ICGe7smRk3DvMXYTKsoPxSptpYqpp7hFyvS2ABJnXb6c8RDfaJwXbp3EKk/4ZRTJ6cGGM
S9GsKjt44Zh5B4b59gBNGF2rqDGX2W+oL1OIs9ecZ891snq8EEu111KhSrZ9Nz1U/OEP4Nn+vZoY
TilZjw6zRRVmZsjKS9VF7kW5pnrMs1I++VvuwL6kpEFgdmjQfpqKL2UnQcqixGOl+Tx4t1ws8X8+
Ck/D4yUVY3xdw6H2TxGAw9ch99oPv7HD17Bf5S1cdHhsDaW0TbBuxYVTK64Gy86S8tFO2TdB096J
O3gXFzbYHkekk8fJ1WbAvgmCR1eV41MFzvIjU0qER9010bHvWAy/vwccsktspW7IZyXNjfgAd2Ew
dd2Lbi1AUcZLpoy53HfdEpSPGpylOtk2MIdlzqbpFkO87Dn4Vf0u04t9bnD0fvQRMP8iyHQzGPcn
vW4DBqoMVbifbf+T67l5qHJTrPua08ZRe7J5GttceDvsg/TZ8nKC7cTn5C2BJ3VJM7IaCKM2/0CK
3h4nJvQf1o/bG662Pg7ApMUuGlAHixCauMzb+VWOGQvl64jaTWTaUxLV4jnmiPoo280e4q3d6n0V
cHB+Nc5Sqptvqn4fROZeBb+HPW/tsDgFPHP+rrCs4zHcmK0UqNxvzl9yvfRh7x+GuvC+9AQ7LvfG
gY13X2rq/aaW6nvNe/Zn1a4sp5kab+Tc5OO2EQh2DNVtulSH2dkZKz9NPked5+/lqGO0Eg4uKC0s
Hg0vEa4Hiz5GMy+sauAEehB4W68MTo55IOm+Gljhh2iM5MeUhTa5GrSs8yRIi75sYC7Bzsl4+Vrk
vf/M+vkJg2KUbwEa0tVftLsOGAlsY3EmC05r7sfnAr35LwBmkrwui7HvKJDGOxWVmuSBBsrVcY8W
yJfbWsfFITftfNCq6/8mwTZfyzRhDe3Y1vpD110kD3Plq+FaG0Dd4yjG7EPAYYYkrpeAMaIqS/7W
OQlJwvsqfaZzx1CQGQbmv5li5K93IiIjGLOV1yEvu2NVNH139pWk+rMIc3/70dlR1GiSC//9hS++
jQ7oZ/H0p1jKEFutrfABcfahffwlJBlSC7+62hVW+ujFsmV3WQvUwmGwlKa+tx3Us0OglHXzlvt4
D/cJP8hTsUumlTEy9wsZPfC6czFPY9EBGuTr5DgcefeiaODutjr48RiCIXdbVUzhfpDg75wYF4tm
Fq1J9Zjxw4Ei4BOyIJfvfPwOSE4FTt5ManrgBCYpQJjS6DVZ8ml482Qb+ydPZDq7DkhcMQMkz8Ib
b8GF+OgEAZILYgQHVWSS05PnFvjlqUDZ9opEt99KL8hLwDrw+ZPlobPtGjtN1U4w/8EiSml+xpVg
UMyGKDl5dTXaPzNDIb0ivbI3nl3eb5+jhjqsycSn9wYOPwbwk5tL8RDZNWpuJiDOYhWnuI5FeckX
t90Q+6u3orsHRrbat/HP0SqlvmdlBdGwOU/SKqG9EHHUyzBkeU9xBBaItNXDBJ9Z7/I6vpOHVPoq
9VCxU0p8lDFfwzkJN6n+dTM5ZdABvn/OqorH/kVao8QvtFp3QswAeu2EkGQa17Ftvpm1BbiVDpf2
YIs+ORUwvuqTTM1oeVuvafBl1IiEj5gvU4/KsBgRHLplEMN1tSWhpqM/WZJu+2TVSXJFhdQfDKVh
Seij6W/kMJsSNt0PzGu59JZ+/zF3A0iV4v3/zdL/EB3GlaTCZxJo5MpGdPxCNhz0FQWtiC07fMNK
XjiDeCMnKMMT6uC7oUIpFmEes+hJoEdSKXfIybuNx2aJXP6CO+qdEqubTx0VLbi673e/i21mZt0q
NJRd2SS5JkfVfxFzv+xXW7fp3jW9kZcyqIbTNPnN8ughvub4F01bHQmbGfcpk2Rp93mddw/jEtfi
LQe/+QuA7Gry/51acOx4Qd/jcYQvhqL47Exs+HBbg4y3+OklTtL6b+0Zd8NcS9OLlf76CP371zeU
3m/nWlRR/3NbNBk65K+kc6cUTnXcF/Em+JkFrhcPPuWV/jOI1VDuS77A4lNtcWLOkydMNB1cjTML
Rbh25hKtZU7/qRoSD/6ckU76lylmlN1Tp6v9U9fFuQcGE84LczARKtCsJpNt9do7/OZzJzfb/fDs
uOLCKS235jQvolp/Vb4fi13DsX3cd104k9YK1b0rXAz27yakMruw6+OF1J8DyEE73wB2SkLPco7o
nU+XxBimPa37z9EPyuUBLppmN7Bwm3hfyXrIsOMw42b5Z8R83J7GhiWPO+0qGJYVBKx5Kvuy6g/+
XDQ1kuVmzXD2Y1SYo88/TjmLmlbiQ0PeL5dKd1La/WqS/j+1WcS8m1tgMvODS8PO3BKvk/m2N7U/
CB8wYGviLnlvi3Va14dUeBoVhWMXO9YOKkf5Bk6hfnZ5Lg1prWGPQRgrAcJj45gADzo4WfYkgAZG
6fTbQ1pt6/fUmNG8R1PR1sf0vnZA7zi9pNWI7zHr9to0Nv7c+KZa/irfL5ZjojJP/+w12MEu2bDo
aZvGxVx3WmQr4FIpopEdCW7s7bGcvY5dn14Xr/1LMMSOv3YKkzp4stO4eG/+UNbUfCFW1enRz3Qp
z1WMuM6EFFsNHb0mg1b7rCRQ9lhAKVN105Ig7f7ZpgzCz0CW+JjHXgH8+nOCrwLP/sYioSK6MfgG
yT4UCDtvoRnhUYcw8t3DUvH1vGvE8OUYQ75OuzxvqOVoQKB2/nDXp5Rb/FOgEUih4xeKb9Z2HK4e
masHnknFPpvxpm5w+lCEYzF/NriKhwYWKTqEHJjINLn6Jsrc+Sct+/gUKcGCQ7D2+bceLc+go4nq
XJ+ScnKBPC1xbHiJkkpL7sIHe9euI+vrvH3Iz8fS0tpL/2z1QBxnS3T9S3jWnmfH8rRzGHUiQSpC
yOAiXfHWW12m96SqFwT7Ys1malzcdBpbqxfUHn4BxySe7JNuiT3yUBj6NxDY/BaOyfC+gsbmTJN6
eU7Jjv6wBmvgQMw+3s1TQZIXo3Z0L5GnoWRXnQbgTxCw0xXeYntooohQCSxuS+vjxGsSiRiFYN7N
nRzqs/K15o+azV51W9YvjTQMYXYJq1fU/XR4iId85sr3XfWWJLJkQ6zw16fw3pTNEI1tGmGJ0mVt
NuO/9BNG6t36hFhvmIK/jMGcEXZtKfjeYPLCHcsjajoUCOb516gcwuzYEYxRpz7Fn9+LvBwPowir
7xGd3nsnJ/ZqlWWDk9YCm3vP6daacztBsR3pVB78g1wg4EFgZLuvMrSWnclMMZ76OCinp83ETHFE
3cwGrtBgRREkWvi4nN3kz6X0xg9RdvR7T6RzeA6q3GzXLqJY6czLxFHHSdaADA6UztjO5ddQrv6w
961H3xDASacfZggugqAbi1SbmS1+Y7vEV8TeqDzlFFzvI6/Ebquxwb+lrvIzwsXT+rdMSOw+KCHn
L13pEnMVdMF9BC4ViCzeVJ+TMS+Hky+ZJ0+dsPHFVHW4MD4HXfxiUFJe+6ZSNxU7lTwrYfWtbkkK
JiWnatvp5epvrbw6a9JrkrbJp5BsVZwMm4L2cdyMr0zH/Lr2VT51+piS7PgUU1HT66DEhVulPDKt
OA5gBtHtVq3MdleWhVBe5hq9yafx3qN1oYfdlic/Wjm/daWHT+pBtoLL5A5jvZNlcqbTSx/9inMq
L81Z/bXFwmjLDJ+i/G1uOwSqGh9qdHnu5tF6P2WJbfMedLBOh3w2CB4xkTbyGyW2Me/pkKGht+fR
soft4GaD1WuLkVPT3IT1MUxACFALJHWiU5DQxcBx4F3LGlUnUjn6VycmjpdjRysLDp18GZzJOV4T
tNzNVZS+rUFNjG9Z1p6dpwXLqobJm15zr65PW+N1t3XO9dHFM9zRRLNBR/hx7+kCyrCftX1e24Zc
C7edYuJshTsEc60PieLggV8s1GlNwu5Fcc3tIwTOA5uvq+am2zA/BHC9Hpy/B7uZIpqXGMY2+jrx
YDIoqSI+l5kH3lRVc3q334sJBThqoYoQegZqxDNbe4fUUxKsYMrpL8T+unmgOZy9JwLAJ2gYAOdN
1Ny+VTMM+45IItGlOgQKLH2LnxxOabJeKgBx8tZuyjhlhLE8BDgIF+u74NSwx3KldyP3/hAUL8+y
TctfiYbJ3W25H13DyQDE9EYMYheiJqKxRPmvmFzRt7jpJm/PCtnsRsJsOJXJpI5+TC/7T+sH0XsS
JtUGIYBL8U15wXI1Kg6iU49bxGRYhdLuuDqoBUiqsv3jTVP6qvLNay8dEWB/zzoOYOCxcZ+dIjcY
E3p869exOXTQzP2+NOyuVKPXjXuFQ3tVmLmvdbPqV2ujNv9S4Yq+jBP+CzhDyizVABwh5PcsTg5n
UyTHnvGPsq0AfNb4AwOg67voM3X9mv/u+yF/xE3gLuv7SEQMIUVKGBuJ62JrqDVWf4KdvkzdYGtC
76AQ3rpgGfI0qD9KRavYZcr99BjgCXH4mcIDZvKCXAYcXfsif4+TgAHYEs0CBOuW6p/Txvo7r0Tr
37VRwUOV8Ip3yCZChqWKVv8Uwg28rzn7nnYIav5ZG50VPDaHe2MhQYvPzNuIg/kzm3ACZV78mvbo
YzHw2Nir2utRQThyPJEwHvUBBTN/Xji7fHPK5wOmNin5gnJnwaVRuMKe84a2LStM2QH5haG3zJ6E
tcW1G3T0mIV6qW+SLIU8qQHvfpfOI+kkP+5C9R2bpOaAikunr0ukl/5EcKgD48VezeoD2CqwAokA
/ynn+lAXyIPpNxxB+2DEmtzzIPNEtpsWrkOYz8N8SlUl0Anq+BnWo6XiOFaoacUymIuzdf97iDpq
oJDN1yv/OHqOhh5mlt+iF94EAnTwNBJXe3YyKG9eZLqLZ8X4g9m1t4+rkst6deOcoHCPvEVJk4jY
kdYSqkAlp9/hZu/Dajcosl5UMs311SzOojz7zb/K9EwX45LofxuEaryDlFGEXmkW5v3ktXN4ywOO
FR9OWJ+DQiyLIT12Y07NGzdwf+tmBQsBOllf2kw3r15Mcem56+5pSxc4YlQByTr11ZTrVvm71XYp
dFm3Bsn4h9CUeqDhw6x7Ypggk8b4KV0IIKvtEYab04gfzladSbCNYkflQMNhsJvMBf9OkqmhLOTA
W9u9cHjV+geZEZLnAGrRcKUdKM8uWzwXt41lMr9Sg1y8jn4HJSTzH+1K4uftLiK7H0qkK2k0XN5h
P+Vh87Ne0S92jK/b1wCihisajxd6MWceew7LLmAJFXEGILk0qi66E2F2igc7P/ARaV9gQtD/sizL
v4ZbYNCTFcRf3VZhjNET0EkAhNls+7gJrTgLPJG8pVpgLMhpgM4UxBDhi+b8jquVbvvJw7HCw2Eq
jwqsCdKzGO44npdiITF9lmz3KGnamYHvss2nbcK0cWTig5oIQpy3sNL/hek0vlmYhG23tjGiI5cC
zn8LZPrWZEH6pW9NvicoOB1svwZHb5zHI8+X+rCGGayuhSRbPpIZHCPZanuGpZPqS9b7RflQirIc
zxEvgBrVtVm3q0uo8DgWK5nfA/ZS+Gg6XCqPbMx1iEqfwJsYVkRfh3sjkX8jwwejXWJ6yUHtbgXC
+KdHhcwPXVJEwEtrzgkqZ1A2HVmjkz/798dmSZcDA0c84PhU3ik1CZuBlzqej6SleOo4L9TdYV03
4iRUwJCPMX41wf1OfHfs12AwhKZL54QPPWAvHKZiyrp2l2eL6JAq6NjxyM5zYjrDa6y/BS1MF61m
SgU4ztJvE99zUAPQAw2HfV+S3i/sM2NlGO2mLG6/SLjIPy5YEq4nhNYdm1Xm8zbM9gmiBXPXuHw7
kggYXzY0mGuyhvNZLVsLmDsNCHxFiHl55HuhQJYKYNbLbNCqdH7R6VFXdjjONuV7bZkEjj7phB9+
wb35b/VHQ4/5CjIZ2g3QO1grTuXkkrvDLGb1QugouxoWt8hTM1vJFFX4CUZXIQ107Lag2fSO8sI1
ftfMNBejyplppuzrc4UiDMyfrECho9aed2lFwLlCJeT1qaBMpD1sCk2ceHXKbzYxWcLxqdm4yvhj
0i3G8fW1snvWc2+ecn7hj3BDBMzaPEi47jSB4nLtCKepgqiJyGx3Y9yMj0RCsj9mSkikahNHeygc
nR+d8XFJKdyQpACNA+AkafCRdEk0fqvHMsZSymiiYimmai+JGAniNqVpeS5kBOUxi/tU1zsRVcVp
DGIKBBhrXLMTGADtR6BtkmGo8tvDisdluMyRMNkxEH3Q7icblfLSISUPx5Z6FtAXgatOFnZOpQrA
uV1JPiikSQWzOWmprPWUH7ySM53mp4k8yUtXNsy9mUPkf/WFgeAHkoyhGvDVzoFXUBmMpgDtnhFf
VfR/2GVf1/X2UiyO/SxFSpCHQPX3BbPsg3MmMGMcl2n3ANZcuUd/WhsAPTeF9bkbbZadhizxzGMV
jDJ41JufxriVIdB9bgd1SRBvvgOr1r8W2cwjbGEGHMu7aPyqPeYon3d3BccHl2fOrvdKmg+C5ExG
FvExwSEl+zougIlh/dCwT+knu4nFnyiL07e2kAn7MYPOVQ/MA4CMvN2X7lCiJSC8oj0/93TNfGZR
W70Yfp1vIOyWkLdo6wxPLFzWeZ9OcZBfqX4JozcBixwdo9Bq+hnQxC0tM4QY9qmDecG8aLGFfCYy
tZs5eodih90wQxgWHE0XnXsc1uVyyvkf/m07+mtwzT1ZHEVRTcwCOiDKWJdWZqe14sRH6gXE5JtY
wNXPdJ0TimWBgryuU52do7gcX4ZJVRNfDeUiB34aS6QIOO9qerfqvVu36btrtvFfmqllOLRrSpS5
Tzmh7UQzrS8F66fa/eJv1CUMEFCPIkV2emYTlePbiahdPYhB4yhnpUDIzmnHq5+2rGjfPMGapydv
iyBZEi5acfZcaW4h62GOwxqktzbK8k9/AXbgKZwa8ZAMIGtPfhl022H1fSUO4LvtcCtb67+0Va8P
WJb52zAs5qMBKTa7JAf5ehg4X2Q0Jm0xFl0D6pdumrzUXnbe1O+2pkM3K9C03a9p4gti5Wsz5yDu
ifK7Cy68eynqPJ9IAnXDcS2a8ZJMff00LKF/oXVpDX9g1mdw1Q0nh7KGS+ZQZ5X94jHRx3um/iy7
rnWyXXC1VlJwao7f13jK5QtwBBPdOBDzfZLkLzakfi86dDN5BLNIvPAwgKy7Oc+PT7UXAlXtvTwL
059tsET1h+5Nv+CL9hQQEceSIefjgc+LWx7EEUEuVQYfpHl4MIA4hOFDMMnsucnn5WAqM7FpD22F
Hzce0ncQfzm9QeezQmYMSh4DGSoeTgX9Z+pNxsmmHsiLNnPMjEM4gN+Kbv75HO3ir1E3emxlw0Ry
cmdnP3twrqDfZygHiAoi+dbwpM1yRsSKAoY/QTybk8haP3nylIVSIQtlEjICU7dhY+3QiPws2dEk
FYJbycinBFdM6xM3ijomiaGjqF3koQ0l+HvlT9N581AUd52KaRHqI9mwsb0yya1eOY+zxTF97Ah2
EKpYo+KN3C49t3PAISFl7nxq8zD97bJa9THnBXIqr6FHqORCYRSJAaoP7lWMbLunoYAwZTe081Mj
ZB8eBTkofZjR2al8CFbaeicmiPLcRRbJu56Rv3ZDE1XzORo88sC1VeKx0YPvfhGTYeeLIn/1WyX8
oKXu+vo0TjwECUEbGtaUC+4vHJEeod0ncULH9bdrjF5EV7Rt7S1IfdKOjk66xykqwCsp2onxOfpl
TX5Ni0uDS2EFAzesEw5HaVLeG37dT+ufNWvGd43BxZosPA1gwn3fNgj3a9804l9r+6H+jgHhFxfI
hrr7v/ENK6LSJQbUT2p9ysaIabdJxpgu+nbqMux1oa4xJwoc6XA03XbSAF3c+jHJlsx3nXxgCN5m
Pmu2/U4ZZR+HqdLfc1yp6lW4RDwjDm3NQc860/Tx4H7dN01U3t/OaR3A5wh9w8TkSYY36D2yJm45
gni2BEYFhHNQ24s2TXqgTGig+wOAvYYiHeLwqzd1sF9z3InfFBTcBzdX10X908hgwZRcYdumZeFA
nXJrFPmAj0O/DI+QMCTH/A2mFvKLmi4ezSd6n6BEFfKtoJ/TbdNlSUJ6pOi5XL9HTY+sgrDYIBAl
Lgdx6rbHBuWHWi8FRXXgww/kcHOJLjPV90WumpuPyMWXRtbs+J2LbqSAzSFLjIHzhuts+Jy7RBWz
pAeHSOrL1K+hffMCkQNJpmkFNWr4V9IquIMv1rxxKy9vdDEFt3ru2tfEObHtBj9PPlH4WbQrU8vi
h2xbSaFwsqS6Dbz7XuVl0h+hmu6KSHX3QcuNyNoNXbj6GY1SJDsi9dHzmOCXI50sXZP8h8EPJJXj
re3qIW5eom5gIx9jyPKLFhL5VDTwk8eNuIlPStNfz0vMqeG8dF4eU9IyquTYrrX/zcDTIyjGMY19
BRywvXCjCcrhxrLqYJOAJrrbljjzqOp2/tAZ+DCJksK1ZzpwXHNI6q7TO5qb+i8b8/I+cWX7rDG+
F7ZcZ8k+BwyhLgI2TQANni2wztFj1P/L7U8qyjMhp6+ANCiFVVOWX8dlWrLL1ChcdoJf29dxmx3l
6GxQjL80usa7K4BX230q6XChR31OkeMzahR+Ei/fuGFNkco3U6Ni7RnMx+8ZP/hC2YXPE67jSHFL
0zInG1t6CKDxYgJ2yGdm+wlUb38zJDQ7X9mVdrh8oUFKJEiIBbjaaWMAfA/KZkMvwFjwT5aAWX3s
sFHvzUbg5PkpCnzguDoAKsVYKWHGeXHSnMwDanwbC1FBnvlpfeqzXj0tAa+/NyJMc/gkgza+xV3c
+UzjeGVXUHcdPXhBSt8SGwfCXzUtFVlAXrsfiSR4STeeSqGy8rmFk65/sLU6vSr2ODoarCYjaGCo
AvdltkH3NRs487WymI74Os340PTDVh9ESo/NSrlU7H935bD8l3eDd1nMEJb7za3rl9ZLhMVsNsO/
5I7d7l2rdfhKsCBqTxxKPZjAVtDwFJdVuR6L3Bsf2Rdpn2hOwDOQUXzfvzCDSF6zbsqPIkewak/M
oBy5bOa68awtwyRA/haj1nrSf2uD7Z7OXaN2hKNyS3wJiHreOij7A/1l7GtOi2W7znmaRqccIhFM
quNah9GV03At+kVeokFWr0kCe0QtV9B/DCDZnzLKs30I+/RYjUb/XZImCmBtZzo2Ct9/4kU6Y18q
+d0narnsSgWOxNUVu6cZcP02oFjuqRwxBDgHFOdXvBoSgoHDk7vJEn3yY437CroppPek+7Vunn/K
FxKRHNFzVrSGPpVKxzIcsTeYhwA6ObQP4+NS+PSWVo58j0LjCI9ZKrfvbTN1f5rVeTe/9zE4lIoT
CDPNkVR6BctFodnle4U58TgOY/O1micAYr58Ws4Sbog5zX196OhiEh+18TBBR5fSNr0koIz3/AXg
gLXi2uNGqzcFLQ8nK3T7h24E4hJlvCCGRr64PyhX3DHa6sb/NqmHt61at//KWbCmSHqeeKSrsfee
kE0qbhbcwAjZo4/cMfFhbL66Ks54OaGt3GvR5uUB416MBHp4KV67SszXAgUwPa212rz7hu7pzIu1
LHjC19MLr2KFk13I7pS1XbDumjGoz2Jqp/pUq9p/TOaG94PHOYhKR64oj4pF2f+HREzjqCR4AQhh
7hpYac1l2yRSoj/THkHesr1yY1q4sUhdNbRnvGvlmofHvAdIorpK8yqk34yoTNHaIT0YmjZKfJmo
/vR9xyqTbREPERwA5+hYwvbqsICH0zY9DJ0iHMfFIDDLckmoO6Mo9Tb2UlBnQ9lRT+CWUA0HN7w0
bKKApNSJtMiy7+MM9dIt1fxe96okxTaSznlrS8vRPF/X+uRPpNzTyZ9CFrnYLTwHujPldQsIZ9Cj
lZYfI2o01TiBVuUTZ43iaS4JtVBHyiGCx/3m7+JRyv4Vy3jTL/QrQl7RiGeyx0UL/L1+7VR0G3DV
uXapXgTh8gq1HmM7D+phW9eugsfxerJtkSQwn+N1rfsijUhSW0XxLXkqyMID7LCN9lRmQEhKvwj7
f2rL+ueU19evqDbZl8WL50vsOZ5LTQnIHPghO1qSbcCmjwH7n+uhVeMJWCZ7sUnQf9uSunHHcVbu
HT1RlF8kWRZR7bu+8uefxcauNMrFMon3kAYKZcNORNbnGN3hX1YVXfwrZtT4xx4MYqm6XsRPMYTV
vgAgyYika4G91E7RW8QeoIRP7Zbtg3NydH9jodi0hyI1m7i0DFjj13TOB/2nnbOi+o8JoyLeYLai
uWWbJnSOMcSbV+D3bYCybRaf2qzoqQsRXfZvdIn8lhQlBRo43bz2oS24LnBZzfyBGMidebSkIJ4T
bw7yF5BDQMRd56+YxmuVJd/TrI3fFi9ohsus2vUaxT0ARLgO7+zxAqxiuQHxReNoj1IyH+3Opwz+
Vo9J9mtUFFB99iQx/us1j1HMzLTXny7p5Picw1lEV7oMkx6yjPV3FNTwZiJsC2M+/mKsU+sfIlRD
cyCWHP5VtMB3r+Le8uHjBUTwkD17qc8aWoiIeMZAuYtEnt1qnrxPiVtNSg+ICH/P4ZxeIhkBmYix
z45RnnKVm2ns974QLoDciPSRggEGsGGRhGYowdiuNVTU8kNNcap+0rcR1pxz1mL+ZULlHG/lKv0O
a+DMF66UQH+jRFDRHbFIa7P9ggpIgHtoXnlGUACjXQn6YZDsVapZlCykfFCcwy0FaAGFWMTdpvjS
NUtXXss6LP6BtIv+wJM6pNB+nW5y2MRd95b2v0Z144+xXghd1EWhLiQ87BdDUcB5zPT4e6b06VnB
TZj3zC8q6BUvlE+p/R9J57XcOo5F0S9iFQjmV4mKlqN8nV5Ytm9fkmAEAxi+fpZqXqd6umWJBE7Y
e2056w2fQrBsRg8JrIqqR/0wi5/sZD8qhCoYaeHD86/JF2/HdtRLwLYi+eNXcypv+pusuQO0uEEm
OMaRAq/9ycnNf3KlYEqY/STug87onBYqJ3nuXJYqiJ9WwdZlEnYuYg/e9FsB46Ng+KZAV2A2CYIt
X6P9SbEXQGLJSq1giWEp5omerTGLA5DC016l6FQ+MDEoRICWcc2zqDqe/o3EWdNeRkyAbVz3C0wa
b8j6Q6QCw8CsQTMUYz/Mc2hdPUYsNzS1/eTlpqQgH5gINp1H27DmZWjhse07D3Br38rmJJy19tC+
tvPfoaYcv6gsZABsOpVeZnwQ33nErj3dpazu0KgJyQ7VAWdKXImbAE7ryzV7pk9HCdV3Bduwfp6f
QdJHqOfwNYkjA1Q2KDVWgO8m7NL1mtduBfcVXcfB0aye2OFx8EBySwTBV3rRx4xLF+EyT3Q1fNVF
7d8rrCg1S8Mm9/4zWlWCCzUpaNsQlfLM3KCQOnnGhNWUf6ociuOuo0pT+0UW6a6U8In3aUL8wI5Q
7agGQVEk1a/AvGe/O/5qI2FwIRT+GfEtFO8hGgTWomhmk+wMs1JeWfoppi05/MZCEPFNDgI8SddN
2EvYbdYcaofDtqWnry7BNGOxzlG6Pld2H/TbYLK8J6bfSb4rbBi2v4PMRh4QSKLkvlDa4DeBuEjT
a+QpobCRMWsnFHvh3GVW7EQjNgXURhgvvTzYCFyeh7qsW/IxM2s9rjK0rNd6AON9CMcszW87ezu9
rI4FYs+pZlff9RPz/fuBp0cfir6PqANdxrNxmubDhed3fQO01ZfcQS1iZD2gOGmIsWElYuf6J5u7
sdhoIpUKbByZ4rUIXccchAe8areM9gQDTS2YKxw6dchF9XJqZqFmOGWy3EUIvxmeYeo42Y4HMT0I
R3YplcRCSex50uw6p0kvLEXUtfJaFCHKcau3qARiQofTZN9ss9IfqJ4CCslkkGaj4eS3hUWyRRVJ
TjIVWlpVaNhWr+y/inbxzVHNdPsFMR7uLgC3s0/ZWeCBLQPoBpEH3u/thjlT1M68zbuOWifaOA67
UJ6pRnY7ZKFEPExc4id8FnCXGDDdlvEQI4F8NfW6sY0f1o8M4jH452XNODpE+YUuyBM5UxSJO6tm
VuBh/IStSczMqvE49IaJSuIvot+tkrklz1W32EkcqnUKP1sOJLCtLbOMK0RBK3/xc4YXVxaJVASR
DZ79SNWxZH9WzsF0J9MMYxRN06linwh9JjEHLyPSLivc5YwUH/AblNHjgue3Jd5ZsdQobRNgnLm9
yUJAqz9wGRKhvUnRH2gG7x1MFoQj8/QT8h0uF4awK8g228bRhtq+7tmyDjwN15XHtjgN6BFwwQ24
ZdHL+uGfsMynb/goTvtOQAgdXF/zMVKGOufaD4KLYkLzj84yQaXY9SX7+KF23lRCksWR6ba6ZLTK
9KeF06VPiFMkSollYjmdTuk98yL2ZSplsevhA9swviZzKzSu+zzUFqhIz55xG7nMxXecWN4Hihnr
pSkkylC3dyHtgh25n0fIJxk4V3bkU0vWO4iuu77u+j1tF24lV1TyaNA3vGYZaPz7EH9zDDrCEtDJ
3NzdonEpHzPdyRUPNv7hbWFPrP7ZfTmECOql2fEHmutCc/uKEN4XBx/LI1/TVLSMxecC9L8XFOfe
04G1b9okePTNELDUXFI0iMgL5PCWRVXzO9lMoPEYdw3yPOEnd3mwgFNh/SD/OCzS69NcrVN3o/j0
+RHiQXKf9lx+uOFu87PNEOEiur1tvf3RBJANv6lC3ehxQDLaXed0LIK7EF7l+hpGXd5/diBD93Ub
AaWN7KZwY7lSVz2uTHzj0O6WDynxdt6WX/9gHCJMEhowbe0jsUrGrv1yq4U6o63H3tvmrSouUJL9
8dmZHSYmDcUNyCtPoKkUXnfEWJvKU9dRaoyhx95cN/yDm9Jauq/WWucPy8J4DtJK40YazAGoiOfz
NOj6ZCxZM87z+Ihs4YjZewhCg95m1aW6t0MoNC+QMGSCEsyXR+6MtUoRvKJh2TFw8D8FSItn/JoF
sJMmYpS09pJ+EYl1XFEvwM2x8vEAroC+Htxz8V8WWTMrZSKoH6ahruZvrUJEdrPvLwGkm7E/uPZY
mr0pQQJvR0T5zpZ6t/rUvoSx2jY4xsncDJ0Nszr3kRsiuJZ0rwhPnAzPRx0WPwBq9T1A77nHvd07
T1CMVVzlnNM7Kon16gZRES9dYNUHBzf/rnYTTKWJvRR4TCCxcDCJg6DY/pNN2NU3qW/cz2HB/00j
zM8009fHtkW/R+9o5W+CZIIrzob2CTfMN5rU6QeafXacoc0wvC/Kc4lU5ugAE2QE77aK4fHknYIg
APST3yzMm1AMotvCW5/u7D6PnN1gFQGjnioVz64b+t+95rBG+ZN1x7KqA+AXo3yXDBMYEo1acjwM
iX/0JWGZnnvD+CBT4FMyKs7+rblbvOJSXX7ATFrQLbzEYceHeUUK5NRoJvPocZ5Efe352J+wa7sn
KlRKMRdcEK40kT+XZvK+lZItBoHARPeRMP5ylzqZHxww2mJbma3ZP0w5vR8KJThZAa6cB9euab6o
FHZuhpZ+KzT4XZirKEfNst5LJPdUmhCfWaUjMTNRVrG2Eukau8IxfoymKH9vMp29lXT9HPJ99JC1
ZX9t2xxsFvVM8T4Gw0felR5fV4Ggoe+d+t5OEvezAeTyJ3NmHJDBoPKjP7PTX93lb5uF04Gcde+5
bDtVHENevJ3DrUe0qCeDR113yG58THeXUdCI76bBH3Fu+fq0aIdvNWiHD+qPZdfhjNnLJo3mH6+r
hL+3YK7sG5gBapPqnPUosm9UshYiuZ5fiyCTyCRHa64jGVuDuIaROz2IW5OFboTnN5vAUCIwju5k
pZIXwSRhwyVVxi5bL3YbJJic+9bJT0zpd4tbTPsqC6izsJh3ilVfG56N0SNIE/fZzBkAOHdpztaY
p2+L8a9Yray9hM93L1A9k9lth08BZvLDWjaLOdkNkADOopZ+Aal0HduOI885vw8EI7YH9sZ1JpdN
zGhTZrhl/bZwDJ/B3fHbsmnK2PF0efjesMdcjy4yjWeXy+qoskS8I38gugLRM0vVAOyH361jEU+O
G7p0j8M30sz+NVINUqDSV+8IMeWp9mAQl6M0Dip80JBIvLNfNkXZLievaJODydz4PZ+rnmFZqdFG
N01TFTeOAwWrCCYfAO/EOFh6onjE2DDGJgujl4xlEy29yVNkYZbPxl65ZUZOD/QuBBWVOKLJmv6a
uZ2/HWVXlLPDF3rDeSfLaUarWiXRmxUmqNVS63m9/aWIIJuFKAzekRsBBttFFfgsFkBwA+qlgx3R
AwydORZE7GzB1ck75BQ0omEwj7edpxKbcm7yc4DRho+6QsutcmQcQlLqgD3d9oaJtguYemOToPHE
ggpYNHMfNVMwdbJwOA7TjkSEvj2BPujJeRmH/ilK1yPfdbRr9YocMLBY/2Gp/ZZIA+LONtZ5zqcz
lmqmla0/qH+hnfUba5Bcfj3f6gpdubiuSxSG8ehP5J5APOixMhHgJdOSCw0g10dKv3sr2Mauu62E
KA9RST2RoxF+Wr13n3na3IELSOU5Sm0OVRuE9YMYkfEPUJ+2uOMhmKKquadYKu+9+WY+95Fa/JBL
xvftlTiQooKweZJCOhv6Bk+0ZVv/KQ0eTOYLoEV8BnvmLoaVI1KwUjtBvQUgykUcBtW1aIICzmVR
ylPItPkzDHRzNwcjFnTK4R8q9/q3qprH8uaw5NVNAv7PhB1thG3ZX1NbPja9Tj9COOabgY3oYxL6
1R4yup1tphSs61Z5kREYbBou9dz9qS27fObCms8elVa7mcDykAJGts9RO9TPFLeQ5JwAXAixO7cr
tOTGenNSAUCXWS7fYDQcmVIIBpB8zFUzu9BLvpxR9qC2zhTuBUQhOs7KgOkBte2Gkj5613OKlWBs
giMyIAAcqsRiq0r92pc9zSaBQEQmC++GTF2nfNf4Xs4h8/83ojLlX5ZTUb1zl9R+0GYlq44UE7Ed
0gHavHZgc015/QNxZXA2PH43wasesj9FksgHclzUi8vaPC77OYQ8Tv0/bzXqkGDn9Gum4rIaM1rW
tGU9C7Nhw4a/u1UW2e+cyOFKr//ZJk5y6BXYYxz1VAisSIkgqPQXi/gpp/Br9Z3pVehuM7bYsAEY
0H0tUHaIovba2tyJnpZfj91fpsNJ3IfOBMxqHtuXnFxCqFNRfhOeVyiAAnVDi44g33GHy1fPmQjZ
8bq2/NLKzg4r6vut6lwG27DNmsMCyewp7Uz7QpfCWeKb1vwl0cNs2nFFSmDqilFL65GByrkQELcD
4GfXr3427G9yhS1d5bQ1FrCgZtFJbFUW+o45xYooC3oftKw12wxfnGXCbLfDrBUjJu53jck1hoYK
q6pQptv680gihGpCPezytaWUbVBXkcjVxiPASo6T5Q3YHPpHZ7KGLbF7WFun9zZLPfb4N1AHaifY
N+mHmfCVQtGLMPmiVM7m2cAzZ8/uc5zhqbCtV7mwtnEcQ5Z24MgPZjTZpwlEe4qGyDcHuywOECJv
8qOC3wd7uMyekpph2D6Q8Bc7jXNnS9oY0pikI4dnwoCtcn0C62adchaPzcEaGA+6JvCvJa7sa+B4
WRzhfyOXK4KBFvTyvdS9+LDAtVlkvAr1MxoXyQ23VvVbeP10n6PGioC7E9O1lcz7b35xin0SOCpO
jjF/qAe/vHMnQtq1CRn1w33A0AF8Jxl82uUGu1CONt696dghleZje8xViFEgZ9VVBamL0m/+L50R
RuGWPCuBsbyhOkZRpT4YvPAfG6PnamBzGhXVGZNAtGnDqX9X0OjxqMwLo/W1SPs/plhe0+RWIyje
tMOElhshsOvFC0yhnT+E5QnjWfqkWTl8quQWQS2rgLH2bdcg54zjE48TJRfQ9QNLBqYaoajI1xHt
QxdC/lRLoV8n+BTbojBOt0WYYN90itnrTev3huVhqc4JQw+qqTRrCAQC8XpZwajvCELpfzBgR4Zl
VlpzwEU5SjAvcBZ6N2k5u3aY599GK3aXI3/FrzflPFl5lWyt1gb0b+PV+SKwdbqrmM44B0qgEDw3
m3C8aDzgCG7zymKii64ELvcv9In5nfmJOIRl5GmCrnrneQybLjsVNuvsfb+6LkYejHBmY2PT+idt
l6toRkwaj5kY/vL42vWhYmP/R6p8qr+EMfXj2q3tUwDz4WlCdkJvpyMbZ384FTdMPwibE2o2l1Sp
SADrVbA4p7iHxo6Vx5edX73QOLod046WGxyRq5LHwKlvFL2kmu7MPM3R10ifFyCU6nFvoFqyriuy
2+WvznkF1iCANMu0CZnIuGaADVejalKbQ25efkClqudgGg0QjrUtzrkMMph5Tf6zyMzmVkVb7e0B
0njlEx4AOe0mcGLvpNFRaxkMcPvMr+sj3SEaaTXWwaM9gd4LB1fR2JZreM3SwgMoZxD7XQWj35xj
A54N1cTomHGH7KHeJYNtRRcUMNLfDmXl7XLlid2k6bvRC8IvLHIi//Y0rqyWBqd4kbx8iMzW8iT6
St/QmTa94xK6RCYFeLbNXSvmPnu2G4i6R4vYgT2ckv43R6D5yNyG9J4qckn2zhIHNSYMB1aOIVYi
E5vOMPMR0AkY5GDs344uY/S9FwbrJyobz2wCd/X/mJ688DgVta8fpwG7KLF0HfrbYVMOHoBAr8vV
jQUn6e2yGHOrJp+QDzjcO6Dw6ldWV9aCHufm9/0StK3NR+aiJ0BU0LI+wUlBp88/3kqMpt5sVRRZ
ZDb1W9kzh9Jod9N+OdEd8DGxQ6kr/BImUFu2Gzafjg0ovq7MLXzIUcBVtzh86uTZSYssVTFyqmzW
FLOMnPMjh4GV2sxEndR5iVBRYBJGEZn9gZyokrekGk30OWGLH85mQsCPY6WxDNJsA3+umbh/SCaU
B/QAw3TMeDtVxVYnMxY4jiYR+b1MEkeAo4bkBL8tJPWhOBVpHsxkWK2rGEhV0t1cEZI15CVFG/+T
Qmfu2xjYKTDSBOMXjYfJ/7F/FP5/Uwn5ZAKtkCu3RcFR+pN+ycpEJygq6IgLDwAetJduzzAZ8DdX
zfqCECS6OVbIvnyJlLD6o06ABRGbwgWyoe2yMdm1IoorX5ODlKJsIES6YxKWzSkjY2TR/WeRzrdN
VCnNPT1tAkQd1gU1F54SdzN0ni6OYzWtw95EbvVJfIaoTlZBNoGNA2iMpRKFOtI/k5boL9OqHiDb
qeCw6MAJTzNktQQRZ02VCUJGno0z0pXA5WHV5NGvXoHxwHrcWG47DHfVkDCzQY3f1FC1wnx+wcmE
Vrg2Pk2z5C4fH4phDrxj1dXRtA+tfNVY6hrzKeUIkXdDiTS7F/qV6djjh0SAX3ZBd+1ufI7GvoUz
onK1aZVv2l+iFpMcWzw6hn6LsyMd9jb0rq8mH5GDuACtuV0qTz4FmbfcKFkDgqbeJyvlhBwsXE5d
6/jZ3pZTWV34T/qaEFGNBJcDwCfE1BreOmsJnpE8memVVKL+0Q+Myx9F8AxoEsfRh7qvHDB2ETMY
W2pafA9BGSVsKSZO86z5Q3lQj78jlJ9fIunwP0nW4SEGMiz794gSuve2zFpgtozXn2trHP5FLo6Q
Iy5XRKwlItIHJoeOenS1pNRxwnnHY5d946cI+pPFPHXjt6l6VBwH5cFMZVbsa8LufnyfZJw4x3VI
sAXDyvRYQHLLMH7mfE6Iw9UdiDCfcCpL5m68Fq1c/jGBH1+6VDfjIVq68AdGnMBFTWYig0VnoGr2
wWmIOEv95tS4qvnbgxNhkiQs0uj6dRJ3gr3aFw7S+WWZW+uN15a8J/RBZJqFoxqDU+8l9sNEn+Lu
a9sUd9kA7Zd6rOVw55dX7t7VBTvhjhEBJg2M/qwstIruS9hrVpxixKA55ASy76Zybd7w5PiM+WmN
0FHbMsfDMgc2nZr0HdoiMtm6B7IPVEBoU4tUpPSl/ibjG16K5yfn0cM8zhU9FZBu7AYDod+zqYyD
2vJf1xQjB/8OfB+Eg6YNQKXRDi4kKOCO8i1YgTdPTmYY2pV+FaNn84q3ChL6dKzGsfqxyhk52sg0
lmc2n20MQyCJflyFKxXnvJ0Er1DLiyu/aM0WoCv7M0EfwYft0bUdGftJVEe9QW6c1+G47+rWs/Yh
XW9zWB3G6jFeFPpNR7juvO8QvRmcrQJLX4/L+zNfp6S9Kz14wGdkr1n6t+uySu2sYRrSnTVpXZ4S
cIw5bFhi1zBXzPYVtDm0bZ/t3i3Bk9JsxPb3HHSjZgRiJ3axLUuKwM3ElwkctAUsfi7oJJ4Viq07
AWMzP9ge/QmhiXTJbGz9F+oQEKamvH3iYRRMKGqrJgDHUyU++GmM2FeEglrBKdWMmriyObfN2srg
gLMFVjMnJX7inpP3Ge9A9WE3Him3PL1YCFIDFSkmGwz2GlcigRCag+hk0jxPX7uFYfNuBJg1bhkY
OE85qLAm1vwNr6mBxxXPjptugcXa99aQC9wo6VpcmqGm2OoZs1afnWd13R8GqPXFGtYpxbE1tfmZ
Rs/dabwZw4FZGs8eC7B6BvoJGdJFgH9hBifOdsqpYWeJ+barsMQ6U65MO21cc+x/FoiXt2curU+a
DSF6GQLNbEST+HlVXE+y+wMizF/+yqQiAmRT2QztvpVjECZQbDr+kRLQ+Ju+EzYqaejL2ctQ1Hwb
xWJP5B25/hzB34mYHc1zE/W7ZcLDv7HhnE7b0qrMchCTlaiDyclAPwwWAzCpeXY27aSHn9Bmo733
y3a62Mhw2u+WCXKBhCHthhPzcCu9tESI+gfHKN+nZirBxkyME17K2QnRM3UU2ZhJFRw+H58QUSbs
2aCbMIW1+ap9k07iyCJgyL/Y6Y763vVxmB+ldBvvRTFeFhvRje16LJueVDGnmWrvuIhOhSdui4kR
eH7DmA4pHTD0GcmG1BFA1LeibYPXGiMkCVNgoNLvwYx1e065/f8RzcJmhh+7u1odes24hwuyPrhp
Lf6hRZ4fx3QCI93msFywOtjiadHwC+J5ghNz7hoZ/EO5wF7Od0UebAOEjuGZfJE1+NLwQuMxRPQ0
wC2keqjK/CHoXCN2hpvYohPC/mYj5N0uZRac1zAi/ZjSipmb6jIwflDe41vsPIcBocj2Xgk2nFcH
xNqpBIJD+TDVv3OADHpjugHViPEgOO/stGYYMLgjSMS61MNjBymEirIyFMG5zr1X/qbkOnsCEBx3
diQAyyXEN6kwbMbnHHHgSa3s9W/YNPGA4T27NNr+EJrlbjxAbHxcpxnSCul3euOBbdnpRqwY8C3n
HIIVTDmofbTtdZjY7zhQB/W8jMIDScXkeys5d1l8WPIxgCck8DpXPqOvxnqyUZ1fFBPUYlsx2tu3
liKC8Jb00NXItHYlg/ETAokMtshcRQeEYmzynUhVH2tlcLRWDiFRh8nMVnHpFgdpkrFhhA064rsw
SbLaO/houmWzlaxlgRZ2xYDUKPlfoXFBZdXMjdQ09a2aCj9vdJgHPoN+AMrG9tRht9oibioLucmn
BnpZXS1fvlN1oHZXvCkCO8rZlc5rynB7l1ThjVNl7DNaKTgNTRV9QIz5C93IBbxqpicUhrz/alx5
CZjUeo8zbdMLoOCZA48Z6h6ZY/o2WIN7KEIew2JaMpItqtyGmp/RBnitU97DLUDdtETDf603FOe6
FT6L1gJx5i7Ki+oSyaQ49qXy35qw5A5kdY3TqIMNvJk0HnH0gWGmNtwJwS73ECKDGkqijR4iCSYN
y9AhG8mgRvuNU25YO4K/i6kJ7nMbVzMQDeRqBnsMuxO4JI677rzE5SYFX/CQF5n/mCF1u4Q24ULM
o+EVBQxJUVe2+mek2hhj6rbl1awO4CMq8cj9bhioOpS8/GHb2ZEMoxouC0Zj7aHkERB7tOpJw7en
uTuWXsPcqdti7naDHPP5xAJXJLEpqwHULJUFzhfejSuvNQGLDJOLdm+CbBRx4Oq2+C4Ww+bAs2aO
XAVqC4RARSjha44WCoVNa6CRoYb2M3AdRLwBHUAvdgLL6zGWngUohr1t8/rFNB/V8tGLNqu39tqH
3eNspcN0YbqClcPHo+fy7EdoGTZpggn1kFo3siUnAZyqltGJsy3lhAaAMU+EcFK40cFtTXmj1pLr
w/WSeg/wKG6LsyH7L0rxkEELaJdb5A8nCLmHyOQBfciE/JE9C3OibVFIVKDJIpLP6LJHjmSnFoZ8
PMZk5Nf1FaoYs/gBf7xN93mbHCNQ2uZZpRduo8oeGVjBOENTjkQ6rmUaXOFnsTvjP6/edd1wnC1h
1H45CYu9LaSjiBsE12770uOs5eedCePczah1cXhhQMaIikMWWEgY9OMegaV7hT8WsYxDq5Gi7FNt
fsgKSp4dZzZLSTVkUQgjN0FLH3Af8ZqTwAzHMzMT9MUMWFDs1tJdjriBJrPt6nlwDrhSZXRwgBqd
mgikC1KOzBiGJVqrC34IrQ9DwVZlZ/ct+ROR37eAUUKrf3THWyJGSN78W2W1aPcGjCIv2i2gyQIR
RAisTJgvnCStEAeCY5gd8iSRMpuTQezcdaQpSsxbdZf9AucAvFyHS/IlAJchMBl0rmMVlSX7Jifp
XgUxhL/r0oPMJsmJ+x6JbkODH7j27bOZMHhb0wG3D1VniYeug3t71kufkxtI5J6zb5aVhCBaEZeO
SVK58bqSQLcHLTmsMRpYWkQEyZSB5PmaNYbULSHyOWqajy0oi3+SH/arZtAb3teLsuY7Dk0M0eTA
uVjsaLCeeb1xsAZzF7Kligh4oSKIcotoGv9GBECr8ByhboY3l7DJ4XkSxWnSALC2pl+iTyuRltwG
6uYSQrtae9BMl06yXOjbTwSloNmoEMR+pKUg+kaiPyDMuouGvYuqCYmnEy4NmouxD5kw0c/shsaF
0CRL4FCbMSyhZhgts+KuZzjiMepuvPzIjs0SJ0/6aPZM0lZgDI0Jw93cDjxCEEj8cctSq3HY1FT9
i6cQxd/8opMAj8fhx5niICOuVU17a1PjhzELLE6c0raJzUlxNvoQp0nA3fE9NAUsmqR1T8hVnPTq
hojpHlmu90RqeI03f3q20+g9eE85HooylNEWuYjvsYlFgEXcVth/Z1wkZNEUU3AbshKtt81QGl/n
vCQKEtfe4B1S35q8HUV45/zJAfKLV5uWy4IJHeQRdgWezxjpSVlcRoR/AJAohM+Fb3W/szPc4OXV
XB8oBNPrGGAR2bWNjZMcFs0cXoRv52EFhdqUkBk8Uy87f24gzAYoAFnHDzddKhWp/w/KMOs7Kgcv
PC+VTP7N3qhIoSqd/HfJ7PZSEVfNKAWuC7/76pYJiaEIKBEBRah/OvaorFUgi30ivGt6BrcSyhHm
VgRqWWpZsDGC/JuZgTHMZluUSYn2z1WKGAsLRbtc+d+C5wipbbtbHbRz+4zRs9xio+9/WL3OVkyp
or14tLJ+fGRQW2Tszoca7Ko9eXSTPTqke5mGlfdhJdh2TkuhGPC4nSHSHf7jWGznRI0XM+HpjxeE
JvWOEVOrtynevhdUEHS/qoPJZ2We+1Yu3nLXocrvAce2wRNsZsJoSNvQw2mhNuWg7VivAM9CSAhn
csyO5BP0/8TYqB+rz6mFpx7h5EliKbaPHrf16wKs8h9gokQ/1RJr7KaV1fowUsQ8dr3yHuq0ZQGR
cJiCr5ka6zld2sa6VL0uvzOy4P9zh5TIL90ih2Uw0BLEQOKnG0Ps9xHhmZ4Iyaiz4KgZ4fzc5IK8
rlauHnxWiH8hGdm/qNLrpzBdkKMp7H0H9E1wakXqkBnGigr2W0e6CG6//IbSigJ/ZHHmFNRrrm1T
zOL7dN6JahnUltLZfS41SPNdUfto1FrLZZnZtUC9rtAyZRt3yAt/WkFfTvSEaN9sYsaCLXEYeb/v
wp71jeqYAt1UZtELzmvyuTxbpZjDcajCHclR02EPNiKIgyXLWKTiPxjaKvpOdN4xQ4GktDoLJZ3m
E2qWM/u89f0H3+rdP1AxX4pmeQW9+FTman6y5oW4hm62L6jJoPt0WfqIQ3Z56HikcmDWc3Eqkd6e
fGkQWaBPzk696f09t0xxRH6tr2T6LC/s79cdHR7BlHNgfSFZFHfE8nI+w7vZtT0pXQrU1N4O++U9
9YfXqXYnlApKbZ3MCe5mzEL3ft2jdC5C61yHs4hF732uPCi7xBuuGkRNXIPaQ41Alh3anZp1LJNH
NrAa20wUZOYDa8I7K/rwt8Tc9GwNsAmo7/NjhnaSpOcy+mp94EipbViVtQxvN0lTlpyqY79fItf/
8sAovVtZfeNVjbJ6qu1A3DtTlmwRcH0lIXE0ACKDFpFqC/OBUYi+YHB6XbnxNwN+AHhaVhdjz1Dk
GM75byPgyS3LaJ2LKAURrmAyiLJbnpALkofRWWQIhWF3h/K6uiuKUf20bQruQ1Xq2JEC+GiZcX33
eSlj2tgAT5C3ftGyLyfuT8wMGaDR9znHq8gk3/svaMVwB0Xphrfskl9FJR+n4drdRTrUF4n/CIt8
Xx+RbY1vI6IwVrm9fox0QHfdwYe0RDC8doTDAc7AYwJMZ+Hvqn9UFkTboavkH4FMcht6vjxB3XaO
rhmct0Sl/n8jrrZDJ8kDQnRgP0m7L/54ntIfjhfS38sGv7Fkbd12VnklGUwfVi2wMOCL3llAUPxW
q4Ndtf8Rt1LvAEcwxCsZSdwZAwk8adBCe8ZxmfYi2jokkBIwvLg9gTwEGh2WEjkspQpqMAfhWWyK
wr4vtcnfoACVyKMpHFGRjPvR9oej59fTPRBXKL6jzwCA9CEGiRHTRfx86NUYm5zgHSxIXdQUstSZ
ww3lcvTEzeJXkKyX4GFyw+uIl+S+yHC/cir300kKq/xGgfuCY6T9dEacN1E2Ioxt5hOJTMlbU0R7
iyHap0c7dLf0lTw0SCCwlDKtxTHXH3mAnvAHf+Q9l7NdWuM/jH+4VOkZS3funzjjPoN6zd8Lz51i
cLSMoiTUp5pQRbjMPdN1Zlxvcw6rPqvx+1D9ewfpas4FmIL4U50+cLYJeUkvJeAoAzqj2tlNVB6B
Besn0sbwflZTcFpxA+1LezhhrxPoRNpIxeR807QNvfdnQQXyyU8xkbFgXVvMeJ9WQcuAXKK+EAVH
Lo2LigZs34h9qCbc+djKzD16wNcI9IZNyFq5ZmyTTutvZWcLYv/B7FdbY5yaxnfbEujEyY/12b+m
sBCSaWROSSPA9Tbly9UnDJzQWyt99zudbBdC+l4LkxEBuno6+IF7Mj0WDnvHTd2tmBJwwTGRRxkq
f9K+92IfgpO98dpBwfdPnfZrbavnrPUACfT+RYMXRVxTkYnBv6PAJabFlkjW4V1ltbnym/gb7uvg
YONzZ8Dsmb/CFdFHMCF9zGb49lp7lbtbU+T7KdwwSL/IZOJ6Te1XZ9HYNjyJrVPWBJ0Sff1iqwbd
tYIatyLdDNQfepD2EMpqjsu1hIaHtLw9+SmI8rJFn+A2TGB9dAsaHOZj6QkWoH2zfoqZ5I85QYLP
elDesZAddu5EDqH9P47ObLlVZAuiX0QEYxW8SgJNlmXLs18I28dmnqEYvr4X/dK3I270abcsil25
M1eaWCwkfPVjE3rvowPGv+f2dEsiN/lD9MQxUSfc//WsSgOZCLkjU0C6g5kwRHOt+29TIloz8dJo
gzJPZ08jgftVFuaijkGVOIBBNJRGIWwP9QKxt2lObozTJhMedz+U720bes0hGov/L6SkMLgTvSWD
rt4J9jG7s7CqTpzG8WceCfPctupXV/gRIKJ9JrZhnRuTMuyRKoAgBDO3NXpTwfQoo3tWWIQ/Lbbk
O/xZJPlzfQ70vi/vSacAnMhaFildTEK0SkXZEI5mNQdQr/nq09S+pK4Kr4YzpZgCtXirD84r8Nfo
FQGGpTMet6um5cnHiLTwOBkt2cECKnwDffJC0cCVngLrIVfS2LfzlDxYmqHezBz7bZ8Z/QoiXeGu
Wu2eGzdt954HppdB0CLhBUTinigJWV8xqC0aT/Vc2Tr+12xs/MoLzS0kJxWgt4mHhGeCaTmm+BCT
Nnm5RXZ/WQj2C2PPaN3YzoREx5VxaBAGd2beh7cld4EzRPTh4UwML0pSKMx1mj4krF3WF6kvgjTT
1DEm2gOnFXnMM1wVODf4MqZX4GlVtBMeN86No7Nq6yPLvpvnpL6QV2R7b0TmbkF0v9ei2riDK9md
p8ltTqQnmjfZcoEUhmx8lOD5s43iR7CQeGcj9wEg7qduOzXOU8S6TWESyhFxad5CQBdB78zd2TJr
3j68BgMhButozPltjQP7VFfBpM9Mjd1JP+5njw9klPnQbOsx4mbmOp23UXi+rgkBypPC0fAknd54
6ftWwInXgRr6IfnOflMKLsBnkTri4HalfmR0Nw7T3DY0Y3C9P3Jn0hk7KvNDLFZ4zMj2n5qFq4/H
mmHXhkL5AxYOA2Ny2z7OVdEfymSa3sjolwe3L8G48cFKmIIsRJ+mpl4uXssSXZ+0+Nx6lfWcmi4/
rdulHrISv+AVoTFctTbTtpkWP08JdEOKAkCBCghJ9nbUqYRQCqrsREQLo6sbsca3kSKBsdrxV9OF
1c4Yw/Bd6f09wDDn0UxWclkhw/BsdSK+5tVQvJBTw/iagy/1BhpnWdkO1WeZItKwbdR/MpM6lbKv
hl0rmxwGdEWzhTaEN0o82CjCOf6maNv+guGyH7m4ktuBsHFnGMW8LyGTcFHEFF2iPQ7Wrpspbjul
HXuqFbK/S8LEinfsjyhrxJyJZVGrZozXoWknbKGLxdfzPtqHE0Io35x0W6aGNeO05K0SNswF1iKq
nzhW/d6ZevnaTyr5wRCMowKI184hOv43lwY2AM6MdtNTELxPpPXWj8RZN97sjOOOfHl+QybJIIQ7
uvZkkj35GEql8EQ4WhiIygnvk1HEOLu5JvjUGb/GfdNTkiHsBxxNsMY4wTMmvqmkF8AmfZFSqkEQ
hw3Ne0h1wjNXUtxvVh/t8CO6QVs42j4qDOPPS0fAHitiHfZ/zGweOs82he7EfszmCcNyC08wnEFY
0MGdFFNP/y+tPKwN84HJdWxvxGOWR/BpGrf7WaLs5bk6JrCGmOhmSXtD7e7oEgzxbEbDl2MVelBZ
dXmrEuElvEH0eBcZBovfyKXgoAorxoM2ieEwe+JIsbV336R9+9XzKrobcylfCF0NuznqWQpw8Xbo
dLL4IjTtknkbxORqG6Jef2U1ffGsoqY7AzH5kJAouaUxrYg7y9LLj5S16g85yjig8pI1W6b3D10N
eMHM4uSnNi18T9qw1mWF9hmDXnq/eBM1lbNmv5a4XXdVXwxB5BlyNfzV7huGjvaF1WR4tKwifJ2b
4b6qlv7Up2D7S2puviMuzj7ZDo6NuTM3MZiMFY1iANdx6X02Mq0/YYbsfmWnhoB/LnzWXJ3rcONQ
NDdA0z9BVXYCk7s+eS4534nQmI5lxHt7LFjbIEGa/X3CXFRTF7vyt1Txb5zL4b6E2XdxHPJi2Dvh
qOsTocK8SH/Y+HO6J7G2knNV8zVM1MYi6J0m8FgbIM/RL0pWduUaUH/Mk6KLplFG+bIo85X4HOpF
R9vgtu4Ztr1aDlcPvnG2ZsFLxCHbeVMazjpi+HKkXMERp3ZB21Qh79lyKKKbWavmPm16BZJ+aooN
jWvjI9BEFfCI6lQtaO4JZd3r9xKlCTPD/wm2xly62+RG6tQDGelO9CIOBxpliksL+XMjRq5ZG1C4
PdyxvNQ4d5PoI3MGKpCJnolNHk15kIwRN0wk4Vena0sisyl7WristwxY556SMRcWlE7jKDGQCbsp
pCNFwIKUyMYENvd/2wTZDUvRfIuZlQQZkwOXcvxDRRyGB3yF3nSj4WQQd1iIsh09EuETXA2DSR9G
UgV4f20ia7c5GOmgFVZLEYS7VrC4KQ3Qhtn9A7uZXGnGcpJPNbt83SbuCTz/L52Z8CO1Vv/OOiTb
5XxY+dZeXOGnDq/FCJn5zQVlSiXoFFWbUROMuj1GbmSl0a7RFAzrMImy3k+e0X3HvNT/3524n7gC
bSrTwUVyhAz+QqylOC5a0yaotR5LK/YzFD4y39SZ37JvfAzJFv2ELfTTrAkFFLzC/oucoUWQQRK/
49TxtI3Dk0NGpWuOklS9CNpJfgIqhS1fzRb1QkBkDhaFenyjYsY2dg3E4epZ1xZgqrAlBfjjX3Ap
tXFJa+ISW5A/7XmhHedp7AFBkDCLz14yNb9x23a30CszQrhN+5FwKp3Iz6pdRDXrE4Uf6dEjxnvH
CrXfa4J5KCkcrJezrZW+a/bJIdfbtvA9u25vhiaWV62IxHnONMfFiodXEHNDgR8PKUXwK+n0ADJ8
vOsnJzlZZmH52jT1N3yg+tFDiX7PmtT0ic9lKNtl59znqdZj5WQyEw+1pTXvCYtKDi0klDq0ZwIk
S50cJsyWH10Uzd/CzJeHxu2z61wvDmcCTRZuoxtXoxM0Q6uifLMpUN31of0PolVHEwUQ067otC9t
pO5mslRykNDDVpt++dFNJvr92koRFrFAunLi7wzjB5uA0jwLKhw3o7IS0vdkzCB0RBKIGcCKhzDG
MbUBFCmOkRIWAJ8yfVyRWxsVUyQlRr7ZqVED1CBY1TFrmrn7QGK6fyag3F5K7ng0eGZBPWLcHawD
IBhrv+B1QDSy5wudk+pr6VINWsSC2p96ipAFDtOy7BilEBkjouWTWx51XmYk/L0wti5DjSVKR/zH
uJmLV8WtydsAUHsjBkF+WiNf8hGGtbonoTw+LnHUH0tebSX5V2pCbEGO3IKegacXkANLl9H1aWRY
gqEQ+T7xwvEFbEp/pua6uBlr4wjwDRuTK8tdNomgo9DUOsO7aQ7uDkjN8LpScgE3pyCfTKkMN28C
1irtA0pOnU8GqXEKyqGnHRAHsnEWOLyNwNRYt0M0YJRuWeTthxouMu9s+x2pNiXynKgRCKg7UzNh
m+7dPE4SdMaUOKjvXTL8gMwwTKxhIuZzx4vnt1WCi8ebBJUXa2oksHFJvZUr3/4RwdkQPkA484Tf
jB0QMnThUPTnOLrnJ4xIz+waUZ76QrL9S1Lq2b6JKY6PKOCREcTV2NTbEffJdLbiDhcvJXVR+oDz
xqQzifvNjyUM3doWOYuUCy7/rgI1HKcfKJF4nqgfjZcNAR8szEY2OcW2qPkwENxE/qCSlpDFnBYW
MbVshICIMI7pnucYJzKlQjiTPS6H/TJpF5WvQBl8sRjMWt5sNC/J7Cnz7LUR20gKdjOZSmNaeGJ8
DIXXRo8jbqQb1CQMEnGmEX6GyOLDCmTol5ZVHmqsHUwoeel2+POMlvWeBxjpWGjGSsyU3vJLVIGk
kLv046lVi7GcoFfWz6CXQcC1LKvBJVTrJJZKI3QfwLqy+SU3xdvSjqELgSXLNH7bzkhi0uN2hfZV
kl48m0RbeRiSvqC0yI36/KDAgAG8n8CAkfmsAb3BZNf3o+iIpKRl9j5iUmUsJCYnNriQaYFTVe2d
l6Tlt5Lo5gKWD9LvFvaeiXTG9h7PLFdgWXjsPJUdw/ZoNGgW/jS7+m/WaZSfkI7SzwkQAO6aVQ2O
kv9IsjVdMhsQ8QrHOY3jIOU92Zya5742qE7WNamdZ0MVoW8Koyx2LTCU+lwYnjxQwqY3xzHL4d7J
KTG+Vp4p069qqz/LGWVQCMovNin7hWdWr91C+QychKChNG08J4Zu/+lq4OqSx259AftgX2llkW8R
hzlXWHTQ5y7kkuQbmI0p8gVPtneKCnyNx9sVVqf2Ad5UP0KkVQitZlG5AaZLw/VlwUJ1h+yFI4Nm
o/3Y5OOTid76o/XZC8XAAFsiDy2V9DoZBhtWipq/gAmfMN3iwg4zc8ZW20xPsFXcM1caBo+Iq/kb
dnkqGyhERVUDLB9myvfAb25y03rj5ojAoAptz6TtvSbt9DdbaRLQlsJlTwxo63bhHRqM9YwSBBtQ
v/v4Ed8FZas4EOJfa8DXwcMAqlp8zxzXb2CcTg7B0c1EuXZljQ90OGxLh0w4OLgHYpE3dw0oegyR
JG3fROfgXZzGlhZzSLh+gc9qZwyCoB6UQwoWIzPAQUWsVdTpwey6HEuIO+xNahABUYrmnhSLfKh7
JPhtSA8XsIJ5DEiWvGNwHC/o1vo5jWp51B3XeLf7PjxBxqPTytW86mOpG++SqdUrFdrP+YCVfdC9
5N/MxX6vk6omSQtcpMJgk3sspG21MTP3zp3M6WLAGNzmlS5ghZJZw9MQPzcszJyN3eMPhXp4Q142
XhEE3Qt6XfUThYZ6cKt1SAkvgIZAVuLgcM8yN+orE4DbrqPUcuhXb37GVDqZhvsYw3sFDAUpoTAk
1pW2LgjSLzZ8ihy8FVjot8Jt/zz26gEom/BzBpz0G9K+zc1Y2Q8OGMMgC+tpY7nagW0Ysnfh8sLW
iePcDcIgZCY6XjxJWb1EmvM4MGIeDWgqQUsz5D0Yh4x1KkcUe65DlJEj6bxQC0ozrjcpgnW7m8DI
X0rlFGcus2hw7o0dYYK3ohFnuMAh8ddYj5kLxydjyWd747YQi/OR6tKSE8dHUWbngFNvj8GE6yK7
K/SOAUfi7Hy05CA2/WC9uuyWfNY6xYbA+lXWXnivTeYlJSa3GUhZB6CR+Ki6vN/Ni1TBPHn1DiW4
9BcNcujgdPU30L4+wM7aB51tv8UzAUhq2LfM8aAkARYzwbJY8HTp3uEtFSdHYT9uDUqz2hC/nWrJ
OZvKe84jKHEUB8OAEd8LgUcwjqq0zhIj9bGMY/HGSvzsLBjFjTZJ6ER20FQH42Oe1T+zyS4d1IOu
UaaFhKo3Zyss0r0lxRG3qr0TrlOh6YTxAWty7kdtjIpYOXNQ9a35gOTvnp1kPoPRQ2sOx2cQOjaz
0OKr2J7P+Cw/Y2OQBG1acNi4lQM8T19gH1mwRTRIYuMEEEGt12ovjIiCLmY0Pgw6WkpOyTunhH6i
fwNXz1TLXTvZBqk6a7abjYzL5sPAcxyMTQUPuBlxDZ8p5pRiqyTvBp4MMKyGsZlcLLwseJw9FCTz
sVm9DYyvjLNzbvudAjUxrmQ8jidc1G0l7hu8n/jRjXin04CLrEYzOdPqziD3jBve7A/Ew7CmjYba
xCr/LSy+Pr27aLeWKfDk6m13AN8ybls3qe5Cq3/x2D0+Ra2F1JRicVQ0jXahta+lNX0busN1wnbv
JAoYdzAgQUAt2gDKGhgt4nkHOEfZfQcnZl/32rcCV7yhSKvHJEzWwhWioxuDo+ggk1Z+UyiISyTL
x4ryeYKuumL/lHuGusdAdiGiTLO4o7PFceey8i17Do+51LjtMjknp7gckDdAAuxHqRusMAgxFGD/
YUWmDY21dBPYJGspy04NCg418UGOu+8xpuUOBA1pDFzGsWNuoHn1REaN5L6BMRSAkmp2jVcnL7Gh
fYNnH8aTm2jAMslD/2E31gHIQKre4/mv8E0n1Hpr5eQES0tdLcLpOB2Zq3kPVtZwhl+jHVI51A+0
r6QfXOjxRwHx57NEb0vquXqg/EHemZYKvPnHrhIbjaglEbsixUBPLKQNK4KJQpjiqDx0i1Qfsgc3
t5yN55rajdcNxpXxq8F4k+4nBMIP2+rFPzW4eGeMaJ63Ko0688j6l2t98jF0dngVvJXO6IoBZgL3
QsrhzrEk7appaUfDjp3BW6kw4vOGBUjVc01IaPkpphwbdjUQGuW7z5LsX9JJHOVek+34G++kx0s9
n42ljN4SjaZqNzTlFoHOpQlIfM3W/NuMSj02McXlNvgRJIP8W3dDfB/xcufSWXBtarxeelTcNUXT
shU1M8zLme4XFPRsF5wf+cZx3DqYx8F9YS1MmiMfuFIOdJbsU7PlrdRI785dl+xDgvpInxIYjijS
jXM9tbwAa6d4Zr9CyyyP9WTrFaSOOHvhesWBxMaN8BrHv10hB6QOOyZAo6KQV3b412gdGwHC5Zds
GZqTVfZmgCm/eqKMO6TamiKmnalT1y4iIpUF49onfir6yYf+pdUwxRWlK2jzqyAk1ZJZSmfL3Hgr
X4Tt820y1Ekfpje3iQKvx2JVEq5ZJmuCtF7WbKHN4l9kzXVNm4cGY0UyEqJiX/okla/ZQlXLNKdX
3RG8sprWOZVjGORt9t1pOVAbuP4e8EAx88skV0awKfrXactwJtEDaWnkvIbkou5tz7OQ6ZN2P8f9
+jN00VWY8fryE5Zzp7lRt4+MpHvmVTr7+liB/rCLPn+XQogffTLSH/xlMFTipPJppav+Qhk+JAlh
GH8Y+vfOWq5KpIgLE1usbU8VQLyI7ibMej/0kEpk+x3hRd6yqkoJTE36YXRKdcdybK2MXhEuGeua
MVa+g5VxyyvkmwnuBIR0OlYLB41NEPtotjOZkamPkk3XUrs2qLrwkWDLvTPorq91w7rvqF/YAj2J
NgtJhETdOdPL7KVb2MMMUlHZiUqq2BxW2Utlca5KLSLcCuv3MLjeHgD7L1r3Ary683MoY+ckw1+Z
gPM+8pjYl0qL99NM+mu0yjDddYjgu7Y0YVgnw6ixBmav4dQvLV6cDXtzQCoGQ++kF2A5HZp6Mntt
T88X555M3ahzbYYDHXYfXq0OgDcKtitFBVzGe8hS4lgyxIFBmIcmLjknR7ry0jPjV7SfME3cqfId
Kw827OFZo5xMwBOpSR1hUUBFX6CZ7CNZuQzeZafoZoMpqsHY2w8jdsNyzA561xhBI+3iUZEQ9Ktk
1QrTgs6nLmcYLsQ1stODoUj7kCPpvvDvN3vL1uaAfj+Gb1NC5xuG+qKW+ObCo2EkgeFcQHCuVxnc
NJzqm1Ry8tNl3RMPkEFPZz49lzaGd7aszg/XdDoZLILUt6zO24tJ+pBeUaRj0x0+W8ch7LJRRnKL
RxMXtfCiVd1kiMpAbMLTRqgRSX3n9eqKh/CxNjA9z/QUbqCUfHuqrM6AZyq/n2OmRbX2jGcsjs+t
VjfHXiTeboooJJYlc1sSfc9Fy8vRnuwAo8ZzbJTXum55lSKNTmA3InkYGYduA9tMckITLmT2UPmY
uPtOSe0pJpqDeMue2sSguz77xqu1AulSjzEHi2Z+0Jz4cWG9gxMnq3YR3ulHLewf8gyuLkOF7qPV
6H7tNuk/HR8BxwwPbu942X5CwPI5QVoYTViUfIotHTrnteExGQZFsQ+pjQ2m3zTCSbTW9CUiea8d
MiuUdq013s05mlllEvwPFD9nXdsyIFDCTS8CvMsFGNz2rk3s8tCmMcymEKqMcP/CLr6z8VLDOmU/
k7lfXAfEcYE3sjdHy7lIjva9lpL5nfhelCEvR5glho9nlystYmk/BnXojs+uE1W7xHHTZ9oOTg3b
nIslG+uXXA2ruiEN3y3CuStcD+pbPbg+O7XXyNUHcrVcilyyN/OEW6daUNS9cR5Zf+EG3unr0LHT
QqZWoviUZ0dedAI6fO9p9ojKDv0lsyhHOC0koS85xPyTXIAl8s2t5adXyO7WatZ9Db+AFRfS/BHH
P/7E2OuTc+zC4DcZODZ42tPrkrE3GQZ6BFKejpewLZLtVBvd+8KKDvmDym04NMkpGaJIHAsHl2qF
HsIsjyYGMBo0H7QerptmHlt7klX5jmet2oM2aEm0QPKzKZcDyCwxKzN30pEEdpQPZZq0K9Q6Phkn
196ZQsHfEx3bYpO8XzmRbGLN4lTjiSRdMvNqPJtyKp7sKepfVOM091UW6UEXL+OzAf8f/Q656NQJ
dAqnmM+5okKnMgtmQxqB/8BWe4yT45qpklQ57bAFgrwqomTIA5qV6vum7qxg6IyvzCtPjtuPP4o7
3JkAoMHZS/hlYttldX8xH3S+zwpb4CtsGkgASbqE/Z4+h5Htahg+YN8ezpGKRHrLEWvsYHRQg47C
6Dj2a67MBDxRITZx3XUGq5lKvjakJ3ybgugHmSBIa0uP0xvDY2nzDsi6RyndH2NIYrSq1trnELT8
Scx4kjPTcyAxi8m3uXoFC4PEvnJ5bopBwkyaCBFFtP3gX2/WfZ0+gb8hdYth3c6Wf6pPmq+5kP/m
shP7XLWZz/47zvARFjzLqG2HBVjMY+oU2qdbVyGlUWtiHfswEVPXpIEXvnHDxTQfNuBk/0HrJV9p
8rZZeWrbjM7NPRenftv01Mfww8O/iNd7PXf56tRVUU2anii5HdHKhoW6N7eLlx6dMsEs17QKS+zc
3HFkQh/ALY4VWx/mt24wK5BCpKg4LCm2zJ8Hi1XlSY5jim2jLfmawrPCrNjH7AQRGGiESfhEAgw7
Qu5hBXTHvMQitBUYyPY411rWmknRvtIDQ7QXioztnApYB9V4L7FnsfPVBhWv8xjGCUXktUow4unD
3YJ9GdSKkI6/FOEH0/Zys8lR6xti6eYBiUodB4AKz4SWJTgRTIGvjVSQ+bEiFjddjeM+iz0slz3/
uK530R/EycH3KL88EYL/JLlRHhYM7KuZjg7YYm1i12b4oQHMlKb0LVnZN6b3/pxNsMYwXyHgecqI
rqFohZ94fC+xumPQqEe0WjN9pxmmO8WKBT4X3BZQqWQdRqx+OOkQRlmmo0Oy+Ge9wKY8xoZIAR/9
GKywv8mQkZW1YtfcAJeiIIu2RpcUC+IaiskGzSHbs3iwUj83MG5g5o+NFzNTr+lcIkPOM1Qbgv4W
pj2n+eviArAnWFJUd9Mf5XzNaNbdDDE2I56f3VQO7j1eG3FpceqCLQbL2NgsfmeHFiXeB/8SazCC
sJhjNmDja2RawFshy8GO4Q53bJZlwAJSZyGqnJLjiTb6ZZMsKl/5PoZxHvRYXjoG4QPREIs2Hlik
AOopz2lAfmFeG0+TkZDTYhnk51SxL1a1oCIc9IYtQOnF8aF3G9LWCUxvO++8XYsOg82Uk/eT6Qoz
e9jbL2FsvvGprgo43txNpKV3SyiXt9KGWFh1I5a21qRAc0nKByPTle+qGT912txoHmVpHwJyXjsu
jL8I/QP637rOQd8zCMbDnuBfsi4YEM15U4HxhMIiOX359sztzm2x8NR6xaSU0lBGx5tHH19Tnukd
GaihDF0WS13mp+skGsInpAxjclFasNnvSMZuKitlivRGeqJgg1/rVP7Ni/vbE+QnUAOLpNdoucKh
lOO27G1MoAuF7H7vSJO7k4P3EyIh9M0krQLTLVfnzFLyBy7OCxk0ituFFMkHL5JHQp40KhiE2MGT
M/BT47Wwx6BvOrzNUEBILMz9dM/7t3mcSGbORyLnFlEq/mfGYzBzaqAB9pTE2A+paZx6nK8HRNXi
kKY9pSAmtXxs8Lwd+4GKNaeBVdeM0vOEPePmetMuhiS8l7rF+jvXv5dI26umpbcyh6vYjDn6Vmx6
j/NIk4KcqBnJ5/ro1rRPYQLT3qO0soA8tnrI0yQWWIGN8Vl2Q1wH9IkCChlhg5bC6fcMoe2pWLB6
UYZZX912Ng9tMq4UB+rhPFMRI7A8djxpemY75T2knnYbLbPa2XBv8cdqaLj5aE5U/jTY3NuxAxjT
06HproDV+bOmaQ3IPpX1576Ar7JGItzPylLO7E/pvBRnHcr5k0SqrU6YBdArVNsdVVGN4EtbN7xX
PY/tlYVulftTlUF6iOdiGANHLMRid+z9yo7YTWGep3Y9vBvVPE3ZdEtN3dmZjfomVDTV21nhtkQf
YvKrF5ofwZwTim0jKDt4pCKMbA7ogd3EzfBQJB6/wEl3/k29V59CdDpsjUh/rZu/aBrJw2hGR9ex
g8XA0jctgfeISO7ERnuaIrTJHHNPpmfYLfQcGlFIHBi1pjXys7vQ6OrM+XiX2TmcN0NGzTav3YK3
bTrq5hazAvXb82i+cqxXv0wBy1vN5XLy20VOT2it6sle4I2nxLAPBorkKdf015WJ7VMo0fmRbnrP
2J97oj7xiDnc6jtWlHp9EnrjHhkmQF5kk/SxmyPYmdSyPEBUmHMyyU1KHjoK7xzeStlVs5QxntkB
zydYKgLrllv3B2wWo8eqAwNTyj31INUYXgxjgSPdy+x9LnLxVVMfdLOX3Hqly5WtQFMod2MCg+Yp
UpQFbVlWRWREQpqvCyQBD8ABeMnabl9S/uC3Jq/qYFC2j1pBP+JCUDfgRzQZy5RDCJpTPFxOQobJ
LQG/dhldsGVoYrCzgEKmU5DME4GVYnSy7SxV98+t2Mp3skF+4qQKXMElu+K7qxXJHPvgJkC9N+TR
DkDrGr6DXPFoqsXRTJFsmuzARWGFTtx5pxMTOSSFJ++rJfuAJx75C3FionGyOcWivS+65bkCTmUq
VkZgmCik0Zb2t49QDz1Z4cUWI3xvYUv2i0WubYQoGpAQsTOs/67nsEzynwIriO81Q4MPK/EWQqxa
FgxtaB90iM54NvPqbRHp3k6KBxEnf5ngECCATxq7TwknsIbg/VWPzVqE4UhKwRMt3UYxlKR0ALQb
QQD1yw4BjYBfV7yqXmTsygBuo8NywLZ4mQKNa/9RV1Z2WRRp+w71GeWGRVEdeocOC9kh45YgSbjN
TwP97g8UJVd8aWZU4KFRQeL1zhn5hquzLIZ9RZr5LgIp9JvAFAAfDOYJOdnj+pGb1VXOs3dgK23i
wCKEvkyNDDrp/koqvs/U/jBywFTfc+TAZHVSPgQe40BOzAg4WhdSYKJ6r9kkuBSPLhTO9MrZOu1g
HCrXfDG8Ka/ItOTNx4Q9h/wu7Kg4yBNpPuIsf6S2wTp1Ky4hNN17t9acezyCbDNZLNNMa2Rg6uPw
MWZLuaPK0pQ7nPQ93R+D5fnQH+eXZuiN70hgAjZd8lFDWhnXejCYbxo4zvqh9Fqxc9qquBZeOu0s
kk03EIaOF8z83+WmsywFGRuT05klZ/1qObJpA6Xi8SlTuXm/pCFfVytJDyQj8xOzIBsSYRIQB1e5
7tUZblkd0eg8angSRJP36jZKp/7q28j+YI7pT1k0a/taGenZi/teoHdo9h6slvGDiB//6rOB4R2R
PJ+78iKn/DLa6lqxSCJK7xEZH/Mkvy3lkAU0eKztKoSett4oLOi7GnXV1FMdC268/MUuAU3THc1W
gSqOqvlNEnBAZsuxjhDLC4+4PFvCEjlns5QlWNjRuLXNxB/CM0tfe/5upF0TjNxW0q2u027v2DIM
xqmkOIzODtgcHl2GbD6PcQP9E/WqWmZYRiykD+VkRCGRjt7SjhqnORmwqhlvndloExqMEd41TWkO
h7Tnd/G0AC4CxJkJbsY2iGkqeqjJVLA2drSN4lAJJRt3G5rM3gEXuTe6ENvu4nAuNCPEMocaMlRx
RTKUnmBh/MRsLa8AEqj3rvko/mK55MchH6XGbofjrtRpBPFHknBXFxfZGT6VF/ANzB/mwvmnSP35
oQH9OHYAF5IqaDcjT1s6Ep6ehaJDHfxE/us5hMnIjLCG79GQ/tI6QhDvjXzcd452MJ0iJ75XPlrc
LXDCE2lA0KGiIapjPC/AwVgJGCxBDKGZe6tu+FBITj0BVyezS0sQ6mg9AZ9isRlg2QOkMZU4vIUS
02Uhr4sW1DghAi6SH6ZEFFPL9WBjlaI6RBXrA3zTlrc8O30XC79tZfepar3IaWco5mQXTphgtyTi
eOgwRwzqFZgSZhu7GvQ7SW/2yUszzXuif0340mgAsJbgU3waos0/gzDwo7CjUG0mrEs7hbHgPe6g
7G2y2LYuTTj3dK1h+g5SL1nCPQ73skUDKtTaMsiWPpt69JPJ7PrkiQvgZPmAMJGzy8Ytdp02pe9O
bGaBxS1CfHIfH4ejpuoxDWy9o3wUnhYONcGpfTbnpHmsWvBUILhC+QnxXhYPMQKm/dQ5NnslIA9V
/Kh4GVS+F3p1eQWv7XDtozl6qE+K8OcUKCfVnFVEi++6hPLGekxS64m9JtEWS4/cbgMJhdbBLfeQ
KEhCAsvINFRHI4yZVELXS35HTtSivrrUXGb8yZnViJhBpS+bKgSMY2HLDMUDVyT23kpB0UpoYXZr
WxHJzrmDbWS9TO15FqaRP02gW7R9n8hRDzeGair0EFxaNGMtX21BH93ZBl70RUTVDPLSiZYrvsu0
9duwi+YXRjUC/OjsSfnj2p3zyNBXyH1uuyHRxgEBqSuc7l7L9cyg2z0bxTu55qq+WrXhLHvWAbhb
NouBNridY1gr9QaxaYB1mAH7DLWQMFhi2rzxKnq/6q022fnE49cjVXPd0pm9MOx69JlX1pGoovNl
2ylF5tjYnB2vCJpew9QY7hMWif9xdh47kmPZlv2VQo2baF5B9dCvB6bNXJvLiAkRklprfn0v1puE
WwQ8kA0kMguVgkby8opz9l47vQ4A1KKkQRh2nOM607eiAMB7QzpCfubwl1gHDkAD024y4hv2BWDR
VRjy21eJC7cKckwH7XFguZgoJ7Bael6W8rVqSbBA5xSl2DDrRG9sDxUhimaZPU910lWvIO2cmDeI
PB4sQb+v/ZjGe0XcrH8iNcwUxyxsg/GaRvtkkfDLcWsNTj98LbK6cDaD32Fh6Xnw11lk6eGE5ixv
YMcp94AErJEv2HtJMdWEhe5t9sbfYjI5XmiGVNa3aNTR9WC17FAteqhb4C3JCYZNe5cOIj+Yi5mk
MMmfWhklJXYKGvYi7QeS80JFLSF6MncC/3PBjnV4sFEfM4eRJ60yQxPeUjT5ctzNOjxMduNHw88R
w3Oxya3QqXYIcMb2a2r0XvA1Jtd8OJlykMl12jrdsbepmJIdVKeLF32o0SQbgX8qURyZZ6TZ4xlD
Ivi/uulJxLazGYw90Tchp59bxEsS+VvEdDGqCPnXbOkuus7xwMW3ZiZJbAwmGZ8UkvESOk2o6ZJx
Vu5TCoikNhxyM0boK6ogQSWjgnPQe2QRWGmN377LUnIh23i6NhBxtzScrejVmHMq7TonD/muUr6B
AFYB0bLJ93Zu4nF2X7sO7fDKGImJ9ynBv1RlaW3y0TfPblHmRyuy2y+B9GwHvom0BOJKfGFX3gxX
Noog2kK9m/q8I8OVigf14riI9hTFCOQb+sAM91JhcGBix27AjEOWS1v7aLbRMxeflR10ip1C3GP6
G+nVH8vAHL4RCdW9zQkVzRDLW9qNW1jh1EPrAO7NIrsQfnn0m0oi6UqbGUW4WZnFKQbLAVI1CTqK
bUS7ZCNtFyjSIIOwyqtZzl9FZ7XDC3kTQbOLxyJeZB5hRGpHNUZuvK8HU9/UHMXnsxLI4BIIR06+
wndj4fsniYcwo76s7sOJ9AV0ZMT0rURnkPWT5xSBtj29Wmqw1Pbbq8ZoO01BM3DcWxMOvw9YIpKf
Cg4zsBXh2Yl9SJbWqaKmPaIxlcYzUDVYBMRzdC6E14WgHK5rQbuaY1wjwcae3ASRfkUJKSZCO40D
ZAWmXyxx1iKHg6egBCNTYOke27p6Sir4CtYi8H0pu1p5P3vMwd0dftMCgrzVY3YxaG4ihbkVU2NS
zixMJ7VOLumtu8JHNbmuO+hV19HQyZ4UBZWHx9Jlh3Do6PNvUSy2z6qOAKOVQcHhdRHaHB0NsQHF
LoAfoqucb2z/my1pb4iKAnCa956kdXlVCqR759ZeFIbtVEhIpDWtTbR9ZP/cdiJ18VxHOMDJxyJc
itSAMZOqwH3Xe6iX07w69mIRBpqLkmYXl174k0wM4d5SrrSzW+SWGhWoJ9wKM7Cg8k4pMrYczFzx
wNLjhGYrdoqep3OnvCCks0K7YqNm6KobNqnJdD22LLD3ZlFT9UJoVF052VC84O8Y2SrlRvOamrLa
JlFWijf2bdkxYndC59kKbKAviLWb5xJreUjjRdkbs6YjuZeBD4XLDt1jnNX+dwc4PzX0rrwCjO2f
iGkerp1IZJBy+AWaDONG1cg7W2wfMf092KAWcoKGgxjNLv4CFE+FKbwAp0cez9Ex3CGmb8aNDi3A
gGioNPIxpWnA4lYMt4HAKHyVZ164ZFy03exe2VrC4Bo6vCstYwHzW2F16b6BPkCTKHfMZzdfUM1A
sCgtyjnKtgldymztVROAfByXnONSZpV13FdOSj5drdYhe+eXqHO8O26Tvh7K3W6RmU7hnUNzS65k
p9pwz8a7QURMzIZ1V6PTPRoujVmM5iOaQyCnaN2CyjJpWajpRQltv8iwFw9Jl9A2H5YMghu3VnV7
Y5Jukt+0lGD8bxkdPmYO6TCfwqMjyurAEZOKI7UmcpkCJ0qNaONhowxSlgnG78EYIsWSgyjlKRgz
59px2sGIV8TVGOnNZHLmgU4VgoIfmffLVZMZzhs7U2E8mCZt0jcTougeqVP60mGoG74hyoV8xnqu
wjenZXuyR8deDuc8nkICX0YHLY89ldOmLon/IOfW0Xh0nOJBgaadcFZzdt3YZObw2grsFVdzFvfo
vxZK62tn1PGWQ3F5Zkz4/TVOPflE2giZ4yaHhmNEd9Whp20Fb9im2mmDQs7j0+KV+1c+HEmcnGW1
BQPSEYU0GM5aNWOu6TJJK7RvrZ4D0gkMY2bNK3AqE3qoKogWgITC+/9MYSNArq2ox0++hwHWDLPv
tnD5z0pEkFv6WYNC88UW+uBP0jsCu29p8fOZbM2pq4IrNXKeXifo7LO7uLJhP1DKYu+bDpUN7rCV
tPGkmcD5KBy7MVB4WZaDp86VeHCdBk0u9EvP3pLcYI+fPfCkt4bg7ckNlePhpctbQ+Ubsq6aN+jY
pIRXJRsRhaeiuQrayjlRIAjjNUqIpVhgawacjnWNI1HAnHRXwtUyOlraFt4xjyMnWUuDFWNFDRY5
YujYwxZ713xNCXh+Cxph1vtuqmxKL/VE/E83E16FN21YI97T1znAPDh/VpjHm4Sk0BkDr98YL6g9
/aPr1A6TIdgqdS5kXo0PEX7PIl6n0InwiSVV4Fo70YqyfsjCaaB1AQkVE4GFBJVBUPVgSFR/pB7b
XyPIkoQkT7BFDMu6duC/eBukyhaEirhoxOcKmLy96Wp2zesYNsmEXEVEXgqCysmHk/CWHlURSqus
NgV0EY9jtDNYU7eJB8Yk3S+SplNyt/kcOH/tMAUGm2DsrK8xrvsbl1F6IIrbaYnym4vxrA2TenA1
+KDPWxwoIITTWGOvrynI28ob6401wZVL6wpNLarq4StNojD85pYkDN/gkk4xnkryAHeSQqaPCjNu
kvYh1B3NdNW6ebqH/SOsMzVyePWDo/J9WPkGNYHKz7DGEVpX9pjlD7aJu3QbF3FxhYAg3faV6RyC
EdnpJiuoP3WjBXPKyUNnYU4GPOa5viF6mL10YA1Ns0VYp3aU0gc0V3QCK7g4cZc9taObJNeJ6Q4F
AvfZ/O6FlfhOoQaib2EoT/CvAx/8XPHBWJu5BmQTjC2A8FVkZ7SW21Q/4+TUGywTHTix3LgyMTyz
qaM2WBibMnVFDhMuTSGB+CAX0PHI3P8yj82w7aF0dBocWTBD7mxzQ56qQJuLT5H+docd7dlOjdL+
YjZhfYMgfAa6VBZ75AnkndBGihW6n6nbQRkbafYXHXUbaIE65HnEstuCGKw51ZRNu7MqJOpULd3h
zA4uLp5ht6E6YJXtHbyDLbua0ppYBaretd11rtFuTsWIrhzGf7AuyMtEw1waU/JAVPTs7vuOrdqx
abVvHdwiEOVTujiLKL2DkPky9tMIEzCHNBUvyumyPM0gyrCDO6bsOBPMQfSAKrzWDwC0Bvxgunc5
jHuhAauGCOtyGE5wFcOaPL6cbc8T7DjOURtpLyDMwjOsrWVHHb3WmdWx4VhTxuG92xI7uOp6tIQJ
EuukwDdn0oIiHIQQymZbOkP7Q6dLHzymPHOqHRfODUdSgq5kWz0XUeDtI0uoahdIEboIuSz9lI2N
99h2Sfskai/8MQJVMD9bwBkWuLsrviM7HFCZJ1Z/z6Y9BEkSjggSEqsaWMhD8D41/5XGKyicGm0Q
PhndZHyiSDSdvSDWPtESLnxbsH2Qv659eHIPPof1H5XpUSxiLrCfwGGTf5QmQzfdpaDQb0qv5eaB
JigyVnWfBVtdVlqSflpB7e7ssKi3mcAYutYina6MmPYiuaOifxrDOvziocASOzTuYXbvliaGEt/D
lbWldsysZo7sIwLUx0/gKQ3rNGm3G9n3pIC54VpZRQ7qOyEShc4HvTqz87wbvC5lSZRrRUxQZlMq
u8qQ4KaEqRKsiesk1GLbkdRxJUsa0ADcSNWml8e6t0UO6I/3mIK8N5wg6TMt6aHf1nSvj05mQ/UH
CHSeJa2XE0dSOzsFdD6/hmbdv7hm797gaDAmShjuRPq1BBLqBWJoP5NjWQ3l1VxREyoQUbFW3UY9
nT/ygY2y/0SsDQIVRDwzLTMwgz6WS89EPAbmdqZAxrQO4dxFEKMLo7oaycst1jTmaQWFXTPQFySa
igBfy7VraMPo88bbXnj9XV+1zq2MiuzRhmXo3xljQiKt9PuRnOTSaT2xyUXZsO/zS6/YSqiXIXD9
KjpEXWm9hJp0uiNNeqd5ati9YDpPZSg2HqkxDkfpEnruCh/kAGLGAM4vCBM8+LWOvlqhqJ4tXQO4
iXvzWxqn3gkZTPWzjcz2Oo5cfVWmQZDupdcTieRhjqBcN2TR92xqFmyrmoOeiB3DvnV8mlu3TeiH
HmdDtsRXk2XW8hrNc1MdVM8do9iCbOSFOSatYnSjChqytNVn3bfGEZN9M7zgSfNMyu4cSIG417iO
fxQui/9dpjNqvXQl5sL7bulGxzfp0MVUmCR4L6IDWFIQ2vlqZH0RrP2bnMBgsfIAjx36fo76G44d
qKnxx3NEGOMYhCHRpeVMVPDMTvNo2zGa2GEqPZLNpz441xjNum03iQSU+BwqdYfYxeiQpLLlP42E
ZHCNKcYs4yt3uO1ZHh6kM093BAbb5T0JQ+mnPA8oqQ5eYEN8iMoIA9ry7gDUolTKcTJvGuwvxllL
gBf5QQREhYB2n2qvfDC0BwbZiC3AeaueOUcWSxBwDH7eCj2QHo5vFahSnYFTworG6WBA7yitEbYX
v/fkQzolsMEqu6x/NegIhmpttSX2MMpR0RgcqDWDi5ZqXjq/mljTa7Ni9kHCSEGOMtIUvgRA5Urc
5cVcb+ir4wGnlDI6z5oQNIjgSEfia+01ThvBCwQ6U65Ysrz62qLl9Gr74P8/tzAiUiolRcAhP5sI
Ro1hOoCNGHWBxxkAPCdLy0rIB2mxY4rXLKtbsC1THwbmDcfIFuleiluTJroqdIJHAuMIUjlXzwbV
eJyx9K2oDR3Z7448vKawD5nIcWoE9WgQgedaR2U7SQM+hF0JNFjAJ/bjYjsuf4DKzfbBYJV7VXHk
/uFYyyDpiOQ4Op6kM9mXUfZtjJWMOdyLedMTbu5sSO5mNA5dRaE17Ahc+zoPOFgPacHx4zYynLK4
k9Loql2NNCxYiz7X6dFoRtPGfq1z6yYJEgST5O9hPCGl5zAy/sFiqsE2f2gk+ekeJxvTZszR/soe
Aii6UZJWd2CrWcr9pBxvCjoGpreq26Cyn1IMl/oR90KWBivET8YWaRsywhKSFYI/b3ilEwiLIfJM
ZPJUjAK0HKUhb1K23s+CPUj2MMd59GhTseXsRt34G9EcbO1cHdQPoqnjYkO2gnuV811/wu44w0zG
v7vlQEaxiF6mGJOVxdFjhKReZPZVVAT8DSj3sAVJXXABdTZGXd7SXotgn4azquwXWzjTATSBxi2b
E0tIMU+tOieG8Jsn1bFRZWLcNZyBkHAIZY13BfMpHVFaCtm8GRsnsFG9eOopAgWIIiry8vQU0Ttf
ewiTu3IzZLGsb1DTRtmnPEQ9+1nbdt8RW4jofW37TTusk8g0/PvQwCBEZ12zQ8APW0j7rQDp4Rir
AP6YfMUERJMMUZeXHBEflTdy1EBt6DVYXzwy4XwsSWQdE+vDbGTvjZniRcYph+L9jSH8xP/hFdSt
YJUxKYPV/VzyRu0Dn1XdklyQmaK6UQ3Zxy+9RQF8F3eyFJgwTcfZ0o7CORe0w7zFhUDasEMfCtxL
q2fn2p0gH4CnmJ2bnFQVhzbQROnD26bUc+jfALZ8ot4Vol+jD8omxMWSjxNKcYgqMEE4SXeKXSRD
Rya02T4T4F0FwFEMv2HPXNJHTAnqU3fprPJ16QskjWwYw9x9bqhScVIvM2f8TvkcGSsnzwnVAuXG
MqEMSQjW2P9QHne4FjqiRuGNXfOUpGGu1xnVoLeJuZh2qGGHGTuwaXxq2Fzfp3Nv8GWF1SscHX2o
StHN15XVcyyNwL3ubLALwbMW5kgxYxaJ/Z0zhsa8RntLPqZh5b7OREQEwU7KGYjHyOwP9sMRCVws
7cdPeVEE/l2HR39HZAbA9CaZHzsBfW9JZe6D7lmPqQi3Xj/BTiWkrMrbB5adGMFzluXFq6wCPk9c
MOEnphj3rZkGh4JLOhM+S/K4vheG5ZmYEaq+p6KWzggmMq0fJs4H5rElGuNz4XZu9IrACILZaNUJ
mdGur8594Ut8QlXCkSgc9Jskmv6EDxlPLftVK3hq4XW5D8SRctriy/G+TP3Y7z0lMCmPZXZVi0Vy
T5E0fWUDOx0o/+KidJXdbolnBpUI2L+FBIZsYLrJrKl+xSgRjY+Jmw5TvSp6yT+5VEgpOrK1/dbS
y16U+zY5VzBqICd1Jca6PKud7cyJGcNLwFlwPbeein74ACevx4lsxpOIvYJeXdLa5V52MxtQqHzl
Poy6mKZMXcF3kWxasdHS9SK5d7T1Oh8a95ZAaLbcOEDo7CZF5n6i5Vw+dFr2EDasrG/6LY/fMK9z
zxnqTwK+j/E8YBI31jOOr3XJJK2PwhE1/K/CMXryGFQffnfYn6bHuocXIcnDcK4pZvf1QWFQ7jdA
5jK0UV6TlHeu5w644ThpGdZP6k8Wxm4D0kJ5TtFMF1vhOPgRwWJCyMZePNBetYw0uFcGdDczGsl6
2BpzU7nnIK6xlLKH8de0OAF/gO4CWxXhmTO2/D6nvCkHs0B/7DIzk6cAnbDwOdZv/Nlyv820lAhn
5it4DsBuoLNI4C7jpzCIymRXKNN1M2eDt+FMJNVXL8fAu4adTJcY7o85sRlGm0+vCYIBcCGcgJQL
aJE9qtYgpqKiCwr30aZNOchsa4Hp6ugpOZwDgHGhOZHhwqh1zBYrCpXdYDcoTNo9AFO1VnTjntDI
m8kuZneydMjNyf2SA5wFaxXKKt/RlPYxsBL+ehqHIn/O2rqm4RF3U4CycsF2crpF0bcL2aDi8O2A
qoDUC9LPHTPYeOcmnkyuRNxFbbMzp9IxXkuwW86nsvPgMrYB684J6hbqvErwvyniUT59gnCQsjFm
83wnx85M5pVWyLh+mKYd89yYWDyAxHDZZpIvq9YFxMIrfisBYM+vuAXsAJJOnIXdY0FO4CO92zEg
QsENfgLY7pKHqnI1eG+UCvvU4BmyK3bQOxHfaXmfSXgSZBCoaPoytSQah2lAlxVbqFq5U4AG2zED
jhA0KBZuUhDEN2UXFD9S3/UoAAiLP2M3sHe221NrWtrf0wl5t1W/1tHo/6CF5xZfBhYKYiLRdbM9
Mvy6fspBM0COpwZ49q2K0kACIIj1Q7rzl8QIS0xxbOww9pFCTmZNyaRjdchSb+zRHA7pbJZXdTj4
7RNin1GdF0hAvW9lC7JgU3bVRJpI5zOP6BDH/CNxRVn4SItJck0zwXOqDNJq9oRV2D9IJuIgGrtt
SGsp7naV5zp3le6To3SSaluJ2PzqYOvDS48yHzkauTbVtT1LkqkoiyHQmvkkd/gUTBMRVTTvRZFz
COr4NtxRGZR3tE9JhYITQA3Tmh9qA5nVRmfW8JYH2ejtE6IqJ9hNvkdmgoqpRqxBsueEDzJ5gGeA
4u/LcX7LaYIhFBX5HE/YIFjb1/Sk7AV+yQ5j1UvLLZ9o0LnzMcAAmnDomVyQa8yL1SG0+prW0VTe
0I7Mayw5Vq6+daFdPrtGJzTgnmmwZoQ3Bv9im0/9vZ3X3TUiHudAYo6BdyeRCC7yARTB5DneUvLP
Qbx6eT+/qraMgFiZ4/Bq4oe2qDBhDzX7jCEc8Vz1gc1SQAxh7j3SYOIZZ4YbG0xknoW9Myf8HE9u
FoviMfDKjIg9pjikkl3B/tqHjXJCgUp1MYCQnW7Zbs3oMDxdqnWCCjffFx1d0AANsoaPjr7wkNmj
lfDd97X1CXVlEbdUG+KKusA8I5xUB43dgCvEkxm6Dyhgo5u5ydICsIHbG/f97A5EmFWebd6NlWjN
E3MZJkJOYfXnmuyb+8Q0Sv/FKTvDWpATsj6GvpS7CiPGiVDd6VbriZ6sEdk3E0er5q236cGuqcTJ
71RZiuiZNIb5uTIcdm2cBZ114fJYH8hDjJ4bujhrdLCl9Z3ew1yeSMv0rrKOXJ01zFOPPlRMEBFW
YpINrkDuJ/esC1iTOBIoYxs5lUf3Os7wNe6azJmxsAwRn+h4qkDmAQHWVH7JuiMFlexoYRPuAArV
G+K1SNk9SIQuPQ7KQ9KathNvAr5PtrqZ1TmP8cDJctN088DpXk3GfelOBj7jbCloX8/IyYP9EOPU
IUbJs/rPAuxi8jQ1YxKAoDMbyhLW4GGTwWhFNTmANTXujJ50TXOtiDPIjFWnS/owlUsWCDD7UvpT
f8YMEMzVT8esux7bYl9O2CixRbUjdcsC3Vo+bfoqzFvzEV5uTOK3b9Dab54iBSrvpXWLfrxBqGOU
wXePzXbs7+if8YGh+R6Ry+/dDr0xCWsZlt5bznozMRzaMb0gBWQBCOJAngjWB2vi9HlLTd+dN10h
i89RLYp+H2ujooEkKqW7fcxC1mHXGzEI5WsnQ8KpDrSLwvBT2GtmrMNEWuhU7kSOPs5qf/77X//7
//6fb+N/BT+K+yKdiDL6F/ire0QgbfPf/xbi3/9iWl/+7+P3//43xxAolZYD0YVdm2dR4eLvf/ty
jsh445/+XyoJshb3VfnFt9uq2nDyGfapmYpXW3KewO2HTxvjPDHcjelNnF5ql879mNDXipAnffxr
nPc/RjoUucmK8PB02t7SQX3/Y+jeTfbAuv8pEcg9NkKX3pvA09JuZZ9N2Z4gFezAVRKypfiHV8aU
b1nSdJStoPYr/f7KUtMDMkJjeGWvmOzrbCKWxUYc5zh2cI058pvwAVx9fE3hvb9dBXBOuUJTM4cB
5xDn/v6iyKYoJTnovQkAGZobV3U24MhWW9mKfiytp9XAZ8PUXDaWuLckvlNA+JaXsjorh7JQSTd1
Q85rYR5syrQxRay6Y1NApOaiTzQIuE7GuOwfB9H57inIONhcf3wTF69MmZ4CKexanpYapZXnvr8H
yQOaraA3z5MjeuRJ5fgZel6/baQJqkuxqXmbpAyOH191+a/+MmqVkKYgYIUqJgPFEnoZ1b+M2mJu
ktDy7eIR1CMhFmXuZtd9grMQG/HcrikHO/SXyZg9hi7pHH8ZptYfrq60oxmtkr+Y8v3VO7SyddOY
xaNfDO05yZT1GDSLTBc+4l8utYz4yxtVriUVwjzb03oZQr/caCOVQUNAF49Ny8kyR/ixxkxU77rE
G3e1Y7rPHz/Yy9cppGZAojd0LcalNC9epwWwpxqxP5xJncS3EHpLm4U6BmC5KD9Q8KdvZLM9/viq
vz9QrmpRwNdCsgm3zPd3SY2DG6X5di4Stuir2bC/hg0VbLpmxvztH1+LYUplzLUE3NPLOYaxWZmU
2PwzrXP1zEYRbgl2tGipRuGm+/hif3icWmnhuFJoGq3OxUjRmMBtStdLMNBi54de92Va3DiggCT+
NQ7rxEqmkZi2H19X/D5uNBd2bd4i86inlh/2y7ixDMSj0kv9M+qrU2moOt3VChZvQK2FUO0GRH00
zPWXzBavesnoWSdNS86AD7GiZra1MT4MnOc8+C/3IEuePK/Xf/mI//AbbQ6cVKFtio6mefEbq7AM
hgZ4xXnSJJOswsymLIdfWl/lDbmPUVpUrx8/lssJl9HtSOYpxhmPhCnk/VMJOS3Pbmjos+TbRhiI
f6ClKIA+2obgrKBIHbRt0L3HftLuIiJx1x//gD8MdOZLwe+guiVsdTHQk15gE+kC52x3ozymuqGS
VKY+Yty++8ulLld25ki9SIKYZxG0gctQ7282iEe/c7PSPgO08zYlvtod8nvOhLTz93lcXpXs/Fb4
X9VGCB/KRlEgDqjn7PDxPf8+V1ue8Cx+jMmdm9bFKtcS5oKOf7TOxuBJeLejK45lmr7hpmenX4Bi
7VNz2uCRjf5y5d9fN8uSy0VdlyWdx/D+CXjzUHtWqfUZyQcdUMManc1I/Wnnzol1TVPqLkVrtPM7
exGHuOXVxzf++8u2WJ5YGoVgS4Ha4v3lWaFcPAONOMuYnayIh2IE+hTOGxU1/dePr/X7t2Q7jklQ
nZZ89rTa3l+LiGlyNxrXP5vIGXdm4y0HutDaI5Fu17k5xvuPryeWj/PdwuSgrVQOkwyOZBOU1PsL
ZiguetfM6PIFhiivCDeM1aGn40lpOPKteme3g3nMiLkBIjUFxNw5s62OE6F2830DcvJrgdherRC2
Op9aJY2STz/2IaqXYXzrhZZ39/EvvnhCto2enW/BsU3+rIR3MQz7ZuoAxor8Ss75fIAXVh8KIxMb
mnHpOQjNv31/v19PmdLmlYDt9ajYXlzPRHJEAHpS0Z30SKjNB4zrQER9OP80LKCLu7uPb/A/s9cv
r4Q7RK9kug40L5ev37uYT3v0EgUCpuqKPnL77Gkj22st87UdmuMxUrN6MwadkAM3IgcpszbZz3Su
Nybnl60l5fiXRf1yAvqf3+OwY2BAwjX0Lj4/kcJT6SQ4JfQyeRaS6Vmr70Nc+uFPv6QFd6zDcWH8
mGm8zxHMABmGjPqoCShyT4q00+e/PKCLs85/fhASJFcppkO6KhcfJK06gVyy5ZUEWdqvAUIjUtDk
NDE4rdi8Iz4SETGFWWBGJDVOamd1hvkzLWUUbvpM02n8+Bf9YYwIx/M8yzWluwyX9x+RZxoDm/6x
RQxgpzsvFtMjbKlpT91B/TAFBaOPr3cxFS8PgPVAeLaN0lma8mJMJh3xNx1ljqsKYjTYYChOw41M
bJrblUKTf3Cr2h5vayrbT6Rr9vVfhqhcZoWLIco+llWf5y/Yg13s25suJTGmCZurcEynY0tEHWBQ
c3zxovqWzb4GoxXeLbm137OlV8PxV7EuVZTLbYJTD0QlARenrzOuHDRQQIGF+zPoASwF9hCv/NCO
HiflOIdIpShBMiqMSGa/fPwQL1+ay5GZFwYMUrO8UFp9/9IaDcuQU3t6LPnppN3YFvAaJ7pj+XPW
griC88fXu1hGbNe1tWdhjTYlzXDvPzPxL1u5UNahAwvcOLqu15uYPCk+j/QZqwCv2yrNJhbvv4zL
i8mdS3IaZclW3KcwhX3x5dp4E6j1u+1Jt2Z5cKh4E/kxwStqdbO2rWrcwlos/jI4LlZrLuo6FucA
YUtrITleDE7S8qYMuSd5BK7j0jnMcKdZd3ZKu+RQmWU97QB+GcZxbETZ0rBH17COOzo/f7l59fsP
8UyQI5K11HLZNVy84NxE2lPj+TqR7GMO1/TZwvacISfPWLntrnnTnbCx9XYU/DYqANKTwVlrx+nJ
6SOruW5puJovVHYtCiRQhM3o06CWtBzEvBA3b2NEfsm5gsjhb0z6at63RgPe3Aok+0w8YVeb5xJo
a8gJtkIqB9ACiD2y6DZkh1ZOEUHR0VAK89iABiLYJ9MjPdMpLozlDBqZ0Wnosq4nvzFCXb/GJ2UE
T2oAzPwco61P79lagyMch3Hs5Ir8CLDcH4/Z374RzuaepRSoGo5z0l4e8S9jViLXIw4BiZLd5DRH
E3+wV3QXoeHIufxOTcX9y0tbBsevEwtjn4aaKQV/uLy5ZeL55YJJg3WbKLLsZA5j+wArt3wkEzX4
y1V+W9L+5zIcqyUfBSvtxX2V0Fti9ObZCa0GMc4UDY+1VgS16F6R9lzKo5HBWCT/O8T2RFxJWmbN
2gmn5C97y8uZnB/CkdJCHiOovnj6Yq0fEwXvknSAU+Dp4VlXabTLiaU+5QTx9QDmFwRkVJQnTrvV
Xx7CHz4PSVXKplLgcK64fNQCMF9RRoLIEJyFazvPo7sMjNF2WEbhiKfjiNzHISeS/OGUasz9x0Pr
D2+a84xiXLGj1+o/S8wvbzrMGjlPGULKIBcoXpGDZt+NKIv++QiWaNpMlkkkvKZ9sVfoh6JzCCLn
Tc84EyGbjvaNcv3J2gXxELyi5Af+//Gd/eGj4Y06YBLZM8GNuRhccROOZZiF4anRJOLovrnCPIii
vkNYZkniMD6+3J8GM/hlYSIA5w+G8/tvpjaTqaUbFp4GO2UZHZOa+c1n8hjHZAflgZSUtASxMcXl
deDTHZjcVtyZdfXt4x/y266AwUx1nJKTYy8V4MttSa9HxAN1kJ0gqEqi1UdndE/4dMbkTZNVOq8q
IqvU57FBtLfm8CSjjV1QLF7NrmUE3xNnNMs7v5PQViG11LNtrOhsWGpTCy+QalWwl4xPcTQP5e2M
Iqm/q4SD098zYRw168zvPHUocl0jwEFRC5vz4xv8bQVnMVVU2dl6shVW+uLUDySS/GhJIcZFrP5j
gcXu276H7opuiOy/jy92WfphHeVp8oeFhJiiyuXBA1FD7kYsEkDzUpXvQrBC37B4QslO3Mk+MKk5
nEbJ35x3EtlAtQRz9U8laTzpNf9q/ijRwvhrx22iGwKzRbkjw1d+i9nDir8MwT+MeM5klNwdvjCb
CuDFCJwKE09vE51AYc4KnTZRtTpwmmdrlm5x09LU+Pnx0/nDvGnzVHgsHAGVvBzzox1LSu1Gchom
r98QK2ShiHWiU8w0tiuVbK4bFRBzWAbx88dX/m0QkAeuwKgybbNA0XR5f69NKghlqiLGoU3KLC4e
GWQIP7voKkPlffPxxf4wSbLBtzh84fBTVFbfX0xZmAFEWZGip9zx2OKvXIsp+f9YhJin6Bw5Wtoc
rC528wMBD32E4fnUzAnVTATOaEdNYZDhCVMJkEJH4NCEDs5Ps+3HN/in98jWzLRN5sulWP3+Bmd0
OV6ri/hEmFBK+U4W+xbk8CZ0uXzWYFrFHqXXgZyH/cdX/n1vTMthmacZsKwP4uJjRsOuhs5LklPr
6sK5Cw3KP1tCUcJHGUiauiNJjURbFKP/z4fuspda1ntO+fh23t9yXWo11YYfn0riXbbJUBqrCTX7
9TjG9o+RCDqSMIICTwu11vIva/5vg3cplFOcN2kUUlBTy+v4ZdFFOh5EbjfLk42Jbl3wTz3M0gcF
GJvZX45Xvz1fTjh0IwVtQG6ST/T9pSw0HTn1IXkizlniwCPTyUFyvgrsZtxOoPdo+ZrZP52IeKjL
VVmF0Pf/P87Oo8lto1vDvwhVyA1smQnOjCVZwdIGJUsycs749ffpuZshyCJqPnvhxZSrCaD79Alv
IG+9XrROgetPqiG8FO2OC2UWKlZ4Am3yuY2OLbOPlfd5e/dyJVDo2A79M9XmarheUBcZ3jlJZnHl
QR2AGYl5eBz/V9nYEOBeMm3yKOPpyxzx9hCmB0xH/VCMaNa8czfLq0kT9B4YErCtFpvKtOPE9APf
9Jq2co9NC7ITWYp8Z9bC2IDUVT/n8NNWnv7m8MpFuafk+WFJd/G2Ix9JzFH1DS9tYjsEvNvNgGUG
8vWNS+ruIXCIGrWwMnGqga6+N7NjdUaVZBo66Q+x+PrVm6pWE91jC8UlBvHfaoF5AOofRfECJitB
IyNo4Bq8/zUz/7GJkQzx6M9drzkrWDhmQU8yh2sYhJQq3vtK4f7lYHZyDKTUG4DYLF7Z1XdOrSsz
SSZdpq7xdReragw4hqA1vUnNDBU1qqZB2CnwacZqITjax88ot8pVCSbfK3KQHCEuc66f69WyVHSx
ouSmZ5ZEhjYU+ZahvXaIwumngZih93i5ew9HHUC6SOLBhb7YuR1MtgjxJwPBiCnbtnqET54KniVH
nWCl5Li3X2Vv1dBJl8mUF4l5pVXDbDJg8dIOlwjV6NyTglr3IRe5cW6BvH9pI03b0b4s1JWNo919
TIfoRM1FwbmcYdRIH6AfG7qegfB65oBunstiizLOWG8qaCX+3o2Aoe2x2lDx1sW718QlInAnl/5X
a9ho9Psw9jf8vzEamcjsTephztGc+AK6wtdX4AD3NoFAR4HoRo+VMH69CfzW94M6ggw8O4AQe8Cf
KGWI7JTHlDRTmCgr7+cm0WHTSeQEG46yyRWLGmYGhF9WU4C4eNa2v/FzrI8QUrOX9+81x1Y1xwam
yE5YbG2zdcZKVWvTa4uq/RuDpezStqg7Rc1srsTG2+9N90IzaFKSwpPgLB4IZwJLQZVCkKD26tYP
W33fVSZaz1FvrARCuW2vD6xslKiwjh3NvsW8JIHV1LABBdB9B7hVgAyy0KP2KwDx/uCTge9B0vu7
ySjhx6iIsjx+qbcXPcsLZuPAjkAlv+78NzmFgdgSmhO5602hMz+lpfmclAjd0mLzcaIHdqiHKAg8
XvP2JLMmyCLBHiUzdhZpI2KM+AFOUq+CVt0ndR6RMRODgT+jyF+sApvlZughYBfKr8cL3+5TmTux
c+QwUuKMrs9F4wxlVYEG8uw4s83n0mwQSEcuuUq+Pl7o3v6R1bwsqmgjLKEUvWL11WQQL0L0ITys
u8unyA6/1Cqv9vFK97YPr9GUXVs+4LLOTMJWjSY9cLwyrBUQbHaLG2VUxxdtGJCMS/Kq/5ikIvs+
dGr8x+Ju/Pj4B9x7pzKJoEFj6xQBixuA2rVUlGyyPZSj5r985AExMqLef3+MoV4jPXQ4KUxrlmCj
PhamItBM8KwwjnuUTdvKOSa0F98dZViH+xM4Hk1nhiTXe4T27ezMpcDYEpjpD2HO+QUqUU0Np/5+
/ObuHAOSXcfWAf7Jf+QmenP0hBma4KddyxvLSdn7qpYd6HGP276vMNcGe0aOjeuyxah05ZvdW5nU
j5BjC4OPJ//+ZmXmPBIeTsyBMp59RzIp3rl5C8uD+xTJ2lhkR2T9uh2YsrXh052TQW+S8RcDScAX
y5NRRD180rATXujm0LAUpltTmya7bnCi4+P3e3sLkm65kDwJNioNlcV9EcZK/8q79OAOM8byp2g4
ZSZNFfrEaK0oOAU+XvBOLOWxHAZE3Lv8u3ytSjmIsowJL1qAlnJvnTvLRdskMnBQHIp6J5D9eLzk
vWcUBBmNrcousozrL0ndMFToshme26OxHQCgvZg63AVVFCYaM4m7Em7ufT4gDrQpbWpQ4DPX66GI
PauTURmeYeqgC/hFiJDNGJIMzvtjNVNZil2DjtRtWyNqp7Eq1d7w5sJyv2l92O8cayxWTvu9k4DU
h0VTiJAiljM2vdEQAUR9xSsr1JMrN1O+4gWQ74K+ANxuNXqzRYnxRyT8d0I2CSz0IQzhOOD8TJB+
ixwN+foEgz4SdQ3cb76BBmt/bQr3m66BsTZHeBG1LMvevV100kHkMmWRYNgymL89+EUrwrJP6IHS
sDq2QRLsTLfwP3eIkuwquJnRSmZ4Z3/qqCHSuXf5kOCOrhdEnQAC90CR2beNib911J/1XPfPGBMx
areaL4+f7wZ9Id8qQq8UlAgBg/ZbnAc1ricrcjvDQ9Sn3VpBjMQNUMNdNAzQEkZyg00fGQhu9Kag
VOjr50KSfAZmv0g7hM2w8sLvXM86DQaGRFxeHM/FVx4xWpwKezA8LG0bpuYO3u4bMClQVG18IU/1
4JaHBh7DqQKJ9cmx4/Tw+JXcObHUnBKJgm4OgDr5hd58ctOfHT/qah0rnME/RkzTvbGqm31YFcHK
w96Jf4YGcJWRowPwRV9cncgHGgiUdroXZ456gWSCImrX2V+LeI7+TCKenlujV1ei/J03DGgcAAAV
gYy6i6DbupboxWiZXq4i5IuiuNvN+EKg4bJJKxxlNz2Sgi9Bi+zNFm12cRHmEHYrTy7PzSKJ5z4F
x2MxD+MsLz4z0pMxon0UQBNui9+jZvA/zn2oz+8/TeBmLNqtckyPyMz1tyzSAQW+QjM8zRfMXTr0
TIuy0WHmw8gzcia97987LtEXpApfk1B1vR4OxQPmsUy/akXLfo+KaXv4xysvBdSDlbvzzjaVg35d
VvekkktQKOp9gVKbqempdG63iL2OGFe26CcHeoh2+ePnuhOVSD6A4MgSBPC8/JxvzoSbxHNvlNya
GUD1z25PVbeB/4fLkoGHAzavruOvLHnn+dic1FgcQu605TaFERNznTm6B3dLfaoLq6TZ16DeZyNv
+vjp7pwIWpkW3en/Hz0sdkkTYermxz42T5rE6FgobwybAFfwHcw5KN5GP35XjME+DGgaUGJO1qfH
P+BOHIAj5zBs4zSAvlwE4SlKRR75JdTKcJgV6PGGhL4heoPshj5q6BOB3Em2ELOcauWE3GnpEm2h
OAG6piiior3+tHCYq6YqwpQ0yBITNEEfoTnVxn1pxjsb8y7FQZ8vCpOXQdfibe9g5e3MofPHbIW9
f/we7kQFRqmUuKCc2divzJM32ywZFZWqWk0us5Jof9gZ2bZMY+v9yfzbVZad1B4log51/ORiqbG/
093RxPYDVejWyYqvwnI/zVFZe12Ur+G4731mLhbBSWLCBQ3k+lWbOUBOF9L6ZYASZl6mGhmHz25g
aX8ztEx/tKOKDKDQUjGuJG13zpIc/tAuoZBHa2txz8StotsIU8YXJCDqk5M3+jGONTwrgmjt/n4d
JC0iu+O8ZrqOgB60TGDagb8ZOF1cRJ2amKmAasW1J8oy/C26smvLM+59nX8IsInE13fMgXmfqgrC
8Yx1NIyilev8NnSBm2T6I3v2OmFycZ2T9CSzP2XZJSbvr7AIradoq5LzfZxKa/ira/M1ls/t25ao
bYIlRA0JZV+EE1hRgaUqMZa04Zgd81SN9pWVNTuhm2u5yu2OMiyX9ozkYQGhdhcfFovWFpchaG2x
XTU/Qy3KUfLkiKLok7dwzkM926mTi2ri44N65xElkJAbHDwPzJlF0OjtsovxkfW9EUG6mpu0zp67
KMyLbZkkjOwfr3Zbc9CpYRzM3tUg1i5XM+CsYjsCuhZhW+clRQpt75cdXjGYfKOeO3Vdu9VLiVOn
3e3/erz47f5hnCfJCDyvoLuwiM0FzA4x4D/pWVFGhy/tpk1tlT0ce9vdpEFUraQQtzFQVjdM+mkx
chvcMBuNDPk6THm81q9oolqpfhxAsewfP9XtB+RqtWkMyzwQ8tLiVAxCR8IXD3NvIqn+UDTO/KLA
IffSNnfXSpp7a3GtqbRtaHWT2V+HPRGJtATvNHloDElgR4YMNerf8JSTtebsnaUonCRknsME1muR
f8U42bcDeuLe1InoJ15b6Yc8VtKdMs/xyqa8vxRqekwCwZ0u4xyOHKWK2FUPBaMYP6Aokp/0wsz3
yIqv4Z/vbEEoEhJyQhIrh57XL9Bperz63GzwetS+jk6NenYWDWA+CgQC56HtVh7tlQVxHcMtxuYS
kCMY2qP6eL0gTGI1HGy/9/ATzDDbdKzoPIWj/3dhVtZ37CfUY104aPXVGa0TO+Ae25WZPpz0FLMZ
QnmJFS2mu4/37G2wswg4VC6AkejBLTthWY03nB7jeIXWAaoa+hTsRecnXoiWDEIc4xFt0HeSvWg6
wB0EvUyjWIbzZULfZeaQpwhzegYCvv8oIJq/jlWIciZqEAetwazu8TPe2VUyNQBAAM3LJuws3rw7
Iq2TRZ3XoBPt5eghn+nxzychGu34PywFFwbgArU2U7rrpSKtG/sw1VoPna6Ucjvwz4YSmIeQwmxl
vHbvqQgzpmyjyN7iYj/hwN0hfBW33thHzQdH0dwjCa/2mUaHs/IC72wSQSOaxgk1kbCWQ88IkY1S
rUTrqdWI4rxSu6dB4Kgqwnh4rqsJraq5eH9JTcONr0UODcqFivP6VQZuUzsiU2uvGGbgJjvkTnyg
aCm2jRn21CFiyxigjeGR0T1aWIVrpP5vhFnKZmXkeydSkHtxL2uAEulMLPKBrkuxOa4LMOAI/E4f
W+wOwnNeV4jRUeQoaKB2pp9u372RHIPAJEFNrLu8nkUz0WiYzcYTRjYeJ2y3DhEiMCdTQTjp8VL3
nk++YspQl+zSXVxbuHKNCb5RZOdScMdX3d/5HPl7cHcTEgZKf3i83G3iYTH14nZkKMUEfYmm1bue
sjG0as/l5KPGD8N9wi/jVObFR/yFolMjrbqQ92lWzubd5yQNoACmiXADvECsMJ8UzHm9sbGizyh7
pP8MthXsUF+QsoplvX/8oHeqQDrU8tSQ+QIJWF4xMWlGWbVl71mwsACgxQlG5SluYttpaJGZaWoc
SoIpcpCWzOaRgikL/k1qJfkxaklzfvxrbsMFZwlqkey3glRbhotwQtAcOZqZvls1BDtM2OYXt0+q
6ag2WrG2p24/sjy5CDhIZq3cW9eHtw/reDLTSvW0qsDKLE7Qgd/hVGd8mdAQ/+zaSG7jOhUnu7pL
yhXE4224YizwOs0mLnLfLg4sUCNtQlpJ9ZiRVFvRxOUPbaijP0WuoCrjSqtgq42dn+9+wUDRSahp
rcCnWuIsY7RaTWvAlTfQEJUz49b5K8/0ZucETbayk+98SxqcAJdoVZEBLiFETmNVoWnRnBqKxPiR
i3E6I5qC+KCK+N7jp5Lv6jprgaouOVom/XOVj3n9IQPuSKmpP3kBiOkDY1UL6ebcOqWg/0543gIM
aBQwMHE5ojJR5itn6M6TCuDvfE7uAqqFxSXgIMebSVKpR8pUHBtKkc2AL8kGVbm1BO3OUqCHmIYA
kIKGtxwqNapikHsmlVcCht9r7pT+nWGPhANqHa2EwDsblKYQc0GaU5QMy3lZTfsHZ+iRp0IZFXj/
qDQemPcM93pUor9lJQf5UnNcindfZcxbUVXQqC/htTvyHbzpBYGPjaYwxPzRwB4E+FIgJkFyLeZ5
16KV96t06yF9J9kWrDN4GdswSeklkWqxZosnoYojdu5l7lBmx7lS3exQhQmqjpndYYJS0PVdCXb3
XjD4LDl0ldIOSwwnfcGyh8+deXOCXapfWT8j5KI3TgcfULfL37mCw93jg3J7u/CYCEkAf5A36XKS
po3Sfcj1M6+ujObZnpvy0I56Bgmryo6D0qzJByzXA24su3qSVUVTz1lmJVqHnK49OuZ50tIiQJ3e
wMUSf9sw6F7iVk27fCNHVOrKDlrGA7ksowU5NpdaQcsaVy2KPIQvbZzxuWr6UzkhVLvNjNpGDLtD
NjYPNIhwmeXsQgb4+8EZh/3jF31zrbL50XmkAQXWhJCwRAXXFS68cxboZ7yDWpq51ZgPn2sL/NLB
naNK/TDi2GkffMX1/UOJbAjWWWmZBM9DSY99HyJOH63k4jcNOn4TDRtDwmfhQkGXvD5YYWAHgFjL
6ZyWlbUpgqC+jExWtxa0GaAUIUY3MFy3DpZS9PCS4Fhisfbeklb+CK5amcLBVAKjcv0jNG54JYJN
ch6A6eyFw4KYiY+eEO0vFTPjlRR1ecfL5WisU3pIPj1p6vVyoTnhb5Tp/Tm0h7H+kGRuCjspnHAC
PzRsk1hsEK9NMG7G9S2aGHniirCyHeUjvb2e+A3AxmhNcMhVkH+L6wnF+ggTDbM/Y5Gn/2fPU/o1
rcP0pW7CfuVx5SdcLEUDkp0HyoEG55KTOuP0pzaD1SGSlwvMJqpmb1OArVwNt8eaVgvzQ5lHEMCW
OaObWTmT+KE/9305PdcptF6kKnClSUd146But3l8mu58RCm7wiUrS3H6ntcf0Y3hZ+ba3J0Nvt7w
uU8K8vEuM6Yxw+0ws1MPipvu45CIcfEmSFtTXZkcLGM1I3myJVIZiM2A4dTFNrLLRKA6HjRnNlmM
R0Fs5lN6gF4HmSSpBMpXuRJ1WFBmBh7ea6JKN4QzuTyPzhVFe4ZER76gN1dil7u9wJR9PmPEFeju
qa8p7JONg/9TekBOu3YuDrM/9UtuIpVHO91pS3fY1rPaO987nFa0l2F2HOOY2nqkfFcQ2CsPRo/8
+V5RkS84NhDMgnobjLQLfoV+HacftC4WeHMUkgj1w3FxYv7UYF2OjmYUosL53i8MqoRrQmM+wzFZ
plBm5EbgfQNmX1H1OQ87rKBbTG0aJYVN0ff5pRN6ezC0SFnJUm8PjAEeV8LxiBCyir9+s4mBafVo
T/5ZVUGSxtRe29Cesq/vfjxWYTJsUtSxexbfr8Y1uNDNzj/jWafHm6DppFaU2Q90DTurdI6ODTh8
L8ZEN8GSZsHf710fQAn8DdIMcLPYn1w/ZSiKfIRi5Z5n4cMNJVLVm65n5jSHif8Te8BglwRp56LV
Zbdr/PTbaIGiDeUMrTuohKST14ujyFeibDO757HX8AdSrewprpzsQ68h+Fg5rPr4Ye+sRyMGPT7J
+4G9IP/+5rC4iNz2YTyKc5NUeBoXhtFjdlpDLmtKhQKgCaqV7PHOzYpeDgkHZYjENCwvNdv2ScCr
XJyDuZVUENzO54LyQ52YkYvKN1CvrMKCQQZgmigieZ4i2KqDFmbPSeOm+cpxuvcKwJbToOZ0Slml
61dQp+gBMKTnFWBB4SnB+Bm18Grv92rynJVKtJLt3FmOCYkNcQxgq6QcXC835LFocX+yzsEYZ5uw
hRhSBJO91wJt3Ewq04XHX/g2vwPoRtOC8l2X3cXFfTCavEtcaQKvK7Ay2Myljh0pCiLaT7vw86eq
t2w8viaz/4ICPK5ELnYl+enxb7i9EbgNWB/CIioXN4Ejsxkk+0YDPmvUilPX4NaeRGGKSQNNkjxA
4TAl3L1znEsPlXEuwo/8V5abMpq92doZQy6aBEPgoabn7jJmpke3EPkBYv+ausVt0sJSsjyR9Qkz
sMU3NVT6znjGBB5m4op+QIQyKPaWCk9z36eN+16wK09G31IW8CiOyDnO9ZNpZVLiZaTjzSyU5ozX
pbLJMzv5jq3xWmPi3mkFFER7iX4XO9ZanI7SN/AP1Tos2yxrPhgJBp65jVVZqSEfXg+DuY1HlFGR
k8PPHCYSDrxueHi8fe68Xm4cymoKBAmDXTyvnyqBWvaue267rjgMg/XRmeb4yQeB8v5YQMZA8kLg
5+0uWz5R6lqzhYzNued9HJ0sV8tNbeCNsM37tN6mQRa9U2+SqINuD5cq3V+KeKrN648ZzSba/IOC
bNqo6c8gHiyY+Vp1glHWruhK3PmYsoFHm4kZuDyMi32qB0OmBfgonOeyoU9QVY36xy8r7R+7T7BG
qeBNe+bUjng8T536PJtK/A0nQHMlJN2GwFcKGZsYaBbljQxZb05mWcytAW25Oo+l4tCobdHNqpPk
2Snq+qxR4R8f759XgdfrTB/KGikLhRSjYqrs6wWLFpNDLEzKs4tzDZIldpophYcmubA/z9hR8MCG
nyFQLrVpjq1rVsqnEUOU6ska1KT6z6+UyfLsaFLsTwPmqHjX1E1m/BRxZwc48wxGGG1Nv4uy86hP
ZXdwtSFHoDmq8THaxLqOjyfGgxj7bkbGuWq0mYLANb6FrsC856jVVRMeLDPpwevDpdC/qzjG/UJj
C4tFB5lwsU+HOEg+OHmRdZvIr3Nl//gV3UZoFIzZFVwVEC5IL6/fUG4UOi+C3x81pX90x/kTE9Px
xGAkOzQTeF519MeV3OP2WJOqS/k+ep5yCrVYU1FMjK7tBBlXjBx3UY19s5pbNvZWNCHf+3jApUir
IF5Q6TH8XjxePGV5qGTpeawm/auJe0WwaxOnGbe+0LvxWPYjGOW5Jp6urHxbjjHTh7DDpJKzDX71
euXMDbKaKXB3tlEAGuGsByroEyXAwIVmSHJwzAjfyKrHu3Umxq1EztvPSgUIVYHGDo0zuqDXq8P6
qmqurfFs9ZmBMjdcQjoJ476ns/Ocp878MZdE7Mcv+853dRlJMFmj+QpjdHFldEClmbnjQy30MaxO
fQ5t8KTqRYg4dvP+uxCJNWEgvCmn3sy7rp8wCnB/mLSmP6uVau3tBr9wEhx3M8fGWp/q5mW+gsJ0
tAEEZQHDruulBKLN01iE7bkEa4mTZlrt8fkbXsZA1bw8ThPcVJM1TOnNy5TYE3o/TLdAiTHWXyxK
XWkORdScWz9A9p52mPUiqskt0U8rgy+Pv5zcDldxEoUlMnLQSgBK+XyLJ4ymGMtNjFnOXTO4+5H5
1ks2lO4mQKJsP8Fc3E0J2aPT5dKkuzJXbt/b+0kWXhJJIVv2GAcs7qckAhaF3VF1LgwI6yjiu0cz
H1IEp+c6/AtB43Q7MXcy+QUYiu/wIq50bEXeDW4nOQf/Rzef+QE7ealZk7gFDsqOVp+z2UCFou0s
nA8wAt+kqNl+fvzOby5DuZZUDzGYDNNzW0TBztKR10SE92xNBkjWHNPMeJO3iJgeiCjWwQwrX1s5
offWBFNOpsNQDd3pZVgwUdiobb86V41Vhqcy08Lxi10rGFoXtIU+CWjz7x38yHdqMqokEslR8VIw
1RfpqCSdVdHY64o/NhyqrT0H9pepQ+Pj8Su9bSizFskFG5ncisx78U7LOPJtK+vqs8IXjjums2We
Btu0bhtatoo/aScSAjfbO2XpfiFRL619mER680nBwNSPN41RFe1KLL7z0kksgVyBepdd1sWPQlWk
bXG1zs4xvm7fgCT2P6jvQ2UDbK8/0pcKmvd/ZprYFJpSl0ie6+vYUeazJZTCyM5dmlUN0+lRi3Yh
5mzzD99MzK9Gi2vkSo6pyzN6HUNgu9B+hDRhsKWXxYmaDEZk0SY7zwA7MrGZOThRubUwLJwQMZFt
Mj1Myyn0DAOroo+2ncfDocKgzXqZKh0xm9aahuKXhsmOsS0trQ1ejRZjzH06my6IGwWq2+2H0HXR
nMMCbLA2YYlj2WdVjGN9qma7bI+Pd9Sdbye1cMkhHBvQ0XJCERZGI/KxSkHlFtEpVyz9lCj1uNdL
60vphPHK9EGWpot3SLuYklXKfFNQLuJgmWWFVkZxc1aZ73nJ2DaXXExrfcRXSdTFMtD7AE9wpXFT
L3vtdeiisDVXwxnXlV6cqXBzpFhU3EUOlSMYcvsKWH57NyqYJHyu0EvVvIBcDSVpI82T78mM08gH
TKIH/yvtGTf8Kzaxf5t2lpsb+h4vwQCrv4RMWVq2jiWebPhm2mdrGInp8EEdROGnKjX2VpT47RGU
faScoIzSccvrvIIJCORAP0Wl2Wv4QJfC2iRzOomPyNqqKOT4qTv/aAtMajHBxNXr31zR1HCf+bpZ
voSuFkX7FMGOYRs1mALtUqeax6+paSL5Eul6/x/2E9n0Muda213SKVQMZGqNcNbIz8M8V7zarZAb
2mg6shrJBlyH5b4geeg79CMnXIgeb7Lbq57BB7milF2GML0EdIBl4TdQBJxbxHTHU1PqIybdQRil
WygzzZ/Hq90kpoCEgRyQC6MOxzZYJBYwyIPJZWh9Hu1UVOEOOXGz+oBVvRDHfBqj5E9bBXGn7Rw8
y8Q+GvFW+fT4J9x5YGDZED5hKtNZWMYnZahT4MhTRW9hzL8ZUCq+1XjO4HqKs8r/sJQ8SUx8YHIs
bzw3z8RkR3l9bpGF1r7NECaG70pChvrfiE6X+fHxcrepIq8WbiItxVd9wUUPe+iquAQIYJ9xg2ue
sxozOBiu51Sru2c8V9MN6EFrJfLeWVM2jinribuQuRZBw4zBqGJKhStsPeXdTu9avd7aipl96YNG
2SJO0/0durjePH7Um48oqWNgHyQlB9eYZTFPWmMzOBY2QLbcfBb4XXsR02r8LNu1e/0mCr8uhY4g
xFrJzVts2ToO/QYBDfvUhEr102zcud5js5l80BFDOWfG3K+cyLsLEvSlxjvN+CVM0ijChj69Yp9s
c/7XR+36ecCta6c58+9MV6Mvj9/kbfqLhCABH0YI3xAogLwW3vRFMKaZsZcU5qlQleSj1lnqd7Mj
mdjHSW6HyCfnBT7J8dD6Z10RrbZRfUSjdljP6vvHP+WmEDAY79BqAx4KCYer/PqXqI7fBE4j9NPQ
Y7T7R5nCqRH7zHGGuH0qRysOpB5Zqr7MMSCXrV0B+jvEiZEN3x7/kNvd5VI0o6ohZ10C3s/1D3G7
hgFmhN3qMDfBJjBC9ahbTX7swdKc370U5aM07WE7q6Bjr5fC+hYb+xInUAxvnYK2TZga9t96Hdjj
N9I0x/38eL2bAIyKkpT+AaHJ/IU9dr1ezMx4GlWlO9qxPeybzA7/nVrMpGj91MfQLKFrO21wMc0y
2j1e+XZEyhHCSgCoBUoi2s3II81np0bipj2GosG3DVGRTxFuvxfF8Ms9r6jcwXFF4UcTLUBnTSCZ
WMxPTaNGZ7srMJIz0Q8FmJDt0KdDzCsri3OKsjOFmVvhdtp31kerHIKzOmBymPq1/mJqsVgJeDen
Uz4FzlYQwGG7Mwq9foERcJXAxO/wyHuyL2FVVee0UONtjAPEAUezNdXYG8A/CRCYEERVqcWBJixD
HcmAnQ9lDKjLNMPygJp7yAjd8LsUucl5rvTg7xGl0c6rhZ8Ef3Ug7VMyBeA8Tw4OHepndwwd5Yiv
Jq22jYKYkrlW2b1molc5Hb+R8IGUAmUWUONFjFTQCLbasauPDfYMntZM+qauw3rTVFGxDQcl+tfO
dGOvzoPxPBY+RSY6D7u2irG2LeP4qHWqs9PMADOqMIw/4sBtHhrLqnbNXCRn1PyTJ+wHcQFFK/mL
25b6wa0ja5sSHM9l2NgbC1/VA5AR5YRf8LSyc2/iknw6rm8HzBKCa0sZMoT+EBAqlPqYBSLfQa9K
n14Nw4uy1nd+0rXPI5pRO7Xt2ieGYeF7Q4RcnnYT4jtyAL+8gJJaQ5Z4DJtjVkxATqvIOYZ1NW97
21iro26jA+BSpgIGKQulwJJwqsHxG0vbiM9Vprp1v9OSWPiHwarH+GDMhV+8OLodGz/8IMznn3NN
+09dedk3CQUsJE6XweyHRAaM1uJ8WcmgpnXOT0jS8RIGRbPFOLR5toas8hqbg66083x6HJvuLsoD
Q+qSAX8pLj4g4Fo7dpCc3Vpv+2hbtyiNoyxuF+KkYi8y/0p0PYuTbZ6YdbOmNH5z3SAExO6S4xFQ
v+SK1488DXWpF5rqn5QBLbDOEuC7e5Hs6TMlK2/3dik6iczwaOLYBJSlREhIMWNH2eSeisZOT7QQ
9Y8oaIjtjBPvym1+Eyi5ZGh8U+jJ/j696OunCiYMkFXhu6cxiYKDmiES5/S6fYEP8LVO9OS94x2W
o9fMDI3kSM5Dr5dLxgKfJSx4TylE+b2Kmvo2RUztpIS4ZCklAsWPt4yxeJXM0EEUkPG+ji+oTxbZ
Nn1M1TeNQXkygYlkoEOLanjKojpKDmHXOxXtw0wgyEs7Lag3tVDL/B/sfgf1mGAQaV+cwVRRl8Wf
BKFZGIvqgTy6m7+XFKX/UVLi0hrPFpjlmfI13pt2Yk9HC2jA3OzwnEqexiFR7YM2lkm4cVH+r7Z+
O44ThlezPyovLuzlD6iSmN0pnuArbhHiZuJh+iAbTiIurXE3l5UfHKPWFxkleKbNxhrSYxFQYNiC
75CWBxK5I8v966/SW7jO0/kJntTU8I91XX/tW8v+bPij2Aqzs3dxL8DzTP1a32txolmYApP8DVoq
mYZpLhbWqGJf+8pIlQUIaajaTzg2yr5KWv2sheZwkmIeh8db4s6aCHISow258RFvuX5YvJKj0pqd
6mkMHPsUROgV5F3pXOrYnBAZD5Id8Ls1mvFrVvzm7kUCHKFVlpSATcQrlwV80HO9W7U1X2jgmOq+
751Zx5anTQtmaNoU/i5qf/inShQDP+WiSc2tgx75pwB3YwQcYnj226qym2YzoRf6YlZVXh/8LBTi
OSgD56s113rwrYgzJW2JxID5kPdOQwOH8iycKpzceBXlxg1wVn5BJ6uNd/3UCuezWmlOvqvUoi0/
Gk45a1/roeizJ4FjWEJLxZ+SYpunYKgzRHHdjp0oBeMD5AFrXCswdhhAnX6is4dex1at7BKIjijd
sdppQZPXuw6/oUvTwF07cI8k3/oSmboNc/PhjAz9rO4jrs2/Rqh0vxN87f64EBSdTYMb9vsiHV+A
2cyrjBsjN0Ld4soq3HBwZyStL5mr1eiMaT+nyY9eTNg5pymKjZUM9GabsRxJIckASkSUpIvlanBw
/gikEcFIK740fm8ynMUS3KdtdZg763fuBu/kWspHBI7BUQLzDmhgqcznMg9qRri2l7Krp09WORf/
tHpXX2yDea0rxfoeH6Wb4IoGoDRKACeOfwvV2PVRshAejQJSw5cqtKYjwmrx0zyHxRHQ83x851Lc
9wQKfA0xxZFsmOul5sSvcsjB/lNFvf23Wo/TBvui9ns6jmuEjVd9ordnFTgLXw01kVeBH8B212sl
mVNplJbNhVhZUIMZZpt5lj4oPwwlNvErS5z6T1PX3U/gVUO3VdDicY91JoYvTqoHCeQ9bFBOrUMj
GwIUmh/V1Gnf2qnV1mDZi+tbhhUpskTslnBIcpPrnzoHBX3tqjcuVWFO33OYOb/IK4xPk57/VOK6
XGmVySd/+2ZoH8EkIc+14LjRGl7Ezjxp7GzIzfkCGqe/DDgUPw+tXb03QoOwYcoIEITWCkQgebTe
9DqKrsShMimHixYX1dc4GbD+LdPspJVW+yHoouhgDqNYWfT2TbIouQlzYvpHXEnXi8ZTD0Bk1vuL
OcwTIiKl5m750NYRzdzgkNeFvSbxexsheJvw5qjFiBKgXa5XHKd8LpSc9FmElapuSwOx88g3omw7
Zu30lxrgO9RPbrLyoDeHFpNjmUMTl+SkehmYFA21elhq2qWx5n6nJLa9oar6r53dNWHoOysxEZGn
lSk8PLnFOWphXiZ52rUXy0f9aDP18HAskzJxo9lhvRIgXtESi70pAyATSz4iU/HF61ThWNltGrQX
P1b8XadzxW+VGoDaP50h2nqj43DZbpxhCr/3rdkXm9btTBddVt03NjJZ0D4HzML6U9W1fbUzOyvB
t0NXvnEVusU+a63Om90W5zJbiwI01epaM58ExulMrZgJxHuR9d2/Zm6ryRYVnuIjGqh6clDNaSoR
Q+5qhiaiGdfO5O1bhshPWYIrI5h+SD7X2wga32hpCApcLOzbjhlaopte+P0L44thJZu+PSMENJrk
SPgg24AmzPVSddNr1sQA4FKI/r+8ot73By4xya+PN1apFr/eGfSp5wGJIGMkpWcIb9fr+SD7Bjsc
kJVMdfO/Efuhfd/q1XiYRDCtqb0u+gdy73CHSdNQMJgEukXUEZPhR3XhmhcLseddmZsIB3DsL1YR
CGT4+yk+4OxZAzfW0/lolOGabsnt26VrwdD5VXiDe05+6DdhL2MwXUxY9l7MwBm9uuvMcusm/0fZ
mS3XjVzp+lUcdQ835gQ62r4A9kxukiKp8QahElWY5xlP3x+oOm1tkEEc2mGVFSwpkfPKtf5BnZ4s
szJu9awKvZX5fLl0uDuorYAXRbwQSsRli3acRgnm7uaVV7bTNsAP5+i3vbX1h3BaOXVeHnZYVqFw
qxJ6Cxnx3sumfKOzdF/hQaV5sbKVkQ09tPrAzVigfCHjh/PNkjCkfXv9LM1KiffQf5nZAsR7MhHE
POS/DWlU5Z5v2V5xRdCcRIAYRZ+6HVLP07bSpKm4RvRNfIEk5skAgL1y2heyr+ouat9pvglHvYid
asot7SYKerErZAj5Dhk9oe6iMgvlfeKpVbd9+6uX62D+aNhlOJYCh5gRoJcfraaIEJgjpLKQEDH6
kLWxpWxqGGR/FkFQFHe93xvvLJ/Mhq7kBKH48S6fIeiLQ2SyBqPrzLG8CuMu+ZOwx0o3UtUUZzuK
2npne9347b295A6aMRik0yF0LPFEAhpsMg5efVV1ZX5W60k+kAevPke+3KLhqK0paCzfuPQQ5Adn
Fmq5gPmXotHMZ6fmKZabPlB3n0e4EjYb39JS75hXmGE5JiKhH82pkNxebafP7+4tGEOECBBqJOux
1IOxjIwEVa+UV0k/mPq20wvDcu22sIPz0OfyNkoMPuTdbc4kJ5BvVGtIpywOtNnyOvWEgZvYmOSf
wkEtkeVuLNkxlDr9EFpSff92g8vjhDtyLsPMWVhi4hcv61o3uRZVabyaWbGHhAL8rrJBU7ZJvfYc
eLlHeAuAiOIkIW3wAtpXeLZaIxcyXPWFom1LXc/dfLTlvZ/5PyYSkyuPudd6RghDa+DsZubv5Zac
IR69Bj39KkP3MnArWPHtpg/05ptRhO/V3MQTfQ43Ziz2XGTDjPOytc4eQ90Ce71PhqnfCjX93EMu
23So6l3HXauvVDKft9rvkRPtQWsiwKF0OjNvFpGTRbjQgzot97nSBzCJI81Ob5rWshsHAFYCk0oN
i/1QYCrp+FmmUf+SUPQ5pHCBHnDUtAMUH4ssdsoitSCq1Gr/wVJi63MpVbXqeKifPsi1LWVulkoD
hWfojZaLZXSy9SN0PgFMS+3WzyCOk2mqssAdfcT13EAU6ce3l+jykn/u6pwyn1EU0AAX5xyBHeat
XVnt+1aqbvw6CsAxy+WOSlhGcQj/ncEkxatkerIXtjeuXLiXzSMrMwtEIp1Njo1KDMf75cxmStKo
FoWo3TiY8cFTU/U0Sn201Ui6NJtewgxbGsMMkIVRfPVjeU0ufIF++/UBoEdgbXDgw4NcLGRhlLYf
A/zbaTW+qpkKazlSJvk+APq7wQ95Og+qZdw2atodK6X2tyVwz01kSsXK1Xx5HP/6EFx4SIjNXDq+
5nIk0jJoJXuyZOzCPcAAZK7QkPRR0G3Luj15MKbvylb4O+gd+v7tNTD/1f9Z7hwYc5aTIGQm3M5i
aosxmLDhBnERqPtYmP5j7E3edU0UvzLVl0fGcytUBLniSOCTBVqmGZMwn+RWn7S9pfM8x7FSuVdG
tdrYkbeWsLg8DP9uiko8oTkFYx5cl2PpgajKRaBr+1C06m0oNVxhlTJ89fzB2k2TtxZWvegaqXue
G8heUWVDbGsxgJbUNXZFJmofZh1MGBneC0ak0q4neeC+PVfP4pIXk4XcJ1cmQQKzBdV+sWMMn7sc
p0B1XxlNcze1rbdRJMtyoJoqe7mJnuI0KI68koePGCBOjm8E1lm2wvjRzHBcIsar96xDEBJabm1G
gq7TaOJ7rooovAmDVLqfzBgIU4+ccwXNcN/5VgoNejaZRM9gm5lt+eHtPi1qxczX3KdZIoODaH4a
L/qkGPVIsrlV9yWCqQ/c0RFaAWI6aLFWkYYGRS3rWXdQu0pyg2QShyQzK4qxUrW1tBFRAwt11be/
6cUS4pNmFCOlrfklsBxmuQgUraPOtLe02LhFgflDM9bjocqQds3z6a+3W1tu/nkAiBK42kiNMgiL
zZ+b00AJVdP20HLsx9hGyIw1QMZaruV9MemKU8Ie+xoVHI3vbpkCFGEginQkg5eP5TggSoNYou0L
tuYpUADNRFrgOUIU44OshdJVUE/q0ZPqtUrUyz5DeiAdAteR846yx+Um1QyvIlk6+oeEfPFGadpu
p0VY+eV6wvPSqvJtkqT49rbamjjzy7klwqa7s5y2wdNiMdpdYWQVCLf4MNnwm4pc5Nvc0IJzbBGl
Ic61xhdatEdJbfZPmKMXHhOcfov2kkFHdcYvYAhpBfz5XR9LRGYpzzvLRvh4mJA7JcXaHd6e2pfN
ktaCwca9zqKCDXg5wJUIUVc2K+WQepqECySOXZinP+llP+zCyV/Dfy2ucno5p7wtJtWAuErO8LI5
yA6tryMtfcCOrNrUtmi3cd5pn7UsDL4Zkt0c4sEyN4y07KTM9kpwv1hOz82jGWf9Mizn/1w2b2IS
1Y6INRwS7vNTC1rRaUKp35dFdBumjbxNwvgrNEZt9/YoX77jyfmQKgDkQnzKDcBJtmjXz+TQrn1d
OSSlF362sId09bj379A+U/eTRnRH+TddiVBfbZQEKeCr2e5neTqpIYp4lp2qh6EytJ2UmhaSDByY
eh3Awuc5tykbZc1p9JUJRnqG7cIrFTbECzEsML/mlOrqIQBetsee0HMiRSn3WoQuhcnjyrW9tj54
eW5sYOiof7090C+XMyl2ReOBDDcMqarFJdGj+aqGkzAOiEAP26Q1UlcVfbS3AiNyJjl4n2fgPLF8
JPxBwn9yiC9g7GOoanFfxuYhsgbLNXPLugkAc0D3LBGeXLnWX+scKkbc6pgGzs/xy9WL/kUmTV1r
HmLW8AFf5+pG7Wf0ZK/3n1I2zkrIt2Ae/OodFD9IFpy8pL0Xu7XMpwFNlFAcJtgFThlp03XR9+mD
mntzZljR9lVgZns10XF4AzS5H7kDnYiX675Lm+k68tTuvo5wV+eNkN9pRZbeNQKuSKEogQsmKAWO
IhMS9Z7fp+8LJeep4X3Gw4x/AtJYAh1JsXZa7kVYOCt9eme0qeFqCsK8ZdWu6d68PFY4tmcXExnR
A6J09XJips5Tslp05qHMrehgqzBjFOAod31tAkGAGuvmSWjtwhLVxrfX+yKofO4kZDauKB6Ms1Xt
ZctmzQ0ZWCB5cFAxvkw2H+CUWon4TqYoj2+39cry039va7G3ClRbsR1vxEH4CpbhArr6KFrzZMIl
cCu9E4e321t4xLD8Zoo6mDAgYuwvEhaXnQunojU9SvAHrqb2Xiq6u0xp441aB81jX9nBU2lHV2pb
GMcO9RAHibZhR6AyE1GlcvP2x7wYaIDngMGJ27ktkSZY7D3R4QwtQ64+DEIyXRSejRN8zXNg19rD
e1siyJ0lZMFjY0y3lOIFgqYLieiW8BydAymapG1fCPUYxqr5zgOF8hlNwLFgcCkALTvVWs2Ul5mt
HFWzTK+yJvguWcVTmAzpvZLK4/Z9HZuLdYSwMxuRnOkLkQWMfkrhJ5oO+cjU3aq2o2s7w7Ux6dI1
R7Hl1UdTPBK48mY0GLXCxX3bVWPViYGFEcr16BRjY85rYnLTxlO2waj9WaW6WHmgLLfHc5u8hGYX
QZhh8mKFGGNEXVKvjWOAEP9OrXNlg7lo5oZmFW6biVzb28O5PHTm9mZKEzkRkEAclpe7o07Q+s94
lRzBlZebVik0Vx4AEW5GkqU/OglZenlI7QmSXsdWfbvx+S//7YGJ6MHcOG0DeuYKWBabZS8TbTcY
BmDKUv6qFYW8ab0Ke6y3m3ltHsk68OiA5cd/FkdOnhZGa1u9ccSxTdqZ4/hRk6DwRAJ9asRV/HPp
i3Ll1nttHql+kOxBDuolh8ZEArdo4tA8RprlX6Ei332ITDvmCB9zV017+c+3+7g8Weah/K29ZR5C
zwrVjMkkHfMh/yhXfXeNXOH4swuFtYZ7eK0pnhl0bj7BWDaXS4acEoy7qofQUpKpSpo8vRFcVJuZ
lbFyir02inDWAYwBW5ylXC6biuQ+8yyAAEfL6+LI8UzfcsswiYkbULlyOjPLVsLd1zrHXQ/rjkTV
rJJ22WLq17qWyIF5xBWi2nPQSOdW9YxjDED13U0h7DRXXywOaYVX8WVT46i1RlQF4qiE6VOSaOON
HOGhVXjFsDKMLztFZWCOKyjH8Vx6Jrj8Vopru96qc9GKIzWE4Ba+vIZnST8rNJbvA1bwxoVBS4UH
cOGc6eTFfdmpuI3y0fM1cdTU9mQms22y1Tcg1SxQawJ+vhaY08e31/7LVUJ1B64kfJgZzbE03hnb
CXdCa/KOjV+pjgmv9SRXyqwCUOt7UJzv01t77uOsRkMCDpYDzmeLeyH1umGoiRBO3KXmZswq/07o
sbaSFnqWz7k8He25gkToTA2VlM2iGU3xE2PUBx/LQDvdiySp3XpKuvtQGkenj9LupigpHIjIC+5L
PYxcQtQ+cJExD7cRvzh13akHGDktFUy1Eyun6jNo78X3ETtStZxBQ0s8sd4NSHQlinSMzM53amAC
T/hAdddV239KchSQpMTUdrCrtY3WFMI10szeG0ZWb0YvUE9dPzSHbIj1gxrV2qwvc1cOE9DQMvFR
2bc0lwpl9cXAttDFTY+DO0FNT5JMf2sakfkUR715RjUr3ha63p8lvRfHbEiHQ1fU9saoQFP3kfBX
7stXthIlexDJc0aJbbvYtLmZ1gTqrXQEMjqckgDVxDHKjFPDK3FlgF9vaoa7UxSgALa4mvO4qnUj
H6WjwQV9AxEd3WkQPSe/y6qVpl7ckOaMfaBUSUUAhLi9WGoJim8xYijhSXR1sAkjST3aQS07Iqil
o2bB59N1hKTe3rYv+kejQJMoudHg7Dl0eVRAEOQY0YbohARZvQ9bo95rVtjtMz1au41fa4qU5ywa
TGmPlPZlU0KC+BKYXnSSmhxHmsEczr06NO5Qp9kKR/zFYUSvfm9qcTu2SWeMxmBFyJtZrVMFSrYd
Ay3YMP5/+j5lzLcHcQGY5DCa27Nm3BXXCPHiYkHaI7xZUSIM2LW54WZSnm/8OCi26jDh9SMy/7o3
wHoYmRC7UdJa0P/SBIAYHQU1UrJbG9Gdx9HvCgRheJjkReK/N6TlCwUeeIBPWF1MwuXgeyIrlEhD
hoXjP72NWuPzoCr+14Q2d7ae5O8TMvw1IlQrAEpSWmWBaZft4fTi92jixzitdNkuyqbqJspaxEoy
ITkIGZSS06tB6U6Ebpkz6HV0ZWIJtxIALlijz58BSweoFpwVUH9LrJ9qlXKW1XJ8srUJBUdJRih3
KIZJv5nUOMR9Kans72bdhQ0Zn3T6UaseBRYbEn753jNrBhs+K4KT/YZrsliS4OoRfC2s+NTKoA4n
H50rWPzpzmB3rzS1TNyxGvE9IIyA28Hrc4m1qJq8i3L8+E5FnKg3fpoIxwB/vg0U0Z8HrzRdC1uE
u8AM5CvPx/Dr7d3wyuZ7ZmUZgPGeva4vp35AWTBv0BI7ZUo37KxaDk55JNfbYszHB4Oi5kp7r04y
CSKuBCDns5z9osF+8qYi7ZJTZw4aCzzuQbBMTen0thkk/BoY7gQZwHenpFXdfEA/h0255oP42rAD
iJ5rHIRAxjIk94rK7hAlTE5iEMPDABRs52OfdtKT9hM/6T9rkp245liHrtng0LNyfbxyvM5RJQgG
Hsy8d+Zp+S2+bKbSH71iSk56m3gkjWrrpjaL8ASEYs2h7+UMs4R5+ZMpBUtLHuWyqaKDwd8NdnqS
ymB08l70pIdt6TuinY9qG8Zrss0v0kczEB24NehEgjHIm4vTC9YZ2FnFrk9DLixXjlBbrFEThrsU
5I6UZSippNAB5dZOtp2mtftaK60PlB+Nz6LT12qyLxYcoQf5SJYcm4ybbDnUZdaYySgNwyEWSWM7
JUCRQ0JR3WWpFYiETOlNyDgcx6LTv1LmL/dhKP143y4jFTrnKRGHYDggLqmXc4B1lpH3OcyxVrOH
GwUHAMcQeXCFJsdwNYhyLT2+jE5IjXN5kCHg8uBZtgwUcDQm2MoM5WTrmbHRwcFvNLVqHQyKVEQ5
1MSN/cxcOb/nkOe36BaIyqz9CBSU6IuLZKmLpJdek49GLF1bY66dskEEd1Ijd2j9t5Rlm844DDlu
HWmWrSXoX215FsSYCcNI/i2O62HwSQ+N0OaU2JBPuW9be6wC62OXoyFdoZfoNLIS8LDBwu/tiV3k
Y+gzykwk8MjizSfoMtkdISwSdFRzzjXoqE3cKd4u6qt31ijnVthUoAF5jvJMXOq7G7WoGzub0vMw
KO0hkBvN8ZshOFe1PLmxMknHt3u1OJ2e2yNfofE8nGGwy+A2Be/T+8aYnhNLRBvTqPxDNTT4gU/q
Wrn3laaQJSMnAqkPON4SYwQRPezSxErPvHKZpyL3hHDSHuFSu4ystQfiHLVeLlH7orXFPgQmPUl1
inklhRBNuGEFGbbtzYQyfv5AIK/dcUOXj4Ve2WeUxTQHS2dlJf5cnMfz4M55BS4XDiZwTYvjsce5
JU4CkZ7zSk/9TYpylQthU3uoNP1Kl1J0Md+ezeWB/KvFGchBbnZOZyzeKmNDl8XIGBv+NF7FxnjG
cMr+K2ul8tRipAf8jSi3iOzPjS082fUNMh0o4mZ8XLFGolygnDmZ5v7zROc9iPAJV8TlWdgGdV3j
fZyd48mQqPxWiel2Za1DxI4BtDURs5Gq/l7tRepKXtL4jgLX9AywuN4agY7KtEaW0C8s81ObozYp
UAnQNl46KtuVgXttuSjkmdh1bAYm7fJTm16hbC7J2bnrcLKMYdRiAeCbrvB0+TqUiFQa8HHfSqvW
P9Z5pG19q7O6lelbnOXP4zU/MZFnn1Ne8iJgSuZo2YrM7CzLxgQiojc6iudmsTfKLna8qJEcocbv
rCf/ahU6t5g1tXgqLVapJ6Wis1JmyY81cQN89Us2qDkgl3HaduBJ3VwPfualbH2cqm5a2aevHQpc
lf/X+CI66r1yQGaizs4FhbybBiW/DRw98xSqxde3p/i1zUj4pbI5oIqhXXI5w1YheUFejNl5LL3s
G7DkeCviticHxEXtpLyEdm83+PKqQg0ApB01LbQ+XlQrKjMqWhI/2bkKy+K2CvA780Kz3fdjc4dg
eYiqqTU8dsz0ypn+2jIC60JNT+ZxRYXmsqey1o+1HNnZWcJjZh/KZbgxetiySiqCK1kgmT/5oELe
7u2rjQJDFig0UstesliRQqYGMvr5OQjb6SEyRXGt+RgSiio1dp7uVx/CwlwTSV7CRp/XLu+LWS8R
cBj35mVX80T2/HgoWD5Bon8fEeQ/cHON27qM6vtaMf7CXtW8sWrpcwmX/YyDR0US2dTWaNSv9R6B
D2gKBEZzDe7yO7xBidBzKbNzmtjKTh/N9kkObCrTfRJ+G2zDux7btl+Z5+eJXNxxc0oKKCdJIiSJ
FxMNKMGKx5E0v1qh446xuvRQtgYEfysaPmqjLDeuX8rT91RPjB3Ao2AvQntkSvL86Hl5saPYG1wz
cWt5nleGA9Fq0r9c9LxEloF4YVJYbc00OFPLQWmptcaNMCptKyrkEUfF8vbjmPT7d67A+ZIhHGW7
gRR5Ufz0pMJPY6x4znUX+DheAal25DbHrYFgIL3p+hYdGaMyV2bhRV9plrCbX0AeEfMvJqHwdcmA
GR6ck0ZR/kqwkj4CV4lPSdZ/CedDTRvGtVh00SYwBFjAZE9YbJRW0Ky4XG7FUMdan5TZbYHHS7iv
PKu3EgdUbW7kLuU80dzJXtMmO1ttRvN9KSsan3O7SI2Ae4Kzu7Rdj6YgJWEl2tu8nPIr3nGfyHDB
YRpqxUHkZFi5FBfnNlBIHpcUgcB9zIwwbZGebIvONHLdaO75375qYUn2RozuO043B7CL2t3bq8hm
6H7bUzQHFB8g5szGIdC3F7dhlQs9s7Vev5fxTXMHlRdMGqEGYCLVRqA4DtterrBeD5LsOs576eHt
5heXxt/Ns6R4yc/X1GI1gSGA1K2F+n2tTdHW7obuKKWVDBxytDfRoD4avWW6A1nnzdsNz3/xy37/
p+FFv7Xa15rAL/R7K4rzTY0G1odIVa3Ht1tZLtxfowszho2CiuMy/ejj9qCXRa3fR3Ysfak6CI0S
L83daAn/kJeJfZVWWrfStZcriClFAIkMBSpIoGwvd0tl17Ev+5N+PzV5v8M3ztyYDYhmvNAMJ7W9
NczH8lZ6nsRngW8ENdipy+JPEoowMydTvy+7onUzxSxdbNDQo9fycQNpyN+ZURXtEtQ9HnOkbV01
kKsPJQIuKym4RXQ1f8izRYNGRDn7J8yT/lvuKa6tUYnDyLgPTD/bGm0ZntQaNveU52tSLa8MMg5a
8FfgPgEdX6pcmX5Sggbrjfuha+9K0SknzTeMb0kXg5QSQ7lG+X1lJVH4IY3KqxXE6xK3kKm17U1V
a9yPcKsPWdraf3EBSJsehY6tp482foD6Gnfild2poUUDCXI2e+PsuxxP3Ou0KFZb8x4fPQCldtQc
7aFFADtv9PPkwaeI8/xel4dxzdhxedfPU0m2njByTirNaLvLpr0eD7A2U4z7YoQIm5glJVwdcXUP
xORu9GQcLGM/3BoC3yFK5e0uBwPkBGjU3npNZG6DrJAPtV+tAdcv5wHcCBc9odcMWeeFx8Pk8ruU
KA4CcjXm00yUsK9IdibqlRfKVWlvPE0D8NtlTdR9StvcN96n2v/cOM3CjQb3BM1kCV8Leo3sKjZm
T0Mhwl2MHcOJQQw2sSnWSNCX98KvpqhTQEHFXFGAmbvspx4RsVjaYD2NwNT2iVCqXa8m48E2WwQY
JAG/345l+aOFFZgTYWD6rluXlCiNA1ebk21gS2BIXbZvJMrQkt6OfuYDhJGDjcyifFeXQWd+jstA
6T1HQjtgWjk6FwmFuVmSi0jUkbXl1kdN+rJZNSyzsdFL9edUpxIMOTsw4y2KVGZ5FElVdPUGAJHc
PmiQDq07YKBydDPWaVA7uuoBeUdGwts2Hi/olbDr8rzhi2aDY+S6SXdT4UMo6vLDiLiA7Jmh/BOU
JPQaPY6VXeRlTbcx6rT8YmVFt0bEvzxNyWPDgIdCSjZ/xl2/AEtaEjJ+nTCCv0h31FhmD/1HbAkH
R0nT4Ok99+TfTc2ByOx9QzC7OLiDpmXDYWn/F2S9ULuO7BasG/QmK3lU1EjcjV2AFyF7TRgrM74c
V1Y6IHpIEiTokOJYqg2Q28Z0yh4i34k70V6FVqbtR+T9NScUpnRAeCBbk3x/Ma7AehEFIu+BByQn
62IqOw9bqNQO8I+VBGV2yW8Mt/A51Vs59/dvD+zlCc7AIkszH93kOqj6sakul43EGSakpqx8JzJM
75BnKXX9JO+dsVDC234S+i3aabETiCk9vN30i5EFYjun5Vi0sx7Gsulq6sgTIhCJ5bhujTc5j0YX
l6+CRBNSSGpJJfDtBl+M64zRt2FzQaECjrOsfteh1IJsyTz62nrRN8QPC9MBMtZep1Nt1ytx+svW
zJmnDzuKnB+/Lg7IWInInE9xH1A1BmsI1ChOnTpKbNvpualWWnsxjzyBKPDgQcX5hN7kojV50v3J
VxMzcGRfl3taQzvUqYzA0ymCJEY8I3qhJtjGmJ+1Ube+vD22i1oTC4mR/SXiQMqQwu5ih/akbxOt
07zAoRSiykgLa9G4KfrUSk75YOPyVeV+hIW3XFlPgYXkvxM3tvylaermfQ5gfMvs+jsr/VNnnH2R
F98SEDJPwu5F4LRCC/etmjRXTV50TLnI8Cea1lQZXow+JUZSWti4wd7ikFjsIrVr/YHsJIyFrG/q
e8qp7Q6tKcnRk8Q7BnHefvBNrd8YRCIru2gZb6B2PNv0sIXpNknS+Z7+LaTF5ERUVtrR9KBF6dcx
Le6xYtY+5plMCVmo4zFGfH7l1HhWBPrP64hyE4EXIR+iouRIAe8trsHOC7mJck0OHJ1Avn6Qy74e
NtWQjpnL7/VHzQyG/DAkg/rVbNLwg5aqbfbdTJTuukadsXeMPB4/GnIWKs4g0rG4DqNM/wJyzzgr
iO/cVW0Afz30jV7a17Auh28cif11I8M7dhsiuOpOIOHV/noh/NeP4b/9n/ndrz7U//4ffv+D7GYV
+kGz+O2/z+GPKq/zv5r/mf/Y//1rl3/o37fdz6ppq5//OH8v6n/s2uzpexPm2fLPXPwVtPT3l2y+
N98vfrPNmrAZP7Q/EXz7WbdJ89wc3zz/m/+/P/zHz+e/5XEsfv7rjx95mzXz3+bzWX/8/aPj07/+
mF3Q/+v3v/7vn918T/lju+9V/vMfxzr5nj3Vyz/283vd/OsPyfwnxydChOQEZDJtc3Wg//n8E/HP
OTKan1YsTOTO2HpZXjXBv/4w1X/OyBKCY2gWsCxmJGSdt88/UvgRq5gTBLrpnGb44/993sWM/WcG
/5G16V0eZk39rz+eYXX/WZykPbnO2IOEC6ikwAdb7MYIl2tFbzPd5d1Zf4AMpBz1yn/0rCZEzxHr
W9SOcZhqpyl2CsnYqxYU48jDODREpH2nVP3GKszgwZfBG05hcGP1ormWpSb+MCji7rfB/fvrf//a
5wBi+bWMCxRtChzz8X25gXur8GYY/4xgVOpPXpYowi3yynostJx9kuuFyYVlH1W16HOn19vyPugq
FEYbESlHPLzresuVh3R7oFkHzUg0JwkAWjukHCMEH8IJogo+vz9jZL5v5DJtbqJSeFAUdJROVT2a
PgSmKm2wFjUeCgtBa1e3JW1yIi81SjdPZYSq8s5rPgal0UaOaiLWr6gUy8JEFKqbVV7yDYWifA0o
8kyZuBwZ5pKKAaEtER8MlcuRaXoSAEaK1GopoYUSNePO7s30a6LaUn0QAnxKZPHcc7pAuSmKsBGw
g7PhsShEnrp+FlbuVMy2e2h8KfDDC/UD0TvymJJhpJtR19aANc9WAosPBgPAt8IVnVFNiw8mh1Vb
tWlATdJ86aHJvOQo54b6o0ksUJhIbAcnWS28j6HhGyiue6p1EJ72qNaKXNAXsKLECsY1joQYEmJK
CASt1+Txk1xqzScvpY9u68V97TReHdx3RT18ILvQDpAsR47RsRvx6EENw+CPDdG3KYrNykmw3tw2
AJQtx6CsV6GJrwVPLWz6zo063cgcgPOW247NmGzqYSg+TH3TbEkft6ULGDIeNtykjyLrvS+thkZi
ZwbpfROK4nsr0w1ALpG6meyiBaDrBwOieJb0NVDb6kBmu36qE8jTDabIfHyeViPyKKZ9JsyX7npb
FLc5qjehg15buPJCnI+131J48zkwqyXjX8R/5/0139q/XY1SmVaVJ0uK22slSWHhhZkjuDgcLbG8
0B14tREWqYQsUmZa20zx7Z1oW5JxvZYYLuhhx6xlt9Or7i4UkdC36C0oj2XnD5PD47e89eHQks8n
U2ggWOdHZ3ss1N4pJ68Ktr2CV3zr5YciyIDjVkXIJMm6B7Kvbn235yocvToOXCNpdf6Q1IRuOQbJ
NghiDudMaj8lvGCbHV7a7MDaD85ZlUyB45tx9NDAtrCcwRsrV0N0NnYQ0s9jOjWONQh6abwWJfp9
BR4EDrbt+VYLNHmryXXsxrWaXkl+Wp8FMFBzV3ZSeTPG9bhBQEtctf5Y+s5s/RFvpkQvr4M0UQu3
NUPtLlTNWyj3wyZrszY4lPEHtS3l1LGnYCcXI/qLhSc+Y2Fr1DszN4KHyhqqZCPg60uq1/RuiXxw
lSrWJ7NMhmudzPm9OtnWmi3lZUD2a+opWfK2wVUAFNDiUE3UKQaP1Kho67K4wrGSr2MUyG5Kahb7
qdfMjWUk9Z/5FMgrRI1FYurvprkaeS0SjcEKuVx1qQ8EKe0j1a3VAgNhqRi+RvOwVoZ6VVtdctSb
tgTajsi1DAIfhG2xUcM2OIO/0rd2wVLpa3lNGGlBrH3+LJ7qqFjwSuAlu3xBK4OeD1Yy8sTqQ20b
6KLbR0VdOV4oWowWe3yBC8108S6p3LLnPSgkP/no517jwtXRHBPZiX1LvWqj+pp8ws/UdPFSBzEs
Q95zkkz7QVRQumVtrFU8nnk0i3N1FoKBuAHaCE77YiOPrZ5WcWArrifp0TVeY1QdPDwPsgMadQ+Z
R4jnRlFlf5EhvjZuFFe3cVH8FaSwgZ3YCLrCEX0rIgcRPdzokzSVb/VYKaOdif/iFlbzsEt6pBFz
ZRSg43o/rB0v68ttpSjtdkQj/EbL4LmRRy22ALaTz4khRlexe2Xb5wpmc2EhF1d5NY5PqtxVthMA
Z7yqK+k28vrbCVu+3oWlGD6qjYmIuRzb1S3/XvJdGz29ciQlEOfIG8JNZmFwqkW6d28kyXCTol13
HcujQ8HYdODCKleSOU6SI/W2dcXzWo9cAoNwV1u8LCpKl3e6Vo9f1MYKHhIPTc00VFTkStWg69xJ
UuP9VHeyk0XBxGhqVeeIMbE3ylibG+/5vuApwc/eDnIWyJfn1TcLEVAXnHm15AsvN0U0cQGN6Me4
820P9lLR0UpBmqvKZmPIRtR4y9WRy8kjX2nDFB6wAJOBIFnjPtW7bpvKfgChQcjONLTFthGFsjUl
c01x6PlRvlhppJe4olG6M2YVxMvvrP0OohXy5m7fpfHnstSsK0lKHQ0hhV0WmeaOFaTtZTNXti01
BLcqy69gUfoTlMFor04zVBsHRbeRosDNYPFjd93hCqtYTlb70U6xAv1jOU4GVhyN2PpmMd4VQSRt
7coxvsZdHt00mMjsU9Gmh0oq1yDXC54QEwEThcsQdUdShBSFFw83aTY+S8ueDiqxeudXenxC/ah1
5dyrHaUS1THXm/BayUu4nPpGS5zOhiJkmh09aA3Z8VvzSeY+W9vkiyLRry8jIzJjNEjRv/AcLNDA
y2QzVVw0vaI7XWTdVhqr1lVEd4T8kRwQl7CdxvpiylyRin4a2n7NavcyZ/P8DZRXkZKYLUxJ0i8O
mjCMmqEkE+gWRf/DCHXz0NmdsgOTNa1A4RYeL7+aApRC1I8s9/xQuVxpQz1GUiInilv7Q3LnlUV9
i1KSesrrUPOcJjOKu1rN6m+50PxPAHz9auMNau10hiFdQZENCSDtRPmT3MLBnho//F/qzmO3cmRL
10/EA5qgm5LcXlvSlsmUckIoHU2QDJqgffr+dvXFRXcDjUYP7uAOD05VZYoiI9b6LQpXMXnRtkLw
bzXJp6VysCwQdSLLgze12y1QVflmoolOY6n6r6byCfSyzKI70/i1BDvhlP+DveIf38J/+p4AFvFi
EueAzwXF93953VjSJrNoOjOeGW+ShjqFGI1Q8zDnwfY+rkLsnGzBELaVGR1Ewyye1CT8mlaY2UEC
Rx7dUKKUiDCwgcCmZt7+Ip5nfS22/mKOvXqrSRwZoqqdlButddB/dWILvjEXuPvJyGiAsirJMO1O
YzQTDWLtMIKJKOxghQKv9WIxrSzlte+c0zwfv2XKCz6qWQYXx7D9n0TOMzC30PEPsqO+JDLU6F38
0VVdNOQSH5quuqjuKhL4u+DN0+PyQQV8U+1C9c7eNVkH+nTUgeKkJ6c2U0R8ZGjs/zlc/19AFu2f
5lX3f/5oMIv/D4CKf8Qj/z1ScVVNRorF138EKf75V/4dpUAO/S/uGrAGUApGn7s2+t9RisD/F6kK
fHr3tJi7b55j/v+gFK79L9KC7mMSqZUeJ+T/BSmE9a/7MEmq3r04+h9y7X8BUqBg/M+HDTJYgr1R
L6AGRbQEkvJfBsVUGwoJMmrYXOR2nPmCyM946e26ijtTDvN1IPa3cBKv7ep5/LYgH6BjpJA5Nvsh
sI32vVThbP7xcsihJ17maWVIX+efdoey7UuGqTKPkrw+70u2w2xFqgMX3ZfZsG3nAcv5+FyVLoCH
DAXBSHaPB8XQVXrgiGAypT5T11nUtsxAz6t0Wh2TVOoN8TIZxVs1uBSCut1cvw2DbudnT9tN/WDg
0XqZ9OSZJz/fqoKwSDncdF2JbySMl8Z5Dd1SfRc0eyMADhZyeQwjdUW5k0bNYjvW9xg2UFTQ66uV
9e4R2FzofbqE613DjxnPjPplLLPXbRA+Q8Gsu+C3R0zGAw61aYnnCuQ5SqdxulQpwTi7dLIqvHVN
o5vrUEG7XpYJ6LKP9GyuZG3NCAcvdW6ZRA2XqtYfSLBt/zHLwyI/2b2rhmNmtfbwW4Z03Z5yo6wb
cm/n6ke2tXqKJGlOT+STFWYcqNwv3je/U0lNPmkb20G7/vLEPBwwLC4Hq9ZzE7Mui7fZ1H63J5bJ
SExA4lOXZwTNBhkxpRnDo2zsmMnRgLp108z4UxTttDJki4bVS2rWbta3rYmKbbaJQPBoNaWLI4Bk
3jNHbY+ZHtMtqiFenAdvmktKmJbcKsxdO7j0gkYSRV6axsXqlRCl6Fj7vSLlPk1YTd3hVjteC3Ws
p2qispUaMH8pg50zK/+FN9nY9rLKOv1m+zhyu91Kodb4WteI7w5jgKRORt68qv7ZDdpMPWq3BjCJ
S03AWZbkTj2SGxdmNZ0I/JWHWT8igreYthwcG3HQpaFO7ok3wZEe8Tw0j6kYg+D3lKVSnOawXFaX
6iPZrtE0rygXLSJIx71n1K6fEMmq55daB/phs6ZZfFq8Cc73uTVlDvHe16O9n5ax7rzIsQq32TWT
tJ13MY9479TA7JWEqW8qGtCatD5lC1fQs2+hdeLtl0zxOzpXXIR0TWYtP4STB9S5t8s8vuqxNtVx
bYIJOI58XcStkzCKeDa3xT+GaUEkASF9a7VbXJv1QgN9F0eCqVqSsZZyymTkbGSsftxlDWwfowq5
tyx+8jVZqqEl4xV+R5RX0++3pd4ZtOKsdULCWpufPbOcQSt0W4oqTxgCl95PsqYtNxVXciSmIBEe
ricR5Wpww+/cyiETHJVHxfrHB6l3f2pfzD1nhHKlida7l2XmRmY3uXpXlHRrf2sD+oyC2FjD4B9+
2Uv9a058qRGww6a22rfIKrU+F6ON6OM8Gr4HAzWyHLqv3lYgElio5nJ+tM5KwbMTDjqIfXNwvLe0
tpgQOkt7W6zrcKrep9Zv3Ii4zIHy35b9jtxFnb6kdD8FdyJd1MciMMmnSx1Rq0toS7eh9ogag3Pn
0Dj/nKm7fW0uyZbJliHYmXoVxlHSOVrHY1saIh6aTXaJSoV4q42GoMqhgYHYF4XJ/roCLjofNEiu
HIxu0XeHcUVM9YFRz1B4XUyBaS9t1w8PTrE4dAui4rdOraufSOnkgDmjEh8kWVfIAK3lBNIa9pdU
1uPDsAzldXUGueG15Zfal91c8TrBdBw8NVlaRni6jC4iBWt62YpJfXRZtj06oOGRFXbhxWXOexpC
1Ss+f8kmW5OaF+fDouKiKRYvHqE/adNu1X5ThfGZbYb+lEPnnApYmzBSVe87x3n2gt9mLdc+Yr9n
2F+DMhHh0Jw9kKlT0DZTFFht+tQBz7jRUE/Zt4A4/0QOleUd03Xo6BPe5G1G5PBHBun2kVqFM0a1
y5K8HwmDcU/j1i/ZLuUldp6IFWjbWORLJqJ1ne/BwmPvXkWZq5/SkOaHXACc43EgY8UuFrm+2sZY
X+GHh8jU3Up4aFN2YcRHYK7XdBglampZTIE+BfOQN2fZpoZ3TQ00rk+eLsZXBftdnRRoCv8p13lZ
nS7f0wC7srtJir/RRNTNYVU1TLNJ/sCzuVVvUo48ktXw38xMs7bJtEY2HOQZtdolZPYc5/TzvGeE
fBIf0bExfF+7WX7L3KknWXABF09DFG9xlon22rXW+kmFYneafQleaAacC9mMzC6z8hcgNuNcFWP2
0Cka3BSClUtHf0D6ioPeuKzZxhfpGTyQzO0LwDPMo6eZLWE4DEYpu0g2FFWZq2N8mrLpH8Auw+fU
IiBrID/8SsDDeu5l1UT5UJVPtcU7GWgf5rVeu/6C43XjJxiG92kdl8jrV+MabEYe2zNQlSf06yB6
m5fMllNSr2Tbr9UQqKjjEtsVI5DaAIQazXZd/CZ3+EgSQBsRwSdvvT+Ur3IuTRziSMIEhlJOgr4c
ImWmwUc2LtWnvXbeDnkP786ginO6ttmnuQ3OGo3b/HjvG7uk89TGNfXlJ/TaTjz7ZHUEPut4QQr0
Fq22WSWmX40qWQtQM+IA/Bdv27DcdV43gVpT+DH0o7lP/ZFzQ1Jj8CXKQLSRUJRfmXVvhAA3I28o
a/2rqbbyyVzAS7uFvX8mX+U4Nmt5IFdOvhfGpOK0Tr299MvwkVZQXsvRtr7Ssrg7eO3uNYWXnpGJ
yPDDzko/4k63Hn27lJQvMj0JvTlJqJzwMe3y4Cvz1j+yqvJdm2r/pjMhDqNVjPSO2dYxR/52681Q
vqSwBjE8iMkmbhvOEwlz9WNVUPbdNiTLFWKNmGSdZLXSIkkZpqLWmprz2PjhcZJ5c1fgGYmTrflh
UgJl6Zq10ZDm64XyWqdhs+oAklReHBd/8t8GK6tjaQ7ewyJq/2ZAAn23ZdqcQ15LjssepIDwDdFY
7a6t8bd6Sojv2aab+wPNsngYuy42beuNNNrHdRGoK8vNqRLVBM3VCxlJ9chuarVV4nTi09XTrzxd
CYT3nHTvV2V5HKxORETmWZE0s1+atr63oLemfcG1eixpwuC8Xe3d0GJjyyj3qDQYWav7/Rg69fO6
zcUJ12AetUX56Du1PnaG4yegsu1h8Gf1ADW4RTxAo4gsqPLimXfCUXt0RSFZ4ikM5bMCQnwUdKj9
QehX/nDUqF4okKGEUGl1hABZCRpc4DXAkJaFww6zYFyrvP7dbFb/raM67IBdNOThm8/NyId8KJfh
NbALg9SFimiwRuy9YMuPZlq0kawrDGfb7MekntQ/nM2ZCSQ10pHSew0YkgVkoOAPE/pGKFX+4KSe
e1HbuO65rLN92ZO54RKzBGeR51MQtxQ3Xpwq305NeOcMG++dubd81kNhcnthMT86C2hjNHRivdTt
aO9sPamrWDdsViVvbExhNnN42k3Oo9ZLGk0LpSaUWDVxNud/oUY0IaIW9w7xCe6rLocc6mkyjK8R
qfMlrYbxsSfsWsUdkXp77tct9j2pfuXrKGOEyXVcdX2HAKAiIpT8VSZSEI1mtcKk1nnKOjRs0bz4
NubwcthtC1SmXrDTKJfZzWUcooJXZH/snB2gwOaQRb3tpbHD1nLIW8Yy9iGmQvdexZhX/L/0Ce7n
vAguQyuL73SLzEzYYbpXntMQpm7h87Sp9CNP7WTkRronfphSvgFRRWRutDsOGk1hV7FYRIbtuT+y
qaPL1ZbjZRWcMcs02Z+0ik0nc2i4O7ymTjLbb/7m2nyUVBbuPS6WKwJAWir9fr3YYqz3QTcsF2vr
ngAarBeix8ojYRT+iRA1gK58eG/yLtgH6RhuUU6ATEQSe5p0RvOgGL1OmdNUeyj65qDCvompRxGv
+YavJSQr4pWk5o9R1m60kZ6ZjAMSa6MeOXCWBidh0zfJkC8ObEPdv2RZWR3dLu/jZpAsC1U5PHZU
mfCQ5nRN+hAjxbyEzQlhgLmzs3A6D20NsZfWy8c46x9dmFcXlxCzc57VHh9586mXImcq3KhsqZRX
0d00b3PiLL6ZaGdr90QBBQ96oeEqL4oXPVlWc3fBeidL8hLbpf1KLEr71hSopVDiyw+O3x+N73YH
GreWmILSz8ywgqTr+pmogsDZj97wxQu2Hk2mwx3aevWyqtZPVMWz7p202S9eCnsd1nk8Tk19FWMu
EoaBPjaW9hUaOkgyR6xnl/KBGF8D+28txN/KyUCerSXfrxtYtbk2Iqon/B0jyP0LFSkfk/TSiGiT
e/NCR48gdQzGURNfiv9qwX+14sCOHLLcYtnW6SMO06nCgFam+2Cjr8qqJuiHfmunCI7G8xEu9VVM
nNGXSajgNWhneWoGKsadKuxe2fKtOGPMuL/Wc81q5KhoydcbQdXZLVMB5LNyxGEzwvCizaHiH3Ya
2lo4S8la7t8HIw+/wnFub4ViT2RDZUUOt1rFweoan9qo5R60naAmU+evLU3YsLrV+CqG9dcgwmyO
7FZOQAmdGiNFuW/iZnPDw+pN+VT1St74h5aXamt9YmpJPMAj07yz7E6fa7Caz2nauRcpWmfXwEM+
DblXnlfFEEI6AbCAWdeHoVnGR39u1MUpl+8U+7G1KBKbcfBDay70mfNp+vHEFQOMPlTnzdnETanx
TVn6ZvVSRPNULpeQALov6WHU5JoZ4RVa8VmMTUPuctg+ZZNavrV8LN/biYyYKOyZ6gACR3wXxrdO
WdaucIfqWpccuz179JeXMxAEa5lk9ChfJ19MB7V6Gakw6J0ak0W7CXJ5Rp627qBBb/VSiv0Sarlf
anvdYwF09wPKjg82lOW6TBaoojM4/UFzDp9bM1ivOu/fKDAjBsS1OTszOOhiKVUc6vyyeIZ40Gmf
nUbZgnaoMUjSKh2TNnMIhGmsx8ka0h1yTWL2m26nm8zmlAJOKHr9xIE9/9l6T7NKZG1zKDInODlt
McatCKsItaZ18hf9TBSIdcA6On0r8qLekdrApeKFtH6ketgVAQRmWjfqTYXerXS0FeeNnZ0g5JYo
7yl0xhBY74vWDnfU71rX0MJlqGb2ejqMx+fev1PTZekWrGhrWMe51XtdpLOuPwUQtoc1dB595d4/
2ZbP2DK/OnyNxywoVly/BqqVkuTbsi/64+ZLJ8FqERzHfGlO3OfjRQGu37bQL26IO/tLZ2zsnpbT
M2jk7pkfvjnXQ4scwmk7Bk88RO3g7EJzPBeW9KNBmeNbqJsqDubCeNuGoX4xzQXAWBJA72ad+DHL
dYubtuqSokmhtoU9+BHsZXHscO8+DVU6oTdof/eblV9So0H26LZ+ZLPu/pFklSSppWQaoVsIz1Xd
zwjdGNoSyiGyHaBluF/4Fi9iG2amzVF82MHWflVb54d7BE8WhVfecFhLr3vue1o9OXanKWp8aYAx
FCIjLldS2QLw+dP0N4rdF8PdNS6xF36KINwr5qaOOgJLzyZDdKxzRbXX6oUxq2tzrsxh/F6XfRs7
zCHPQ95Zh8pq+oPpu+k3ruR0Zzie/CqddNilGynKiqBqZnlVXsyAoPXJTLfEKAINJu40ijE5zyMm
YBZGt6ke8sK8lzd65gE0yyLxZjPOs1VeESRNCOG89Cnstzlq7KLBsJhV2x/Xk2ZB4TLPd9gWkXRj
9gmWku2HrZx2lQViF7U6rJ+LpbDKaMxHd1fSm5J4jvvV5631EMxhse9oxoEQ2ZxgR0jPdCioBvtY
S2u9mu0oj3ZvGvFUdvrZXZriipGUL3Vp5nhr1mYv2lwwN7vTj1XgPYssEl4iaNb1afE3+zsetZma
lly9Ea7n2lFP6/q18sMxTqvCfepWZz1wgdiRNU71b69ybEgeyPakGzb52QTGQmp18Dv17e2hhjs+
2TmwTNQG9nggepQk5wrq2Q4KN7qv91ev7+4tGeG0N5p63nmZEfTgOXT8RiJtgl3pGMYNzBQczPbm
m1uuxWs+gfmAOrsHU4vtUeeNh4QKfVeCA3iLliEzb3O/aaQaZvCSj9vyEEqvjSvfWaIZ6SxMyCQY
fzLp73XDbRiWcxt77O37pZ1wGHkqjSgi8370etEJ1E2/t+UmUS11Djef7aAr8BpLsp9OKbks1niQ
gZ7fLfonsyhzIF0QZJNshfozvXkGq7qhc2R6KrzDnJL8Q+4kxwh+K4Pz747tgk0A6HgnMx1Fnswp
qOs6qvGuinHMZEIjtPMWri5g+KU7Il0p0DNJYDi6mquDnbHWbnatT6SZZCxHeb+j141WvdWfhp9e
7d3nZ5wmX8ag8zdvlYJQd2eb3/OBdVbQv3bw1qW6dJbJ5Oe2qoxED4EddR7gT7q4JpMCzbsYj9ev
OSPnCmYLgzJZjclgBMtrMEJn1mKr/ihDT7/NwhL8NXzrR1YQb8BXM92E14YPEx8xftK1tw6Bl7sw
VWzqJWUyT2bnT9elXLKT5xnA46MAMLZM4rqozHEO5Zj3+2xA9tSo4UZog78XvJ3sqe4SOZ6iUC21
f9Qeiqi2YOiYMrP5PpBaGRXDqOKaQIJYd9uDxOuOh6yogBkdAhXL+cho+ycoxgejHNq7nulX0I+P
Bb/wKtr83nreHHJNSs/qIlsiMMlLaUY5uFsC6myfpUfEgMf7GDEXjEgURy9OeRjFGHwTCwf6wuXK
zNLeRKHObXG/KCrjZrc+eFnfvBHomtBxSVCe8Tkoh8lp29zPuux+Z7mUgBWBxQRStntb2PXTarUI
awRPnDGii2gVAZNYHf1qYJyj8V0FVTyn0r7ORkmbkdKsvJ5kr/Lq9q+urOr7VhZH2+XQxC4/JfkI
qDPVqNoMVRSs/Y3T+9F6b6vuOC5YzO/C0u11EeARjkd5ImDalbQv5kBzMI0TnuVbMXmSzUcHvMnm
R99ky7cO2XPSY66+A+Z57PUgHb2xFc/9nLcPWAjTKzSrt+ss8QKG/t5llrVvDeOdJEH3MQ26qzu3
W8L3VCRhsQTPRhlc6MRdHoFtAt40dtFlnK7SH6pfWnAgjn677PwSRMHNGtaglEQo7CZNQmyuGYmF
RBTke/XdCBv8sBASAfmETG5KDadFLsMPZ7KrNkptm1XbzUhzHZpXR/behX7e4YTzbd4Llr1jSo0u
EMpq76FMwmcvs6qL59dpZOXSf2rccE6YsIYX0x2NKG3L+YWkjWw/b4EVUVSCBLLES8YqVH2f5f2Q
pdBCxrU1g665teXEKaXwqL0MPuLOtoejudZltLTpfJc6rVs0ZlDNRS5+BBYAK4lN/IGa2rTOaoyf
A5DAzfONPiGnpuKPAUZTZjs8Z6LeDkO2ltcgdee3zAqNw0iY3+NABzAoGi01e2Pr/jnP82NGQvzz
HOQjRbRtfyxZj98gotShBbA7a8enbzpE1wuB5p5qCzA4VfJh9qiuWAIQaaG2OrbMOn3okSSdx4lh
suHH+rMF/l/Im7sMJvUHDDlFDkCbhbuFWIuXReWca+Xo7Y1iTt/R4YPUlt3A7wAxcGxt/fyGGcDv
Yuz54WWoHM0uMfElTKu1xENrcR6nwr1O5MiaXHTzCLG9YeGQi2XGTMieE4kSxtwJjD6yIWuukGCA
LnUTPMJ/29muxd4fZ2r49LWjblwkGaLmoPKQRvbbTiygSOa0AHMPo/9sUmIvIjLimijNwjJpmhZ5
I0VmqTk+Clu+pq5Kn90htS4AEqkPcqbrI1LI4hFclyqHbizeNDnr+77yEUV6RiF3TtBNO38EXY+o
d3krJv06plX9pIpQP/KDMB8NVsqsXS0TOWAu6Oa9c5Fbf1WHqRhRBuhKXae2dY/Srtng4amuwVQ3
z6EOxJedGyCeQB7LSymKLcKA1kUoY6ejMab+A6xLzQQ4oiyWYf7TWMcvuq2kjvBg9t8ApsosRq+a
P2minxJyaqdz23IVRmHrwskpBG1yq5Hsbm2YbKbtJL3tom4A/I0qay5vfTopGWVMQsegs2+qteZf
Xd3Mj8TOGaBn/Udos4xEposdFm7p55b784n1bgWMZEhCMXLrPHjf1qXK02Xa36Q/PfOqV2PMsoqu
jsK1eb5N/EGAN31fkyR/VweGCYCGbUguv7Rtb5DK9QsRYMz/ITV1byz2nnhoauV9X0s/7VGykjyr
4oFr0yKFe3ELdGqb1r+o2AFRMShpF3Hglv603/xQux9NN6KR1msvumNZVC0LlugtYo/Gwv5lEWQB
SavtFH3bZDEX5qn90mNI7hPEG3O2X6hEbPeLOy14nApXmxFUxlzu7WoETJpt52XQXaX2A6Gu76rn
hgepxG2/0O79DBPX7NXikRkCDZadkIkTtJkvg7cmqOGCHyPuppAqs5n/3YwzL4zHMH3/RX8fdeZe
+80IzqBj440jE3zhHmMfGbXdLbHZVa/GOuS/fDe8ocLxf66QQzs7R4PVN8EzBWPgkE0RIL6G63gp
aoxCfATpighra+HCrcF5M2y0QPsNC8OprXoxPrhVqv6oRsw3c3L56qmjsOYTJQ7urZeZ+CjwApun
sWzLW8kCS+4x9aVV5BF6Euy2UE2PYp7y7WwCMNHsJYIeVCfnbPhyhCF1PI8pvgJB9Bo12iW0Aucv
6ytp4DzEEQQt5+oWsn2kGYMW766sx1e/21ATo5M2p3daKnqDvHeR5b+0IUipqgzeHhe1NysK5ht7
ykR59ATPdXPs6Wlas+IgU0azozUNzefK5bX3pCzZorVbHVzVlAXCgLFQUO7FBHJqTG+FZ7h7Hph9
0YbZJzKfwfwq+7eYOdDvR6Lbh/Oeva87BkbnPrqsCqdFz+NPRl4Zb05/Z5mHKhEzGRo2dwNLt+z3
A+zeQW2zeWwQFF1VUVIfYYs6Nidn/RtyEbzWdtjjfmBheSeDUtwkQ/Uv09vEG0GWwXezS9UuvMtk
o/muQEobkT+MtlefW/jqX8olXoww6ImTa3Tmw0p2SAz17mKLG6ruAe94AOrVgfwi3wYC8qfZ+T0N
XX2cOsgpXADfxTRymDrdGTlSnUPRDd2bXto2Wqp2+QvqaSbDcB+vZtv+VGr5ytpBXQqPWBajdDW+
tGB6Jl4bnKfImHY5oc2YOOAQKYUGEu5n72ymU3DoGj5Zupjn95q3KA7Iqbit60LjkuEpChEWXmFj
Wa2kRmSReBayBZvJ4FrwVZ5q3/peLbn9o6N4+mfp8f5IQ+Vvy7R6j2EvwmMbwqV0Teolk1jTo49v
4c2X03aCm3ll7LazCGPvfECTwK+42IKrMEJYrHFa0WkVuF54+/1X3FDmu5dBSQaotL6rZuWaLahc
TEajrZDNT2gYCupqYo4o8xHVjBP1cLTfg3aQb1mfL1fTXqYE2QMWSc9550Sy33TX5OeR+qwsXjU7
qy07H87QoUU1LEPMJ7aeEWwAT2/ksrzLcDybs++/0rvqxuu0vaSd+XtZszkjugzQgUrf/tyY28iK
5obQi4W1I7g7TTYgiphvt0EVAhDXwbpF1E5fBmDRRNIOfhxMLz/JykVvr5zO228cXvHCoftNzum2
1776hQeUI4PDMYuCybNfCm2p2BNANSsZFXu0dtt4H23uH52sHjuFGMDzKGY0M4fPK3MY9jPk8fAv
OSGLVmfvAJZ+4mfxGENLZcVV0C9xpifIXXKTE4XS/8jnZWOUmty4vg/xFS/i02hvwcsapOEub4db
hmfsJp1x/JYjyP+r1WJRzuBM/W8iXeyrbjv1c+k253XmCIgMJ7TeiEmY/qJTWP52IW1DtVHad4rv
RThjd2nNdHkwbD6zMLNfMtt6LlHlvRdhuuNWMBn/nOok0/BnpojTDeyuvRT8HYpDY/TtE1QUOSsu
+hPHcAiSmzf7pSzX/hm/4q9V5l+T7wC6YTRqjltFQ6Xw1H5yhg6dpjvN+7ZnuEgH6yEjd2bcidZL
L+GCMDnqhHLudYF36zYUa8H9eext7DX55A+wwQtcwLLMCB+EwwTiEIQqs/IjyPPcipGI6G9SVSDP
QroUnhZk93dChlHg0cCVcWJ0U8dfCXfrw4h+DNDPtfdBs4kd6pdwZ5qb6qOpdiy+p5BcM5ut/IpV
z3nuahrJ9NAnq2POX7z1RrIxob2WapI7EjYZKGf+3SBP56OrGD+sUYuvBc7g6DnE10IAWXZEP0j7
mhkyf4Uqmt9cMPpTMaTrS68nJoROlihnhCrnaCoa+7uCSjjieP4wh9Q7+2koLj36zsiQWf4H9AM8
lmJPacVcQg3kiprd/LcSdaWwJdRb8xBMIj1oiSjZ4pt92HgYT4uRbcMDKhyP2GK1yv1QEAbYEOsS
G/CsCW8ZdNWwda+8Lemn1rQLRLnOnad+9DRwHjkKTIuEbrL5UI4cbjatGl22RdJA8EuXXBm3Tqkf
PK8Yi2+1XnFtbRkmlqB3D7LNht2A4PXqaN1fiY5200MP3bImBRne1ln6MhcFA/WcdVEpBZ4uCNNS
JJNtGst561Bu7GFImiOhvdtDZZcmKY+0LU97vXlO8VmaoNk5Z9ZSzAeNP1b/rYPRw6luoW6K5rXq
yhslCra+ekPnvvkKVV4i8m20+C2x1Jjf7gUawc3y18x5MGh6YVOH3J2KXVibkh/U1uG6EBa7uMbb
7BRucE+YHJsLdpx0ShyjsoMdhota/9SrLYwntGQEvUPlzvNOd0LoX6sIJ4kMrEAd/7EZXVr2EWni
DYInMM7SbCLqoWkE+Apb05J/c2M20h2kLzxsJbejywR7Ht1uq8kZANYQU1cnnjFsjw1R9LFJXltc
AC6/gsdsU2whLbxQFk7pCd/8MQ+GPj+taR12ibZQzxAakO2srvb36ejKZCrMMBlxWr1q2z423gym
iA7HteRDCVX+Fyyp/+F7q/PlGm7lA55Rh5PcXSV/QCjW31s7W2eNWfNrshztn+eaoPtntd79YY0x
lUjPFaJ/+rNd+3db5AZ+zdDc+SijoGxSXEdI1QyaNN15/evlrEuLECnH9UqYU8RoHbq7BfrIjZbA
tfb639g7k+W4kS3b/subowxw9NPoI0gG2EkiNYGpRd/3+PpawVuVl8IlAlYav1FaptKEAOA47n58
77Ut9kSJ1+QHnbmk3yZZqTMVNhw3PNayK35bvXEJeY7Y/vSgrldhUA4uLQqEmBnsBNpsD3o+9vWN
h/LfaNYcSuiDowd5Ri5ZEoKtuvX7LhAvTYEaWlr3StQHPxF9+nTTBOilpn2WIiOLnaRVZMBIqTqY
TXGfj9Ighesw1mKUXLFVNOa5DnozOhEZGNk7L+8CltiWVTePmshlNUReKOvxsEYn4tHy9xsXVdzW
9INsPyBz/2KWorI2dd701cYkzPxMS7uroHimST48+moJ3t71vnKQ0L6m2QiBt/NclAWqTRdp2Cim
y0HzNhugx36hOMbRl6pi8wU9rIoPdj8AIqvZNmaHDgw3fYVUMmtkGnHmMWdKqurV29bKytYJu7iM
ntEQqXW4QhDfSv+y9f5/Ufb/09Axz2uy136Q/iHIvvzv/6PHVrX/eiNUXNwdF8Yylod/6bFN9b8g
6IFuueQZahBJsOv9rx6bPyIlSOEQG7gCSEcM5f/jGles/wI8g4r7Tab9f9BiX4TW/zYpSPy1l4BU
fAd/WjBANVLSgJ84rhLuoUWd5BgHI7v2VVu0xh5P8+bdo/jA6/0n8eTfF7oowd8ZUVmnyiSE+pdF
0fAtboi5jcRO83DTGKO7hN6cGGn+fZUJ9QIWQF1kuZU7uWncKyhMHFwnSEIyDv/yYgABmZjrghUg
lhpzza7bwWL2++/ucOLz8EwRGYgyNCd3FUw6UgCvO4rXPk24Zik16uLd/Oh1TbxZY6l2kU5UocMh
4nOoMANY/llu86dC815Z1SDlGrah9n8Cq/z7aV7Mxe/emRWWRlBogqs1Ayl30UomlK3fJW53E+Y6
7vkF3+jcXU2ccX6CAtiUe92JAv0bdewSUwwkxcK+/1LH5ZNRF5+spTimP60H/9zUGznh3U2xu6AZ
z2bVkaOBDtnQcpyqs54UP64Pg0ly+r8vMHE1dZlh09KRNGfIs+iLJOrsVNntoZRrEMNyb+5wGOtb
4nSU7Wh5v5O0Ihi5lr72eKTXZmaEC091gqX59w+ZmCsS184r/FKaEzAEK6nb9D+qmHa1uKcT+rUI
i42qN9tMNv2/Gy9v0TvvHq0piYGzz1g4+mD88JV4l1zSkJr0ZIK+qXv7mNdLgNe5tzgpJ1kzekOA
IszhxIg1uUvTIlMk+QDHwl9ff5GX9/XBtzYl6MhGE3taHQrH7sQh618ztGS0uds02mjpeXR/Xr/M
3J1MykatIAUwwV3R/PfXQ0SO6qh3dzn9in95pP6guvxB2ZgpvW88t3evRY4kKTf0TnWMXt82SNrj
fhc1vwZkiaZHBzPbyUq8kfKjn93pYpuFJ7liTXT0SmBN+ovOtp1/SxHeEUeThKfYClZm/FvlFNEq
T1QB/rTkKOzyP42nDCdHH/6CzMEGINwRivV3z2lSjC5HdQTJKZYT0ecJWhjkZhP2q8bV8sP1K1wm
iY9e+KQM1WObANi1vXs57bod3Q3zkHX1sPD7Z97CFOQOtdIt+1ry7l2bRMs4pR1olrhsbRZ62zr/
ev0eZgatPCk+Hi7NLKxzywl4FXZUhitySfdx0RxbY9h1cnWs8u31S81U7al3S1eLtjXb0r9PLloA
GlOcyshffH1EaTCiKZAdg3MH5FMLD1DMfCnTqFeOF1IdSZh3j1TgAVDMPSYMbZXWWrptWv1NoW6g
8IqE9dXH3Uh4lKdu9VEpDiKVbkqPjkTK2QhCwFcD4ddKkjyO4uXhl2VF7kYRwWb01SPsQoGxMZeO
tRVyQiHlYimobmIF/6ciT8GYugqMvGZveS9F/U2Rs1+UshjBqmkeVCv9FBM1tLJ+w6LfRPnOHRX3
dgxfwlaOdq31IkVYQ1RREQbOCd/1dzgzR5AR9OcUX0WlGkia7J6NGrHSk2y1O8XFyLbzbHbS4R1H
8fu0OV6/2sefwH/wYPXGNjSzaiQicARLlazY0xCms5N/ydUv1y8xN0YmC0AmW0V0quuehaz9xLCy
75FE4frDP3v9AjNFQp48MNvKpDjWk8hJBZ0Iya2f5bBaKEAfPx+iSv58GVD4+l5N9NhpvbC/G0Uh
bVtVWA+jbDwnY+YvXGZmzT8NXcGuRofYUGJHq8nK7JWN3j50xhc/QkxEf+DvntOkmPptE0UjYgKH
DI9qn4h2J3uKvDCQPn4JMDX+fFD+KPWaklShYylITvXUS0kRW/i7P66g2Ln+/LuDcUx7OQuxQXTV
cMoz1HecbGmrKOTTMFmM6kHn1JybLywzPn7p6jTTuXRdvAUXc3QYr+O2X1nIsMZRO4XBQqzG3AUu
//3d9G+TbZFDkA2dupGCTa4VuzTqXsqOCinVz9ff9szGC5nonxchyywqPEsLHCWstSOHAvKzHtPQ
NiPNo/lBxk3enV3f2Fe2xhle7yjBUsrs3AubfPKWJyogd0bAehv/hYAXhc2wF8ccPWUzmhsawddv
cu5Ck08/Kgq5kPs6AnkUb1Dg3OGk2xYp0tKjWdMQF3/16fxHFD1y7qijwx852FQKgFU8vbbW+8Pf
3cVkHUWKTNeo7hA5ounEOVdt+QYLT73JMNdtpAyPYpiSlVCqyC+uX3Hi9v7faY+/8c/BwVxs0O5y
M4fsr/tyFPtAOSCyJIfuOWWrsHVL/aQ19gbKa7wtDH0TSrc5NgelP2mjWS98aB9PDSRk//krZLOl
Hye5qVOLcVgnkag3oDjyW8NeqBwzVcmaVI4UD5IY5TBzRFhc+M96M3wp3fz/ls36z1O0Jts52UPq
mGQoOZBPIb4R33tOChDEba6/pblfPykTkpHrKGO12GHzfcs3A/H47wrQNM80Iv9OLgcRO72WggzG
DYz5UN4OwEC7wvp9/edf3uJ/Lt7VC3TxfZVTCvgoJG3HDsBKG5GcefLTNKC7PGzsKsZWhr+xcFXk
m+rCA5spB1OuB5ZrkjxonznQB894UBsUUyq8pLGJLuVnsezMvZjJqgB/ji9hruI62InvLDSumadV
C00C7fLZf/TcJuUATSooCNSZTi3vsF1u4rza5FmFSMhsjqjo1mVzx5H01zR55Vh3EOmBnvSq739J
rrfuWSSivVm57rGo7+SkOROUNSg3RvgJZw58GhWHem88X5B7DZZ4rUXsm+7wQVAwrdAlvGtXJr/6
wn+UUL6E/bNhPv7tTG5Nyk4zBoouJT1nnYHBitnPgAWUcfnadpG6SiwdnTBIKKxnHKgsTBGz6+lJ
kQlSy25HHzmYkJNbMxYPumKdbd1/CIP6NqS/2po5cEph3/Icro/8mbo2RfyRDpIjrCVCVBT6Dgw7
DVWkCIG3MMxnhp85KTt4GxWO8TTrPIZNs67YTY5at4Runn1ek6oTRp0VerDwzqx+GvESjMfeAjPQ
P8vKPlOecDbs9H5hrM9ebLJI4biJzUdl2metGD6B2t7gFB0K5RA2GjC6/qFM/D0Cg92g8wn/3cu5
PNV3iy/DLctIQME+I/UQq7rR9FU59M260cCQXL/E5VF98AWbky9Yt4uB3OZaOkt+/DP2WV51/T1E
oDVi5YWZbW6ITb4kGZean/mydPbxkK99HygnwQo5jaSFQTZzgSkAVrKE2TUoyM4JtAM8JDs5Q6ba
JkuJZHN//2Rq1sCQ6rmq8oxosmU8Gx9Hvds/Xn8Dk2zxf6ZmY/KNpKTFSR1Lz7PXYCqRnoCQrzmJ
le3HvtuN/rNe78LkiD53Fangq4AfpD+Ffiz7hfczMxUZk68oFkQilpEunatgvBNhxgZC3oRBBgTT
e1W89IDO+vqtzgw2Y/IJBfiB+0zmQRqYSrGGcUP4kbpbxVhYLM69qckHEyVqgaq1k8591h8MXdoU
xjdpWPj1M7XMmKzgu6jzwDe20nkIYWVdxgHyyaVP/eNtNaFvf37qnlDrIbP5Dht28FFb4iIYnUiH
L3Z5VnqlLCyn5l725HuP+0GKu4pvhb7xI86hU+xaxyL1sDZ3+1xXwAyYr9ff9mXW+qC0GJPv3tBV
D4Zoz7gqoGmMT7W+T9N12YnVWAdIo4vV4quZK85vYOF3lVIAZgTLwotnJoA4s+YTSbgIkhahI3fG
Byv2fDPXb2xmGE/jJUATuDAeeYaFlW0JCD9e5ky49rukWIpYnxkO03CeVmlsvbUG6azCg+/hPCYA
p1nvZM0xx5l//T7m9t365MsnoTRq2oqr9F5xd+nZlfUdV6DEhODwNOOzoYJulOX1YhNv9kVNSkDb
2gFoGU06s2L0XXUHUGDFJSXsaUX3Ob/In+od4XcLtzhTEKbQVqOpFCO1uFwFOM9rnpX6cyXHf7cn
fGP3vRt0raWXw+hSzkStPbSEgNWi/+HaC7PahOL9z7wwjaIs+0wkg25Wjq+aP9WoPbsBVuPI6l5j
H+RY+r1NlXrl2okTt9rGtnHbI3s7egWOSc49e+yfns+6gcXCZuyWzjneQJcffNb6pIIIyBWtnLe1
w5n1qwemL8yig9yhhHeVWwQjDW5cbR02l4OfwD3moNHirjwAH8lXdtQcpBwBihSJCz9qTWjkRrUi
Gv8MOB8w+iZoqi8AixY4im80yI9+7aQI2bHRAEcvames862ZtzvPK2uoExAC9PRJ94Nji7EuS4pD
bxMur6gbOEEHTQ5fUpMGv/o40PFqf8KfRLX7De7Ac1E3W6vEyYQmvO/SmzRI1rkSbUQkHQe1vyus
9NaW283YiM8G5yWEWQH1Ki7JFhrJJWOfryytuu/gPC8McnWm0mqX//5uIBpdoLt1mZWOkg/Icgn5
Bf+zFREC6DqWHRmBmO1WZDPDsLHd7/CHHsImPVip/SNLkVdn+B8UvEhWf5OqF6vv5Tiuc5oW253v
GSF9PzRiGb4CW1mVSDCbwSZIuDaeMC5pO3ewHL2yMe4Biw8z+RhEerSOB8w44M59dpxGtfGIN7lg
etuFj2/CAf3n89AmqzIfwbVkykXloP/77uYKdLugVDaFO57LOnaGUorXoVZyVs4skKbap77wiPWS
xnWCmBFfbF6tSk/b9114AixxiPTq2WzldF8P9jbgpaUFgddh+Jj4kJx8SX4YCm1XglZxa2MBZjr3
4iZLPxUgLgDtvnC6RNsQjvE7at0T1O97TCXyBq3oto6N57Z/uV7wZyZ/bVLvC0/r7Ax/nwM5gJIg
9lnaviiN+qmRZRc8xrglNGn7d9eaFHo9V1jgYbx0SK39rpj0BaGhgN3wqvqQazrnr9mn61eamY4v
Aqf3o5+OujK20PSdKNLuvTR+sBPrnHpljOi9W3hRM/OxNln7VWVd2XmflI4P6xAo1i9rDCATVEiC
g8euqxce2tytTFaBIAvonmI1c6Ix+4wNOsZFOz6arjmAK/TSha3s3M1MKnhgDS0uPYn9TN1gfBru
QsjROLFuRh0bkVT+uP5e3ljxH9RebVJ7zVAnBWN0pXNgf+lTfE7iACdra/b9JjG+4zAolCcaGaSC
cGQ4tvjqk+JrnWQbgFjbRnvScfhr7Tc17Va1gi1bO0DWW1e9/WoM/srM3a81szoYcmrr0injZXh+
8JvfSuy7UprnEQbRGgSB7aX3Rp6pDFZXfhyVcPy7pz/lFgMOKfWuZojix9mbdXJzuduqUW4jxe82
yCquP/0ZJRERbH9+FjWxJUGTJ8Cy2vhch9LG0vO9pCo73EkbKUrvJSADjV5CFlDtT7ZbPoeS+dSW
S92smWKjTopNj9iVg0jJPhfYnroSw1+X7AvISNDXHoYIUc/gPy/c69y1psWmKHxDaQPfiWEf2DFO
o2oXKF8rUjTWQXK0GS4jJHF5N6KVlwIDMPpLUON3TbuNSKN9vjR8Zp/6pBiRclGgHb8EKQfeXYS3
aB+G2nMhPIfD8J1HZEhX7IoaJJberP3kufTcn4NvNeeFJzFTQdRJocozaDcaibiOIef3Qo6eYck+
472TT3bvhZvAr05AHFZRQyOxw6daGDlsCp+2aozhNfeJI13LgQ9YtMEbc/1Hzf2mSVWLLL1XB3hF
LBLYuyi+4oPl1PNt5aXfLiSrpQXz5R4/+nYndY1xDrubCBeHuJDvaeobRw7zhlVQBTakXBngWfc9
V82XNklW9G/rnQkPd1XC5rl4Aa7f65su6qMfMSl6MabTbkyQqvJQz5loBLC9wP2i27Hg2Kg2sdWr
TxjWnpHV37f58BznVvRLL5NiYTqc5Gj8szCaRnckeYTBAzGpA5qzAvIHpX1DEs69ZITKrZqaORgy
NNtxfueq7ack6G4U5YISHEJE/rZu7XrcVUsakZm5ZpqqaTbIzpUgGB3D5ywX18wLBs+DjjJhZfdi
2HJkuCiQuXxjHzx6Mal4yZgkJCEMo2OrjyM+rNyPiKp9Bt+6riJr5aXho1+cVYl3jutYscJto+Sf
m3ihCs0M86kaOhtUTN0QSpzCFHeol27TovzqATDBIH99cM1MTm/apneTU5cFbV6IUThBE/5ou+42
aPtzX+yu/+1ze3MxqV2jAu6yk1vFgUYXInb23Y1fIK+WOI4pwPKu1D64SToNRRjh8MQxBA/Xrzyz
DJ5mKuCCjdSglhXHjcbnpqgPXg283k28x8EzT0QvP6sZWNcgWwwbnntXk5KktkpOnE6APLP3N74l
9MtC+zEIMftJGVTP6/c1N/gnBQmAITaJEElrn/c3WaBvh7x/riyayDGNvcUXN3czk5LTm32bczra
O2rfnwpX/k2S0tlV/N/w5ob99VuZqypT5XPug9BwJa+Hgjo8Z0P7Ipv558D0D5b4Ifk1YdUPtaSc
hrAl++HRjb/hav3GHtj7u2f51iV5N/aVklxob5R7hxXa59qISWGKkl1h21tkaI+Le+mZV/Ymvnt3
mUTyC69TqtEJzOxBtPU97vm1HY1f8GofimbhZmbe2FTrbEs6qfXQYx1ZLndQHsKVItiVgUypooWJ
aGZJ9CaneHcjOm32xMtl3RGR+kxp3+btjdCMVSz1n1ECbMPi8frImLuXSdVQOwwRll2ZThlCERx9
11p1TaqfLDWq1liJFh7Z3IuZLGyIg3bLvNAMx4K2iXPMhq4R1cEGjdBrRXjxXsfAcP2O5vqiU81z
qmqWCiLEcJIuWGup+RVFDSDRcZUXY79KQXmuSGpdiTb9TbImfRWxsM0U4uMp7O0XvXtrbatrduYV
hiP5WgiuCZ5Eydf8vbHafO+23akp6fkZRB7RYQtNzHBZpt4I2/2qxcTytqHUbPqyi7Demz/GLJYf
CyN+zaQLVjqB5WIHEoy+prW3ooiGJbH7zBCYyhpVKKewAXsyFDp9e7Gv5RDf/MR7prl7/ZWoMw9m
qm40JFIeVch4jrB6NsNBTlu8Jq2g8OonI/dHbL7mujRi7akM7BAcnCmrT8xep3YsfhOOosK81cdP
cMMFYoLyW1eRZ9L00ab2cltahW1qnGwPA3muxDCWCBB48Krqu6zLWDzy7LHJgqMV9DbE/yGnT16H
GzBdrn7Si+H79XucWTqKqdKp8WTdTCseY6e1L4SttJuGyPEISPLWqncJoc4rnMiPjVmcOxNBhDWQ
nO11fGbXf8DcJzaZR8yxjeMh8XBgtJJjB/F+rO2nIMUOO7Bj6kF2Xr/O3Pc1VbP7OQLIkTArx0ii
zzhIK7qGdrD3eyXc4Y4soV2NMSZK6dJ5zB6KUkjbBMrzduH6M+uoqc5drW14BFFuOvCg6ZX6+k1n
ydCXtaMrQVVV45+q0lrHJPiFZz6F182S1dBAOMRJxL/poHjiX3/5Wy4v490X7wKQKrDNmc7YIjGv
DejccFgL06tvQjM+uIH9LRa8+NJaG7ZPa3WAPFVsmqL7biJV3oZtmy2cDc5tXqcaeauLL0xhxXT0
KCRZbFcORwZeVxNnUO05WeMgZUu82sYQkG3ALKQv1x/C3Pu4/Pd3zyAh2DAUKlMI/KZTIbKvimUd
xqX0cnFZbn2wL5AnMxT0fGEBmTEdmGLfa/dBpksgxdZdmI23ZloDDzDvwMkUq7IsblxvV0gvNjgh
T1Zg+rX1D5NTX8JOsuKb5ecgGtoUC7XdHc10SZL88WQtrMlCURB3Ibn22Do1mHVolw9Qk3Za271a
2XgwTGWtl+Gn6896rlZPLgVf2Ch1NaRW29HBDstvYW7daFb8TTaDhToyd3IlTwqJio1Yi73Ewkjp
Ooln0mSUTnmK7CsFZKmrGLqDkgQGZa+QD9FV2Ve7Gw8Iu9T+iLRc2bjVRXufvSpKuyTimDkk+Y+c
b7AsDaAH1XLaKDZfI0Bzq6HOd/rAF5dj+4BbLCyojHr2EKh6sSq6jHyBkXxWn3KYjvXPhOjPXIZx
TXRod9t35Awlak6qoJp/9ZV83MvDwIFzXB0DVfrmNeY6tOoTIj9lq7nSo+x3vzWFQyXw7ONW7r62
uvHiu96NToOT/G/AE/CnV71ufU116QBHP/3xN+9cTFXpoddoUam7hgOd4NEgjG1VjyDyg4YzuwXl
xds+4D8/MjFVoqd+L8xW4Ro653uu550CcmNl5cVqbwpf35d+BczRTtZgQbqg3Vn2PsurQ8tJk6eT
eaneFEG7UkmPXYs07rbXb/zjwoIv+s/CYmnQJQo5tJ2sLBI2XID1g+jGbOO/WmSLqXAdSJzmh31m
O61cHuwsPMSheJQ+gzbQZZC1Sy6/j/fHwp4UMIIeScAYuQzCXSRCQHTc+pUghaGODlXj32p9+5A3
C/c00waARPjnQwOTFPueVPDQGOUlZPm8SE/MA1bilJa6jzpoeE18a/An19/SjAKKGK4/r6iklR75
cWk7QGajPQiYEbhBgAoKYUDyFIKZ6L7WF9Cma7rE5BRxvOqs5Hd3USlUAF0t/RH6lbvwc2bmC2FP
SqTsG7JgG23RQJN/lVmRbs1KObrybYCatejBN6o/lBrmFf6OI/Ng6z931os6BD9Ut9MOjQnysHoa
Ve1xSIMNhP4jp6yLXZqZMT1VonekU2i9aVJcK+lALnZ4UFL7ZsxBWomjGpE7SyZiE5Y7Tfok5xIp
HirssoyQ0CI82JWe/rr+1sSlmn/wxU8V67IPOEPNJNMhHLqBjGL8TNv27EMiWo2jQlM9jX7G5Xjy
uthdJX5Vn9wQTmHbDydfuQRnKNF4VxFBUFrmJziq4bqG5LGBw0KKNMktS+P54xmP0M4/R1cVW1FM
JC4nA1JzX6nVbWJZ94RIcA7cPuWm+tnrbvqfZgAKyn3qcu2lLkoUnQHwSoJshMdO4foTm1n3CmtS
jqBRK0aYN65TJURWGp2hnhUZtV8wxM2dTiIahkQrtSA0VcAk8wA0rhD5K+d/48P1nzD3LC6D6t1K
y8M+mKgirCAbiIOdF5+L0Lvv/GZvNMX365eYKVZTLX3TIChGFlA5oyXuk1El3Uy0W7fq1kSqXPQI
YEWEdV+AcTxcv+LcFzEpWHUpOg1+XuXIXvODPPt7fBSf/CUH1Fx1sibVqUtrcDxJWTn96D1JpbeW
k5FIjC85alCN8L/ktaSVL9clcVl3sHFXtgG4GNyaLZnbmi3l9bucq8tTRXpWgb3xJat15CT87gW2
T0Jblm4Cw9t3unRfJajRIIPXqyGjaasXVXd//cof7wsJBf9z0KQKAKCydkPHSNsabCCw5osS2W6f
wCD5cMvipQ9kZnhO1egZZ5aRAlTcUT0kF5l6n1Q9dozk4NPciTuxbcjTIloWME7qyKlGhouM2TS4
H5H2bIZQ7GtT+nL9rmdG1VS6rmo6ugJj5Le4xX2AOr7s5DPiyYUvccbXBFfoz6eq271uuIPEfZi9
U+sekJ5NKA4XL0V458WDU3aw2KKBLfB4U+vuY8PMTA8cylwD1PH6Tc5s+cQlrvN9QUi9VvRstDOn
b9JjSb4YUsp97G21AZdDUG1zqM5VhFymMT6nnfidKsNNi4x74fIzxcKcrGyKlsSxorBLJ+vDY0mz
UET2wa53XEXobDRH98Lnc3wQX66QjmRmPKdN2m5c3ThJdrp2C3Wrlfe+bxxUM9st/KqZmW3qa4YK
Gw/lpaEeE4JBjvY3g6FGIhie1/JkF+0dkcC3kfltUes394VNSoyiAPogz2vg0y62HvkcBN/dmkW3
B93+stgSnvu6JuuaGuBm23Zu54Rac1/bqALD9hFM5ldP9v6uFE9jyjnnDau6TJHbGdYtURy3et4S
OaAtjJeZO5gq/TUtSCJlyMyzoUW7oPTvUP1uYuGeR/Pz9Xc/d4XLDv3dBJk3pDUAfzTPUQK4PvYG
Cf51c3DxUg7FQp9lprJMBf9Jlll+mtUBnlr7ucCkgvbljryd4/VbmNl+i6mgn+jFSFKDDE9r9Bv8
86kzz36KpdAt79OXvtjGojpa4lVTbQ8Av7cfBv3VHLe5UjyXsfSsJeWPUV7oaM+M7KnkH2CgCRWj
8JxSKx/tPtx2XnCw8vpZiu19pHLycf2mZzooxqSQVGqO/0aVfWe0m1tSB35buvZZeNqnzooONM3X
i29vpmRNbQC4HEWY6txRl7hbTar1lRLKrzCbkS3pd7Urv8D+PoW9ES0M+rnhMikOcqVoJjhGzyl8
+ZbPNl1ZPZldRmYvjPm5dzSpC2YiZTRBKvvsZ/0+QhgqrOYUR92d4Q3rqlwYCTP8CjH1A8Rj7Vet
1fKxxtUmwD8jEfMLOu9Yk+2XVupGKh6K9Je6UmCB/rL98U7uO/BD3nes0wUg2iX2yNw6fOoWaKGZ
tHkVWOdoGJ6bznaGxj8Vsr+KZe/Ot8UqJegL2OcmLuXvkivavxukU+OARHB0nNHqPvvBnn4M2Npx
T7j8rZ8kW7uV+UY217+GmdNaMfUPcFRra1kvuee+FwGheGcSRFe6Dx+LbudD29BAiDgt6tfS+Nx6
7T7tx5M0xEvTwMyImhoLXLI9pK7u1TMWvU9BIGFxJxnGGg7FOBx9d2GymVu86JPFi8CoFLKLEuew
J1avUn/U4biKbUGiIVkM1QY6I6EkQOKU/g51CB10Q92WZNpff8ozNWdqLsi1FB5CFRnnRuhougz1
c64RZotfjFQD9XJcg/SGOL5elNvrV5x9r+qf01MGDDTv/FA71wRVkx72mshQhq1P9Qg583uUHLUB
iL9ZnFLMCeuklw5KnJB0Zf++/gPmXuykFjWVHPI9RN25q+wfxiivUtv/XbYK7Oz6OShUsXCjMzVv
ajIYx8iVM8vrgKxbN5ImPQod3qry7fpdzBaASYOahIlUaz2lOxPVYF84IHqz8kP8xfrgN+A1E45X
65h0OD2PxZfCDtQb7F+0cauo2l//DW86zA/aJ1PRfhi3RGLYeeiYRGP7ib6vs7uE+AYOutDJf3Zt
ZucwtdnfHWIYy/wDep4B8XpQXszhu96a2zLdu/24L9NbF4ty2j5FYNM67cdI3IEBoroc7jA42PzZ
QFAyYg3yW35c/qHX9yb/lX+L+t31+3lTWX10P5OVU1KpfggRP3R0Vzy0sr+m4X9ojASe/WMKGayA
UOtHO9OXNlmrbEhaI1aLxCeNfNx6XbiQS9VdX38blWBDw2ZlYqjp9UvI0rpoP4dmylE/6LClE+W5
MaBdhvj7lZ6uW6QMyIGTE31d9794fHg9zLDc8rPQrR05Db2BhHtcXFvO9cin+nuM8vTDWouF30Bz
09YvL3Ug0RAzfNuC2vfDzZj3YKD3GL7XevSzHohEgvwfJ9ukOPZkm6e3WrZ0bP/WAfvolU3rZ6Rw
2Gq2LBSrdBUXRwaY6t6zzbv8S9GhEfipBveMSyv70hJnYtTVStdDDs4vyUklMtsvrTSuUtdejwlB
s9kqC78k5rDh9a+i+Ddn82nt70RhrtTgVxy1q668AOT3dfiamptKfCFtY9Unr0H6ZJmcxWd3XJjx
PSaXBRsr/I3CAa2vjNu+NsjqU9e2RSPgEvyo7YFBrV1WeWpUAIhpD6m8GUhLtHWAu8VFXVUDnQRY
cjLre+7s8glY4uRKv/uWHkIA4tyHl9/dun555DNohiPxdPu6eyWd687ykj3hSsVeqde0mQk6IHSn
3ynISBe+l5lN5tS2YCdBIska40/zyz1xWz22xTqzV7E6bDT0RrJKI+eb5AvIBjsGyhjXKxXtgVB+
aO49PzhWf2YubitvaT6b63RNXQ75kJVxmlvJPSQXVC3Sb87FvhuV/dy4/Qun0PEq0cQeOe+9GzRO
gHlXSaSDSh5RXjekJGTb2DYXloszk6s2mWmKyK3p24r6LGViawAOBJf96IFY1n3ifaKOaBV9YYE9
d6nJ+ncoLIswQa0+6776y60zUIbNjR/bD31ZvoyV/rio1JuZ1qaOCFQHMiGEKleKieeKgztVHX/Z
g/x3s/PUvFAwg7WyqtTnjtDmsJO+EHT3eVDDjU3OAyjpx+tDd+Z5TR0MOnnqJOD29Tm3VPYhFVpa
PeEa+i60xC4W2j1qwefr1zKoxh+UqKmLwYfV0pd2XJ+9NN0Zif0S99Wh93p0zfnSAcHlPX90jcu1
380EQdUS0Gza1Vmp41NKXSN++mznwTorxI0wIJEaxoMA5Deko4MX9+/ubFJ8bUVtxoiU5nOtap+a
rDzKMXNmkX8q6qVGwNyNTTbFYdAY0Mis6pxIyY4M8W/C9jZlZJ4aER6KXFsHVjmuqg6qkaVsjZFz
+ev3NtfcnNoQoo5YzSRzQdtwyrsjLChelXrPoXoovg4+p+SxjzFQBNZzbRTSJui0b6ym3RshmDkA
3hYb2zO+D7WuH67/orkxOyknI5rOriWJ9lya/YaI8Y1VxMWaM+o7e4Cz3DbVtiDj8/rFZlbJ6qSg
AOLWsHj06blMCwA1WmD/7IiGvk2iTuCoDJPxYFWavsSmmru3yWpWsdooTMwoO9txf6oIQMezHf0s
A8NfYfxQVia7okzKFhauMzc3tReQfeI37SjSszAGt9josCfB2jX6rexleGylmPpGKIEyjgvleaZo
Ti0Eo1XJg1qo6bmu/Bte1DnqsgPG4aWxOvOVTG0Dml6NFOYwOxcDcisCIoqDlL7YweGycCbyUlXu
iLe/LKavj46ZBtLUJ9DYSaLXmD3PthJ/yyv90FFqdJZ6iqjJuo2IjPT6fOOZ6sLS/L85u44lSXEt
+kVECCuxhfSVRXnXG6LdYIQQCIT7+ney36aGKZKIXk1MLVopIV3de3XM0hebRZqcpa2CsoOM8G4A
BOiljqj0d3/Sm35NpWspm55zB8AnbABnccuoTJkDCUoJ07oWoDpGy3IDs91qN8EfEN7sxH2zap0/
FrX5i3ImVr7iwhmYUwhsAVsQuDGIqC7trTFOOwA8DxKSDzYsGCmdjnm7QilfuJH+QHc/3RbWkNiF
4dYi6iqwNEMFZdU00K0PgEnpotUZWL1Jvl3fKpdA/cXN9Aeh8Gksc9IxHq57iXyhk69GFXtBB1e0
v0ux/jzsf/rXWQJQnEXwzVwF20TgoWz4jlkGwIWmcZsOzgHWgtfnsXCE5+QBr2VJxmIIXzdA5wZG
33SBaIrh0EBcYu2yW9jlc4KA0cN/CPVcFaFiYqdCtwZEcMFyK/t4CN2R2WEHdWN4BtcQoWIAJL0V
F7Bd2tx3E99b6YepTHjvwNgb8Xll3ku/6fL3Tys8EqPtC8usIsiuHLVjf6+EF1ZcIx4LWIyu1d5L
w8wSmMqeGM+cXkW6yfQ3uy9e26EufttpCosZbYn+kEk4X75f/5gLB+DPnf9pUkiIY6PguQbz6KDh
Zu5OE77mE1mTV1naLLOsBewz7ag+0xFAVXVQOvDXtoDahsrk9d+/ECr+dBM///66oBXUPjXi/bfe
NV9z/x4XaBBPDyxlYZlbK/fW0jpZ//74uUcT+MbHbQRPnfIneoXhxdjvEdo/GzRnn69PZuEy+ROP
P00mFmDSNWpSke/XFgzBcinhHOR9r3Cwtz783vZw4tuZrAHByS721wdd+kKzhKMuks6HVVYblVNx
cieIkSdeX4dNVnxcH2Bh6eYA8dGG7Emf9FU0eckd6RgacW7zAX1mmDjZK3F8IbbOQeCTTqbUsJM6
4rU9PLDYmmBrVyV/t0RzffMU3sM1DNjraFTkrOAFlE82HItreyWyLK3Q5e+fvru2qASZzKqilFZ7
nSUn6IMd2rp99lcbZEtDzNIG6k4tcNNGFQGKV8FJPck+CqjPhKoz0ptJJnjY9eMiklk6INFsqQZK
WUOIj6RoAIGLXbkgy7im6UIrTVhwLy3Bu72+PxaO8BzRPTVDHWe1qCNjMOEraRT5hhndP1jr4rVz
Uv07yX28wfUkNVdGXAixc4qL1OnIkEc3kQGpWbh0HdyShNZg3HGVnlZD09Ios5DhFnICcoo3UQku
fog+O4xFVWgpAsB0320Iebm+fkufdlagMOEKnU+iiahtnjPUJH6n9iqvT1yvEX+XSsA5CBwGap2d
GlUdwZh28k6DLwn7sEQCv1JTdjfOmN97XkkBevHG5sUZu8LaGZQB5NFDH8B1K47+dAmepIob6O33
srG312f/J9P+b1plzhXAVd4xmJs1Kqo41RQd55rgAb6Ny3cLBuf6RXh1xzB8ntByD7MQ0G2DRJHq
tSfUUicHjnEizEyjqU7on+ZgiNhKj7B1xzVi96YNqX0/h3A5453xHNc8KSKtyDPMAMEa6OORipvM
aG2978r0QmZKBgvCfwCwrGzWhUae+R/AN0PSo9hUR3FLpLepDNFHXgJTZ1bkQBdm7HsV62pPUgj8
lGzooeA+NGTn1yOQNbC9L0traw80Qn72K6mV+VcJpznHiNeGJTTjFkKuztyNmeo85A4yCDQKXkxe
NhHuMrpPNRwCr3/pr/e5Ocd/EylNWJPadcQmZ+NSF9VxOQCLygLu1atCXV/fJOYcBW55ZunmvAW1
POZnxiO8F/1q7dKHey3QgF066AM8ikGdSX40xltK8HNk+tS4Tb23pm4NRb2Ax4Ve8b+vBCTsEO+I
hXGrejwmKaABY9/SISlgAzl5vw0FJ11VcmS/wHptZJo2ISy1eGh0MFSMsxa9ZDORXWAC4xzi9VJs
Miu+1aqF0SgKuICy5sfffZbZK6YH1RNObMqjzs4egGQ85oY5BB5AnIFHs831QRbeSs05qjyGoLzP
B4ifUMf2wvyMZx3Lz9IgrYFqkH5Y0GJfu+wAPcQ7mppnKmsZmlLAktZeK72XNuAs0GpUh3D7zFIQ
9sa3xs33Rdk8DVV3BEr1+jSXNt8sF8toC6JgQxN02ix5tIgszrC5XFOt//pCggHlv/dUDBPOssoy
GN1qZ8OlvYcbQBEQDmhED8JU76wUupec4ouIPMeSK1AxoZuRyCiDxkAAQbEyNIQ6pkqsJONLu2GO
ArdTUVY+SWU0TBrwXDQ9t51UNDSrPdLyjwo2t+C1uVvGdBfkun2UDfvtyPaRluPH4FXtSmK4wPI0
5yDwGOrlMufoxkAw4tjgLgiq1t9xDvvhfVOrJxQhRQB/7l3RAwvqwdGJe4fre2VplS9//5Q0Ngkf
bHClZcRjtVNl/sO34ud+DeCzsNfnwO+x5r2dJz1UTzwF5+M0GrhxLqT5OFTemrzNZVd/tU9mkaMB
JtYXNoGDVqp+VZzfKDjt9pcrZLJ+d1BWKFp0PXvln1a76F9XWHgS/veiZUbv+e2AfqejDYijFo98
DHP3VUI6JiPInkCHkWa5ckMureEsXjguwjIvsDlI2vSBl9CDzOIs7AXd0DWdnKVdMIsYCVxkK5ej
7YMc5AdNk5sUtt6rRLCFGczB4hMRhe4bNKPteMAFmB8q7DPOjU0Jqce/2sZzlDj6z06WxkJGcD/7
5SR9HkzSmDauR1bOydflBcwc//3JHclYwzyck17Ay6KvTy2HR3Er9yVkrHQ57VeLrIXNNQeBT6l0
c5AvZSRMb+84Npx8zQ5ijcW7VzYbBXBP34jbfm3lFsL5HO2dVPHQQ/9UIhn0oIAIM3hbwypI7Sby
uxvU2im9HI0vTukc1Q3JcgPu61pGTZEdiHYf88u8nodfPWt/QcbjWdgFrlrQcHPq3jZKrb07Lc1v
Fh7SrJs8w8XO0A19JVLsGyh7CaLhX10YNyxd2YBL+TWdxYS6b+tY80pGVpNt4E8fueAJJBdX4lqe
Bi/5ZhTOxshrFUBgHf19c5P4bF8LYcN7+FR3aH8Oa2jihQSAzkJGTRmMhYaqihzTOKGpuldqWiN1
LoTbOZw7ScAbla6qIj/mfuj6MoR3/OtoyIvDB//RZv4BDxceUEjeu20VK/jopbt6DvO24Spp9JCI
j2Trvtfj0bXSYFAbKW5ysOnQpEU6py2QxKzH0RfV1svZvr+oW6z1PhYCgHf5+6eL0h8opBgULZCo
Q0OV5fqHwfK7uGx++7UdJfG0dey/y4XnYHD0bv3e9/HgXKJgNJz4CHDN2cjt7epkFiLyHA4+xlVp
wUEljxyi7KBJ5AVsi5cti8DSL7gekpfGmGUW0wQQPrFS1D4kNYISSnNTRd4Lbt2ttoUXQuUc4S1l
B4ecbMBC+dNdPr1lbhhTd4/tHxouu8fb07vOVnqDC89Z5hzkPTpW7ccag7EkRzo44eViLIFma95g
Kbu5nLK2tk5VK04iNZ9MuUadX1rHWWBhtRKcMYKaJU9+Mmc6SHBvvFofrJ5tr3+qpeDlzQIG7Ix5
2vUTIA5wWf8nFYO/J3Y2bRMBFG3RGVuzyX/kfgy5i8Fvwri12UUb9s7Lv3XMAkZyoFZA4gSm6HJc
S02XejJzdDhrLW4lpYc0K/a3jtT5Dj7PAHYpSNXC1f1EK4BNe+/YNnuril9iqU+ZrEDq1pxu4C/j
GOWzS1M30M5Agp4Ov1X7i1kGwoXIQju3Ubtk8H+Hcva9AJvj+mIubMo5klylUzlCZRGZgqeOjoHO
PgpouLeE1Gg/bL86CUgNj2tV0sLumOPHVZtAIRYoragScXmEdWUdUj92biXLzg6d3q7PaSE/nGPH
IeCMhe9jGSEGT+fcI/nR7i15cspC/7o+xAJFxZwDxCU6tQItdzxs9hrobR8K80lAqL/ReIBX5U2l
8puOl4A8egdQ959sYhxEvEvYs2i7kOc75ty0TH2s/JxLfvBFwjIHknckds0RYrJRPL60wjxrW952
FVyV2++8SfeMWQ/ZNGwlGkeqmt5b2p0hhXd98IW7Zo4ip7nZa5m4eLlGggkbiAvG9yCc+MZH4u/L
9gVgjhXkweKyz/IjjxodNF4kxpJGA23dxA4nncOmND2B8LyJpXNAIysL2gZi8jCa/pjkdFfBeT10
XG6HTdvuoY17HknyNLn6G1K8tW7NQubmzgIfnkQ9gGNaESnfDgaz+xj96d4fUMzBKfNutcG+QKI1
58DyIi8TK6a8jMbR3JIy+3DdeitFudGUnGOvDYmjQ7PtN8m0kiwuzWxWbumUiopUZRnZxNrblLRB
5dLTWOtdAknFv73l53By6BmWo6CWiPzR36W+v3GRFMGDHSas0+H6Tl0IP3PF9YxyPULMREQeQNtW
br8lcbsxlUqCaU3d4A+K4ouTOEdlN3iVsKw0KaMe/m6TCMsitu8T7ujfdifr7RA7O9LoLAS/pA6d
RsXhaMIOFmakO2VePDDrLQFANciYfT/WaK70XmGcRU0SfNV9F5ON7NeY7kvrcfn7pywRuHHdsKHL
otqsngfoXKO9cuKS/3V56MzSKhtuwjneFozblnK49l20m+ERZBoxSOb1mATcmqBUgEzYXindFoLR
HJTMeWmVnjMYtwWAwKEl2H1nVVOA3vC2y6GnW8qT1t3KyVi4aOZw46KEjYojPR6JlrGNQjIFmrML
ga3j9f26lOn8B0NsTkOWZhmPSF7tqF9AQCRJdkkB0rzzQPo7o/ohxWuv8nODFdVWg/bReAMC0Vtr
tj/tNnm4/kOWJjrLuBhUiZVQLI+a1PzWG7BM90DTt7NqrU5buL/+gyuGywKXScKhtM72CQRUtZ01
AXpke1vxsO3Yphuht+1864Ynr96WFt2ZVbu7Prs/GK8vzuwcdlz4Mq3rwkaBAbMIyLZtSj/KILys
s29lYuK/4AblMdmVAiY8oAiNdbpz2wlugfoFzCwNAGNgty05grR6sZdP/YujiR0gWZv0cyzZy/Uf
urC55xgxg+Qk7z1WRKopQ8lolPioJr3W3Dg0P7bSCMRaPbTwxf8DkU7TGk9q2Hk+YU7glfK9qPyj
jlc21NI1NodFWxNIGo1Z8qhoocsHU7WuCCmj3zzTzl9Hmbbn3uueYeNOgoqO7WbQdrG9vooLUW+u
6w65ub4q6pFHeTrdZ3lBN0gSXuPYc0O41GX766Ms3Jr2ZWE/x9bBHEfh9BjFbtBHrJM4lD4rjtYI
KKYAb6haw6YtjXTpq3wayabQmumoRhSq4lsT+L2aFvCZLG7coXh0u/z79QktVApzRHRvojoWUMSP
GlJvDfoywUhidPQmgfAD7K5fcuNiurbSQbn89q9O5CybKnLRWxAU41Ez0HTbNVKHIoeqw/WpLDB5
zTm+WQ2saTtL5dEgBo8AbjkwL0x769HyBgrzX888gFjDwikfSch7A8rnRXZTtxTKY8zKvHvm2Y0L
tyL4ZY1TCyd0V9T7Qet4JdFdMCky5yDNEsYwlAz+pcZ14XkK2vGeim6XegWkdmmhA1jR+SElzY92
Iv2xHOshMPgIAepxH5dAkyQdyt+x8DYGnG68OAUmF3pufe9AJ7LT7gP4SB7SDhP+8BUt/47Fbs4F
GPH4WHpjjl3vWv6poqq8i+PaiSq4ZkA355a5hbhpvXHlOy6d5FlmSuq25cJr8wislDG0DVTYrdF9
hxbhCKBuuXI5LUXdy4H4dL5KMRY+iydsFsf7KaqxRwtqn7Z86wgQtaoq6BNjFXRyuVG/2PhzrDiH
7YsgUIeOnGJfweAGZP1fYLWfa7u+aW1yF7/R8p408izSNQmVpZR1jh/vOrzYuGVdREZdWz7oFO3Z
M43QMDy2k8Z4lq7eN56/adD2lS77bbcvF1XN5mTKHpRz6u0Nah99EVuBonDJSbPEBjYU0ggjV+rW
L93H6+d2IdLNgedZZsc+lbmIetb94ynS3hZ9dj/03iaH+eCF+bJGdF+IP3Oh+rFSvktifAaexO9+
4p99AHnC67O43ABffeJZvBYANfSQcbz8291vh6SHVJEncB1WLp6l7TrL1fzRqqWc0I8dKhj6gYtq
wt+VgBoPcUIZjNrYTh2/vz6VpWWaHUD4+mWjzTGWQwV0pICBKJWzct8s4K/MOeYahogwLh46EVUt
0J9j331DEx/g9EzA8EXclbWxg0EmjOG6wKiavSSZ2HSJAx5544C5Sb8Rmay1Uy/3zhffbI7NLuNU
jx4lIgLDs6TfeQ5DSAUHIIg7Nf0Nmg27GqJOIB/uB56ciV09XF/ghY85V3Pvp3QcyrJHvwNRvHCM
22QSx1LqS+lYhrSOQ06frw/1J//5ao6zarDM3MxuJ0dEzJpaG8BHCUmJ8kglzV97L4M4nja3snAw
5pjyozmNeSD65kW5GoTsiSPxMPsqbBXsymgC8kJanG2p4JpM2UOOezxITNY6gWN058Z0i7BOjXSL
7WND21vb9f3kJ8ar5Hm7aVABQCp/+DWkbXHmdg4pynT4aY81VB5gZ7YhBXxwrs97Cc8wx9G6LtgW
ftLyyMjpQ9/aP0umzqqL8eyVR12SHIjyg5LG79BKjQZVP/1ty2OOse0caVkNw21Z6HRTKXICpGFr
uBLSUenK5bXUMZuD3VsyQfjZQXcuzdWvnLJ/FGH3skmeeefAzpCHKBxbq4Le2xg4/UmdbLe4SWz1
UvpYjWK47+LyO22KlWbh0tPYn79/uk0LYVFaKpxq4ZGgsZ/h9Hjju3yT0+/SZluvBDjn4SK4BEeZ
IObAzlfFsV99F7lEpq82+ayB6FtJJrrawIGKh4+8Q8Ay/eceNwgUtaGeUgTs0sH3wOpeBTgtBrJZ
Mgv1b8/WyPejos72NdrEWu+sku188GhbUt9MvnOwC1KFYIrBSMvZt025L7p+AznAbZnWKxt94fac
I+1Lz5Xd2GaYuibvXc3fS9cE1GTKQtOAaVbi6JfrJ2rhgvtT8336xIZvgbabo0k7Nsp4SlIn26SN
q/DgVf24PsJC4jeH1wPcahlmi02Ut9aua40fXt7A/JUMP6Fx9ndDXCb3aRJj6hRg6Do8muyfvoSs
tp18QI/mdfXwLzV35hjw2uQ1ranLI8fKtrHyII8+3ra8DyyYMk/6p5UguVJH657m6bbq7bfG0bvS
o08mXCpNur0+z6WXwjkwHLV2znLolQBLXD3prrkZwGAd6umjstB7ZeatNQw7YtTPjs/XTTcW9sjc
DiEWDU2tzuJ4sNAinAAw6ET+0RR0JTNZuDjJLAsycVcOjaaYVSKClv1sM/MMMGDQpCPWOvu2yohf
XL9ZDgT8tdXWlQ8sKMGtnNBj5VkHiOlErICdSMPs24QVe9OiJ9P4tR7ILhP5byAjcwh4YgH4hD4y
hwBr91H5Lr1FPlxuIESstiLrmke3Qd3oZ9D4ZnggNTV/dhx/LYpfwuVXo1+W/dPp6PpEZZlqeMQ9
FjT07dJ2oL2/cfw3+LfthQSmCVHlhqa49m0HBMNBuLtmTejh61BG5jjsvpsqKxNoD5DU3SZWc5M3
YmtYyb0wvA0tX64fja87HmQOvqaIAVmdoUc1Jd1OVfLc4pCyynh0YdrjWAauqta7cdx67a5e+qaz
mJMXTNf60vUQwxD2EHvf2+JXqqaPjqclEN/+I/PkQcWVwpYuIbJooPV3fa5fnxcyx14r6IRCpAUd
XlXTjdekty7Vm0xBcM+8Q9N3sxr2lhZ1dgHbwHYbBXCWEefjS90M9zIJywHS2D7LMa3SPHHL3K+e
k6XhZncvmJFGClOXPLLMFoixWGKMwt/WUHBTFVzBeAt9xL4ftkYdr2ybhd4mmctvi9ov4Hs9XNI6
f5PU1mbKavAl5OmCU+SWDBhP9qyPj93aE+zX0ZTMjVeY0wxEyw7tc1VcTLTpfqLmNw9Ugeu7Y2EV
5yhqD2zM3tEE6BhR8l1TQeRT5r+9EdIyFuwmCiKDNgc5Bh2ClSp2IaySOaC6vkhIa9/myLj53eTy
ZtuzfGO40/nyrFzVvsR3K+G/oL9Tuz1ztipR9nWKSOZAa6o7QMMTjKxocsgyXX7gEX9EE5K0GwZx
6CCxvSKA5oYKLNWogPqTtbLOX+c1ZA6t7stMGl6HzKmt/N9oUG4zxz8xv/u1CkJaaPbgKfHfkdtL
lOu6XgqAju55mFV9dtR078LSVhJIg2hdd6EwJd1bA71LexokECzZ9uW4haz+A3VaGda8c8/t0IV4
NaUlXIt3KEKVAWkklngrhe/i9591SaQzZsrJ0ZQyC1kE5oA6sjTQcUuLGoofHIjcXe4e08RJdhXq
iSC3KERVrm/3heuFzWNUa7n5CIc7vItmB+Z7H4wbd1np3dvT8GNVcmDh0M5x2e7YwwHLBr3DTwi9
izuP3Te6KHYqtdbaiUsTmWVBPmjINYCa4Djyk2crEowZEJAwAujAIwphqvV+fcEWbo+5srcCZtUp
YRUI8EO8rWkF1St17lr/B6xrjh4yktUuxcIJ+Q86u+zdhtdohEgX/cdYhQnUnjw+3q9eUAtzmYOz
mdK+ZyWecZtZ3RNskweQRIzzIPYZFHvj5gn6Uit7fGmky1f7lESxpq8NWsTGrW5cfVQCwmRpYpMN
6V33MYNRJt5TAGNJqmQNFrqwH+ZobTpBr7sapyRytbPTwvmhTPqrU6bc1fkIKc2V7bD0kWYxRiQ2
NK66JIsKZ9vI8bFqxjGgeMkN/LV3/qUhZuGBmarCNuAZBBloYGr1MHr6nwSwQLikrj2sLY0xCwPV
UIi2yMADAdtr2gA7RKE3ZPz2qYIPddHTw/XDsxAH5lhs4HhYb1GSRwUAtGY76P0wee5mJOmavMJS
RjKHWCeqyyu7QjsrhjYbBVCqEOWt6fI7FP2buK8/Um5viTlEq6doaVKzqkjUYM/WVoO8q0j3tCq6
gJheIKRYc+deKJ/JHGOdjhWwzRIFUC774yRqD5ZMF9iie4onsqHAs1OFibIxBCBsj0XGT5is7xdC
W6Ck2rmJAUTK2sPXwl6ZA67TatBuAs+XiKVxMGUdtCmTBBYh0t3qtapnaYxZvPBM2B07YNNADctI
ytBiowUFM4AzNnV7eSS0aqOhf3cFzjHXzBa9h1oyv8wHD0DpvdGIc2UVeyjrQSltJQIuzWgWKEqk
lAQ3bR6VSYM42/qP9SDfbW7eQKrw+ulaCHlz1HUJ5v/QWtb/A8WojBvTc+5FDiFG3wtXE/AF7iqZ
4607PFgbfupm0eTUkZOZQQkH6g4Pkhmr94l5FKX9a3DzQzxC3ZF38jjpVh5Sx+u2qbqBVKRnfBsT
AMHTGmS9zrtLZWWv1HYLZ9Gz/n3P0Ap8trFM8S09eHQVAEDAUtxHFaL319d4aYBZmjF2Y1o1BDgo
OKEBsjzcmBx1HYDD1//5BZlkModWU0UmxQhaLLD+yk4mEDm+CYHbRm2thO8YrQOe1/EO1OFNhboK
9uAQH5U3aiDhyi9Y2KhzmLRBnZy2ecUjalEOIw+xG3N2U6JX63rNFi5vb21V+SFkvtOgM+WbknFQ
ZVCPalB00p9Gh143Q2l2/ecsJfFzHHXHJshajIB8TEruPLDQk5Ge4vTBKqA0WW/d4dE9+4b5MAx9
MLBsV1liZ0lxMHh30zjWSdgiICMLuvIhR8nfoynNjWqtOXT57F80h+b4a0tl1M0Vfh1z4bblwHgg
844wfQqpiBrLRp8ThtIEkuklHm7ttVEvt/JXo14+3adsSvcSQG87LyILuLQKpgfqpkn5gzNKIPKK
FLYXQGhD3qoNUtSWR27aOG60ET8oeOGHUpreCnZjqXSZg7FhBKkGDmBRVEj4w/vVPaNpFYrM27Qm
PegOb2uov3hBwLU3YMrD4uP1fbFwDudIbNMqZFcLiVYkHiTtvDtraX3P4Xt5/Z9feLuBDNW/l5h0
vOeuy3k0JohVjSH/sRwo1cJufCy6cpvEBYpVfw/d0/dJO7+r4jdcUFvYE1rg5W9XfsTS7ppFM9+G
jc7FzCdKXFkF3bClIv4H3qYnGePbepM4WK1zHgzA9mBtrIW5duoW3nHIHHqdpX3fFhQZx+C8du3t
WB8Ag4AKYwEdSDO0suZhgo/xBY+tjeKNDMZmMKyfsGl9FVbxcn36C50Yd5ZXJYMJwWzXz6MaymBu
7+yMwt1YFy/pmj2YU3lAqyRazTgWLs85Jrt3BEsmja5gB5OVJpUW0F7kkOUDrFdS2eBZAHo51yf2
B9P6xfmdg7NJK1wbRC/kcx5YXXlC0u04tjuAqWG5xtP0PHqq3Ygs3gxONQTTGJNXqdF5khAXd7iO
Clad0Z45ausf24XotIw9qChzGKFS3EU3CEovCSAXT6kBTsbFaWNw3DtBza2GoHMCiatj73JyLIpU
bJl/kYMCju7C3cCe3w013r39XPIDTM6LIMmn27Z0Dm0HiUXHHc6OWjvEiwsxS/OoPU1+oWp09v1y
10ydvi8diO1y6M7IKf2lCiAcalmEPl4Te3tSm8T13U0NLM7b2HknO3k1p+aYEvYIKvmzbluxHeHP
epsYvtxWXn9wXdoGgDtG+nIfMH8KkKhvPa6fJOvffXs8ZLZ35009PzBunwECuCGoQQ8cTXYnNuEP
QMLUsx9wud2kWnu71Gm/wbTbXgljC1QqMkdopn03jjAyzqPWHyKDdhCXLuvYe4ql8N9qKVSQdGo4
Sz1+VJOwb3t4nv4sKG/iMIapCdvQrH/IcFSrkE+kPcDaFBd1GxuvSccF6oQCXiexbZ3YWP8wY/Ox
huZNAMpt+1sS+cS5GFamslR5zRXTAYNTUz4UWdTm3X057C43MhAHO781w7yj3wAjHoOUD0coPV4/
SAupyhxyb+kuE7rKkFO7CP4JBxwwvQNjd7MaFZZGmNXeuncAS5eoQ8ZcHI3R21Fg7WDWcXDpmmXM
UuCZ3TSodAbNXAOljlOd0BCDDd20ISUEzVkCfzGyUn8sYD/IHGDvFkZOPCaySEsohEEZcJ8NAOZO
DEoMo4/g7Zw99zwKuLr68MyUYgRKGX2M659qoQHkzPJmG2dwSmEjiDfmHrXIGPqJ85pR+86pxCOM
AlbhtAuAV6iy//vmptDVHhLtZ1HlT3sxAiNKWEA9GfYPtp+/A6JpQZUzAdyHI11IWPodmeWtr5wm
AN5qB+zmG3SkV0L9wsedw+1xsfYUEoyolTO9Y30SZR25MbR9amwV2msqiQvIF/IfCLvOutLXoA2n
IglH76I+n+cvSaeDvsxPiIa7SyAbiZMGF7PYgR+GYZu670b2j9mf+qk7Oq4XWvTn9Y+9VMXMIe+l
PTJgbvHyVaaPVpydp9IGRTDZlU1+GIFkc5h7e6lnTGk9lzE5OiaLjGrNRXRp0S8546f0uLcqSxl6
zCOv08/umL3neQe1oo49D6X5uA7sX0jP7FlwKOo650WNVc/dGhBSgKSnbeqXd9aUvvoFUMrER26K
14LLq9+xsoe3leW95H9f5A9zfDodfafPxQUMnDyMVfU2Wu4dxebSRhJJkT/npHlQQ/aqJv27m+q7
0ga56vrYfw7sV2PPctJ88nrgqQ1g49V3k4Ho72l4DEOMDMLrUZW1FEhFyGd6KI0TJAwidlgADiKa
K+mtI6ytxX6YTXxkmdgOhTZBLIGClaGrTUPjk9UZqFTgerLHGF3UGzoAC0y0gHDHyARe/IHjxQbw
u8aUUeyRH47VISXURw5iS1B5VB1k5RYBQO7w0U27sIsfr897od6Yw+h7BoWqVpt1VMMMMrBjdjJ9
/n21h3jZMl+t6ixoeRQcb9uHmKA9QiybQFQNSyxXgtDCPz5XASdQ/E7rcqgjL3cbmOS6R2rIlb24
kKTPQdxTB0Sh1Y7QUzOb71CYvUkhalan096LHStocvLs4HWdAx61sgGXBrwc+k+HW1Do1PQUAm6A
tqHF5G9NWG+mZJMm49Eo2AZSNrtVvu9CJJmjsHXcii7u4jqisvdCuAxVIc7XJqMeJNYu29QWQ7y5
vsP+nN4v9sAciG0VhUOsCYpzhvDFd0js/dOKcTtavdpBBBG5N6/4yXVwQsgAhDZ8v3/WZTbu2szO
wxrAqmEgI94LhT50vg+Pj3oCeSX+PfJyfIAXaBwyl9AzhwftQPE/NhQyy4HbB3f0HkuigF7J5EvZ
l37oFzpuAkBfvV08NOYm0/Lp+iz/yGF/NctZ0ETTOo7dRtaR4u4eNQpo4+pASy+ahH+giuvAoHBL
R2snbbydT+AhixcJ7aaB9L4T86kiLWY7Za+FskLOnGEbl/wn/8uU8g9J5dP2alLlmNAjrcBlGlFx
f+Pu60UWYJVhvJAHzckuPHPzziy7KrJcG+JBTnvyRA94C1cHDg8ms0bPdI1ZtNQ7+/MNPk0Gr2xd
MQxjBStcfqT1tIm5fAN5G89uYmup7kDAffgfZ9fRJCevRX8RVYggxBboMN3DJM+MPd5QjiIKEUT6
9e+0V/70mqbKW7tq1ChcXd17QjpmEQhqUTmhrAjUj43zmvTLQfopVKlJmECXkE85lFy+MwZLKDwx
i9fbm2GtsaGrmo81T2azgK4vn9KvEzzRRf9RQWaoGIGTztiOGPzQQBbCHoyg5U+SndSPes4A9GdF
+K/PCB19T2HNDP8LKHB2WRYz490h8ogE/PPmK2IljOiQeg4tgqGjuDz86akY79POQXXuouNohvam
bvtaLU4H0AtfIgZLKHaaJb+HGusj4AzveZv/miD/65L+lVX9rpYg0NbjNxCSN9bwcvFfOdB/1vav
TVa2RTaBJ4uPyy+lyOwrg/I9JMt+XSqxnj/9BDMQDOjmwJCOSlQKgWP7x6G1RK+YaA1tEb95gGEI
LD7frdrcpyYA/azx1I7jMMEfTCBb6Jyot7N9gwaqAero7eFXrlUd3m3bQwXOQtk+OK6/U7Q4l7X4
eftPW2t/2/7vLZe6U98anLcPAFCTO9gxlMc54SCuv+Ah4zR2EqrlK5tPvpqHwGnLY96MZxTK38Hl
NYMaciy7Zqo6UPJrGkKOJw/bhr00hXr2zYgPZSzslO678R9rdX8enX9tAjIbBHucgzTgF1GSfS5o
lKjurazqKZBk3lmF/LaJQ/3zlLu25bTHpDsssLv2WA2UeT9/mcHiKoK0SvKd8r3sfNEuTvp0CtlA
2kAaPQxtakvEduXEQ9+NgZTOAFKq+anyvAvFpIlG2xdnAwCoIG/Z9EJFr0KZeRDWJTUJC5JUh6LM
59e+nR+V9B8HluBOyLwXO2/LsC7kEna+X9yjbw7wYiFV1HaSHTJIoxzacWT7ilnfXJAsjk7B38x5
gkf27Z2ydupN7QxADxYiMLyQkInjR8v2QCsfXvzWfrNwZ6e+DXjc/Oyqo9GYkQ9x9o1hVzaojuhm
ruKOYQrck53xyCCYYVPop+0k/1G/jLzYmTD8np3p3GQFqgsTfNFkGmR9vtECWblGdSQ3DJ+AyqW1
fBiS5Wjw4UHOd03uH5K5eOns5kfetoeNL12Jbzp8e5492icVJBid0XgbFpLASM3fe8vlGQ3JE1bB
KQ+KFbkN/UfwSHqUZWdCnm6PvpLt6tjuLlsMe0qhtTqDZhDA/PcJfVRkQve8QmxLYMnS+eJz+681
PF0InDp225cVRAc987dr2492aZ+EzU9Oj4ppV5xpXr63sgw2BS5XCmx/iol/BY6uAEfGnUsJCLl6
VzN7qVw4qVNjt2m48eeZcyVa6AwKW6KVU8kKQ1R1WCtIkeVoWidt8eT4MHpi7KFLoNlulDuA6B9p
8iLG4YV2jrfrcfz3Mx7vQWtZB1E6L6KWJ1xlVt/fsxJyVcWI2rvgQVn4sZDPrfDCLq1+qop+Q5pU
bpy2lcenTtvK+iF3SIukdC6TL4nB48QkP9J+S4J8ZQ10bpYCXWZQVEE5sEVt3Em/4Pp8tJUJP8uN
Qu1KAqRzpe2B2X3d4rgu1ntOy5+iU4dZtd+b0g03s6w/D6X/W2jP13kCzjASZcLG48HIOnY0TGY9
uElZBSpNv5c8kfeZAMYtRKkgbJ2qe/GFYR1k6bElSAG228O1MEURoSoPY4JfVVj5qeX9F6MmbuB4
hvVFzJl98ppiPuKV1UQWRghrz6MRTHO2qEtXFwMfcYl4fx0Ix8ZUuTn0TDvffEp5+Ug58D4dMGvb
wkpXoyfGuCzTX2OYg2wNWguUUHieAtrq57Cdfs+Xu7ZbvqvF/pT2lsQrc4EbYWN+ZD7uuH545KN9
bzfms1TlnYIjKoSgmwDiAfPGNl/5WToamdnGhO7MBLcm+OEOM/0shvmBF00RGIP1Am0RmDls6p6u
zfPl3/+aAzmgiNXXXf2Qmt7Pyeg/pd0OOdIBGnH7uVjm0LSCJL1v+C8Jq70io6eW7Ps2XiYZOFWx
oaW99iu025v4OUTiKqjEpbX9XLj1LhNOHjRgZP6byC8W+3KD//Whs3D8coaJxIPl1OexsR7zKf0M
pO8UKLHRW1hZOF/LVk2ImltyBGXYsoUKWnLvA2xmtNPXrq0+6mIKlddGty/E651pfM7lmv7rc0w+
o/E/gbpbsRJKrW4s0idz4rusL6PaKM+FZPfNWH71XPnhSu8NXfKY2inqpDiswNHtb/+O6xk6foeW
g/quECk2UPUgmH/yodQZLInt75GQchwMiFF4vJijKWmOfGrvONqSQSrV04QGK5Dc6bHvUdxEYmkA
vpN5hx7escaSNAHoYvCNFXn2CsON7J5xIyp6VDmX5e32L78ai/HDtVKj6FyndVpwI3F8P2BsHRLR
ROgkPiwud4JN9PLKntB5FC6dSYeOVgWfCKDDnDcJ765ePJjZiJYy1PtG1/98+4Oup8Cer/MnhhqW
CW2mgLjBvRgVzH+ZuB+oER7r5u86T04sUccK9kdGJ3YLFd83xr16LWNcLYSkZlI2A7i7D5XLD4us
I8WJH/mGDZEiJ3tkC5xvlSCw/R2MexSVjhPrrSA1qyKgY7nvp/nDNeAivPFzruaK+DlaLMnL1vNa
F0K4Fx1SvPt3Sz1HSA1lf4J3RAQBrQsJ2K2WfZb9mOzxKLps36efJTr91TSGedMfUDndLHVdx9Dg
B2mRZ4QxFDVIWz6MCZMBseQHNGRAZpjSfd1kvyjk0gOrJM2ux6EJ+Qg3B+nWnyESWgBCtkWgXf0Z
WnRKF1rPVQGKA0T7Xfu7kZwU+n14Cs1zFloLP1xI7wi3AwnG+4vC1GY6/QekdiUj0XkP2TItpkGn
EokbskWa8QQHzGTHoevVndv2ftDz6Zct/a4KndJwIGrldYHK0+5YNSq7bz2L7ifwqg5Jm7OQuGb6
ZFPYO8zKxFMeJpvwwUrIUSJH2Ne9me8T4KAsyEK0oo+seRmBVErs/ejLcid8SOoFWdM7RxBiULLv
ayjJOsv8lhqi2rf5VDswza7lFNq+j1CkphF+zryU1muRQV8unABwGiK8tI3YShboFpQVsNRmJyHS
Bj/jA1pSEkYT6eKxgKVueQczKiIwzw1NvjiKVJ8cYEHhCJ6l1juzuvkJ1XzrzmM2mOKmJ5+m3Bcb
skorNyvT4jOHwlYPZYwkLrh8MoQ6G262c+hFwQmvtdtHbi3GaaE09cxiAtzUiGF6TO4ZTK72E0N/
2TOdfWfVc9AUjQpZ7tOt2+/yl69sKJ0TkrcNMdHMhOafSbPAxVINU/kDv+HJX4xz7Tj7ojM/Ksd5
2WxNrUykThJxlhYboMRHQnjNRyGH9kgc8IAqQEqPmEWTjQVbuZc8LSlNF7xz/TQFRYQUnyeOh9ko
0c0TO6dnL9vN4ZU103khqCoPY5HOfmwu7r4t8pi69K712GlwpyygFq5wCMve3h9rU6dFZEsRnM7S
8uOUzoGwxiaauQfNYQCWIkb8jV24NnFamKWWZTFGDBYbLvR4JXa3aDJ4qTpBmqRPiD5brbe1gbRA
aoN7QpQ3sNjhJodTlcun+5nT8rccEgIj7lru26TcQoys3K46V6QXRmpUNPfjsrVHBMVUQrICKmWN
E0ing4L87TVa2w9anCgWmxZN2sIBpW/Owu9PmbUELMvfnHx4YQtAIWW5dXovOeq106vFi7pqlsok
GItN835hfJ+UPAvswvjBSvZITRpYPrnjrEeMNc/A1h42NR7WkiSdQzKpBYJvQ51CoAzFD7+CSFoR
5LBgnYiPyh0kxUU1QXeHFmFqIJvdrNauHAKdLkIFL6Ea5sD0CJqe9fAiIdoLuYXNv7+S9uii/DMV
ZJo7yh8keXeUFUH2oAg4nV4vXBizTJ6UPUKMehNrsxKCdboIr/0KnvOlEU8AVLN6kJFAGc6qkeZm
8oBIssvxP/BET/37bGDNRgll7eFDtWCiRpoWMLzjD7aav3jwALHt2FkEKpD9eJjw1XhlsbCwhx62
8cyDrMb0gxoWNC74rkq6eCm3nHIvgeXKNtZ5JkVBS24pwR+qvDODNDcoijiwfbh9IK8D1Txf55fU
w5Ra0mRG7KoZTzm5p9CP97p9Yty5CsOUeEJVy/jYMOMhB8Z+sw+4tpMux/avp6XXZ04DqgFuuuwu
cacQZvM/bCd5tdWzughA7jelk1dimy7rjwKrPxbEglZw2wLYDWQUlOLPUzq9357D6112zKEWaRg0
nuBM4MMaOlXo7N4R4MPHxnzixvgwUHCIzf5rQqMZLm4zuYezdFiO0BKfwPSoR4CMSx8MTYi+ny5e
waeqIChM0KfbP+46UNTzdYZJYXOZ10iMY5QIvkDsH4qnECeqilPeZFNUmZDkN2gpI+hGf7hW6e5v
j7tyfelMEhie2omLzfWQ+kPUVQGbD9KD7XnHhtelGXe3R1l7buiUEKdqbD5YI4ZBzBmYfLN4vec9
cNXeyVUVUAWWrMNeKehq9E+gns9AgAOtMRtQMZ2/bfyKy5185Yzqov29zeEoPfMUpESZB/mchv4s
zrAQ/E6yZt/z6mnwlm80M6ygGNuwL8iph+jAZl1/5VrViSG+XTHXGWX2wJvvvftzzr6nYj8OaaSc
u0wcb3/ldYADdpKW+jDJc1FnGMW2fzmig0N4gfbbp6U1jzCv34sWWJnO3kPGNJp+0s5/JHX/AEDB
2eSWiGCY89iPxAp81R0N+KhDi2og9wv0EG7/vpWAopNIDKKytCUgB9t8Og41FI+K0E0/fPO1catg
GaHuV2xs7j+Aq2sLrgUvOXiwpSIGFrwfRZCBSBbMxTfGC9R2yh4MyvIbEa8O1EMDaDy9yaLn4UU3
vFvw9O86PP/hM1OM86NRAOxBm/y1l1VkDj45Ni50fCHNIM+oLkRjuwQ20PdBTUyg0zm6I5Y3bhE/
1/aNlo4ZBJumcRhMGJcaD1zjwzaWk3D5715CBaYh02Ez3K+eVC1Img2wA0ZB+IUqfOwSPERzOL7j
xSEVxK1zb3z3bTc0YixSVdRwNEl/9ga4AVt8zZV7VKec+ArOJyPB+EBM4IyK5cNONwV2VtIUnWOS
j5UxwZCYP3BKfhejgLnPLsVpb0YRTdksQgGma5VCyXGrebhyqel2AMSwZFtNSFCWtnpPnP5tTHgf
dqAw3j5NK4mkzi9gRLRjZQ4cpkI+KEj8gu3Ye8o4Aba9cWCvg8c9X2cUuFw0lMM24wFFxXgYwG0m
c7ofmXx2LPnYIHW1ExumO97vrptemwzgi6H8cbk2qw6OxHCcK+xIbSmTrxwGXeGfoThIATpEyudO
UW46d8kCIPNiZ5+8RhyrFsgWNW18+trsao+7WjTwQTZtP06kd0/ybm+NyWGqyct2PXBtS2ohyvfH
HPwG4se1iAZDxnzOv1WqizIwmgpALBzfPY8l+eTm32/vmJX4q5MOCDD9aT3irQ/KUgux32JXVf3e
zX0VtkvzVi8MQAWIbO5YsoVJWlkyHdE29alLzNFmse2KIrxY1vqN/0AFVBY7ovZZal4MnDZe/tdx
9tiuWgRbFtjy2LLGG5nkL6rOP0FJ400M47Gfib/vWujHUMM5D/kv6GMf0AaPbQVVF/52e35XPlZn
N4A3UMz5In1UA1VktT9Yyu9LIGBSQx083gJBqra6FmtDXf79r9wcYOgqARMKe8fjUSsO/resgZy3
O79wQx7GgW6VHdZSZ527kPsSvdFk8mPceLFEI7Cevk9WG85fy0IEUw+jn7SO0C8FfBY6gV+q3LuD
zvFzx+dfdUljlhY/GmBm4VDBq+wiXPZvBTKdKmalk5W1PUU1CcQgoxFR2UD/A2S9p0s0yDr7+faq
rsRxXc7fw2KWTmr4MVfTS2uYX3i5XBoDt//62kJqKdtklNLmiqH+5hhnHzgAyoqzRCA1KvK0JN7T
Jh5g5XrVWRKM+6wyJCrAyVyZux46aPBwN+yNs7cSL20tmI3TDFpNuiRximdckWWfkiyF3Qu8t2Cw
uHHjra2ElgwteSmySc1J7KlmfzHqY5O3BAKbfeMj1p5ithZA5mwE+gEeNTHsNtDQ730YOr+PLjmz
ZHxuWPsMbmoVmjNsuMd6S4V9LWzphITKKuApJkcQBar2kPSJDKepiTIU3SqvG3dTmv7qPNNAKlo5
oTG37dlx2t99YZVB3v1j2VRnLsxutswDcO7xgGqJH+SEyIdmwTMcZrIV3S1lIT+j5zeKjQx9rQKn
w4yTvFrMsq0YVEazx8audkMvgeGqDl5mSVQ2q/jCX8/KATrF+X7zGPxZyysvA13zHiRyUQx5Dlbs
AP8wdCwe/Ay22p21dKEU6gnl6LOizq9yKUJusG9WnRYRynb9LjeSwKfLiS9y1/F2T+i3krIkTAuo
ckMNHRUDUPxBvIGi+W70pLGDbvRdb/FdIZOg8npoHZeIzL5rfExdLzeOxXVEF5wkL2fyr8sgocRT
VNowWTCN8cC98YtkhTj5IyqsgTDEHZiwzg4AAQgy9AiQ8Nca7kmTHeERnh0oNd3QS5q76eIHnZqp
9RkvGaDxQcTOZNQwJs+g1mYRB6j2OKhyODUAHIYwO8wjRfL5VPEFpgCgKGWBmWbFgRTQAL0dHldS
Fh0q3k0LKO9dwWJeW/AZuUCqQaOFqWU0jEloTxwC0V68+QRZicY65wQhEnofHq7VstjTkX0miTyQ
DI87gI/37eRG3kw3EsyV8ssfIMVfi5ZWmOSl7JCMlS6kiS71iMAwT74ljjbJNwLa2iD2f3fGQG2r
xSL78VSx4+VWmersKI0pyhbxOvjW3e1VWps2LfjT3OrsjmCYzppPHnd2tkEP2G2AFoJvX7q7Lidb
SqlrY2mXAGszolIgk+Iuh32qC4T9eWmf+tHbA/ctDsB0myHMR7oiGuv52+iBWTNyJ1zERF8HZ6Kh
K5+nygHhY2ahI7asSVd+ls42SLOmq4eSsZjYxj00cNsgUepODc3HZetkvnrerCWtnQntuDt2Uk01
GroxvBBCqOt/QdP+02UnVcb8bBvJ0fcH8J62LsW14S638V8btXJg6k4vKXzGnR/KnPeZIkeSjHvc
GEXg1vkltz1sxuc/xaor8flPeeKv8dTi8axUyCI4KrOhfbE/GKoOTOwJtmAmvMFY25sBBZAAOjsy
ojT9UrjdRWwEVR0AgBMwOtzsS++BAuCRp6ST0WIOS+gaEG/znPaxFGYSXaqRi3uGXHEGDvAAOF1t
HsfEZ2HCsp+tW+7mFHtsETIA1GCX1csnyxF1wBNoZ8JP/cN3CZ7cs0xDyFfDfUZ2uzLL7oVLgXtZ
+gNNlyEAywIhtxPHrmPPvQKIwIIiDP4ZLrSFJe4JqfLQ9Nj77XO4ctz/JBh/TR2MGBSQSzmNPRtd
OoNAg0d2rwDYHAfQAbuherk9ztpm1857obpmcRQFMQn4zLgrmRGWF6OhnKROlKbAdvkoTtxBqI9v
HPuV1E8HYtdo2xY2aQhGdH+hl/TiNGm0KSl4fd4gVPPfLW4NY55wKEHgCe48+dLnoaOeF1taYQly
XrBwKne3Z26tm/MnG/prifKuBwaELVas5kUcOF/az2IC+Z77drZbnKSNLI645KpgogzKQa8OvMMC
JtXGFrkEiWunS8twPavIeiuxrHju5a8R7wvTIfeGXbxuvmjWOnM6wJwvLpJZSFDE1tDuvZknh9GF
oYEI4KCSm4dKzRFtkbMLCBNGsw1XKuDczSF5dEq2hx78Fjby+qrCre6/q9ovSSpkmllxKUkCzSLr
oUzaL3n3MaCBEwhf2FuLerlOr0yqjhi3JgHpnywhcSfDwQ55VwRDIuGjJLPXJBGQkAE3M6H7Zagh
1OLt56kEz7HcUqtcq9zqeHKpoFMzOKkVm67azSL5grc67FkTUFatMPcdcNA51CyyLJhb/7R01VdK
0X7ondCEHNjtnb2ysXTiTZlAMTh3pBULkHlQ6HnChO8rkLjRURu3mqFrg2iv5TarmY90jMSuBQMZ
J6usT3U+5rteee4ZWjnDRnK28lbW+TStxWjLC0xoZprI/eFFUqbpVplqLZZp0RPWuTVxQE4E5MZ5
Im1/dgr6mUHa+t8WQkuQRONn/uy0CJUljHb6/pXP2W90+87uuFF5WdlvTAflK2Z2E4ys3Ljh2PHI
/UKnyg4t8kuvYHsnnY9GaxbB6Nvvi3lRDSpDCeECoMZ3ZbmRc17fCkwH7QPNRuZh6d14EO2pmtyQ
FhKKasMDYubtibwePwAB/2/8KIqlh0roDGmOQr5RZIrtsNyNBnoEDqueXX/c+JKVO4H5l43y151Q
w+sG78LKjceBtSVKWE6/zyHoFjLafMdTTn1ixoVzUPRLkCvvh1R1sXeSavYDIsDR+LfP1c5WiUq0
O5klFhVqt9CNjE08HZGqqJgqeG076UbF6zrL2WM6PH4WQ1uTQmAg2wyztvnd9u694eH9w/Luk72U
P9vcfzZ4CcLgHLaQmQq6Jofzax0TbzgPbfpCDHq8/dXXDyPT8fNAoXkSeCcrpgPgryQzfpGFHqDA
c/vPX0+emQ6Lr/sxMxMu7LhdxJ2ggLhX03mUL2nzg3rkZzrM8SYy8XrQYjqS3W4XVplj48Q2HvIB
3OBOVCxPt79j5Szo8PVhsBZUSmoHpb3yue373eRO76Yjd4mrfmwqtq6dBB267rJewiRicOLZg8Kf
gFbrhWlIE0ChiTdFbATi0izmnTu2EbPJExQeJRye3ffbX7myWjrjhvqAEENW14v9xttP9cWoDNot
Keq9DdDZQSIprPX6jwXi9Bv743omzXTMvD+CRGSCixEXDX1pqfthJf43NPFeIL3fB05CT5em2u2v
W9nqOiCewXzLSo3Wi0VeycCl6tEx2/cc+hG3//5K9RQSMP+NY5Pho2AI0cO48/yoBew/MZydh+CR
WEvU5jjGBA2uZU8JOdwecuUS0OX6qc8gHsgIHHDc6ZPw2l2JwEBM/8mvuo3Lbm3WrP9+FPzi/WUq
MASbkyGCo9fnS1kSrQe1sSxr36Dd10sOAEySYAB6eU8naXUWtgqBM3ZhvrwxxkrRk+ky/aON7DDN
KdY+BeKEULqz6E5107NdelU4kJ8VJGQbuETW5UhebUTEcHSaWLn+PZNw9+kuNtwd+j0E0rH2fQtI
wo72zkfVkOCCI4p62n6bp8bcuWRoQbcYX9uyjcbODvDHAoCmbi/4StUYlej/LoczwJMKKvM4MF1D
QipEH1QyhdIdhf+2RDSwveIsOjSpR9Rzy5bQg5mTLfejP7on/5/pMx39XUkTvn2OQj0yHbvDSLp3
ATkUBrlhd1JBkeI2nolsT7CzMoMRNqpHCGmEuNv31KPmYZnUV9ZP+3x0AtesorpOTwPmiVs5nLb8
QUDtpH5bjC3c00pA04F1pQWDUSfxaNxkynqzMxAL0Po9eT1BhXaWWXuXVss3VcFCZQE4Ymu7rXQ0
mHe5Rv7KaKiX9qAWWCxe1EjOBsg3xYJuM1cHuAPcj4UqP2eI9agPirMsDiOeYgw+vrMjNu6rtVik
49pLuMmjU6S82OaMHpX4Qnrz3QAdA7qhuyUhJEybqQ1SVjyJRJKNc7a6PbVUzr4IAaR0QEkaSvSq
BSHem9odiguI5e496LPHVjAghKwnNwOBHXXf2+di5R7xtNCb12nbUk+i8kOKQ4EUlUhxhoz7S91M
v1wIEPwjIol5lzfwX0vrZikkWb0Kjd3c/OT1YggKxr/PQNSNnn0QwB4Hmzn+2ldpsVcNtcXnBQI4
UGuy7zoT0N3Chb6ai2s59hpuv5HFmoJ5LHh0ex5XcijdLqE0M94QmMDEZjernQvL9rsOQhUbf331
XGjVF1DkFstlphu3E4EyYUODxW+hZz489oAjl373aHDY7RAKR8jik60WB5p2Yg4yLu5uf+DaDtWB
77wVsh0IfgJMOUIURszAUs5pYfSHROEJlxELyzz5zlR1boEVHES9MfLKPacD3wfDpg0amHiwjVDA
MUsAxDnvH10DkdKuvOUfh9FCD/wX4M+WgwhbGMZrUluo6VmHLHVOkKvemMLLVr9yCeiQdxdOBdA1
n8C1xaO9Gv1jkqR71nHA4qzXCQIVIRnpR5GZezUeKIRF2clw7a3ItnIodOB72/SpHOrFjTOjyUM1
0ENSJHtRFgc4evS1CB3WvZhGeT/Q5tDjciGu+koIrBxwAWS7bLJ+Qqlx11X+xq5eu2QuZ+mviKD8
pUStBNXgfKQnP7Of5aL2xiXCKue1Tauvjjd/2SwvriA7mY6Hd01lWX1Re/HEy0+EW/4OuoljYFii
iUcHQselB/HDyh3OtchCb/jqOvx9ckAGmDz4eGWGgEOHoPnZn7qPGlKNu0p4kZytz67PujAZ5A+y
OL+LFC7mg918MXC7n/qxB0GccrlzbWPrtlibOC28ZZyYVZ47NE5gmALzQhsy+RP0gavHRcpdU5gz
mqw9ZKm9jVviujCqx3QcfHHRAWJjg7lr3GB+oN4j+yV8hs5FHdlm81pbXynSPxrbfQK5+uqLN9nx
MkzPrMyXoM+We6fb1MxZOUY67h3dAUDwQdCP08J8Qyg4cUF2gA+B9WMc7MU45IKeYBQdN/O0W7zs
U6PmB7wxNiZjZfZ1/LsDAxLiVgaey8RtAkjK71Vm4QClv+Y6+1zXaghgNBtsho2Vc6sD4Q0L3V6Y
fLhxN5hdBHY8xDUMr9nhoW6GBgSXnKI5zyDr3I5Sa8NdwvBfpzJJOZy4IC4WW0grkRV34YU/0rvV
p2XKD7Zc7m2y9bJcm0ot6wGqOyEQ6XBjo5mO3nIJe5c2fcNfSsPCTTb+VkJ8vf1da5mdDnJfmguU
zh8hXlX5bzP5wBR2IzuVwAQkKHs7Fugpdva2+eRYubd01LpyXbRsaO1CZcb41eb5R1lAIbBe9v9a
uHG1OKCcpGEZRDbOqWlzgKY6CM5nUCV4vT1jKy9Y3bxA2qJsc+FPZ9YL7xHm6gY65LmFuoLvzs6W
tPNaYqGLLpMFiTaqpNCS9luYikzjPk/TM7w9H9Muh98gMkV75CdLuhGwAscSEra3v2+lNqUbI1AC
fanWc6xzYddxUhc7YxyPqdu/0dTZzntXZlFHp6O3UNJZyOlsjpANQOQo3KCwTfm7vega3P6Stb2t
o9QNmmTEdkob7rn3SozxYPsHS6RHAN+iVDUH2dtYuvTB9V/+cUQtXTJLwWmWYNUKAv1eCVUb2p6H
ZnjNlHFsuAcqzIDilPlIoIl+e8zrjkke05HrzQI1DH8eLLi/9xDuu5sHN0SzJZiEPDTtS2XxNjIs
sisgyBc4Mh7ndzF9dan8Kc2f0wxxaVTBQeKR8lBCdCQYkaEfbv+2lcOuA97rqWBwzUnouRXqIU2R
V5SKR0nnIkw/3x5iJVjqKPZcWrYt6sk6e+JjuRQ1ifhw4F+G3m/YZvIM2PlTO2840qx9j/3fWyD3
E4J2fOGB7j+8epXzYeY8hl/mPcpaW/iztZOvS+mbVQ+MWOW65xaQm4Dw4iF1q+dODJHrznemk71n
xfxg+6QPM3uJpmbeWK3VkbXamYcOmkxdTs/dyW0BMh/nGBLAMQjlu85Bdtg7330EhHGczyjIbIy6
Fgm0R1zrGnnZecQ+Q9Hjg4tsr2wkEMbW82Llz+so8r7KzLahaj6D593gKq0vTooU2JQtl6ZLXn7l
+aIjuumYGMxP+vnsKezCxAF3HH1itVGhW9lxOizbrCcnmedqOQ+LdUdmyENN5VgevCITwdgk6u72
KVpJb3RU9mB3JVmQOp0RC86NoG9zZiJgiPtOwRyGNJ+rLU+SSyS8Nl3a8yY3lUyFW9hnf9knKQzH
oHA6mY+1NyKL3qJJri26fk4FTYRdU+ucyWSOEjq+U2DIQEJTG123tQG0HGMCBXOq0Oc6c8H3xXTR
ASlPJXM37pG1VdcOIgNJtp6THiL34xQmM/vhKvdHYfV3idFt9hcuk3FtJbSD5w+zY1NmW2fpWcey
rk+o/wcMcoNtTlBRWfZj6ZxsOOgxrk48bffCIJcmarcRTFd2go7T9ufGY+jT0DPcvV/HPtmbWH/H
zzmIwh7Q4sHtrb2yVDoSu1K25y6gUJz55BzNARk8hXSY+vlvf/3ycX+9C4ZKegUXo3cmqf0E8/dP
o9tvc/hW9oEORRbZQhfFPevcofBgN+y9G0noW+7bkEe3f/9K9NIhuqlXw0+hXnBSqGwDMtbQui2d
fwvtOiiXl/bCjE5ZZzUNZ9KPRwWhoMXYiFlrC6sfctjNlNNcT2fXotkestfd2UhlEmXTpI63Z2dt
CO2YV/DnaSDYjtgOySQfEHPePCZFu1XYX5t87Zj7SHUHQL4XiAMPP6vOh1L6Zhqxdrq0051YFZ9H
pHL3ddfsRO3cFYl4h+A98Jm8rkNPedPGAVvZpDrzwIR9FoyPMZJve1HPOtyykv5svBR0Rnv/Twuh
A9eXjP6PszNrrlPHovAvogoQk14584CHOLaTvKiSm4RJgEBIAn59r5MnhzamKk/dfbvbOoCGrb3X
/hZH/94IIkxBn4bROmQopa1uEUtPMFvEfThO8AqQ+OuqQuqrp/dhYyD4KU+wNfj4AZZq8XOQ+cRV
2U0EY5DaZRtefZawu/SyGoR8GKvBEzk45jz/1vCvUUVjF/3JQd0+rwy+cLz/0Ra+2aVYVkJCZktz
TZGQ2aZO0no3P/qdiH74iJztSzsmbBhjD1UU4cMoQMHcxDNfnAm+D1F/dCM97IMWFOaPf9DC5JyL
ki3kU10x2uYKyx7otix2Ch1RXVFIlY8BKxzo/TyxMnWWotq5jNciTNGozgb8+X5X5fRRoI4EjSo+
9F3PFDg1bPyRW2KfT/YFfnQvHz/jwt7xZyK8eedeJxsOv198cAtiB3T+bprR+QH/g5UQZOmbzjYP
3RLKRKX01VZBYpcn6qk7NnRBTMv0s6qHJCOv//Yks62ksqkTiTLS1yCqt13e3dcTvQJA82+TYS5w
zUmkCSut8aJhrAp7regg0fm2C7jz3PTTc2kV2conWZoKcw0rtCi0yVrpXiowZrW7cdCRhYB6XwXD
Rtj5Pgyi3650j0XDkyJdhfrcPsk7kdZc0Jqarikm5O4uAEthgbEUEL4wZoRdGlKBZG4hIetFj2EH
G9dRn6XFV0KshcvxXMka1U42OZoNYLdl/EsYAPob9VGD1h94RcPaCIaAcagz61MPd8cHZfdT9I8f
9bYq3sz+ws9K6DKH+poX/veogEyFBlSfeln4B2/w7py+efx4di6sgzkrnqBNwIFRaX1lKDdIF8bd
4EGzLaIatetpzcHqGH7W3WrR8Tbr3/uYs7AjZJTW05g3VzqCOAUIVN3uvCrpbqYI/Evf/GCDOVbN
yv1vYReZ8+H56KE6i67Wq203CS7e7olMojiIFFyNj9/fUpZsToH3bHQ/8yYV16LOn4u6Pzm2/Zx1
ZAtxO9iO5NHSMjFp+BAU40rWeeHAnfcfCDOVyhNGXBEt5BsZuVtaAYZRob3v33gRINH+PQFdkEgL
EoT8GnY3J6OwigPkaYRc7W59P3gDgPTvAYLUntociF5oLRU5KulvOZvoyqH1/gEZzuW4QQMP1kYV
+OOq+tWW9HWaui4mQ36jZP4GzbBb+/rvTzDAnP5+jFp7bhH4WX2127pRsU9K/h0quu98sKefPUt3
3tgXO9vjwSWV8EAILdhdp9Su4YVVPDYq2HjuGAIqbITafTwj31/RAO/8/ZPgqUdd1vfVFVJrdF9N
B8fqti2TW1hzfRsD9jWyy3+TdwNy8PdYbJyQ+LBodW2dbp/K9IvrtydnajY5db58/DjvT/ZwLtDN
3LAYHaiSr7JlcSNgtAtT761d2a+ru8SfPM3/b0poWv37McKSQiTk9NhukfjloM/6bD/ybAMDE00J
zL3ODruK3EdDagI70BgjgyWxcTJI1PLD7b+w4eeayRdjXgGk4ZLHWIldZm5EXYKmkkClG/wvLd+P
08G//Z/AnL3kzfeBv7Rr6eIFQEo41/faCnWvNsdknND8Ch6axw8FGrwAaUfnWoRGxD2M8mKXFAft
OYccrRHFWMRdjc4ipEq77uqtUegWdsVwLv/VcBSpghAZMGu4s1H9CgUy6ubPS6j8F4/iyHb9T0Fg
Vlb8H6+/dz7hXBMMm/WIFkOJc6zv1TEVkX/nOZW5wjymg8LJuwudLN+GHSDQruDoH2a49fqtMz10
JlRJX0iU3mEoc+Ks/GVb0QgkWNif+i7n1VaWjJ0pgXIMpEZ6MB5ncpNB0nBhhdLOzu8kYBKFCw1g
RRRepwdcaeZV47YYam8Hyea4tuG8f36Gc8lhG8ILu7AbedVZuA/9+or1jsBIItAbTxSahzq4NYzJ
GLbFHy/AhS1urjJ04T6q+TTIq0edcpvWzS4KGgv2bmu194Xdeq7PG4e6SjtdyKuToTPSsK9B/RL0
0106SufUpcjbffwgC71g8H74e5krn2WCQix7vYEhQXc6tZZ/sjuBzDCuMu49Lnl34M5g3ZQXMjQs
7vzigHsz7h9lEMYoYq/1J70fWYZzaXlQK9l7wu6uvLe2xqDKxNP4NuwY0g0ubycl7M3q/rY02u3F
v4kmp9arxwF1rCsDIZoO4qh8b2u38kAU7lc2T7CFb5j9T92R0HX8PdpQNp0K0AdzFaWfjBbBlJke
R1o8ffwVF86DuXC8bouuNH3VXQvLghrkjo/yFKX+0c5+fDzA0tuanWmqVUhoRBjA7oors/xd3sVA
w085iNhWuwPQ9H71yyw0LwGm/ffL0q3XD+5o4WnKZl84cN/Vr5gu20KzQ+4e0yLdppIkkmj07zo2
QFMWvADCYRPmeiVGXsithHMQOlgaZcszrD9TJG53P96swZ5JeyxCkXiq2rTldMqj6iKC8Zezln5c
HHV2Ac8qVBh8P5UIHdA3Xcuv4NeBTEbO/hB+E1Z1LTy+bylJAlhXOOnRj/yVCbo0g2YXcotq24PC
Rl5pymMaQXaUZvdZG+1TX6xsNQtDhLMYbJpECwNrX1wtdFNEZX5xa3qdPPseF+iVi9tCAD0X2Q4F
olwffKUrHLw+u7WTZGLN+nHp188mJTNo90oHt70a0cc5qVE5vYY4ZlYRq0s7/izeatC/RRRlYyKK
dmg3slNwFXBqJ6Ibr4i43nrEB9zPb9b226UBZ5PN6KpxJS+HZCBS7Wgr9zVONPTPo6lMWdVu1dZz
IfgOZ3PLtrqK2QMfkhYNYuHNOGSqG+i4krx79LrIWkc3L4VYc+0scAPBzWkaz1SnWRwMxYtxQ6h2
YE3MnPYySZO0vBjiqESglw/l14+3x4UsEHI6f29Z3AVbSU6RSXo7ugJHcw6aYWtspMm5QYwXJZwC
S5RH4YMUHXy6MlGvBT+3z/VOkDfHSaPU7TW10+oERrA/KGD6RtBjZKmtJ+19J7NvqoCIvaqBE2HN
WcBe6uNnXjgS5hpb+I+6YD0MPLE8mKzBnmwE2TgdwTJll65qIZXoG/817/hLMxb3H4+5+H1newgd
FICgcLtPQi9A3mnY1KTdIqjZFDCQQPaV+fHU4epoQ2Aq3ZVRFxbKHB/tFm6WZxHhSUqBvUwjvcn7
7Evd+U4cMPZUOvnDx4+3EFXOhbMN6z2SWbdXCh6sDZvHLkxxYyKHf/vzsx2mcluZRblfJZRa+0FO
20n3z9Wg/21/n7eygGjRoN7PRAJU6770wjNk7DCii6r/hn/k2KAh5+91ZhtVOJL3AuTblyacFGhJ
ObIG/FqG7cHHNFwt4CwcJXPta9j4bktrr0na0N52Tv/Aquz1n77DXNfqclhys3CqkyKIvoHeAjc+
Ls/lqrB0YWXOdaxZhEJ/7dI6Eaw/atI9dJ79A4CBzyNIyoWGEULjnCMpVzaCheUxJzePA4pn0KaJ
xDbRk9V1u9yDp2k+Xm2T/87XspYLh8iczwyrMfZnq0u8gfdQy74ICDE7X/fxpN2dRlX1yOxs929f
aBbulsXAFbecJtEcImAqxc5pbHSRtfXKAEvvbBZNdOB4jwU3eGeNh7xQ+gmatjauWHgEOQsX7+3H
z7E0E2YrXhBpUT8YRIL4bht5Nd3qsk8MzNRhaggEADNbw7/m0lYrp9HSc81iCgA9+roroPIcdTfG
aegcLatrYpqF56Dt9NVt1viaSyPNdoIyqJh25NgkXuR+9pFKvM065Y79xlj5uvJ3Ieybi0oBs8lb
KOpVAqKOOrlFBuGs5OpqIu1tIz9cWUNLw8zihzFoUgCMqi4pMw3oi53wlMRNbR8H//XjqbBwtsxh
xxxSg2HqSZf0We/FXIMT2uHqG8MUZw06tPQQt3/+5kpt6QlIXreXIGVeUmDMal2kG3Sj/bfOtbhN
3HeCnbn6k3gGGCM4QiW3pCSkDmgj4YhwWPbLV6SGmUy4N57K8U/Z44QKHOAWZxJlK4HA0gPOtgUj
nBGPA7WSn9nHir9ApXUG4+JuFa21sMl5s21BEry+qfFkguTaTzv/HckJJ5s6j252LSb/k78mflh6
ktnG4FVDqBnszpIuBaOz2YWGfm09a98b+/fH823pFj9nGXPt5GmWYTakujrD0/p+NNEj6EJju+dU
gTxTBSe/jX73rooj2Blsxkj90B5a3PCfVgKqhW7gcM4bHrEZ+a5yZEJF1+0LcZrC9mgpvVeu+ZR2
03msSLQXJep6abHjcIBkrN1ZOVi41lAfJwKjUdHfcMhHx7p6dqZhyts3+9IZ92nRHuo8eFl5Xwvf
fq4qZRExQnu5SpDqgvt0vYPhjARyIx2+12TfWukmysDcMJswTNriGx/2U6NeGvvFR0a77U6rk3Ap
CzHvEyB16cgmRHP5hBaxmh7x0ei+m/qTbw3fJhcO6SybPo19F9f2tI5jXzis5qpXdG0h/+zmbaJR
vAbRZGeFfANs7TeBNivl5I9WU3w3nrtyVC1VBuY62JFOHnJaVCT41yYu0zDb53Z457Wnvk1jy/H3
PfLmKFpQ+KLp4Fuu9RS3grIYEwgbT6BRDAmYu3XVz6Gk0cqZvXTHmQtnFSNNGYlbHE3CQ+TIcyeK
z1V+11k7HyzT2moOuX4drOjp45m3oPYPyWxbG0Tq5W3RtglxZXBkQ3hsjT44MJ/GT3nAi9h1NPza
jmSfNpk4jWQ019Lx/3OBJfeAG/C6hJn7vNwX1c0gQuzGoWLHf/xxsy0xRB4kkKgqQI9yNiQpfpDo
eyfR00zcxCPorxxasHC91omh+PgNFPYWTJo9ZdPVLTca3tj8FKg9PAUT116rby9tK3OW8pgNoR+Z
oU0iB4DBOKvcI7Wtz2XTvNZ2fSBDt5dt5P5HwwZ0QTa99CRqNuhRSkpfP2QSGUW/Mjevw/Gusn22
c3BW2VoGG6uMHhy0/vVIq+dtVqwkxpY2l1lc1viQLFmW7hIKaNEU1fuiyE7EqXZeG30qlN3Gq2f0
0jKeBWZEltaQ9gahjDFXY9xLEMA8y+6PVoSm97r8mavxyfQrhZiF0eaKX/S+UO3UODFDp0ehwEdk
MxxS3uJya6sDqhvnwg3E9ra3roTuS7meufq3LjLVDQJDClfsMubBsyt4Ngh3TTi+Iu3EYXsvNirj
dhxO6EznlqCHj1fDwrE9JyMz2pOi0gXSphQ2mwG7r0xx1zj1eXXzX3qft5HfxHCOpWuah7l19dMQ
7nVWYJ1amaZbLxLfJhXislKqmDWWxA2PrIRVS2PeQtY3Y0KICVmI7mCDzODGXHaxwv7rm6doIIfB
klAWmtdive9y6Xyba4iZdqmHTv7omjnZjmcOMKPg4zf6Ah+0+xRoAUrU9xF6xab+mhGyG1T04+Pv
t/Sks83MzyokxqYBOlOidlpiQSif34M5ch4Y7WJek5exdJ9Fs2b5uxD1//EhevNqCRVQ0hrk2cdi
/AqznceKQIhD147Q2wnxTjj+x5LgzZ83ExZfCYbKdbStQwVXJjnswDsX4osY4MlVep/BBI2jXxw+
27CKRchSwpHEK6Z85d609HyzzSZqwsZ2LEWvrGyifU/G9FBJhahFTmplzS3FCXMxck4gYXX8kScd
Sf+z+mw/ZKRORgpnlSjcFl6xuXll67LbUaHOcJfYQrfl5dnBzkvw32lE0ZrGOPr0/Gbtxb//3MGc
8VF2WkjX5CJxavcQycPEYtZWX/zQPNisuAyqO9a89jata/1MPSuL5WhdqZOfG2s7lfZKqLJwB59L
qK2QgIoTTBzHIGxeuso/1mPjwji0gxIg9zbF5NUrQy3MtD8f581M6wB/1aOoecK5fQh7/QQLz+eP
F+VSwDXXUfduSCRQDTzpx9aKzp7rZ8VG6Do8qtE1IKbz9uBkVf7Y1uW0twI72vNIr1xRFrb0uY46
a+wJly4YnYi++JRSONamGTvBM57BlpGsCeoXuALhXB4d5QQqK6upktSGDKMywSGv3R2NeoYSu7Pv
w4rHkX/EVMK1Ixjca6QrcA1K4Ok5Cgcj3eWW1FshBrbtqm6tiLDAW0FP3t97f2PQai8a5NZN1qtn
aIJhfYk2xG1fNE8e+nas3NIngPNMnPMQyyysw/GUe+ZxyMRnE67JLRbioz9HxZvpVSlegjiEukKQ
QpczlYcosi6qHCUavOQZIjUPmKBxtzLh3l+94Z/I4s1o2EzAdxld5PmHAG6fI8yksSZJ4P02Iuw3
FfVfgrY522jRiZuwAtECH+h7wxKYfrvi6eNfsfQjZltnT82YW5XkiQ7SX5klnknY7YW7IsdcipLm
EmyN2hu8aARPHKt9cC1wv5Ucf+aTf7BZtDET31UwAw99uutcdqW+XtEnL6ynuR7brgLlpE5aJ2S4
0dCm6BhW7dnFu12FIC6c4nPttUj1ZKK+qJNq0k+5hZ4HYN6BOQMhDAR2NDuXW74mNFpaIHO9dZ/b
uqWGVEnG8ShQxpB+Y6t6W9rZkSj/ENYIxTz3hxDjsW7kcXDso+KrncMLC2MODTYNTdHgxqrEqPq/
Ao1pu8Zt2c5TfrexjOFABJk6hIy02tCyO2HZ8DgvIJvO2/bOR2ffpvEvIyUbA9Z5WtbFNpvWLjVL
n/p2VrxZRtArOBy4lCoZrDLOdf8aEMeKU4v/ptNaBn1pjNn+BAPbkTCg5xGEWp87hL01khHgrWwI
tVa0JkuveJaLK6JiSoG0bxJ3gkvJJIF7VFG2r0K/3zp5PcAHjEKBDlnPxwt/4dSei7MNtNHgMBiE
MGP/KQUUb8ryF+5PNGZldt9H+UrgtMABCueSbC+3fFqBrQ9jqra9wPkETUgKji55Q+stnrN9ur3I
JpQ7v612Vt/+yCeZHlPfsi6ZZbA7WPDBhNmssyu4amIymW1jD4fRhmkySgyOOdPOQYfRuIXW8JW1
N8VaFwdlvwuztebiBYEcCKN/zzJfNraZWl0nOCxpDITlgdT+yXHjkW8CK0CuDtYH0Re7Go/gEW/S
vj4p1SGdSby9w/NfH3+0hX0AfbN//4xGMqkUw2T3hwYAHksfc/1HszaCllQM/Zewf8XpjSUXw8Aa
Jws6bw3rwpXWoPfXQTBXjzt9GsA5U1RJmDqfUeU5UKt5VCza2/7p4yd8f1oGc9V4RUNSGelUCXcN
uvzcA9rUf8iBbmGBl4jxy8ejLKSlg7kSXLWWnNDGCGO5WtkPuZPBaoVU7V1ERmcz6oYiOMrrLe3N
JnNYfsm7PI1h4AOpclvf5S2uLr7T7D/+Ne9HtcGfiPTNDmZVFEnkMiVJVtfPZKpwjSj614//9tLE
nZ/AiulaII04JRHQkvHYiE1ZBJ/GWm1YHe2jNP0ZmugIeOrvm6dTRELYrJd0Z9vqXCgvaUV6/PiX
LH3Z2T6toxqlmKnnyVDIX0itH7Fqv0VFuwmhul4taSyEuMFcFD/UHGi5EsPw0I22qsIezZ0NKevv
iDo+DVzvmS53oddvQjt/ajz4xIry4nbDXVmVZId9d++6Nej8zqkpxu3Hz77whecqepXTliNPyrFs
iztEWDDe6PrvH//thYtLMNe2y0LAMRE+ugmD3AcdiZsUjFUJTO0P11Inz482QgXfyr5auassDjiL
GWsj6dDbok5K5oKCGB6yxn1oTHqwpseoRVTiQ1qAfboP4tJ1+co7XNh75jJ2XWnWQWFVo3DdHsoO
1QE2wbiUN9mBMi9buVMvzNK5/DivJztsmCiT1lQ7VOE2WQHEtG3OcIa+/GPUHcwB1mpURRTaTpHU
bQYOZ4tiSlG4IK6s7ChLT3F7h293FKS2VBlCtNrcglI9NXdeSTb+aD2njjzVawiUhaRIMFccQ2mV
CxmaPClK+0INVV+Uh2BQwl7z6KbDJdRQL7IATrBlfmRp/p+xG+eBThO8EzNnik00cVTS9WlMRf8w
ymJlr7kdh/+fkcJV/O/nh5OOoK1XTahddbuCMDCKzP2g9LYM8xPMRsm2bjBFP16ASy97trEhuzv0
anLyBFjJOK23KGWeu9DfqBIovmCNELTwSHM5tM+KMc1h44mj99kOwuLmp3hRIj9kjEyxhaXfFXZ1
+LdHmgWjFN1cNRtVnqRo8ZgY8iCe5SL7wb6ZzjlBtMJW3t2f7Mo7XyqalSQymfLAL6c8gek5qmkC
UM6py6tDLa2NL79DaRvYRb5lQ3vSssIyHBlYvUKfew/NRm1/tsfgewd3q5Uf9P59OJgDuHvGI9g1
p3mCzqbCac+6GTLUYAO58mYXbsTBvEtFZR5aZ0HaSQL2lI/5vtMGtmvmdznpQ5oXeUwLdaN7n9QQ
3WV6Jbm+FDjOW1VsNIsAxxc1yGqnP6ph2tDJ/yp+9h2S0AMcX7tz7pY7r3euOuQ89kt3W+Ks/Hg6
vX9VDsLbynm7HXHKR7fC4HqAqhh7+KkOYVHtfKbup4pa21YNicXEioh9KbibN7P4fRYMqI+KBP7u
p8Aiw0WjhD2J+lsTsZhP6pz35H7qzmg7B9wRFi8I3flB5ubWSLCSWFl847cZ9uahi7IfBBukSHhU
3vuZu5Ni2pkB05cbmaBn4kvpeZtAebuibXa09C+BSx9WS2ILu9JcBI/jBcAynzaJ7/weo2yISdDl
MZfDCTi2dg2Kv7BcwtlGUYY6qDW8o5Lb3l9m1b4dvbtyTe23FMzNMc+oh/YMmL008Xl1hJ3ZY0HL
bQ9rc2mxXQiq7zhO935tNrqEc3FU7mXGNjaqqG43XtOIfmUkKmJUAlYrYwtRyFzFPkozCFkF+EVM
3wtfAVnePTu62aDC/PFiWXilc/F6qLgKXTiywdvSf2ayu8vL4WnV7X5hWswl6mkt0wYNDNbVgi/e
RkSS7tvJQvEaFa6xGuU+VWyl2ry0Dv9Pk25p1eSAxF5rg4qsfQgQeDvuA/5dQUaUaFHbtp7H9gk1
8hi9Jo6nN6m/kgBcOC7nunRBhlagQGldQy63AawNGufrraBIfLHxBD83Pz/+WgvzYU55Zh4Clyjn
+Fq4RXWjdwqJPmcBFsPaIli4O8x150A/MS3TNk1yJe3Y86YqvlWaPv75C1XQYC42b5Ge1UGRp4lq
3XJbmeqQDXdTrrqdBGE8q4o2HlN9R8s8bnP5rFHtjlndruQTlq4SwWz/cC1jDzrCZ2KO+xxwtDFb
9idKd8GYQuLypVVOgvvwJ2vtErp0HZ7L00s56shRxroWhIzfRVpYn3L8hDiDL1yM5P9Lkwb9bzFW
T21eVtuu+5Wl4S8fAMM4ZDzcNd3we/L8bCUcWFrss6uUM2gnHaSyoKQR32WWPqTc262uwIXJOVev
u8qkVS8yfNyG6HvVwkNTWRGUCTV1sU3WwW5lFi3M0bmWPcuxCCqCgVr3TIgQ/1WGICXm9dkWhITh
BHb1J+NPSNPBn1nGkBm91o4EgNiu+JbUYxhTUq0EG0u/ZRZsBIDy1H0vsesMDkxICznEpZi2Hz/p
0hu9/fM3h3rmUZ1bWWtdnUHsYE79wMvugB4QmPSt5GWXVuRc4j5aoXHgl5QmQxMhuR7eu0hr0yf4
2Izl8CKEcxxypISd9mhP1WU18bawYc5xzRlr/EoIDJv3PE4n9bn0kXSmFv/SZWIrjNvE4S1c+rf3
OEuoKw/QTD817FqW1alMg4OfAQtImuOw1kW59KXmO4s7yBz7vgUyFduCqLzlI6tir+0vfVSvnHAL
q3dObPb6PmcDhFvXfPKsy0T0dyfP+mNfZ9FKOmLpKWb7Q1Bpqao2Y9dJNVhK6XPgjQgo3Rc2DCt7
8MJDzLXtwsuk0xLCrnyoT5axTlMhk2go/22Hm6OSeRUFU85QsoSW85oz/7nu7WtpppUX9Ed/8c4F
cq5oF2Gdler289FC89q5tnqtozC2XQc2Qwb2Aux25PuxhMIGVpFQZ5mHQNbbygcI1uYOvC0aGefA
xewINDIwxHW7LeL2aiWaW4i35gzlTBsYGdA6TcYOPDDDAasHp0OY8ZW55rBajFxYvXNFvG3GAY3l
CBo9ezyTMPito+zShiaOlPw22L/GfmW2LB2gcyyyzELS6xTm2VNdPJggRwG3OXmwdhQpru9PWQn1
p6+ml0kcdFHv3YFuxsn60aVsn1ly5cBZ2OPnCvnRlwFc0ii7gpW/aQzyncrF6v54b/pzT3xvSs22
Dt76HljMt02+4Ug38rY/NqE66j5Sd7LrTbTRAjdL0XP/S46szKGFHV5c142ORQn/Cg44kLTFvfZF
cO/0Ja67Xfdct/DkrgbqwHUV5gxe535nTfBZoFJUaIAgOwUsHu3TB9dBaSGGvY23SfNIxTRlsOoS
6Nn52fg52ZucWduwIeV/dSHzEhbbon1URQ0ZRF0FfQqIDlG/c/SPfJG4HmW6CbeV5uiHsFlH9jyN
oEKKbPU9i8S0x8Ucfoqmqu6B0bZU3JVOH6GqFXSoON642lUJFVFavExDVO+y3q6SJvAmsMVcd1ON
UXMZO2gjfG7DbzO7yR4Nyk1G1t8ynqIYlTsT6Icq38C6WW+tLKpOOdKfZ+kVSPX0WJLuyLv7qR6r
L6mhaxrJpV1tlleSoJ74rRewq9PaBxbxp8HH4bWawP2jEnxvjsw2Zo/IoEeSIU2a4hX5InfbGZmi
v9a+K5UC4ETiOKhNrGso3/K8eG1LXHdSxceYhXzaaHfA1+ry75WEnxChKiYCrV+gsThbZdHH1GYH
4JPOdcMBiGnWbJOWgos/yYo38YtHRoil29ZFb2kOB1MGf3No9kqw0/P2R8Y/g1p0ujkCUqXFfhJI
mGZrba1LO8e8tcHjiJtc1iEaLaK9ZPVWS3lgCsZGqOg6EQyIxRRT/S0i6kw90NwR+kSPUZBtXPJj
ZWkjTHvnq817GjL0ugi35jaA/RMMMPSzXfQHayAv2Vi+WJAXfTzMwqk972EA7QlNL46wIQ1BOpi7
Vw9Znkx2h4oePx5h6W49b1swndu2g8+mRDTZdUhV2cTo44Lfp26ehO/91JQhsO6i2Cn1FoKRONDq
qaUZFFQV6e8gbvs3a8xg3qjAmO3ZKRJsSd/2p5ZB4hP55ICLf6xpuieyteAH2q9c65eyavMuhUzk
FVzxejhL2/bZcfxTlZpjUJoHjhtyJsejnzmPdGA/U9ntPMCN/2Cx1hyVF05zMgtbdU+rYCpcGz6W
aRj3odk4kGRBBUNi2+vsA4lWLeoWrCCDeXdB1Xss8oxtJzCm4yETZ+NmX/2UgfmJlO19XXvYWOim
c3yC/veKv2pyUMWhxzlot+FTATst8OPgcx7SOBNjcN8IDSc/xg+ufpmqF0sF2I6hAmToZJvEptVn
tPigBIUwfA3HuhCWzAV1o90Bl2FjuwmhifCZ2iAkuBsmOItEw8423U9rbcktLYi5mi6dWFX0Aj5i
2p+2BEBZL09PZX1xpjt78NEzQx9ScLxkI44R6Y8eA6cpRYEylytXw4V2EKiM/r4b8oZqXk+pnTQ6
Ah3AdVoRexY5lrKnO4sUCQL5nw7nv7hd1XE5NbCtpeITvQWG0vwK4b5lQg0NL+nRKxn+4llt05g6
vIwj5vXbweptQK7T8T9fZP/W4xz8mX1vDgQxELDIbDol9VgPB5LVRUwD0x2r1Fu7My8ogJDF/vvF
1JrSMRycKZEqMHFnyoPtgpEqoUEIQVryT2V/nbJ+3DjeGMSh3ahjabpiAwbV3p4mFyy2OsJkP+UA
z7lw58ThEUPpPRyUclFLNx1iTpvo/iIJjx7s8LFG0m8ATrBXn1b22/dnMolukeib9xSOyg5RfzIX
dHWMT8JBM3BctBEuGd3GbeVLM6VfeOlaaANzedw1BIUcDzxWii8rhpzvyob8rqsINsjKuM8jd9l5
stNV5v4tNv3/k43My4Nd7gtICsxwsaIOfMPBFigk2dciSp9dTBcAAKiMK7gxbDPZh9uS3If9Xrcj
W4nI3z/yyJyU5HieUExF+tJ3t6xLkP0wXQ2refnYrJGD3g/pyLxUCAiSDchAqy+DCR6yzgt34K3o
HfDya1ZjSx95FtQZRZxQ6tJcGNn7lhq2wNOdshJGchzS34DZXx2xZoyx8DTzOqDveVme9nl/KUhk
o2euD3bZYH3JOaDdH8/Z96tuZF7yaxhURCD+6Utl87uiz78xYFcrkr/0FrkbuiECP4FdSLdSYlx4
efMiH7okVV0Wk7mYIJ3ixpRAvrIHytufQ+9ttVf+j7Mr25UTZ7dPhGTAxnALNVfteUxuUIaOmWxm
g3n6syrSkRL+zUbKTUvdLW0K23z+hjUckqFZVT5eOO/zGR/xiewKDpun0VY6csuW3NuM37XQgel2
DpdfDOdlVHsMehoqyayrEzTqKcfffb64H2cCcHr4Ox4EBF1rv6n0uWnU21WcKaW3EIaFxwUP3q3g
5+dPWZgWu/Mp3qTdroEjDvw6vDTPD7ACjsoaMK5gBFCfqNC0kJn2WbDLSZ0dvdEU5siY/0/NC/d/
+CVu5aMCdclJ02zXjM2diMWhTdJ9GZc3vl7jZy8d1Ose/xFbZZkErR4ccgJWKEngx9tmLyboTn0R
fCPEfipadtAxX7mnF2ogANr+fhwKVT3kQNWf2xJ8Farc5zqZTm381iVT6FnJWTXQjx/FzhD+PpT1
z8FWa92ThTA5Hx92dAIC5eqmTGFq+C2mD9jge953WwKJYlBWHzPoZFBY8PhFu29ctwdhCq2TyBtA
qbIypJxkDMEOWDOKWIhC82Gj709pVsLz+Rw0Li4zDWfztpDbalhTS1544fm8kTulDOLRys5D1Z5c
4Knqgu+v6SaQK59/IwunZz5lHC0nj5kdZGfdZzdBE78WbR01fNfYcdQP6WurQIz6N2CVOx8rTnWp
nYzL6STdakMq96n0mgM0aJ6C5MkqHv/tjWaxpfYlaYxnqTM0K0KTtvfAvp5kB+gEsNo3cVLcqMJ7
1WsoroVQNh8wwown8Rym7ZOGd2rM869o1l7NZlAKdG29sksLhZs7HzQCkSxjgAOn00Tlaztmx1F2
QYTGcxOJ+tCA9zhayZapMgIHtMbcJjnCzekRZg5Pn6/q0nc/nzUyJ65Gq7b1uc26TdJkNCoziLi3
HP0FKPZn8l0rExGihzCbyqM1mtfYrtbGOtdE8YMEbT54hGDZAAJfPSDqAAbK4ldToifeFecA+uS8
A0ytB4Tb482LGFr4YlybVcGl9fEf9drHuPS1z/Ibq7NMzDw5nKfUD/sEQGMKceZYQ0Pp8zVeOErz
gaNGAijhFtufObXja2V5xN3/IktSYNyYyH3eTivfyNKTrlnIn3dGXxaS6H4AE4PrnSwrGbbVNaVp
7eJolx1QNsGaZvrCss2VtPppSgYtRHsekDgp1/lV5eYg7eDt80VbuuTn0lmS9bkFdm5/Zn1dR521
y4DbiTpeoWNboFhOLBNxz/tSWT+oo6J0yP6tPody5N+rWKkU9PEu02cG3dYph7th49l7GWcHL7Z/
9jT4Mq5RaBbO/3y+SFUKljpxu3Oajn0kSKOiWq0kYwswAnfu/TpyQbrca+2T574nkv4KYF/Y6fJS
0+zG93rcbJ0HDyfoUI1rFdfCtTM3g/U8aem8nBoIG3QsUqrPttAwv81BBI4RPk5Fpexdgr5M5PQd
fFVXzsrSWZwlL1ZpqX7yxYA6bzr0AUQOMTnPo0QMG+Mo62ZwQK1hidtuoVH7CqZVBuHtEYwb9YNL
UewroF+/xDjM//jFz0IKZaCvS0nas8ZcBI0n7y0mQKEnwyb3W5gKrB2fhe99PqVstHbqccIl5fBb
5n5Hw/HrFdUTT0z9Vsn4fHmXnjKLKrmXom0b8OHcKfgY6aClodQsD5nFvnFO0V3U5UoquFAuzeeW
rgk0JBtMeW45dEA6UGq3mpW3Q4xccHKhdA2tVzexV9hlS9fvfA4ZK4+wHKPes28f0X7aVWM9hVLe
ClwCPGe7Bgr0opX7ok2DEPzFc6UxxPZtZ+UHLJzb+YCS96WCKCvUOZysOzSuPtZNeWf4muTvQpo5
n0rWUwDFEU+NZwDS4aLNMjSd4Xa6hYR5uVGtv+agvXRAZg1gu00lyEm1gYZs9QRDoW4C2z0VQ9jK
+kefPn9+DJcWy/k7LINUmjllko5nCXfJM7Kz5uBmZX8ztgNdCSRLCzaLIx3lXTEkpXsmJLntB32q
RmdTxvVNsLYlSwd8FhmyYJQN0OL9yUG3KCRm2Hoj2UEw3wIq3t+XeXIk4wrkd+Ft5qOl3M+6mkG/
+NR6dRESyzubykPvwY+CtX7NQryfj44s0fq5Fk19ksE5GYafypdI0YxXABYj3sYBNDxu2ZElfnx+
Bpaedz2BfyQ4KVD9Dsv76nRlpIdmfB4wSEkr8gCuwasFDaGk519UHq/50C/oP6FD/vcDVUt1Zqd4
oN3VYWm+JfbF1V/g6XeZiiv4bSeq74axm7LdlWba1PAlT9rHnA4hbJfD0ntpRXWoR3H2qrfPl2Dh
Y5tPlnrEItiQNdWpi/0t6x000fudju1Hm48/UKR8/pTfKigfZObzkVJjySqWztSdYvdBtI/wArm+
bJ5EhXvrxPfc7GowIAh1NjHUpBPhRpM0ULjaVTyLIGkXdVO9xc+p0fNNOmdDhnylVbGQM83HTX7Q
JnnsevI0AR6bGHFpaPnt87deSjrn4yUKs5VYe0CpFqKNfMtLoxRQGNw7QHoKCA5y4ZygpIJskHUw
ECMQbfk3axx3PijxbQ48JYcvbOnSe5qZu3zUt2MPTmVmybVeLlsYoMFL5u8D7TuEuCZj5UlUtXx2
rGxf0v416Vxo0lSERLZtlZdeUH6s+HQayyYyrZoumBTJaac7T7xa3ZAfM5jqRDyGoI1MmxJjnSSN
uqD9yUa0YhzV9hAY4w3ktOyHuAFdOamLl9hceQ6NERuvJwrEK4ed0GsHjE7/4CO7MwIoXng2+vfI
+/O7ghRik7FpvKVAdJx4CgORJLGORU+f0ia4y6h+QIx+GyE5th2hS8E75kE+HY8F/skann2l8l3n
EQHKGsqevAnqsGiqh9wApliIK4rWSvTR7uWOeW5YydScR2TNEA9kPUwN4vHgFnAFD62itH4OTspD
/B99Glr3BIlTB+jpwd1XCczQbMgkXUuQuww31F1Qx/GdkNWWiFZ/uc4cK9p5G8Njd8va7mz7zTuU
joAQ6os7S+l2NwAF8Mybcvw2BnRbeuQsVb6vSVxxiCumvdjZGTsWfgqDESjH6jgqoU09Ugs4TttV
bhE6MVMHeAyHEri4VPSXoC/PdgXjPWIrXMpxvGdWa+88VutbwtMoqAx04LR6aKhzr5l7r3027CYB
qNIezu4AtXQBNMRjq9u62dBHXhYUbxmUZDdpZ+1tRsb7XNcPjmfdVgFYwbLMXiYA26BbYSkDmIR1
KBL3ubLMEMHU5sKKlG1w+eRmA5vaewruTdQY5kR+M5pDxzKI9eSJf4GT/LDNbHOxXAzMBwHbJBHH
kY/dry2X8U2de+M+Rm5/wLRxz0fFd6TAsElBwweAIBglOpPq7SOXIFI/F0WW5pFDMzuKU4KrdrAc
DzKaKWBgSCHOvtvCmrWNaX3yMUYPO7dlIMOZ7gJFsdsSh9HBaHbrB5hM7P3GTU0o2wHmadoc+s67
DEK9DJ3Z27nfq22pZeTRwCseW9H1F8MIjA1jcJk8BtkfHiA02rSDYAGNz0zFXdTV5MV24CFDsp7h
oGWBjJgvcwit+P6eMxF5fr1LqdjXbELHDqg8CCJgQav+V5D7ZiM55u284f2xn1yyAboH6D149eIa
njwS9eS/iU4PXecXzX0geIs6um3ErW+PF2dkZh+gdpapd+vDnnAKYXl+Y5QVh4KYejpnORoJKtSd
dk9iBLCL9r3IN41PnsTUehc2lD2U0Ewu3wa77rAIdIiK3g7MkwuNTIYkwHmJy/4Lp+Uxdz1ySfNK
vLc15Pd78HpqK6sO05BdGp5sssA+esjoomDUO5C/nDvUFfa2ZhA9o3mGLTBm76eiPtYE/R84B+BY
EEOhOiTGhzxOrB3o6acOZuciG75zof1bO3OuOr4NvmwzVdP7lBZAP6RpyvaZXThAyZE41HVyksT1
frmyNVBpFFTdKVjceZHHeDrtap26FwZfMYE5JrI1XSQ3DKZp/kb3LvRpJs2hAFQAf6YMEgWTfU0S
Dmit2xcRg+3Gf3as0KXWef2apiQ/2K1qtolH0gvm2q9F6iU51PC0vKMWZzsHTQcmGb6NQCNRm7wo
KOkYdpYNa4baRZiJ6SFv+DdQLO3XwGLVKejQr756DtUby3B8BV4KuXeVa3LH8gaesoOxQlJWV6gB
byxr60N27yUpKlgztQ3f+NDMwk8QDfYiGcUWbvSwojfFXVwG8Y3Ph7ur4kSlnBriAxAx0Y6ADmY6
yEuFcGBPrfPF9qqDAiYOB8y6E/Dc2cU8eU6A0Ij8sXKjEsJIXchqHodObeFzjuvpZwUN+V3euvmT
njqwXYDMf4fxnOPCnSK14D/WWxABRxETDX0XBF+LoOx/WLT1AfxzVf0cN/1/vuytMwoajLkN9lIw
UPSFZU3g7RB3U3d8esxVPe06mQDvbik4Dud+o39o2uQ7qj1741vyDPBBt40NLb7apjPQcdHIdEgF
FaipqTdJ0KhDNTb3HdAmd+CMe6FLO6Q9pBmxNbT0gsjPg69D24sDgez+W4GeTnnSFtUm6vqgu2SD
DjiEUbovTWupi5vT6aQlbB5PeetDQ7Xxum/oDyhoynbTvYwpew7csQubDm4NMTRANqVmMlTtKG5l
D69n2/ZN1FZVcwh05e+nvBQXDYKkZnZzqvmUbO2kpvc5JxLqSdo5WgE5tglkGV3W9jwyUtx7Aw9U
ONF+GDZO5iY7j4+/IPPg8bNFirT+ytFJiPKxEXtW8aiWQfOsk8J+I9hTTPLlL1pRGZW0YtWL4XTq
Nz4qWHfjZw5/L3RAeFgT4t/WcjpUlm0O8AYr96OXDvs6myZ3Y9H8G5JKT6I5Akkit3B/JU7nP5ZN
U0Vdkf50SQvtCZnY5XtvFEEBHoh33XRyWyeutwEv1bUPpkxA/UVSU0Bare/QQkspgS6Kre8s+LmH
fSwpAmXnu8cxd57Ru7CPIgj0LzPy5IXXlbmzMkn3nWLAoMCMzd7C9R3bJbuk2Cnq32Wdnu4pmZII
jekTItp1mFvYPt1VbcGzk6rbNotgWgd3GgyWG9xZJQiUkOtCC19W0CESyQiLpklm/QPQ1t5zmen2
4nOtXngwQWKZueI1R2WDDKEHjnaHWaY5OKkcy1Nuwyae2C4cBOG6xKKsTxSCUFaU4VBZ48mClBya
1om1kTG0yOLa2rmecTdDSWEkmsL2w4Jiaj4UL7SNhx3MER8gWIuyLCka4J5wlSKxM+OT2+MJOUiZ
IUnrlxiZWFQWtbo3IsPOSW6tNHl+S3L+b23hzVVCQa6qUz9LJ1gI+EcJLko0WRoZCePfdSXrGySD
fFf28dELmuLrmMN1za82iuSRxwcEy4w/VGTcOGgEIfYDWOIzFmb2l5KSA0PKGbGGP1t2wMI8o2mk
tV/uZQFpdw2T0t3npcLH3QhvLjcamKlL0qDEO1DzVermnI70V+uz+3/78/O6k3r+IGw13ZQk/waW
S+8m3+qRHz//6x/XkJhj/V0EFGQqKuYk003qxsHJsI6F/lBVEWz74lOBS6lXwUqLa2HA5P3GCv9R
sisYbVRtC0zm2CRb1b0PQHCn8GVOk/S2GMw+lsEOeyVCfCUXgRgXrKLfrp2hj87ZrC9FANcSqcOn
m6QGnHuC2MjWtp7RgT2rqb8duvqXBcToDvjEUA1J6NruI8ENuwL9WOi/e79L6z/evCuDofGndrrB
EKsJ8/jcu7HZVMLtH914F5B8J8YA+HRSWDfM99f0DH/3dz567VkXa7BsXnFgeW+GXBQbBMQvoNY3
ISo/G/6i6imFclkIjUCIMTRqK/MkVCWcPFOE/I1H+5fUBLvYNvvMAINTYiyIwetJE36ZSPYc08kO
hwbuKRb0LR9Eaj257XAOjJJIvis03HvvFWYHEFzxW/LgNxYotKaAgA7cASYIOatj7rRqm1XElZvE
ViGccfCPdlpb9oVdn0vQ5R2stOoa2j6wtjokASzNRwZnVhUO9MzK4ZEF9mky7ZMTkC9XtelVjvJC
O9mb69FZisQmKSBuQRt5hwSxupvc9G0C9n9naPs1TRMCOa/2gctyN2EiV3sPVUyQOrQr/cvf4rIf
bP1ckq5kPpUQFDQ32KAb4YtTKslWUR1OHVRoXHY3yFPabklSohhAg07zFxhpfrMKsW3QI7yuElo4
FhTLyY9W/+cMazO1jxt33tw2XOQZujT1ON5AMj6UFHVMXJfnCrpZO22J/ZRarzZzHl02vHwe4pag
r787en98fcIeuxKEcXLjwY2Ep4j+FKasKQByaaEjAtBkQihAedJDaue/yWm8iKyKoPV9lWr//Ecs
xNm5PK5wmqTVaKtARv8naeot7+u3HLTv3KsejB63nz9l4Sr6H6nZxArA4EWEtez80mFM2QGFhP6j
s/IWSyF8LjBrUAU3gV84Nykv/RN4KjpMJ+j4ev23KaE7Ku0KzBfWX1pQJHcjazd8fIQU90rHc4kj
MRehZbTSHvONc1OPRY2aKIPTPAYYvNkDCuyngAmZNnRr3Pmozt00+55ZbKO75mua1Dm6NNbj5wu9
0B70fv/AP85U5TaehZGeAx22am8GcssMv0ltumlq71wS62SVArtLCRYIB82HFsPnT174fH4f8j8e
PAEfZDDrcG6IEacR+FVQyJCUc/nUyV9DDjUH8S2Aeu1ai3XheWR2cwLm7Doq6cYbqKNElKFlFwj1
kA35j0wl0wbOhN8bRxx4VX8fqpEeu8m567mOGuHzKC1a2L/X7GmiHii5zlsuqr1gdOvQYjzYRrlb
4sCbTIyyDbkbP5el9b3yoe8IC2phogHTqRz8JFDva6c9usVRqkMge7lvgmljIN/3JaUtxA/hio5j
UcLhKovaq45RANs5ApVY3/M3rHM3pTdtOEpsvqZIvPBBk+ud88c+xG2tiRXEkAAe+a2B7IZ0oRGZ
04NOq5OzJvf38ZDIm6tQEs9LIWPqOpfMhuX2CGfpvQMbSua7+yELoKa08mF/PCDy5iKUHcq2llXG
uUBIYTu0BgqSXljClmGVP73w6bK5QmRLU/DOg8S9eOV1BJmg4bCHCM2+Tdh9xv3d1JqHxhsfr5Ly
tsWgYgSTB6vL3kslbzxhraTTH59nNleIrJ1UIf+3nAs44zCq2ZJMR1DXu6ptVOMR/puocv+pMGBz
NcgyA6ADNBXngo4DppTkIXCmkA5r2ggfn0A2l4K0DbqaozY2+jPmFcXaWVG6hRjoucLeWQVdQ2Z9
fKmwuRZkC6hZkafC+/8zCCeCTW1u4EQ/1LtkvLOSGw/WO/Iut16gXRJX6K2vYe+Wnn2d/PzxlY1J
6pUeS7yLOwgY6djDvqmzn7A6WbkwFzJzNpdDBDk3JjxLPRh7N1HCNFRykttWZVE23gHgF7doPOuH
RqzUQEt7NosalZ3Y4zRl3sVq3/AtT21+yXuIs9IEM6xm5WNefKlZ2j/GNoiWNlaNdcFXHPh+ez3e
zDGXoihuCHFgzuMOO4aRx9hA9v7zm2nhTmTBbKAkg8lBK6rCZnX7ESRznBBivWIJG//G0l9rV286
6E2a/H3lgddV+98cF4Onv08HqLeJafAZXHgN2RoIk/sIGtce0Qi8+deUj09OXVzGZijQojmC58X8
f1OdQU3296NTg56I1Ql+GVO1V5mro8xP1jbw42jM5vKHeZKVrS0Eu9SaPhW+eiItRHqCdKshmff5
2n08OgW69O/fHwTCkyh/2SXV3n/aR9FN3Wb/+d9eOghz2UNVBrVnOwHDXAF/WKbjRgsMMqd9ASR+
xZHyixwsf7cbjx789kLm+isNpaWVm8eLwIatMLocl1QGkTOgr+ZYO1a7T6s2zQv3x5xIZPUT/HMs
yi4jSTZTAypumRyCYDqjx0qiws6+2QTK7eVK/rUQMOa8oaFSARibxrvY1fBjhD8TTHXeVDFC2llu
TLxyUy0IibE5d2gqcrs2WrOL7NJd4SBBAxQqSDDW2E3FuyRQYnhohvpRs5sBKlFpfKratybRmEMx
OKFzNNiRla6880LQn2sMgqnjekNQYIkxwGpgVRz65b8d+zmryBN9Cf9b/GlkVgP43SUJ1aoI/cLR
mBOKYN/SlGh1swvarRSiOm4btjZQkOFgx4iJQG1XfVNuWArJ66Stjo7Hq0fH4mcSO6DJxV0ABbpG
Z9mmU2O3HerSRFWQOZGwuQRjGDCTlQ/0GpE/CJxzTgArxinpK2e6tBKItwQT/hHTu4GYbxioPaNj
sPdoDEkdfbtqsrpwkOfMAMutHFhgJ+Ri4vJBVfml98RTjCqtK81Rlf3Khb6wB3O9sboosxE4zvHS
oIKfnGh8mPL61tjWfddO8IWHGfKq1t3SPTtnBmROXzc1JJRh2Bpf4sI5jehnoPxEI6N7yoR9A+8X
dOYlmqpEwsZ2ZfcWlnLOJHN0XMH1fvIhE8O3cSH3FTzbxPB90HIL38gUIz5JSMhoHtWxOE9Q6siG
7gvnwVbT/hcJxpu2cR8//zVLP2Z2kcDBtLMS2Plc7ESho2luc5vvhON+Lbr83l3jsy1cV3M6GVwf
ndqDaO1FK59u8nQsbommbOXQLPRJ2ZxG1ssCk0nB/AtBU1TGEtoPykv3BuLnUT7BCgbT7L1y5A71
67QpR4rmgjMc87aFKjYQJC5cjSyehFAEd04Dsb8o2JIDrf7olqO6NRxSIDWDuphoIONAB9iWWpW+
4BIE6M/t2CnP/OK+FkN9zCbys2q6e9k58sGi1vAaQ7wHM7FufAziAkwnxR+hzJ5tUCy6K/HgN9P4
o3gwK/KZHD0MxeC41SHzBQdh1GrrDDcovTEBhyZQvg2SG9t98tW96363QEW2xgRUvlOFUTVgxs0U
RFe4sVOTEzR7JAoQ1FSZexCy3sBIOQR7agOfsBYT6c+P3W+U0kc/2fk7geEWZsJ0wE8OxHemXuyu
DO3SOlT2F3h+GhR1Y67gQ/AIBrUd79LxbhiOlmseFXkdgzfegMfN75R4TkQOojsNAWsLQCiYqjct
+2gMki1exPhjlNVkpXWzwIBnc45Ln4xNbiBxc8mzIsLiyuzWR26a+I9+fSiHN/xynthhNxW7uo9D
gtmIb7Wh3eQR9b0d3BzSerxNFTAnoG3iXwNjbYtyXPl9S/FszmeMHTC4G8fll6zL8ffjGL7UbNth
Ag0G4LEVv6EL2WMhf6wKdSx92LNt9KF146nKdy8YBwD1ouBI02XeSiKxkA3OmYxp6pRdY/or4ijb
gPb2IqvykhsbAJTj58dw4bqZ8xUJS6uqsgFRwuUNE6gueaUMIKJyGjce+ht5LH712OjaQnvy8ycu
tGDZnJLYgFCbCr+eLloa8ZJpfpSNFx/TbPqvGGpIYIwpoAeaGbDs43zXU2BBemKFVQZs0ee/YWFd
56RFpwfUn4P2czEpjfcC7kiV9Iq93YEvqgGPWnvVhcPhzQrKSoyDbU02jACLp4arCOiHEJLeUV7G
e3Rprpa++U4pex9fq1n0IAAsMcHD5y+5MEFhc7KWn9uTAjYhuJR1B4AYhkh2ZOffUM9e2x2NPDT9
T1y3gprIsMfOvymSfFMZyPeAgzTuEGwiloKSOmLQubYiCys/F5JkU1faOeniiy/IOwgfyXHUeZRx
tr92TdFb+IVcM41q0dJdnjYbTwwnSsi9+Y1KrKm6KSjEyDoRrMnbLJUOc/ZXW3GgVeBQdZnKZyyH
Lm+vd4b2iu1VT3ao8i3KlIHB5jMB9EiXz1NMdtAtRoIsbjNEXqyVHTx+vmlLpeecKyYA0TYmtoKL
JcdzyquNjh8KqOlR+ga/ZqAhbmwxbZjkIUdk/fyhvyHgH9xFc5qYZdfCjRWFv6L+2k9iYyuYrPvp
Rg1Z2CZv3NHo8LwBKBtdBTxy70fZA64HyRcE/Ia9X8VjcZYNDL70V0R1O3+/3kFYFHSgoLOOV0AF
hqM+aX9/lQa83hNqCl0zQojsbv1FFqLZnINWSMDneEXii3Y0sIj3cBcd8LmRVN0DMLqFu3S46orp
LB3lWc6hGdBbirXxZaQQ2akfG/MeayjZ41O2tAUosBVdE49JF9sRer6y4BEWCZ+9BO6jMTck+Yrd
1ALYREefWv+m75NN513tfdC0zuSPlc29/p6PNtf5O9GAmhFtEqAjLsh1Mj2Ggt6yjACn9fMqWVa1
VWjz22wY7upg3JoMglbg/reQcK4wSG22VzlD5BzXzwI+qtjtqzgxYojg/OhhxIEtNuaR4Iov4P6J
A0CB8657fsFn8fkbLERRNusGqqxKWR+3KPTGcJhU+rMpYrKyOgulOptFaJ4ECY5q0ED2pXyTTvrQ
xCA8rKoWLfz0OavNhQmRdDDXOfcp5nqtYMc6d9b62gsbO1feTLprg75m5VnEdhflVhM6OeyvASil
BL1YN71LPL6l4zEpkyP0evmWWT9YsSYN//Foh80JbsIAY0WrRp7h5vgyYdBM3R6gNesIVLK9TX3D
AdFYOQJLYXFObyvESIklbXLCNQ2dlq0t6jOXtyX8FLx4x2z3ABEQIObVYVVJfSmbnFPaikDkRhBg
z11q7ZBe29ZR07reOgCqE32q2+57Vw/Bts/gsPD5UV8oRuc0tzZvvQwmXPYpqGwgCutLVtp7lZfn
UqnIhpTe549ZysHm+prKTFqXCOvnvEj5npY8qmx5GJGj11O270sPykvZlyT7mrtdDhmZ1DrXOV9j
cy3u5iwkeY3rVa4Nsif8tcPJS8JRsn069GENIp9bdJf62jo+iMpa97JZOq6zKGLS1BMcueSZ5SyP
hiIh53ZIs3PdQmCvgmnq/Uh7UJ6GKVuB7yxcEHQeW/JC9gMW+ozBqhm+ZaI9ZEX36sX1t8+3ceGV
5qw4qZK4KEWjzwFJf9VVc6YgQ4w8vcM4+uzVPZxqVmLN0pOu//2PMdYkeObaZZqfTfFK641Ea2Ry
6BtoFje+6V9Nusbq+c0R+uC2mksrpqU3KNVZ5BT4/qMVnIO0O+YZbFSgK8qHHK0KuoVV4w33460q
vlcy25sErJO2ux/K6lc7JE7ERNFvaEeaTRA/pCgvqwkoYQovUvEIcS4kb0VkpWWCiOVZAGyOQIwX
zs7t2vtSJS+fb87CzTKn28W2OxbKXD9lycEhrIYr4f9tNZNeuFnm3DkXFVEV84Cckt48BdR64X2+
stkL53bOl3M7osqJx+SEvCHUpDsBRHV15MkCtRLmFmCzbE58y4MWaJsYizPJOGIe7nW0HeljmrkX
93tHoE63AbZ7O5E9dUSYv2dQSO0qNwzgpZ7aauNhAugBpuewH2qrOQAWL1zQCNbGsZQbtpaNL4Tj
OYfO6qvGKcAjOlvc+56xZh/b5bObJSJipMk2A1lrYC19X7PgVBSD6jsfIODE3FIuAFYGlwNqLSIe
t2njHFaPzdLezmKS0nHZIvrXZ+31u7YODu34QEx+7n3n36LeXAwwwwXiwxhAn/3B3nokOGk0FmqA
YWn9bygxNgddDwwdBBVAKI4x68EE/Bt8cAD2WBlxL937czx07oxjp0wLXbW22YCgGaXOEwQKi0hN
zXs10S1u6PsEb7cqcbRwzn6XGH+E1wxSNMwbfHIiDPCNCd7biG7A4R8IYbemgRri5zFpAUnI5mjp
dABLjjWUnDoGRP67asBzHyDUuNPpmw9fKnighk6LtTyU9puHmDX9m1w/m2On0foNpJ8zJHCd2MWJ
fKa5fUOc9j1fkw9cWsRrmvzHIpYN1Ugn8G6kcUOr/QLPsHcntd54ERxX8UwLUX0OhB5F3gasRUKW
ZdXXxq1++Gny46r1+PkGLcSB362cP94Bwg2OLmwIsqHiYvGuT0w49BfH/dEU6U6vaW0snvBZFGhg
dZzVMTYDsO67XFlQYxJR721VuzNwZh92Q/1moxL8/KWWGlFz7CgiW6+Ug+MNjgG3N3kN/UWzSeoj
3I/ALndFBKSUgSNxC9frsSpvMc8Pg/y1Yl+akUdUfHcZ2cZjEXGfwwZ75RZa6BbMwaZZ6nixJaR9
asQj53ed7vfELTZ9OdyyfPwKRtvFybM1/v3C8ZwjT9NOQ11YAOXkSnW8ypcpEDjflRrv/PHx84Ve
2tc5ujTnllPE/v9xdibNceNaFv5FiCABEAS3ZM4pWZJlS5Y3CHkiARIA5+nX98m3ep3ttCJ6V1VR
Uio5ABf3nnM+WpyrsMi6EpGyjd+ozj3MQcw3AZPHcmF/mgSiTtbOT//+1BtbyrWS1Pk2LKdlladw
al/qNXrtwhWgoQC66OADC/+tj7gUQf/1Wki4e9qVKXEisee7mLMCUxoiNtOKCBogMD/i2N36nKsl
pM8nIFeAPj5Z9zL17TFB8g7Ll1e8FP+/a3V18FGI8zdNh4dA2F/Jgnib0cLOl29hlPz3B9x6yq4K
iRiDzMHVnT9TrIRPubJvykOXjuDkRzg6v08f6TpvlJ//eQL/646oYEby0Rrrs036H4q0X9eQfyCB
ubHEXgON6xHIKgJf6xlP82NMAgxynHptxAeHplu//uooY432HPNnfQaM0SMIbjnWlxMoSFEf3IIb
l+batJH3lsD+35MTW/Qrzf2ZV8Ph33f3xvZw7crwINzAMDeRU71IAH8ZEn+b7udQAXdWwPDt5uAQ
oHn/7w+78SgFlwv4X7cYWcy8zL2hJ5wzjrmJQaxcYDuTB6hEkgfa9x98zo2X7tpP0RGwKAo5Fkhf
6z7lwYTBcPME2fCD6eqPOty37snViw2iOvpXvM7PjoIEPtQOspl8/WB1ujVBuJZSy6QfPO0R59PD
jN13U/UawWTcl8hTlT+W6Rjm7ZxZwDKKEY0kRMwwEdWbji3+EdYaltU5welQVcgqhQe3Rmziv+/g
DRdPdK2+hnSX1itkUWcziuepWd54rJ5LPe74hWg186epsIhiLIvtQKdnG0z7QvfZh4eNW6/aVZnh
yyhEHiEpz83cPmspP61RvuHjR5HUf39A+bUgG812TOXDtjorEn3ng1/2PZyG2VwhxkEW20B9+/dl
/PvX4NeK66CT0ns4Fk5WT/DX+T4cN1FrYphLzcg+uFd/fwv4tda6IspWdnbrCXQakQawRS/CdSkE
OJn9aNh764tcPvu/3miJMTWXwJac12n5Xhl7r5f+GBQ//n2Z/l5O8WuZdUkonKyWjed8zjdj1Zxp
Ue943GQXcs+gxDaB9+Hj7uytu39VExS2DR0HBOJc0PbXYCoJ8yxews0y8ZekDl4WYsg7sgIBvc1l
fehB+MvAEp/SaTE26/Pa7lzc39XxHGQIlML5dNFIlfz3tbj1x12tN0wZ0iDWKzgZ8LHrargPIHyl
Zk5h3HxspumDvezWQ3NVTtAFM7sWBvFTYd22D74WyZsDTUCz6oMN50anll+z51cei2kosQmUNP9S
FfGzBfMPMbXIGuCWwdGx7BR1P6lZfsdwbMeF3Pz7Ct76aldrR4KB1boQpKOBLr7pVnjJo+KJOIi9
g49kmn/fTfm1+npBAErEJxRjcgCp3NyjKF9AVMdsrHU/po8Ycv/pXP7fjia/VlojysfM81S5c6UH
uxEjEiO7qn1lni+7vEIkAFdLkwa5/pE3HrkPFceIA/inQ07hX0eKyF1L3YPu62qDdIILDQFE7IlM
8B/Hy/sA6kdGmGh2FAnbamPGFslDWrZZORbifW57TEjCtnCYPLo+Q3wIBn6I/f46XeJQCKP11y6Y
ug0NIrRLPT2zBYC0tYs+Ov3dWBauwQqWzrGrq7o6Xxxs21DLA3J2MG5b9tiQRcYtJuulJLDxkin5
4OG5sdBd689ZMZA+wVJ3wtgQLqvLO0jiNi3s538/nNHlPf7bPb1aSc3Klx5SbX/WBEnjGY2q+/zC
3TbdTwSqDfHBADSA2AcSS2SHjjFGYW3zMiaEbiONDO68iO/tvECWZpv4W6sw7wiRXRCG7iGQ0Utb
ujJLTN7ct0uXgXZffa5d9JlI3JpqzL9GPfIPaSVDkyIfIPoyFeSeVWFwhnbcbkqERRT5GGxKw8Q+
D2EvSLR/RuyV+ZQX4jEgF1BoC25Qy9plA380HoxwrNqtYzx8YfkA7xJofjBcRO19SxOztRpc6bhC
36MoxhNSDH7++0LeeAWvtUBduxQUgFR5Ciogo8K1fVCEfUfUwZhV2u2KaQnSsAge//1pNx7Fa9mP
k8kcx6AqnUo2HmqPGb2zGIfaBm7uiIKlhKgyKkVzCPXoPjgN3HoUL//9v/ZcsB+iRBWJPgsTf4Jv
LRN9/OvDBvWNQR6/VvO3IyOxhnD/hJAXP9wV5btlr0jCYtFRFXerDNLFxBvO7z90NN24iNeC/kE2
08xGtKggE8AEduyfETudFeoV7ZJC/+RlvP/33brRNuLXmn7UcUEb5rE7a2CLLjy+uv2SqHUfV0hs
aeL3sFpOZjqVagQij6ZaIPChZl8RvZMtDTDsftHvOZSw4OKeI5XsGNRXZftRNsGtG3u1QTkzKy1H
BN+jXxqqb2GXzt3bB9/88jv+srxcq/ynLujKBhnRZ6PaLwo+lwyoPXHoy+5bAG4AEh5O60yHtEcR
BAUHdOG+h+ZCyYec0j8GG7Pn5MEYbNUzKTcBYHmpysnGLOIDDfcNPh6/9goQVYvc5RgStclJNL8W
1W2JeIDABY+FvwTVTF+8uxsldP9wfeZnDOnSOjyVMNfZCAYBhX+dX2gHpOK8nJqweoH59kSH4vjv
a/j3Ex+/1pgXBZ1Y0Gp6Sgb1ZsbkTZbz679/9Y034BpNgpyNQIXz4HCqMiihg+rIWrnty2ra0xCD
KdiqX03sP/vkI9v6rS9ztYiQgCD6WYnoxCf1rSH+OUSH599f5kadda0cX5CjFsZikadJhQ9sHh8N
j78nXdmmTRn+vwaK/FqWu/a1XGc0dU5Yb8FHWl25iXz7tkQqPNiWfpTYfeurXFXDjoETSvBYniF4
r1ISKJN6qmRaDuvjhxH7tz7kqsFmi4U3Bt6FU8vnEYCBCEWwFg9mjdesrf5//FN+LctdPGTVQxHK
U78ifM5iOngIbPKRJ/5GX4Bf22eYQ5oMNnjEqVf7pB4hkEeAytR0GQ+OQR93aVtP6cWzV6oE+RII
R8U/f+gOvLXpXxVPsg+rRgZLfKK8PQ6h3CvPpm2l7LzxyFxodv6jA++NN/X/mGnqkJRzEYiTgfIw
5RaxtmFDly9xY/4gURFHeRNlyNMA0rDU3//9Qv1nAv+XxfvaVMPWtWFBUcUnH0V59LIiC3XHwzh+
nqokSDHFeHAE6Lqq9xY5ivkRNOkjIK2IUmxU+cgdwrOzLlyeZTUBOZSHh9a04cHMADqaFvkqNS27
J9GYaROsLU+RUaGWlEdAfKqqAtfKdNPnmKoAxgYZI29RIZbRJuUemTVJNhCvj0kBslA56/EFfuIP
Su4bJ95rsTGUS8PoYaY7TYlMNoMu2GFEZFA2I3r3NPf1d4eS/4Oq8YYVn1+riIdhCXM9hPykVgCa
tLEvcdDPgKmO4hOYiXlK9fIUMvGZYx3edsi93U21XE5dweKUU/V5iRuVNi746I26sSpc67byBjIp
G5fLSYbNw7ommNwTfk7Ge/3R6PbG9b1WbA0JXKhmzZdTggKAQA6d8vDy1sTqm7vkUizkx7+f3xt1
zTXHJSQYr1yq1tMQuvaIAnm7ymbOcvGh+uPWJ1yt0z2N9KznITqF6zTvZIdpc+xiso2rovugJXvr
I65WaRjDQz42ZXSKmK0/ARHK7sv6EtUEUPPTv6/TfzScf3vPrwrAIFzL3kxOnNbcr+GONQsNN55L
pAnXrUODpAJuw8M2ly4s8s85Drp8088RRTxx6Ic1o13bitQijRPeaAxgaRvxo8Dh51VHc/6lLGEF
AA4CBLAmkT1Akf7zFAzPgXfirloLmONg10xjjdDsduiCDSUTfdQGodWiLYaD6ZFGZKpu+lIh2+WI
4C6UYEHuxDme7dfV8HzrC1/u7ZgvLWhjbAz3yL5a9g0j7mvFPEEITkQOushFKuOGH6KYYUutdPea
U4TQ/vs63hhawl7yv09IPoAdwMF7f9LMJp/r2bw0xdRkoLyfkbQ05xki/kd4M2boAwNYy6pUcFp/
9Ok3npRrvT1rRzAMRSlOgmoJlMdYbFoy4rLS6jtd4TjB+q230YrNovBJFjmqDlXStQdoWxPc4AST
hftOL+ajjtvlLfjLY3WtxRdd3kyAiIUnVTXbQCOjmFdm65GKtGm8XhHN3GEMDp9IOOUp8QnZetY2
70p/8Fzf0GbxaxF9sXSmcUmNYStB3tMxb8rPs4e8t2iR4tqvgqeeqGdng1fd5eLejnraKDc+tgG9
B74Gebpo5nR6PSLoRfzEivuaD/ihkha/+WIj8DHH+6aSB0wGRKam9tQO/DwFBkeJYvzgeHJrtbxa
YooumadODtNJTMBBhfkesbufgDGG089EO5Prj+7WZUH5291i//vhdYC/I11UrScBWzslI06mdnjq
Jo8Rf/2iXgIG4Gpt3bC/sIqjyO/+/dbc+ILR1RdEIOpSrL3Fial+yZvZZVMpEQcGL1FqEzpsp7HL
P/goJv/j7/vbt7xaTleYBCpNNQQcoDxBZ1dgbKrbzAeMIDs8KWDm+bxOo+h+aZxakYFnVjOvSPI2
EwlsqiWNFHzwJRbHOoVLzxnxmININ1ZZ24V458CrFxIH6RXPeVhmmHpU/AXG6sVy+I+gwv6TD02S
zyhK0az9ZEQZ5T9hZS3RHJ7zsQGEvUYgqftE9VRtkTdM9/nCI7LtAh98wrFm0AcLPpfcFiwJv/Wq
afdonUPfsUBBnrsFpzZ02AK0I4toMwFFeoKEAqtM0oNqdGiIjO4qw4anUAcKSopVY5AwqLLY6ST8
g+TA9ZcaIfOsgAJCTmzSv6p4Vp98Xok3m8zDQwPW766IxbqbLiDjP0u3AARYzaJSD2Cj9d+slAC1
Fz6qYIgZulaHaYcdzJ5irg1JS4bCItFlu+lsYFK7kiTLl3KUm3aI7DbuWXOnQ1380h5U4lJUz3W5
8rsE3wHFLcy3WdWFaiNIabLSDBaJ/wiMTWnbxLsat/Mx0IEYPyVIigcjIHLRQwUU9QNRsT5Ugw1J
OuiQQptWqe6wljOtn4EqEh49VeAwTYspYpwLumGWfkVSZfBTcfpHLMAP1Ea3qDNl7hEkVgU6Iyta
EsiEjTa2xrGi5f2wQwxYV26lJkofwPWEP2bs6hcE0lKsyVUx63Nb4LE+TMVKg4cEil21L8apmQ6m
VTP72vi6ibfEO/z8sETznMHGhx7qGAuLeGcRHnEDPP5KZ+BoP9ZTLmEonMKY9KlGHIZ5Ubmc6Dnu
SsgytiES/UyfEYfskrtQ4kfRUvdjtrZ58KhtHmCUJBzdqdwDrzMOEx/IBoNfj2oeivriwc1Du9N4
3u+qpZ12A6s7hCogyxKsGo3GakeRqu0qiwj/uJRVsIu6Jg52DtNgATrYDMzhprYrTs0pWr2+Rog3
GeR91KimeHFNI4IHL8O1F6nCHhlkrnAl8uHGoanIHp1GxMZn2k0lPwnuhmpHlw7JjZTA5/WOCHS9
PhLlILjSoFzV3+i4lBNoIB6e8CalaJyPMLeNo7ujNKjY3bzUtf6p1zzUd6Hu8L9aXJPoCVkF8GUu
uBnRrtCRE6DBI13vMDnVygwRkhB+pXVQ+SgbuyWR9wpZ5DkS1HOGUO01Yu5BevzAZrWeIAoME+le
PYFaEbMd3AZi2hVNzfVvgH86WIkLPo75Q83wIO7lMI7i5H1tkMUF3AEG63UOz8J9j3Si8bGUQ741
LVETyvy8GeO0S6ZJvFaMsfqtWaKyfsIAK9JbjQDo4YEPYc0OK6BQ8x9DCzI+wdqumzvM40l+RJg6
HtmwMGAW9qKo+98saQ27l4Ep+zfAGGaIIlikydfc8rqfEAEaz3I714ZBkxxPtXrBT7nhsUbyPYKk
J0ak+6TjoBv2pl/EsOW2Q25FFfN5gEIOz/U5HiyJtw0VS/0q0G2KcH6rCjzHgw2SfV0OSXO/srxH
dosxtvkWrJLa+4XXXR6CsNgEAyADomfiGIMS7H61CjH0LgPngV7y4iN/qGb4b881tN7hQRQJilnY
L+ZqPc6JHdFDLbFb6U0fzPyyug4IAnl1q/D9rh6amt1RrEZLtPXaK3OCVbNSryMXovxqhUsETZ2b
FMdJrFob9QnUCWGPM76TeWphXPJblYAqcwRBOKrenFq6+FQgvmWn2wI9xGrC/79x6+rVVkB62zwp
CgIwDsBhSXFaCMdlgszbjUF1CBKjZ7dbE9m5u6XCjflEBNd9j4yewYo9NiIYV8JEw0iAjP/J/Y4R
sCMO1Nc0SDV4hnnataJtN3VXVuGvtR3JsLdh0s8mbdt4XFJRRGSTw/tPLIYxvhnePcXY+NFVDgA2
pIfD0ExQ1AdNfupCgQZaVwHOvaZr6LFBJZHV6gcAvxP5HDchiEmuEcW857AEyrsQ4xr503gahl97
AMbdziBSQX1jYYt0RhvzpscxFg/pnxH1RXwsMLhvAgy0aMh/8ID2YEetnMDN4sbZpRGm283veBxH
yMvYiEgX2Dc1aBlew5FwX/aBmO+mhuE0ABxsLsv3oR9UAopC1RVvsMCEI3wR8dSpr3LRCowFNVEB
4vIy53eaeUvA9FzCqNhYytm56slE9mU7NNF5Qs9av0OqRzFsCKcxNN1GaZpMDil8aBX/RGYLTtz4
IFvCaIyXo1vAo4FIZAJnhbYBgN8IqizvNIVzGSnHeS7GXyskTuW7cZHp33uEq8ZphADJ5av00K18
YX6cyt9DpSGmgWqaiCHaCc3Q5Nn2fR0iYqTAKvtEDQm64oBUkUJOGcQ6fXMYimZm+aFOEOLy20KB
j+1BR4yr7bJ6HLeB6BV1NKditToSm7jQQYRqhNZkvKOy0Sp1ieIxdlulOjTYRdu3EYxvyQLn/KZg
LvJ8Hw9jP7x1OpjmaD+tjQZVaeFoTH8HJKNBDoUYxmbY2kUFfEjl4vJRwNkQEhih+lCDDlJJ35Uw
iAuRhxstEkncCXKpgT3REfiwKWNzIpp3gxqzrlNWAl8DNVjPkL3DdVjZNa0kfKinaB4hdNvIsXcx
st8hE4Ql15GyLlNiGZAsQJks5SEmLhz/REEt4j04MaTeFzg+I4NyFS2U4rE1KJhmjdBDjfj1WOVV
uthRuK0w47rsKzGV9I2ownXbeZD8DxqjLvwd25GVCKcNS1xATrOqhyWXkhmzX1GGhu8RaZTLc5LT
YD50JJLgqERrCDhNXTgo9KbJljuFg1nw1bEyX7ciIeoCkKGIVL9bOjKGP6WlwYHzkJu9jLB/b3On
uwjgCUCP83sEFof03s/L3FWZAucBk/hmUo/g4zn5HNpxbN67mS1HckmSzqdBZFU9XOwLoLgDLVLb
9juUlVAL4yuzTh7bMpmaJC0cgq+3kkmT9CnmbYk7TqgssWpoo4c0mWGwkMAXuyZFVTVxt1/KntLP
4SrmHOn2cdDMJyu8Nk8k7KLwzCNKUa7h1Q0Xn8XMJcWPnLCmPUgdn5DT74/gCgQWK2zi36Y6IQM8
bIA3bUy8UHmMwg6TTJd0Dv5wgkaO/lEuCj6SdSxIcUJlDYZm32LnAuGntPSzqtegPI69xAMoABVA
xxxt0d7uEa3X4C+RADwMB9y/uXxaAX858c7qX7PT2AyNWg+5j6Y/cdwVQ5dOoxvrRyaUG+7iuljM
A4MOBzykeW6T54Ut9XKoh9lqGIuqImLnuGLLskPOQ+d/JwA2RTtMugL5xod4mJ4jtL3ks8ptq34a
/K2od8oYQIjvqo8JkDCzXQvxsNrEeI/GRNUH+GaBcGmBAPCzZh2Hw1y03ThfVBYBwpp8AHvNUUJO
vDOzb+SFjgsbBy3HuMNaMZfmQYkhJ6goEQXZCFJnOrEQUWxHien7lwjixDGEo9y25Hnwja6nbZig
AKoPwPOgmx5LbNV9rGRSZG3iCENxtkbxL+UmyZpMjDWydsU4Rfp4ofH4lE7jDJgCN8+xsXA84hu6
dUZYueeA+KLhE9h7LltXF0AASNsAWVZWPkwHgeQR7M/Ife9w40hu1nuwC4vBZ6ZelhT/nUCdVkUF
zqPYILD8YXKrMP/MOzCO2IIgtl+RWsiTAMJn19og7s4OZXq/YkWj7XqhYZD8C57aEHg4U4vpCMO7
b5GBYJfgEyhyEmxOlURJfieEhBgLkhMvhy1+cXVAUrmcQU2pk2m+b5KwbuDPU0u8qSBXDZ5QKOhg
C9zOAjsIQd5O/BlsERS/rhWDfGqTupj2gHuoOy77DirjKN+j5MrLGubmMkF+rkZZ8rCiDATNnOK5
8tsWBMyuATbER3WDivrS0CrCkdzrwTQjrIGmj39M4Oi8TAA5/MbhFIvZLlmsF+DAqHnY1NBF/loE
+hwgZOagYwd0URnMOEiEyLD4sHHZmgk+yGbPB/QHmiPQWL658ElAMNrwgdnpS1ED6NRvGsv6JoeJ
d5VM7/jQ0uExSjq06JAiRt50A+gP2qo4GciMLU6X8gUnY9mfB+RKgJINHdsC3YghCGqGRgHdRg5S
MHdAw8990t8XMwveOwh/ihoUVmKo2tARZJI4tQYWn29NiPClDWGzG8q0XCeFrss8GWRB9QqV7JAa
IKvpFhQWVX+XupbTtsQbEX2W+BJIBWziKaou4vp+Y4AVGVLEHaDdaIkYVwB0+iKkOO7W1fjuWRSG
+0VSBU1wPJOWvGCRtaLF2ZWUy3YtQgMSQtLSmUcpfKr5sBdlERX3y9wydpiGRA7IcHS5K9I+txhi
dCumndFzF5myvbOOI4zxSFHfv3UKnru4LT22R/QIMMCqygwnoDrcymmINo7ljG7aMpjfINYkeyRX
8Qc3LIRsyIx/R7eR/W5sTOtdbxpzj2dFnDmIN+Em7BeS9WPNjpYt4xcgAfzzEMMJknIInnFcoyXv
0xADmiUNWBj75IvgfD41yP/5zUzHpo2vphLBCkiEnPNEPMkRRyyUJIj2DHEs3GustAq5GciL6Kby
sWMtVvhZreykvW3PeLu6MEP0DiK2mmQ9ljIAgqtfe1TfwE9GAbiNem6RMrRIm8G60u5NPSKtI1q7
Q8citY8B6DoZjQVKhqPPauuj+zBEwyYsaoOCDcIxCSjZGckwwTbuIB5oKqCLJWUTTLOd348jr9+6
scOi5Su6MSqGh09h2SXWxSmT0ysoPiWOZRyFU48j91p1wbYwWDMG0CmyskcqofQ8Qc8bDQ8kIb2w
YuzxyMEij4VCbTGWBWgR/Qu168sAMHTr+yOCsH/2UIOhasxxYLMx/h7tyxmBMJ3C9c9p2GUWOIQz
gj4pTgFIgWsaEX6tKywfXJPxrfIwsjW8FY+irc1Xw4w62rxVJyMbh/UEmZ2MNCKzCKIGFYqtKEQF
nBfQcaBsKpKGHCbdD5ulMSjphHD992ExMq1VYmD2CuMvIPehWy9YvpOK2kNZowhMjZ2hK42IVWec
qlHbwX+zb8ZenGmc+DqNsDTsc8ylEB/DWF9sZ8WlPbshmn/wpkUBjMMtf2xKr3H8j+f6dxk1waHj
ZPnMYe/eQ0uBgBzhVlw0AHA2OeK8YIJu6p9unOR5EKJ7zuea4smnGpMFgUz+Ag/Drony+YzjMdr2
JrdbAHTxoLeQ4Fa6XdZsSfppZ0kDZEYAsczvvLL6wSQs/+anUqR0JNZuwSf2L5VTUHmW0LaJkw58
udO2F8Mm5JV7jvK8fqp5Fb2rsNZ/xnwmj+0kUJjBvv119YSweyZk8TC2Th2BnEpIOiO2YlOBQQcd
aTn4vcZE5L3HOtgcxIo21wb+WrU3kZqnjNdVUGSrVstBJWFebJFMj3COOChNuKm9h61UduPSonUE
MgmQ1DlOlqtawrfOztiXU10twTnk8dq/0Kif4nMSjUQjc8ySbovTOnIuuzUpPrE1zu9ZKMpL6zSu
0ESyy88gWOybmBvkQ5O4WnHvcETEsXJEPwH7JNn2sWyfERjvWdoOrKv+KG3KOkM+sfyUGzqLTY7p
8iUJfO0e8xAlZr+aAdgBWl3CoGWTf8JoqC4/rSh/823Z8/yB08QlmzVHMiP+etQXmcRW/y4EkDmw
j/kd5JPtHwV3+4qe54QgU8mKOEXSXxJleDowSKoCP5iMUs0fGDzzc4ZgxaDexGFUgQnVkgloNnCJ
WgTgJYnMhi6u7aZhhjXHKsbut7WWNQj8psiTI9JGTwVtOnFP2l7+Am/RFZkoWxS0IaIq34Kax3iK
4ccPthQwnsu3HXDAr+TSf0eN172qNVG/fdOyKA0lAStRTBylcTG4kZ6GGafMbBmTccDL0gXftJ+G
T1gUwvcWc6DfLeZQj5McliQNAgAdt2Ra+/tpSsRpKvLip6j66AdKtvjVBRZBfdhERnJegD7+UyjU
bymt+WI2OeqkT+PaFUhSmllyDvOOYjHvO/q57FG9gVxzKUoR1pOfKSqQImuMo91Ozd3qdkijGv1R
hN5CqXRpgcT4MAw5aO961J0WTY2qKaqM0crHr6B78mqTRwOktxRm0f9oK5Cf00dBmdsUAUXl+tjN
MVY2ybH+Pa7roMi3GVXdKWoRnFqCICY2azCj4wpzSZlgxDP1z7Q2wL8EfJYRTJMqT55WjB8P6Hjg
bIZFMVBoDMnK3zV9EDRZ7BZyiFWD9aLwjaCvRV4nDyud/RcfapzA17hXbcbjAr2PHrA6RIs21dw1
z5Xg68++N8NhDmTHt2Sx7jND6Px34m28963s9XloGMq/qOFld1gmrV/EqhGQHeA8+4SI3fy3Wcuq
PIBWuQ5ZO6O1txMWFuB0oZV9q6DKfUi60X2qY+jotiryRbtFz0KMmcMZJD/l6MoPB/xEcqIQ3bg9
i0NhNly0CG5YgfWC00MGbb0VAkpYEFDiAmcO6C76Td9y9pRMC24ofnfRILnLrQ+BhSYXmd5kVLsZ
QDpgz7iX7jwBsfiuo66D5GmpMM8QDZf7gLdQz+FwgiKcA8sdvowacaVozubFpqALsHyazbk/6bXC
m1pi3EyPuG652EZIADxq5N6eJteHwZHi0r2TAWyLrEJhcp8wBCPuVFB3yzEuS8+PLuFQAQ9+LB9j
oalLh3J1eCGws4nmiOZBUW7bGA2yA8IqRoimByvPqpihjqVNjG3IiXEMH1B7LT1OCWNfZHKcA40j
nBkxnWvYZf+lYCAmh7zPy1eug6J+SvqwIE/xEtIlQ4Hu5z3p6rzflSAvPg6jM+9lv+IgHekF7UzA
40rMVkIe/oQRABUIk1GXwwxfNy4L2pYN9zzgUY8z7QikmW50/FAbMv5o+0GzQ1R6MKtCgsZKMI01
KN64We/RaNgmXgeDhFG5YPjqBCqDFgczv5MJUAMtLA5xWmpEFwFOCUQJqaXYL5i2HzEDseYnq9vg
89jmFmehVoHjGAy2eYwLFhzRgnwsqok9hHmwnkIcu0FnWjyGdC1V4FNqZwu2B4gQHkMHMu1bnVSL
SZFLOh6t6A3PqAabZKVTgSPzaqNt0HQtCnw/ARdpOE7p0+wQlDpHebAncVi/NnVHkw2q3tZDTe2H
eo9Y6hJbMkCHPq1LKrcejUqAg3xo4s8jL+p7hM6bPu1QWV4ylGz/uXCIdcHqMkE8GVbrr4INCULT
igSCoJqObb8F8c9B3NBg6UeXV6K6iLTrctRPBMUakCTw3aQ9gpqLzSxWP4JXkiTmUIpAAgXKMWnf
lbywE0h0QifZ9D8cnddS5LoWhp9IVU5yuO3cQJOGAYYbF5sgRznbkp/+fH3upmr2roFuW1rrj8qR
u3BYQjgPG9qG1k0QG1KOrtGnfqCTexkLsxVBnH8ZvyxndozcmQ+F0zekSvWGmYc6l0Po6aTYiMT3
QZrbVjkI3Zt6PK+6td1ONzaLN1U1k/xdd8jA9hXo0zma/PAB3FruisqnzjUNeE5oKH4NRw+8inyZ
cEPATVq/KjHSRF6apGLUo2O135omKBATQjdefxWakDZLMqlus7hE+Ptarw4Vtz4BbFLihCWEFpfE
xNKfDTU8y5z0zwRa2w+aNqXcRTUEwnahv3LdT3nOSeDFMnYeM2Uo313XkgSvtC2fRUk58X0XV4aW
8GhRlLNATdi9TIUBHa2lbhG9guJuefEivRnaNBcbqDT73KjOTjswfe4BbwL/24yt02LCUlX0qZKs
1L+r35K6x3oJWuC0tMZWyJrUbdr7BGlrHeh5U1AQuz52oUrLY98IGpICNZIYyIL7mE4qzfahxm63
y5GC4QGPkhJtYtqpZxREKOst4S4vMGv9T+tGNt4zSxUnSfL7kXuem0l19U0NLmYOPlvjlVmYs4d8
4Zna9MpW8jbrlmy4sXkU0jZXgDOcJpXUZl8Vtvqkny7dqybN35cgnP/5tWu/LYvNDQA8Tx2Zfy+m
cj2fUTVGXlGmXfAwsdqcebVQEljadkna6LGqsd1UkX9D9bIYXtwmGMNjWDdVi7I9ye0WcmC510ER
1rcQWDr5sGalZGbumb45MPr6B8G4/erXzFOHxZndl0LBjqm8Iz+Vu+R2Imrym4VHDkez0qgMyDHa
nzHseQpUbNxmXxOaBjEc0idWp429kyHA34yL+yUmL4+earo4SakmqWoI8BJ7NmOm6MbvpDHDfFEp
HOFehyT8lUHonam87e/GhairzInXdgssl9FWSNuot+tQP54bvmgA0sZlBY0GLjimuRyPrwl6YAfg
UkwR2CePUW28b2rIG7GZBeTMmBfz71yCF3PUE9feqDx9tVVnIh6vIWp2SvQzB8/SjRcpTP5bBwlD
MCmAkaQeOYBliVS+XNpRdyR/jHH5x4gMkhO74F/D1cZlPJDqJ7UJIIK7WN9Qdeg+W+E33zoTzn5u
vYakQLiygjOGg85nMvQJZt/7nqNu1nbSh8Xnn3edMTsMeQPml5RcMjUkDynHcXYAFm4xN0VzTtwr
yNpzWSZsYmrNod57J720ecPIO5dm/JyLstulvZTcKqIixDD21kOaExEIZ6VoFJ8TMnMiPb9GZqK6
eOw5Q/CiRpeljtqTbwm7hNtBt8sGBt8NabbVlewBAVLl/xsqLLLY8tUTyoF4N1LVuTOtXN4mQbOQ
B+X83EWieqhlmW+BOZtTFqUUhXQ+IkwnxlwMGuYep7R36CICQOAuVEdKlEveoDxlLYlV5G3rGjlP
X680QvUWc0i4ZJ+u2+lb8G8K5YCP7/s6hodImXu3LtTWyRvAAJxe5ZfJ194GSPSaoDkOF2n6gHrW
it6sIAkoM6jpOnCs3Hk+5h5pInmqG1rgAxcyVmtr71g2LML8StCYLvJTEVa0sldNfBhFvR4R91d3
I3UXeyJkvzSOqi3/Kzahtk/zzdSU7rKxTU7PUmKSx7KQzuuSN94OYtJ5ANSt7mkgd7942P3dGmQN
bctzmu5M48ByKDKdGj9DDKvXdJ+Wc/HpKzBDv3bUacjdbBepdeAUF+ITLVIKoJl/0iFRH8MljQ9z
bOrrcxF8Rwjxp2y/+sCDuyKMqqcsyscDiDS0aGrMzqdN/BiNNhJUPsz/TbMAmimm9dw1wTcD9w+Z
5eEzjlu7I8bZuTcFnNUCTv/iKCc6Qvt6u5yWrnOc9OJ+WLrPsG3afdllsCsKT0kwQO2xgtAjx30e
vIAsEJ1Z9iVRPml2QGXXcZHb4scLxuYEDhk+Vf34MkRV/lo5YVBtJ2aAY5cN6WZNyxIL+Rg/u6Ty
0c0BHkEjeELhLdorj1QeKr3tGDnIrdyvCFUOn+csdys6NPQrmSXtkYiist+iZCGKc5HzQjFuZjIu
e4Tx1M33+a4zpBcZkf/zCtwjnxQ1+6a8cSNHh8FeRY3YTtma1fRzjRMXYRkK+JjHzhaOuqunwfPF
wYbUp4FKjaOiVJnlUc5vM6JXfWJso30XKLVoIKtsH9DNPczBlywpNn5wMhN1+4aOnf6XApqVaEGz
lFjhsyHrvMuarPH4Geed09zwcRfVl/RQEkBz92324HVl6N+tfV3uAjXX3pv13bW78Uq3hm70xyXr
nhPM5nSiF7PLLelUnbv8TaY+635isYSd3eg2d/t/8cRfMG2QlLlsRtQ52XYKMNsdA+smH9NYMUNj
eFH30J+lu+/na7s9/rhi70Xj+JItE1kLyMt6sU/nrqC7evEiRstgHBc2ST3iE9/ItvGyT9uVAZxX
SnNEdU/dfffKQkklxqbiuKmpl1vtq2PwOT0lebxkBzLjXGebVF17AVTxkDOUadn+ziId9UtbSKuf
XWzE/TbJufjNro8WguBzXtbirhnaDj2iS/4qeyc0VkCVXqIpgB9HLIeGQkOm7tICWG+rxe2hGgi2
bPRNkviBvUNemqr3UTQ2fmDacvJXu8i13axT0C6vue54mDwcqYxtvl28fxCvsftYArKo3ywe9e8U
4aPb+w1i23w3Sydmm21AGM5NP7n+FqRpFY+MPqPaD3EmXpKFpwQfYlBmJNSzkkYlpeedxKWlxIT7
Lx7HHNx4lLOhmjvO4sn8GTPImV0+oHoSm6hB2eruZTOSH3kIndSZft2lpbRwD5/XXDtuqkxNmyHE
o7zl3h+pOUhdMb2XUujlJwFSir2NFb3pNfMYYbBm23GtgylzPeWQf4Np1ZtfCBhxPON+LM51mw1x
vStIHtQ3lYfk6OouTcaUMHtZ0+DdL709D70Y6mYXDXVc3Q+mN8kxyoq47c5L5CrGIhWH60cwT7Xa
EiNXN4jQJpimXV0n0fI3A9ryn8zk2LbbmSGawnQzzrJn/A3dVd6LnDkX0tpDoeEEfELzBjNNv7Qb
IZS5G1w/8utbdlK23Y32yCH8llZKSYD0HOYr8p+sAbIghylSTX/ACgAGNjkqrC4dfFj1BYGl17eB
A0v+Fu7oQEyGebXkBIzEQgY1s0KEVg5uq+R3J2iyzmN3v7qh1uxO2ShG1KmrK0AbjjVfpqrOnCcs
cCetG299d9RMtrU/jHFePkMW2KW5jx0vqp1dvObd+l/oqtB8VmRzE8FjbFj9Z0AEJtpBfF9lhzbO
TdduB0+u3UWtENiYtkM8rwZ4oD6uak7853b1GU3RO41UbQ4aGbOz8itsxrhA4r5ZkJT9gveX0Z63
r4rnXTzanlpXYLKLK1nNmgN3aUSyQDpJ9hPrc07wSddV+x8vcxFcnNHLSbdb/IVKHOx2vP1l52fb
2R1i/IBj8qsyJ/+cmX/MCM+VSbx8pY+8QB3bQK3VcxoOXNerU/ePHCZhcYbcquWfMs6n9GFxqnm8
iNaZ7Q2BY+PBJTGL2iSN8KbgcWM2mbv4O0uKEv+0X3S8ooqxgpGxG8VrzZlNpeQ4V9M+r7Vb7ZAl
+Xs3dOiMTgMAnU+p1rD9QPHlfXe+WWnInCBQgbWXmNYBSGp2DqgN/5iGPYIrt0mq57jNE1FvDK3B
IUEPjtdfgBqr9wyRzfRAnTh4IMRo1F2yJo/zg/V5f/dtAgm88SeztpSJZF4kX5dmXPx94jpmQDZr
1gfbNMvabGZsuuu2KMBfHwWqF3mAYiaruvCttAwkprvtvG4y25RCkexEWCXeJCezoqQTg3ScoPHM
c0eoSvDmLKFjPh0do823Ews54OhsX43nzj3DMUmC/2Y3aY7jgmLNV2F0TogBPYAIruXWKys5bmLP
4VUCyCAKrM0jEOzEC+U24R6jSoVmbJj9NYvGk+YB8F7SksZ3NhdRUV5TVI9DEHfhw8C0y9CSjZOB
LSzqm7LMo/Uc4ro+D80afsmEPq49gg3nnVql+Y/imx22COHtHSh3iBo0cvrnHo1A9B2Czf+Xprwt
J0pCFr3zZAAyGDmMgucI9j24QZQwPwV5QHJVXes43UzSme+XUhTlbVFmDdOGX0+fQZv45t4xSfsB
l2e+6zQi8ipp0wyV9xQEsHqq3LEMaGe7JOkcb/E8ZgQMBDI6ATPyx4lJGKqJL4tarVVQpVDFJMmp
ej5SDGeKXZcvwBDO9UVuvAQ2xLb9R7aMKzYn6HTuirnFMBoHXnn1gzY/FUThd7PgqvizBrL7sAJN
+lNRlV162/el6G8dK2aKvWHI+z3CybXdJXqoGUwWP9M02ZJzuNU5IMoBy1UhnkP0HUT6r2X/H5Tc
VWd8hetx7JpmAtGnQBzKjoLlPoWJUYW/XfKri1haP2k2sRv7JReqdNIHAFwcVPiwunL4dcdMufsM
KQvDlpNMdKhqaWv3KNpeeO9OkzbdK29VtGzc2gJwLZ1TVg8JMHa/4Yuro58hacv/crfpXJ6hdcoO
0bq04S0aMq7qfMC7EiZlF21X4XonBErFsJkygIVxaNqnOfQ6wM0eqUL+qLwmUM8AVeEzEGyp6Jhk
p3CmYqZ/dBRPmDBRibsh5wOG92ng7BdTJZ4VZ9dTkBoVbaNolvE+NFmJ7DTqRJDfLhiqq7cyaDXH
pcqEPC0sYNGJHFblHCKqjJ0DCq982ilnQaJS2xgPi1QdGp+oKhz7p+NvTU/oShNwLkWBju2wz+ee
tAlfqc57IQYh0OZYefXq70rMc49qbJxkH6BK4rmichybnE0s8OziJQhXNnJuouYhs2WWflQ0o8g7
AKE5jbdhm8bBBhBp7fZ+F0byEitG44e6XPpz3eR+AAndd5xLU5EMN2Nslxfc0/T+COkNGabyGtah
geI81nZS56jmpD/NdhqWDbBpmENwcA7dtnZYvdtrckX5p+FWQtSusTYgJG8BKt/lOjXBfknagB9j
XuaenLqc3yLM6+QcTqn+gzshenGSMHnzOp7k7egujvi1pqWdYJQ6/fFGv/+InTlqDgYGi1jqtDVq
X61Ax1tKwNrwy+PsIw1lSgi7eI6XUK77uc6G7pVWe/LKK9I+0m/NmBG9ra2cqQD1qlvBqPM8ULWB
BqXs+b6qVFo4hmmKNo4IigHgOLIDT/1U6S57DDpdOQ+ziw71rkpHQYcAihZuTm3vW8FYhTq7KMv7
bszgVFB+4jCqs6ray0hk11TlcaXHxXGV/6LRzZ0bdwzVo677bLuwJWxalmnspzJMTr1G3zlr0b37
eNyTTUX8yUPrEgLwKDkV6SosxuYfm4lCANAFTF0NII6+lHXVV3vdLJbS96Issq0TB4ZDTHtJukHz
6HFGxdn6L7Rus0W2TP0wcnnvsRoGRz3Vc9GTjRE1WXHus4qmFFj+1mxW6wMv2dmXzyYcc7TXHgK/
Y8b0j1UzSu2K9gWs8g8bSdLsu96b73G/yItq0+6cMC8gtCDvw39G0WKCHcvWMLyulYe8MlrCunrJ
29TR+1wZFDuoZ03xFurMjmi32lnmd8j1CqDguRvTX8iDYvzH2hN6Lm3zjg0OTPur2HLO1O9C1zE1
1UkzzgtJp3HBjVRxL3M4e34SInuEy2qPM9qnuQFnrhsIRzHx1FIqP47tdsqFu5woLPQ+tS4SfoLc
Q2zYxy16om2+ysTbW463iu5EM/oPC7FbDnE5yxw+mjosq1PX0/L1bmjZXV4hqcYO7JNPsC43mYyS
VW0cYFxI3UCCy9pZu+mpSdYVOjwux/yNG4R803xBwXrUVxyEOItCxcCrikTLW/YA2q9rlMDuV7cg
FTxFQaF/F7TW3CSucc3Z1VkGsiARDt1lUxf6t364DMzDacnW+cXLH9h9RpthvCfpnh02qGpvPtRp
ocPXINE9eQQMAku41SHWVd6mBcSoSNv6iE+GTS9ZQKPuE4SkCZ+9l6+81Kr3/8NOAEYQe+Nckp+f
JQSvDyoDY3FLJ9jLNjDeX/y7oxscFywp3nvfF/lCdABS29u08+r6ZRUFGinCfMLlFoIN/XjpyL78
rsYpxrY7cOW+e0MLyE+UWxe8hRV6BCBSP5j3tqwYAzYIX5lS8zGS6wGkPB1vunK030Nekwy14Qzg
/Y5QFyMQKFKVnRGlVOIFdh8xpAVoW56iuBXNKShl4R88FfETusECxIUWbSm2FtHWmQ9sWP7D7cQ7
pgFfoaJbrva/TZlFwZancvAfSHqz/AIeGpR22qoqLD/dmN9pq5rJMa8s6Mt+GLWzKDiMaBW7YMnb
zuyyqWdsFlOq/tYkGuHfd/vIVztw7CTf+lXTRqjkibgY/wDiTDUYZ9NWuG+UtA+l29dvVrjVs4Ne
4Eycnjz6S1Pf9jMmhk1DDs6t7h3vkOdrEm7JrZifecrMRUeOeEzBYedzWqQFpckFYSobnSUJZUQI
Q/cFQiTG+SZSZsefq3tbzO3bgDEOt0Xp6gidhUN6ZFqG9sTpM6/HBNHM37yji7TMO/+LJc7Pn1Ze
ZqIuqtk6466f2GQunAt4RJjN7gzJ6vkvC2VQcAN2GYmOXSkQ3QVjIn/qOgi7v5FnZ++uyqoVmr8j
cfgHByjI8iz1+g0uYfxTH8YJv8Ig2WZ2Qdg0X5wBjvOQQpOhM9RehNIlCSb80TL0l+pLj00UXKEK
vw/30GyxDembBzj3nIWEHCbX2lXkyNI3fi746LrXwcxJiY5QuxqhE9hE6e0DT+DF8qsaaaDnxKlc
N72TpM4/34eHUkw6UxyDW3HaUQGvKmQvW6LuHL0dlJMC//Klop/bWh95410ydb1Etgh8SBt3QIHw
2QSMR3yK8V3dN016cXu/SveLNurVn3T2iSEHgDHI5BLt+t5KALMkCOLpFf4r0LddIrJvVWbh35Wl
jgfLVbLgfnSQBusVnI0i0WFTrfMaIUaOk1O85PKnRJzMrj4Mfz08E+2hHiJiaDClzj8qa5NDFq5D
e7J5EqCQ0ll5mbppuu+acaqpObJx/6zXqRSoDXKVJZs0a/tsPye6/BKwp8O9zlQ87IMgsccwEgs5
z01Fv1RxlXczqNTqYNM8R7XvCL0NTRh/I/AJnru0ze+yJoJ6ijOPlYIfFpZ/XUd76CcPrQf2BKd9
gTBj3BMqcoA/SZUuNqqa/fQ0NW2d3vtida42u1H7KHmdRohLQCag/tcsQ/6gtY7sZrKhfJG0GPks
R05c3BFyZcLLMoAK/6gywmCzagLh+qt+BmYE8u4mAEqsD14hV3gAYdaLQMPACEPn02kYZPpYrWja
/tRsSo9BMC+QtxiadqkczHrnFXkZHWL4xQ/uvtHdetpkNt8gMF3fnFEm10qbHslrbP0ZjHXKr6ZS
jPATc/a/Iek0L1ba/4TKIU8tSYDLxbxkb9ky6BfIEhgjmXqnCXrtq8vl+scYGd55elj/s3lRHUgF
Le4iJwo/Qwo0r7Avyq68L77Ih2r1tvKkvZmVNHcCRdSwnXqOLUi1/r1GSc5O0E7RfY0l7y5twmjj
citjCSvBJiNvbP8leSjgMar1FfWYeVihfc6ViDBt1SnF2ATpyVthmvzerWZWkjUVHOjkVARUs6xe
hLRXTYfO9XBCZ2L8QNAjHpYsh9pEAneLo69L9jiJ9DeaFGeLVQGYdFjES5wt/XNjW/NJHCE+GFwC
jyYypCYhex590/1x5g5exYn66YjqV93Ec9+fG+EhaxUl0wExuc7elfMXCyE2iCEr7pDjYL/xjHun
qHf+h2KzJTzLJCwmpkYNkaZjc16VdE7eou0lmmTxKee6eWsUakbBN/KVzXnzq6sQF4EZxYtBrvGc
ZOlyV85mOgew73e+X9BRZX1xBmVhsll4zTYlNQmXOCyTOzVfpVRD6lZIuFz8dTTmMve0/S6SA2Vy
iasVLIRj95BVXOYoYTk5c4PYISkghTBZSwjqKWyfiVYxM9qbWJBORA7nk+ehLJOLoEV0zJf3eq7B
ukAVsmRn5z47DZkZ2UeInN/2BdP27Af5ro1qr9xODmq/jfEGh9kHaJFLMIGXHtt+QnwVdeoyCKpZ
wj5tqq1Tup9DGYkzBSvpTRqb6J8RAT0XdSwvgM/jf7YQE2y5U7wubgTcPS3eHcg2XaDzOt3iQNC7
NCF+SBHTdtNOIt+JQplX+Ch9V8SO2YwMVFfbl3v02RqI/zQHnCmfEcLG07gm84ktwv+Mu3a8HVbZ
PIHWAHv5AzJLMp63oo0oMEtnJziNfi6OiBJLNOFOcjC4367tS+vX6mLxKXDhvoWj7v9Ts+c+wUni
NF1giFpRzUfqtcZw2/EYIfvspx3DqTdsrY7WV55f1AJdE/9NIRbKnTc76teSSr8HgWVZgCy8d3nn
YM2m1Bk3ReLoy2BL6W6lH7jYzWVn4ESd+saiD2eDKYx3YRxxblqYJu4cIyDbOI92pNCT0wXAKV8z
29OZ1U0q32hgJzzKC0CHt5J5402oL1hn7Z9RTG1Mg52t3uIwAP4C+9gn0YBIKWIue0SMwzrNhibO
tk3qU+NDvsQ0y/zHjQTzX6uw3GF2mr5C6njfEcYPoM0kKcs4KC+tIpAwGWzYPNWEkuyyrK3fB71g
KU0smRGbbAzie1thSMXKVCHl8Mbyvi19tDMoeo6VLIqbqU4ZnFKq6CFfSNLK24AYwHnpjwLQu97X
sEovZvaJBbXYi1DBiwpqZ4lJ92v9N3aBD03kHYbPceJynEJ8+J50NYxQ6Htbd0HVeipsjzoymzyo
P+yyu4XLcxeyzKHbmOpjUFj56aGGuh8Q8e+8WMNr87WG3CJLX+0yQOEtZmESK9rRvDqoe8guo9d6
wjUUjGfpGFS83cBqlAmdHxZoaAzFAL3RDUY0/6lZwv5Jras9dW5NbqHfZxNyks79LYu1JjcgcRBS
1wLBVxIw/KOG6ZKfDkhLbezVc7V1/Xy89YKpvKhajtEtrBrRP9UAcH1CG2yRlSDqKDYY23S6WZiz
T/48xZcu69M9KBw8ft8SxUvf2X8YimDwkOCMe2foxr8p5jf3DQ958mRcC0Ouunyqig0zFuYrXADT
IapH91z3aCTw2k0HOyvMNllXp9N2JnDppqsUudRN0mhz42IKt8xLriZL2rg90Eq7PsrQYy8grGne
RWG1vjGWpts6I53xWMZGfKgmHH4YKuTJhkFzWGXl7PEtNC/eGrsvqz+7P22DbUBOccq9tMK1LH6l
PrJ+9jJ0FV5wx6ow7l2/QN/JIi3p/cIyBfKxkAyZsCLeQHUvAECj+BgTXFAge1H5t1vq4FyPufgs
6fTRJ4v19BZXT3MLbZ2fF6frL1IJjbouabq7Usw8G/Qi3WeW3y2RZrjjjQILIMAywzwyLMkG2MH8
BmE+7NlCJD+TQ8YlHXA5Vl8JIYJs8g+RRikFIoF3j4dCH9lxWowgnT2MXkIpp1Bzm+1J0Wr+zE2X
LpuimnijCr+5t7lu/tO50I8iCcVJRt360iG7wXgHCrBux2RqC0wGBRBRGCYHbyqrp3Vd/IO7rPJR
IqP7CTGG4BxfnasKtixPI3kp+wnA/5EsuPyuTO3yetUi3LNLNX+jKJjfq4zpAyPL+t27AyrdcW4m
9LWrrm7ALuzWJ8TlRiC8frq6u/AbCB6K7bWs4WKGGhfD6K1fmeP7zxEa13Pqx/Vj4a3Tf37vLz6q
+bBsOO3BeJFYAm/5iy5BXynSHTaR73IQBtGUHgKTzvdIqIhdIyWKuuxgKEARYaVDJCkqbv7GM2bF
PTeNfVAjZbD7odXun9DhmigxFv5npgBNh0lgAO8dTDDFZ566APyuRZ6bdI34pSW13gf9VK0/uajc
wzAGU/wQzy6CjlFU012vELzf0GHlvA5Duo77TDod2quxjYpzpiD3G9A4NZa0VxSIH/IiqzjRUMrV
f4zWibsfbNZckGiKv14L+ndIND3eB/Y0MVGvawlTxcUhv9ssDZuj7bAobLKY+3tDnVLtvJZuGLrH
fq6BsGzFl0CSwTyv7EGV1thhzSTSm8HOhkWw5RooMORIN7VbgsCX7g55k9XgOz0+lg1Bc7PEbJFR
ioo9I7K4fYRfrNyNVydXP47yLCLbeR81TOh2rFJ3fuYSjMaXZYnZxtfGW4KniDpcsyk7wZurndi/
jez/db3Eez2guYmruzoVFSlMDNLFcC+HrjAjxeTueiAiAS2u6fMg3om2m0Vz8CW1yah/vQKEOHLa
lv9UNXZydjaLnOUfqugrT5OrQrDMt01MngTpHHe0TM/+qwbIT14gxcqGk7Eq7VubAX3llzYcfMhk
3VF/5NSkq9njsFp2ZviwUl6IqfCWbb8uHaK0BDX0/Gyo4ha4HFAd1KkTtBSSy2DoL/AXcYzMv5a9
QsATIXvaSKX79badEl8/rz2SpwcndFDdbvF5rf2jH5N8ibxUyuTF0Q5lyWYOJnPXidZ+SuIWr5Hs
TTkdmgyCKdn0KToiBupIhvNmQp8BwBG6y84bBMhQvQ7unwS78iU0McL4KyLgb0NiGv6OSRi/2XoN
j7A0xPWzPDz1xkcHbwqyqmz5MPVXyCOSwX8drOOHwjpwM3VBsLdBBOTQImeB47TuP+Y8wd1BXEiO
5+3RrUHUGonMS8Y9OoBlDOu9rEvmZ69IJ/QbSXWxWRu/cEUkRxAubqm85CL26GTN0Wi/K1tyenSS
secapeluI1IQbgLPmF84ZXdb9BP6hCHVHrxjWD3qOc4eVwKQb+eyoXSmQlg8DEUlNwWdA8EOPYhH
v7KwF6C0Em3k1ei1yZdi+NengEabrJXZpz+0+HA1pa6rGe1O1WH7ajoH4XUwmzekCf3f0BOA6JXU
7kfS+QCK/oIQgsFneiG+kthp1je6+IwyPBvNstx7NKO+Nz6Wri0LJQGtZWxv826iY7Bql4+SnJh+
m/FW+JCb/FMrJvK7NerRfrl1/Tryxu1kFlYtypYpesIe6H6J3ADNFSZ4Wb28vpROVNC925rprbYI
bnFJNEfJln0Xs7eehg6V6sZirnhvfa947hbbI7tmbz4EHAdsdThzN6XMshdHNOpDU/vF1D5MASnL
JttVie/+aZ1hFiCZc3XolcD5oP3uocxLDhuLrfxfYApMD0CY6k8XD92NCdd1N2sTfnvCASBBkBxT
nosPau0G/2aB0bgMrue9+0FlHnWENNTBr0EMuAT+xRqRohZAGP+kepyBGNGK/RT2BXkXnnpM+BHv
h2gdfjG9YXXzCSDoLU5C/H4xBPKo1G3YxqDTfibMO1BDfz9WjT5lrIY7ggaK1xGl+l81u+GOSD97
CJWqcfYicSQYHYS131fCu8ZMN/NwnxM8Et4jBKdNaSPcVbTP3jJ6H8XiyAaaF73GDs9y7xxo2Fyp
HzfuS11CxCw8J+bgRH47/4O6Ct2ThxKkPeDqH9+b2L7jeEJs5+P36jZ0QgJZy2u6fKmbcN47rIbF
vTO2Ul2y64qyTYuu2w3UF6/bOW1BgnRWtwftI+09Tmu/HFdOcebbanKv7HSSfISxEtlBJAtq+QZ0
7Uq4Bc16cp0ZNN0SO3HfEox2CnQWHxoHjdhNKkY8p+hbnsk/wTth/ZYBIInyeSUOWfuHZGDJm3PR
w0sAdbFgjBNH9MRcBQgmNvVYl6d+uQrYrrkHh76uQgCwJCin7f/YO5PluLFsy/5KWswRDxcXbdmL
N3B47ySdrboJjJIo9H2Pr68FRWQl6SGnV+aoBmUWaRkhig5Hd5tz9l6bca1ddvjPtkXdd1/DEaH/
YDQIVGiFSMFD7eh4E2AaQJOnkF8qeYnQT0b9V6QE8II06kEsKJB5sBnXIyqYrM1Q98IlxEHoBRWs
iSoSC1oXyM5S1kRKV4GchNAybcuiQ8bJVmnP90KA142zul3FO5oNolh5lpfsTHSce5g1/UEGGBKH
AJlbrQ7MBxobBJ6wIg/UFQIMxKUeYLRvKLH6GvNfUz51UCu/J0xHXwMZOqtUk+mxoqT4sWL7uxrG
fnRbUWWbTLWw0cVRoWTLMfGVh8hwipcx1dKV3zi0fjqlyl3NqqRrTTbaRjSKlY4F0Svp8yjZ9xQg
xdPkWbQhjcYsWZZMKE49Aw1vHIhqFdgdKhtPUxCamJ9qAhHpgtniphRxjA44MjY1Zf8185F3W1vj
+OTkerbytCh6onFrP7Yplh569mGarrua60dnPpiovdf5fQHUijcdu8xLz+ZlrdQ60ikskt8mI56Q
Btl54Voo1dgZimGJhLFLUWNWfuR2UafsVTp+y6pXWQLTBBcEO2s5/Dsfg46tIXbcgBPLtV3vpbgO
tEEqodvwB3ODFN/7srPQEO06quFbKI7JnQypHgFVilx2AhgCnALN16D4rG5b6EHP7aQhW3Ho2YeZ
JQEGakBBJloQRybn8WM4GtW9UuKdx+jF5i0TBX4eR0bDBkKgI9ZsiyafdNbMCHiyK3FNYXZuy9Ph
uDKY9z4ADWiqddHWQbN1cjP9pPb2NK81J30ezSstv0NpYF9RsW6iD37RgGlsZEQ7jPgD+huF9VnP
6yll3MHB5IZhXmwnE7sw21Cs5L0hGZynvB3uI1Sk1jJIVW1aykmt6q2RoUdDDiVsE92F2uhLVlb1
YzK2EZlbMz1l05QTkDLwYZa/MdWsI5E+MZP0SSllF7l16Fezwgg047ek9+Duseyp0MBaIIi8h26k
EaW641iEbAxklrKHHp0h1UHiUHL91oVRmf5oUguNgm+ChdqN86fvS3tUlS3lCyVdok8fqIzadoUn
pYHGUV2BpRXaF7zXFqkFmZUZxb2TqYEeuDp1iG6f6H1vbUg0cVKX3klIS5Np1nSDRlgI9sPeqrbA
E7J78ELOfVWI7rHpi0FbVdaIdIhF7pBeK03a9gcKkdFdRgTgx6kzx8SlhdSHa2mmvbdOaLZt80Iv
DmEWYzKhlubTGwMksx94Nd0gLu0PYVPhn9HZBX4LNW/09jJnyf45Am9k4vPQDEgh/jg+j4haS9eo
+voZ6TpAuK5l33agWedZGzWMDcIuEd5e+7EInwesVQ9SGfWPDRsK2v2Id5CEG0Go71sQESNw4haI
EqC4yn5IVL8vHyIvJ/98ruGmDEaF7Rw8SAkrEi3x6tmYTIYVxDi8CYhlmvt8UMVaayb1ZgSxcF03
uYGuBc1Gs8EKRnckoX75hBwjYhqIfY91SdD/KAzQ89Q8jNBNW6PdRZ4w2kXfQyjDKh9+b03qnYup
s/vnVjeiB/zx/dGh7B8vS4PqGyerF8tRy8moFTLOFvRMiw8tWLVNZwXmIfUAYSS2NH60BSZAchv6
nmFaUfN1yufdOI1taZtkauobgUx5WA0mmp/I0epoFXhs0Vxdi3DkOgjYMyeVaxsRr7FHW8PfZTTK
1WVBfGJBg5+u+8Km64jciAL1RjaZsWxLFOnQdVi88mpLWCZFyhDllAMug0bk9tdgwvmzwBc+bCpg
ZVeGPo27IUbsQK/Ap3rJ1n0Bhrh7Lq2ihxEQN06/a52RrEO2b2ujirIjQi4IQuhziCyLhuyqrJL+
Jknjcm96XnCT5ZGHEqiRT1aqiHgf0VXadG2hKjd2UzobGTmQmBTjUaj5uNM93bj2oCY7+5iVCQyc
sd9a0VCbt1npOfU1nD8WMgAaIkvLl+U4AMWiG2QR2EFPuisL7xaL03Q91ryYdFvzdU17HMYZigsY
Mukew63O/i5DGh+Ax7kOaa8XLvOK+AIDnLWxFwbpi4fIGk3EUH3xdaKlnRnF42ZlYn1mHyBWtIHg
TqM4OVJNGpH+CE/1XaE0rVj5MqKkKWUQX/VoIDe5BgdPLY3604A1X91FTKasJdti2RbC2Op9WxXo
4pPGXuZWrICRScwVvpOPiYGN1hTlx1QrxI0AWQV0Zeo3mTMZj22o1t/Swa5uKxNADe9G/qBPk3wI
AphmTJsqpTqiaKxwUVIshZoQR3zPBGHmKmjtykD5m34DxjAeZD30K0Ow1VnwMglG1VFq1NdUD9bZ
CF7kBhliZ7moX+192pUDXQygjiz97KF6dLQhXbMcotRQxH39ldg69Wo0Z4JO048PhsgT060LZrTO
arpNHU/Frh5052FSMvMIrsN4YEOvXFVFox8EfgsK6dzobK82lHdLCkHxBtaDpYJWjBOavhYb7iGz
rPBKT5LiuaxAaesodthy+gNdJEBKGxyDzPxjheVWSkywU9j028BvvIOdef3SZtD7ZpBS8mibpHX6
lLg3kfQauv64u90g7ZiR+xHfaBQ5Wy1CoaMWXoJVJYjyz7VR4i2gVYpKEMXzhiYDb5+nWsVIy1Xt
/K2dx+WjVWnxk4qFfIHdToHUV2A2rHHJLzFcKsWiq7twl9f4madMre+BORpXtihBOPq9VrptrzBS
kjevsa9t1OwmsmWDNM6gZOZNiN2DqIMGRGQj6lfdaw5DBIYwK6SzT4DGPFVU2ene+jI4+oUprobW
6j/Vpfp9nGT4SZgiuLeaID6aZlAufY29nxq3ydbWsIXLvqrXtp2b0I1tr9gWNEQ2tNBYt0KKm8ct
+ppINP0vXgCubNWwr4arGWH/QP+HnWh+KWXcfVbFaHzs61ZZK4MeXVNewM4t2mRlSQSifm53M9g7
UL8z8VrfTAW7w8iTeqSoITCiGG1/EygVkUgKeRPt1EQrcBYCh05OUaPcAg2PWWXC0UYguUs0QFnj
2iEhIAIFEcJF/xpFuVZcRUxWAZ6p3ijrG7PHCJAsQJulvbaoFMvwbtQgzqkfJI1jtfdIQUM9coG2
pDQJ2PYwHPI6O3aKIhWmGW8XuqX0ll3URNuZLJgGex+756m+oUcUJ4wEGruCI/MrHuxFbiYoQa8n
qkSRsp4AofisfskgX9sTmrx7BSFc/vI+RPZMrIRxQrAec1NiEZJyT5kKDWOVA4j3e1t7ev/jz6RN
08t+C8etUNqaXVzq+2Bg9A01c+fUNzIDBdM+88Y0Sx66gCqEuFMi9Ydw2oNBXGYig+9B41wgAZ85
R30OIXiVv8OWTlhJkom900egQPGAr+ukuRRBeC5/Rz+BV0vFj3FOYfWOMueJ3c81WsllGo174AP3
XjkdUrP9xtbwLhmHpT/YmYs2YroArz5HnZ///NW5xXFqhqBKtb2ixNJVgmYv8FIs7OGef96/h2fw
2Pr8568OATUktfqx0PY85J8Ls7k31W6FcGXx/sefuzsnYGGrgJlINW7Y56ktjwgYyh1gkvZCJsGZ
+Af95PlGg4TLFQnJPqZecNT1u2ayrtgvr/sUTMgwvlCuSZaEU/eb90/nzNWSJw+8LeGYNaLu9l4d
lyvUK8aK5cUXFdXbBRjzmVsuTx5n7GQi9sNA7BGNf6/RSEFEHgGBdPHzxXyOMzflZ5Ddq3uulD+5
y5W211vzS2jWmzxP/jMuvzx5YkcvajVUrhpUPTQ3UYgrh1uzyC9lwJ+7ASePq9mraaRpOI/y1Pva
et4D5N2txdh84Xk9g92W8yV7fWlE2uRxXBn7Ob9Ir2m3xvr3sU0/TKH6Ccpid+E4527BCVbcVzya
ClWs7f26PVIX+8ia+AKyfH5SfsHyltrbU6hEjigssop9Nqp2u8yHViP9RLOestbq1qa0NapMzvSj
HrLu+J+9FidvuQ5g2dDzqtibIv7RGQG+BtXYqFp4YRw8d1dO3vOhbCs63CExUmB1vA4xLlIg+B40
vVegwVfvn8W51Bzt5O2edWxRLbJiT6DjwU6bpRnVrggRwVA5sJsI61i0KTxWlVm4a5N4jc8H938t
nt//Amcebu3k3ZcSO7xG03uP3goCuaBMQs1DQYVyYXA5M15qJ5MZziU7MtSZQqPGR1DYu7Dwr8E1
rfo8p9AXkItHaoVu3L5/PmeeRO1kMEjLAk5OaBR8dM5C745LuaQUs+uzehu34qFM9QvDzrmMCe1k
XED7oVeOtNp9E3W3dvSAHNCVudjJ/rpwlI0i1xRkaMb8Z6/vz9C0V8NEKZupZJ7v9hnrXRKnP9dW
cyFL69xDcDIyaD2Ox0hTq0NKP1rRm/1g2Lf07D+/f0/OffzJ6AARwMG/7reH1M+tY497MKmt7A7V
zPuff2b++pn19+rKOLETY3cNSaSWw74ogh1qF7YIDvrqC4GL55Zk2slogBMnTWJjbA8mRlDXy0W8
CllTrxyaox48UyO116ZNv722PZdo+f4+cZSPZlCs3j9FceYcxck4gdwE+Z0WdAcYuuYVHRCqIuwG
hbcb7MZb92yu1pAE8uUItHGBFhpxSYTPP276K0wyd74Jdwtf5R220I8XvtN88r8Y9X9Gl7+67tjz
Co2IpO7QYCtfDbL/1kmNJ94cbqboTghKW8THLEJRgEewov/0UpyMKHmEyBODFJnQ+bcI3tFjWQ4t
CyNri3JrM5Tjo9rvhlL7ALM+WaIYYj2Q7PK48Qkh8OK5iPm9Zj97YUF4bgj/ecteXYYByHKnOKI9
IHoV6zgz/Dvih1b0X2vXy0q4ABQpd/3UYUXqwk+t/1DUu6I2HyFGKhdegTOv2M9Qq1ffAa54PSgi
B843UsBDOF7vkd+ItW3hVn3/dp87xMkyhUiWwmwHDxH/lBr7pKqDZU3XBR5nZVy4lOcOcTIOOZVK
z8xU+oPRqQ4z0thtNSOLDqL2Lq11z43aP9/wV1cqJZICaRbi/cLKv+D2ylaOPYIylCo1ODv8iiyM
qtXKnoi5LC/Mgede3pO1iiwN6v06lw4XXb6sLZrNImyrA7EmCLTUpvvP1iw/z/nVuVm8F8ivjJ6n
AOJWgg7uQxymL5YC6FEFW7yWY1tdeBzOzOvqyYAkHL3QHZPraCabtKtcE1SfZbNeUe9DzMdWvSHM
6P0n79wbpp4sUureCnWMi+MhsHatqHHMTQ9qHd/Q1fpezo2iWKtWSqsdmtL6GMh6GyYs2qrQv/B2
/VyN/WKkU0+GHPh/6lBSmz10afV9MiPMnzSjxKaI2gP2nW0DxNUot7WnvHjVj5mJopYkA/hoxuO0
eUyS4bOainsKijtE2dd+FS2pNTeLdKT7SOyWO+szFV4oCoUEuiPFv6GQciGN89wjr86P5avHwnFY
GYOa7A+Thj8ZOX+mmAdfVREUOwjZrE9qkR8jLYSy1eovF+7ZPLn/6pLN7/irgyZKp9QlxJpDpAQ/
WF0EbpJPx64v1+NEVW7XSWx9iDCkLeeAAX0Jmf1SUtu52VI9Gas6TQ8qGpUCFsGdOnzLSIiS+j39
UaIB8jViKmLZc3VEnQSESf1gjca6zq/b2LtL5e7CBZhf7l9dgJPBLAKsVupoJA8Uz69sFB/NY+jI
j2SdbH21BoPrLT1be45aHOb0dC/d7HPv5Xw/Xl13IMlFY6NeO2DcKQ9OGkNo85A7mj7k0xByP175
zyF1Sze2TFLGx/h2gMWdRPQlJ9s7qGa1EhPBAp6V+Xu6m19gm6bXQVBfWKGfGQzVk8GwHtU+zsAq
wLaFPNGAw1nAbto5PuiG6sLm8MwuQD1ZrmXCj0zQLsR05QBgi1R1sYtunF5+0PweMUm49xrz7sKN
/vWTLp2TkZA6JMQL+NOH3Jf6snfS4wg+f1KUgxzQ2YORFh/nJs2tjWt/P5N3bVJkm4KUpAvfYH6s
//6oSedkfGTZARGt5wXPe6RZmGXpRYkPeoqrP9Ewb3XPllI9K6NcBAFBZQ0GOd8tckp7DErvf4df
P3bSORkhkZ5TtFa1/kCywRLvz4d8yle5pW5Lj6QmVRy4AnvDM368f7hfP0QYTt8+5VhF9CRXp+aQ
iwpOLnDdMbXvwdJ/GOrP7x/i14sRaE9vDxF4joPTyKgPMElfZB/v6TY8iVK7sNYR85X51U07GaMc
dA5YLixx0LKbVMRb9sNuZWLkFd0S4azrp9oKvlLs9ZuK6v7ofa1tuejRPJsjDNLmY3tpZ3nuTE9G
KnJjQAyhwjsQJ+C2ef11VNXvTXDhfT+zd5LOyYgkiROVqI/7gxMkm1ZfT7l14P9AIi6UbNprw3rk
TxBdtfkOtMP7d+/cK3EyyjQp8JyGlvtB0cf8Riuybhs38CXe//Rz9+5kfClyI7HA5XSHkFi8zI7u
NU/bdW25LUyEa8GFczjzTtknA0uL8QFgOnWhaSIJ3Zyqa6SpyAfSUtn7YGa3pY6aADVp5k6KfeHU
xK/nLWmfDCYiBo5SOtwuG94XWpaJMkb+0qX6ta5M93aZrgvEZwutykz2ON5DFRoXxrEzz6F9MoaM
c75MXOks/43uXomU5zGVxOIli/dv2tkzOxk01KbCHJcb4hC39ClhaN34dlgtg37uJBXWAQbnk9rY
x0E1kHd6XbSfNPayF44+v02/eN/tk/GkGvq5+563B8he4uhpOnD4OfwnbuIfKskcS01Yt2bTh24I
QmShAfGhA4hIeEQmdgOH6a8w6f/6Nvwv/yW//fOY9f/8N//9LUdViCe0OfnP/9m85DfP6Uv93/Nv
/Z+/9fZ3/ucxT/nn9K+8+Q0+96/jLp+b5zf/scpQ4ox37Us13r/UbdL8/HS+4fw3/29/+I+Xn5/y
OBYvf/yGKTBr5k/zwzz77a8f7b7/8ZvB0PJfrz/+r5/Np/jHbzdANoKXKvvH9XMVPmfP/9jVyXP2
vT79hJfnuvnjN6Gbv8PKAxRk2/g8xPwe9C9//kT/nT8yhXCkrcMj4TkioqQJ/vhNU383DDBYqipU
x8bLxC/VeTv/SOi/C/S1TM7Swtal2/pv//ymb27Vv27dP7I2vc3DrKn/+O3twGPz+aahqTQdCJym
eH7aBcVEmeWDZwy3kGt4RxTxxaIn6kYoHYmgRq8aVHXqvrpaf32H18d8O5TOx7Q0rCnCZvFgmGK+
2K9XlmSKWJnMRH87dW23DtVsWgZlmu7eP8rJLuXnYaSOJAk3gkD497Px+2oBK4oo6SldkP0qguwK
rNF2CqJhmUwQTSNlAFtSa/513Me7gZAlhNr+5sI3+NvFRXAjHPZEQgosDfJkdEcT0I74wqpbG/rF
Vi9ih6Rvw1hTfO1dszbifYomcOkFPrKtEqWGAnB7QWGehBpBlIZhVuOhDWR8LRrhHzAN+V+l2QUX
rtTP2vy/RhKulGY5uqFJnD7cEPt0Ja1ijYpMCM+3kcyCtZkRZ2hkvrLp2e9sJ21CneFMte46srzB
eQwviaW/QJ7jpvr0vWG8+EYtWd5EalXuUy8ZrgMPtQnwh3YNREtuCtwbqDCcYqur7W1vjv0nNmk2
MiZn5DaIziX6LftiRsPDhVswX+K3p2YLLr+m2xqn6ZgntyBLRwVMip6QbkPeZJmJAWUuABMYD7Xr
VInqtnrV3+he2q/gxswpl8lwYdqdJ7qT74AwkpqhqWmao51OvwhjesNGn3SLvk87oA/5iOQ+W8ne
xGwHaJ7oSleSin3p8fvbuRs29WT+J7l52EtOly4qCHszS/1b6B3kVNjiYxLAJQsiAgMx6TjbsAke
LJLKEPzG9RIM76Uqoja/ym9O3XAY+xhjDMY5xz6Nns+glxGnmzlHK8prEmAUJFnlZN2TftbjALSS
jRgfdD86giGF2ZpNbOEqby1alLJ5WOaHWGKcwrww3iGi2wZhusGtkS2ThpxctiQNpFxrci5MrX8b
oAwsNLqFP8/knhmnVRrgs0WP0sw5VqFjPYxG362asbwoy3i7MOK149NtyfWxdUNAM56/xqsBCvog
nBDLno5hRPwk7K4NEXT63sbQ0II6wQ5RDc+y0L+GLclUEyq4tLWtC4Pxz6fgzS0yBYe2rfn+SGaC
k2UaTNIg6/JJO2Z4XW681rsmhc371DWOfdt4hE4tSnL7rjQAIKD31O4rDEwzQPFHkQ5YV5x/Nozr
gATTnATaHv6lRtjwDUrKL6qWBdo2oJbGVKJXXyYwKi8X3u+/DbGmsC3dcjDXMY/BP3h7DX3MGdBo
HPUYpHhQlND/TC25R1Kp66NbCbys6Hmd6DoqqctQ/QMZPwydt4Mmpsq1HsTaQh8D8cXozZrIVMtr
Fp0c/evMU6dL7+P8Xd5eaU0asGoNydQO6Phk3tMcDEx11jVHSQrmvYYDYNOXnlXjLxJr0JhKBWLK
OmTwEGbOTL3wUpET1YdFinIoGjk31jPk8bBYmqNiyXKNd9n5q6v/b63mrsNvVV7nP5rTtdqbxd2x
eMkemurlpbl+Lk7/5v+DqzptLuudX9Y95OlzEj6/XsX9/I0/l3GG+F1nEmdINRymEVZs/1zG6erv
DLLCsiyVUAl46NzXv5ZxQvAjHiTHYhnHv0nW6n8t4xTxuwnUwgTjalrzQohdyr+xjns7ZJHOxCyn
M6AQEM4yE2D72/fAhPRYwwLUSBMZq69hT1E0aingLF5dkds/H9bXS7e3j/Bfh5HS1FC9OgYBrm8P
Q2m39jwWUAtkZfWVYtf+ruobsYSKUKwCa7QuzN/aTxnUq5dGCFJ+LJ33hiWvoemnmiKPkI/eq2DJ
YdBGjYzldpwGFd19ir0iYHpvQO2qyDQhcqcFKxe7LoJyH5pAYmMXRlFeAoQiMOOuIsLC3usCxe4a
vsuY25jToawyi0C+mSoX77inkK4XRn1jLGE7+Q3ACj2Q5KINFlh2iQU5qfC/9IXSdtWmCUkHJWJ0
anWWMGxmkfKSoGOEEKqqLh77b0LgiWfI4RHpGzcl35H4PqL6hk7DnpePkER72yG363PFUoWEgTLE
dGe5g6qCm1oYRPWaMFp0y6pAzoBOSp3tkGE2J3A6ZsD+ZIywKj9YpUjwHA01ZvRtU4X8PbdqIMht
1Jk4QJEQfhDkIdwSmIMXHdyTQV2CwRsQjCPmIawBgLcVA5o0jAHzpY3yPN4x56CbVSs5RwUEQ2JB
0sC3SKLIgu/iEIoCDoQSJEXy2XMYlxqNYt1OlOrOrghx2adzQ3ORxJy4t0gRVKaHFF7eR8KFS3Pn
R2CMV1FBEDGyRFbR/hegS2m9M+ikoUO2qlTLf4xRUz0ibcpYHkcm9GicyFpFFJoMxIL4x95BzZ7a
2qMuatB48LOylvHfDKPvOdVbGkoqkmvMSfQ1UbeTVrkuvMIJvpEFa8sXEqb12UXZTCwN8ShAJm6Q
5SjIrTUHK6DM9M7+Cihbi9dFOBIQoGuAdKoFG6eyV1wzyQfnKtR70goqINHeYdCHLgXvqyj53rSw
zUDRUTtc6nPYt5JcgXpp24fCB2V7jQg5K+9JDOaAhAXE6k2CwUpSjQRdjZea1XboJqDR5gqKUsgV
MD1pTnjo+06XOGzVMF+HteOZBzzMoFwH+E+oyus0K/KDEmE7xjnITNPsxEiiHVnnmBb01dC3ZlGt
cOZ10C6QiBYBCm1MAfnar0iV+uzQgUfZXcV6q96ncW3GblPNXJAy5bbdyrzUnJvKb/BsKbgi0wcl
lEQCsAyU4lGvahNSK6gNZad4Uwr1QQXpYRaOG4gmJteu00OfIJfeS4ga7+w0vO7C0Z817qNR7MrB
Sv3yGpNx38Yu+QoOVC5sLGqyse0Jqy8xJtLcR2ShjDcjBH8sV1Zh4kKsW/wYOLWh9yXLqSz7SGzC
qg6tbSEKs/oMTaPu7/xO9RK4xk6VdQ9VPOg4JFSUhRHYC6RRX3IjSin4dXFsP0H6MxGyl5OgDLhs
pVoCPwUFo2GKDFo9Lad7MlKNGlRY3RK51D3oqa5UxQNSUbra7ImavCKms9f8pL3zFCcbiMQt8DvZ
X6embKBRZVrgVY9EdurK+EDQkY6iHpD0AMSkItgUeI3lRyv45cQigeGoynplRVDu8fZhYcRxEZiB
CdW56CXoOYZS58i+NOx+wsNjfNwK2O4aVJrqD0RkysJfTxXl9I1VN5Z6dCwCOvd4GBRlNTOvPdiK
pMVssV4n5bKKFJJpVUVtC4DAmCqelFgpjU1GCgCOVdvy9H0MP+iQ+bjbl8TxzpFyCnRCN9F1bbSX
IwgFhf3HVJAkBYUmAn+9kBXZntZiyn29ij77CjF5zqEbnc5P7pzMrnrvGo4+UTKkbiSEZ11Y9b6d
Lql2UDzRmMSxmRk/F+Fv5zFTC9tG2ujfZWv4FZFyLQst3K7hx/fny18ex6bEYTJXAjo+qdUx76tN
oosAzF9RYutIiu4hyivn35qWOZ15kmRJK1mb8C+nfW0rCu3S8jiMUkIN2U3pcCjVcldXRnWl44HX
1u+f1smOlstHEQcToulIw2JDe7Jn8GbiIPRtLt8EG2UKKUAtwDPly8wSNfZ7spVyfVSf4Xj1F+7c
fMXerAcoT8x0HwGgj1t3uqGn2dqZHvFQkPe9hOCZOFk3Za6uVbXql++f5a8OpUndonhgM0Fr8u1D
wmRtpB2kdeROuXnska9fwWnQFuTNfHn/SH+/nvPJUNPTLVaDtnHymLTjiJBNohTR+zlapBwKTshL
jU+63mSunVfMdGMUbCElpX/eyv+/3P9tlradX+0v8qbuKd6+Xu7Pv/Hnal9zfqf6SkWKu84Qwcr+
n6t94fzOO6ZSIbAswXJ1fir+Wu0rwvrdsqiismAF/aEy2f1rua+ZvzuqpaoOvwQDhMrWv7PcF/Jn
6eRfL4IBIJpXnboOM52AcXuq9u7tBiR4kzLbVdPQLStG1PgrXGOcuXoCstnVzdivoawY0j4qo5qb
DrTC2qb+RnpPuDRKZRTLnA43cZBcBPUaqCWOescn5hZmnHCMFRw0eDh+62NiVJs6oWI3dHXzZA1s
kXZyqvyPYUsM7tacQGheO72fPKv9RNJH1gHcZ7Lp7Gcp05TlqtPeerCRnq1IBqsYD8KnkB7K2uxp
VZZxEH/WSY3LloYHw8qheTENgEJtON03iu+En7zBE7Q0G5atcC0+KpmRfAnrJJu5q8ltlaDWt4Ro
Vro6APbVYSMwx0TBLbl9XkigLMxJpm1FQZtlktOtWiNhUa2iPyL5L48Vdq50mZS5f8ckbhPpHRqb
yZyGG4uAM7cG75ywoaot+PidvBF9U3euXULJUMv6swOQGMA9cZteXwkyynorX1i9l69zfcpWGAtg
uOktILipidPObUpP7FWjnaGrZm4fa1Imv4pMBZ9sJY+0UINdFgz+I1IGFhtKaftbgMH2as57fAph
cnWLKsVZa9jeDzjIn9MqjqHgTj0bk6jd1xDa3X6kwo3VC7qPKVBWQf9+MmW/Vvp8GeQ6fnFJ3XGd
K4myDMyMFAOvLQ8NZNMNN2xe/kIXjZtSHANPXJN3/BRKqFsN8FAHd3/of6Cw7aHEbdgN5l6Xfq+6
gO0SEMktKgKsfUqdBNdmrzBDaORiuhYqykXAd0sRUZjFsa67YV+D9MfLOU0g/VmU72BkEmGga8qD
Q6GbYAxMnIIYvVWRgUpygmBalyCU3XZUjb2XEJOKS3LEBK2tki50OB62OCanRSsDDN4xYb/4eHa1
xJFvdxKuLVhfAI1EypTmjVFm8qAGHql1YPLcoK60DWVF/9rT+uIxi6z0xsub6PukTzSZx7pNdwmC
0c0gRyASelB+MEGQ308ZaR+lYwff6joF9DHJaEOSiLGEdhndlCY2v1HRDiQHhLehtOtdnWqWS0xe
ic8hDtdVml5NcVpsM18Ql2e32A/9nrBaVpnAdGKt4CakMBJszWRfj3x4RWcg450K6kedtd59qfTa
JppjgrRwfNJAE4LwkDDDsOiOy4RMNMgQAi0JK0gwg196qUe7JpX+PYV6+K5o3Q03LwACAtUfjjZw
U/KVJeoyiGguOQWbiRSQY6MY2ZpUIXlNUI1zrP1sugGK7ru+RN+AzYQprEgdnZ2XLt1RrftdXQ7h
oQwDa03A6SdREXCdlzHIXWvMrom7hlggzQ++ZpvDwfcdHIe9EzX2euDW731VYZfvlGOxG339MfNK
NlNOgOiKJMGB1Ms5KiIcV+nIpnARhF7yxR60BN4Kv9ZUWcWzMzSklvu8WxRXl55qHO0AwAkAHEIZ
YdK4np/RiVAgX++8CiyVCTzuI6V5uQcjpR9QhMcuTnS5z4W3AkT6XevmVITCuiUtMSClGs89+CE6
vXWW1x+GNJpG/PQMjg4UT2AXPXQCcFyx0rdfaxYR3fyCGU2+JJ4yZ1tEZLG+rH1DbJ1OzZ5jfSQk
udEdSn66ee11wNIJn1ThHASkBN1bNazvRcFVq+JV3FniajLAuC00WesYUVNu3d1Q4+ZbCD/xF7IX
LMug/8i8pe0PHTRXC3A2BXlq8VGZwM54PHBbDR7UBvj4Mg7HD4Xf7cG5uibHuEIQTzCR9VXXi32k
B+vC0tdRo5KToo9bUi1vfC31oFAnDw2gxwWR8S7ctaUK04SfbmqhroE28N/5NjFJFbbGb3r4wA6M
+GbjMxsrdyCuQVTdJu+0a1ur1hmcOxt3t4QYk0c2aXPkDOoJokl58MjsyVO+9FRtpgBHXlRsgjq7
sStqX1XkFh38Fl+uM4/EFkkgS9+6CBcZMDrNVWbCMiyURUGuOqQkkHZzopOQaNpjxbuHHsJwoG1j
pp428676JKcANN42lGaHRtUfGdIcAUqImg7zlr6AAhYGrpXFc8JJa453EucDgTzs1LU0uINFna06
OzuWUl5RjXiI03hdAYurlKhaljT/toaa6Df0hILviobrHc9Wj9mkYnoNFJoyELjNp1LzK2cVi/iJ
ImSwpQTFsAc1j6KAOTZs6adpTVs/XRtOQu43SAmwLJaxMoj40SiObLrUUd0pE1eZ7n9DWlIDEwT/
2AWe7naUr3ZkPnwF8t9c44Ku3YFC/Y4YOe9oDnm2LC1JapvM94MN4G0gJmalGaaxdiJ9z0AYsI8v
tUX4v9k7jyW7kWTb/subow1aTI/COamYgio5gZFFElojoL7+LlRf62JGM5l2Y/yGJQwZJwAP4b59
7aafyBU1B6NOzpuZc+11YHMGkZDZ8BFG4KJ3rCM81sDKEbvD+D1a61sjnS+en4tva2UREcG70lrN
czQF3QlpyhO+Jk/ASPo9x5WvA4mqXdlBb3Ngt++pue1ZNU8YI5ymTIM8oa+3hQc4jsrvwwbgDRxy
djMJ9Usxx5+ycYwP8+hdiaW/iqP+QY+tm3YyWRZH2sWFBd2h08tPNGBuHOdxOg9tXt221eJ9newA
rToY55A0AG4fQTBDIwHiuZsgJTxTQGUrZ9mm+hBj4VAGHH7Gxv/ZG41545awB502zT8nUAWfN6gD
e0cBr9THbBdio/0jZUhupZsXgJzVkVVvwicPw1AkAF+iEWPeWAfI4OC5NJHrKKpwSvxnY46dveZF
T1OBA1+Wsd5RhLaBqeJac6g7PHcne2vvBhq708Vwyiy2orQB0IkuZyt/vsPThP5MB2jm2rPqWd2O
d38zTmt2VfTdZZy0ZwPSt0+GdZ/4/SlBe4IQ0Hpw1tK8KzML2z1Q19TZaVTKVlYKU/vZN5ON79X0
uOr5owCRxLnE4PttrofCPWmiPsA6zH9mOpuEtmruAV0X1vXpGuJ6W5/zcaPlcDDdBfRoc4wbgt3Q
6suHnoogwD+OXs1CP8hgWM++Uf6EOGie2jLzz0vTXLseaaapbD+5WYrn/FiTxco8EHtR2Z1cALV4
+th6y29Kuua2iebiai1mA5/n6b1pcmhyS/tr5BubMWa/XvIRu2hvbPfaaDwmvf8OzAN+cVFrLDcd
rHQwTF53yocEg7FlADsaaYD5/Lz+HptrV8CeSJYPZAECKv5dFH91eoR3o19YUJlAl6Ef0jBRmufh
Afw0zeepjd+cNusfzWgO4PBNFmh/c71gKsQ/g3dctbOBDVcNRNTOz1AKtMMgaviiGLRNoCVaKP5X
BYaCmP2WCfy4pHVBxVW19VDhNvwFfhx/EPDquwgryNvBId3UTnN0h6XZej802LicITit074pcDDp
F7P9os9TkkBg2LxpdcFuNI+XNsFlYMGPbsdZwL+Ba0EC1Fz5tj0avsMSO7kTR23vavayz+TTRnz/
jNUIcVw0rnsjtj/3kC85eBUufCqnxeet7I9+kt6vWD/snHn+RpbSOOfZPFfY7gx6A2en88ePxuxr
9DIOEdbbmuZOV2tHNinUx6y+6xaBZMIwNOANBhbkIxYBdUUTAZCo1fg+O2t/1oI0mTdJhe4eAIE8
RsiZAQKmBdxwiI3dh8TfQAnOUBlfx6BNPhZWhB+UVoC5a7xEm7ydPQ5TWHpx3H23tNx1YTBovHzM
yhPsXmD1Wle6KFP3tq7rqrpmre60kGU81Q4azCJwl2nNjWKhcxbW9zjoA8bjix4NYefamX4ycdh1
sIN32+BTNQPmeywSwJXwBrtZe5z7rENKQetEjk1URTKLYHfBic1xr3lXq0gb8zM+SYaNjhDE1r5z
cBQ/iKTqv8wzfL0d5kEI1vIxA/Dpse2Y96O9Diyu69JXMAaxhtxynm4mjisV2IaABVNFP5DjfLPJ
TLxvTeQCF9dlpXlqN1ApyE8aUHde6+bTTbUIsl2Bt+TtyDbbjV8rUVcUcSJhpw9JGZTNFYQ/Bw57
Z/ndGUsNA1ObMQX9PuYN6PCIA7YFEqoGIWrv1m4BoGZhc3TogDXuLLwZfyzVGF+swci/FUkVHJLV
HMmvgjOFJO3eJ6WPb6NY0xPvR9tnXu/vo9FNZvLVQXCASpzcz+aI003sH8gw7vksL74DDAcrSArd
Wq8fgL99qArtnVWOJ6w8XbC2Pc5iuXewsr5+x7aBZQWWLDtQx5+zwm+OrmjxECWbCA0ZsHJvtI+Y
dQ8YQNTBXY490+e69r9Gfe8D+xw/VjM+2qXmdQdh18a9GbXJU6S7T0XJOLum/IDrFg1gOHyCaLnC
ly/YZ2K6H1Lk4U1jnKxCuwabFzFc631vgte06SY3+uLj5DbNaUnn/AjGztjrtf2w1FSZyuCKe0GE
q5Kp77SmDs18+DHU7nGul4/TFNxNS/YpEott7/CwG8gYZB951c9QR+6T2uGCp7VfC0SDQ35xquGv
TIdQ5y43K71c5xEqp5vxAuZgXw7rwQZmNLqTgfVUe8nahmUo0T6alf7Y9vopGY13IiC1hQXEVRRM
P/QAyjGUOmS2Wv9kF5gYFXp5TxXgEeORWyTT8x6YZbdfm/F2jvrryDPvB5BxO1qffgbQZZw2xztg
XqDzJ5xCR47v9XxMNdr543Z8WOvi8xL4X7iPT2crjy5uay17z+VORBi6ehNum2CV4kn0M4vKneti
CuGzlVnWEb+bE4vviCGm+wXnqGsqBTNFyfEQIY06aVEWrlww4sL/NmBgvDrLxTet5yVIdtU4pc9L
0mMJOKWXZY2eCz/7y64r89pA9UTG47J0+IqySB7KJV6PZl1+nGNTPwp7DMGJfdWAOB2wxUh2WExM
p1Gf7N1i1eeOXbCJhzuvscd5P5rr18Hmc0yrjHFD75sqYV/ETKK21d29cDExq3uGbPIks6+eDd2q
Ud3AF4bg+71LtVM9JPqO8pe/N43sei70G9/T8BM1qCKsjQ813kBSoVuPk5d9qHLnAQOgEFvU7oF6
A3d8n1n23YsXpBdkh2d/FfuVf583thf6Q/HUaP15wDa88Sp4ZibdV9UdgPW7LJ8htk7Rh0KUxyKN
Dp653llB/sEC5t4M/lUy6pe60cJ07XAUcc9d1xaHrhe72SuOMS4atOxP1+MQnbtoufIF7KM+/1CY
+kaOOxp2fKmC6sn0N1nFVFwZmA0bVKFuAt24AmAP6c2+WL32IUIzum9E+mO2e/uYt6tFDXW4ipZq
czF4xJ27PycLAc4+T2U2sY9ALzA+JSdRbEo/BNTvRrd9R+bkQpLmc9an3yMOhojVGyw88+gOqqlA
fzYaGCnUz12yWNdBY1ZnVHqHLmHFyLCgOmTJMh2yTgvup6miIJThTwPL1YW/VX+cZzxrbVRvkHDn
/ADvqXzATBZWggkTr2P77QYw7blevCtK/cntN9wc/i2bxiWN3ju5c1qnIHgUcUKmArnybmn0/Wy0
ZDawlxvBV5LXuVobG9I+VoNjfrTzQTuT0iGzX5hH+uyfhpXv1m727G0x+ML2em19+5Qvm0ZrTh8i
S1yRzuLeTU7yvGpkY4ANA90EflhWYat7J3PCGhrA3TdqRp97jRbQvEFp5RMoqWfs7byC12VtUJpL
S0mB+9Cwi13vih60I5VwDjXNJfODI91XZ3vWtVutu+vAuJcTziUT7ixIokmEGIBZA6rENpZzGKLq
4IytZvY5TQx0Ty3jx46WIYDen3rAjv7ahz1bds2dEd3UPev1RlYE55gdICfiWUAn7K3p5I8RDtsF
2vVleCwa79K1/ocN8Diu5aPJhNtBdxEmtzWMPTSDIykFZNcTAptXiAJebQW7MXJs7ubrdOIKXm8c
p694wR3jJX7fTVzF0yJzTwbQ8J2j5dAe9fY81uaPqtTOq7H+pMa+LwQ2F1nnFsR0tP2BGvOCeXyf
euNtbDD0Hs6kVbiPCcLunZ/5xx4D8ZOmDy2E+Pb72FZXUw7OOEtu4UieBrB6G8G/a4rnrQTtRA2H
lcYlFVPVAP+mez+2jpUzXC9Ve4tv9dGj9kPp8uO8op2Ckfgpgxc1Gt3eFv111dp3aaZ5t/S1052H
GwQlZbfCoi4+uovzvHT2u9zp7qrFnHeGGXis+MWAdsG4cJD4CPn7RFPSjKf7Mxm0y4zLeiTw38qj
2LpEGLKgcdT3LUadO1PjSggv5EMc1YehxPrC5zGYJs232YrDmF+lT75ePvu5HRzSWT/1U7/soOmV
eN7CTIEMfTKAjIVZi07IoI/SGRHizUL4F0xRSaYaNrRkDpSgIaZTYZPUBjnZcdlququmtJmWBHcC
EnrfBK/ggD20F05uf+Y8+Jz3mr43ku7oFm104Eja7Mc+eCiz4kMViWD6HHCN4iib2kuwDqe1KKai
5alpHbkHPJZbXiYeGiCB9KeyT8rCOGp+My9C28PwtKy9GIEdn1afJsGD2eTdepo0I3rsEwyJTilt
gzU2sWuehKC77A9riRyQ9+E63tGeXLDHTZHAtcOyM+EKVzfPHWd1LMxYYXuuXFP0vfYiSPY5zS8/
kZp7j/U6To+t7oNdTAJtJs45PUG+pGeQ7GVhC3KajbbSbxJ3zTOMRzydmg7QMjcp0LiHspzAJmeT
BtfaafCldHCxhq3atnuQgcvnIOpH7tk9LksnvMRcPHcT1ok9GPn0gzlHLu1+UW+BJrUmD9+0uVqj
c94i8T0FM/p17Bhsp2vDKlm9/pJBeDV2vHYLl4u8F6TwKx/B5VKXX8zMHh4mv1vfgRjH1aDCWdj4
d9ny/5fZ/h+dA3+qs12q7y81dX////+usgUemjrHDFDoU/4MHAuF7L9bI1z/X/yzEfgU2nSk29t/
+d8qm+X9S/dolqDCRPmZijc19/7frRHuvzyXnEEAaxQlO9I68/9SY3tZu9cob6OrclxZsxxgD+j2
xewdB2dDZ67rsnxKzDf7d157PLP3q+o343a8TFAfj0kH8PFxQtYRv6diUf/8ZZrflOr9M3xJohcA
mfVpQHYJY1QpD41B7m9HKt8xdrqNd8fOtnDtfEMQ8NqP4TX9+mN63lE2xWyCc0//NbIxK+529eL6
bxTIX8p8//kxknzfC1q9wUvcPQqjsW8NY7LLp0nPdPdm8QeMeTWOgh3d723z+OfZe+UHyZC0xteb
0dv+4FgEGJHVicAFx+5Fkh7//AcoLf+iY/jPL5L1jH66TvogLNhree9NVy5Oria40d7Epg5fUfPW
EDmip5ae9wV+GuKR9qRXyfgWboFS9O/+vsxaKWk9cTIRe2EJdzJ6JBHQio9Wuwb6FSqdwHtY4tpy
3+gweWU2/27R+UXhjibRNZY588h3N1MYDwb599jy4+9/nkup1eefydw+m1+e33hlnzs9fvMijknR
+aYfkmr5SZKvnbCAjLlwg//1tBsMuyHtCJPTXEXizDfLN+BNr/xCmRlXxEs5Fs7E66TbaW919U/P
mdLzn3/faw+XZCE1q87kL4ND4bcHrlAv3DpGkb3R2/7a07d//8vkcQcFn2d1zpGUaPpDRw9+U2kp
sja1wUvrXK2xq7eJ43Bz9sjZTa29lYa8/1Orxj9vXlrlADNnTWOCMBxqbV2P+oxbwMFtELEqDl9a
2cyZA9fC+ZvEiC3wmHXdmZRIy7JwUJkfJ5Dmxxiwt/bXTIQxJN3rtCi922YuFN+ttG6a2aJRjOS6
XKExdu/7FMj9x3IYtDc2mVe+HZk215Mg1fFh8sO1xlyJ2uxWIEvzvntj9l9KsP7zemWaXFDndiFw
sQprzV/LE6qKZjwW02KkB2rJ1Eb//A5e+zPS+mHZdeSj5fbCYRDmcEZiUOkYhxrFfGzgLM9qcSyz
5Np6bCNrLv2wMfP1fd4tybvKc4P3aj9CWiWmfPaR+zhBaCIWPlK18aybmGb19lPu+EBa/vxXXnvj
27//ZbVIfAQkvtf4YVfYy0UrV4SjsYHKRu3xUjRsllU6k+OGwiPNt9PxyHl21/ot7Nlro5eWC4FX
vefrrhuOBW9gKGIcwIRGHV1t9NJiIVKrwiQt80O7H5G0F6QwtF2vL+mq+AekeM4D/JQCMvdhYJRt
dWkMp5qOlLXW6V7pF8hYOM9crN7QZjfkwpV+9Py+v0fj0y5q4/+bXfHL14Pa2QoQzHlhY9lDirWn
RTErySlYqYXY1unz6+c5p0vrDmbnhXkfN/YmsBl9BFt299Ze/FKq+Z8VSQajLXFGa8LEK26jBRfX
LKab9r7UMKe4AsZe5tRezKX6XIAK/iKqeKreOEK9dsaR25gpXEdeTQ9MWBd+0VwlWh+hR1/zgCOp
D64bYlQ1UHndp4nblCd6OGLv4NqThbegPrhCcYKlAF0A21Om1yKqXrBoqE+Tz/UK643vw9gi5R9V
4z/Ta758f844zGlrbiYK+trVR9T2GFhiarEW5wYZN2Z/MPt/Npo9lWcbax3nbkYgXN2anu9nn0HE
Os4bQ3llqfh7hL98qn6VOU09pXbYeKQX9u4a/GjmeWrV1lEZd4aNkOsj1LLDmBTkM/Xd5q7XtfKo
FMayEByNRZVRiQ1Chz4SwO9YEiKFS7ulf+MzeCUM5NZYKvCLY86dHw7LBKoE86xO/0alkZBIzGRD
pWIHUe7M1W1QmuBiZyrOmxTg+EUWvOXODV0/omWlgcwNwUSAElF777q0jSLxw/LV7bzjZphKchKt
yOrW2kHtxUjbJz4QepUhUgt7EQ/hWnk4sHZN9sYi8co3u6mVf139XEQGGqVE9BO0Z+3NwcgO0VKb
ih+VFJtcQ2raSeo1JK1d7fQEO1m6NhTfq7R1IgSt7LmIV3Say3ArFhJ3x6JNjEzx+dLOmWRiaKxu
WUMEvsHFHCmXYE5qhyqvFUX2y4m3kM40Q87TBzgs+8ny+l1forFRe/oWhC+WIlQao8dr1Qawd7kl
EKfknq30wTsyaSvTtU6fon4NWyMtTn1QxXu6HdbTn8e+hc1/L+hk616OvYqcZF0NbQonzfnBPTAf
TzbKtCocyNYq/gIpZK0RQ6Bs41pZBO5jMACDNuw6V7pD/Z1n/HX2BwxIaMdwp7C2HfdCXzDCl41Q
8Of5+X3IIuB/OT9sdlGeY2UU0nYWQct2cBz3kjl/i/n02vOluHKiuMfZh9TIBuSiQysebkDOF4rf
vRRV5EeRQ+EdcuoEtdcna9L94h3uMRSflaZHZmZQRxrbeDQxkorFSvmYUlGwVG98m6/MjYw8cDIt
p+VnY7EX9JBaPZD5NgiE4tDlSyUWM9i2+CMzrz13JmekKpijg9q8SGGVN2unaVi8/3vottmalKlc
1aHLAUVDgfATAxXfRNLY3J6Olbjq07fX8ctyltMEG+ENNB7nbBPkIvpEYUGfr9rMSHtggg6+1k0M
QGbb/NHClD7FKZ3Uag+XojWfcWFMYx4erFjKF17QcXtxZ6XtG73+y4mZBwsDyyUfEeziezkbdG4a
DaIftbFLsVomiAtqS4cvN6KomZL0h8hWQ23WPWkD7NduwFdzEhDckEO7tvOsjb2p+HBp/9Mjp7OW
RBuOXgtlu5/Tr71Y34K9v7IIeFKYtv1WJUwFveIuGh3EonSzdqanOHQpTj0r0xD7BQw9EMZtT3nk
PvLi4g2M/Gtjl+IUj3OzAiUgkBzB8cB1y3edAyQEv1f7ZjwpVM12DkpBF0C42CV6VXqGnbCZzOEv
pU/Ss15+8EYamV09l+Q+o764CrLeOPR5thzVni4Fq8C60IoXR4RYsn6hYfOht60HtUfLkQrwu1xg
ToRpot2xPD4vJk1Nas+W4jRI09IzKm8IM7TdiDWd93WOdaTSw10pTiv0B13gCxFq6YBqJPNuPLPV
1UbuSnFK+XZqekS5x6qYv6eL8cl0yjcwxK986a4UpX4KUYj9egl5LOofbJcTl0YsK1Zbel0pTsfY
EUlud0O4NX1+tgfWARBUq6F20nClQBUtArQCSVlY1h1Eq9n7lqRNpDjtUpBGftp6Y9ph27fQaVGW
NLH0+VuV19cmXgpRZK122mjlENbI728BvRi3hRY1n9Q+RylEzcEcOjglfI5JRBd5OX32/FTxlUox
Cs4jyKIkF2HnjNYOZ8fnovXv1cYtxag92fOUWjxby+i8E8utY/cqXnDYYEsRWk9RFA9InI96RJeq
lkU36aqrXeFpP5YWXJwzvFUztSNko3fl4j37HZ66SnPiSCGqJZzTu5o5QYZNE0N9ispEbSXfAJm/
nhjBsC0WUBvtiNgIZ3Lz2nbUdlC5455+vcGtaZYN3TIGqj6HVRcplSYdGeuWFsOcCMGgN/32KJCe
f1SbaCkkiwDV/5rzEsGWfevm4MFfXbV1SkZyinbM52Vyh3DpM+M9jSx0kwqrP6gNXIpIq4rmKkuD
Iew1yu9mlZ+DKPis9mwpIvMC+Dv0Le3opJxu8Yr9CgtUcWOT6ah82G1b6GzJSUrnotPb2oGm/Ldc
Nl5ZYmX3R7/HRtZ2Rg20y1NXH3zEEUpzYksRSatGa7e4rocCEfgOFlizM1r3vdrDpZicEI8sSwVH
2kia81RQD2+tbFD7UmReSieEDgaJh/uFc2+J5i/0kEp2joTl9hp+uX5CQF301g/6Y1da9w7PnmF4
Kc64FJrGlHoAewwyu/AkboQfZ1etPbuKsyLtlklvA8B0BB+KQ2vKqmcfCjdRO2DZUmzOgbCnPCDy
6WnHJQ5QlwtBmhNQqra02FKANlNp01lKDMV281Wbxk/UBz4ofYqyWGu0LL1zLeZFiNg5tJsUGodA
T+0cISu1umT0SBlvZufzfC9q/WoeaWlWG7kUoVnpQZfBYCb0c+u2QHB49D3vLUrP9kH/JvUqa5JE
3KGNFOMQ6k3xYGv0a3aJ2iFl4xn+GkOdo1VLbJV9COzIpMsSmTd0hp9qkyIFKBjOrMe5sKdI7z7H
/XyVes6T2qOl+Jy7Icp9+pjCxaCBtqi99lSVmZq6wJFdK7GNB8OJBCakyrMeqrW+8yy05WpDlwJU
NJiuJ8bUhTUSkmLXi04DTaYvj2qPl8Jz0ixWRaT6oTku33tOcHPvf1N6tCwSgvzcJ/BNMHBy40ca
7i96Wap9h7I+aITt6GaFDQIAyfpxnGLzoBXVX2rjloIzXW06vOe8BzfSgFxd7kr/rWPnFie/CU1Z
CYQRulmMjdeFCWQpATDQzW5bF2zhlJli2auNXwpSJ6/mKq+dLixS60uR2J+0Jn+v9mgpRDGm6wvI
mh3xP/bnsad7jy4qxWqaDNyKzcShl8Fk4LbxqRy1aoe7/Ee1kZsvVy761mmK0JM+dExgjdi00eO4
q/wiyQ9qf0CKUzuJY1/4sB3WWXtIS/N92irexWXTSGxIWy7MPDpagodBT99FlqtW5JJ1P4W/RCUd
411oRaUZar45PBjxlCqpYx1ZbGx6o+6MKV8iNOVlR5NjCG5NTXQFWPnlGy1pJxvmPunCamwAwo7e
qQXqrrbqynqiobOFsAOmnOURLiHYdmdWiyFZSbRBskTWxuAXQc/svHW5DjogGkpfoawWCvhK9NnM
u9Cox3vLaG86fVAct7SHYs8yROCc2rB3/U+p0T0Ueat2iZO9FKPZLvO4ybrQZWbg/cTTrsWHSW09
lBU9g5W1Gwm1pW6TtPvOzB+EFqgdQWWFu65zz6ocvQ3j1KIhbCJRcYTx4apNjKwWyrIAZVe2EDfB
Uu594bqPBZQltTcqq4XGzHEj9GptCAnVBHJk37GTKha4ZaWQ0Cq/duaazwW+CaiIyl/yPtn5wZir
5XBkO0IkrnpA2xdzHyeTB6EGZU0U2a1iHUFWBC05rX9dGTWhr/V5uwe1Wv4UgTcpXhplc0GjNHV7
CrQmpAe4P5Sxm+2YobdMkOzfHzVkTZDnzbOvj/S0i8I197qLNtvi9qu2zsggcDguBln4qgl7m1bh
nbGa+dd8mWlSVlrHZEuSOe3cDg+GJqyTrIYPUn6YC0Ntz5NN/QqznmAuCOa98pvz0uv9CdBTclYZ
uS1LgkYL/wBsE5swi5z1k15H8dn2/CZXmhhbRq9arJOOufBaA2ho/ckTPpBqJ6ppRlcbv7StUozL
6U4dmXkLfFvX+R82VJHSnRpf15d7tpeXJjrdrgk9e3hK4/5hyocntXFLp944WiarKCDgeVXwpaqh
TiQAcxUnZQuyX3JHLSlzXxNlE8KU9L9g8jSfBSRHxU9G2lkHXZuX1XLqkEgNdi7Sl522aN5RbWLM
l2On5ZYafcHTnXGhk9xorvLqrT4Tb7sm/veFBperlw9v0xkFnG/W4QhtNNpRLc5YbDzAI/gOBnF+
LptlehJlX0BXsEAjDUnSOu9pcfPae5haffcUeKV7zqlL1ucsrzAZ8Qo8YO7iuYVCv1vtrO0+TPBm
xF5f2ir/WieJ1u5dDpbmwXDItR+9hjbtQ2GQJdu7VKnni2g1PwtNb07sS1Rn0wKHiWzCZw3x7XIy
wLfAcPFmnjkV6bCe4haUIt125ipOJRSo9dADm6u+zECXo3ugGlr2rTectg391QzGsJv5vXApVueI
JYrj7yvsd/K9u3ixOMdGHQc3rl/RS6W3qwl1Iph2IxDMS0PD+BrqNYD701QWo30YOzt2jqM32aSw
i2S093HRQHfSxyBY9rT4W94OHllnXE8VrMZLYRmDHa7M9rR3rHy8wIUv73JAKWWISDPzdlnURetT
YWQY8ip9Qb70BbVVOiBBD+BvkmzbOWZ2k6yxWmOJLYtfdH4a9jSQaJa6gcFa61MWzq2eqp3+bF9K
cBhVaqyaBSXQjXEuOII9we/e05y8PSjNTiD9gXK2hYsRYB26TlKTE9MAZQF3UHq4rIOz7GjhmF3A
OHTLH5GdP0VeqvhW/ZehO1KnmguTcTsiCvuguIocQ22Zx9rkxXLpjOh2DPJroQknD1JKALWzAOql
NifSJtKB7XNzw2jCGENDGK/tTzfrlI7EtmyuCGo/wINHr0OxiOaOFrAUYv1Qqi30vrSNJG6qiwqG
axhjrHBjc7qnt0AMz2rzIm0jXRmPcP/GGvxcLD52frtS6qj8t9xdt0H+ZqmXpV5DCZ5HS4Y6pFD1
cwIN42DMrXRF4zz08oNpxNSN7eLVYaIH6MiG3puLvRVkplJqGbuUl88fHTg+ozCbsGiD1Ye+0lrU
2H3TVNNi2J70TU5NVRhwjDgg6IYNoXHKjmmaKh4QPOls08CSztaYLZwaTbdHUebuG23SQ6XvRhZ7
TTrtxVBoa5pFi+LKtUZn2Llt56pJ8G1Z7dWDLkLIVLPQVMK7SipL/8KddlFKBUPrf/lqvRkLjrLn
vEoqa75EdiRCTx88tcXdk843plWIIN3W3ywtQQlOYO0EFCC1lezvU9Uvx0qjM2aB+WQdaktl/Ujo
B/6xlqJUU37i1vByanB8rLIky5sQmvyoXfKgggQXTZPzRu3wld40WxZ+0bIZRS506XAtDKt73+Tp
WO/xe4dBM/W19p6mrTtNC4rswCkuD/ZxwGX0BPjPqdXevqwPo9fV1UXG+XMCJunvtTIDQFEmVVOc
lIJDFoi5ugXotN1Wpmgw4J2nMTiDpV0GXW3pkyViqy46ukbNCiq0kcJCn7IJrnBuY5Ki9gukTcft
17KrTP7AIkxky6v4hHr/L7VnS1tOMZTLEIi1CpuughscWz/XwVEduBTZMWjovs898MW6fSrM/Mo0
e6UUADaPLyOj1DQ9xkGBbhR7s9XTbEoN0/qoNinSgXBIii42phFUsOj8o0hMuJpOqrhVyjqxycPL
uOKN4ms0a9/KbLL+AgOYqV0WZaFYn9lVbVdGGXKauPPG9bpo4zdYLq+cH2SdWDxTZ8QHoAp7gIRX
GJb5IH/rSW0Tk6ViU+6m/phbuBfkfh3jCuC3V4knAHIpvVRZMGYHc40Nml6GnlPhxhj4ZzzBFrUQ
lSVjXQMiPgrSKgzsZLrpu9Lee0M2Pvx56Nsp4TcHN0cK0mDKYVkb7O9YH7ccavU+Do6FbtQ1vFKr
rtTOWLKGzF/cCPevuA51YQ3NLnGGbAstPajV9mLnv4I27dsxAC9Is9STGPTHGCL/n6fotW9TClkA
DYOvd4yd7BrWfx2p/FXAV1d6uiwjq/gYtRxV4NHwuuhxXLTmqUpwUlB7unR2xvnEELrZF9sa7D80
peVgTOj4apMua8mwsSvh/VYFxXCyEnXrP2i4xilOjHRqFssAKXhJCxQCIJz29Ae2zyu+iP/raYob
6e9dzl95rbKcDIhLBL+wK8K1876RO7otveST2qxvf/KXo5s96lSrYbjQV1pjgdjiPPdjslq14iaJ
ypePT0lTVEm0TXvjRyQce/9Suo5Q+9xt8+XTazMT89ox+ChOSDsZoHMhhSjuULKkLHBXb9lo0CE2
OcZyqFL0CDjKV9moll6QJWX+OEUNJ1vMoxN3Ofixrt/X9PM9Kr1ZWVW2QNgttanVDrERz/VVphv6
nWk2jnhj9H+LpX6zHsvCMhdw6+y6gk/HFU75rjWMSpzTfGy7ExcxYWLjYLv9oXWKub7RFm4FYMeh
Uj6b2ESdhAsN3sMq0MGUPRIQChZs49+VlTObuMi3C9ZJcRKt32oY2uJUYXsIuNPJ5r+s0ravxyYb
rjBtGE9WJODNr3AkcD8sU3t9nxj0tzzkG+vhfZWCyj1wYbNX/msHelxH+XmXNdjWHPi/+/TWMqN6
/Ett0qULOrrG1tx6ho9xZGR3Y5AHN2aKJ4naQiNL4motd2pbH3PItPoP12wfAiO+Vxv5tuv+shBw
11xKIPR5aK3obAvTvph1/xaMYlsIf/epSKsMBlVlvPZzHrYNvItL16/FdAgWVA+HiRtCfMF4vkjU
8keWtOYYbQANcXTyUGs0F+DvVJzWpog/qM2TtOYkSyS4I1p5ONZ2csAW9NOQmW/N0zbZv5sn6Whg
6HEq8k7koVuI9AlVtY3NTzx/nTNDeyN399qfkI4IehR4sdm0+bGfrdw9JEPbtVjpdiTbL+lER9sb
l+pXXrmsmkOeEIvRLeJjnA55fhIOaFXcTYpjWq4+lrujatlJFtHFCbmTqCuYtMrUELq5n1iIFDcw
UwpoDSYIiYAqDw3KcSBaT4NlvLFAv/ImZBGdZ6HlXOnBPeRx6w2XoOhxL/NxiQI1i1mSkroAn72X
ce3wbNyGgZ9HG3yPXvf4c9B6aq2ttikFdr8EbZouXRZ6njOc0Fz7uygxFC8rspBuTElFWsJIQmC5
9qkZMbbwg1TtHmdKgay7jVEUXhHBT0+v9Mja2bWrOOdSGC+WXvT4YkQH/OCOUdCeytRUux/KGroF
mFjaB3mEv5V57TnadesqZvFkDR2ywg1YC7O+yab26n84O5PmSHV1a/8iIkBCAk2B7NyXXXY1E2JX
RyeBkARC/Ppv5Rl95Xvu3RGeepCZBjVvs9719Na6U8Toy4eOzfcSuppl7RpohMWeNPagtYHzv5Dp
x3KH9xq6WAAeweKoO2Wd1bdQvX6Zm/Axc1gY8v69g+DUDq4vWbqTDEQeF+HgcT/Lj0lR4SP896dH
YUPfUJnu1PX9XOkWCJrM2MPHnvq77bn14B1ZOgkYiafddiTEv2pAFj9YVLw6KP//MUM7CTfLFNCS
cZ3Ru51OvZk+dom/l9KFdtvA30UgBWBFV4zLCPCXZP9y8l7//f9yzb5X0gHUDeReM2ET2XUqoBor
NYej8Mee+bsLFmjMYFcAKDG1pEI5Nnqai9qM4mOCtPS9lk6ogJmLgYH9kk47UAmyNrfTNnQfm4NM
36vpFj7WYzZTUSmg1bbhE1QA//Jk/qPe/C/P/b2WLuV7Av+opj0lIaLrbdwphgGjBn6Yn2FmNJ06
JnYK9s6q2IGjuubL2Q1shcuk5uE4LyKeD7tOGvKPyhhZT3VOu+xDFXgq3u1DCcz5TnNmD122mSOr
HXx4o+FjfTUAkv/eKdQTusvB2QP1Cs7smfuMkcrtX57rf1/O9L0FK2BasMnJgj2ELNlByxhAmR8+
dj4BH/33L2fDwiM6r/awK1g0eBf+xKb92PwQfS+7AYpFzUDYL4cGivlKgM5VxgTjWx/ZiXBm/Pun
75A+192KwzTT5IdV9EW1oAV96LPfCxpahTLSpNPl0MUmLjZN6kNdQzrzf3/6ddH9z40CgPPfv1wm
w0yGieZHXku2PrVgcKlj4ESaY2o0Vv7//TX/feEA9vz312zRnMBrxl1LBMY1l47G+XIAb8aO1ce+
4N2mGsGM4nnSZtVmWo5LOfSg0rSMJ/Tnx77g3b4yblj2tdbLYZlafVB56ist0o91V95LT5GmMKqp
Wg7J1Y7OM7DoVJp9aKYAAO6/n73O1tSCd7Mc1gUe39Km85VI8zFda/ped5q2CxwglhGEyz4B2mYA
9whVuB8fe+jv9tU0gDMfA9ZzWEkLPEkUYWhxS+MPxXL0vfC0gb46TiPqDhPUZMU0mOZBZtS9feS3
g7Hw92NPwRujCZ/dIRLo9KXD3hy6wD70YOh7K7rOAFIL8YE7wNuUPI1qG37weM8+tFvpe9Hpzlo/
uwUn8ThyWcLhHC5IKeCBH3ow77VO9UrrNOlxoDGSR9VKWFOOG2g+H/v0dyeNbuvMOY5PB0MYUFII
nUoxhV8f+/B3p8zQ49FAz2gOwOGGslNzX1lVf+gQgKXi3wtG6DR2CmCwwzos61G1OSlgArx/6BQA
W+LvTw+Kcr4bbw6u3eURfObXPenZxxbMe73j3qp0n1DrOegcBDslt76EJPVjsn/6XvA4ZiFzWV7r
Q6TAsut3PQJHFT7m3ETfyx3rNJUm6TlwoED2lTtTsszh/v6he4m+14AtCeh1i2nyI2Cz++c91ttb
H4//Zsd+XRr/5fZ+rwKrqffJArHygZkE8yjXw1eT5N9qhP/bp2d/L5k0SVCuDkIc0wil8zX6Ocnx
84c20nv115CQpAZzIjvC5wtc63WH/s61m/36sY9/t08TOdFpj404Mq1A4fL9xts7nsgx/9hefa8A
0zZfENFocQR0vegFuZHxB2+l9+IvGHHNLhB8tEoRCl/1EOPHhLf0vfILjIOubrNZHPer9RG42WmZ
trn/2Mn7XvnVg13u9jClFVy4zqPRTzH/mJsgfS/7ihlERVSptAKF+9SP0V06dv/S6/9fFvn/kHzB
Rqg1dEwrwheVnFItMXfderW8fmgpvld8jTqZewnc8BG80g025IAk3lxH9f7NT/C6Gf/LEfBez9WB
c5fmvuZH9R9SZL2u6sFmcdMcMKea1ZdG7b69d3v978k12ET/y5e+u2QzUIzHtZ8lQvjNj1uZyE4S
fRgG7Dp5bOttkMU8KSBeipHOuNu3Ppgxu0xS81YdkVj3gyrkPqzh0tYhqv+h1EN2N8aQtA6g1Ybd
+wIJj57vhitO9361tQdPdovSDKhCs8sGfMSYio42hXGZRlI0cby6gol5av7RplVLUqRD1qkLBcWN
TFVAQp81VZhXb8ohAF3/Ags5D8wyG4DFgRM38K92LBKxRDwtRIC9+nBO9MBhH69Qs3QKgGEDgCAc
ULNpfNVEIajrsz7/o7TCn80yp2vFIfeloGeP61CuK3j3pz0sG6hLQ0zt+M+Eom0GCqdJ4sSDV82b
9tvYpYP4qZoFcBwMcu6TUQXcvvrw9SrSO+tdha0YYRplS+87C2xqhsHJ+rCjZUMOEcjXtgSBe+7F
FR8bmKrIurP4NslXLo4dW3aFubB5Cmc47Y9XgOvK7/t46fIq7qinZZvxGVFYrvIqVzDALba54fMI
/WY/tU3lBHKfrESFZGsm/LJ5NOADEp5hbmTtTnWaIYXEWcLVcoO3NbVdAe40mlUiiaSqFjWS77NT
vPJh37KfS7eDsafNxAC0MyTnb+1MsuyBuprSu71u86Wp5I4ZlfQogLSGI8IOEqS8x4RGjvelu07j
xzXxLprlGMN4GNGYiqd9OAdON/9jzsEBbMCzRTH4kmECSXxOtmyzoZRjCpJYk0dXG0i5yNFHmGLZ
IdqCg062rMsh4F1O04UwFNLIhQ9j3hYDH8SRD+1YTnzzyiCzDBGo6ogsV3sbL3Y4eIMz6oFPzdJ/
3jbSjDmWw0QWIOQZQLZT06YELrFtAPF8BWTwW+7oON2KbUcRqGUxMNqAvrsr5FrkLCOIoJyj4BSC
Akf7T8mQG36Ewcqw3Y7EJ6hqxw7eajvazG5tMLsVB8sdlJwcJmuxXH4QGWFmxqxZql8ypsD0bME+
73+gDpJLbBqVTmtlezbZh2GJG/4Z8qxZHfuQYUxITPHEbnYWkeEuaf2w/+pGOS1plZpoSh9mbNr2
MOo2kItWST9/aSPgowmOt6HhrMhUKvRD7NyQ/Ej7us5DUTegMZ+8X1d2E5sunb72HkDLErb0sQb/
0NNEwNqZcfmzdr4BhnSYh/wH2Muz/oLp8r0t0V3C3YVJhincQ9UHPvVMpij9OfVm3S/gOIbwedjj
JCl1i530E2znlZ+bAWBcJ+LmGJM57x9zs2SAwuadbp8B7QbC3WOEgUToRMM3IK+uTsT8Yr0bxz8D
OjftbX+lHp+mqZf1aSYiMbfLLDICdjRNybeck1T8SjxAtRghj27QRtp/YnhDFb1nTdXAICiqtm7P
/Q04DOt+hnkQ/SrBrReVllD2f8pCK8eHpKm75OKnbgmHaG777SyCifkp49sQf4l5PdTP7SwaXerg
Ingi9kB5YkxEcbverLtl5t7Gu4svVHMtXwG/qKfHBS7m7TFuhymr3NavV8wry017hH46MfegMfOf
Ep4AY1mjfOIf2y02OEraafMHziYHUG2MbtV6O/QwOD7WzaIxQBJla/O5za1IL0prMKhdHRn+o21F
r8tmtIPrQQ9N6hj8npRuFyuVdZXzJI4qZ0eSFKPcvf5GnbjyoFncJLAz3PAruqixpui3yI6H8WrJ
Ayotju+H2WMw7cC08d9JHDwHkqwZ4csJWgO/R7jU/K6xhbOyly1RJVeeTV/CTBmDwZFSsDwr6LDv
3cU7TMl+DuDTgQHezi7bcN7v2k8gbTtc075AxXu1P4fEueZ5bXdxC5aFwa0wwLJGPEt81PVtareY
Azzc0e48jJ4oVmAAdGQnKcCAPaxrQ0ETbhKX77d+sw3KmBsQTeIc1wGBIsbZ2vZigSeLQGrvuuiF
s8GQqk35ElU2XhNRZWHf+zcT77Q/rw7w4dOipqiuZk9q4LqBn3uKE9t3LyglkzAUnZROHOHu3rgb
MSCNeQioEeTHdOhw6bm6ZjPE3mm73akm7ody2k3iylSbLMLwgrF15zFCt9vk2cWDwkTGmDr3BP5n
Rs4T+sb9wwS7O9CA15CCRANz8WL2RiSXhArrHpmdo/Ef0m25vOOSWiy0sVWy/UVlvmM5KPi22cPU
5N16xH+29QemhtS+8mFt6xvbdD29YJKWy/vFEMCrDjiTJK/AHKL17x1+yTA2t23PznbqmgYCZwwa
YaHkMFO6aXsX9Fn3ikI4TCAkjg9WA31YrC6M5GWMRH6zKinecjKg+AWbdFZ/TpNWRn8gtX+5il7P
sFIh4eiCyV4g/9z+THaOfZVEuABLoKSHPxrDNW8KYxjsDAYslvAq5iGcQUX9Mpi0r2CH3D0jq4FH
0h5HABJKs6usFBvB0lcxmAoPq97WUlsEa08DQdvw2LiIVL7vKgJXz088A/f8Xu4kpFXX9Za9KDHn
0bGdIl2220QKAB9iLAPlZRkvbLffTU+QluU9jFRKh1zwvneY+3xqU7gpVpA51bcef7jfG9mA4Bul
qC2QgW5Vn5rwdTCmcaXC8Fa4gyUg/ac1ZivSnt+3aogvq7URBe911/QyQ4F1FlmevuyJghlMK7Dr
P8cJ9mIhSLRiPUhWEoJ7PxZ9N1Y4dez8sEdLflhzMZZLXN/pPlKv8OxdH7MFR3zF5JXYPE8/gWmf
i6Dq7jvwJ/1d6sGAL71Fefg8cBNSRBxum0IVG0bdlzlpMD6KQGtnsC90cByEV9+AdVBMPko/E+Bc
SNV5nYw/85XivI8wnXarewvJeg/RcHMrKGjDf6CvcV0h0GXdqzgiK7vNM7dvv7JR+WOzOkiXixYG
/Y/57HhbzlvU6k+txGH4nU7AcBsbadqWaggLHFXqJpVTMZhMNzc7SZypoDlyy8lbru5B7R7XP2AA
P1EwwJNq7JNG4VG1GKmXIprrJ6J1vR0hjBzHZ2jWXP8C8wR+18ZdvZ7UHEJ4yODeoCuzoTF/SWGV
sxZqIZ4UdJvn9usymib+3rV0fewpmZ+0MXtbeFiw2xUF2X3jP6ekm5MXB4hh9JWiFRZ9AT+Zw0EB
MDeGKdpUchaucOSVlI0GgfamBTu+nOclQ+2PL0tdZjtbj7lb+v6E5GTX9x6amCeByzYzxeoVpFYN
eyBCjWXIQBk0NWR5OL+XIuqXGvLjdimJ2bPDxsG7D6oraz9+U6ByFdnW+YuHjq6fxi9Q44Uy0Ckt
SZsOHOYmHrgEMwmJ6wsDXXlfxzBpW0IFbrJGZG81cHqrSO5AWo5C1Zo2PjMP/W2o0RRNR+4OCeZ+
SykNMN6UwTjC8PEVUe93PrDHJQGYIXHYomm4KrEV2RB/8q9NJ+5XKsppBlIb9ZD41A5yHcu971FJ
j+L0JVF+voDTNZgi6SU9DakW5YIhzicby/wm6rPRlHEzPSDPcOuJSAB0QcbeYjU/aLCjMb6ewAr2
qEUvp3uqtI9wV8Bh4Vbwhlb9NLvtyJIuXR+TMTYwdEbjXnxO89G3x1WCjvQ0k5Z+zS3IPpVNa9SW
8i5y/CGMus6Osek9eURDk47P1vH9kaVSJictpynaCnstX4wpTlxMXEADmZ/WRCM32cdG3NY4MvVW
5mnaPAUoq6Jy49i9z3b3MwbuMVdNfAmbzHooM5F0+nGwqGHi4TVyPtCAuW15xAhkcshrOo6ViWui
y6RrZXKfLvpKCub2GlznkO62TSnylZFKLXOcLPgQzIyPymWHPpew5ip2heHPzxoTlPStsXy6M+OC
sL5smz4qkx7Wg1i6+bYWmec4JMgCb41zw71GUJltMXLBxqGTC58AgOKLQNPIXTr8mPjTMmFjloTx
uRpCu4ynYcN98o3FBvRukg0yAabGwFwvSTuaVyGT7U+xsqawNNmPS75sX8exbglSHlb39mGBWg8n
nkFI393QTnv0/uvwmIcreHc3O721eT7Ehxxwow3hG0LdyuwpZW9erlFzAe2duc+LrJP1eTRLUqJP
MZPvQYImXrKtiyo9tK8CmPVi1dHvMGCKa0LXtzBb355bp2HskmKuH8EeLffdCQ14PGZ+IfsdXpyJ
yZkMxJ+2aREHrzJ6O6Az8kUioCq30P9oYGT9mKCk9dQmhDfAFLgX5tebacLNcJP7JvxKdJ+8zSPL
2zPpWowX7L3dxf0cEfMUe/gPw/6e3cM5dClyHuCissT7CWHL/Nag5GSe1khDYO62rFwiSC7qiL3l
+WiLMOX3aMnAYwCcWmoKGze3OOLWSzA5ecXp3hwG0gNjrtTmoL0B7IQwH5WNBwGiGrB18HwWjzOj
7s7dkjUHLAwwvXgTbnae/8rzxn2Csiy94fGABUelKbuYf5LMqNdkl9tjznX/qYm1hZBqkcMwF1sM
Kr0tGuRv4RjAFAxnvpLmjSebvnF9yEXVjzMv1b7s23E0PbsJEOSmrz7Ks5dGegrQAHFjFp1rla1e
FjX2Sg7jh9DGvzpXB/fKGOehWDu15RAnJ6sPVXd1uLjIsO0wAspNEjRY0fNsscq2jk591fA1iW7W
JMUEPQwBfHxj2qQWDzbarDuucK6I33YuCS9FSFd3u6SaNd+Ri6kZ0AwSkbPudJfe9dsqgfxtxhVH
a6JN/kYXqePHmS5UH2A8EkaYbFjeXqZoFfJbhJ0JThoLHeuq2PatKxbWIbkSbsk64OgRdfuiphGl
sggsLN1PYO7pfLdu07r/AAnNI8BvXc5we0tsZKaLHiNw/QG+UDU5mVx2/actQTXrMI0pVUeX4eCr
kKM32WW+CkoPc6YIfcSYWM9uoQinSZWIjYlLgkHA7U+HW1Q9LtblOi6DaNb2xs6WxryARU6O+G/v
iQyfUOzJCOo6ECHvt9ZKi5OoHTPEUFph678MKL/4bwMbxCWd0ACjVvnsW2LpEH1XaJ+i8LNNDGhM
tFXaEqsDkX9RL+sAAoxZtmpVjcm/cLhUuLfct3H+1dpZkL5i2RwhWKlHFq0v3O/91hQRIRlFlFMb
VYqaSvJg93wLf1IYWMhfpsN85iHvwZd8DrLdBCw02GSeQC1nw3YYV/gVn0QXkemJY3/iDI6puQYI
wCNlKH+3Iwwpzj2NW3+mQzvEqkp3s5mpkJzzBmCDCRk10pd+LgOCVATWiHuc/9Q7hIj+JIZmMG/S
RtN6nPrIiYu1YmF4Y7vwppqJ3Nbvg2CYruPtIOx354d5PeomVlEphiW57eam5uWMNre7C32fNngl
WYfxVou+UWn0OiPDmjkMkt6WHRY+sLaY67upIfPJ11v+PFMSnC0c23f9GKSUhQHEtcCYY7NQQO3y
fjoGnyN8acC9XS47tSg5tGLJCus84ufCLc7bT1nis/bPClhPftiHOG4r7mHnNRWNBTXlXCNxvOtg
NodVRxNFb+oeIN1b3YTpi8DxaSrqXJrIIu4gaHizcu8jpFwhjk7bjnV9yghLshuH+6b/x3vanZDU
JuLbhPA+a0smmrh7BgGtRRjUJ4p3S4FFxmiZ45wOqE9EGAXdszbpHvLex3tpsOFfh4Spg6w7PmKr
1cvNFKMmd48KHGVP+bjx4cavRvxAbfErqC+OcECCOIYaJlCPyPNImvo7HFqQZTQKx2TXm+HeuVhg
6gGWOf4is7wt9R6A0MGgUnzuMkPl/eyolfemXuztovXU/wNMuPsdzYO11bZEeI3plr0NyzWlGIZ8
fJZb6t84IhpXNfuMxBNKPbcV0mfqiPF7wYte+wbBCYQ4KwiL+YYOBE5Ci4ql6x885qbA5cyvtUtY
GZi3we9ZQRhmKi5oDgl7R+d8jp5oBlkqZG7Z2KyXlTeNk3gpS4gtPArqvjtsMc37a9jAu0/N3Al+
SDCPNf/ZkPmsZdSiFvsd/hrAFhuW2/QwIu8jWJodeTEdkutTGHtbkB4HqC7WxQCd2JCl/ZkzZckb
9Uu7lkHZBKl7lsp1K/o1l9G3rkvqH/k1GDrnG3wTXgPXv90gXXqJUeVImnJW6bCcBSg3eSm4Ub8n
hi1b5IDQlADdxOlBijT/Tzl7oDseQsgPcGytU+TleUyPG8l89lU3kcBEfSdq1LojoeD1ZTXMZSpE
QMrfMD5NP6XcYGSIWlzbj2/wHhQ9gu7W03Pv0vALxaBmvzWS1L9VK3fBQIEPK7lTrU/n16iOOfud
AALDfqFY0qLW1zfsTkxmwNkRt6EkTTL7JyPqTGNSCd3StOFN/NRFnKM/g6AmvmUeFrlHsRpOqs3t
MT2sfEUeItWyvcDlO0m/aCPWT1GU2i95nSWvUHa4/TTVGGs7RxNKPZtU23rgaQ6L6r1f9Rc88+F2
TAYINXkPDDtce9LpMrVCzCXTyNkKHdXDV8yeb8XMMI6oder5rdl09JRxv91zsbf5caphmnOQLGyn
GaCUU6JlfEkBz8aZN1L71iKBCY+6mTAPv65wsCrYjGz1xS8wLf4O0xdUGmzwafsVzQ44DfE14DkQ
3/c4FgRN6IQYBMkQqqHutd04IlKK4hiCqy7uWQTDY2AlKoPBDnZgeYNKoF/IBPJOZvbuRHSs3wAU
6Idnkk+wNdjAFHnu8EMK2l1D8xLHdnC+MKj20kcEgllaUo2f8zpNtZ+O/Vz3bUnSTPsfV/X2ZRql
Urdblu0S3zFE9hmpspePtMn8LSLLjh7zXEfTGaLgzH9Cc2U84JgYx6NhrLcVaVeZQAAKXPBh8jEO
ETgb3eBdoMBWazZp1I48ZPhrCO7ZRm2/liNbEnkTRavaTzDU239FDCCwQoJHetvs04btU+d4HIOP
D4NIF2SYzt/QKUEI23bjbdAte4Yef8bMCxxLUbmD9QhNs/prtGNA4phj5iu8onK6rbiIbJz8crlp
SAaq07Cj1mXlosfLiJ5b973dZ6tKvClYOORDizQAJ6ZcVdnOtYYjP+y4xD1M/3JUajzXy2Wb0jk/
ZYC1A5hbrzzviojByPPoBb1uwqhfmwaZ+4y8DYfPUPW7Ff7iMGYkCjJtTmIbo4P7e8HdWV+0cXFT
rfCIj6EtViRN3qYUEVq1emHaMktXjuk1x8Pw1nFYC1Ux6hndV4nqXFqocWnb13jbcXo0UcSTG54l
ipVKEEmqCfXdtZzGFcXaouVha6oe47LxY6pnk38C4qZbiwBfc31YQs2QCpM9RQQjdOJ+RgackIJh
eEl8Ap1pzU5t0D77yfFP+S8WASq/YzaRWZnKbCBPsvExbMA10oy2s0o9B1hSDEfS21iFgsE+YkVJ
vh33pkilg2EMFvWGoHAKWT2DgC5sfd9OcbdfkjTexnuh0XkouKYeBADdmt8xo137QPZ6hOqojofx
DBRDRJ4wCZxx7ClDd4+O5hj0EdBQb47QsWlVok/Ilh+jVzYClXN3+SWSqA1+jaW6viGOlKpKjNA9
knokeuphQUV8KDEx5OxSwEUrIbcxJwzpLHPReO6gHFp/eBKErWrOa3fyOK99ZZjWw0FSms8VAWPJ
DcVsVGiPyDAkUuUUhoKQE8sr8A78v6nq205sN7WLs7zE5FMjWAVvkRgbqqsVFBpo7k/NDV83uiNm
cTo9hzGdoD+ZEdsV6CwkQ4ER6L2vZiwDeUy3JZl/Zx0bZITcIUkdLRoKW54/elASE4oDer4Ol6lC
nJiWkTTixIkmYbsMSU7zt8WATXTnUWDYNP7xLu1TxCAbnR5Z1sntS4T/RkRFiyrItByv/uxIfNd8
X9OH5Zqz39bRNGwIvqAA34s+1E3zGFRikayYhXJs8HRAATYr0T1k3hWxVWL82QXk81DuhUzFv41b
oxnBQMaQME0O07or+EuTubFiWvJHhsOjQaiY9/uvoUV/7Xvf+2k4pk06RigQzZqOIHRz031KEe5j
LxORpeyoERrNv1udMp8XLhHwH/dZuuSfExSbOwCN0NFyPwQMioc3HS1T9DQ1aGF+WkU/W3hwhFyS
MltnOHVjEFQbeWkVOrlYJKmmR5Mh8eEHkEGX+RYzrQ3z5Y6u6KTgO2iyLqtixl1+6zV6o3eIrnN+
h7AotS+j7AdzkzXUT5dokY36TuMYdSt+jdmOy6SipZAZ8dHdFMNR7FO02KXDGQfSZikQGY+HsKjc
PHTWYXRLsThbP+8SgsUyjy3alh2VI0yTTBO5nzm3uv5MUTQtyQhiR7/uN9EOqDtCVjh1yovXDQ2I
pwA+L5Nsc8s5TKOgZ4O+kT/Jge/xW9I6xm66Ab3tUscKkpYDJuRjg6LHiNYVGlp2Y9FxNoQsJeWq
jwrsuXuu7bVGOzIYvhzjBMMC87GLEnQw+YimZSgkoIF5EeZNs8q0GUvPblvEftbpFsUjTAqJX0Qx
0Ab0P1Qlkv6OJcbaN2bBCfidNemi7hDYdtlRsnYRL96j2VjJBnVvzNtCbv3UjaPkt3Ujx+HF53gw
t4Hkg72JF0CiUMHDzAU492FnT/2SqeZm640YXpHoobyKUjqi5RmltlyhB5PCdbCLywWbWUcl3Gx4
0BU621kujgPE7ldT7uwbPDljm5RCwNJVHRSam3a5IAAzeLAu67V5wj09oosCeRmaw4jdRHiheOwY
FxSsHfZX9ANR8V2xk49i37M7JNE8uiVRjdJ6wWP4MZJrYzonp7jnXJ+GPpvZ3S4neAkkJEzum+8W
gZr2sMAM5+gavYW2SDyaE+jaE8gI49nmK2wfjbLf1Zrm5GmCkYglx6t5cYKaxsbWHMWFXax9KZT3
QxWUuTISneUPzNTpeIEh6e7P86gXWjVr0OMdsXBeKrZ6iJNLumtG7yKbJNER/XbXVTJvBBJOPVuN
2Iiqjv6zZf2S3tZ702/P6LSkDi2ktjb7Lzoy2vzQwxTLS0wxtnuJOx/mezhgGPdZwl4dUc3I0u0u
SSMb/oSZ9fquWxeVHfaF5SgKCgQiBZrXC/qEnbUQsc8uvV9iZX3pAiC4F4Of0FfLTshQYs6DQ/+R
plfZ7JofBRTLD3IFiPo19kNj743bk/EmA8Jxv77nrMbcjnBhLTubpf0PVBMjlGRZHmmLsjkymdKO
WOfqgJh6wNWII/Sa4Huj/aOIzErLEEWJwTbJZ4PRH82uz05o1K8QQxgmHm22ygjWGV3W/VquN+Ov
bEEBGr4IrLnMkwgJGioIp16oMcQtiLXR0jLFIlOYk3gK5lmGHkFcUcIiKMVoM9cPpM2cP+L8hK3n
Ksdu/e36TW93054p9sVsC0+Rtcz9chNQpN++5Nn/I+28miO3lmz9Vyb0PDgDbyJG5wFAWXaRTdOO
L4iWugXvPX79fKB077DAUuFS9+i0RDaLlYVtcufOXLlWWnR3Mx2psq/T1rNTeJtKmzDUH9xMoWjF
YUst/qM5jpZxrAOaZm4p96VwNxAUT+S0yph0lYYGq6o139tWKE2bHjm5J89fxGTyqjJ4APEjEQp1
SIA/RIB0ORCRi4GG1OpMz/psFKIFgDwTKc2S+vWqMm/skNZV1c5NIDGKA4yjan+SQfLJE5OpEZvv
pCmmULD1hrg1sjXcazPZfpLTuGSjt8CFczvQ6YzOVTaoevANsgCqNXbbo8dU7tKu0cLI6Uuo8AlA
RX3QJLdSAlBJ7n/WVQPTtKCZO+qtSuOIgNtIbJpN6TlwfiufFH5buOn6wC8OVvCSYebePVCNyKBA
vcvlutqQJphasNOCJxz+02sHcRhrNdnDOT8MrqhHeWtPY6DdUXbNWlf34DH4Z2C8JUmWPqpZmmd1
shGtr5H6pHfbfwZnm2F0r5r3tUTpBoLuZKOEDybZilD7Z91gir4AKOdQa1peaBhbzkeR7JHViaca
N12vtKP/DfeaosvnH50cmNwArqQmIrD9yiAPm5u0F3IIK2uAZmSouwiFC8Mq5Y9DTc6Wm1UkiA6F
Eubp+vD9HXBu0a/rD6S9Q6EytjnCvIkb0qtyAgdbOgRqFNEpgJsrpBl/hwtctE5UZc1SUxR9C7dF
aTw2Y+61buET4EKEUM9EuzCZJISjw5itjPDfQCmXRFsRUEeOEVnb6ibyMg0MSpuSJPPKA/3duy/6
KQrEKWsjsDRAUOlvcSV97s3CW+mC+rv3XiCdic/LtPA9bUvlmZtCNR7CNlH+4ZsvwJKNJDVZ3ura
luTzBgwyFQ+JlOP1BfV3n3yBdPYGyoqaFepbXxRqDvPOs6WAY/+fvfts9dVul+NCAejGuMhTCs10
YyGYOuWP19/8b1bokmVLr6idFkPEcgkMS/5Rk0zqHVEfZSSyTDkt7KKlsWBP75JW/COlSUVbuIDA
9HsD+iFti7Kv9kUtq/o2ksirXn+gl07qC1jcJd+WEY0K+SBf3aamFZB6trKxp6rCPz9HqdE/q4Tc
/E2mSpm+C4voKZrCJ4mVpu29OmwDLil+sEFo9MfQKUEh241BLPbnp/uvM26n+t//zfe/5wW3fD9o
Ft/++ylP+f9/z7/zf19z/hv/3v3Mb7+nP+vli85+h/f9y677vfl+9s2GgLwZ79uf1fjws26T5uX9
YZ+aX/n/+sP/+PnyLk9j8fPXX36nzNLM7wbJXfbLXz86/Pj1l1k+7L9ev/1fP5s//6+/2NX3KUyW
r//5vW5+/UWQzX+ZcM+qgPREXdTUGf7d/3z5kaH8yzIVUVaByEm6Yc0/ytDuDX79RfuXrFuaYZF7
oNdTUmbQdZ2384+oa/3L0CSgAKKhW6LKFfSX//PRPv65Rv6cjMs8XPP2/d+VRHuihcQE9mFpVbg5
LdtWFcGHHt6vwFppDQ5pCpqm2rVE0fnRn7SoWTnV35pTVfprMCUrwBmWHCSFYHhtDKzUlrgtaT+G
JKYsamdeKKiPvmpV0++vZuKvx/2PrE0/5uAu6l9/Ofda8+OpmgjEkSfUTBVS1XP/IoZZzGovydhy
EXxo4CZ9KkM92q1YeREGeTWMhsz0Ug4ha8I0gxdnKl/7Mf5KEqRAur853G3v9u52a9vbm9N267rb
k8P3J5d/u65j7/nKPd1sD/aB15xOfHt0XX62d4/8bHPkS169PRzu3D0/PfHLB17qOAfebbuzeUve
fn7JNuf3D0/bu8OBd7N5O3sz/3h72DrPvISPYDvz3/A132xs29k7e+zyWt7x4+6Ot79xXd7qmb85
bOzNhnf86p7sw+HJPmwcfmez2Tgbx3Hml234fd5vfjPnA1+ceBI+0cNsfrd3jp83x/mlm+PB3ji3
jsvXPPV+l/PwDp9uu9l/cJzt4bSdPyifbcdvPjjfedc9Lz3ePu73j/MwMVDzb7unU2rPZh8d/vr6
lMmLlbGcsWVHdRpVtSpG0v1pe/d82D7xUBvnu7M/Oo8rll5INa6sjeUWa2pKIQ1rY+vef/3tzrfv
7M23W0e0V+woc8B1zc7i7KEGXQSU9u63TNHXw8MD8+ww3kzJ/ubk3jjOCh2SNMeS1wwq54vek5oy
mjB4cp+fWC3M0/U5ws+tWJgn8VV4UMuF4XUhFu5vtjfzgt6eXv7hv3fPW/bGHWv19HzaPp/uSpuN
c3p+Zi7tDzsW1uFhd9jtdpvd7oN9ywo7Ojd7lvO3Dx9eluMH27ndM9/sPLaF69zfODb7c3O8d25u
WH3H/UrUuroQFqGUKnYdxRPp3v3qPrFvGLG1Vf3CeXptShah4IQnJ02GH9o+3/kbtiXb/W7e8Azb
A/872Du+mne1b/OExz/2hdPbf7j7/f6P3r5/XFsiLxSy1z7QwgGnjalE6bwo7w5Pd1vnj/0htLe7
7Tzopy0+zn08zW6SiWEiNjY+0Jm/de+2T+7T4eHkfs3xbTv7681vW96AR7nb2bunjx3D5+JFHg47
1t3myDov7M3t98g+PjLVrivb7j0L4tmyP21u8SRb1967m3v80PE0O5jrS/Ullrz2nIvLQ8wdDrJo
5va0P9lf8bmdzef+ttvaD396Zh4PJ3rjuDdbPsQGv3v9E9CtsLJZFmcQFI/92M9D/RX3fmIUTrNf
Oz26d65zczjgrffP7BacNR6fU2K32ZS41+2WMefo2c+ngPuVydk+u4e7Oxw26+buwbftL6yiLXPC
KbE5sgu/4rWP9osvO+wOd4eHnwff/vkwv+lvT3fPof002b/59gFnhx+6e+Dbnz9Zjfj8vXP7iI/l
v/f7x83j/g8Hl79/tJ84RQbb9u0dW/XLh9vbL7fH/ebT4bj/8XjPSeHccxw4m82ja3//wEG0v79x
H9mi9uZ4/IDPPu4ZepdRfRlmnvwPhpvDFYucLfsT5/LpxtlvbtnqLy/8/Mhfz07h0b25//qVhej8
WJmR695LXqpamb6XCwZHDKfkDX9Yu7uTy5HH1rcd9/jnIeesrAPphVXg75eivCRMiDvD6HLMYpPh
ON2x/9lqs9X59C5tdpH923zW4y7ZFwebF+Idtg/zqcxEM/F89cAvHOxbAoItX82/ezjsbvnv/pFB
c4/O/Utgw7Bu51OTHXXLzj28hAv745ENOS/17bwG77azOw3sPUuI4cdbb1388c08je7+64lIx93f
ufzO9QmYT4f/HQgdrhGQPLJk6DqNYoa47KHtJrq3UPfg1gqC3AV32zkG0OfNdSvns/yXFYXwTyXs
k+UlZ1/uURgxEWAGcBVZG6+llbmiBPxMKqZ0w9gS3nW1nO1p8JuKQDIkqOK4IJyfiYk0GZo1mCQZ
K0vdUjsctkHSrXV7vh07Wl41wzBMiauLtqROkloTHI/o0QGhBvIXMSzTQ1MgwvTescOKpYH9Ny3C
82XYXFHPDKg9Aa2OVfr6Ayi9W4DTmtbapKZpoAMJEjxdt3l+BXkZP0nUNNmk5q4Rri/CJIt+0SJF
XxXm5Ew+ikKpuV0dRyexNfWVx7tgipsf9xxa6OaAc3EoyNR/cto2MYXEMP0c2bQtwrZw6ihNVvj5
3q5CTVctVZUpSCJMPt8lX0dKWkEpTICEHpRnHR3aMNLpIomaD2quWHd9lRsrwcyF9fHa3rJhemzy
iUYF7FUZ7U37VPLAU0adHq7YuTSEmixZkkaTG7fnxRAihjmNYU753EpKgFFRNEWj24Tt9Kz4Xbli
7NIgagZ4JZF7uUln7PkgWiismDXanrY/yrHbdpV8G1Cjd1DDGl19MNUVB3Xx4UzF0GX2GRjcxVbu
1NYzm3DuL0laJAMR14EjApwJBYU1orJLpnRRVQx2szS3D50/mjSjKYRBpA2mEhO3kRP9to7gXAMe
Xq1ssDmkO3e7PMorU4sN1k1GUdUST6VN+V0QGP7OjMfys0HbyYdejcvPldl+vb6nL63G1ybfDGQo
DH0MJE0KxNRRYVDcUtT2V7bzRSuSqps6F31RW65Fmg+CahKCivZgq/0Y50WEYFGmvIvx4cU/cWCh
UqmquqoZb+hCNPRSA8so7bymhUcZcn2Lhou+krK4tNR1hChJSkmWYS2vv5VFG05Y6nO7gqXojmkl
8THRU49G8zp4svBXzcrmurgCTQDQRCyKri4pwiMBEY5QV0q7IV+2S7r2m6aqv8ml/D5VxT8H0BCh
oZpPLlNeSjPpmhj4vYbLCDzBQP2tNl01kdY0txa339kMSZ0ZMGnp+nyQLDxuIJik8DVqpSUcynad
Kaj/TUG0oV/V32V9rtiFrqF+G8NDrTXAKcouoxonqu+jlP3zgyiqLspgf+fv5mX76pKM/AIXy45T
RsoQgb3PajWoD4GCwuPKDL6QYJ7vbOjMdGIdmZ5PgMaLbUafqRlIQw68PgziI9qM3bYENPOUd9XJ
14XhWNVFvqniXLIV7IN8iQOHOWgkIN3tKJQrodBbT2NxuLIjLbKoALgWn6cfiY+EbijtQjR7xQb9
SxFBprlbcXsRJD+A/E5/qJGHeh8/4TzKWJZNTnfTovS9DI9GWRmgf+CkAN9kOlVOvyv69Zlz3a1d
fL5XVhZLDKi8NfklTptrXee2PjCivvSEXar6UM5+Q0XzfcQtfz0XE8zAAfUTlxSJptFnChFlaSuj
WTmCBdKrU5u1+sVb58Po6YCRUB+RyIovztksl724NsBpxL6lP+S0H22UuI52YptEvzVhNW3fP44s
WZ2oWWOfLD2CB2tImMy9WToNHIXb0fR6I3ui75hmWp9kKIgad/CJAu3/P7uL59Rbn9ZJ8J7gkrPq
BqxZfoA4YDpFrUCLv0lPpBhH0ua60UuDO0ebojIH8LR1nbuDoTDTMqkyBjeUtK+NAMnFRgaBswNy
B+I8yITmy3WLbz27NRckFIUrEMfiMhYEFNJnWu0Du/GgW9TLEkxYGnW2kA3vDzsJpYlgdAWsha4t
K8CxOk1xr6uFPfYt0IMYcdih0d4fTFuaKhGQEAjKc9HmfAizsaYZTR7BvwNzRr5ITW3QUfdiGWt2
Ur2Ph+llz51Zm73AK//d+7JeD0ApafqgJ8+BBzbWHY8u1nFlZZi80bn7tuAuN8R5daiUleafvzLE
Pg6TIJiQROjE+hiYApwtWSoe81QzN4Whd09DLwh0v5FGWuNsuuDKLHGuVhFfcyFXFg9p0E0zxQ2n
P10Y1mNSavKdJILyK4DGHvJKn8DTB5628sQXVqZF3oUTQjZ01s3igOBOojeK1BOKSl5r02Gf2AWA
Woh/OuH9vtp6uStLRL8QqMwf5dXg0kYCHMIvCKiCvLvR27I9pEoD2lG15H0DHCmwEyRpVjzMhSkl
xUHegUAEGoaXKscrqxW0NlPTYFVpddkHCAnhTh/m9VHLlfZ2UPOIlherdkqAqium30TD86E7K6NI
qixxBi5mVKOxuihLPIofmYUti5myJRfTrXAYv5lBrHC8WvOdjHBr6Vsqb1CqnqYsEGwNcrV1G00u
V9xkrxRG9i7mQjbibIvQlBsgeuHWC67n1WDGaqiGWgE6DllGMMxlK0zPQMTBqL/TX852gMYwZWQG
9KUTC6eoMHsRoKYmxaNbF6N6A59OeiiHtl45+S4Nn8H6B0U6H7RLdsCm9zKAxEAdtNKvbdIeNPdO
4zeQ8uNKcHhpORALsQUkDSDdkimwTM0gHGSgpZUqhptKINYN+qDcXB+6C1bmY4ajkcGDw39xja19
ADrINODCNHqbRb0OZhqw9wlTvywEAuo5n4cNE8Kd873MLpJMPwFwj06b5VCqF37rWit7953cEhUy
lBqi6jgo4tdzM4acloHgx6Dl6QDaNjHo+lgBKks6ZKUOc2nYXluaf/5qZWf5WEJ4QI+CpXefTSNT
NpnsFStr7U3gweOQmpx9Hz6X8v65EakZyjSXhJyuiFz8UEZD+ZjO0HQantQJ7oxh2F1fDC/M+WcH
2mxRkmVLUVEb0JZXsKlMogRZqNxWfYsBLKXAHRA4cTzolhLk7rxgnw2dv6GX2IL6rZT/EEbhWGtZ
sQ2gg3u4/nEuDTITqWugG0QJOMX58wcihTdzYNXERvBstIJA/6rereT5LhmBwYEGK42bJ17k3Ihe
9hO6EDTb0EQrh87YR3oDoY9V6CtO6tJsGpZKHke28B1LEnmEzTNRAeFsZxH8e1Gg6LbYC1tJ6/Yz
A8aKtUuPZYKSsExD1Q22+PljtUOtD2lHsxewXe8GfGx5KPCg7vtnyCTZAcSeM0tf3tqMhM7T0ccb
RnVafcjbIN0MtAW9f4oYNi5QeMM5kbOIBOIMbSsrBOY30rB0S9uWCimFFrw3TQT2RyT7gNvgXmMu
9bPomxEaYV77caikJ+j7ZLfwMnPF377NcsxmwAZpBnUUbm3zxL3yHCkiLZqYGrBXtV6I9JmpbKUy
OeY90Fx6cm7NXnsoBNFjrRveDbnuo05/wcrZMs/+Yp+zvyUYizUyLeYyCJhKERIdPyEIoOFY2qDb
WGcfadERuw9aSxu0M/RWEh6qzpLXUrQXtgE3AXBYMjwKhFiLyaRVFJqN1KK5LY2UGC485O36Ivyg
0DTktDWsPO/fCRw8MvlnBdZtaXlitzISUJOIF1GDILT7Wqm2Rjqt7YT5Y5+PqMSUkh1jBWm6tbwK
kG/2h8pgWvUg9J3ENPLDmE3GQfWsYGUJvR1BTJk0pnLvNmRxeZnCV+pzJwJKlTH9yO6YJzN4H9zI
J3pbtB8BpD7eyj6f8yLLp2PnzVlG3Je6JC8P4lKju1PJbdp2BVe1Su1z2fbTb2VrJC7afvJvpECG
myJQ8j0tOfXzdTfzdrlKCskTmVsOUSRebbFnslL0O/p5aa+B3i7RjR9JZTxrGcmp0sogw1DXIsq3
7nO2yIWVShoZVmWxS+s+jEJ5xvxmAswrStm2e7ZKtjKTby4blqSq5G7ZCPJ89sw/f+UL5KgBAZc3
uV1FQjU5JpoIX8tphDW3Kjz1Yxl3Ey33ZkC+yEgSuDCvD+uFNauJOqEs8R+ZoyV2sJoKI84obdtC
4pVbzY/HBi4LKXgCXa+sCW1ccHyUSbgmGzSLz95v8bCKLMRq34hsfL3+iF+Mn2A/iem0rWhXVutA
e0TamGvy4PXwoaC6DoWVAAPHp6BSszXJtgsjTy0WfKZJaD0DRhcjn9RNNZU9zr6EyIjcefMb3JaC
m4mDZSejF59q87NU+sG7jzIGgRI6WTOwmlQYz+2KqZVoZcFK1kbYx5zG95RpZ3VSuMaNfmluuXSB
P1W4SkpLWdgUKVIP1OnMk9F6n7oxUozNKFneTROq7ZrqwCVjFikrso+WyJ/FaDYqPHJCAx/vRFb9
WEh5e9vDn+N2kD8/XV+zF5wfpMaYoZhoUOhTzgdQom93pKWc1t3I8H5EiK9+Mhuj28VZkuwpZq5p
3154NPLzII7pTpNNYALn9mjeDNN2zPHrENm6QkDxEoYVqun8zvu3o0m5mSORRyNTvFgboU5DQ91A
DwH/T0VXNnxRHiW/TDlIcrYqu3LBp8IDxoPh5SBYXepzRQNCEX4rQKaZppHj5UEd2UJJ0Q9a4lr+
Aa9iJ+5KzpqVm9Mlu6QaMam8AEkWawVSFymRFQO7fUb2ZmhD9VYeKTJWWRh86nM1/2B2gbAS3F2Y
RsAJhAAGwRdfzD9/5Wk7o1PTRoAJmWU6ul7GLi/iMncMo9ZX0jgXVigN7oAGJPLFIoD0c1MThCMG
xHq57dXT5CQ0Mu5GvTP3beVFbp/5wkqS5dKjcaWeSyfkirksntsre8MvBxgbKW+q+kEWJijZfC1/
mMx3yn7N13jJJIqizmAApeeAPDelImBLP5aX2XToJbdqReooUrVge32Lz+t8EWwQFwL+lqFjJZRa
WBFT+uNhV81taNihjvJE8yYQgv7deTCeRScbgSlRkw35/Flq6DkrGoWxkkD/4YBCT8a9CuF+6Y6a
KZa76w91aVWQnZrvMQQV6lIRQxThkmtD/JbQNI+ww96nedlDp0D0YpSwOL3fGvm9GT5Fiph73fnD
FVkd6UrB5q7G0j9mYaVs6xg2LnEYipupn9qVp7swZXhkstCWSOMP+cVze7EhQ1JAQ4DddwVshFMg
yp3r53CrrjzYhcWOiTkpRn5WFZdaaUMBCWwTso+HjqYyRJqt1jXi3AztMPSqx3ePIoNIWRKAgmVR
mj5/Km+QhqzxzczWLaTsXT5O+XtWQRwBAR5JXLL+avB+78iJTaaUmITK8PLYnuhoH4JBhve0Cz0n
Fny62z1auFpN2KgeZK/DIPXu9ce8NKYE1dqcfp7zTPPSfeUbgyYSilSgL92ok6NMJXEDzStk3qq8
llxfszSfDa8s6QWQMBBBmV20TdgdcNWQr2Rj3BVIFhVM5fUHu3DUWMZcFJ1jE86UxYOlDdR0AX26
dkMTJ5T+mvBx0j3LLaE+3giDNR6NMvS+/AOjcAu8wI+4LS2MVqnVw5GlZHbdM4ghMJBP6ah/CvSs
2op6qWxhfFBXbF64nuH4iarBpgJZUBfjWptTXkdKlcE/U0KbGWRHaECTL6MXRL/nqZI+axDkuRpd
+ge5H9KVPfk2lp4rQrhQImp6rpabH7ZxY1CSEK4zY5DuWzmDPyKo/O+CV7anyRQ8evfL+kQL/srJ
99brzMuVnUIcTUJheRxljWqFDflJ25MBDVHOgOFPieT76xP61nNz64TiAsQrZx/h2fmi7YysDUM5
IGHjtcGzPwVd4DZ5nWdb1Rvy56bV/O/XLb4d0PmeS0rN0DkD6SA/txg0qRCIFRFE2tBgaZdhpsHY
O0GwX1FS2WrQMNiwqUHg4hUewrDvt/4SxaMta8xx9rn1ToD0B25mLtsFlK+uIbAx4fDNUdy0+iSU
7DDzJqT0BrGI9ySLpZ/X7b91EgpnCD16lCQUmUzpuX2dagRhMk5CHmLlwJ/vMbxgOzkwze27LZEi
JTNEGeclwX5uibuDbE0Jp2QGx1fmZhB8QI4dU8/f6p02BisD+3aXKqwjE79OnIZjWAxsHQlxNECm
b6PVWP7gAHHjPopdKfbIwNFwvPPTsfwGp1Oxoy1V/Xz9Yd9uFqyTSgfsLBoSCbHFw7a6Du8I1kGN
RTdSoYu2FmXyu7fkbMWkyE+lB3jpIhBgh5ggtHsixF6wjtGo3nbmIBz+waPAPMmuB+lpLTE1NTg/
AUQaA9lPxUcA6d5IAVrs1nBgF3Y+yW2ZVKUBU/qbchK1Uy3tkRe2UYTQXKukzdGSUv8A1m84mtAA
vjskBQYlzsUOgy7SN2iw2ockBn4jONKFSNkksBTeauS9Nqk/qB+vD+GltQjqUvwzYQkm/Xw1pFEo
ct8aOfONvj6IUak6JBMQoRn75FDUlXgsqbXfa1VUfKMHrljZChc8HGEcQ0rWCTD8EhesJXEH7IPg
2xt8WHNKMoofVdRcyGNCxfckQ6vZwXUWlk9q6I/VysO/jQuIsGhfnUvGpqov0VI50rKUkyF/l6Zc
/MZkhDpSPWxGpw38pAbmGMcPvjBo/8DhYBhsAZOM21nm/pswrJEy4BIwSmXtwFSiHeDrCr5KRhuv
xK6L7c7Os0DzSAYXAHw4kd35BHtdkKXwasH429eaK5lJvUPrJFrxoMuk3l9moA0hi8imX97V6AWH
kUlRQjeiRtFYSet2/gQPsAjHd6nX4i31xOwIHeBHb4A8CaZw695rm3cu5zcfY+Hc1ELsG4Lb0EXC
MLUHzYDYVRH7XQ4rNYRA0yaHYtxmN5N4A8i4ub6ZFifWi3XAfaBVJDKpZHDOx7rKwzyMjBbtSt9v
j1CljRsIjmDeDbu1MsOlaX1tat7XryPoSTHgW+1CF8L6cNMg1eHKQ52vTOvC8b08kDUnhk2iOS4+
889fWRG6ANLOMApcD760/iiCgPWceizi6qCMkSU+GkXjvTOam42CoqfKR3/53Iu/GEVlhNxByy3f
Rd7NPzWD0LgZK3glWL3waAb5PJkWCHpxjGWoDFFw4gkkmFwLFrn0BqImJd43SopmCq36Nf0/RoHH
v75AFg7n5dEoXc4oLWxzGTkfz9wzvCAc1dBNBzHyKAAX6GkhzVCjCmXHyFxZTmMGXb/z25Jq+3Xj
b5YM9XzWPmgFgPb42sWRXHWNAZtRpjpa2fh7sfJGRwf0umJl4dFVnSy6KBNGMYFoKC2hPm0S0ryS
y3Dfh6MP3y4cdndRCfG1oA/CBv7V+XJSZFtFnvwVd/5m+2HapPgMFg4meFD+56NrRbnoxUjJOJKY
B9JHWYOc+nPYQJmu2uBb6malGnXJHvuCM59YDqj6Yg8GkwoTr1DIzhirkKT2k4k8iJw4aLZV7vW5
u2CK3L1FCh9wE/tw8Wgw3QZVDJwGfacu2HhlNrkD5zIuraxWJnAREcwTCAqCEjt/DI3D6XwUo1hH
MaPteaoa8RWYHoud4E2pIwuG/9B01Pi9vo2cKB2UD72i9SuT+GZfzuYpjRDUgdxhpZ6blwXLIgYO
4HUm47ITpka2Vb0iMS0KCvFBLt5fH9m3u0IhwmJYWTzEiy+9v69cXOEPsQcfsefISazu4yTrYD4K
mpVBfftUZ1bkxd6LLcWCgFvxHCr6BrIQ8KImA6g7KbDu4VVbk329ZI7s7AzMpomC5zsfRA0BnCJE
ntDFiYlZtC3UagwDpO8SJUHZIVNHGYrKJgnV7ftHE+AQaQBCfxLfyy1BqhH8vgzpr5nr34KYMmZe
vxMOxCTBdMLRQEaHChA7/vzp4IhLAt0UVWfkcb5ZYp65VDGKlQzc24VB84Ook4HjJkMsvhjDCEoB
v4+syJXh2Lc1M8w3AvC1w3sHDCtzjoiSKImpZWqqht44KEwhcgtVJjKj3XUbivXaenjrPnRcIldc
2jOpuC4p5UjVQ4QHO6srdGNuB4HI8dZL0X7wKNZff6A3R9yMaCKmQo3ZoFFoecRV+dxhG4axW9Im
9jv6QemTpvnltoy0wa3NXDj6JFFXztVLzwcSQqF+CyyAttfzFVFNDLBfMopRGJSUjIGx13Jm2IMg
9Ss7+ZIpdhTnC/cV8iKLZaElQRfS9kUFZ1KauyLIU7QqTembCsDw3Ztp7twDg0RGfU7rLda5OJXh
WLRm7Bb9lO+sOvmjUvQ16MHb+WI9UI4A8z8fm0t/W8NW3Kh0tbIAjfFTm0+TOwlq8IGe1/okBkVy
yiYUAlcm7O3mOre68BOejiKWitaLq0jIKnZF2OxyuFD319fi21iEoiYZNI5N2s+pb54vC20Yw7gU
uJQIZht+TON2skdkA51ULeQbKUBRxQ57T9mrQeN9v2760gNyiHGzlYmBAFmfmx6muhCEYeA+pOuD
q7eIccYNohX/wApJbar7ZHtpITu3okUtiCcPORdD7rqtUkC5LJXSWl737ZLnToMjVGbWLGpxi0tV
bohpJjVB5Iotiui7vC9mJlrEKNJ9mcpNs+IS52X9quzHY2COZhTIs7hFcZs8f6jOz9SynNDl86ZS
3flxOd1nWpi4UTXnqqy2s1aWyYUtQNYPCM6cNyc8XsxV0KiqAI1o5JoG0UbTSNSsDCE391xUEOQB
U/6hM+o63VyfvAvDij8GdINVnTNzMXmNMAdfZYcgEIfPVsui6eCFLSndnMv8WsP8hUEl+NcpybHx
xDepMkQzRsNCCtKtUcfMaT0j9HNAH5i6E+pWHexjNQ/TlV1+4QlJqpDG4oCDIsxcxHKq0fd13bap
C62q5JBb8p70vlH2k5J3v18fzAv7jcIV25xEMeXcJYKqaQ2qANDbumDoDaeTOs1BIOPHPzFCJpo8
B21gy+uwKBU+eL4mdQFAo6SYiaKb9da0coK+GTXSJxxj1P3I2cxA1/P1P3B5o7gY5S595eV9Qtod
tSaYvoNR0r9cf6A3DpL1rs0FMaJEWnmW6LasQnoQlYmZQVtTnjyQWd4BgWcaXN3cq0TL5eTu0ZhR
+6KMnyO4vpWVJUIJ9c3UcX8CKkmAPCNBaKQ/f16uczENn3G5GTUxpgdcmFBRSj52yVT7saNDt59O
ELanU2LZ9E7WESI+ZirqsSNRuvPKjRWKUio9TqkyBt/DGCyGeugTpDE+B0ZGhuKLN8ZRFu0NoauF
Hxnk54hYCKHoQd8cxl0WRxux90UPLe0R6RvRbTrKvdGusaJKeeqGwhJyRw+Cfn49shTKt9II0uYP
qRGL/sskT7pyWyGjmP4oYxWmZ7kdQ2kTQU9bRnYkNVF6RHs3PIpGpEcUxxCo+YpibkOBPGv9KjK2
shpmrTNKcYcUBRU2s0IHemZKiJQgMT+T3pHVG93vavGHVdP39CnmQqggm0lLlISmYWKlhjvTUbcZ
Hz4fvGNRRWiQULnN+kdpRBS9tPMGOWc3pUgeO9HYWNWnQVWqCG1GTVD2iWWhMe3yLLn2rUzGFiEb
Be1eQ9tX5QRr8qbpEPdtnERE7MbYV0Et9LsmBWpl6wmK4YZLZ0oYGmhcwCVrj2PhiW4eeMr4kLeQ
c/9IikxHUb2BJfBLWXOd7dykygvhFrxs7t02oYUsetlKdchFBdF4N9VBlnyVWl+koVWZsmx6LPQC
TKvlQxuBqKxYNk5raEl0X88cNKkrKEJrfdG80aifi7ZKEGsiyZS1j3UekXS1uyxKKnj2oWqX9oEi
N8ODHg5o/Xyz/KktqVdG4qzwlchVO33RByPxP4Wa2ZXC1mPLd8khQWc8uDeQ/+xmkS6itvu+N/Kk
txuENsbImauyxNjhqA/5l8qgW597V1ZYzedpVOCNt8NOm4R7s1b85HeVE1v2nVQQTL92px5RWJOK
P5oCj7keiNpPeZpUHz1euS4D0Qn8zkAjJjS7SqodVA3gvHRhbe99zLORrafIG1Mw622hm9Nu9LUs
+2ZqMaLBNniJAJ7vPGmN/hlf2cmi3bRqPH0sW1MmKyzUFsI0yCdlleajoNAobWWH5oTYUF1lMrqb
EZKgtC0I4yiJX00V6U761dVhqjoHKcdy/FYE1iQde7lQp08qAoj+o2J5TfZEZ+uQuJrlCbDEqgrq
UEjseJnb5eEonlLonGj2Jxk/fU4E0CONC+cuxqu+ND6MY6Srn5vIbKctsil4IAfYXR2Ibu3lki/s
yzGh8mpnpTqO3zI1ZaNuU3GEosE2YnECIpJFQlaJN0oFM63lTB58nP0uCwTNQIw3MEkD2pMcUwu4
aQW6OC1H6tJ2+qEFAlUs1wtqUEBIfY5irm6BCGUm3XISqhISOt5T1n8DYSlEvk1HuQfJvuwLoFTh
+AGWPOsi+vF3rUTLKEQqSpzEBz0oIE6ga2f0LOjjGyAyyJn06FP8nkZjFARIyvlW1TozHqKuj4aU
lGpzC9e+llSHqkmCot1VA23BSIZwKTB0t1DgH/+QKZGetvAWhUEWHBq8NSILiWQ1hY3SQYXIryoI
ReyELfTLMkJrKe7rk4egUts+ZFBZx9amziyjlz5VEO2yx2k905RorkkKxgk1qGG4MQEN1fKm8CfE
rXprbKVNXaPYILqW0EfVxzQqx3JfwuURRiAKmxxyd0uTe+uHmSKc3G2baNT/aIqwN24kMa7FZyOU
6/wpNejGB/UHWAngIU2k+Q9ZwSfbcke04PQDSko34v9wdCbbcetIEP0inMMBnLZkDZony7LkDY+k
J3MAR5AEQX593+pdL9rPrioSyMyIjBuSWvi60SAvb87c6+bcNEXo3U4xWVQZx5fzFc0t4UaA2Idr
nQNOWoPcJSBiHQs3DYu1uA9zr3xM2Dw4eU2iHtHVBvSeNkqm4DWuIFsfGTdp6wGhKvvyMRzMyuLu
4I9SvHs+s+9vPlPlv89hPTEWYBkJWssQITm4pVq2DB8CLFns1k5zC28hDw7hSpmeKbic47u/eLFw
UtGSwH8nIBQ2L56qmvHO5QbOn0ZJpvcd593wvkt3K9+KLhnz72iv4va5VnApn+fR2ZN3vEBjf5p6
AcSkdAeznalVtzk1lphieSThP//pIcTqJ2yrVXuyBbSkLx7Znmcud7G7POvQ67r/khw2KEuFmu/h
2O9G+z8Aa5lOp6LXHk81z4hjnwO/RZ4S3TaHv7ptH/ebUtRkkWNOzRv1lhfx7HRXcp3CiZD2QBfW
vbI0CrmFuBLX+p+Jt9X5MUC8uxWGpCsXkU2zkN6Xp62FBFh2sFX2AxsaBpgLKUhFAWI1KYFVpmtf
XlypuvRHO2XhBhTxJ1pax2kugIGJTdmy8Obkc5Q1EK6okm3FpdTzoEOJ5FoJPThSmw+2cnGXlnT4
soitPsfxBaCp0D3G+0oEKzjCvCQuKCbQHpq8B5gXwPEUgjMNLcA/r3aVmyl8IHgsocghJNm+wlbk
qErGb7ZAOH3LIZz8V3RDHTOtbIxiGjy4b65gYpb5PIt+Fo2Fbr8JkY9fMHhxYyetU9rnsFvB3vJ+
5aBo/LLLOH3G99hF+IVXa9THhKnnpdn6+r8QqlV7NfTWfx7WNXxm6RQc+OVa+ChiV1v2HKfwplvH
cvlFpRAzki6DpD2PO8EWZ8JM8vnoRLm0md8nOrjaJwdbC3bf9q13I36sbRfXWm+Oe2A2WjppOZB2
kGHEI4ogGJumPtVhkN/R3WxtOrTN/gm3uEquh9kb5XEopxUL9jy3Rz26ikz5DVSKdLriTPNBYsiw
KQCfCl9QeRjarncyg2n8oFEvwG7zOT58vJhNNubcMVmgDD9KtTWkAhlcrXO26XVR11Nloi2VJsY7
RlJcUpAeZFcwifAz7E1B5MWW1nUXXalWz5a4mjV2wYVzDaXu5a/Klt5TeD5cSC+ZdvtQHHzrWReT
XVG+cNx5fyYfSFd6QUr9lnVU/A4Km/8rUXaeXU30Cd+IEM6prHp0JCfSAF/ZC0/WNIknilVCYwCB
D5Ay1HPf79109uRUD4DK2NE5Lf7s2d+KLfPxIMdIVGkdTCsyUM+jGU5JK4/5Fjt9VvNnHi+/A5Pw
TQEOm/Pc8zJqlD6CBkotgi9xA3bIP7E1adgt3meyBu1t4fe7PeBshibGVs7snyuxQ/7w9qr+2/PT
VFm1NuLks/Ud8K/tsBQFAPmw/bXKy2h22lMtG/4nY1hq8AJYZJn6wEXetKrr/EoW+QrankoFCwZI
5z5L3AaYdBPG5SnyavJskmkJ55PfTw6SfrKrJO33qd+y0uDshc/mlmCniUoIjvvSDi9rNLXBr1YV
NejmUNRz2trogmwpR2vvg6gYWLMu/KTIumKN3EPP7zk8jDto5L6o2+C69xsLBsUKSXUZLe6e+mwG
GeLYZw6zaa9kc+paIx49rFX9FwDvDTIIZyYMU7vAYixG/rO+ihJ1NImh4gshdxU4xbvoNmnqSJ5h
TsUX/lPSqR+1+3b9AR05vbfNwH0CPKzyD92UJPo074XDZ3GnLqNakqRxr9g9bnKrgzcv2Kb4psvZ
A8ggvxcv4O86BxDiaG+tySkuzbpS5Jl9SLxD2MsCnDc7z0QulrZ6Aivt/Z1kUsI87VuZzo5fzByG
SV1lXW44GNfdlb+152x/gX/lSSqMrNwXb5mJKwiwOLTvSo+G2Zia5qV74LXcdoIWLTdfmMMwfiqp
a1/3RRDr4vReddu7wQJOndTv/YL+An1dFGXsX/FTQZbfl3KdeFS75MWwblIfcwshOS3QqMurahVj
eFJYdVRqWGOKTvmcMw7eRd6C7u2t+y5XcTFEsc1Zw9fap2PiG9yguS3z8+4ZhwyioCjas6CeHv6U
tQ80Mo5UlU3FwtmFshGpNl1ZkWyvNPuuT8zevOaAfmTc6zGaXTbEBD0L71dYCXMm3NzWV52M9XBL
rULXpvhZ6iuGDPx3nHoJpsNkJavwLLCUf5D12x/P3Yv/yqFf/yP6pfxcC9XcdQHevJNPl/6014t6
7XLRwIfhgXpffIg4Z0f53asGjMSZ2bq7f4ps2FAUOHkiDgEFhX8OXeuqa79pp1d09qDYM/p9urd9
7vwXzY7dBu2wGA5lXofcBYJbK8PGSzZW3oCDoxjsaFBN44dPqPIEU+wsMyUnPPqOPolIR/Z33SWx
up6lohyejQOFqTHcQ+lUdf58HMiqq9JQiPKjLticTzGtOe1rvWzrBA15zP0zR3F/j4kiZ8XX30PW
bha4sBJ8eJlipEj+Odqz/5xZJP8mGdDZmjoft2xxlgDRMp64zzDYNRV9SOsd84D2HN/LJSwSYPT4
ua4rmy5F6bcqnZLd/0YsoQeaE1h6+yz0b1Cj/RcMQeHf+Gynn10HvmPGOFuP5HAwBT6xuaKGrA5y
vCdlCePX9Lnhden34m/YDetDuMv8EyaUeF58b3lORLKq80DFg31yDtgqjlpEpyM0zfG0ynaqjolr
wX2XS7Xdr2NjnVMjV/sVEUeq0kBs83cNgLgl5aXzw0MOKezcONo4DG6K/XNyJGBuxJ3OXhk1+V/r
KoEaJ9vWfw4cHvsxAn5879We889b2vXBCObgJ3+cwk9TNPVrGZCQwUpjM93AQadEChBT4ELi8TFX
DSbc7TCuVfvPjo746iZbg6/et+1X1c9Eskz93pSPdTVKZNPWdD9uM+ktW7dEqeMmZNPg3GyWW9Ha
QdMgbOO/IpT5380fiueFK/wpbMr5A64c9DjDt/YdjbO+te3oUut3/OYp+SvWzRrIpCptmvKytisn
bAuO3Bo4BKCSHxJNG57WVs10VVt5aRPioHpyvdZ2p8GpAibyLmlGJzNtZgFtVQXRGeXS/QhnFYRk
k0ziUeqA191j7TJiUEUPD8bY8ibLCEAZj6OH8D5OYkuOq29Z4VDW9jc7mq88rR6N/dEbZ2TPWc7z
Oar5rtNkbmc4hou3AOSdIh6y3Ej5mI9x+YbzonldvYU5EI3fMqX+kIxOmpPAEKZtGNsX1RTBj+mT
5n6dqgkkXSl8eUxiipiTtm08Z2q5KCpO7hbX7hg188naJHnlTu+rgwkApdZseM/Xum/Cv73xxb2t
xR6c3Lgs/xQUrAvsQZ28lEm+WXYf4b5SAtogz7ZyHI+xayN1NbqyqzNAh/K/ePQtJqAub26hg+9v
cl2GOdPBFHbEHW0QGDd+mXOLFLmejCn397ywm73jtAjaU+Ip79jKeF6zEcsE5exQ0NzlfHi+nS3Z
3mm6/dcAyh9odRZ902oeAy8tBDXAwVOb8w/we3vLut/lCGd6FZ60qQYApIyZniIobAT3ku3AF7Cv
YbazlvVIpptvoc3tIFxMLMLxWFC2B9AvpXMdmJWPmbAEQQ5ku0ZRyvssv1H48t/OAHhYYqf/i0yw
3RYgv202Q/L8E6+m/49JYPOkl6H9qoPdv+75mPqCAqT9tahEpGXg+ccHtyb5tQ9kK+bvXTaeKJHP
UEod3wDTlvnIN8uZwRzEC6aXhnAPmn0PVwSnZzQ+GbpU2M65rkGMw1P9awDb3kdhrT+bSsk/foSE
lsILm7/UROpUahvmn9nU9mHLsVc3XqqXKf5EYaZIXiAX3+3BaHW68SXeA/IAOesUdrkbloIixXEX
97DlUdOz1jWKMN3oOz4E1qyPGCoU/25vYCUE40Z/lkOdQ8Az2tICsVZK879X/XjOW7He5/EFChIi
xc5QtLyoyKayj5cjVdPWZXLa63ds+vmTt4SrAYTMDDaD7kfVNkrTX3UheYSpGcKozwqga9tNrDf9
6ZkNTNmeSM5usXfPfTfHf4LCd7frC3/+dZjr/nvGYn1PfES/naoQwGrak4Lx7lgGqanHDczyfzW6
L43puALykthMjtgweradE/1Z/IFWDhexfCuN4epYodO2hxCUfHMzO7V/20w0ydS+fr9Aa3XFexX3
xNLRM+Q0pLEkyGmiarlrd2gn6SCbC8l8dMIvIdamOJbjSvBRTUecNYVSj51PP8EcCE353ABmvtM7
QQln6OPudTyp6KdoZXeDf50qpjGUGO4c21cmy9F4wIacr5mNRVwe4mDAQN8wECMqk735+wqx6Xtt
5iQ8zXMPQDg0VPQdbM8K0reePpxxTZ5CzH147TsiSVIVtI3OErIfb5EyewizWlW/ilbNQzbMndcQ
yGqovWJCo/x09ov215JAh89ANEGonaVr72RcbAlX4Qz5jRTeKG2HC5PTjxf3xG887FRurDq33iQ+
MBex7s7SuzcdgiaY7hq249YrhUr0GolVlzekRnI5lpTVZcpZJK5g6Flzdoohig46iNlSDwoOGcmw
7CZ3m/1xmpsxOe62VLdbt2lwgzrYwCmKbXqs1pBbrYsKZMxm0YB8I4Si447z8D3Ih/1zTKwzHvgN
1d1iZ889JOvEw92ovP0zCzV8JW0jiyykQvlGZNjuoWHP5YGeuXuY7SaaJ4cohrl4gSUM59L2/gyV
J18q/eH6W0vZUS1yeZC5V4SHuINY+KV24Uxpp2beAriB/AoOpTqd4eQr/3wxALDiXOnkOwwqDSpN
T/v6seaL+ytGOLzajFPy4uxmee/bNflul74pT7HbdW8Ep8s/gGxrna2+aD+cils3dei4f++iTghd
CpP+5OqQpzQJl7U5imlJ4qNd8qG60sy6IdxDodrviuYCPNtpi3+FcmK86EII3TKfATZ0ukHFoKX9
pbfHOK57xZjDb38pS3AC0el7J1KrS/sxy5oy1IvcLjpCja2KQ29G/mobj9F0cPbN3lM8w2PutmYb
s5aJXnVkO79tmakN46fYDMS472a/jBQ2Zxyf41rE8dGLcZxk6zpuIHeroGMyBR3TycRm955LZdBD
1qNp//O2yCH2l9+h8q6CZB3+jvlCymkeLaOfMWOmrdkif2HSI8J+uJmkJxoiOn0Y2CQMcBxpPZRt
1u0QYpd6VXfGEWsHu36lFSp2bHtZaeGopqWeh/XkedQYOGAKbMDt0GqFQGO7l1ovnsP/3fQPrl9T
t2317rSnnamvhIVbhc9tg2sgtdsyMHFTbfRAJB0Q+XkIl/9YiLdLyjDEGQ4hP/NwaDU89VQPSfEE
Xr2go9ha5ZwNrt31EFjSObOgTWLNo+PJ+ybPpxdElZbeHravezm+m8/KSuCoI9lq/PGKajoVuWte
QYEnj0NrZwtedqyfpq5wvUNARsTzDKJsIc97JvG9C1cPucotFyoBZ/LgvC4JI6O3tqwLPB51Ydys
77tqv1dS0arB16zBPc9LYI/DLgjuFA2A0NtKx+6VHobZpFDd8teSp2rGWdPEJbMK2RccxhUvVIVX
pkgtdi8a0TAozkvhx/uBYOIBKTOv5yKNCR3Ps3DJ7afsmtk5l3Sp18xU/cc+WsN/pX9hyrcrpNRs
4gGK0qBpduek9kLtB5175nUNRCtS1622iWwMCOeIMFXUZkM7YPjeyMayMaYLf18Z8+KHVQ8r+WlB
hk67jlT7a3yPSKR/51jkHAR/RiFk2a47Uz93Rgio1nEX2ZZP+EfdirupcWXzJcpqZygpE/Wao9AP
xzYSyZYJ+oOnxNZUTmwX6TJ1nGlnzrw16jr3PfZ6Z4sskwYkM3SHiMpVZwsaX8svufc0AFYGOgON
K38l2qWvdlm6fEHycRlhjO5CIbQsKp1VjCa1RfPwtFSUvAfyuNV1q0pqDFMIMx5AmZovYKdOQ723
DncAWxv32ptz8ap36T/j/d3bNJjzhAmr02l9bFH77vc+YABWFsH8+/8iQ5qYZPjxFm0fRZfPb/D2
xuaY6LH+CXzFdQooe/9aN6Ef/a0rf8aeCA+aAz9/HLYu5AjKe+/NNJK8XsP06Sryeu87Xzjy+Kg8
Y+ii+3JYbKf/Rp1gML/vhsStJQZz7SAD/iWvrQ6O3HPyEQVteqFV3YfML4LtHZO0+NuhTHCRJaWd
0mZxRX1PWil6UjGP5tewxeWG3x9Icjp4kf7RDpktVOvhjyDE0cloRuMHz1trJr3aTr+Fbamsy3lx
7pv6ctLYssyfO67POVtn19wijrB9i5E5EmleTW54b4NdhkgzbfNs3Y16l7+ye/SsCIk1NNx3cWQ4
rHQUOi9j3NXj7ZRHnkVgak1wKKKGMSUR2rF3tYySqKyAhJXgMLvd9o9v6HJYUWqqbGCc+uauJcNS
RT7emgaSsUdBNElwxSXoMtduc4Rwb2/7Z3VJGjglnbfdcez5He0H5X0axqL/l4tWyqyz5UgrbPz+
pbYJhGX08mo6waAm9MWzlfusKUHgm+PyeZoo/zXHQVwiPrE+srAZbx1NkV1Y0t9zkMOp4qxjPclU
0XYt2Qj8iYMaAmvrLrLNeEi2d7PU4rVwa10hBWv92amcaa0BJAf22ZrhKSSa9Ftz8zwyaXafyOvt
vacRL3zOyK5VoDcuCrGtO1f/yZn8Oefa35an1nGn9jYP531PR16v8MQyIvpfLS6Bx5es4WM7TdTy
flzBvJznSVQZFtvyq1PMZlmi1DS0QiuFTDSo8sljG3Y56tnoY5FPSPwWKx/f7+ZRVOjGCZ+Vq9TI
V11QK/S4Qb8chTB97CaO4myr4WAe496J/s2+s73IbTHT7RCHXDkbOzcufPrAfjIHj2Q2YUI+h8Te
lteVxB5/uebIwxyG3qf86wvmdsTQeHnGWHd/r61xPzbVxG5qPCVuWXrvf8JoZfBMyDNhqzUS8J+l
iUyUNk6Lhh8U0XjdToL/cqvNSEkroybIIEAH/9A9AtQOXAQXsbhl56qTE20WofHON7MTxuIdh5rJ
FPKhd7fp1vndCDl6RwGvsMrWCpWfOXKOGB+VzH8PZMn1L2r1ty+Lk+uDDwShhWaj6Y4R2yFhJkcz
zeeV7PQbBj7OmvY8Qr+olrrmUPj5BdAb78I/Q9j0P5ygq95wqZZ/F2azH0R5uuUZnbp9G+sq+NF7
X1oA0YnDzB9t7mvoR3lvk3hc9TEwifuNcXzYUy+vCQGARCHVtaOa9U8Huiu48Uq41IcZNwgPMoud
/3gf7cj0cEQnrkyzUeLhvBmPoRLlcJx0JW8n0iaQm2wnf3K/ZRLg9nF+KPUarqeo2nETVkvgCDqG
XkzFfRHULZ8ZZUBklud1O/XL4jdZy29307m9g5bMQuaPGtb5eeh2ilqRT3mQbYyr/WPQBbbOBqfx
nds9b3SeEkwUfAjPogh1RezNp5oG9iVSAth2EggB6laX3it2WJIBHLekNoh6Mlz62WU6U1zqgLTI
8+GxAQXecLiv3S8AxpXklob2ke7uED07U2iK0yrm9m80UB1lVcewOm1EEXCfec3wOo82+I+dC+Yz
nVr6KNUz+zjyXZJk6N772+btd0pLYN6+ypk2mSKIHvHqDuoQcw/vh3KORw4lESys1xnSIU4F8Jbm
nDdjVN96HB9Mnstxdo9wKqvXWhWQVr1gFdWxx5ckGed5jJWHOdyBLS+4h121qzf2usI2BSNfFPxx
vR/CztvnlCsSjWPhpvmZCNCVBxQf9yZc21yRYZmEN6GKhWWgv9pfJV/l27DvLBnbOqn6TCjOvsyU
XknccNePw4mRUPE0lZd8jmYN3TfhlMsf9j14/boFZj2/3mCnQynjSWaFGLBiyDz2rqea9+8TnwAH
pIw6hC7P57BVlFm8nJ2nh9StGDEQboI5ktzEiSa2CscZLlDr+udmJveN2yDKj9LSRKSSxNRTZ2ZR
3wXbmodpbB1bpYUhmShrOgaqV/EWBj9DMJZ/Oo6Uki8hWq57l5LoEOOBki+7apa7TTp9dUd1Ft6t
gxN158B0psqCoMVUQ+XAtMZ1jasPrfEEA5i94OEpg6D/MNvCBxn9qnhuabr+WHoCVnxET8DBDtL5
t4qLYWObco+wAXF11EekXn07DJQpp5aZusoauLcL67O+fnCXtf8WjQiqW+uFwRXb18t3aJrg6Hjl
Mj4wukfzmlmK3DiUxvBfYtrqvw1t9adh+vomhxDrRD6Q6JP5qqB6m0dK80NlBvk4Y/fAIYYGS46S
2SySg5Eq2zwiyAndXPVnVPccgkvJtJybZI50Vqtq4qdYIx79OR46kOLlJN8SrEefZePaN2eM4iVt
vc5+dgREu4e6NOKZemLHoTLyj4/i9reUi35TtneSlLPardmBwneCc0xqipatGCoij8Jup3fbpzmt
CIBh1EB6PGOuIdJx6i5WfgbuLH/7TrQ8S0GDmk6xmb49p+ioR2iChkOOrHnd8gEp6fLFv60oScOs
qczU41khs5qwT59gWjNgsuDVb4czd2H5Fck1mImW3nafnKexCg8SJ0x1yPkC3QxbbsS7mvMcZJXn
V9iWyQxDPx8wbKWXM5mlFX5gmWqQUnddzLgTRU4NbwRMNf8pa3SPC39vHruGyvO4mWJA1kLebQ9J
baQ92RpZe7RhO2ZbpCSfLGdL9LjnXDBo47H9OyhHfdIQsMddtWJ/9dzNYWtFjOurLLb6xduMy9DI
XVHhuD76IcOvgTLdxHP/aOZ8fGil5//WHZ3+M2MnX2Yjzqu/G5t1H0W/tb+mUFFi4wCv8YRVuf9W
BlvPBv5W+Q8Cmbu86rti/CxNf3Eg0oOodCXGbT4vTqdEapaE+0JsS42chJj4GoaYWuqSmMt0Hbv5
x7Bw8TekBQVWX/m8nz5FAtUEGldy7MO1mrNx2ovf7uxiJhpQdC5EjRK5IuhXvueqJXo6XRbPfbb+
ap9bwGQDo0tZf+KoownZZvOfxVncpuV0eYqnSVb91T6o7r1HEOaBThpbZYLBgJOiHZRJytCJUdQe
qvK+nIcuyrT0NPfwyh86jaVcStAeJcPxxhFbcyXbHOPQVNj5uZhyLBb1xWifSrmWG360RbzTmzeP
fsCom2++Fo+Dnosn1mkIz83dTl577swMWF8sSrxwQUBApOqX+BAxVHtjqDh8OMXqBcfIaZjLGl25
D3gmuzBjr4TBFf1aiCpdu9GWcc5i3qD06p63BTzMQYw+P3g5IyUfeAXY8ihw7L2L0h/swS8352oV
yO+c4YX9jIcgfw2oYvieQrF8uf6Oyk+CZwVixg02GnWxlm9uXgX5DZGs62M3khhz4lXgYMOax13Z
B3CQUWDNWFC5+5p5UzuEXBVbr++E5GxJo7mY1WFu5LinItzyR/YtzIvx4vnLyFnqK5fMkNuuQYqn
cutzZEkZfDLHWzn+Il1c9T4b9sxiq/7srCPOHivFcMtHnbA2RF5ZZhsrVz8Vzw9/A/ntp8lpw3+D
LJvwKLTpPi/HA10amgc53lQS11FuW2IN0Us/xnh12Xco/aLjhhIx4xlmFA+NZrkAe0yYP+xRA81v
ZxCHF6Hce3NI8r4YKIlkdbMHHRPsIcenzgAD98dpFJt6UEnP5dmO7erx+Gj/RgVoTmTeOH1DDxWq
F2e29ffa79HfEj84hszSd/5M+0hTFDSk7khb4rYpPIcdw2Jxcsry0Ph/eArrO6z43zafmjHzu4Fq
L6qoz6M99kiE7BrnqvYG/Ex2R+TkwK7H8ljHlOypEXSiaY1ch9koWb1rTDllfCTpDi5T2An/s8MM
x2nlcw3XnXGuymnklWDwnzxN3uA/DUygu0O++uvH6HFr8vDJ9cvrQA2ltarDWzPh/Uq7pK/e1g25
jJnUGtyzg73yhGOuLI8Lxj5NNtQg6eYjhYoRate54YfTeDWUFa8qsQVGtosBsQ+gDZ3NaCoO3Lz7
0CyRvq/+1D90TmX9q7oZnFMn7CzPHK6jyqK5n0uJa4KRICgg5gmNuVEd+qd7URLx1MVpxEapubJJ
0KI3tFU4cQJ5DHuBpLDoQE4+8rbxFe8TP0Ku8THNQYjwYeJ7tVbQzCaf8fg9S2VMDzqrwgiujMaf
y1iCaQX3RjkfzRA1/glKECPtevH1e19768/acQeRyIXifKjnbfwVJa5o7jD6Vrc1p0WbReulq0Jj
5h+BXaYq0oja650cUnHL1iIydrSv9acs5fqDxsffqtWkkgNzqyZ+1LJlIAzdcKcfIP8W1bWLA/2H
PbghuC2DvvqN6WCeKbjMsGCZqQSeEcsqi8r0gAPrqmCkNt2xTjvdG4zmSxYz7tqvoCMOVfmI1mq9
VxwW+xeFl8EPbyOZT29zoVgFOWoiuKJrgZT/Scr3+m4L3y5nNPm4PyR0xXgsFkE6JP01w+0i2sVH
QiQasV1xmDyUi0pK3GBlTHHd978mZHyMVU7lfAnsEd1hr1SQHzGHJFijaE3bg5zwCKF0X14AuWyE
FXpdbMYs5k4JqbAjnGYofcnr3I/x8774q4NYufMx2VAezzht1/vdTDvjt52T4YAwsrwUmKYX9CFX
jcw0Y/VWEY/gH5a+16T+4AKkyFTtxqx4CjhytKto+mOMIS6WsXme8aWIUiExCB4b9FtiHNWwR/nV
yGy5IqSIAjfrHQ/JEAmuC0/Ejg1kMxGlFp+Y3CvuJt9DmpPYyMmM0zvtcqeNh2jli+IXxeNqjiUJ
qjeEybhMWJxOCJrjicd3tQ6pCmPdbnmqNo53dEQGPtekgtNMYziJ8HbttfsZKE+xP9wRo0naqlH2
0PpG/lfuHWegqCDRpMJvmdEmNR7gdOGwftHN2PzGmOgPR7p6+2aKsi2vBYU32kY1+M9R4ZGwZd2B
J3IOu9lFNXTd+5Xi5nOsTfyLuOAE8xGkovzYJDsrnbvvzQ86rry/Ze9FwaGurXO9B0U/POqk18/r
1gUO3o0YB3t/Ke3b3Fc6k86CK4yKXLB53YXTn65s6HNrYkE55DFx5gcm4/KZ4wANiR0zLLl+1wiB
+U0sTxxTu8n8WuFxHGoSjdbx//eAnBOT9k4/33M0ohPjI8rf2cRorjaSVe0BwwPyIDaf8WNjP246
jBjexhuYKc6/wnaxf3YEM76MMYHLVeKE0CM5XER8dFef9pP08/m/tvCmlYJaFW9k7JrnrdSGG2YI
i89x3rZ/RYTN7qR0or4SLml9DHmxUCLGOh6JoKkjfKEbJWfGE4/YLUvBe8MWA4Ufrbf6ZkbfffZD
VK2pSzT8GyouM5p1mrf7vl+TT7JfcPOgGAcjKsBeY1n2RfxfU7f7V0VvxadyGzxtSxsZmdVVHcwX
OS8wmVNFzd+KbFegPe7Our1kUofqWV12OiaTYBbt+r3FfOI4/PgFst3NtG7enDqRtwa8B1KUuIzq
Qh/jIcF2zd0CTiku5F5kCLLjA9QxZztETujcBUUHbKBy16Y/Uz+qP2PPqUwRh/Vo8QaOfgyP7Td2
0/qJvdYZn2HlteKIIzx/mjmfyowy36VNq/rll4dX/PeAdvMahOgIktvxru0b/6VufNk9j/W6ELWT
VGa78mJjf03lNP2PszNbjhw50vWrtPU9NNiXsZEuAORCFvci2UXewFgsFvZ9x9OfD2ydM0wwLXGo
0ZhMslJXZAQiPDzc/wUZ1KlSkAEqksbbjbkS3bWFUlN56kdIK6M4UW0kd0E0dZLN2NzwShL0Tajm
PBeHutQrV244NRu/CQfio9VX2VmmDnILHbdXTYvaqkZ80JSGPw6g87wW4VQIDlprOYoGkTRGP80c
4MQOiYzOu+x44wDowqX+bgA396byNOBTS7OYS+ZTa/fUADjZCAIGeEMjJj/7avDuPTL9X4hCzWXW
cehVAgE54AYqjvIEHwSkRwo96KkMBy7yqpGsXZn0MV1WGELpfgDfecdbpcDUOJJr4PMa5KBemkrJ
qROYiHYsy0kCwoQiiet50GTIIw3jhto02aYGK+BbVAG/c0PsJU2aBy3XE+Aa5VEey/DnYILsdZLE
IMuF/VeVTima3k0WqeCMyPxJcmm7BvE2V1L9u5DKAHlaRENuakFqJqc0vba3ob+BZioMMb+PjXB8
Nltd+q7T0BI3kjeJghtYFs0JfKH80ImrlNQ0EZTsVjIb8w7nxvxJFGoNwFKe+7JDPKR8iDNcdgEl
TcjgNVfKC3ryAD6B46ZnFcSrbiOh+944/B7x3oPzfD5NfQ5GhALqrzoO/SeZahqI2nJIQzqxbDFb
VlJhBCnYzbhLAG6AA4DA/+VlY6C6IJIm2vCGWexA2PNPKmDrcu49um8kx0Dy7VZBJ23jV41x1USa
MBCqE0mj9hdFP6oiDu8tL7ZuaBtScek9bxLmAteQ26YuQG0ZQpV0fySyvZA08NSQQVnaTQ7ZwYZY
5f3UA0oV29oqI9UdwUJY4Lya8Vyd9BStC3G+YSKxTMKN2gWUZRMQHcpGSk3jen53agSVdjqr89qv
HK/tqO2h3yRf1N2kPvgxUcxG4DLEfYhnydasCtIZxJur3z2Ev4uwTBvZ7SqRfnlowipgpdmQjtaU
fmJ30yj8gIDINx5GJNHNcJLulcFAqqUEdylTGiNFw0EnlyHexJl128TepNk81gOSBk+SOBCiLDz0
oTI9eGHXSgDC5zozYnDtixrVSulMPXUYZ8KBwpt1BUcabtSMbtKx8AXgszyr7VExpEvoYtWVafkA
jg0pJbP3VaPBKMoq+oFIT3terkdavdMQ994WoKjq7xOptm6FLEBFw7Lo2H9Tup5uBu3w2vUI+zUU
C+76MzlSLcGuG3yUm6wSeIs2tN03PFazCBpilOe38igBCwAzVkOi8UT6XXDk2k05BGPhVuIgqY45
QYF2BrFtXzqlF/pN31ZStLUCK+ZMBZZOpgUAdQI+5/uRK1ESDH8NPoWZTTsJUuekOQR4ErMxBnJh
lXJ4jv6YlV72XWjeaGGclK7STQk0rRyM3TWUH5raLTwFFqNU0l9SnEn1dgwmb3DHgZLV1g9IjF2J
VazciSBObhHRpWJhk0KQqArJ3l1YGuQSJdYXAkDPjiRk5Ky+JdmAmXoI7+Mub0YUXkpsAC4xRGh+
gJlVaULmtX5ZavSdHWUaC6DFZhGhxah6EshbIpct0Ei5kjwJyMtAJRUkXg8s203gD/3KvWJ8yBMp
ulZBpYszYJDaMdVYg4doXvw2vY7HH3VdaoVUD8m4Io2GTWMk4jMZX984PFEyUtCuMq+lQimlnaea
07Mv9OIlFNNO/AaZTPnVa5IyF2cS4Jl4CflnFIaDif6omF1DLlAkMPxKG9Bmx+DAAQTEiTKGSLwN
MD2InVwV+WCdKGr3bV3RVi5bnfZuLNbW2Sj4Tb/r+d7fJ27wYa9SzTiLqJ7cNkpHDQmNs/YCQAS3
ZA765IrsgOsiEeu8s6eaIsbODMuKApYMm+A7NcmEFCTvZPBSWWze6mkOGJbrxr8uE5DEdscq/wVC
vbueH3pAccQEPpgg5PUNPEnvNS6oIDudMvDCUAczASaCpcqTFYwcZr8IRgN8VkK5Io0Q1t2ghqe+
JhTbUIaVi+A+ULOGl69olU/oDOkJRbYsefWlsgIF4cWUlGBzJwWY9Ky4l3IQAARZ8BeqhuaxHdYY
kruc4vHZGvWpI49XwIL0lGo1UDikjeCk1eRODeEyOHSh9J+aWRm33EG1ss09nz43W7faiI1fkeJX
hVI4c3Qet3JEcWcTDQ1lbM2cAEYGZno9Y1BHNxjK4ZLMJav1vU9He9wEqmSWSMuVwmXdcWvu4zxX
zkxqIrJtIjDPEz4fCum6hgz4q/LE6VoPzaSxe4AV7b6ZqL/dwD3z0DYVjJy1CVQt3+Di1RgXU6Mn
xSPvAuFRsCiM0gYqRPD5ekSW2/SF9JRkkyqSA/I8erX8qBNsnl9gFD0J0tSuKEGN/2XgGGrRcrEy
jSChUBoDZ+tThAcAFI4PoEs7/DYsqEtbpYDLY+ftiA/tacb1rCXwUdwA8wCkP5FrEBE5owq5IHcn
0qhZJcAfGsKq/Cy0uWe3cdnujLgfbgQhQexV8Hw+XdO6SdxKu9PDLwnf8/D4tELHN5GxpQt2yLWG
w1o1wFZSG+oVz6EEKHO7F0EJKrA7i2t6FJY9aar/rRoSYMGnB1+6imEux+iyKNJ1VPRZP+VwdHzC
dI3WXWbHHlfuppI8DlKKJeAm5lURAmuiiubDzKZ/HvKigiO6iTPQJiQxFLxLvfmx8ouW3PPlL1pI
rAB49soq5XP4uUocpoXpRr4lO6RKjyWpMIGHXngFG22TNL2Gvpc57rKMCoDc+0DDR0oO4EmslZVa
SgC8/ywMDGfVW0n5pCxWDkToVuVJnKU+5Va4cz7AjoRqZFzneu6eXoWlNsQ82qzwYczqpmBiFjIp
Ra9mWLyDBAEObP5UQ0MBHgddirRw0IafmPzKKyI6x7YhknuSrs17UNIW0hcAJOs8runDQweUb3Rg
JqS5EljcRhzOQM9ZuyKDu50r+tfsH2Z7Qx2ksT7vQMaXFjvQzGEggn+h3YcQHpQryr9h8ZCq3AVn
VIJobZ9e2s8TPRxvsb9GXYCYUhQQDzOxn0VVx8uRcb+Bx1DAipeNW5pleWdpib89PfLnnc3IiM9o
iBob+FHNv+yDrlk9arkUquxsHJLEcx9sKxdvkX9Rq+V9PTEJZNvAyKCIczgKQ4eKVXKilV5qzrUZ
+mam0jlN+f67Ad56Zd98PheobxM+6B7TEORrHg5nqpZnpQI7tWq4zRpKww4Vx78g10j708v3+Uyo
6GwYOJHT7kHfd17eD8sHlauqhpC7wSvl8owMBi4W9OHQAeAJK7minLtiuX50RAUhJhjwUBOW6oUS
L+wybTnzRSD0r95IoctqormSWAXxDWqN5orOyLEdgnWCCRHCRP5pqS7e4wih0rklGlct7xVrKurC
LYy6y/6DrYgFEZrwkqry1RZrGQImJ6NgLafSKME6NxaYo6FcGeXY+iFXLgGewgUFTPzhF+sNcLpx
wCgNCAEdaqE17aNArjYDNVY6+NTCTm+RY5vREi3QA6RlRLPFCdPzSvNHc94iUmfd9hnCIM7g+4aw
aROSmpVIshQpmk+apRgiq6iiGrG0KcmtNiEHhnlcSX76EtLQAx8aA12ZiguzzmY7YqHpHk9P8Uj4
4mJAhEwiVuLyLB+u6eSZk6IBErXRFIDRKRnerh6ptypptC0Tz6QKoag7VQHwuDLdI18TEVi6zWgy
EVzURaLSyWEemCUnvfZa80mGeB1xF0vdHrOyduvDj96cnuqR0zAnZFizKBJX0jK01L3VgLFL6GUB
D3U1lC23raCsOZIf+YqGjKKbLqFShPTzYlrI1fhRNp85T46lAdR7XEc7pa4lcSs181tCqqFEBVIb
WSvzOzoyFwEUNswC0Us//JQeuP+hwQ2MZkkn/oBtFVPfib3wesQZ4yehHaxrD5PTWwmkR04Jw4kk
F2hdA2+bf9eHQFrBeDcgmLKucTGc15nYbRCCFW4tCigrAe3IFFH/U/Av4aTMTuGHQ5WJKE+9ljJF
qH+uUIEsG7QK3m1I/+i2AKX8I5asNbniIxO0Zml47IM0Ciji4pPCl0aCueOMhHw7V6xAI8Fs8Xa+
CEnhy3vUAvJhYbKB6w0amIcTjOCcU05igh56QK7VAGPqS21N7u3zSZgNF0Q8VjUE3/SlIqDYmZh4
lNjACOgHXMd9DJwviLqVTOzIKLM0Hv8ieKKgv4ieLXSVNNMsetEGENFCyjTAOoG+suuPjIKdIdLy
SCjKIuJnhys2iEE3kL2DsQAzkl5XaOvkbl4JTbCyzY8NREKJmL3IHcdOOByIhpLqZ5RP7alHmDRM
5coBr7giOPw5KL47iiKXhTs82c9iNjL5Sj9k1DiZbnxO7AzHTVgD/ygGSP8bCNbF+PTVLYcWL16N
INS12VllETZCUN2UD0iYFaXgxRaYxbYYh8E9PcqRiRkmYVEVudt0nnmHq9cj3+pXcclL3CrpGCaB
cYGXTL01jTZwisFf8+Y5Ph4vAHxMSe+WovidLLaGQVkHBIJQ0/7DTZTmqudDtInEKL9th0p5PT3F
IxuEKeJixiWD5P+nlzfy+JBWWMgxyEKIuznNhbyZvr7fkeShLqYpc9S1FjrDVq1DcYdzYLeJ6N2Y
A3ynOorHFfPKz2kBlSiNm8TgqoQRvzi7nh6gNjWrZyo42wHURpQF0kz/HcS+tbN6Ewpu7A908Oom
3Z1exiNfjmwLuUANq0KJUsrhTulCMSxL/ErsXFf9HzCAtB8w89R6m+Sodth6DKJoe3rIz9cKvhQs
5dzI4fJc3tlBL2dWj4m27SnZtNMAZT0nAg3JC0HmdX7jQeCV7LwMKOeeHvjIljFR9TQ5gCbnbyk1
i+0l+Styg3YXNMJVpKmpXRdF/+U0lulZyF7K8K1Q/F7cX3kxQOU3wX1ZiZntoDV6aLwJmcFRSJJU
W9mgx7YOVzPFwHlFwcwdfr9WwRELmCrPUnMId0h7Aa1LQgFRes+ILpEjHC81anY7hdz6/uvLabCM
mI2YbB9t3lofMhEjpHTt6xrgf7BMNxKST5scScWVJ+qxDWrIPIlJITVeqouUGcmnQkFwHmCyHht2
DV7hWRkQ9QR+W+6hidT707P6nH4Ql3lJo3PLq4dQfTirCTWVHIYg7J400IBGqj4tSZ3uLFAvhLJW
tuTR2fHSnzMQ/t1cvPdRpwIaikoDKi4ePALcgWma1Lk1JPs41cT6boL9s1YNOzLobJTC24cV5R5f
3A6TDFS5mODajLi20aeCxjWChc/RtvHT1P3yegJNQK6UtypXg7IIMGkfw7RFWgdaVAPByAmnoUx+
wP8yygGW+NjLay+7d2+Uw5rwbJvC68pkXUkhFp9wSK3A12lP2BZnL92EXSNe9gMqYlbYZHvPpH0k
hWW9C0BH4gMo0KKy/dGgKZiik7eyf48EHQvxE+K6ohPglzlm0IPOxCEqB19T+RvMdIHx+ajFn17l
43P+MMy8rT8cxkhvkk70cMDxpmnQ7aqdBbawi1Q1J1Ws5prdLJyJPT02M0G1tkhoRyNebuLME4kr
XlXH9hdf/G9zBcLD4sjmCMp5hsqUffDjjgpi9U2pyhhYmOifdzXvtNOTP7bEFMC5ULg+Z2O3w7mr
+oQ/BdKMtqEpJdprsIiMMe1XZnUkMJC20Q5BIF/hW86z/rDCoIPVZGh5LCCjVz55kU8vsZT9F8y3
1/KBoxPi4TWrlIPvFRcLiEIyIAGJrKPCSNz1KlCBNGuClazj6CgQSwg81D8I4ocTgtvkFTLWqVgF
+6G5RapIbV2eW7CgT3+fYyuHhQ/3K8V3ChCLXL4iwzchtjKQ0IhbAXS6a+SdcVvAGv7+nwyF+LM1
Z9f4gB/OKa2HurEEPlIxNMW16TUBXU4TKC+Ioj56+A8Gw/GKMhx5trR8iiNpE6AQTdbb0YTZtm2D
+SUocbdrknR7eqhj34o8jVsQSWau+cW8wDGpep1SvlEULb1FzsK80s3OXIlV89+yDJwIJRtziYgb
YqnHnCWdPoYT+y6rwU7aLXjRM4Jj/xhQpdoWLYyf09M6tjMo+AFTBLFEH2tx/SkNxPFUp32Gplbm
RBMUuSrCKIzkPlj5WJ/nRslEZVNw8VHOWM6tVyUrqcFVz4zqahd45W1uVufA5fS9WIXdysSOjGai
vYyFAr4vM+TscB/2rSLgOE6LXesF/dxPLeEeeyfoO1I73SDT560knZ/3B9V1CfMc8ggZtuviLIei
DmhfyCG202d/KqRppO4m93enP9fRUXA65BhTz6DveTgrQej0YUKhCVQbKqxq51dXwDjXfJWOrN2c
C9Fs4YVA4Xn+8w+BlpI9DCkTbH3Wjd2NJHkzbALm77ma9vpfcuklv788LbYglSYZxXq6PItpKXpS
hX7AuwCVMTL2VP4VZsYXfaqpLvAoUAlLBHQuj2VeKQsITmRTxxsvV1DSrdGPocKsZg5wDEhqIt9s
5TR//lrEdQ0LTh6WpJjLpmDZFbBwOgtMX1K2F8YUeZdi2yv9l6M7tArRwL3cILrL5iK6mymYH0Ag
MeoYTb5J4/RtmuFmlR6tWWF9mpCuSDzDDZF3soyD+eJQofZbCa0IGVEqx/ApzYViEzfBl2v0jML7
lHRiNkxgQofbDzAoiG8DyeEq7pXSjjMTOZx+7GPlsmsLoHtRbQGkgyvP4UftslztlR2b5xw2eJYT
Qeg6Hv6ChOfOTPoFwVQl4GXCSgku1FBLv3r/c53MPltczNzMhMbDYUQk4lt1ruVBDTNdS+nfMoDG
+9Nna861D64Uyp6zZcjcD7fm/z8cpAqzumpq/bmFJ1zkwq0e7lPR2OaSbON6Q4ID8QvPhpU9+anE
MI8K4YjarjqLBi2+IXhCFHsH/Xloz63AvEi7jZx7TqJH7jT9OD3B5VAUkEU6EBjlUHaFBb0IHiHa
EhPwUJjB+uBfoXjiOW2fdt8ENNc3ZuoBKOM2dU8Putwh74PS56evKZNiLOt7EcpDWp8PgY2GR3wL
RyDZTOZoroyyvJ3/HsUk51WU2Vxvcd5oRPtIAjO1AKpTD7BEmOuxKCk5cMvXQBNHBpsNQ+Ci0fXG
JmMR9as8x6pMmxGJgcdYfWHecaFxYw6N98WNz7wOhlpsfE33PGMqGQp+Yg+RIfV2CKx8NWWbR6H8
gz8GxTUiySIutq0UgL5HoZEgo+16Osc03CZj+9WdQIcWJgRxipITRZLD8wXrYIo0HYKiFxYFr9g6
QGUx+Wrkpf1zMMriFPMgQRdg4PGIKKhno531JMbS0+mZfN4AlCOQZzWRdqGoZCy+ypAIjexPyKlh
XKT/kgY0HRJIurO2hLFml/S+dT+GJRIMBqNEQMuEJtPSpa5HJ0EdO1pZdNJRkiFnFCBsG/VFJaTl
FQDcfNvobbtHAFZ2hjCSz1DKTVZi46dTzBsZ3xMJBJc58zgXM05LVNbTwPhhhbAASqQWnUGP17Kp
o4OA8mBNadvo4nIQpF+QEvaf4rFMrY1SKtp5hl+dtfvS15tRMSoPIfooDIQHyiJWtEkyWIE+9DaG
eAHo5cJ8QDsFGqkaBStvvMWM/h6KLBe7VvrYWBoebnnFM8I4I7m19RQCeM0E3TYRpK8FifdR6P+8
TwYbzCUaYcpzpKSyALZNgBVHBSv6QhGnta7dEsL39zC0GGYDPp6r2mLd0M7paKIJQOk7rdpHQzle
oCTXXmmtr+0CHsywuwYNMiYcrj7GSAWydOufaWi3OHzStYO+OITvP0enHzAfQRLiT/VIM5OR0UMu
Ih+HxK7VOPk2IGmwDeG3rZhyv2PDPpzB97GAyslsHBr45MaH31FVU+SfR75jEFX3LQQf5LOU3eTF
e2SL91pePbdh/9xKWOio3vdMa38MtKFHsr6yic/Qpl+rU8yxcvGDuMhNLnRLBkq3RAxBs4CZayKT
L0qVpbylaMDG51lNq/MG/cws3sbhlMp36MKFr1OIIvUKYunI4s9WtiJwJUATCPAdLohXTXKLBGhn
Aw9Dx1fPcxcMceGWQZS4p4/rkTN0MNT8Uz68sUpplINx3nZBowtnMRvigmS0/fpJZRSLMwqabb4L
D0epoLZ6WcIZaic/2MrWIGwLGb2p/2AuPKsk+oB0IvTFPrJwWkiQX2Mf5VH0DDO6vhI6Qb87Pcqx
zQHcgyNBfYQG7iLqgLrwiy6FWR2HUrTDtjUwYIVI/sZX/eZCLFB2kNuiOFe6qHv4+tDcUSDLAHx8
PijQqzOpT6EXKhTnLgdJ61/wRhDOoHtrNynKcsin6foNsX8NH/h5mwCe570FZIlkmpBw+AGFnv6O
UEVoeJhqeRnFWb4PrHqt5fJ5aU3agHw60RR54C3r9YFYdrpYpKMNNe9O1LWXTjXvvUk/71BxQbe1
2Rtq9TVsC8GHiqSMYgBlVhmY7uJahIPU8+zORtinCBb8sArEwfeFpIS6g8xsEaDbWPs0YZDpjB5P
f855pxyGGVPi3gLUQPsFXM1iaBA0EMpihjZ1QNnK4EWbvAjKDX5HEB6aaq3ycGR5GU+lFQIuGQDr
YueO0uSpvowmDkLIsTNkub630lZwhyIu9hA+7xH8K/ZoEq/5AH6OZ3NfEKwS8FJ2z7JiHuA5CEEa
nUWEjQQnFnPBjdXa2hbobK3Es6ND8W6HDIqmIbf24UZFTqg3UgGtnCyhP+8EaBzE12HRoZPWzIIf
p7/gp2OB9R6gCl1l1849+8WlLQxQqE0NIoY2IOEhVMhcFTH+aadH+bRPZsA6QxBAASvyuDyck+WB
O5uQokIvLzXrzdgHUeYmeqD9giJmIolWRGt2w5+WcTHkYhmVBB6gibGBA+OzcCU1fosMqXHTMulW
JvdpCd/R+EAdSLDoX+uLqyGYxkBEGQlJ0bFsz5AsSR0oQtnKtvg8CqUNuvH0OrlVkXA/XELERbvI
KCErW3GtbcqgmxBu0qeV3Hf+Wz4eaNIXDhZHi00umwiSHo4CQUvC+gnES+t54t1gdXgn+e3ZqBid
jQ/RcNflax2iT0OyYrxdZvT2DN5ePvsSyVAGpYZPEdaV5A7ImGuOlTfCjYTA0rVlNrNs3dhsTu/I
+fMfTJS3GZnaDD9kUDCXhxNNhr7txBg/qGYb2q3Tb/Kdcim7wcowy2YmMeNwnMW1Q8LY6mXCOIX7
/Ji5WHDYv85vXk5P5v1Jcmo2yuFsBr0OIAAyirwDWGBj6bGRrlB7cbFBcbQN3Tf7W2Wfo6Jvj3+d
Hnv5/vw0w3njfsi/eEEnajU7awl71ekdsPD2q3FpnH/1al2u5HzgP4wzJBmyEBnjqLferoRd/wiu
+dxb+WDLG2Y5yuKGgZUfJcI8m2mLRYiDfqCTOcXKWf70VFqOMp+JD3NRwkpSo/l7XZabn7Fz/6bt
Xh6/rxlovnv8ntoWi7ALnjkZpZBhyg3wUwcZAvsRzc3ryTEekPE8W9kJ814+Ndwi5FoYVxI+GK53
fqL9ar9m9vlv5/vjyjBHAsbHo7t8n6d1Vhsogs6zQgjLoV7kYB3kmK7uvuyeavcByaC1D7YSLpY8
qMZUCiuYx+xc3nYcsHDz12S/PlwF9k3tvvAssNHcXLlY1r7fEmOvoNUhJ/P3G52f01bcYYy1qbfB
VXjm2cmutVcWdr7rT3w/eRFFYhUqJSzDeZKBk/Iv1Ub400GjbWU556N6aqBFyFAFHIkCmpe2lKHw
3XkwIvKqPe9iY21Oa3tlETRMI6rNbD5opvaj9fYhksmFjOdZFqNIstZzfi+1nZrXInhEpiBr6I79
vYDJNXYNrrHFCs55CN3Q/Q33nkAs2r/XZvmefp4aeBFPej/FUqBkYOW7fF4/5lflufLTu6HiiPp2
8TLeZ+fhtXKj3a/smLXlXQQYvxlCPZ93jMKeQYCB/dntyfIczzacYpNtfNd0TGcNuv2p3rKIn/Ii
0oxyFif1fDDoQW7DveTep85kv3l2wfLmW9levcePBQB6goD5Z9IcPJvDiF3HZpqJ85bFi3gjcT4U
1yJzUB3rW+rg5Hdb3yBsvat26oV1trLKx+Lqx7EXq4yszJjQIyFXcfuN/phsg22/Hd14W5/J+7Wy
2bFPSkuBvgW4OvriiwdBhF51NFZFbVeIwIsSJFxUqtTxrc0qN5puT09tGQhI+yl9Uu9QFMD+4BYO
V1VvQtkLEnVyBKVRtsgkIa4sVSFWa+O0EnPmmPLxiDAUCE96/VCRTAN5rMOhElPWB7nDQMuDrP4t
t7IMXLCSrMTQ5erNo6g0sXgNzKTZZWlFxawaW0hUjxrIuddoTxrnVZfUjjjK6XVUpOkDjCbp5sur
SBGHZxVJO31Qfd4/H7KJHL2Eqi6wbMR3stggz0pMVZv0FtX6ZG0vLl9yTJA3HLUbAPkaLKzFOcCU
p5osQxgdI+syy0ECo35AAw4ppUrLlfg+kboG3dfUQL6W4nYt2EgkpjdJNHqPWpM1OToCXdedlaku
3wIoKbEaqsLCtAsR+6TT6/Ip+abtSntMl6g2AQ2jfXW4MCpeGlljGHhZSl2H9YiQ+CPREOnawB1q
7F5Rg9a6IdpidNq9VDQfX/3a8k1XokE4baNC0deI7sv8cv5JCvuDDheKr9gZHf4kAa2mELP4wcFp
IUZvWJFtPCnSJ2r/aBL0RWeej4XMtRt2w0pq+/mwKXw0EGqUhCnSK4vbCUFXoR9hiThVYz6X4Dce
GjSIrhHeXAOKHhlpZtTodOKpKgDnOZykX8/Od5Y8oaoX6aAp4Dy5+RghGkqr6u30R/58rqliUvZC
PQDOhrjsyvuGOKQ5ilaOgSLOpqkGfJ5Kf6WD8umRw2eDXKmAyqSHzBUwz/jDEfPpTyjR1HaOJwSe
PWAsakepr9hsqPQ8bKd8YyRespHFSL2koZ+8aekorUSwz0eP3wD0ZmYtgTRbFtvGqev9vOR0mUg6
6xs/94TvaiwCC7QaJHHOUDFG0eXLqzvHMYg+oH0kivWH8061IFXyxINvX+cI4YxqvE1TQ9l/fRTw
zXO/ANgBhNnDUfy+oz01Rh1qL9h6IoiE2DCe2l9eP1VUmIhEYY125fs3/vAN41GJjQZsiBP2RXaZ
qLXkhgIiND0iom7aDt72q7OaYRuAKmmCsHPUxZ6RR7FOsKRFJn4K/fMoF6YzD2uWlUfC54BiyhrU
TSZF1+0T7hDyL1290awdbGIzVxSRwUnQat+LpiYA2tB6BGKHujvzhPrfqKz/eh3+23/Lb/6+Pet/
/Q///TVH82lGji3+678uw9eKb/+7+Z/5H/t//7PDf+hf191b1bTV2x+XL0X9x7bNfr00YZ4t/5mD
v4KR/v1L3Jfm5eC/bLImbMbb9q0a797qNmneh+M3z//L/98//OPt/W+5H4u3f/75mrdZM/9tPj/r
z3//0dmvf/45d87+6+Nf/+8/u3pJ+cfctzR/rZjL6x93b0X7M+E/5L//aIK3PxwA9/nyb3p7qZt/
/qlI/1AgHRoAoxARgJLKqerf5j+R5H9IHGwLmAr0pLna9+cfWV41wT//1P7B3uXYg6EydDjXM8aZ
Mzf/kSAp/yDjmFGudB4kkTbAn//3Jx98xf/9qn9kbXqThxiazYO+B83/TZbm653eEKPP/4dMxBKU
05lo8Qt0wbFWxmLAtXzSGryPw7HIf+dYrGNgNxYQotGiS8pZ3lbyoLfK8lOhY0loS3oP1TVNLE4z
Wzb2AH7rwVnXWBkpO/Lwleul0xTuAGYaN6ofli8gFBD1jPFM3igxwpsbVLlxUYgQ5kMt1KPZYndK
gf8f+kGGgw0kpiUR8o94BuKeoLg+yscXqh8h09FZbTe7Ew7yX4ASK5BZeZI81IaPUkuuYBKICp2P
lL+CGYmwHYWpCs7avkMQtg1SLi1fn/RX3F6GJxa9Mb/l1MPROc3y5BcKlHGz7fI8uGzFCF3aJsYK
E30EozpHFxFp5QqlpcSpTFzoNtlYi4ixVaX3ECph9gqzZGr3nWZiLDSGuSXZIu5n93Xee4INUK41
nb4WsudWnUadBEWSd2IjNxNxt8iQBEGH3ra0pv8uxAP9AcQSDMpgRl/+VSq4aXIwItwopRrvbQRy
FLQNG0/qR2e2iR13Of7piSM3Aw6sGMn1P/pMRr9LjfESsc0pTJ5NNU8lt5MrxjGSTv09ivF0ncoj
YO0iVv07gC2TuudqL34bwmxWn8akKWclnlDZXvDEcNpaSEdkziS23JC0YXP0rJtKkzGiExJWRI7a
7yK+fbzTdEG8L6JYew6NWeM8itHV0RBa6XZyHimPuVfXrzFaRbNs5oDvRZVEcC/87hE5rdFkZ3jI
BNJDlfE4V9VfRtuVaJ2FPnrwgwVUg4S0o+CPVOWIhHyXV5Ett62p21IHwP82aND4xSgUrRfvDP9v
DR3OOER+/TKuE1Gy1dQ3LBcBftHcdBhebnUK4xi8pZrwjLnMeCVGujF5Owk5mmyvV4WPM4bXROeV
4mN/G3bY4DSXJpJFSIvTNIbNnKDXiFWk35GfG31YJbOpcm3eejUEooAvkVXiRYl9F0apQ5lq3hVa
zKW36USVfzctoKKPWWVVyjZBRqs/02UMJanOeNaoPeNJwzwttZKwxojZjN+mCPL5BQZ3HhcPMrIi
HetSaPnFZRtvrCTLDacsYzk/L0yBQn/U6YrpNLGA9qnuJbF4KWSjJv9QMgjM3yclCzXH01toOHWF
F73b8nQTH7okwXujy+TAe05klKof21JHoFAMRr341sZCpP3Ickw5v+GqEU+yXbRlYf2c/KiI7lC7
7ILtAKtdvRNTGdeVoC+8cicOQ4/GYdEa3Tc06OXSHeLWwPcRZ2SBSNCiKb3p67EXv6ul0rGtoyia
UIT3Knxt0UDHqdNoUfD3GkV7SoR+8jcttlk19tuh/jNV6Xm7ojJl+pOfhDhJRFGfPPaCrPeOYKHu
goMp9ltTlY7mBdRVoDNGo4n4jyVScyZldfOmdnFqXvZGPELISOkaoqeZD8K1JYCQslHFV5tt5QVK
+4Ko5fTdi0IDkUzdjLAZTKwivJTKFC9DvSvT+k7MYKc6SW6qtwaALhyOLK+75cEqJ3z3gKAEfhIk
MmbE/UXo6X3/28fQBP1UFKztMImwgUJth4hsNT2Jmoc/8Hfupyj9juZ6eBfGWDA7MWj0fT+KZlY5
VYdYNlYW2oQ0I++827gea6AgZvtDjYPiNTQisd322tD/jH00YiLE1Kq0sJsoxBuwRJgSqbWhTqO9
EuvYQVqWUlEF1UN+id8gibmpMG2ob60srLBcQSFcxJUrazynGUMWC/RzX259TwKrrmbleM0eqBEw
b1WoujH+V5fobo6o+evBhGOdLxuZi85Jft3QhotjxS5Ka/yNSF4a76LWNAeEEb3BdDoTgZVtnYfI
h3aorZ7HRQR5nPVUvasY/dwHXU4ylF90maBreaJ+kyBejuNRMqANXVoIezg+Tu0/sA1TnhJQPfyZ
LhVPYM90bYMSc4HVk57U5R24y+JCm+CrOZKU6gMfEP9FB++OwHITjvOjVFot5aIuqFCdg33ylPmR
8V1o9ApbGAVh20sJ+sFVWKTe77zG4BgZb3+6z/2m7nelxMbb60qXVjjuBr6IiGyb3nu+kbVuOEBE
n0mWk4X9m4S1sSp1vLkznGR2SokjqW1E80/lgZ6EDnl1OG5ViFJsDjjLkT0LRGV0l2cYeOwpSbLp
MHm5DdJkfCprAvUGIyeMGawmB2ePXBSENxNdcgh5aV2UmLwOWu1g5Gw8DErQFo48Gl1oK1RyAoyR
ZGWP8xGuI9NAPIMfDZJ4E2D6y79Dm7pIC7ExbCwmKSJkcljrTiNPlb5H664o8agUu8xNp16QHLWr
9cIdqsRAsgNgidtEhXkv41zPmvajdYctMP5xCRLNPxNu5szpp4hwlqJ7j2C/5GGNHEnKQ1dMimnH
fVJfsyfE56jU6to1ixC5+prV+ElGownb3mgGNAP79CdlBSP4P+ydyY7kSJZlv4gBzhQui6Sq2mxu
Y5j5hvDJOA8iFOH09X0YmUA3qoECatGLBgoJxCI9LcNclRR577777uFGdiHsAJ+Kj8fYs16ZSpYf
gGHi30Qes9hNCdCEbCYWByhRboNOo7izuTZLcV2Hit+HAZkM7oj05Ss0DpS/hDUb6PaxWHae+xWS
24S9oz91lWMFL9AFqiWze4dUTKsYFbzSVU7dXdT2RUeotmP9aYopHM4jFBH/TDLqeL0XAgDx4DtF
mOJwjj/muB4ezQohNhVwhjndyRF/dIu2ESwnWX11ctfafCNAWOrLOnpDla6a4oqsPwJGT27Vdkwb
Cs4mMjJySfLqYLwEvlQHxXYGPHDyR4//eV7tAkjtYOCeV5I4szOI7TI/F03Z3i2EiIxXU2Mo0JaQ
D/qyF3veP+yVtX3OyuvmSzDP+5enIo+HYarEegpIae7uJsLw1+PZ2+9C5Y2/g7Wy/m7AsL4WUHLI
ntdL/JNpYOMnnJHbH4z4ucl2HszPfLXi7rzslnencjNhR9x8Ij35L6ureZ32H54yIkhcAGbgL3PP
4hkVNrEB02aP78aJ+H42d4oeWnYkTEpkNZ/N0i4BIx6l6luPaDb3JCsJECSYpXeSatZPQEar3+jw
o3OAycHIEHj9PUZb+o1IHjeZPYPwRDjwqu9yKZY26aDDvpmy3/7Qeo3f6qViuV7sdvyqori5ISXN
/KB8zfn+nEX94lZWT8MYgqyeB4dpPOmo9XsVVM6Xq7b9JR7kfgXKYuA3lpb7HdRp92wspycffmih
dm0lzYs/gYbggy7in/ggir83EHA/IlPEfPtm6n+Ou1ItHMotvtNeSH2VlzlLUVSX4rPjSQGzYcjV
HXDxHXR1CNVkdrU7Dj/bBYRBTpi4W1hY3ZOtwACaxYO1dCnclPFnKOWi0q0hFirRyoyvhbUuV125
rk0CiUV8U77vkrLrKhzg/r7HL1sPYjGNpn27djjyC5xbDcy2sbARFdeWyUbPwV1AofIiCiZvmodT
7beBOo3H0+I2MxhSGVZtc4o6EpfhJKlgOatt1H9Gd1Lffaue+jRcBmxLSynJyfJdbf0NF2X5FQ6h
/VpzYoxpqTVxgDiOoretbpQmGbc2wzmGOXa177lHsdAOIKG9YrLyNNdruJ2CgNxekt7LimT+3FbD
1RgAZ03cZSvIeHcUyTnMs3V8xWodWMadtN8y2SPq6VTVTchZPxBnneabTxQi9bH1Cg8OmKhj+eMN
P5K/y6oGdwtNZLNAE/cb8CUYWx5BiXKDh0J+Z3el4h1QjrRaENl+OId/s/85YdQCfFHBfKRiT2fd
jS6LpUCgkrmrhz/rOofxKQegZmeuUD4l60akM9war/6heUpIzcfgDUdTz/b3FUY2LVc5gp1orA6W
gcgjLdLR5l96qpbV++B7Hr85TRV8KsHkLzVGLQ+WFbfEFrvGheURawFrUJTvZVdIcY52q9xv6S0B
Q9GBMR6AELn82e069/mVHBsW3iR1ceZ1MVdQP01wxOguW7IDYCUCp7Bd5he0ekMmMN+TIZQHQMwB
n5KsC74hLM/+unRbNueSxnJyu4nHSLcunDS7U2U6BNrWJIb0BDND2l3i8wRLBdBjVax8NWVhleS/
O3CzJiDyxJE6WpyhXG6Aa0K90nUUG9tq4ljIT1p3N+rBYjIoL208dfekGc/uGdSFQ+wuXIIh6VhC
gQ9ktmiFCrM6FRIKm2ppBNBkOjVh3qPitGEVvrQehPgMAgYtaQQD/EADgXVKV7CX2KqHcK4v3U54
F8uhgzNmM2nx/bUWBHhAb2loEep540K39wDS/LjnsckCbhaP+P217y8UM9OrxZJ/c5OzV9Zigh8b
jozGGUPIICOnLBC/4CHeO09kfbFYz+S6g7+alIEhtYXwS+7Nhuc6dQrBX61Z4vh3rSyiq2V09MOM
g8Yc49wctmkZhNN20+SOrK5aSElvkmBb6zKG40GgiCfXhc5ox8UbEchk2ONMXYD0bC3Uc1UGtWIf
EFhpxvtC6N2OlUxm0apIiY4LrqFkklUMNQGESnlW4VxZfLiggMiIa3l+iZ0unWxqndbKaAllns1A
xf1UmZnR11y2Rlw6Z2rzm9Kb4ARPXYvL8AATltduVBbRVcHFPDzkS6vqq10UI2ncXV5VeBLBZfN+
65AVltjd9DXsxqEHXLyx/6Hl8ad6XfsD/F3xNbsBK7bfKLOXMXFDcsZ/5x7RoOeRFOXuoYALwRTe
Klr5sJbsLiYOkQf1pQ6Wrrwa57CE6gEZYICWUSjvtAcdjb42gVanZpryMStoEL9qG6LyJTqu90wP
VuzdlPxqe6JB/YpHQ6/ePlhRRYI7i7HwFUhjV9V1HGys0hdyW6uTtW9udfaXuWfU6fL0P03EJVVZ
A289OI8Cg11mxXY+XHybvSSTxT3FILx4kFnn2TPTck0KPwytbdzs+aHVg+luHc6I9ikeRlW95pFs
x1RX5Id8zgEokSM5DWLg87zTbN7FXhv4YB2aaT3PG0f8hiuyvll4qkmicMcggMtV5fkrXrnKEdTS
hvjz3ch+O0taXEWbjnJy4oECWw5sjjTfjoRrc9do6ei0kx5Cfrv6hUjp4ccaFgHY2yvC6Efn5LZ6
rEnC2UuZTSWJbqcw7OP6Z8Mu4IeIuk7ejMO0MzxyBfkjGx9xdyYDUus75WFg40atNuuit8LbTrs0
C3wDr6PLFP4O/Nkb5/4I44/AU8BI6CFe1o7YMnd36/I0aVLLU6Zl4XhdNQBHr7ngDU9aoFT4LD2/
rJ9NxAYnZ/s+dmRGe9I5B0tl1nQmx9rNnH0uuLmJqzcXL169Owsw+ZYhtIZDCnWlgsDreuq5Dtv6
x9IXgZUQ+tmadDOK0heMPYGxg0FzyMKxnR5E2EffbMLyQWvPrfkuoDledpRmcXF5o8LTqnZ4fz2/
8XAaeqBgRTnwrC9s7LxUjp0L8j3qFcKC20q+GSCRr6FNXAwSgKPtBPmxhzmJIFidiFTtBWQUiHgn
H8bVN+QBmOFBu4bXSG/DQvR9HRbpNtXdp1jZrWCoFuuHah+67WzR6H6A9o3f47nfmEGFPLWMgYfo
OzG4zc8NvLbFZy4G+ixrA7TRztV8wzQaCBzp0xBlWNcdWq7zjl52LU1bJL5qwQy4XRyT+KRhh+ys
YUC5ptjiKqnDSRJUPUy/efnJjIwjJbebmcCQ7W9V0R9cb4SJvxsC0ys+fKXoGgtBBFBKYLoZUMOg
TtX3vExHIPE2s3/00I6mgoxaDWqikBpsOmcvBbpZhFlodVW7JtYI5rS+5MZZ1ZXmKVkeULfq4rXL
V0qLb8oJB+8BXkg8W0VmSNMfz03cjfpshyZAq7WCYhpf7CZmdS1AUApPwNmb5ZcRu0u0uiB2vVBQ
bm2Lwj2vJG1kb1a7J3u+C+RJeGtosmPzpMoKwpyq8cxs2s5BffhGbizhlO7oW2c/JLgzBa81V2fY
fpbhBojb8KqNvLzNZjmE4w294Lyf/IYGrkw8gyp+8XuYPepS62h3foDljefntrA7ceWXeeDzZYdF
9NyDn17/TLOfU6Gq1tBV3i5VFAwXhAGbFqaTBUn6KQ1yyXEBcFeYX2UM/vHeHrGzfyhc/TMghsGx
D4Z6BKfIS5YFXDzcEdlt8mdeqy3/rt2wMa9N3ukD0AibbsBHOoQIY9B/CEzYkqiPA/+DgrqcXoNi
F3W6k/NT/nYrkIIB6fblGr5EY0zxHXdDBUmVFcgKwmMFQvax4NEYnrmQ8gAPhqpHUs4dqU8+iLeb
2iu2N1U6K+sbQHJ0nQgTPdjqEHhrwlPhr/n7Fa2/DDPJvn6Q8sV11/mwh/LGWEwVMgxY854sEPb+
2Fsu/5CB6bxrh4y7BNC93bNf51MeVjIsRw7XtR4vMAwZnMdOv1vXPgCvPiMtMbo7wMnOTTsC/WSA
LQheXhx2vJOVOK/1IryK6PaiGKmTHfpwTjHM7S8TqEYYPpNc9I23mxYoCp83NaxsBFWR7J0uY6sd
pMm0OZObjjFqEvKQLT9iZyx/W3UbxGhJjfUylkMM0c8ZO/e0oTDBh2x4sa9JQyy/MVl0ujSHwXOP
THTwYCQgEAolXZ0QNNfgWw+IHkCY1gK+AOhpsOrlAg5D9Ov7tMeLlUG3xqAwW+VqOFcmCFsqyqsv
BxX0wBCVFuQgFayIADD+XIaKUYFXZxDzL+lpn+Pc9UaKwVw7zqneFjB4QJf5C7ez+1wvep0zR2/O
L9q04gxbqnlugLIv6SJKK4FvIN8E20AdXJEgmjOt3YnewT1mK8681CKzRwGledJ5mfA0042vniPX
dAe39n1Yl2AkON9Vf+bIAJKS9tw8bRFIh5PYIx6z2d7Hq4bn/zkn2A1vPhL7s0+DAqsVfOAfTYn4
jBzCpzNrtbzoGLZpwqGWN3wkU/DNqgpQI2Zfc07dmjc5pXqoq/OohIE031clMW7WsPxNCFh4MGf9
/T6OKuJL1LpTYFojkaXJPgPeSpYS6S/r/AqEA9YS5I6mVuKHVcXYFgYWa76GooWh6hVAaRGJwPNw
UNxZecD1XSlgt0mJEM1VVm09TJVONJ/EyOXspA4Fav9CSNdrzuilvI7BWC+MoSoIyC7JB0sKDGuB
Gg4xDZXTr//QR1XYZseBrfumXqxTn9ug2WYc36nqR2u9divgfGkbt9VX0NthldY4XKDJjPDKT75X
UyfXC+ndWT2ye8FMpfHrjCVW6Z8sVBLnpDj9yhtlioESWSMgDQ1o7mSyG5fWlbMR6Ju0nNeiIBIr
GerK1ueYDQoWlzmW/GS0Cip9ZmF9cyg0jINCgZsmGUH/HZz3MHyBU2m/C53H+7nbvfLJU7bkKQLy
XSctStPvhsMdOWQRekTHmWnHkTF8+0aNo/wVr3J9c3iTfGyazvQwms6VaQTc76ndYWOgiw9gk4pJ
M/UyrZu/KlIEDIKthwnKI+Ti4M0yBHmgJBRP4zoYP1uHlp/M9RSDyUH3ja4gK4U2q6+y/IjlWlgQ
or3wimWfZTwLjAkYqFwpkXLCDUijnmvgU/R+7gudW3STF5TIp8mvgzWz87EDQw6Qkt54rkkiqeEp
A8SRnqo/p33QX7Wcuyaxu3b+Hfl71zyHetJx5tqHAIwMwyBIiME8g4yPrVtYgd6DjoM1SqSv64+w
a+2nhf5LX/zRV9XdxO93J0UdR8li8v3dZ+w0plx1HqipuR+//HHYyRlYXKqMybLVmhA/Uj7P3TT8
YKVLNtlmy+ldxsOxrzm2w69/RtL/L8b045/+Ras/fzRz+v8PhvMYHv6r6fxDVfxRFbsU/5r0H+P8
f37iX1N4x/8LZwv7VXgCidhwj3Xyf03hXf6A1dmYXRvfZxZ/2Pf/PYVn0i6O8KqYLD4W0f9JJ/r3
FN7/izgXxvkEhBC2iJ3lvzWEJ/kC08v/nsFHx+4sK1NkfOJYYd1R/CenXdROrl8bhO25rsb1stkr
mD3PhR1+DaZzOwLWi542f4btdW90BHPT062artmyFgfJNIQkt7qheo1MT5M8NuiOj/GAekGhV/2T
FGiYbt6M2unrGO0LJXXgJxrbyxxuOU6gzraqc+NG9LfRxvuFrFMP4b3fT4udbsVgEYxXIRWx/4cQ
QlxDKVS6Wg4BaUTT+HTg7YB6YCYSZ/ygtL7vVnUIUmaBm4bRYbv38dt9b+rKq1OPSTNScnhoqAOz
sSXxwe9RdouCpT6fYGZGRc3S8Urnbg04e6ljlW0hIf7sXUeLTnR1sDO8GfHuFNrVOID4a8LtiiFv
SyBs4z6AjB2cEwym4lHtOv5Rsvz2wbhF/B5zN1YpbAyY1aWaZrKGyL0IP0glWbq/YS7pIKn9Ze3u
aVji7maZm3am1HPzKDMEZ4hrv0WEe/F2AgzhWO4LqctIWxhzYNntJ5swEFYEAiPeSeX0nJdgKM1+
j4hh7uIwF7CpsWuSwFYxLb5pJdPpR5p3u4WFdgzTx9BtblkBXTWpEsv60Re5MGcZw1zFb772+Tuq
7Oyfl9gqu6spLzE+FCGyIlL1JH+qrR/ohYkD+gX4Li85UDf/fekC/WlX2gpOTsuJZoRktMMKovgF
en3A8btUy3RRexMsmIE7rgFQup0NaLBQt9xvlFJOaLbgrJiGs8YPS6pN7C1E/MSB4kXp6vBrXYIp
xGSgpJmukB6s3+VsweVcl6q6dfKpfLZ0NX2RuvmmKSYwDE6IRGmrxQjGtBbVi1kGkpE93chz2zqr
h+arGKmFu+v9Tdhn4yQMwtm6jbYgeDaUz27CHWGjtJYtpoy5DaHJ5S6znEQzbvlYe7xozNhN/8tF
3KUH9zQpXYil+xPyYMDv5jhVd3a9A2Hd9jPbpl5sqz8lAs8vADj9Y8Qq28/qYF+ep4IyKzHs/M1Z
OOdBwz9Z96dOcGViw3pWl9zOQbJWW+wNiVn7HfJmMD7OULQoDyWFUNLMg9CYaPIghqMrB6L+3aoe
blyNekCD4TKFKILpkO5yZrhIkbuzf7RNkf/qqLejy9gxfbwNhClIWzLdODEAdv0yi/KY23bWbvPN
qQP3Od/G5g4apc7p5Br7N/equ5+L6ogxnuZafICjD590qGN48SiDVGxOVF0DCdXDNZVxB/tssCl5
ue19XrmoHqGRiOKPywCFplxJgTGkXXY3naTYyI3zhoNRtK7t21IWCHWei+byVtMpfxrgdyOiSl0h
7GjWU7Nw4xaF0djSxbQhpQJhXAK5htGWvI9F3b3ZLv+2E5nA2/u+LV75yE2qsHWEaI/PavVVnnk2
EmYGoqK48t1SLhfiRAINMTJc21NQL2pLjRz8AiG1BW4wwCi1sdz6RNzEYGKn5HAb4MyNjTdm9J1E
ybJ+Wdrnqi9Kyp0BI0M6xZU1ZBaYUxo0JIP7yTpqsoG1fixQ6Bl5JhDqw/MWWfOnZUfDZ+fLY8ax
oIYSoQ+eMmODwtuZjAtQ861hVpQArgsf26lffk5Cq1sizunGizjoAVZv4zpmE0bVZx7Y1TltOSYr
uIvwTk/VJkPgokcYRjbywh0BizsTg9w3DBg2nAfLKUJVLB/z0i6vVWPAPOxuVMAb7GYN9mg3Z6wW
nMnS5ysQG4twCYI8ijUb7P1wq0m56BK51YVh+hcVIJ33oEbkogmOT2He9d8rIXkoDDJ5n2rwhs9T
Dn+cijgE+d1qbjoe67X6rAjrNqmC+UBcF6/aq+9ThSVMU4abvHMR13AdBDWZK2OuE05T2064M4Cm
b5LQQPqPDgFoRWiSWVsM1URx7HbvFXuQZOBoNrgTyT+21F4Z6kEMidnlMw0PHzHhPZzVvgs+S102
BUP7vMqIeNvLk6SzJJKN8MXfa1zZkjmtU3+KACW8v/aXKViW95y5iKuSsFTOb+Zf/YNh8tckrrNH
1wADGWnmldt81avbPtATBm+uVe2frXHVLwbfZY1UNZAJNBkrT7bBtt8B98aAYEEIf/lFUF6Qaobb
Ftnze+W45j6m6ydxOB9IaBtljaQmQY82NOaD87zp3fk7hCTM3kRE70A/v0cfufSWIcEGvj9jpdu/
GugvNwiLFZz0yteXpcXKjP4SxY++2yH81TZhjMmsXFkmtiyBIZJF51wHJuKZMUtDJjeAZFgMMGZn
6MbVHL42hWXjmFI5s8g297XERF+MJvNXtTCxCrAPldTzv6YVbnmyytEjyLttN/FUeLvTpvhwPMQo
rUf0MqbXG8R2OLuY4vxmrrwfTWzrkh/cManfLm7Rrd/2vQtAlWLSMeKuiJ25uQsLi5CKo5PM+9ew
BeyYLaL2eQaaaM2vsB8pe6FZgkQNHTKgdFebFE4aod91mU28Zs/0wBvvBUl5WJR0ieOffEHnV4RY
sPx2tq2QdzigmRFwApMYhXnHVBkidO4dP7ntKbFi3s+itWghPXvraM7IFspptQ1adLav2s6vJ7OZ
8u9wh613miyA1a96mwkea3MEl6u8Ip2CPo5T3km7YOODibXLRK/cpznHD+hP3sle+ti/GswgcKvM
Mf48wcHVxhJrYBDM9h/ZcIwlFnnx9gUwM6anbEaB0ksSiM4Xd0RG59uXjle7eZg4INRZe51Q91VT
DOo+t5s6voaM6uzBqaO2WJdst3ubbaMFH9Zt0SA6wVfHRXnnEjdV/ISVoWL48qvN11Rj+U8Jt+EX
dUuTL1drbnxvhRdbeP5vs2rT3kCD3JpvxMzbOw7JWFiXnjGefQN4FFw9ut0eMV6xZHiW9t60KY/p
4IEyJVvifbJ3t7oUDF/ahAc5WN/EXPdo/AEit8RVJ2X0iQ/V+Vhza3UvnTD5Fy5EL7z0TR1unBLN
5sJNP6xMsGBYMtJzZ/RZyDnSV32rmu2az7xB8LZn/BKhqqV+rDl42tuyds0fiwL6Xqx59D3qN3L/
EOeb6uyoaXIvnpjj7bT0CO3pHhGjxwQxJFWZ2UUl+NDm4WEUk+WdNuPYUCzCoCjuLP5ibRpBPCU/
gyJ7PTKS5U/OhMqcg3kSPOqOXflYbZZZPGrm9OS8idZDBKfskFRrpvC4311pmEUI+0t6dkPtHiPN
Mbzc8SaExmUCOfQlHlxcxQQhVRuZvhcKBOCFktAHvGpxwKlHL5u/+THeTsa7vnwdfKrpMxNJHaRq
WfzDUOOs4Qmiev08qq386t2QfAqCdg9AwOpvt3rMoZ5PR55ENvQRyhdatcH+KEMsNCruQnHjlCjb
BIUC3bScMRpTExaNnWq6c7wEgYG3PUuWGr55RhE80AdDtVLebma49Zk0Y5xF3hlSnEF1fxUvAN6x
tdU78oQxTX8vV4zGydAK6d428bC1fHjKKk8zTkLkmcFBzrNsvoUkKsMmOPnDLsoUk2LfZjaLYdjT
fNVgLR633kB1m7YoW+qS0TLG+uUXVFgYrvtUDn+KsWrjk8x7Wf8c29HfVCYLi+Zim6pxz/bQmQaw
3EM0C4M1QDN6Aj6kzSqhaEajM59pO4D7ZVFQuAELP6tn5adt8zRDKTnN8VvIJZqf8bpV9nOJ5Bw8
kbfitTodZ8bfYer3tTe9UXrWrLEVauzAgP+PcqC3f2z9/5Vu8B/t/6UbsAXwb9XA+QuDvscSENZj
luGOpLt/qQaW+IuXLGKxi8ytEIhxyB/9Wzbwor9sQg2P/3hg9Vyb1ep/ywaO+AvbPvtpvBbUt+xM
/Xe8+8E/yVr/h2xAzDAxVagaAYuIPls7/2ljhx2OXGHLvhkWSxbNq7In37+f7TVomGqsZJSR6k1p
6hDozFoWT++lIEtnTYvjrwutdETx1t4D5kv7swMu6mkDr2KEzx3Nk1d0R7e8xhFO4wrZKrG5FTr1
oy452J6iqLCPFU5DGKX7ncMFIPRnqdoYCXi13HVZyfEPSv8tqtolypjdm/XFm/qgyxYwzzOT5+WI
GmXDcE1G0ctbXbroALXTYhOmWtpftgYtIfPAIjyEjWYmSrJLxwnHOgMu5GEufxesX8kLijlFLjZw
a7xzuFjDdPZdAmL3CWB8dvC3q6tI9DnoOAoJfY9cbLVW6vt9IOtPH5f8WuIDVWRqR64J63d/cCUE
8hbntvPCBGMVl6nxveJemm55xdEbT4dGAXdeVktsn0rd01DxrYf2edEm7K86MWKpq2bdnF0U1SFp
SwdTmduPO00gxXWXmYHNpcSHYH61jsBvmRF0O+b7QUHTdvACFRn+qX6GqzeFYWqt2gqpvwVzt/ms
ObgUhGnJwow5dQQbFvuNtKo5Z56oRyRd/FTrtTjAo4lyHfWzaRzmDJKN1Q6VoCuNHSeaxrKUZ68N
i60los7hhruhkazxXPiF368vG2J28a1T/Nk5LyxUHgxra0+E0O7QpYu5l92DHVcD6xGjcpczuV6b
h4+mYYCaeOwcWlddPkcjqdgdwe+da9GsLNbhFewcT3bYpG1JRF24RvspHuqZaneS8ZztG/Oim2IP
pwcZcJ9ebAPo8DLz/7NeLZqNmic2N/ftBJrCmbO8mKVMmUi7QUo4ZuCkGB76tzDcwqciGOrPsaFx
TUsWGN8AL6xuWjfR+A00uaCjKwbNYEGpe8o7SNtRhScjiSdc9omhn8FtSMBZjBcDn68Wc+lfYwcu
vrhX6v6ycdcK9lYK377La7eZKGaYS2d2OTHoDMXGZ1vmTI8zoL3WY2gNkokgaouTElIW9zfB2JYf
DN1QkXTVKftE7jEXifIZ0yVBv0zYtruVDYkdkne6z6TO87h2pOaMrNmmhVswpWl7O57Oa205bqox
8Hx3SMtihT1EdU/jcKFMKCxvO/TuHHU9qJnvMixiypaIrgzxQdWFz+9VRpZiddMJf0z8Oz/mtbO+
GlHrMMHDzCiGKCvS5MpuWbhvQcFjTJ6EVZxZBamfYxDyJmtENXh3A1OPz1ZJhiGxPJpTG5BqcfJG
E/+w1iiSWdOXnjyTQ3VAtvNBXQK7z9munE37HgxN5HDdTz2pTla73/aM2X/U3PVFm/QHVvvwKfDg
LiebxK75hpBDaYOJPrQDCDEMXs4hk0xzgQu15okdj1r8KAlmjW/YjutmAlttKOoMYnnXAIGrdgpf
zTzU9mM+sib4JNCX9Jw0EeY6LO9454aTgimf/1jmZV7ztMg1K7548Yuy/E0C5ip4sXa5p+U09kGR
xaEV78GjKKsG60PQKtu7KkzhNn9PbSmoaCxX4lVt9KReIMqo4FTmc17dRrsZmu84sgUAZkQALV+a
0ovaTM11exy5/iy74pr3k9Ob80LsmzitsYuDjj2ibVtumGM37ZBFBBmSahpNnN+nA3Qc3YzIj+N7
jiHLv+DiKOOHyoE7zyKQDhqi1spx2D66JfD6J5G3GLMcHTcLo9Bc+OP16jo6+juqXO1eHUdvl5+M
sKoau+ZMD/W7s3i1mLztm0Xx1pFmmFhIAN65ZIbWn0DINVHKLohqMm/p/DBhL2AYr3Xfix8sG7if
8+Ja1ss8B/vKcWr8J58llOXbtnbOj3Knucz2hayvk5nXGSNU47jlh9M59nTelty4zK6XFjHNsk2Z
lSZY2gcxMga8mNAz/it4KyUoA8NwTRZ/KV5C1zivLABh5QPoPQmMsczI2X9C6EojQYGJJ4Txe1Lq
KL9rc0RMNEqrg77DBJrrZHSXObExIuKRL4fRypQvm6cRHaq7eGpf3mYkeHWmYpbVdVO3h3NtmXnB
EF+r/OSacp0yH/cqplaloqjLnICO/jrHZIoVEvcF4pHOIdvnqu3FFZGrgXV0RgB02wovDZ7EAnl9
1U3eoin1h/4CTIvpKmsGw9nkFtIWUT2CT6Uc2meMwXWQBX6lzjYCd4E+wNWRSohbxVVf+lJeR83g
vIJFcvzMkZYX3rOrYXzmz6PwLp7X7l/0WzJMglw533mO0WPEVLlFdkDKi0czO8ueVFGX1zfxIsf7
xWm3NwAjQ3Nu+Rybh20mVxFNj2UX9r2qEgGoLJESEpqhNr7ZOxxkhZRDf0EUxfkbkMU5gtT1KJBe
+sYNDntwaavHPtS+nYbd4fps7Xl+qcNaa45/3/kyoiZppsKY6mVk8U7so5lx9bFSFxEJBVgDk7GL
g+bMCHJ+pZOnu/Lp6V7mWoXfS+monJYpLNcUewdz0nIH0sre+ejkRGeGrPJT3WD5a6gBn8deMflo
3a7jfBNq/bm7eS/OrpV7T846Gu/GILMPLIdMXniaMZxPt9RVq3qM8W9OCuPX7Pg3knlo9YMuf5qa
kxZOLnKWlcJueVtRZOpL4wz5r32wgiG1q6l41U68ObdFtFf9g57Z9Po1rNHy5ecOX+lculhf2rY5
7Kt4aubE+BLbqE0hE6d1IIOrSukAV2undJiNtcemEFgTp33KfawWV01QVdFZzAOVH8tT4fDoFLj4
z1O7MB8Np16eA23JieF852a8wwrdfOnxzLI7WkVJN5AwlDTdYmQ6iLD44XQHdbOHqK2uCjVY0bWO
/eZzdPdNPzotDeKz221avVilBevE8Qb1FbfTLk9+72I4qBaz2TfNIqr2jP+jj9KyUgvL8dUQbukW
T219UwkMzD+qfo0xNXqbM3zba69xT5VlKXbTPPb9vpETx2biIaTh38Sao+Zms07/i73zWo4dybLs
v8w70qDFK4AQDGotXmDkJQmtNb6+F3hzphggh2Gs57Zqq8rsFB5wAA73c/ZeW0gLtgLBhq5WkQ/t
Rs+5jJp3V1DaUOItFIMo1GKnm3ylPiHcKHrHNyaOth+JRrCRRwlh4kRdDSNHmTdnRSVOil0m6MWR
ShgGlSJzGCu7sXL+Fo63U4PWtJIVduhRmGwrSr2nfGGDCWkbocrE0+nB/ZTE8SW7Kwqjhq9wlPVo
BYlHHB8V3S6JtymcTpfVRzM2526cRosKYqVOXwUjQh07dVuYzwXWNBRdeaPmCHUBZbC5SoHo8oHr
T42uq84henOC90iwfmbXMg5rcp4TDXeTWj4ZuMVvjHLi5A5Oxb+MExRCbo5OebJ1KZ1qt4ry6ZEV
sWyoVQViuoqMylt7CM/YWinM61oJ4YWHfYJfsy9UFWll3Qua3Spi9K4MaldsgNTWaA4jtbobBiVu
oJfPQQFBksbymgZU+B5Y7BTWLfbXzgbNaJpbiCWF7060e18kTe8LhFHeWDqVn43XkIpwsiZRq7wa
iUxUj+j3VGMMHe0pZWAq3baIALbjMJ3kKd4mBP7IsPzK0TO1SzaxKEiwadq4ehjptaDJlXMd7l2V
ZYgfglLFKD6Ib5Hn0RnMQ6OtyEmM2KaqAtUJO0GcrRPkJgiB/b/n9L/ndBCoP53Ub55plWX7Lf6P
f+TvYV0V/yE2RkFXhJkd1JAGUuPfFr/1j0Iss/Q32hIs6X9a/IL4D2wWmjRYFnF4QfSeA1n/Pa1z
3PnH0GdYO3x/WWFNN39zXJ/BFv85rOPVB2ZMChYHdiIv52w9/vonJAWtexn7FkpFTxziFK14ma/D
MuMb/GlW/rX4f7b0z6iJ/XEAzOvQA2BsQhBYBjiMlj6WiKOQ9rHTwuOl9O0fdgT5Pckt/QHMxtdr
MiAfy7pBT02lmEup4/M1xTJW4zJHGhqMsrHKCkJuJq9NDkTY7cNQ5pmD4wRjBvKLhlRjlmh8HiWo
FUT2lswVjYJ8qdVlhv1IDoNz5ExUM81a/F36IyOCzUH2AZSB2g8socWIsazWZlmxikZqzSYFCdMw
ezhVrEEoLg4QUb7csMVgi0ksxXHqRwWUQkmZedgkcq7cxr6C2J69SfkrUMnHlYGPJmdOA5Ov8Zws
5rIRxYzqS2wrRSlcRgVWW7/XqgOjfHNJsgJAxyA4HPyFOf/1T8+6lI56Q2sAIWQxRsdxqDQbdN2T
U0M3+Vu33OOSfH7cvzyCFu/mPJZOSCWgjeVQYaKAf+jZoTUFbSwuxuGF7g+8VN+NAq6WgBdJYYUx
Fi9vQsUqGUf6VlWhShtMjtiAPS06gB5S5lu99+5yMVB/sIYjLNJ1Y3F3ZMFIQQLHbJv8wCzcqh70
xGQSi6DZpFrXsguYmq4+LTqtfPYr6G0ncZtRL6LnFkR2yt65upEH3nYnQ3GXrQFrIL4Puyyh6iWZ
83kOybiN/gBrGuYlXduQ8jm0cCOoO9meAe3arnrJf+/rEJJTg0sChGIXWc96YsDEnjIlxKOlYRa1
IpHjQhhO+CAyFPaP1A+kQ7jD+YqXM8KDSjMMgik8JOqsn58kVgO/DgQ1JuSMLQ5KdexylpEnl5BU
UPN1mLaogEnrehCpr2moR38VUP/xwqACR8AkglubH7D9H9DUHRXdHvfrIAqmLfdI+kSlFw48xd+8
MAgBab3ycoLHWy5xBMgInSGC6GjLdnTkTtaOlUbsXGpj+p+fvw9fVlOWNFFDacllEUemzs/gp3cT
Y3sTahrHXDWusldj6Di6ZJqCNAP3bUhghSdrBxIivnl7qITzdQaNAI5MW8yhgEcTkz5DShJfpFYd
unUYmuOBz8RyFFmkCk4SD5VwxYKPtxgl5AATKhJS5aoQpBihVljTZjPop7k/z+DXgaDm8FWYP0iU
95ewpyrW6zwQkEdEkh7s6KHSYVLr4fr3o/zdMNDF5dGb7+On+5QPWRkEAtJpEweP3bZYlGg9hgce
vG+uhfMOnQrwbTKcrMXCNsuJmkymqzdiAj1GruAjz06Ei5+vZZ76z28xvUt4mmTcStoscVwi1SIr
5OQQGiAr6qm4DGeNjdDK46uUvsoUKXHHyaufR6SqsRyT7wJyXD5187D6MhAPM5Kv9bM3hxMeZpta
5IRK3TIT2pVZYJM6MltLv1e7jsa97JWp7LDSUE4laLHcTGkx1zxEmLzbgM9XC5hFqk2XcqopUESg
EbAKVaU3V3UfgWmr2nR8qS2pNxwplSu07HkVv09ln6hupzeV7BIlW0VrHckgpS2Fmp+L0MRPdlqs
BoWr4JFEXqdM8ESGSBbO5WTK0GhPBsZ1NAL9tUYR6cmnguzTqA0QmyU+zR+OeUq/JfFHV+y8qdLe
yVDrV6ukL+u3USp6cJu9zPHY63ssTyMdhcShCUIha+CjiS4OyUmPZ5YKNMdffVpJVhFFDlp3DLUJ
ZZB2VZsB1IIokHKc5XJPYxosjRTvptbvLdQ1fMeekkEiSCDvaHus024AXa9PAS3l0KvEU3NSjRe1
GIXy1qJNj8m46VVfsT0ax3nuVEhS1cT1Mx0xpGihmaHyIubGvcypbHa7Dqy5xoTFiEgBiYpFkJVo
Xny47jf4H2vYxSlEKEfvKAJiPOozs3bl1jQF1+MUHrm51Q2zgVOBz2AVmfJH4SGA+G12+gtC06C/
I4LUeybcd0JXSvUhwllnjlf4lIRXBIc0qFosfzddG6nCC0bN6UZlSxI6uHzNdJvrUn+Ngqnzj4qo
J2aUTlQ6EehslcJtibUEn7QQSg+NXgdPAh0VPHiWXDxSMcf9aNeNUfuIL8HLrCkFFgHVOKMubEFO
e9UppcE313oUJEHg0PwvlR3Kig6MZSt0T03WicUT6WYNLgN8UME6Qv6obdqpUDDD6Qm2JvrLirAW
atK77ZRgi5FyRB/JGzVADGhbomA80cquWztDFwW2IPB5zq1YUa4SeEK6k0V62byqoSCPx3UKQ+HI
1MqwQ3OV+A0EHbFJ1nEZTxfMuxTdkxomiX8qVDTN7QhOrt62pZREjlwImeQSUWY8zL1u3SX/JrpO
hTFUjnDqMbGZlZTdUTp6gB4ijuLiWhOJr3RKgGSoaWm1G+8IslKYDbWiRn9qIxmEM+pTkYFCMlfC
HdikJjopwYuBEgn0rnhBf5NSns6qdkJXiH122kKh8IrXkuibzGa7WOnuiKGFtpwuhcUlfLMgo1ie
ggHo9RG3RKcFGj0NKUEZlbUqXbegbNXaLce0vJVkXy2p7RdpdmwNHQW7AnaAv9KI96In1PnsgXO1
CNNTok7l+hTYTJxmNFSN3lc3tUI0rIbID8oqnpcwR8fsWF0yjKsw11A2MdNxvKPTnEauz1EP4D4W
3qex8+WjNDKG9oIlJ6jXcldJAYyEgIYQUemRp1WPtaG0TYNovuUgI9ny3PExYOHAPI23FOTDKb6D
siD5Dr3a8LzrEjzdEuEcQNZsQ4p831pNsE/63gYTFkjN8aSn/oAoakqePaaVPllBYPuqKGTrBo8K
0iDaSdQG+7Ep7wazK33W3sHXbKQ9SbbO+4S2dK+ijoBsogr0GDkmoPZEFQMxS6vYqVpBZYBokQSx
n1kmmrwVEE5U2EUSvX3tpwqVh9KhLT5u4hDfDIgnBQXU0PneKYq6LiLRJBzRrsPrSV1yr1C5IR4S
1e0AgyxciV0dnQlDzidbU3qtX0WNr2GzNWsjQ8BhFjQke8W6wJ41J1g1Er8+YtdCixq/6XUzaGZ/
Jer0SPm7vXLY6NTra3g/KoVnxLZ4sfSiEC+FRJy8HfEu9GN51PwLrLbpOSdyIWM37YXX/DvmLgSO
ysmNq7COjxGysDZLY42jFSlTDyAuMgPpaKqBqK0l+jzXzJRMVxXOxkM+koPuSMCJ3hrkUKGd9bLG
SRUHF2QjGBHhDj2z9yKYBqk1BScJhQaeoQsoSoTiRZDR+2F9CuIbRYqadj2EXSke4VpDgAhRqjsV
ei+TN00d+vTAcPfPL0tqJWuDVeWuQXZZuGJUyTdY2zlDonEJZtG3z1GiTnVVWkFG0p8LPp0Fsdhy
KDqBIOdPad5INOYxrR1ZZZhDWag5CdmGQB/JNSRpuhMMduNrmYht4J160x/zcuCKjMSsOFUjg4pt
1aKzXlFirzWHECZft3NaE1BBqrTmIhvNv20jKD9OmvUVWjMMTcFbmPOO3PIztfyoSjsj4QGacWXT
B7qsgSnTHoc1fAwnlXCmr9qqpejXfqDOcIR3rSvVpVEcSbWEwLn6gKJZegsgrUNaqjnQ+GT/mha1
FqyU1IfAYNAOJ5DjA65Wf4DWkFICXctxp9c8oDOMDborYDaR0n28QnMAsM36gLdNHyC38QPqln0A
3kwWnnA1yDP4Lf+AwGl/iXDxBx4u/UDFGR/YuPYDIQe4BpDc3Ar3zoq/nDnlAzpn/SXQoTiozUvN
L4vqxYOtWL33kdc2G2rkWrr1+ToMaMnGItxONBVNUvwKGZU0a4u0pXYV3FbI0fEPCDrUwakG/7Ci
tySo9IUsIYHQNYJM1PtgRNI7NrP0XcVOZSPA1+pdlBR8jYxGtnonQEEMTSnDPeg07J2Um1BUWsWR
QQfygiec/bdQ6ayQT3M3KUgItFY+inoR76gmxH1H0Fzfb8xcYQ0Ny1kPAWGNbxiHZKLoyFTwu51m
Aci0w4FN2RgIGq01wFiYU6j/nVUhzudVx7YFts3Ed2vTxtjvnGgw8veRZRasfRj4t4YkVDyTrBTe
sakYlb7m3ccpLIhFbrl86axTn2I83TQKRSXG2BSEiYQ68zYQJdpQk4IS024SqNCrYmzn+UUBeZem
E++IiYphtoxAXVzzbZgq+nsCPuiqKU8UX/AoGJJ8p6xyKCut02nKeAfvSDivy9LUXews+rvJTQNY
Uk5Jvmp03RNhGcpe6HGqn5rhXdJl7dETRL27GSDxIKiANJIQmYRAwYbzUVWrnq3fPQhP7Q+kiiI7
iYuWVR5lKMg1FLzDuKPBQ5tVBWezyYHpIBfSwqx28FVhQ9KSAOtIW9TW7czypPxuBXA46iEUH6IW
wZFj8Cll/zlUcroWMlwU9Bxy5VpNU6Wioa1ALKsrKUUuVAEfWhtpovgYFSaNKMmaqCk7F1redOw0
2g2xyPmLanh9tCl9b6LCxIoqOsj1G5UICEE3VsTiDealkVHXWet+B+dJyyK+gVKMNYC2Thw4pG6U
uynE6I+uiMan3uSA1IIpzp67xqDWL6CA+vgQV2SBQbfApDyoFOvoYsWDzZkAXxbVGOW1LStDRi+d
qJktBYhbbPSQxUPVxzg+9GRKKR5msTUCNK2ymZs6abikxYBPEcf/mPIpltzLVuEhd+WOVhcJzIEU
uUkt4Z3seCZR3ei1eldgdgGkpkfJccfZxlxrNcgRu1FxBjl6Ho4HwP0fsPC90xsHQ2psxLHrumgA
h94/iYqYKHppAt4nNGx6diovB56ixvPGE6zmmB7CoBGszVh46uQaYV/ijo+n8WKSGmziJazEeA0D
NRtdOtGTtjGHlG6TqhdNfpGg3M+u1A7lDuIcX5to9ghzbi2+nkf8Q1m3mgZWw0uO2n4IwiMLG1uh
hf8IsSYwbpDiK0eoYHTDNdvCv1PlaLiD5eRZ52MCemIDxcnXN4JHJxxhgAqiPK36tnv8+bi5LKpQ
tiNCS5t5vpRV4NzuT1FQBgWwFXASZiZJt8ggvK1noQWytTQSb2FytTc/D7gsGH0MaCqUxtERysrc
7fhcHejGyBDjES3VkIjJn0moUpdDB/vkHBH9gRrBN2OpM90awSOFeDIP9sdC+Y6MmGx3/D6iusKv
b66TafKPJqBJB47tXw/tpCmYcxFUkyi3zorLz5dlZV5Ya6kPSMssPgKGT0czrA7M3ddBdFFWP/pE
c9dniSCPSist9Q53ASq46D2N5OCiSov+6Oc79N0oJETQkOKd0Y1l/Qa1PUcbDjnwKJNuK4Ux+kUQ
P5ufR1nEo1CImsOR55IKeglZw8WwP2OaDsJDq2GVzDcpX9UUkDEdC+A/HL2uNMHBmY+8mea4intD
H3RZvI44y03AbyQiGuRxJEWVT1OpH6GVHo2jQPKR6XhGOljuzz/2uymB0ksIIeHs/Nf81z+VtBSr
EFRO00y80VwpBVmgtZAbB9op3w4iG6hsFRp7FAX3B5E6CzETmD0kCpxD2NgCJ3DHojBH++er+fJa
KBSkeUzpstFxs5YFJoBhXVk1fgktrWnWcD6aGYtoCs6kImv67TtIhQ6dsUGxDhUpiQv7V4WJjsqV
Bn2PClK1mhIBlSH20krOD6Hzv9TqWMBIWdBgnmBbp+K9P5KsVgAbkM3PwrbWVse8P+JzFp2HQe6f
enqIbLRF8/rzXH65afOqSdIXZfa5h6PN5PtPT4ZvVq1cm3QPwhQrnRqmBPsQcvd3lP91x/8fmtSf
JnxG4++x6+/esrepfUv2/PEf/8zf5rmgWf/MenR0pVRqWXbnV/Nfqbuh/KOohqrgjp9vjGbxl/6v
Q17DPY9zna+eKhKuqP6HUy/+oyOa558hMRa4vUxd/jfNc3n/ZdP4HhimrPOWzWuc9NHd//yAiFnS
pkI+eu7d+WSn9utTaF+E9rlvk8p2dvG2ud29P7zurj9N0sXfLc5eb3He2fxn5/N11MVaMqWep6Ud
VPyn0r67zO0bjjH2A3/y8naCJXH+87fN6vH++ez47uzk+fb9+vb49bK3D/2OAz9j8XaIsGaEKebi
8/xOEl+q4MAOz9rfvny9zrkL9+n1kwe1kbX5OnP74e4SHY79dPdwd/zyFvKHD/zfE65A++bl/Oro
/OnmyLePruyLo6uro5Ozq6sT52x1srk62lxd7eY/Wu12q+On67MTZ3e9cx6vz5zr6+PzS2f3fnx9
trt0j4/fD/x+bV79frhP+mKHyoqZU0Lg958+nT5c7ranT+dPxw8Pm83N8emDb69Ork5Wm93J6urq
/Op8fT7/xN3l9eXx9epsd+Dzs8hT+DKXy4hYqnhxUSsfc/kyPzbM5cvLzduFb9/kzOZkX73dhMwl
xwH+MJ//e/N288b03gzz03zP33lf2BePgf3+/Hj2/vr4fBnYu+dLnq7Hi3eersvr97v3Vyrg/Ofu
8v0OlZX9cHly8vj8evx+HdiXrwfmV9n/Jny9psXXR40hYCEW81x3fepuT935f9e2vTparzeO7dgr
hz+xt+7W/fkFVKQDN1bZfzAL3PZJ6A2eyxXyGF6+vh+/nONUtl+I97CvzpirzD553N09XzyfHbiT
81v100M1f7M+vRRzjyI2aSm4gr4t9ftQfPLji5BjbQOHPRfvfr7URaDg3zlGw8DXD5oAkU2LOcZE
C2sujnCRFuVp2J+0tYKNhOKr+l4a6apX4qdpeA4xFmZAm7p7VcV6q+6E6XmMb/vhxm9vfCU80Ln9
dt3VTY0gZ3AnIu32/UmIaUOJRh/MK8PNC4c5+yq0X14unk8unh8vzl6vRfvu9dDrLH237H4edDEV
U1BR1ICh4daiYDfavWGMdiwdDyO8bMBd0Awy81hqDnT6v3xiKMEDHiPDZ9Z8sZ3ev1S0Ra0Pw2hy
89LHASWF7LbMtPfdsemmPz/f7eVYHNvYAM9UGZ2jFQaH/bGqrm+qvCF9LJiM7rRG/0N6fC9fVVGY
XvwXQ80bK5Q48twZ3x8qJ45EtGA90M1rpmtt8ht86QBwP2oStz+PNf/sz6/MfFloNZjI+RT3Rfdj
kLxDh8QwXLXJtXOr1oiy0K3kwEP53Sg0FWn5GnTG6cDvX1FXVaBR4ei4ltZOG683jE0GfcX9+Vq+
PIXzxXBWQVSgi6QjKvM9/PT+F1pIiBS6NldGhrMOaPnd91PiK6hfDG+HUUcusK00kENjU3NnTc+f
KNNoHv78O769WstUyW63EMDoi6s1ZrFpnONNjVAEuwGnG1B6U+P8chQ09yb1sBkZgZzPWux0amwK
1DVbxW3rKtzMnDA774tg89tRVBWlHqIwNBoKh9f9KfV7utyBbgzuUIqiU1kYyYLAOpTg++XlMpGZ
yLzMVG+pxyxTxvVax/jXwZTPoOPv0PJbTtsogYt96V817v9XfSbPv3jviV+MtXi7LAs+kDTz60cy
Z5QgvkpNwynrZtu23lFkYCIU0ntoLzbWc4ee0pbnbDXb3qWh3Up6v6WJudIGSPW66iLYWUdEFdkU
49D8/3IhsFjb4EzxedHZrcvGYvIDyeqBjjSt2wp+XThmng+XYKyVfCsSwNOtfr7V394EtHK4U9ka
QMrav9Wi5CkRygNQR1mUrwlVflBmxiGOjuzAi/rlBZlvAcoflDhkAnJW2R8pbkzKxLkyuB7869NY
w4YnkLl14AVZbpFRF7LUUCNHN8mpRpt/xafVIPfisBpKdXBDszNWOskz66Tv5DOdrD78q8GhhO0v
TxahopyoRNJZOfGgi1y894CaCMKSqtGVTqoL7by9y06rB+tVPSOxprmHyHRHhfUseJ7ewwuLbPTK
7Q9sgBZYMs5ti5+wuOZ+KBMMNPyE/E65Fq+Mc/Usf9c3/k65RPPbX5gYw27FC/in5VG9Vc6VG/XA
Ur+c9eUvWKzBXQDtuBXKESo13NMm21a+upa1fpeXxvrnB3b5GPF6UNAhjw3dL/sccfHA0gwkpqRu
elfqUgGzxlRd4yQQHw6M8s0waL9ZEhDDgZT5kC19eo78QvFgIUyjqwbpESqb3h076cEckDcHmL2y
CldovAuKW0XqNwOtjNa6NdIZ1OXN7bfJNsxjzSofpn6Nwo1Ow3FSka2AICEVTvEoUGSckIwJdHuf
aRnZY/3S9I+S9Dhoqe3RwCQebBJfZW6gKNwjB7JjvVkZMDfj8DVviie+12utAsZ64MIXCyXTq9NB
wBoFExtd8Lzb/nTdODvAaeOsdNN8sl6G2Fef8jQ5sOh8M7ns4FSFhKQ5nHdZRkKPBwRYHntXHVNx
3VXdpZHkwwGV7veDsDswWXDm2sb+lQz6WNWCWvcubYfRtohTQIJqRv/FpTBfRARCxaQ2s9h467Qn
PUOOeojrtXKiGeqIXKI1j36+K8uDHXcFiavOCmPS4cHksH8tSs/A6IB6Mrfi1m76xLq2lKg5HUrQ
4bkfKk5Mtt7pz4MuD1Yfg1KgZf6oNLK47Q/q+VjD0oRHAe5JvjOq6rnMZHicVDUFEU+7NSO1ghhg
Tiv9/ik0IT3yjrM9mG0d+0NrSipkaZwxq5pCCEMleOB9dPnAwvndE8Jagp2Ei5yPTfujKOYILK4S
OjcmWG5NU7fdSXzjj3+eRmm5OM7zSOPbQIXKtRAYuT+MkOQdAqu0dyMquXTKCw2tlOxfdP1ogtmm
aR/EQ7oGDybztygSWsW8frSGZKt2vcLj1CPFS9KbojcQM0oH5Lgfm7nPW6P559Ex5DQwa5uwv+z/
PF8mkqjla+lKCuIzwlKq7EUbpOK8QtzEWhR7V7reZduJ0zDHeITel/UwQ/JFnbQlsH9y9ufnGZsn
ZPGLLOJ0WYnYS/OrFkt8RfRzQZG5dY2+VbfpqBiogIxgnbT9odd3/lftD8XKQHKnZHGH2LcvXl8N
TnMhqchGuhBJp+zJA/i8Md52OgBlr8jCk0kRt8EgXxWieCgn9st1SiLhWEht6YEi817aLxoUoCaZ
lWTypMTAAcDCjgaHp0vkTR8klbT6eVq/PIc853QkoJhyUGLQ+XX4tLSLSOOUhEAld4zKcwj5D4UC
/cMzxieg5OKBN/jL4oEdSKJVYOHLYcn6oiUX0myoTAPiHzF9K3FEqpS1U3sEUq67qo2w4wPTJxuP
yJX1z5f5Za38GHnekTC9PNuLfWYCIbCravKd9BH4gAxshGgj35mK4InUhG1GSOyBPeeXdYQR2ULP
3SXWLH2uvH+e2FBBaoBri4WqrESnGEEfIP9L3J+va3H76CbxhvJR5qVQ+M/HLvDT7Uu1Vkrg7Bdu
DjNSOUnx19ZXQJpBbyLes8xNHgxxceAbsHhEGRS3HU/MPCZU5+VuC8u8n4E8TF2jKOo/YdLEm5Rv
DsRMLVCef77AxTTOYxEWN/cu+NaofFH3p3GOxfFgBaTw1EPp0osK7wZlYPG7m/UxijQ3SmjIqioF
kP1RPFROWlH3qatUSryZpCB6rhQl+O288TzM9i1a8WhqcDLtjxIO6N3yiXnTwHOb6xSiDpJb4uzW
bVXWB3bfywMARY8Zi8eHjKdM5JIWD+A4yXC6obW7IRBl88goVCoh8L7RGJqVlqiXIth0C+lwidrv
vOir7HGaA0YRcLcI1RIpIyJPDsnWe0qrpHoBpZ1FbyYa9dMcgVC/CpBzzHlVIdAZd/BMvT7uJjqB
rh/F1uUvHwO23SB10A/i3ZClZQtVqAmjqgLPRLqCNN2cKHF4UnzIErlYJfTZWkN1Q7fgRlOfWm5B
fR9DJIE7pFP2ZXYlmy0hcCjNH0kpQIxNOg+4NsQJN7+8Nm6USV+M548umbTcUpU9fNKp4EbhL7Cc
PBHReke5d2Bf82WlwH05U62AX2PJlL/sSUcgT6NQERRplbJup6CTMrfnuESUrFgKTxKFBe13u20e
QQnCFS32OfOa9XDxwDfMXTNpIFgoN5YrMNAAIcLhUHtdmk/Tn77XH8Pg7WNHOHthWCT236tYgkTb
wY7EcznNaUIwp4BLxo7YldNO6s3iuiTgHcpH6K9rKCHwGXAXIZcdNkZZ+9sJFMP9b+/pvDPniKGi
yZgXyf2flJoNfXCsBK6VsGWD29GvI6FSfrtsMb+UJtmp8qxymJkn5tPqPwxjiLeBUaJKC6/NIAgu
+kgoD3y1vyzBjMLSOJdOVLQ3c7f68ygCiKBMqXB5FCEhLSGxJMA9pOy/eFbY7cgyWkYMP3Oe++dR
YkKHwGpboKx6HBLm0MsunLNDuo9vr4UroazFQOgk9kfBqUcShaQkrFdS8k7KeL+q/RLs2c+3/8tC
wpShgFK5M1SbOMzuD8OeoCZsiGGSmgQG0jZgaIEXcqVmNoOitzwysJQfeMO/fJbnQVW2xlRNpVkC
sj/oFDYAdtkPuFCikDzHg7hVCWp3SK1Kb36+vq/TyALC/pi93KzGWhbUYk1D3m8NgUulmGOYlJXZ
SQTvonB/HufrJfEs6LzSbOVVjY/m/iX19aiKNZmNBNjF+kPRc+QAXAmxRl8RsC4rbz8P9/W2YYdn
Z8pZGj88+4394RKp0tGeA28jX8PYVawSGnCi0YLslnnqJoYmu4XUJWx+O+z8HquokSi5Ah2cl+5P
r3E0AogUoDg7uMrKfgWRUig3WikQotxWo2ZLrFl4SNK0OlBVXhx0WDjnR4anUbGAL7An3x94qKQO
KmwgsFL23nGQG+lRbPjRZhrGkRTCsdwIMGjOSkmJXBFF/oHr/vpJop4kktBgUZAR2ajsD49ipRqS
hCxOQwwxJcnWFKTrNJUi8CapQvm5kM1OOvBIfX10GVTWLJ0vE+duaX4GPk22CccGehVhw55mQo5p
Y0yGUTQcGOXrg8sozK+MZVZBX7pYmQn9iWrqgh7Ghm7qTyri5WCww33L3Tkppz7wIfgyHDtK1HJs
xRmL1uRiWfNn70JrTnAR+0nctGl0lyAP28plEx5Y2b6MxHPCV+DjaMpTsxyJjqSloPcyndgbsl02
W9zrToov+6ry1z+/FvPLvfdZZ6fHy8A94tRmyMsTlB7y/5pUPBaBbFR3cN4HotbbRJhB2LEi+qec
aA1102ADSoHVd1M2/HbDzqFjrs9Q6uXfZMiLaU1qjBsyYYaO0vM5EgoF0qMlps0dEGr1twedeSzs
rrR4+A8i2v3nchTaKM3NFFtM1BY7gNj5qayGh86L39w+Uk+wWTM1XNdyHx0Bs04FKntOSjRAuRJU
wg9XYI4Q35eSD+7v51v4dbj5LUD0hSSRJqW4qKQMakXPmi+IE7V6dxzFcu142SCdG6marv6LoeZi
Dd1/CmrG4o3zYyULkrHhyoRSJDFWK9XHsSS9YV22snDgU/tlESFrhrPV/xts/uufFhHMhjEo9RHk
c9/1a/wwvd1A0zywPn43e5TC+abTmOe1m//6p1FYqEZ5lDvVaVMCHgitqowrPzDME6UC3fxfzJ/B
omXwUedk/yEz+zTYBL6tk1vmL1AICVWbRFzBtBZO5FGfDlzXl3UfMezcPdFB/lB5WhbhsbHWkRwx
lGS09WUwKaABzVjctWEyulWepQde42/uFtUKhLfQEwzq5Yt5bK0OOEJek6oZNsZNl4r+1jLS/MCS
/+0oOppbiOjzyrN4gXF6FNB0YtUhFzA6z4j/PUrbKPr1QZi5o/5OK36WMC/rdUPQyLllJDzmRk4C
Xp0FG5h944GH4Zs7pM6WAYnFV5H4Vu4/efyrp1rNRPJbGt945Q4WK/jfCHlKDEGQcOvuwOTNt2B/
refxpvCJ4B4wM8rs/QExYFQC5X30GQLYUEecakOdUwfFNwrdtCp/Xivmb/xyNIQSIpwJibViWeMP
uwRbos9o2gBPD4M2wYxZ1+MBw0XlVrp13vWif6Agw9F3voq9cU0NywI2DE457I+XVUjy0CZ5iuWO
/n3Z3IAjLPstabPNCRYjBd97oeHgzORaeFSyPDkVwQdSex8Lc5UKU2QQAppVBpGXTXjlR8po2bUq
DYjN8P06bYW91WmhPF/HhVcqNharoXYavVKSNds4UuO6Ug2uyUHPNVtrmvwYviawYN/0RZK3dV2j
gAeS/1YutfoxJXkO04NfkAfdNrm8BlWIWyhoVPUPftn8NCYf0HRjxcB5nJiGFbgqkUB0JFuj6dbk
YIw3KfnMR1UwKyxyzc93IrS9N0uwpKMsVbxmE5dedKKFo0/9ENOPD3xVi86RsqSAccEvbCuhj0lg
LkX9JVcpZtkt0YjY8Oo4P6mLqiRPKiwFYz3i3sJmGkX+Y+mJhFuQj8o11UCvj4HOjMkOwqhJJawD
cuCANcrvSVL08Dhim7zhQBg/tl0DfyDl8xjD2pWkK/xf0ejGI597m4pU+ICJqJ7IxNHzcS0RoPvq
SwJR9Fpfx9BJE2U8yrLGvK+EKbtE0QT2Jg0F9aZT8vB+qJMmPG4L3cidqDM6kP412o3En2Ky5uGR
To5MID08UshOF1o9RQ8+gEiyWYLcbFelXpu0AiJtIPvVlMiZ4WXpT6daT8uN0fgYlfVEAd0JFRQw
vzoV/VaQC9ALZgDoYuXrQfg44sJ6VIQSsGtVD7J2BJKV97hF//BWo/06YS/MpMFNzE9FbeaneuJE
+oFPesoK+7H5jBWbBMjY943UaTh/Kk5Sh3BvGjVpXoyi1+DbhrF631Vj9dyPtXaaeI3+VNLZNo7z
rggIX+qM8iKW256IB0vHUi6aTX3lewLGXFn1SlgDNeE5q0k3PAlvcDlFrjF2qbnq6gKzGMxrgVBE
LLxkviiV5vgxgzlKbCpkdxTpSywPyYXVd/lrGyTWPeHgERGbFHiP/aJKn6RCre/ppAm3YSmpf/wM
ARr5xjmhrzpFv3JlGJ14FIQqGzE97NRxpZLwTrsdV+vgZEEnnjfW1IMk0RTpxiQcRMNpazUXdQfi
wGGDZ5KKIeU1R8ZAT44VHqB3oBRIQ4lLrEVb772cuxUr/nXHCn/Tjdb4IJgiJltrDh+xE4BYpGmp
JtTlwCjllTyS2bHm9OhH65zuaMEkBiRKUWru1yQi1xtLHsn36gD0ZuxU2wKMqqpOd2Qdlcc+p0kS
wZVCfR0NCMmOIQ1GvNWtrlxVyqB5TsXejeBXy4Okq/uVdSUE1tTucOgF91STJm2dAaE4LfNEfxL+
h7nz6q0bafP8V3mx9+xlDsDsXByeoKNsyZJt3RCKrGJmsRg//f5ou3ct9cCe924aDQiWTiCLFZ7w
D1U26SPYherMxNcTfxXf0Z9kGBbuvkt0esTMIsu2tAJDVCCRjMz3Buie4ThCsi/2S7cUF10weK+F
H043fovjI4oHA8RMxRB0G7fUytza9lJ8NtpQ3KOL4V6tdmAsSjSJU2AkpfZjXcjwYbGm9hICGDag
c1EieEDPsvb2JRzU08GZpiBuOmOOdtKx2aicYAogzfsIhW9kPVTZ1qKYANiROISx8wbvCXXQEZWZ
bJnuOYT84NB389BjXmRU094ybG/Z2HYJnx/bvuzangUuWGPveZ97a+iWLaodAjkcrfpLNKpRXRlc
7D7jBucmN85zA96py6K34rHBgx51hdYyt2GLdRQmG+mL1Li/YD0q9Le+67rrxWnST3VVGQ82ifjb
4mctu8ZUQHXvrRL75TnK851ZdHhk4edSvUrZus5G1UshrloTNCz9pnm+zUpUOIE9Z+lzM8ryrWFq
zduJoBxi2yyqVTXEj7hvPdzbukdD3jPsAsmOKfvstp3/SADfyr2Dev4l3X/rLZlwVTOyyJt24TzX
j2PLooY02jlP2CM3E5ohGmvTfMyLB5yFRhNwSxQcUoij/lY6bV2eain7ZydxEZRqFmN6Aqs0mfuI
8cZnr44Shq5k1vqgqfdIBFvmDh0ZPtNCBX1AkCUa8wOGSMMnkSXGJ7qyxuNsLuPl2hx4GOtk4Iwo
Heu+GsISd/tS9nQyELVxYJRN1EeFh20Udi8tvcYiF+6pU5X9M8GU/jxOPZPND6vh1pSZ+yyEw4kw
jaNigRYWym3+MLM1ZpAcYw+9II7mCjsyI+xQqBnMHvV68uPkvl3MqDLPkL7hHD5onZefHHi35a6e
OwfRhaloMlxzI+y+3U6/DE6VHKdJd89CoQeNegEPjvnG5N0gzq8/c7D5T5FwvJ7t25ru08FBGL/w
G7V3OInQLEi98s3AV+UhKrA83Kd5owYsuVEwoVOO4IyFlt8ST7DIV72ZBQQ6ZunneYBayEYEo6Xx
uRoVoxOMyGn3ZZ7f5WgaYfuG9R7Sl4Bt0WJv2fliW7j9fSGmYIybhCvFUiDJxR6jd+SWG7Wk7Snq
Aa23MaemWvBNBdy4x/e7RtEjQPF9s6BdwoDKwRZ7yMRoH7G/e/c4wXnziW/0/a1tAObbpYao0a4F
YbcA5Uf6dZOMSYpSBMo4D07YchcqFHV9gNwcdDE06qhm03XDL3gyhkwDfOxQIKkGbsAFI4u0uRxw
QHKJR3CSa6P+bsqX4KWjL6y2+FtZDsPS4W4fZWP4XIyV/aVtp+DMhbX7QGVKXaHGszxPONo8G7At
VUyTY8DoSaDAe+Dczy7aysBZt8maHDm+WYjLxJWEQLaNKPE+wTQr2tvSz0zIAk3+OadDa24HZTSY
+1rjqkng1sZTrwv7qUFwo992ucpQvG2nkE2ncL8gkE4o1OkimQ8+PvTMwy5NgDQWOaq74LQQn95K
Aj6cgymma/lsR7kbbKKpzY09/oV1/Q1FTi23BucLXgcgbm+l56QInHspUoSzsBBLdrA8rg+oFKWv
Y2gq0K1LiMCBgZzSV8JOGE0kCMVy6HTOirEWWlvnQVLL5ATDcmwX0LNgP+zrXsy7yXEbg9kcquds
8Ez8MNESQN7KaXp8A8sMCy0pSyM7HajAYjw8AoIjOmMbDShMdIV3SiERp2SYsGZ21nephJFfKRx/
+hhf+ia6CZvaMnbuqKvg64TE/ucgx+AspnyK1sW2bpSfHulxGMt9aKjWv9L03JZjU6G4cIpUADjQ
XPZEF7FEirY4Mwqsk3d9X2uM3gZzzj8JRwynaWbMeou+p2GeDsTa9qlXejkKS4IgE4FGZWCHVdLC
RIQEO4U5rnokyA9jH0oQgDTJomSHlI2ZbsXQDPLUzWGpfENCoEmmExotLUaarpPM0Snwm7I7V6h3
pDHbidvfFsQ3/dk0iNn95GjOSXMjAduoHZ/tZLiuoOh1t5Tw1WPMWcLoZGSLcG8cQp4kHunRZbfI
I6jyLhztfM5Ivs08/RL0IarfGvsrdB6QFclM1klfSA5Pj5SBV3rhsXNbvBOrUmiTlADE0AaHEC2o
uVWZFWN4qrwNQVppkiD2g4c5OsflQZXs05+tlgd33kNv908D2anhkNU6WR3BZTDcWVa+LNfoPflW
c0yLCTOZzQgmHw3ytArE8BomCYqxOOuO1b51jNIEGK6FcY8gkyyuUIunkBTgQOUtW7/xEvOUZNiJ
9kOfdvJBN/S/S2Ii0pbVS67XIvbmVN3Xo1vOu7QHfPA5TB2jZ+cYB3eLdrc73cohatx2g7i8wW6Q
1vXXrrdYWqhJWfneSRZFpIebHwlZp9nSHLwf+WIenzw2TW8QTkVB0lobi+iiu2zMamBzheBRtPuh
LoflDJvv0H+LEExDy2LKHPvRR+EuvKj9Ug83TVh4zkErWaxRY9cO93ApgvX4H8ti/jJbesBkMgj6
RF1hO0PJftMaWa0QxMARN9ZYuugXMw9zQjVNq5+KhCcua4w8se5CzulYD3JYjnZmeDZnltWVqDsY
bVWs0uF5dh51QnYQW7JguLaQ4EH43Hf7b8EAleHKwfk03DhKmf0LRA6v2qGeNnxB+I4tOgxGJLXc
EDUfNN6W6IYmkVXtnFlCaRczgOBda2ZjdcDCC/mtjasR+N4guKzM/YJUXKA3lpxCsctU0jaEdO0y
BG9JjVXb5QTf3NsP8+LcJRO+rTGGCfO87xGTSm9KuwycrbaXyTgDHQDFwiwdE18fw0X/qWuzwf6s
eYjVfiSQtLZJklUoj0eFi29Qm45orCutg/qwtFiZfsJPwkJxz0NU6AIvj0ReLG0Cemg28XvYaSz7
mltq+VP7rTccLz/z0EPTd6NbI7i2yQX5G6ZBrbIOERh9eURJjH1OOiNibriuNG+JN3VfrQCt101i
qD44+jMKTeico/R1MqRjehNFAk31FAM5FbemMxZnKR7JdSybFBZbT837lJaso+Oo7EmjqKQZ1nVX
0bjZWPZEztqEcmLLQcXK3/bI3iEUGHKLx0LXrNZiTnHjExEOBRtaChnWuvU0D0/TnFfRdQ7qL3mS
2ASJU8SvnPCsG+Yw/zLlFDXOZGbO1blwOrRGBy58uTRcexwvyrrzyD6jAvmlHTGtWyDkBmrzpDEn
5n+Herx/LUovyNDqySYnILZb0vLe6zF/eliydnqV0+h51UmFx3N4E6R6TmLgdla5K63SPA1CtbBx
EQOF810vnLp9w0HDydMTqaPOuvbNory3BqbLburN5NptKnJ1ibPGDgVOeBsMGMr/LKlol9VYtOxF
NTX4SAqNVSS3Hp4VZhbqswitjHxTOJF7mkwZntv55PXnvqc8lkJXhdWuxZ1bYFxR2W96tIB1UWDg
ZOjypn1GTBAJKacLpussAEnH6inmcVP7iPNQsatTsefzQNnZRup9JcWtl8PST8WdtRru7so5dMs4
bFsMKl1Pu+f4uNaIBw213R26le+0IQEp+kNnsHgAjQS22OGDELwtKjsMs103h95vhvO6x4Rw00Si
f+BsLsfNYo1Jt5uppBibKc/ys6CS+Cv2EpuYnbSbdme1g/nkdNgjntQI0aGCZ7aKmC3DlHRPh3Le
4iIefKZPQRWBsCG50QIL3BjtIFuhozUPz/5o+S8TlufI7wzTctPocqbGZlrtRaCcgAm72N4XrbLe
I10G/NdiELPEWtrysU0o0+4RKMS0i5yyai4VAk3ImkpzMvE4KOT8EgQdeFeik8TPYsP38kcPu9Fz
O0rQy4ymVd7AM7PhlgpJa+3czFK3iLMt7ra0kQpC2anp7xfDKQDdjoB7t1ic6G+4XAZp7I+usuNZ
5l2LnGeDT+NUzS6SQ/Qs4nk09XKS4Zk+4SSQNa88uCLYzLNRDzFUs/QhRACKwoCr8JWBdJ99xZna
xrbA1hyeKeKVD3Vn5c4eEbc52dj+YHwbqyUz8DWsc8s60V5vY0vopEQhGUkiwh8dijSb1S+HIZ46
lwp2VTdPgZPhF4Rhr9hF/VS+drbsyGHr/iuCgn0QS/J1LthZZW4FKcMdPD5EtsOOYui2q9xVBXTy
5WdTKqzOtUaUN8bS/U1UFHhWJbylOUQ4Sr0oJ109eJk7V04ygWD0iYypXoY6zzcUI/uzGeGLF8PL
evTwoqD/bCGa+mnKZ2zirZZy30nRm9ESe/hcW6eYT4lqG41p/VLpHHdUVSv5tcKaOiffIejfGpm5
VJzFKFfshIqGbwkihy2eMRHxBgruSR4OsCowhThbHOU0mCGnmdykjkXtjI1FkwCXUf0NsyNVx25i
NDRPZJGSnzm4rOBoUvrLVo0Gm601EdVuWMehzT47ehQz1TyqGEoSyplymZOXqW/Zz4cEDUd29cwg
FfJC55pgiGi2CBPEoQgOu9dWTnyzW5dpuSpESfSZpQK1oNEgzI+5i2faxi9l5u9Uk8g3o+xxOvNC
JOymPJK4sJR9y2LPe1wv+9qiQNy2gxKXqF3KfIezRzJeSFTG2H3KsBhx821s4q68ac6JFVsRC/zZ
rDgzu+WL67R0YoNZ9UMs2fRIMjXC1NsUUle4VpeC1xTfVxHTaC/tk8ijl3rmKgW1TaZ19zgv3USt
ETNxJN1cLYgqtNPhaU1zbYSggnNxLKi0UJHx3OIW9aq5vMQqI8wxlI3kA5OxmOOQI9fa+iRFB0c0
WX8cWl8bOwwN04qNgxgCfKqV2tugbkqcjKK6WXYJpjlq33cutkQ0FStvm+Lvh8mn01Y4qlKaYyuq
IkoW/aRqQQRbW5eRKm1z06ZauRuo7sW07WmlVTtMY6TeBpFe1XXR6VUnBjZa0bHHg+e1l9ogcxcU
qrYRcuo3o7an26gsTylDtc2WjwfTiM1TB000UniJur0321tzsEq1QzNzmFGprXEwt1t3wD88X3wk
27xZvpVDG8p4mhZHHAsIdilqqRJ9uluV5B3qb0DhKBt1TnCZhGQwMbBA8zUsE7yvGsLFs6Y0p+7g
YPveI7JH5IiOuz3c6D5w7lgeSseKLvE5wlyWtymNor+E1kodw0BblQaXYe5qL8NaxRoly4eq111m
17bNXAjNbwl8JYlV30xJCE+EvIm7KCuKg7Qm3o2vc0BPZMmohFt14KHALaRpbMMiobRLtcS4xf0V
HziU5s1nK5F+iLnYpMRxGXUxHSTdD2TWh6q5miqqABc0fc2ejKGfkTuwh+gMP+t2OcN/TuCO2uRm
ddJoJKPiuarZq9KwC+/CJjI4/oin5BYpxVSnNzQ2RHmtyDYuZUD0vw1cg0oR/rLPjYF9bVzqtniL
2nb57NGlWjZY4jgWtTVZnEvsNMFdTe5KtffEVyp6EJvzXlUnQRJ6kgONQaamNHdXU99j+8OeT4Bk
TiI/U7poo10Z+oS93hScsnMuX1sPLttmSRuo0sR443CgpGqcaLT9UPCaIkXhyhiV+IGP+7f0b66a
1+pWq9dXffHY/Mf61ucaBx+8QvV//se7f10Nrwpw0Ou/eGH3r31fveBpU1cf3/PuI7r//P7n9LVe
NWje/WPHJqznT/2rmm9oBhQ/vu7nK/+7f/ypavN5bl7/z/96hk6u10/D4anCtPX7F6yOrysp4H9/
v5ufH/9ODCd+bF7/df+qXl4/vuenGI5tf3d3XaXckJAKSR3+nxiO7f3lQDLlNFsRht/Fpf7Wwgn+
oskJSNoGYo4A3Mr4+GkkY7mI6wDjgakDNhGhI+vfkcJxP3QAeX8IkgWoJvl2ABD8A+QpLX179NwO
/RnT8DgZ8C7bJF3kf/Oa2j0d8sV5aLAyt+NCOfauES1m3aueM8DtsHwE5H8qkt4HuGHU/nbKio4+
CiJyV+jxuY9uWNtnfWiWSFLKMcxpbJBA0a6dw69JZBlXWZ+Pkp5WXX4hXKLjgzgH6U4AwRkg04my
IuNLj5IuTap6PggUUp/o+RiPJMsO6sjWuHPNnNPcZ5kUxTAfAzOEjuXb8u6Xh3r9oyX6q3jPRwIt
74MyD60NJ174DSBi3veD6xnf7Lxy3jw6KneOSR29K9ppPHi9SrA3LUoF6agUJ6lXoVgo/P7Zm6No
pG8SoFFrpOl0S83SMjdZYA/3pp+XM4rOEzGqIYCv102xywxzoPIBbgl7r76Xuyp3lz/wqP7L+1ix
93ilr84t/gdQgDN0aeCN9RsWH+IGRaJXQUfoQOmXRg/+rnFELKTwtosDkPmHdBD+TVROc6znzthA
VcmgXqXWU1Ikw2lCMrDBTed8gJx9DDG9Pcurwb0G+JIdU6uWf0DkfgABrM8AGDzKdCgWoyX2EXyp
HLNwuih9q8qkPK/wiDjnpEQpWQ/2OXHsn/AT37G3v3TH+T6QXqsjMgsDV+SPMO5lJLyP7OC1d4qv
Ru7diWKxdh4HwYmuq+IMFXzs6ZCCpYFSM/dhx/1+0jn/WJxcAKgA1B6Aibh06t5PupKeh0L18lUu
+EqitO6RM9Fcb19q5JTfliJpKUV3w9E3tCd3pErzU4ldZBMv0psfR6sVw65UZXheTPaVVwUIoPRL
0T4MyVDs0IAK6JGbusF+EIXyM+xu/WpXW4Fxz7G9GxAD9PapA0IYXzPnZokMoz8pC5V+qaoqvcHF
M8V/owibP1ARv2vdvRt3ZL5wdkDFBjwTSKMPt02DmJRU6GcHzm27qW1/Pp2NYPwKZR56x2LKeo9A
O21MnHeHjZtMtAGoMXeXRVj4t8j8C7GZ+o4hy8d6vux1hfCsmpv+C7Ld+lKsnpZ7xLc/+WHn3aNf
O17yKwwLEcegnN/Xx6oR6sLCQv7zFKL5ChTv+PtH+4+pjPEUMzhgEdor0vbjtmvVCAkr76lpgZUg
64yAIt6K9JMQL2+yxP0DvuSD6qoXwEG3+d9iA8PIzgvWmfYLmGrNfGxnbqniR9NXL0m93ZzLfFsV
usyOfRnZj04eBSfY1J8JLEJn0JTdzRo4KcIn9iN6huTvDZgYItjKP+msiiq2cl3jUJRRcDTMsHWI
f0Pdxz0pBG5/dkcfth2AN/UQcfG2HjcSQQSUVM1dWYil3aCz5agNpUM7VvTRnI0XqdPIkf0by9+6
8vwBvE+mIv8Po/EBx7kOBlAidCtw5DL9f3DvSle601Quz2OUwKpNafDODBklICXOms0MiIXN+ffP
+wOc6MdXUlOAOgYWC5jz+/FHqT+A0DU9m4UKj1GuUeUtgnTr5ckflWb+sWmwaNglec4rPRUQ5/uv
4qwuDVt1z3M0fPUV8kObRnfFN6tK4myJcHv203E5yQF+80DCoHiQKssvZtcf/4Q5/g4qfr+Qv884
EygwFwSF9f2l5FEZhMKOwMpM5rd8XqgC9pGrrm10O0Yy1YYYX0wzGUEymg59ptT4Kqpu/GpnGIBU
+I5cGWXmm0gMRcktxalHICmz2kWDZOvRonmurEotSB6D998RtoAuTntwljnNN/WHR/hdY/X93axA
bQYVfz8A4h/p3qZcQjIO/7FAbJ1eUDH5L2anllixyK+GGQwSVB/6NxykoUVORp8KcimYKMha4TZI
7SymAgu+ppH5eLnUk95ZUshw63EXjyMi52+zP7Af2MYCqE0s9q3bFd1lns7u12VyhntcAuwrdmFU
ezLrJE9a+SkX6BpvgjkcMKgFNSI3Jgg5Cwfxujqx537+RmUOkq47F3cmuc2Z74nlzG3q/twqAjq6
1pBNEWWEDNhCSn8AI/RCk7GE0jiSf/+RvGP/c346SI8iC8oorBDmD5GUM+huhML9qGxhfnN75Vex
JdyRDFtQfd10ZDvB1oqm8syv/ekYiAmt7CUrTrNSpfivmHZ20w01Vf1kwXIGnYvbVNjU7lNOxTfQ
a93WVGVeUnvDIHtj6K7+9H0x/1uZz4V8hg5fv+mPGcz7rOd3+dH/wFwHMtUv+9qadb1Ldu4gUL6+
/OtWP+rX7td85/v7fiY8vv9XFAAFRWMTPOhKIfk74QEz/xc45Yi4CgAxz5+N+WfCE1h/rWxKuEI2
9A92z7+znfAvOvEeNFuAwOQ8/57w5/dt9v8v4fUbacuCHqU7Bacy/KiyW1hsPLS0vVf8kBGe3dkN
beACz4RBLvee1zf5I1YiXreHgwrVh/7N5OHabNSJ+ZRWCqn6uLanPDiNhIcTRh4ZVXsyRmXRXRRe
iTs4lZ3Ja55owWZTDUDALzInTgkgrNdgquf+ZsUoFI9EP03y7JRO61+mvmwbZ1NasuNS3MZT5ZWw
TD1ipljQLKbgM3pleW4Fc8slw7qx5jO7RAnpzWAd8J5fHul/keq8x6Lid7qiktFZAnHN4/vH+gws
0CnEUOFrMtI9ak906RbuSYGqugqwb0g1na5FNoV8K4Bc2cn+91//PfT59RmxtZIqA6AIHZ4UF/P+
0MBiOex805cvGTE9Ote6djyHAnFkG222V9OYKr1VQmNQwIkBUbW6Hl1n7uzYchd/dE61zxmCU07d
OopyHExP/vb7i3wfvlEAg0TDeYbsA3y6dVq+v0Y05A1bKMd48Q01mPY2xaYnaPdF6GoHFIfCMeEh
98xE/yFs/PBs1u8lAeXogYkShQhhvP/epp/roDac8IWeYdFRCTabovsq3MSuAHBlAAauqkRorVeD
dhtW7e9v+z09a71tiBrEFvBcoIWxht5/PZY4lPOQy3uh0RMQ73mj6XMm95Ghj/Uig+JS0o6wLpy8
nfvbvDPNRWzo3cL9+cOVvI+nuBLcRqmbIItB7QQVsg8DoX1pZnQGk+ckWipPHeq2KZN5h7VFF82H
OVTgyf6ACP/nzYcIaq4iPVju0mn7wL0RgUiKbDbVC5ESq3wPfHWh++5hANC5Oxkmrv+gekYdQqAf
BP5Dbc6DinYDTkx/1IP/QDFeBwBFFFYJC9VhO/3I502jJfOiRhtPQqqgNE4mLdYFUU616OoYCRKY
SrEsuxldwSmyHa7Kk6bob8vGz4CBGJaqqC+LEgW11quVfVMOmG88/X7CvI+0KW3ADYAZsGY67OGI
2LyfMIjohjTsFgB1SpO+b8BfmgyWOY2OR8uPCqpx29h5uy4aPcJ+hZXapP0fVs0/BgsyI/H+KnYA
dQVCxIfLCFu7o37h109V4Rns4Rm7F/3nYTb1jDdm4rHvd2mv8scy8yp2VNWA2vROQiMzcLeF0IzJ
Gzv/LHgXvNliOHNRscDq+/fD9UG2dR0vBmm1QA7Xyp7vr+P5S5o24YjSRNXiPHWJ7Rt4n+uuKfrr
dgHASJmhhT9EFzMoB/5Wz21Zz2ulfzZux6ZJjh2NgYzi87KY81kp2konm4oMKNFx75lGgQ5HlC6Y
UjnRxJZo4/gKa9pcIoTZEOxKgBv/YZla74M9dipYudCSyHwclPuYrO9viJlZtUM1YCvn0QXASgtp
DaZikvRRpGL8Ngy2dmzcvu+eRe/yt/77drJixvjTNGrHb/f96Px5QX8I6NeLcwhGPIQAIBixkXyY
FvmUY0En6uahoa2g2h22yaF7YVvCmc8csM8MBxliAXCZJGUGUirUSG+LDX/0b9J2SYwTVbrZcq+M
vvMvQ+mvAcLkDmURYevrrY+nxm+aKTQPgQeOhkxruV8KHyzqxiyK9dCSjD4PqK4iwS8diusgwkqA
l8nG8bKZH91iphoHIq9zur0f9Ouzy6cU3YJt+/3raRgZ9PPDesr4iJrggSuXRrXGBrrxyvxxQrap
bfbwjqzh1nWw9TjHcSZRFE1RHi1jI03KCZ8mDtdv5DCJez/QWWKSBWFKnDG0dHmdP8yNj1s4o/9d
+QHhLrBJ1MbfTw1AZVUKRakAN112gFknCuT01sYVFnR0+nZko/j98vq4G6ESA1MUtTyiUs7uj9/Y
KbMTY+mM35ylXyfj2Lvr9md3Qc7h7Q+t5z8kmUONejPCPOvSC0QyAubp7y9jDWd/Yd0Q5QYIWQUc
XOTF6PV+1ElbnKFvjcgv70u3KunT6rr3jNe6FS27kQD1a+1UEtTyeoBlseJkhFenuzTUNrhOPEiw
vttoO23PCjRObidHFdhRdMAc6MqFoPni1lum+oxJhOcV9XKA8VTJfGtd7MJkHtaDILo4JlmOh3yc
D5jtXtmc9828cXJA+MPh93f8cV8LHQ4owg3umrtd7Y/fP+vcT9BnabvgbugrkyDWUwoDSHtY1nmL
1J/rnghrnJi29J8dfqT6e2Rr+Jhgsip6CszJbTL565S2WwR31IlsbOB3u6zF087at8XQdPIAWhdM
2DYBzM6EBaxYsjoDq2UZ/f6WPqSxlDMoUXJssqvxBC3L/LBVtyC0lzqr7LtQC4e1pZt0vQBtOP26
dL+vY8QKZq4tIYVlibNXrluKaloOGqC6hPHW5K2/qtu8yx+LKAvcEzkW6zi081j7l5gC8ioJtImP
mWnWdPvcALWyb0I1OB0YkKrhdv9wax+izLU5sIqXUC6EIgtg8cOt6QmX0qKv5zscZ9adSoNPHW6W
YpH1szbDHLe1Wdftch/Y1Xo+AjyjC40pYlmk824pfUun+wgQ43hHlIrC9mYMMmwZT1dKdPZWSQPQ
xsEdi2bd3Xq2zRPAPpAqQApioIrxCXhM/kWOZTEUZeoyFIDhhKGxBeszloQAL8y/fozPuhXmj78f
hA9rNCRcILoKaH6TdqL59GF3gsLo+rPfGpQvg5rd4Ud4a4sQi+uYzFKk1Z+2hfUjf0l81q+EWAsr
lGOJsuTHwoiJxI7rN1PwGXAnM0RTUWJCcfYzPm7WuLW3S0Ywft3KrZoZ8GJIKkIWNj1GCS/xQl8H
PuZ52T4BQsNmwIIcblRR86qpNFj4SOxwUP18bDDaKoZyKsKKtcIqWh9Hmk/rgzAyafEjwjVwuIH3
W3MlXp5zNiHwueapvx9tdH/+cfPrIcAmgegEUdDHzIZwsDNSc5o/CzwUi2Sj+9xpMBo2k+zStxdX
zbtWKL/B1ZMaXSY2SrWyPTWLHs7QpiHaMc5UCpX8IikFoAFMfaf02ZSFeQISDqIHXKS6eHGzYlE3
JbBWCGGLVYxX7gCiFKBoVkVeE8NYcbt+P4K+GS5VKxI8x1abWOvcMelGbgHFRuBaJk3bj946eH+U
VqtBuVOcglhgMQyLGudiM4FBcrM91f/evfULqNkp5pFWP/aHBldYKyF+S1J91IKuTBEHSzEuAIEE
U7E5glcCbNF2TebvB4BgztYrjWn5PPq1Le97F7fmreNqIDcz+SlOyn6qu2gbSXvM49Qr0hOq/Xrb
1ua4nCWwPkw4uZaAMwmkW5i7Jkdy4m4GF5gbd1FtTtPnCbiAvjA6XRk3nBhB/+Ip31d3KMqnVb1p
6toS3adoQlPlkEiqG/uldsOyRrK0BiUYB2rp2vDJwsm1ehF2Uw8TfVg9t69Rr2mUxXkxdlZ2opMK
vMKWPMAr/ENSGrl/SRPMyPMDaoZ2V4hXEVaOZpQnpLGUe7E49cCUXizVNeITnUENsqWq3KYJjn2U
SFGcV96Ut+kuG1I9DudonaZS7hO3HHvvhk6Z0x79zAVXtWeu+A6EkAEuDKaIHV3pCHal67d6KxK1
ZPNxTDtDyAPMJE6bOI/A0ELeb2TvfcUv0Pe6I5NjRCNkdAhbrMu+IerCxmh2wsm/AggW8EP/+KUh
ZcHfVp1pvm6B8d0+ATiJ7AEUq2pS+wSgBh6lMYw6aKqHCfQ6tpaeCyBv3JieIbmd1PE4VB6nBOJo
FGeeAMJzNY/N2ATXsI2yERvV3IFdecz7OQqHKz9zPIyV2ihao+pAaU/k90GKaR2FXxcVxXRnzC1b
9gW7diu8M8NJVFCcW7KVVnGdYegcYvaZsRGku1paDtfOlrVe0jzgRWvvzFTMst2azSodsq000IHq
q40nNN9XZkUU3fVp2LaxIg9mZFfdMk6QGL7n+iFcPyHLpm2jNaZ3Rcfdx42wKsffZ2JcR8xBwo8f
NR7qxm1VBuuW7w5YHARxNOqaCbBUxBsHDdiK1zU/blVokJd8cBbwH2dJl/BthbBIMitLro8H6oGw
vS8WbmW8EPRVRi3J6A3FozCqHHLqa9uS0LR7JemNBPEYYmLWgqHDaxLhotoFuXavs6qXFeNliKUG
lbC41nQBJHW9ZMmTbpZbn5nFNwDztNqnxJjWCeZj4s2T92aD36H0vg4NhGReyhEbtiPXMGBBzD3+
vB8wcE77RMFN8Dtvamr/FkHyJEJtdYwoAG2aQOA1sPs5e5Klw7J6GwAJ5W+Jpt/CYAC15vn9jHEj
b6HHRgIIMPrCAW5p3P4cauPHy/8e5B+vo1Jg5xeB3aw69FZliOEpl34j1UFWzsxNt/Yy8SWp7aTS
vCUBT+to4/14UPUyaKYamXev0mMFexi0sQXNefavwIiDr7sd7LLgJXZDjU3FlDlQTdvk5rwGvWkJ
YZ01GsD2e4p+jGDdsILY137ck7AlOVrc1JU/WifIGa/Zufnj0f6YHn6SF4yP70resfMC4G8qnvwZ
Gus+tdT6NQKqB7+c69YMxN1iSDgZp9ypsw7vj4m0wILlKrnJ9VMsqTreh5aow+zqNEr4fw+osYwL
/6gRkHcDaDVelWdHwMXB1BzStaJl7kbZ16xpwKxr5aMbeb5ygCv+ZPlQf+kVwblcb14NBLtXHbXs
9QPtYf3hAuPmR1GZ63IooUbxo0IGQYx3uL0AKl1BOXyuaB3r/zJ3JtuZIlm2fpeaU8voYVAT4G/V
tyH5hCW5e9CD0WM8fX24PG+FPLPCV947ublyeWSkS0Lwg3HsnL2/nZjHoleuPlyYH/dKljMecw8/
L7mPcYxfZyGVgh/CG6Dh4DmDKd7z6NMQDz5RueXwdvF/D4TpChxdHNzO04Yt01BKepvM57bODR9T
Op7cJtkeZ1xUW6OnUKOTe3ssH8YW9Or35dIcB6sRuF9K3yqrCZVRQtuQWebI16cD/nMRUDTa5XXV
jvypqpkmmi1mnVZRSy+/vJ6KIaYpMHc5R9fTpJmenTpe2AXEat3u/dlnKc/3i9karDBeh9va25V4
tviSRatjvz/ZPq+q5VU4uFycPaSZpiiOP9vJ+YBfJd9j1Ga/+1VZPZD3o8xTLsfB/PHMoEUquWB9
PBfx+mymXjMPTy1+ntk5Dh+nvvhJzyXCg7MWnFGRzL2Nc1TAQw3RhG6XT1/kdtfQr9pu8Y/+qdcX
M1dAR3LN+WJINfhHxw3O17cZrVDiDsqVvrJvGVgiNiWkcqorgg87vsJR+raHneyx5776aLKsul12
MVK8tovJQI3blZ+xfrTeYt2DXn1sbYsQ2QPkSra+VcXeCYd/SWPCvqgK8u2hyFjzFjZJeNHAUmk6
seKd1ytWGph4prNdvDEzt1aBMXoFvfi8rBO+nWx1zvJ1pjyLNWgHfddl19DAtyZlM/K6u3KL2HSG
O4s2lop3S4yTLd07s7TLHtyZhmoiwGXjOV+shLkswYi8q/nwVw2pRrx36mp7bRBIvd1undHp3Hwf
VzIfGjrRCEQyc8J9ZVexe1esSJkfOoppugq4eH3nC+st95eGrp0rkEPO224jnLss/mwvty5VmVGv
UlnjIp43lL0i/ePdWkqnvHacVqp4bxlNP2h/zhmh7vGONxpsJjyB9L+Jyix1KFF0JOdieBREDiQJ
iC9lpsv97FLbtN8YY0+t8br5Qjtx6IpxqvxQM9a+eF4tUuDBX/B2QEg+6HpDTQmuyR91HAJ+lfsG
PqkGWQzS/pnJ1BL9PJOPz7KVOQ3iELiT2k7rx3KDQG5b/3yVbKsJ1f/28GZ4rfiK+kf3Ps6N7f8D
5afxFSpR2xfGJt2JasfOfZttYAGTPMoJ1WJ8vQ5Kl7ucB3V7Kv1q+5uftyw1JSsR0qrtrz764dty
qhF3vihsF4FudMK7HVM3mZtgFjXdc0sROG+cQJ1uT3mirVs7sN/SrdrAoiwbTniYub8twfzhmr7l
9psXGZPGLz8PZHc+r7SWW0V7+Nix4XZe3SLIazlad8XHgsVEfPvJLfGF3A0a7pPtd+wc5CwRinmm
7EHaOqP2MGa25Jwh2efcSpmRbGVcai0cA/719muNPx44rcGzTR/THreHXBrbmBFb4LLdky6aR0xI
dtrXVbVLkRFy935cEPrA26JXeMDFWd57XcsvUvBervebxtcvG3p6OawP3MFQ5lwHeNkvG/p0YIZA
v9p4wJjs8Fu7yBF5GuaGZbbVrO0JKicaLzgKs/bfzVQBn0N3dRucQBq2EdT92mftEOdrc+/SqvpY
GvONusn1Z7rzuzSnX4Y0PE0bdI5j0bLiT2fb1v+lgY7GtPViSsl/3COiWJombAmTtm4QwG53t++k
24c6ZjmfcGPBcQfa8bE4/v2m9nMLwRaC+wfuJSfPOJz73Pj8u8STadC+zZMHeNwsY5kNz6zd9z2o
sN3aUDr/Lrvmnw+INmWTNXk+emKIgp8PWKQd9PRKxPfYhHhRJAVv/JOrCpa5n0/235/grwJJzpDe
rUBNZnggkBHGfj7gQgxwUg+lc/9zxZjTdWvaw+BQtr1frN6b9gCy1+5unE2VR9VYb+u52bE0aP1q
8T76zW/0+U7nmrOVQjTJaBTMKS26XxqNyhfa7CqzvS8/HqqZuo5nfBmLmHU986aMjwBWgOLJ9AHU
8Bu0Wrr9Irk023EFScTOfm9XZmOLYGFpUSFLfcuX83zE+nWmTPaT4fwxz5Ify+zfn8SvHyMfHEk9
AhYZLVmUar9cVd677UBG53Sd9sW2Mq0/CiHZ2/V4pzRvtH6jCf5Xx7O37IztP1sq++dP0V2oRkgK
Hq9/vvaWJCUfRzSsrDii+iz5t1prCNIgfAIg5sEweVT/aTkgzZJONPyD64/XEkXy9mm4RclzUfft
9sL4+wu6zXH+p7FGfxYgMTfqJkphbMu/fz7BWSGn6la7OLqwwgtcfrj4zS9OxwPzu0fwnw/FR4ei
HsUuO31Eu58PVcVGpcbESY4fpchk0x3hPjJazL+/OatfZmv8dBQamAcMriL7AFbWz8eqgYvE+SL9
ryKnTf3zsTIcWLgUjma1bSdnD35UKCpshGC6upJJR1BSiuLJBh2J7m4WLIJ/f7V/SkT+csHpYXIJ
UMmRpsfSRhbA599MCOZFbpb2h241RNrvDHvZVBIjIdFj82e/1gzaw6ZP6Pn6QRWv7GJJZkwGvbqg
ikAalITkntKRujQseiLitoptWOhHRc1iN9fxkhXwHqBwMAp77du2YnvW5YZVtyhLx9XAbN0Ip68i
uPK0AC/NRW9M59b/mDMWDpsk8yauK71drooknXykPOPkZDq9mhwJyZENkJtVUanlklvkZ+Hkanxb
imVv3m5Rdg4eLzHnx/L6sQUqflxNrEEGrxS2rFt5Mk8Gxs9jY2Afva6NkctN6eeM7rUJRYIfoH3U
XJKhLZ+bkNC0Mky5Q6WvQd2TapdFjnRL9Pn/aMW0vM5T/EA/CqwflR0Tv5nru7beVly47UTHiz0P
Poid9BoOWRXsdqazYIqSJWG5VCCLD8wZyrx8MinHfZPoscG35Am1pbY1KXqgI5v19Mf+0IedZbZR
CgKCdjCdIZfpRwClzmviUBsBPeBsb01UTcat3/rShfDVQiZsHzFBTGvzyBxkm7RRmyJ2v25QADbO
YybpgicR9zkyh33atbqew6qgGP5TsSXuvbPtQN3+otuLGrxr2nmxvKt9H2rnLq97TbBDZ0FbMKAN
KTP+HeZqPttoXoy1U4HQ6JhgXOR2t71QWSqeLwu/H2CmMSafM3b5vtcxr81S0R8sUQ7zuyOqQqVR
bLERAHrv1lX3UtMRgl3kfYwCf66RLXP6xLnEmemyEQL06Rgj1f2P+o+G/Fa/KuBr/OPj1ih/VKm1
WxZsJTsfpY4E6wJPD6Vmn5A3HC5GgQduLrTJf+Tl0ngPsva1cl9ldmIHaZLMD7j57DxS2RwfMmsy
j5kw11PVLdORDktz73aOES4+ZAU3g5ZJL3vqHmNu6qOV2A36SqwB73knyxf4ehgWfB1bHZy44cAm
nFaXUdsQ+MQXvL8OXmTpXDpzJvG2pSmfrtC6fe4uFkb1bLxBjzmIHbuFYecpqCvcsU71NZXjg6Fb
8qKztOSimvphZ/e0xhHIJEfswD6JkzN6emxE6A1k9i3r2zgqU5kEyqrryI799kxaZLVXcc10upY4
OqmP4c5ZWAH3Mz/yhDMufe+WBui7SuNvBDyVh2LRsSsqP7f3aS6aBwkFHx0uraMeo22TPGES9d5K
rbZpMYzV4+wZ2U4YgziDtUzJpdY089KifbjvsNN/77HJ39HUzNBRDab/TWcExT5Ll/r9ZORptpeq
1nZ6Xw0oUS0aISwFUa+W8Wz2nSoCfBpeGLt+nHov2WT46oQyYvzak0uh7xp4aGy/soo8tcm0ve/e
YLtVpMFdOFc+MonI0of8bpnMgv1b1VzY/aC3YQxV6E3kvbxcXEtc9I6+3aGxvc12k2k+L5TZV8It
phNdee2cFWZqRB6r3zd9nk38gZCT8Fajd3ydZTt/bzUs2WDz17e+zxuYF7FE1riuPXduWkqIfnrT
jZFc52I5O2OCjlzoMrtWmFyPiq0emRSY1s/QLEt5xprR7Q05Ghd2CWmMDvSzPauvYozja0vn8Zn6
cYhoeQL0A7w1uZGtYAhYGEqvZWp1rzD2qBUFY/cERk+BNqMI3SyxZaCNpvXGxLwJTKOsDw0NjMAQ
1XAHyKO461M1FDiKh+SpBfCER0RWBliycQljvZN5gMsUaz2igLjgwVvSNbQWb771jT4tw3qd8re8
kisOLVE91w0MCikn/c5nuHGSRgd2qhPx2cpq662HGwlUXgdihTdu5KDxEMSj1rJTHpNLx9OaLCgR
eL91GsUWdk9JHWXnfXvrzE6xZ6F3nNDPVvcIRim9RT+E5mROuyejqeVhGhf9kMvJeevM+Glm//60
ttXqHVppAZhuq+S74oIc0sEdRzy1QuHM9O046KyWSXKRQHRJJ8xAfiEPLfWxHiRu7z/59eC/m4s0
H3E5N0DlpvX7yA0eTW5jXFkIHg6CNwVZFe3wQN2rBfZcT5da15MRLZr6YJZ6vIGDVus6VUC8UcCy
Iok887Y85QJeCQOjUPZ1fiiwwz2hOTP5/SfjrIva3OeO2b/SL2xv/RrTs65K/wFy/HqR4GTaLS5L
LtvzKruu8SKdu9Gab+s+7h47DHlfzWJicTDgOFyTwsfDQ6/tRjcHuEOdO5+yeTHJQR+9+hDDZcP+
6qD8pB3jn1atiy/jOO3uVsNLnzxaOq/t6g2PvPCTIw+be7Xq2oC2ysn2pR/bl0zedTMcKiIfvFXV
Jvd7V+/XRGtuoSKlt8kC/jFEsSL23Zy3r3IYLcyS9rpedr4FBo+mIF2LqiE6e8WgnybVsjPdwjuC
aEjCSa7WjTfhqkvHTvumxcCnxKWyrTXzQ1Ut1OCRO9Jq9y7Jk5u2PKqmK8ohKH0ZX86aTG7p/pSw
TVT9XA7dG9+DXJ4Uoue+ooLJRze/XvwcWagt9eyMg934MkL+msMyncUVEqTxKTOmqT2kRmlaoZ/q
YMTipvP2PjB9/1ylHrlNYB3WYGIOH3n+WhHqtg7+FMBDra8bDR3ChdKIELciR8xDd9n6EwMoHXL/
fKqttroxF0u7c2s/k6GDExtsgi+7+zyBcrZjFK3SC5CcDaivrrZRagIp0w7u1PfrvcJ+PqaHrfQQ
wLrwgWJWmWAYJ8W5oFfQlRiMqFxCuyJe5YouTt6H5qgnj7O7NipsROlcIiOMdRgalIgXAw2C4dnO
2JV2rCMd9geHwimpkTsdp8Fxz7axiDp/XE0V4yRTBAn745nk7lacPItJxaEtVd3Bxurt8QECGDC0
2UhK6ISdFicluXKWD57JRM0TgKAr7xqla+thZgOchwKYmbic/XypQ6NjvnDlliynEcI9YsHpuJ1z
Y8hCSO/FedAUqKubUmmOj5d1qmoBCYD+ESZ61GPSsKsbuBi5N0C4hIBj0PjvG54Hj7FrOOrKqHaW
PpbpZQHdgDSdmvZzuA5LWwdmpRhIuWNeHOvMsptdMtvzVZHRvo1y+INHM4G7HDmeSF1adXmnnzBF
Scakow0sxpiZyjuDMVxrtr+4YYU9rQ9cqzBpEdJLfNal1n2bcJBEZieVcWiaWDd3WEeN0Qgp4VKt
CdEMIJGbIds49wqenEthNpJsWIaspANf0AgtW7KvLEKt5+xSWcrATlp98XdFBcA4xU8DTNO+0rXJ
GZ8YMlfxMW+B3ifT9GVd0+QpSeUXoCY2uDiwVA8zmpPdxm84CF4egkXC6RjLuetFqYzyGgD3uJ9A
eoSylasMXOSjMqgqu3ro6tKJus5RmwnGYn2dhuorTNt17zYlE7Vkia+YfHqgx5Z+bqOVl411C6PK
fHARNnVRNtGD4n7YkHHo9OZveiOLO9nWvbfrXTe57KGmPIwEOye7EahXfKKbnbiBVi3+qWqI2jPq
ttxDI7Yf6kLoOx/q7gWwHjJZi8W6MCTD1CbpGar7bIsA+cXTWz26IzkZBqhM4fISjgRE1X4ndae5
Rtc4DyfZzTFM15mEQAgmeWg5PQQSX69itK0INcdT73ByO0Xz/WGNu+xbzDy+PeBQnqKOhxJgjyq6
a97yvPwzpyijLKe+4FcgfNEvsv3o+g7gFJk+51mif6EjuOwRE/mHRvjV3pVufrsRI8KpctIXUVdP
0PPYSbFx27tGnL82s4GJyjbhAZoi7s6jAeUliLsl98KMpu05lgYnnQg679nGfbEM8yZnW3KeZj37
WqSm+6WIE/0FXtR8CaQG4YRsm5NJK/uZoYBRbGvaIomzFe0VmRsmdSuL43YTWl+tYtukq7ra3tqL
0b83k6dlu9LJGNDS5G6cU23XWRMSar4MzMDWhiamO0OcM8GFEsWFwxvEsOyNdyyoQxEYJb8DqZhu
SjwFPzekLcc9kSppnypnNNyILfwERUXj9X2uZDP8Idm1wd+Rpim+8OKF/+pr3jwdtaFwIgiK2jFr
caBvegagzxM5q5nS5I1tL/n7CEya1wM7z30zxqi0mpgIPkaK3YVUiF2CLqGkuVzg9oElHpZsYwNR
2IIfX74OsK26Aw8l+7RR0l39NjFNmwImhdOuzifzTPMcJ+icLSvFPHLW7+ALp3hfuelwYSn2b4FG
OTKQtNpqWyx5hRZZrJP9jP2wfHXltIQwWfuoFAQiXI+zqz8w9fN81ErUcIFDdlt5mCmqzqx+xLkt
bQr7sV18Sk/UJVpzbaazroVjvCkEVSVsuevkhPMBpQw3EXCvKs2tAtLo5DDiqYowLyjSut22jZ3g
lrcZUaA2YNP1pYYwXdwYjT6TdTz1oFBAJBGGJ8NOH5NSHTR8ZrV144xm7AWF3mbmWykYYMCn07wl
j/cM8kg0uiInymn8kN32YkFCJjEGqIrLC9eGYcdcDeLViMrcUlE9qbgqLpQX09IJ+5ENmLwtJ7pW
MD6Qn/vjvhtlm70kSWE1STTzqDDewSVk1thkl7Zxhn1CrVafRnKsqz974PeTvUvRZVX1zm6ZAT7E
wmAmdJAIuIY66pSlifw2H3Fa2s+WhowL4ug4MpsAs9tx+t83Fq7gOvZ5rSJfpov9AlbMSB8+msia
3AYhA1kMtGwNPV7kxRYyzLwCHcM2ReE5BFeaWLFYnAN675XnrdV7P3sd5Zziaa49GnAaO9s4nx1e
ESzHw/OY0lDwLgcKyuVa5L4gugJC4tgSdsjUjU+LVx5ItHfTg5VKQGE5jKq+MEdOb8XoiPqjDxHj
mFX8YA62zJydg4A2M89iHFvVoI/KBmoc9g5Ju5fSy1mPtYGwG9RRVwYiM0p36bNiKj+jiPKsA1EM
lVKS7vBEhzcLkXqN5Wztknoh9mQnZ5RAPr2DuvEuV0o/bxcD5YyZzk2xL0fYiq1v7VxwgNaBeWT1
LL2xfNJQ/QwBEQnCA9nDs7NDBVN9AyBBlYUqH7juroFilUZTh35mCVYycu4wMo3qh/r/7GfJdGuj
2j3Sn84uGxETo2w441VO+Ha1k2aFiGzyGVBLrXzI/WV2Ty0lnBuYtVQW9Ji5qA/dIFBXLh7USkxD
U/FNriKGx9FZVRw4vEdHqD6ruu8zbV4oELRyRwXKDpGAS9s+dI41APiqvOVdW+NFbeTjudXvPUzk
djRndf21I1Spg6QEf1zUqzaxG+lyfQMnItw6jqldTN8Sbdk6LlTUYB7XIk32+MemWNtXo+4hGjJa
nzxbYTUNflXRH/W+cV/LqbRoWLqxkTQhDUXQkYAoVH8NBkeMkSHscXhBkoGcI4BmVaUhWhN4tPWo
G+idaG5dJ+y8q8ACg75cLQwCYYOZhbtzC6c8kzLYILEH/tZJNH+yQlKCb7aPvJpk9MDVAK7ip+CD
cQGmByaav2MrS8DweOmt9xUhBfdG7N/hcm84z1XuQYcut4oPO7L82APth+bju4aoiuYhJCQI9gjd
vrC5nNM7N69IUOjRV2VHKhgHiKJrZ+8skaY6mJOV3zezGV8h30y+JdBXIanM64KMLgbgCKo0W7AT
i/nJAwh4O3dlyilgr2NqTaAIq6lbYaIobP8eHIfuRn7ezCedpkUWzWh2/pghYC6hXfTWEao8BuW5
sx/aOGn2g0FcvQPZGXQo+si0K1ecA/2qAnxZ6hqvp5GBnOonzGaA8fqNnexPpwTLOct8TR5BAAMY
4P/sl5tkg90w6ES4dHsmV8x/hYnhMUomc2Lp1fBhZMEgXWSPJoBRioJa9VfmKMfLxNAnLxJ2Ikm/
RngCEdsdUEMPNWeJSsH9YhHpkAQVBfhNq20Vb48ZvQ6oqVUG2T72kckUbZZGvNBzFGG0S25XmAd9
sDpSOrtiQvgXmaLKdmtLhCEgMWR+yFkqGU2m/HOGpL0z4h5Y32CrV5fVYrpYhrqTERkQ3n1vgz7i
cLbdsiHI6AJVRnNllrFx4aVl4SJfihVcaD32LwCTGe+qzIrzosn+Fg0hYLrMM95w60CprHvXB59u
QyQLQZdmKhpnBWwZbMAANBK3eMn6S4LGRa4byt4Pzmw/w92TyzWdqwLaHNA3FZSy0l8zHyVGAOeu
u25QvoidO9uKTYFv4LaA3m1vFMs8fSzsDUzMe5Oqjvo8Ss2uBQ/HxOxmNmfa0KbRxNdeWZkvLeqP
JJjG8tXsq+alG5omSLOa3iNKTwRcycQtX3aviUZcCbUV1m2NyuOqG7Ed9fRdvtTJqJ26nIc66rLC
JVBuaM6D3eJB6dzikr6ACxdNeM90jH8wdxPnXRqruVss0d9PnTJOECshRuSTB35F1aJC0lPT4nH7
3jv2Zlo7EagSCqcq85dDbRtTeY+LN4s6mltRx61uha1pjzvKF/2iVk2KZnHWX1LyBl78eNAD2Y8C
S6ddQNoq4z+RO4vIsq3hyaPcP+hWrL9D7yheBN9iB9rChcOK8IIXyCPrXssOchp46rzxDeH0cCtH
AV7RGxqh8xyst36iARDsdKs68D7ogKd6vQmpFtEM3305t0b3R74xYclrYz4PYAaqX6o3zxqpBg95
akLjtOjqg/atYZQEKEABMn1VI93/bgdk3Wq7d15QRTXBksNn476wo20qed9ZfWPZN0OetqzyPbgd
NFNdi2MF8cKi8qpl1sAgtLmxFBIfONEGHhKQno1YhvQE57vK1xMCczU8xRsa9atdW01xzOFvDlYY
W50YoLNNtjV3LF4FKhtmbeg2cl/PHKDiQ6uvlI2eUFnYFU4nltOoFrqYgWMQbWhZ9ex9gTw8sKi0
hLcsJeuYnQo7os5DPxFpykkShDYW2i9k0pTxqL0UHm0eGuT11oZ9TmXzXbSacvuIQSsCwl0vZ1UA
hVnBRqBikkm8idu5B1vGIEmerKK9m0wgktk+Mxen654bb46nPGJA7LHvw8qULfl1njf92ET97HiO
vhPSHHuIKsU66Srgp8gM0DWoC96AqyRoYDrCabRJ0KVjvZ2J5STCLw9pskxu+8eoJathBxlASf4O
jb7rLBfACtgwX+Sqj0snXADOu9P+78dzn6e9TA1d5vR4Z33mr6jANw/+XxUSGdRA104y91vRyM3b
VH0IP6rCL/nAtYax1G8GlZ9n8tsRsXEzrNy8w4x8fw1SpTnnDQRK1N8JY9iOOH2oaky77hjN925q
jYjgJrFoWD6ynKHgxyn/W7yGw/fm+g3y6N/iGh6biv/+7Zf8r9yH/y9pDsZf7o3/jeZwkdXJt6b6
jHPgGz9wDvp/QkrwyEzWhcAn6evcT/P3fviv/9C8/4QRYAh/0xT5joHs4v/gHBzxnzwCuL1sc0vy
tC3uCca2Q/pf/2H5/BXOP4/pNWoNIpj/wdb7ySaA+gdDA9bez3//hGX7bBtBfuFh0iGs2jAQ/pNU
+ot2Ya1iGvVkDof7/KG6ksF1eLy4u4j+9KPj/JvbGOYEj8ZfxtocDGiQjlQCLsGPk/v86KzFkK76
qKchUDBFjeI0nevtcXsQBFBLzdcOqij9i24rKWG3pvqzXpFU4gF9PcFKcLPrdU68P+Oi0f9c+ro5
axkhAKpU7n6p3Azw+yx3S9+U3QPEcLKg8WzeCs1zLhxlWC846DC6Q4JnwDRIAkMbW4kvtCKyL46e
u1k4S835wxzKGv6nVQMhZfVuJxjyBeNQNKSTeXBmzXog02H0b8DlNnlUpPi6zok5yelEYrWj7yta
Wy+IObU64j1LdTuWah33Tlz532UTO/NxSAirAI6qWebOx+C2oF0UOS6GHmgA++d+ppCZmH7sk7Za
7BNITKokA4A4wNxMX5aTFVeI67Opr4qzcLWSC8crKsKcyRub4Zn/FFs25aGDPPw4+I7iEBBhXlPC
ZG7mtYCiC5jZJQnIK/uQBj/hD9LTjIxyR01XFat2Hs7r1qEtq3JxD5VpxbvY6FJ2B3PiXuZNS/IV
YjViDJd4coy9PVl9EcJfV98GRvExNRQocV7ljdvdpjSVh5PKxTBHVs0ihr1WlQ+Iph2Mk3LJdkvd
FFfEHtGvslM06Hv2MkTXO5lVvzLlyxiR+XK2Q7WuOhowZb7rQ+V4dyWz9W4/kBuTh3bPwNRaEZ3u
81KwUxto5t64K/kHj+CCmjGsgDa3O7ICETIPchDvQh/VQeCuRGEIlpu4ui5354sOX8ZraiVwjPM4
mQ/E16nkSE/JfGJ+lbUh0Z7DHUkdZgff18kekYZ3euAaWv0VBe78De5f+9KAmL6y3DJDJ5y4F6NW
VADkkgnO6OyTZBOkwllPfim1Rwbr1T2uPri+s8rcyMSQdWGNvBVRjLrGg8RnvI9bQ627QeEEx66a
FM+N3rW3HQEATkCR3h9JXvJE0Cc4UAJGc/GbXWXL16bFtRT6hJ0dxob9b2C6HaUN2CK4k0yysGS3
lR5vr9n6rVppczu5Zj63+ujbEVDk5jt0X8IW0Z86U5A2FdigbnbfktQ21tDU4+Yu62x5IMPSgDie
uu4N+1ADBUEhsHcRjwLBcRQJhURdleSC0RLK3zxNN8YDatflwN090CNyaKvsZ2qRnOIuq6+83mbn
gcl7HIDWJfT8HASXVxruLrFnvq69b6ptyuRq0uXvDHWflip8zkAqMLezLGO62Jx1n5eqSi8GYQ2O
zsYBYpI4Ol1y/Mu74l8svZ+VTj+PYDooAA2UdvAwPh+h74u2GwuOQAzEVrSLJP9/PMJWyfxFy0lP
BYuV5Ag0TjPOwR36/5sjYAl3eaQgLmyk178eQV8Txh0ag9LRjTTbOqJ9/c0RfiTy/s87A1kkulvq
aJvKx7YNDN+fD5FIgRsDvFlAzIG1XKWjFA9rX3l/ZIml6ReiayXg3wGMpVF49VVtZfHOQO8DfTCx
28gzezyAjLOrP5YWnFbYJ0KtL9j4RXWkQ0eiAxIAsVwSAJMzMCLx/N9j3XAGmzkfKA+mYLbN/j+h
A2GdtE7r0gdY9UsxfPP84oyRY0dkyW9u2s+l6ceRNiADNSIZs/yPz9dKo82TilLTA0PJR8gh+cXk
rnc1WLDo7+/df30g8EJokAxYUL8caC1r4Od1atCRc6IqI65vbp4zf375+8NsArxPn73jEp8Mrwf6
iW3800O4OOhCFKO5QDhlZJLzjXfHe0WbeyRG8jfH+lxkb9fONT14ktsflPbmLw88xPrBEriy2Ewu
pzrft6RgLpIUx/4idX+zhfhFefjjYJzUhiVG16yLX5WHdKB7y1tSmosVkYvOszAj3g++1qCpf3On
+y45e9WlSebg319Q3f+xWfjlmnqc4IZDhVSF9PjzPTJbkiFG3ZlBa9jjowu9zglU55duSC5lcoOH
ajFDzBLuNwOqyTkZ6vXeJH1xN/RLa0W0ijJiLi2V3eQNIqGwIKwNXH0Tsz108Pi9SHx7h8mWAk4K
r0P6LKN8AgPL3WKTcvIYq0x/3ax2X/CmgNvrPVADgWETFRHpTjkyBanGpCblz5nVFkFKw5P+tnmZ
yxVKEoBAGbTOPL2X9GKdPVjA+QlbM4NVBHDOrrR7794eq7m/TwbX2nJHrXU5o+oWJomRs3gfpMxu
S/iciFbMuB2JUtLWs5BubwVm5mf35ph85/1A74eh1Ii/dfGxTSdqkNicHUN/mHuizOEyS8M5+0vS
PrR0T5vTAnpsr6TWf8tUMtzaddqcaKrVx8pNyh0NYJ2Allyl7IDlZHQIVhzzyrTmnlkuhYkgHdJr
ROBBboCc5oAA3C+NLt/zTCOPbh1XomwHVVTLjVzbPpIxqtirqlPTW+yNzUWbtCYCjlbc+Wbv3epM
J6IGrM+lt8Yp0R2UUmFSEWAcYaJvbgy/mar9NA1ifEiW0s2QyAD6om/V0+XtCUWbyZrsJxwnoGEX
J8zJBSOjxEhHMPWF69LxoxmKys5N0hDbZfHqr/45b+ln2M0S71OvM+8oCv2HuWYNP+hJvC/xlodI
ZgNuO9N91hw9RihDFyWsYiRA+Ofq+cyHaezRMS/R4kFJRh5J8090xLwElsxr+peVyXiscJZ9TS/U
uhx9MtACw0hd+3JI5vKweo72TNdrG8+OY7+bnHwkakM5XXpL8eCSQMbse48QAIETmPXuahymdddr
GgGGg9llJ0MCtrln8CTkHuewP15UXMobH53kiWY1L4+6VrN6LLh3zMPMjyPUJNWrglqlxJjhP5Ju
QWaYkawX3UBLbdl6KEe7b7iX4bg23j5RDaMTqsN53w/CLc/tPKX5wW4RhBiIVWGf3JCW2+dfJ2HS
L4mXeNCOyvbL+cERdv7WN9qWjbfE7qmsSY1CkUikJ1IY3350irrLLhEp05z3M1XZUet0+Rf8W7kc
ImvsffRLvNUPFjuxJRxoDJuwLDtXO9WdIOwNv3r3R134ncWMoZ8jMzaHfW0p/yG1KqhdCp5d4CAB
fDNKRqmWNs5HzMndf5N2prtxI1uXfaEmwODMvyRzUqaGTI32H0IexHkMzk/fi/Wh0bZkSGh0wdcu
o3zNZJIMnjhn77XvaLpYlM5G/aaJ0dinaqFtk1Rx9mnb9q9Oo44b2ieShwtwwhAIAzVIQNRlD00V
Wcpezo7yKPFbINEYCxX9TNTHv9A+OpcwhJ/mK1AXnnH2jhi66nx5dWPyEHySwhiCj4N5JbUaDObE
qrtlLtm9IPZ1Xue5YZJsT72+U6yuuxsgomxMFIrQ1NumuEqsViivNhoEscNDTFJcpBAPVQJHzgOk
E5GCC1Zl0h2zyA27bMnlyVjmZ4Rn8SuIaNzMZbr8TBMrdHZjQWTJht19M/tGEavjjtZMGjMgCZPH
OWmJOyyk0u5w1iktOgPDQEyZq8Xb2DWEltQ4Ti8D4Edrp6KWMo9qX8KfjglbExtibGhqZ3TMl5Np
MOrDfxHNql+YzHn3Cjp9ImmJtzmzuxyb61akef9U9OYYYoNUc6NJAlhYRqCSFBR7PUv0NkxjJA2E
S00PfO4yAKQ9opSchvob4w/X71fgL6P3Mba2JF7PypHw4BLiDDl9WAeLdNiVjRh3WjgK0ovJj/5l
ke48e3aqIclsCH32+1lZNnbuJgbjM6lcYtUuoq2KOvtxCQvzsewnkMq4zK7cGmNqgIQ9ChrieJ+c
WreWE5m36jWt8Il051bNwD4xM7vrlDTe9ZiHfowMwBLguDWQBou4Gx3xV+zoj7mDQqicovoIdxv+
YgXYQxyaEGHABtDNgu6IYJh6vGffly5XuZoAx7a7RTPu7M6QxUtHpHeDWoKsxzNUxWKjFj3B9uz/
xPe8xykVOInZGHcj9eOpEflwZve1GHvRoBXfa2MUM6PRohsSTKwLJjrG7AxNZs2HoAmWAVSLwsuu
mScresVRYbY3Nu4aetoEuzjbtF9EtJ8Al2lPHQ1HNlnWOB3tdoj2lURCjSpN6NG6BW8Ps6ZU90VN
1h1PTpcQMGb25oCGtXLv8mjU3M2kITy9omGcR77BoCT1IM30BYqAllk4yWUIq31ci/k2lbna8nw7
S3ZUTKAV+HtQqQzMPpr9gNzR2vNuaPcm7ZbipnUruSME0XzGNYHYOaXhMG6Juen2yyiKZ8YZywvB
Z629jZCCbqXi4GZitR0OTW4JnhJG0Qz3tFhg9G77u27B1X0qmKYLbNtzJLbMQhBIVLOrX4xuAc07
Eh5QQ7R4xd/fqjDQwuReB5nIliDUN1aqhZuld5jlwBnMGaynzKVwmVKOeK1prYZCkxXMXgQEgv/G
gPli6wem60Igc7fGThKZEpYXAy96Tb7IoN4XMfS7nXS57p5UW9e+wR4KyJ1NCjF0yBMflzi+sEyL
NIgZ0zPoDKc+fcmyyB1viHYhrFmWzQ1hQ4ZzShAg0SJqSVc7Vhq7KNrkKQ0C5nJ86kVtZ16mqoMW
DdUK4ot0uhpU0iirhdJqyrq8+K5Mec5zxyTHIOabfN5NqUMWhRKAzpxxd9n9UNbQrGJcVFJr9Frd
GwCAGBOFY2ruUbApWSAYM2MhbSJXQeTnMqK6Iy6U/KkwfGUXj41XGGP6NHaMIMjRyV3nxhJLWjBt
cRg3k/uwIhLDMjqkocpf0Q6L+bK4Kj0IJ+oq7PDoEVhr20zsI1km5iFa+qy8klmWovEl/mXDFC+L
LiJc+oE4qypjFIZPIEBTBQeJcAoqqHp+cGQph3vVNBn4JemVEzVtUNKXCUbM+o2Kbj82Fugqoxtv
I4JeEDBb0Rb5QYT8Hu8Mzp1p2k/48Da5Y7ZoCCMLrajIVfnWKIPtaYOkh9Yk5k7milLyrs1SYhlD
WQznoSDFchMOWubukfVBwXdL9VvRTHXGQtLXG2UZgAZKoh8YVeHQ9+nhTvN2tKSRv4z0TmKPGRIz
U4nG8aR1Ekmlhg3hpMKC0q4JdNVgCfVu/iPl5UphoLhQHzILyWSVjdZxGkYLXslS3AH8rpzXMRui
6MlVyzrQJCm1vNIs+1sYEbgU62Qv5dVIukajqN+UCY+RT/9ZniddK+FNFdKCgCscmg5OWm3I2SgU
v0ljR9s6oaL7MaDG6VAPlIvbqqqn8spYlPBHoWUUgwXQqm9sozD7GUkNO9Eu4WvQb0qg2fDdz69d
GmbzL80uQ7gMbSVWYVuh9IGaJ21xb2YxS0jX1GA2W8wDB9IN7aDKHIFMJVkzInVAv54cphhTh9Qf
+rlgn1DUKjEGNAgPikiqwnMIA3NOvDEG5LlulKKobJq30siooOlqQqPPDnOWHfu+8ErUyMamxLkq
g3lplUM2NxlqRITMqZuGt1Oi5g+13HaU8pLOkJe4Aw+Aikm7uF3Mjv40snRyiKgjoQzpSxSy3SBm
+DxqaaN74yKdG6dJYairunnDvJI9lFH0b9hW8kceOWdn14QRSrfWtgRLK28kZa0DX7UCmKMS3XJl
hnFDuDQyc6pGyH4/LaPugVcttfLY65mOJ6BC+ORXqSjFWqOqyNeSeQpmLNPDU+0SoRdXLkEN2dTl
mxYeFAnPi2yDlmy3k8w11dkwCSiF3zWVtkMUGC6HZFnm6JDj4Ex87BjqrhjhTfoA8sb0oFijrTFr
bqLyRDBERb4AN+0LvFSiAHuiXcdNt/RVecr6ZTxWOK/nA8tifGBTReB1LgGkbESKjYG3QVoCIS/0
hEmsql1FzbrvwjvPUcsObEE+2Ps0Io8M1qslYUYA5bg4k4EkBldOerfGx/xobDlc6wxNdqGduUFY
EZbnaU0WVqcey/qLOnQD4Y/lNPZaANijY9kkcMzejEueNqeKDrp9RTpDWjx0pUNrsuN62ptGr7MX
nU1x5lOLDJcJa/qZJB353ZFCnTbxZCG2j9XuOJi5AQlMIyQ6Mgq1vF4gMyFTTLo2vlhIxyxek0aC
06JX5qMyRPO4aQwUWhk+jb3ETzSue5Ns8qLGYnZZD+1P4jD7W7LNSnmg65j9MCIQLUTUBZ1ZuvV2
mUWYXZtNvHwzBfV5oHWtnrJRVdgSzjJ9Trs1Xg6EVJH7A/15BLbDErON4f2DRktqLhhtRLXA4Bte
AdKuT3o6jhYzZep45qXUDG6fB3Oe8VvXHbYkbHXbmSyiSy2maIMb0d70mFEJ8iU0ZucOcfQ9pbv2
UM811PwydBDEdnlyrlqpPrWCLWu5qNktocnKBsq/BE+SVOE3ra1tGnSiOeIeam9g/3DYqY6aemPE
4/DsQsZ5yytAXgxekB64RjzfWMPMvryzWtrEgndiUFpJdztXhoZZwhLykYH8fBUDSQ4W4WjLlkfO
xKJnGJZfjNZPS2rKdUZfPYWDp5ZnStLqWz8IJNgJJw8GRlIAEdEc9SwTEQTHoTPZaTIK0g4g182d
NUzyhE4rP3FHI40nSA52V9+ckXWIh5HIvLCkTDDpbuDbSWBMRUYuZDAB7n1joRFXqYsSdBta8XiY
qd9LdEdl+SwRK8Y7/jbjBuFtVgcImaTHTlb/6eBD2owtSsBxsQXBuJBuhJdCqAsIbXe/Oc1qiZxq
elQKatTY1yW6GfJNw2Xa4Der0Zd1lQwa1oMnRcnIJ2cn+WKRmlwdNKkgCM0aq4TIUDuBm4et6w2R
lZ0VIE/fgDkVF6sRkW8q0XQkIzQ/jThfuOmELW4qxyr2w6xnlzbs7I3akDWJL6+6Bbbn7q0MKIfn
sHn3JPu9IrBQ2HzvYbkGna1Ja59OXC8cWuSFb+NYRUVWA8vY6bxQ0DhOfAA/gV/x2FiTs1uEpgRW
GwpmfjP1d6MBeEjkgtJrSg/t5PZA5FxIbeU4yKtiNqYHlzHOOcYWXnijOYXWhhjyGi2LqSzBQB/+
Hk2itVsGialgsvAJ+E0yZ3hyQjoWldH4TYjQHrW7GLdiRAXq2aghE/Q+/ZAFBUAcH5XGjN0Ptxzb
dAR7BJfDajkr2GTYJjftyeiHLnBqhoZhPMP9G1nXTKRnpNyD3tM8SS7hUz6nWrbD8poR8IuocqvX
s4uoDMUBWdTacEKFR/bz0LXm70hm1YY3ffm9N7EeJ056CaXQh2syRbG7UTw/OnNm30OFKhBSVnaf
/Vwct36eW8UYtsqCh+uOr4PHZ6oHSLwCKw7cHCfnZ7KLbgVgHAZ+a2+QOoAczR1kFnveJ2mnzic4
s+ZrlRiCxZi+aNCi/iETPFFa0EdtDs9szlTweaKxCfMlFnFLcBKvo64Zfg6h1W+gCt0ZIo0aX9bs
pDyhwHDqBx4dG5kwRrjKIOoYK58105maC23ER0R07osLSvcllPN4oQm22vvASx8Bw0hBu1L2jlc2
GVvouNcYxC0MbABELcl9CN17i0PB3rjEtmA3ZBqdAmrkJti0zJN0z7HjxvQVJH0nc2CA6jt6G50t
qDuGVzN/p/rlzkMe5U3DPQAGr35STgzx0mKnilo9oANytW2WsVGTJwx8ZDAWyi9QXSEiSvbjv8Pe
UsTKUxfIKcd4C2dnOY6tXTGVBBsa74HOyFfbKIydalcElROENe/nDuG9N0p95slWh/asKbW4nXIu
nJup/YZEmDFAZzdSDwkAMkaVoLFEzoOsXy3lYl7XiXyo6v7VBnB6vTjafDEGNzkts7GwygpGa1dY
4M6Ef6b7OexyzL8G9fjObs3+ZUlK275Su2Jita2a6pqe/Ex5WLFpmrQoPkAmMEr2T431xN5wvBod
dOZahhp6HxEy+AvZnNN5pusUAcYjEFJiRGLq0J0KllAYHe2TbHjqqIN/5BXScF7ubB03WafHeQAM
yqXcVtmTXZdOVbr7tsXo6yHO6zFQ4em4jkdnhULioNEJ45nLR7cQsQgSxgq3Ez50eAs9CtNdY3RE
zKTIWPGJ63m1dYbOlljm2Vusrtjxh9aPCRZuafcHjcRjdxdS679mfWrtSESBLwsnA+/uqImrcEkn
dcvmYR53SePe8lgSG0PnACUZtLZkMsODi+/O3LpE2JdeSZ3sbm3qIWwucIbRcdZukNZR+1Ing+G3
UjIAB2AXPrdseVxf6x2EnhWX7MmiCWszKUqlftErBsWoqIyDVfD5t+qIzDMAKkbZpA+aJLs5Dkfp
dblBY1AfrfY6jGbnFw3N35VWnMMYAoWHalC7nc2kEtuFMXy+iewwR/Nt9Luk1ZI3Pc8QxYYypPB0
lMLwSpswvYIcZLcgqTpLTR6FGG1wA0CDOYVVza9R7RT4SKp+egJ1WcIjd7L0KPSSPNe+xwV40JZa
7Xf9QtaO74yyxV2FYYO4M9xK2SaPCjBh+GLmbNOKgvkkCMQhfJhgpgHgS6Jl2DJcDmePgWB47UQu
3AWZ1JncZUgVT0rSaTrJedHs7uOC/v4NBAQXEVlrThCPnDn5KWiOD36mFMkphWtg4kmPZnuvz3Oq
7FCnWOBLIwEbmsrJCtyI+G1AeEt2jkTjPNQwSwe/584+YQvic9g1xoEDocuK4rcklQzoZVEbp3ea
ays2kr2qp/XPV0b+jmzGV5JoRw2ZZNO8ouZLll8dG638bqDuPZSsgdO+RCxAhnqtaWcRESUehFkp
HpS12gUkrgu5dys99LuuLDeGohS3bWjJ+x5HBH3zRhW/l0SPt1MJARMiZIlsW0563QNFi9NTzvcO
xa216EALdUttklwbQxcuu1yJ2jPxQf0eehERrU7rLrfggoFlx9F4U+pyAEYKeoyGgmrzp6wp/FXO
Pa4j8vMyHZGqGUlU/Kk57QDbjsYRIZoSxJYMn0qUiUERlq1zQiwDV9Xp6MJfeuT7xF5yEz8VC24E
8qZigtAsQVY8AoBs3mQN1rvNMijk0/UR/VOvV6L0KWlpB7A2W0oJaT0MFsuQp6gLWZjtDENzCaWG
bdz0ysGycIPUp7lXMK4+5kVtMlnjjfXbKNL0LgerGsCriLvdYDkg7SwLx0zhyLg4VrQL76E3Gvg8
q0zXTonZu295x87VU8NeoN0OpRx3urrMyRaarAGydkHr7kWdm++nMkP3Uk12fCiLzAAdUg7VLouy
5lthzuY1Buf6oLrdeK/qKgLxVbrrhb/dulbOhSKBAri/EOrOrtmKgEEnnYOJAjT3rVLFS2xlQv0t
xeg2/oCNCztIieP4mGHVeU7RLbebpM/Zmqkt9zMzZfeRruDtEOcPoQCeEuhENiNmj2TNVaxQj3RT
z0ajTgk4mLu9rCwbiYqcSf4uaYScVDSX0dZw4eZd1d3Y1Yc+RU8aGFzqG6NrSsxM/ZAu+N0zYrRa
bYFUgHqRCWFRgsU3wpAGH1ecyGem6Vl+q5ZoUmqScKoAPUsMuHeExuBNM1Mr1CRtvVeZGV6a9aUb
dQ53nuXWGThLnu7vDPqAWshSaxOPO5WckBZrKjv8RXuQRVreDnZJJZjRd1wV1wV3Pb3RbJfacEuD
snHYno1JO6dXQgz2i8i05KiMxHrctlXXC8+c9Ebzy1hcRS5MiwCXWqN5GfOIH3iWymTbtpCFn+ua
mYXXAB5Odm2N+0htE7vaDEo4Mqqja3Oux4HoP7yq2blkPMeZOV2U34nOdM6wCLvyivCTSgmK0lYe
F1mrt2oUrRl+BW0jM2sKmLwq0Yz4VyyNQse1pmt89fazrq6tcFCPwEh0nJUn7iUAaJgWtu6M5P1q
6oSBda3jGwIfVrd7Zl2PCG0X5jnAKTBHFNJedhrG6C4AopdqD7D0GoHmGiwejcWl53g9XhUGR5HF
lMACh48bn+U6twbCLMOp2YNWx1pYEAX+gwsnrhNbptn3jNP2tCLRSNCQVs5wZUAQR+PO1u9HWPpr
0zGUQSbQ48K+xPa9zp6GAybxKNsTuVy3u0iay0NqYqIL8nGaHiEBJ0E9R/pppl19Zoqefi+7BmB9
BU7kYBddne0hD6EAm0xtg2KQHiXhNXa7MXKZ3pdQ4h1vhNG8BDQm3PtCpRy4zjtlzC9dFdokfACh
ZG9MxPq8RcJQ59u8JRg1GMuIcMWss603BdFLfujGmnyBomB99HU3l4e4p4b4UTPEmR8VqxTxReJJ
G7llyezGzgsOwMMvOD4OA8HaAaSd8lGOBMhsVOnQRWe6rihEoNA23y6Dq8Rn/Ho1o68kk9/0KCoO
NZk/eyOu8OWvsO2nROoGascpu4/Nmr6SEY74TZFz9nTbek1tvJS0erCs9Virp26MRHKTmUqsXjBp
cYen3Fv2EfeHcwBQia89ZcrMnjTm2/dmR+tf0W12NyIbG8RcJBef8bgzsRmbrrhzICDc62z7DcyZ
QJyvws6qz1Ekpv40alq5zbMq+mZRCEkMdiG9xhRqJBscOb82mVPbqyktGfyo5eXia7y30WgvUUKG
uBFNErN8n9zpUQ6HJTfDpnqGBz7e5Gjd2Y1HWf5cEt1ReqqQ3UNnWu3DbNk6Y2CrVmj2JxWwk6aN
V7+CVqxkkgz9+sIewi+aTKOZVPfFiYZefuazKyIwIIMYP2GrtseB1KM7YVGYaAYk/rqZiRE2QQjo
jNwDQUTNlUXbRF0BFHMCEqBV5mg3Wyb2mFnPcXl60H/s6ZKmHZNPW221M1hj7Zeh1pjRcNIN2yxH
0PktoQak9zmvPGNGj/Ze8rwcWjPtT8zc7O+i7p2j7hgmbfVWbQK3bEBtjK2aFGwEE30L9UQ9D5U2
7LTEanIewtl4DGXOCjvgaNnZXdPH+549MVPLQoq9Bp4RX2vpds0GxSxxEQwn3nhlET2/1BCnQzPN
X2XfttfICuO7CoMTxvyQxBOPnJOhCkoFFaRXIpPtL43WaHf4HtH2FwNmQ1fVXkTbiZM1CXMDKDN/
bZjeh36ZSCwxScMIMdfGejvLauYuIaPDGwi6Gjb6gInritHP9EynqNxSOauLV8x1d2z1mLQQs7af
VMC3jBm0/qYee3eP44B5Z84Mmv2KiGjgMxgDQxMy+P/FsxRuhlq6d2nb06ki1n7TRJa+jQqh3uJQ
Rz5Z52S/FCwnz71Kca9ya27QMzqT14WxVryFEbUf7Ap0jleRA9UkCHPW4z1FOurXGBMpnN6wuE+F
HL/rZRKVHo1RUr6jCB/RXZyEtSQNlHSGtDOs/eRS53omuF7uaFUpcOu3LuPMtEl/q1q4fNOkyWRE
ZdLW7mlXzo8Aljr1OmYCyHdhFOQQjXqP2nZ0E/23zmO4w9EXtoHeAdv2SiXLLxGY4tXuVYvLSA+T
SoqumyczAme3scLY0y26XIORozuPxRISfGANvd1sZJogchuKog8KclrKQ4iXJgYraNfKloqiho7M
jHBf5tGSP8zJMnkkJY0njbrO9YBDURpUvNJAj1i92OVLUd6ZDkXODLHAofMqJHxSqYbULeuF24aS
ovqWPqcTfR+WRuNBac11uMUUIYiKIbruSe0D9gvsCRZxRZnlRrPEs44FGm8LwQV0nUkJeOMRb9hE
KosgCZScAl9KS/PiNVIv74aNNYOIzvLsLpzsLLkC5pJd4r5kLM+lOJqmvTwybY/kTaKKMKV/qEd7
5p/RQ60kPFdjn95EwqJJjVAvQlFCnZ5uV9xdDpm+57lY+MJ6X6F6DqZFaSZgF3H7syXfo/Ctqhu+
E4jDohWSdXWHv8qF3s98K/dpfFcbh6lEeSF8juEl/vgjKHr7hi2Mddt3U3sWyZzgr8XTepiHQm7d
UGG/gp1m8Jceky01fW5sMc9AxQa/Xux7h3XYd2xVvTA4o/Hb8HcRPwrc/DDzshmuiK7ob8dmQN8I
MFWPtq3pwImZ6CyQcxpamYbyoq/u9NTQrqeV131EW1dNB90CFOBDVqnu4FZnDHcGHhUm/Ql7jaa9
jVrD5NkYy11KfXMUYby8hm023rcdQkr82+YIzaVfICcUEK99Ey+ltq1dRJ6eqPPhQOdaeyI4On5G
bj7ToTd1xg5GI177Klxy3h15WN1N9ZRtDDyvDiXabFyNWdK6z1ACWsIKlimDKzX3+hb7Lc63tlNq
nKYEm2xyNc9u04EvaEuZIBx6SyR2MDN1rPLMFCKe71ES5O0LZU+7+iabeG+2cfYmVdVRdoWrD/Ed
W3ln2PXUMwFuHgsA4IA7Z7UGOlj+GOOaXgNXmC49MpwLy0CGckmteH/MdQGzr9MebdFPTAvHasM3
rn5D2lezCgLEmjRweCEFP2/ukU3sYtKOYGaKQREffRoyH5LMdN2KcY0+dYpFa50CAP6yeUoTzTjh
FMA7WyCMe9TryHgydNUmnEOLfzkaH2XfGlMtGUCQZctuEeLU+omnGNu8nJ7dBf78NnFxjm1YcV2E
WLwMo2dAbmsmIqTdQzlWtJFQJ7blhgJ+wvBfE0k4uy2ljcCL/tLhdP2RTKX+2jgDqfZFVjrfY5RN
na83BL8xzY+cXzHjC5clnvkLLdSREAAFTTVLl9IyJorT4jbtZmwQYORpI7r2XBOqnDrumRYmMhAt
cpL7oWjV+iYLVbKvuzkFZjUbYz3cFka8XJFLQB4079XfOs712R8yjXWncrX1Pk+d6UWrhXE/N4rI
mbInSbhfyzObaSGtpS39bAAlMNtEekKLVmoe7myhBonmdi8tu8ljOsVZe6jkENpBz0INQ4oojwmT
hbau1NFA96DoIlcNaqOJMl8zdByPyxLS+84ICnnSwZr8iEsKfPgWccjLhFdrd5WEBDAcmJ1P5y4D
/rf7X920lH3ZDizhYMeIPR2M4c3ppQ4+jQ70JetLZyesPj3NUzS+amnX0INV1W+fq0M/qnpth1xv
2xUWVZRqvJOGVqMYZNzP0MHkZU6064IH17WXL8IE/yG0ZRapOgxCHdMxjHeCbpV0dmXuUqbxpJ6o
yiVxySatbpjl1sbd5yf0t8T+P5mtC0YUjybTF5ia704IfVady4KO7hKzY1PDh6wKz58f4h/fGXgH
iy6PzvmozjsltAk0YOozDqHX59p+KJcNTfzPD/FRBe2ohqoS/qiauL60d8pk+BhoYeLGYCg9Bo2i
e0m2U5HJLvFXiXLOB721o5qG4G3u2oCXV6van3L+srF18mAqtCR1CFKMtkGCQ9jZW9PPwrnCDv2V
HHm91n+LkfnKNJJYHQcVObFyfx+QCIusRWdreDKHHEzzUBVXZbtL3Os0ucanOjDutb4QX3+8Yqvs
GQ2bZoKcVN9r17WIoaaLNs6rhotW9USGdFu933x+zf6Ti/99Zq5KB9zicuGDYyb395lNtlIhJKGG
roPRlxtrNwQQ5j3FE16yqXyKzMD16Tv6TTD43QZnfCB8vnSPVomvBIwfNiD+gv4Lh8DHJ4KPJWgD
oP621wDYvz9W7eR90lp8LOHeTv1T53yBQtbxOb67ohyAb1bTAE4ILA9/H0ABGTkqDradZrOe9xAM
AUGZPr0gb/H+73njXfOZkProY4L/OWu0ln4UhD69VL/+4gl6F5/HQrCK7fH02Jb6H8n9vU9lrEn6
KwQwhfmQMJSIAiaewM+se7kVN+FeISvd67kCj7F3/+urL1378AS/O/z63P1hxBnUdKjClMNDc8Hf
pp1JgykP32/BenlYzkAtJIdwW+9/ImXxSg8X5uy9jV7qp19cfrGuFX/dljzXLFQYUhCwW6z0f38S
SdvdnlrL8gjp8huh+kP1nJqW387gIzQDmXgNomN41eSTpJ9CS/qQpPb15w/Hh2UGcwpOHt4xGhH2
GpHkf30dogIdEbsAVmbdvK3iOujV7jKnlvRHRdxpTRowgbr5/Jj/WSrenTnPvIojUSV4kGnA3we1
chfJLsA+eEwuwWTP9UgRKY3xDBfpNJfaph+tG+a4tLbNFnms0d1Nju5LPTuVzbKXUXRdR9Pli0/1
j+vBp9KJFVD5MrCd/P2pWgmCRsP9RdrQj6o2jiqlO7lnjTdU147Vk4nmeIDFHl0tvyUjitGS/kMz
xBfel39eEFelz+PyWoY9/fensOG4ztA6bK8pUOqaSuC6cAOaKKBBts/o3CEa+/n5mX+oAtZ74I9D
vnsktHZG91FySHjLtUmjDI4ZwDmvb8c9QInPD/Zh1Xt3sHfXfjIjhPEjBxsQVVHnMf+22YV+fpAP
7xUOwpNlm2siKdlZ75ZWdLRz2pcrmGU2N8yadjU44oYtxOeH+biW4Pm2sX2zfrskab17giN4Op3S
6QQNms7dXKpvlkMA2VLIx2Wxq6fPD/bhi3MAF+ourRTbRh+orqv9HwuXZraDNNPM9UqAcsYxtb44
mX/9/VRO3P58bawI727/2kVaGlVo1ual+tHR0lhG+4tT+PB9cQp/HmL9CH+cwhpAjZ6FQ6hIqtiK
QvuwfRtaE0KJz7+sjzeAS0QIkQ5cFQNWxrsboC70RulMO/SUhLhANiSRPjzxyH9R1H58WDmMi9VY
A2yGM2494T9OqOoibegWNwSnTJDatkCPUqLCwQHQv9i16X9+Uh+fU4p1EuoY7BPvwcvz76ONyhB3
8ONoWXNUDzbPYQiHTTYV58xdNkO5fHG8D5fL5niawfMjVH59vxQRGkc7XWihZ0DatcRNPnWXkuge
o4yOn5/ZhyNRFvAAcVLAuUnYfrcCKeskuEwt24ulfeZPkskztEy5U90J4k794k5fl5i/Xj9URBrc
KIp4iA7YQP/+HtUWvDRqV9a7HmjgvTDfRrxWJfza1N4Uw0s5jJvPz+/D7bge0bC5RUiNMcz361Hf
FAWgR45YpYZvJmAIzN8hbO3/56OwhYMjobPu4Qd9d160cmfNLQHwtdMNcVVmG9L3+qJe+MeV4hgO
14ooHPZC71YJhsW1gxWfjY9ycmiUGe2VnT/P/dPnpyLW1ezdNeJEmMJSrmuOZb7bmQ6dPjsi19jL
SUWQV7omgNrNdMgnPT3OvfkW6iNYnYh+LjSdPaB75p9MSDdaGk5f3J0fnjvy2ITFPGJddSnW3y1b
o2xyWLHC9FLNGBHnoGlxCkN/0I0hP9Bgotln9OUX1TvP18evAAfjauVGnc59+u6rBpctB73BEhoE
wTEIroPjNf+2XX9st972cPA8frnebrf8m3fwdp132O28y46f/s8/FvaTH97F2/GfD/x64c/xZzfr
f+cnf/3h80+w/uT7XuCfz8GeH8c9xwrWn/ifz4/1j6x/dP1N8Ov4dH46/jrWQc3vjkd+/Dqu/xc+
5/GLp/XjHacbKogV04ZEQurCu6/BAA9ZMlZF4dORp9j+1NRlG2an0Hr4/Jb7eJX1FSakm7iPkS2/
N2yT89YsbYdquOKuG2pQiIl5LBB31Ylfu2+fH+xfJ8VDSryRYRsc991JFfqwcr3pPGZ5fYdR/IC/
GpExnFdN2X9+qI+3kU5AvKWpnJhFBbGe9x/vqCzS02GJStsr8iyowifZEH4hmcppclN2P1EgfH68
j2sdWT9cLXjUzKx5cP4+HphQvdZT6MvLYLRHNSzyAIlCBSKuGL5YVj8u5BzKddcsLmo8Sti/D5VI
KzJMmWFLHJzsAHo6Af86F8E0W9UaFp9YV5E9D0dkOE82Kpwv1tv/vrq/Fym0fGuZwaKur2+wv48/
mDFk67ygLe5V3vf/2VXrt4imvHnDR9kBb/WY6Pi/xy3+An0T3uNq243H0eu9pzpQvbdfjh9t7WC+
Ur54atY16f1H09lo0/JYnxltvUp/XPUFhWZqy8rxel0yp4AKoH9VY308BLmgzn9ICFszPjww0zBn
CMJ62JwEnVoKtuDm6vNb6V0mF0UB27E/D/HuXqqF09tEFHDvJqLcVyQJB+Zc9QdyKfANz+hcdFH+
ImaEEKsyv9V7tfE//wj/eFDXhYfdKkAm9sfvPkGRQ903Bj6BYCQHX0ycIORS5c0vud18cc3+dawV
ZWbRYDTZir/bTuDImBmbsDXKuzgQypXqXheQPkv5/3mc9d37x73RKgOecChnvFsROYvrEAVRApWm
yb8oFv51h7j/m7Tz2pXcWLbtFxGgN69kmeW9634hltrQe8+vP4Pr4qirWLxFtA42tCGhIUVFMjIy
MyLmnAj1KZDocnyKs/1RuHHkNRJTLwg0Pxa59yM01uJ8IdsAbOa6I1FCmUL92JfOj5gpRpzSLhn8
tSuldTSElGxfK1Y2uzSt/vGO4sMcWJpFQg+FAKolrFqjgnAMHkYCz/9VCyoT4xPhIzXh5rNizl9f
FYJbSOGY1jj/aATwNzMnwwa+A0YYSSvSS+DdM2qhihdF9dDJe5FBBhUm3fZK7Pc5mODyyS9vGKxq
rJ0W2WP2eX4/fNWdT5fhz2+ZLYMa1gG0VywDv2XI9l59l4nfXThhFO0GwLeuwQP5HLvXbtgykLJF
KmQYVq5GC2HFzVCXmeilvKnMbwRSqyuZXrIceQkLJbyqnNfMq513dGEz6pLKgQn1GyW6eWGsYSAf
7gn6ZWANf8vZpACo/QKkvC2QXfhrUxOBnEKakXn7qLP9WHhdoeaRots05N/bYHhEHu+a2dofbpSv
Je3T/cILAaI5mj2cCsa8ryR0clHAoUQUK8K+KExESWRYHaxvf+sSZngQyyI9H0n6ut4fpBh4K8d8
0DBj1O2Nj/oDEKBtkA1bag8r1cSlU3h66SPpwEgQT9YpXA5sWapQFXnrU5yjnGA+whzdX3pwmHbv
cY1ozU4J6Vdv6USa76pS9yHDFSOnlRBE3eDQ8QguAcXrbzEkGMatW+bdL/jtrPEGmBfYI4NBiGST
JRqPnXqkebtjciH+jQAXDCD6GGhvMqD0B7GMrStCBi79vO3al9wvgQz2ip5S383TeK8qYc8QoB+U
r4Y+ei9VUIffaBzDJ5r2zS/XCOtL8GF9+NfJfmp7/LkIzPZrPbZdB5DQBP8rxBu00zwnzMTuYoQ+
YlvBhfpy/ssvJAi63LLExYw6lUGX7PhzZCmD29BkWjZjk7au5Fd5FNmU/GA9YaIJmijmql4g2XhS
w94xfbBJWXqdAc03QL1Icvh4/vecXut1Go4QCRgAtSxDmx2qVom6V2AIri2l6pOKRBs6dPARVBfh
6H+Yo7Ry+z3NTfgNyIemFu82QvLYey/KdUFuRJQ49cC9CSvjdzfW40rIn2xi+jrTQwURedgi9blP
BXTNTYgYD6geayM1V2NNnJrD30bOzMosLQ1QZKEohZV2AGtEPwIZqnqga2asqT8u+UNJQaUVpvFk
mB/ircwdoclrhq2D6ldiMhbZMNMVm97KfeQkp+PRoZ3ZXlCAwjUN8u0O5P/Q4cqOAPdyOn4Hv7ly
bTwJg8kS9ayJ/VvmiTJ733lFIasgZRiXFwbLVjKAQdB5rBhZWjYLanGujETc6TmoIKsDDQr4X2AH
ppffaLF709Tm2/kdtLRqjCFYnE+UQJDoPA5pI28FX2ra2IlCPX3RxSG+LEFo3viypbxpSfR+3tzp
RYu1s+h7c2xwG4Zz7Nie304gwWAAtAwhQltfyqGTtd/0mOnoq0YAUmvcxt2mcnfn7Z48JiezEAya
CkRgHMSzd3IGgVXbeGLsEA03YCXUfVQNoi1mWvVg1ld+/NY3GYjm1RvVSYai0cM0i2XJPJrJ1DPD
hTUOdYAuue0BSQduVBs3gt9/CJXCQLUP/VDSmO/Qc4zvTEAPmzpEXqKKgidPUb53kvemmGV0J+jD
uI/objIKaQgrBbDTaOb3sTIkdljzxPldKBZgiZkaSMhivtT5e5d+nF/6k/utdfzfnx0ZaVLBY+RL
qp1J+0h4M2TAR49xstdM6K3XOsCnu+bY2Cy80F5UwUPhjBtvRM8HqAvEgjH/8y6dFjDxibENiccP
jMOqPvuqclW3osyOsqkC2arxpkXfFeVVSHu70G4i+bXorqt2B6BKjtKVvCAtfC+CmO/Eswjb8szF
1GizGDVLzZalb1KEhs2EQweL/NvQHL/ZlhUQWK3bWt0rUjE717o1lfvz7n/NVBw9Exj0obtNs52E
a1DEPN7EAgh3s28JambJtgxxRwBfiuCqVilGUE8T7htg8ZCSVy7U4OAf0mzXy9uxgbpj06kPcu5U
/kVhPY2wzU/T43W4bxnp6Z87hm/FaVgpcgrN33Wm6qC7RmH9WS0vBqhjUeWw0+qTJsUmEm7r/Hui
/qrKZ8u8V619OIh7z3OMzoD+7LkxrtJUeT7v+mnRYub6LJqDwHDHNMZ1BtGAYsF+AfIPAjtfZcxj
w3NlM4RPGjPa5+0ubKKjFZ999LDvBSHuMNsOu6Zz+pJ1fKayTrB5N24drDxaTtPl0QdWZrU3yBYi
E50fKl/gcmsG8sT4KuoZ5G4dGW1Offgpgtk87+LC1j10UZnd5YK8bkGfQUmvQYHnIXQpc48PIBg7
b0aebjanwWvw/ANdPNVMj4PXHQaGchvsDGPvgA2lMf6cxr8s7UpqHg1DsCG8GCNwMe9dGTHwvZOV
nygeAnJHOS/pbGSrwDLedv2+AvIkCPl25QdOP+DcD5wSwMGTx0XCVQMHzEIwAV+bVyGg6BQJhkpk
zzOF3fyKB8R4QYMb3sMYfM9y3pOJXcNxlPYINAbAOKxHSoPU7CYZR7s07uRK/+tawbQTeAjy3EQ7
m3788c9sjVZEeoF1RB1gIxiOFb0G/iUUx3LLPA0YH9V4Msut73u2Vbw3KE71P5nrXVmtxag5+BWz
/SjD+2RELr9CpBKlIrJbSejpJCvb73SoZXIWLnXL5CVKVX/urGiNSFj0GpSDj9Ds+eWlgt6vHyRo
cW0a68PIvoksuMVAsJV/aj0kAta3rryJ4peV6JgsnUTHwS+ZOUyBUlGUil9StSOApAsUiyfNGJg+
rixYa8DoS+CjBPkeERJR3HnjXT+8qoK7gfUY0SonDBFKbK5KCAQQ+Uu02gnBEfVqTQvhAxSMPWT5
/vxvXrj0Tas3tep1auknBQOAFJ0Be7hGB/jDlSGu+zbJk6OpsO9TxDja0anR7aNsIdUru30xPPhk
0+Qog5bzkwr0hp61wajB8gbzVlNDd58I7U9g3PFKiJxepCcf/1iafRfPdIHKl1gCYMTDgKKhv4Pf
5FJv9BWf1izNzgIZ6cfajbDkKeLG5agcU5jG4we1Wbk0y4unzh+f5scAaG7TGHzSToD4tcl0r8zf
xld5A/AwQEYq3MrkJk9yRuFOEveycuUF16rFNeQttj6U/M0wR/7hezfcAsugI3+fWomDlm4GyR6c
GdZKOeC0PDFtU4N8ROeCHvm8PaWjZGQYU57UBfeu92nWlAY4c6jz617ZRbK668UR3j1jA+4TAcYf
JRIIDmSR+9FqERFY62EtR/7BD5rljdFXi572g2an+rjLhtyRREbNrZvKlx1Y4JwxuK7EB6BFthH8
/XnKLPZUCGQ9mMuchUkiJ0IXIGpgQ/u0tULhFv3GLapUK/XaJRexg+Qgw36MknxNQh4cV0IVUTAx
yMC9JoSOAJ2UDfUuJDuTVCKYVGHHv+vuXXqFoBM50hCuR4WiNeP/4jDjljSU0diluXR8ILkFHY80
JMtQfLuMjW4XjOk2Qw1uJZuppxl4muv9187sAgH3zxD6CXZCeEV6T9lklvSm1PoG3VfHyrRndAwu
gUPfWDAbAKB41DvpPlDVndZGK7Wi5cU/+C3Tbz1Y/AYtHHp3fORmKnZoe8gpRf02Y84RbLrSOaWY
XMHV2yQrO21xDeRpFUgPEnWQY7tx5OtSMNmNwivYBRyr/r6yytN1b3bOaYyq/Wthlk+lFuZrMWWV
E1TxjPdeuaySi6h7V/rHJLvSk1tVvumytW87XWzPWZ1tGjdSPB/CcO5exqs0vruCu4/FKyF9KCHM
qvdCsBMhcDvv6sIZxZwwJMOcUYZJhfF4LTXEklN9wFMV0QdoeC7QobIzVK7Pm1lI5kdmZgtawhc3
GJMZWBqdvNv7kCymIJ+eMpoTsBKct3Y6AM3L+NCr2Upyy5YBi3FKRdmDlOyE8BaJ8sD7BYUglQYo
DDgZnSz9KanIJnQrN47zSwo673hJ4zCJpTom7SqVD7xTvIe24raNzZVdsGZmiuGD3QdZKzWuGB9z
7amq70P9Y3Sfzq/j4kb7NziQfzg2kQWiLzbohsFkJthiBzeFsGJhzYlZOouyWmSYDAuN7++Vnsdl
7yHJXm3POzJF8XxnAQKh4UYnh/L5LMq9ghERU+STVKUCdBnKRPNWKmo6NdeCLq5sqa973cwadwD6
AlORRAGBcrxsHpRCKBPyZSCFa4ffmi9fpPVFkfWOHkIqYt2LI2P5PXcSI6YztxeNam/2z1YD5ehP
S70TlZ+Z8VNQoGh+sJCnrbJso3bXgvFp6qUDznzlTreUyI9+8HTpOwiliWwyhmObQyWSq3s5HKiA
ZPUPxaJJyB9E0MYmwRucEum1P4wB3NzivemjrHn+Ky1tW3IQ94bpdSyevOqMJpNc2Ks0u+7zZOuj
u7eB8Uu8QXvGB1bpWUhodmgwWuGzH6NmpXcjItCBJnPUw/8pGWsbYKniwmSYhYIcMAqLuvHxygh8
tNKoFaTq4m9WLNpa+gH+2DaKV928LHr0Vo1nQRX+PlyPvscsXCmx8b4Fn2n7BSUQWa9FHltNexkB
7GCatM1hUAnXZjemnHguamcp2ktkE5ZqjCbjNqWE1qWDXQYIJkeR0wDkE5VX01jFhi2ctHzyCa/B
MoPgmWVqNeuVVO/ZmVqHLO5VGIPlFRyoFcy72LhPh/K3qidPpS5crsTalLtO3P1j2Jxlaa9V4phV
nh7VL033TZJ/f2E8zZesvKzDyBFGkH7XBdSjjbZyGC4kvaMwn620jxwsBUxM64x3JO03lLqcNl3J
rPLyyv7ZTPOV1fWidQeshByxLZxaAeLukNsOVArNzxKctp/a1EiNDLoBcdIZ3owpLMTDcx7WG1D9
Wf0hW1RKY3scP1ZWf/nHUfLnfUA7a15vq9I0T/KBnZ41r/1wHSuXSrxrYffrYX0cflbudaKiBb/y
0ZfKb6z8H7NTUBwkOoSAFQHNKs1GmAslISidfd6UwbaGraVEyxgkeeZ+tiGD/SWdZbpBhgMhgQ0n
SCw8QWYgGw5AGQSbqY1dV2u/b/rwJzFpajpXMWCFDHUf/7yMzmvhC6yKrnabick8qlGWbx6Qfqii
b8O4EiLSmr1ZIAqZF0PgxHKEQX9BDUcKOtuXdnkOV/BVkL+25rOm3UJ84vcNpcdb6LjQafgV9ptA
etTz1UGoxT154P8sZPVRT1CqmT6P9pE24yViyjt4y+0meJUFJ2reBlWmmPJSDPyilZz7/0n1/y6+
MUsIgBW0XmLckapqzZ3qJnaRqHZvXRpfCc+n/KflM2W2UuU4+QTT1Pf0XDQgGqQ1OIfqwfKDeh3U
Ag7z3jfKtbIpHOvOcvJtcFn9EH/ItnGDnghy1k/jw/k9OL/czS3P9oJr6SUaujWt/iC/yMLgRlfj
i/Mm5olubmJ2u6PNCL+wO+kF6s0+U7r7FHBbbMQrn25+u5ubmTw92NVFG5WqBDuFM9CtptQDmYVd
RBu1fe7Cv33nz21NLh/YGnJRHlpY5Ry5ViFbfk30CBKtlXU7KSXNrcwuZGHVqZWIToQTvVk36mO/
gcngkrL/t/oadZ2r9glylZVwmPbWYe6Zm5zlHleUAsNCrs6hVCuWEenwduhuCx0qUX2TSntLWQn9
ZYM8j5jO4GI+xwBJjQ4xECoFzvjR3RVOdBM9jFeKE7yfj8GTdumXY9OUqEa70tLnI445t9lOVbFj
BDdBcuX297EJDYv0jkRnI+6QKlElR0FgkLkB+7ztxfhnkga6VBDJlMOOgyXtR4TsQ0z71VUKfzN0
QEhD7c8bkRbD/8DKLFimQRrNn6xU22Y7PnNX3QVX+Xuabz0gv9fDZfEcvgqdrT6tjSSt+TeLmZZh
ZZ5PbAbLhIpvXyaVLdcrcbmYpg68m51RkPONGtz8kdMnHuo0gk2n8/wCrlmYnTpeh1IYOT9y+IyQ
oGZOuwav+xpkOdlcYNAkIJ0A8r/2+0HWSFxLHtMakhXRgVz2Kd5ojO2PF/rbjqKd097qH8HOv0JJ
Y1fdvA52dbHyJP2qPZ/7AbMY6bXAzHSPH9BvbuEk+BFcl5e/ohvo4e8UGwrk1L7KtueXdXF/H/g8
C44MVhAdNsnISc3wBf0FHhbItd2MfsadU4HMr46Hp9irPsU2ujxvetXdWdAoMoQ0eoFt/dZvbcPb
WPfhTt8Hj+m7dmuAf9/TR5W2AQCJFcvzK8yUbSh4g9yUKalpX+LIB1+6iBAJM6cvHWjeYwK0vLBe
gHltEey+aSsIAXrxsez/Geu33AxhfF17Q08fcv6hAfEyTwX5A/NysyMX7uBOLiU8T0IpCneiMSAG
0wrUFeI8ujHhBHw97/FSDiCwQTZJ8GyAlznOcX3QSbXf4jAEL1IEq2d6PzKScN7IUoo7NDILX2z3
qFlhxFd+BAxYoE3InagpX6rm7bylxfU7cGcWtShBD14LWa2T97XTdCn5GnXIpHKU+tt5S2sLN4tR
rkN6XCZYqq1Pz7swomfD2J43cVLY+YpGxjkZ2QH0j/zs8ceBoUmrYPennGNsxht1i4znjfBLu+pe
mmt/f97Y0n6foMMokjLaAJ782JbM+HcVTE/Z1P00gl1k5E6QI+Io8tj6VIRd4f1z3uDyAv5rcE4x
BMlJHo4VBuUMJahetHu93iVBvhJ7ixeIA8fmg+1RH8hwjU52rsrWeanCjfyzpEyxn4hsEZvalLvz
ji3H4B/HphxzkEPyTJNKOZ1iMNrp0EKrmxQqb3UlVS0de4duzTKFlspQcBVYUcqPhBmofKU9tPbf
n/78wAsj0BlyT8TIcXsHEjm7C9euV4sRN13rvjp/9AGPLbSol01lWC4+Brx0gxP2byXTd5Zqe8Jl
MLyLUA2c/zKLeQgZJUbQTU2iXnVsEZ0rw1UzLFrSTeC2DgqyqQeTPwSsVbASBYvrd2BrFgWyGQua
hggeUgvM/eiPifJ23pmTYb6v7HBgYRYBqTmkatljodAZHLvKy+fMeyrRACz2kJAhaVDCp+ztoGux
Jd1JV4cJJw9OziqqvHBO0Cc+uZm7XaJLsK5Ta/MlyDITo2VYBHihZcN+j6pp7aZOq/TFU2zoyb3u
RRECkKLiI/o8qqUNqcTazltMKQYDpwDQJ1jr9OeHMSsDmIEin1/UPofytuquamslJ6+ZmDb/gQkl
gcc4iFWugqFxB+Wb7abhXVomK5G6uDcOPJmdYxwurRmMmKnauL7WDAZQXAE+4B51N8g+rkwr9mEe
9q7VIlsDOC1ev4Bo/LuMs6OtK3PknA2W8SlGOeFe3rrf0C9IL8Rr5THZgJh5InlerL1gFzfngdXZ
AdTVTaC1+eQypMqivCuj5wzlHd8Z16Cbi1vzjyV5lnjCsILptMSSzyRsCWivllc2/0qUzBONMYlC
lBkWYiiX5Xwn96WtJiughTU3ZhnG6qVc9y0+UysxLION5/MJZvGDwJLD5VBWmLaf7aY0BH+kFSF3
4dizRc1J+k0Y3wruQ9hfnLd00jmaUhnPM97Z5DMRZOjxropiBFDhRuXIhNTcVa7b9nc8je7eQe3q
1Nm2Uy6M5Nvg3ubag7QWDosvcCDFE5UJlTzgdsfWUaPzxyBjvq17tHbqPnsaL7LIVi/r7c2wMejQ
2jel01SOsDL+srTAXPWhPIMrhsv3bJO7jKyGgpvzAcPqs/SFnd5/93M437QXNDJXEtdSRmHa2uQa
CdMi1ETHTmYZ9Q1zpCYlq6LTj9dJ+E8PG7AG3Vt6jWhSVf86/1EXDUJeJ4KNBWk1x+4IOVeUnPKo
E5nZ9VB9q0zKoGiAmB0Cbt7LmAwbL1rjTpu8mJ9JXBom3AQUmbQmjr00qNfAb9xiVIVMKLqU22u0
V1eS86IRWAxoOaNrecL1aJnIhSoltbZSrXYVAn2FL+4rT9+eX8DF678JUgh3mMECa3rsTNnJCEsa
02MwiG+H8n5EjNAvqzvIKrZJre78wn9QDQlWtsqx4s/z1peyC5geIAoQJZlgyY6N69aY6oU1vT3o
dAv9TZv9PG9gcRWBAABTAkgrzg9rBuqKXlS4PjAVv9fYBbnAyKlnOufNTAfySUQcmJkd2CIs8Jkx
3cNo2kxKynaT7BowAf7m/2ZntpmlTOraBiFeBx5wOwDRGSWfhVQ78PadN7S4rw4cmp3OcC/pTT6y
bplMX9n6hCwNia5avW+MTZoFF5X5l/3Or+RMj08neejQWc321ETwLpYF6dGLrobxQ9QvpHJlYmsp
FgDqKzCYgeuS5+eloIRUqpGycKwQ9d1+myaczWvEqUsRfWhkdsggOB2qfoqRRDcfRL15tNaatmsW
ZjdyRUmTbEjIPoWGFml/r8Urn2LxMWtxsZ3QzCBp54ylkTgEXleyKyvzXczuULwf5GeheQ39Ryl1
/Fvhlir4uPaGXtpDB1bnLzWfu3asTfWbLhod13yrmbdGkzAV9udDewrd+V49tDNLeF4pdj3EKZEj
oXu4D+ThsUWEYLQe9PFHAmjKNqJ/zltcDLw/66nNYyKFyRmFcc4LTXT0SbKreYqK7Xkja8s3Cwv4
dNAidXGrtfb06e1RB6poK/7Ki33NzBSdB0+TzKg6pTcwk/PijPvBTvR/aP7m4tp43nQ/PveZpkU9
MKQOUmzIMHM6GjV9b/gcXT7YrZs/lfSZATo7sAhyk1vDMS3sLtpNQADoBjHLo86W0Qq9sJKn4zBu
xas6Ne7a5uX8h1raXlNHC1YSTj3S3SyJu1qGCow7mTAQAJ/KAmCJAr+x0RWwhw6kmnhlKOmGBnfv
QV3urVyEFz6hAfsp7F7sb7CFs5UFZyohO8IhIoJX67J9qH744nctWNlnC1F/ZGb6GQcfkA6Hp0YG
Zuq6uXDr/r5Wi991ukant7Cdj8zMVrNuxqINaswg+HOrIrxqMBLx2BvWbZm5SFOtVSQWTkaGHMkD
kBqb/P/MXigJYhECrHJCvXhDGnPrN79919sL3fOEUe2zf6xgbVp00ccDm9OfHywlw2OdVtTylLI2
5fhcRo82LOOBHdYrwMnFb8Y7gXutLnFnmjmXo87nIahHDoZcpTH9XTsmV8XorbxJ1szM/FH60jM6
pOCdvt4XSJlXu9i/OL/Lpl86Sx8TaxvgL0p/E+3n8ZLVbpGnEfrKTtvBWYomZ0nVCmEiYGhrzdVF
b8DSghwCYkCL49gUGHm21GSq97tNo18ofePEa/WSZSMaY4YK3A6iMfsyVaKAq9VMqk5d6sTy66DI
wO9WTv6lOIPJCBAZj6mJ/urYE8/rZcFrAOyoobR3fToboRptChXJ0dZy6rincBpkK19qybOJUxSu
VK5+vAWOjYadzsM4R+XOr03Rscqk2BhWCzhCGVfcW0p8h5ZmGQlWXKaHItzzLdXJG/Umba1LL/U3
nDSX58NvySkA9V80AtBDzh/CbSy4sRVRBM57hGjFcF+G+nYorZXTeCnKZcjlaeIxsgblx/HaQShh
MZ1FCchCfjYY9igG+ua1Dj1SuDvv0NLaHVqanfu+gHjQ0ONQKuzGHoU945/W2rZr8OWl4/fQzCwY
JEEWPdzFjDbeG521z1An/i+eGDzb2UpQs8x2UpzEBi1RKlpJ+nvoKd6+G8220/5LAEDM/L9WZiku
iCSl8KcqcZM/QBk3+FuEdM87Ii99E0agqezA+cLHny1W3rcJEjAanthknJ/5TfA0XL0ITnzdX2i7
8jq4NK7o597DLnvn7YTrR3HDfe39/K9YivTDHzHbVEGCYGA3/Yh6uOu1N6EJHLFa+WRrNmafrOw7
lKQibJjqTvU+OvjzGT4+78dS7qMhbxnwbRmqOt+xfSxHPUwCFCLD8Z888W9aJbmOlHAXx+gVIiNo
Sn61YnPpLgEHMGxYlLCg95t9QC0rw6728CtoEZoT70KOjSLJQCB4jp5vG5mG2MpSTks1PxcPTc4+
V5vLsZeLZAykAO+YiHPkLvnR5tI2scxdayQryX3Nw9mXU0HxKq7OqgLaReNA7T/dXKgu47b6yFrx
m2gh++MG1l0Ck9PK4i61rmBZBigwEdmDpp9X4Fs/LKAB41zW4p0SBJeSLjtSm25bo77gsKEaGW7G
wn1qWwWttHxrep+i4D3E/kouON2nCrTLaI3Am8TNal4v7GI/ydFlhFKmsexWvQzy76H5oa/NiS5H
8J9omqUcQWyiPs7xdzQkBHlz6oXo1LSbxBA++8z9JqLd5GtrHZVT5+jSwD86ja4BJjJntx9vTOQh
F6YjqLvmtaagpQD6o3R/n9+eS3VK7DA3o2OMysRsr6g9MAs9wzs0l27FSHeGGNEU2doXAgK20bfa
TC4Ry91q3nDhac2P8+YXt81UP6RwDfnVnDFXb9u2BM/Lmyn7UUcJOyXYyV7LTeIzEcKVyF1c0gNj
s7NW0cQAmWGDWpjsPuX6WzSiN115O034L48Z/nP/ujVbVC0r6lAvcWvwVYd7xrWRGlzHjYumzxDl
EjelX9vmGG7Pr+ZS8w+u/z92pxU4eNCk/JFpdtj1w/xCjksn1BpbKxC7sOLbfhgcP5IevDZ15FC8
cJv6Ocn1eyPoQGPV8b6IGltq12jAFj/xn3QxnwEF8xuXEJiwfWgYxP4Ogghd3bh074Z/zru/uFEP
LM2874zSyiQf79X+O6KGSXwR0/xiSMQFfKy3K6E7fcOTjH9gbZaCswFWT/idOGQUADoD/AYysjdr
MbtmZZZ8/A6hWS2eIgl4c7dVtdLmEryyMRZPkwNXpj8/CBs4hRpfmjL62NQfilXf+I2+ad03t/S3
qh5sA/8zTdPN+a+14tlcZqMuBN3tE4y6orxRgcWbVbDPhXrlYF66+Sr6pBihgFc+0eMx4irXrIgH
nmdouy7UYQiM9//Fkz8m5OPla8sy6D2BvFK1Htq/PtP8/ps7jitmFtPXgSfKsZlMqTOzHvBEHbzL
sspvpfZJSk1mfNaIJpZaukzLQoMN8gI+VnF2+KhWXUHUYXH59Bob+p9Re4orW1PeDPWjH3eNe6+h
Xau2dtNsqzUtmVXrs/X0uZZXaomjMoW0TH3U/SvfdLr8Wi63cfOPzi8pEZ11WpkRwTVRh8UkcuD6
bJUroyuacioIZEHJ69IZ9T1iyiipvkJ+qQor0XmCfKGMcrTSszPJ8/zcT3jSOv54p7XbnJl/rd2P
UJu6wZMiPMXypg9XZg8WA2mahZ42BKiaaWcebHfBQqnHyrCZu/4loojIukMajzZng4vnt8Zi8kdY
WZIlVaU0OwukdtAS8OCUBjS/ZSRR2gqNCrC+ckb1g7vlX18IJ3zxFLAThguC1GPHhgwCJUHNeFco
BipTUfyzLiawmQe7DRQmr+d9Wyw4c/3UDUhxNVmc18K8zDKhHMEcg4/qvorym7oqso1We/1lGw46
+qbKjzooKtjLmmyj9CZaye74nOi5tpIbTteZq7CO2sTEIEq3b+Z5l5VKw0Rh7Khmt5X7+FK3YCmr
kIBUvnm9uhK1p6n72Npsg44tTE9hibUareBClrex8VD0f13MnIxYXxqWU1V4FqWyD6mtYQXQhybd
j67X+wfTaF+RQM1Wij0L3nzxcNMfBaiizfuXmgovI9fgGF6W70jUg3jbruLST09YdGm4x0/tD9Qy
52VGpGo7qDOmba7/E7uXY7zpyOFGvOmj6yx779/Oh+aSS8z9IIJDxYWK4+xAF2uRMpwH2WY0bAXz
QjOfx7+fkkIb6Y+J+RxWLndww+SYKIvb2PtW6Fsh3f2tFyhWThTzlA1ApM97RnJSKz0XdjCfsDCr
TeGoE0noaoViIQfTu56WapofgmBxtlp16LVAZVvaAMGTmX7m7WOGBu3QOkxe+um2AqBKy++8b6c5
GJsUt8ErQNJzgkoRTNkPMhebYeJI1XMAvSGStVnn/h/tTL/jINcbMgLtYkpTbDCcunke0p0x3pfq
+//Nmyk9HVjJQzjyfBNvtLi1fROqH+lZFZlteTlvZyGuWTVyLqgDhJXmGbcIfEgr6smb+LlrH1Px
vlD/PpMemZgdyL6Wj5Y1meiNfzzjUio3XsZA0u9xrY93ejFlf8LmyaQTrEVsluM1q6taE4YJvNHn
j15pPYlms9J1WrRg8rSmUs7pNB+NU6TQdwOXllpTwrQJTfpf3yPwgN6CYUGsqtE8Ofag8XN05L/a
Z8ZrpewUN7Mj9z4N1rjclvbKoZ3ZG0juU8ZdO4rXerLx4tj2jFcvpp2rrviztF40j2nfUvlFWHV2
iDY1r5Fcp7ZcWvdy9ivu5JVz86tyfPxm5HVOYRL2SWTpGL0+XjFdMHKxb3nN5Tdgoi6/yzB8b4qt
+73aD1ukVuy3W/lK2WlbEKej/Z6AdmivvA21AmjwKVran+7WY1Jk2K+9YRbmKPlpfEQVev+pwzI7
bkvwkemQ8hxrNBQ3+hexcW3fSGxgLHaZ3VoWZBDhY600uyh8FNvqgu7pSyMrG1EqHd3LSF9wu5zf
7lMAnSwXI50SR41IrpwtV9nEbgUbPU9EPb52x+a6DKS9Umi7gW05jGujEUvmJHr3k24r5878Xpxl
cRR1BnFWVmP+bTDcyISQA652J4vjKobdTFI7J2wK7SIVkH6zVRUJmbE3uiuv8Nqt1YyxaUf6kEHf
2ZiMDSNLW7261IYftKxVtc355VnIhhzBsGozpkl5fd5WHDJlrBFEgNt6vBjUdzG8KdeGohZNkD50
WFjIuHPyHh8Sd7RTOeXb/plm3gC3WbuyKZaO30kM/V8bs+09aFLhVRU2rPJj/K7ydZnW1X7Jwfem
fYy90tZWaT2X3VJIvRaYKeR6j/dhkdeNmlGYcrTy0vN+B8iJKp/nP87pO5KghSr5f03MDl4X0pWE
jx47lbvthIvod6VtwvRutLZy9R8usIemZnnYGrzYVycqd8skOUoXXfCdLt95dxb2xpE7s48UNUNX
SSI2imCAtmPivh7MxLaka2UtSy6k+yNTs+uYZBSlK+WY6rIf6CXF1e8c8W5vf96h+feRUC2VIYiC
xX8SKBBn30fL40EpAvpPSfFPYEFca/4sAt6lxV0YXhryytEyX74va7zO2KdgF2DcOQ44ppWUFMFj
0rg5XiiK+5jxNoN+/1ZFC0phBuu8c/MlnMyRMSXmNEho/NOxOcCxZS1VlgnvqmTDDa4pHfc+R1qd
2plvJIm5jEnwmwsAIHumTI8NoezuZl5rCbbafgaZ+Bj5xk5Qspfz7pyuHlYA9DLSDFfBCdNklKdK
0Ac+hJ2V9KPO072bDy+9YND1KRnbkCpzJTiW3Jq4MxF7QAmO4/rYrbFJh1aQIijFs5c0r+/8wOAx
sNYlOCnXTwLuhsrJNnV56KnN0lAMsiTJhNh3rj8YObY9G0nHH+/O1nlcO9rmVxssgY1mFJzOOQiC
+UnqUzNwtdSCo3lfbhCX3O9vqk1so/t4/kt9rczhkT03NIu8TpH7aAhcqMHsxM43EFHyV+joW4V/
UnBy+ivhf9cfH5tba3t7v7Mv+8nx/cMP1b5BjWCjbfOttv1hP6g2grh2bL/vt8/OxePPn9dr3enT
jXK8LrMvIJt+BDUp6yIYkFcHTRrsUynPtrIXPRlaJ63UNE4DeTLHFBBT/tMc0CyL9jSMpE5idcKm
vzLhRRQL48rsitu+r3cI+qx89tMw5q0EBggEMrBJeonHYZw3cpoGjR9AgttcVQX0LNHQXeey8HD+
q8+rG//vo/9xa5YFYlcwarPALd+EkNj9aMZkG1WgzJr+QkHbWtdiydb9v73/UEyhpDIJAYH+QVtv
Znb01Eox+4LSfjY6etPaWqTbq6IHJ4uIFVQ8+GC0R2H0nR1HsgtFUDexCkCgoJW5PU14/idlGVrY
9NNRggMrPks4RVTkojI905GyudAoOJAKL85/pAU/cIEuyJStJ5K/42BoRq9R4mn6fHTbN98XdxXi
z2Js/H3MTXInvKIg/yXRzDxRXa0qpElXKDQjOgblphEhQ/8478sUuLMsc2RkVoBESWYYYiTbkBZi
zSQvv2woE6kd5zcCaLH72+/L5/MmTxrlBLn5pf9EGqWzN58Ja4O8i4amD5AiDB79Tt6pMKn3pfhD
krzHPmIeIBXfJQm+Rq/YTLNj5+2fpA66MNOoKlFCNf0kDFE4iuPWh4O2E1v4Ozrjh5Ua2mehNJIj
CVq6iYv0f0i7riW5cSX7RYwAPflKV6arvVW/MNQtid57fv0e9MyOWCguEdJqdDVzQxGdBJCZSKQ5
Z3relrmiMjAsghtKpRTv7ANjHJQOdewCbQexVLmaWiR7cGxFbjDAqLdFfeULz44U60MYBmlIKOBx
TL9lkUIKY3Ty9I0Y2VPgzSIYVnPi5vOLn/b7JnnpUswvBqceJDhhSrfaztKnadxpWeyVCTkI3U3t
/9T1gzocOB92cXXSDwNeCmDs4QjIV7Vq8WFzPQ1JhSoo0NbRuAzW2xhRlJnTQddABBxxMhWRZmta
ndQgGdK6dl8UknoHih/BJVHd+fssMoLwWONmmCzEfrKjJpV0PwTjCPD7HrBWniiMwpVBIoDii0na
CnYxDGOAnqVKfuv0yAy8WKliHvjOpUrDtaEbn4AGCC3zsNrzPa9VJIemHBiTcb2PZdERMa+rHQgm
v2dPl3Kn6sBcBCaHPy39UsetfDXJIy2F5C7jI+YqzH0B2KaoycaAf1KdohGcQBddztHRn8PoFL0b
QJaLWBglKEantGY01azO0ayc4rDKEJiz96bxrNRuMrs1iDTbyK38oxzs+uIFxACj8VgTO+y/l+WV
UriG4o7dLWgOtz9rRaEQl381SQJAG0+d813Xkr5SowEzc0mx8ykWDtzWtoSLJzXd4KUIJgrrxgpj
ew1ElJ+gpldyOyqs/ji9DR/jNx4d7IpjUin4DHDEQN6Je+l8OeZcoXZSQJYBGNipOw3NbSuB9Klx
Gh5N/Yo/woVP6/j0zQESpHNRga5pQWTiwp+Dct/6M2ZQ1YNR8ECEL4JC/HjETCASgHriTmbiitSX
+lEgqP2WIO89gU5zdsrBL20y92QvRoHGuZlX5SkEKgHWa+ni8k/quRcbZM8A45MepfZbEElegNiQ
l99c2T4QtwDa8os96oL8NEqTXgqiBuuaqhvcWJ/o5t8FgvG0rX1ry0EggzgX1KcqkunnpwQ/OIcI
ndHsE7+L6o++9zT5RxlyQoB1KYDXQZELTRFs31oUETHsIrDIBeTQzj9mKF8w3kX9j+3FrO0ZXJVO
oHbohmCrkHHaIrj1zciOEUkDBl7NjlmlRBEa9mNeIfKr0sj4K1lFWQPROp7uF3dgDLL6Qo/QJiWF
A3kZM/TrW3kYi/fjRPLCmgCHKlkEvdwfTQ6uq7yduuc0CuZTNsREv6vRppjBd+OlvEN/NqksnTQ+
AF3r8WkOg/QTFBnqXjfyJrCn3tC/KXEhfv/z/ULGlk7yoA0NadTzw6863FMD8SO7w3SDDwogxSz2
pm8622LWTn8phrlBcgmA/aoOMWlYeNO4D1piAyzZmf2XvxCkYAhFE3UEQV9p88XtbyqVVM4K4v0u
00lo5aOivIpGUj0gaSN/zlqIwGBb4orGaRriDMyHIkoH0dz5DpYkEyejjFJb15KDYI6OMscemL52
22IuQmg0LqC6Tj03lgePdy5GriVfadsQ/ItKLVtNZyKulY6TiVZaFfyjZdU6Xffrb2RiCkAD8yS6
TZlTa33AzQc6ZJrR5EY91PZQivd0nkzO7pI/bTzELQEoLPoWQfMA5ZQ+X2EMZQdnUpLasqFdEQSJ
Wa87WvcratEPqffe9trWjg2ZFUTnlMnhotOl8o0hk1RKdTIbR6KCmdZQ+aneFb0HhLJI69XIHF1U
aTp1SARTyFP0y2o7mkSIs9IaMnTQ58OfpizRqgBYOQ3zwcAQuFCQxgRMwpiOMahUk94F8rlwDSfy
MeZNC6x6krsDAHs4+ZGV5WGKHJhEGI/Gv78C1oW1Cb4hgGLViO1skE9xNdgZESzkmffAK+LkLHii
mLDFmOUYqQMkfpMCcICh1SCRqBVvIQ/qa0UvzpbE2FlESKvKOeQUKjAzmsbV22jfzX/akgNlxyOF
omsjV3GJ6EoiUiu16NOdM5xOrG98DPjkEQ+kiQaOzA1F27g0lKwxzoiFnduU3NdFDBpfdMfFr4OG
0gxvUGllu1TUmQwkDsD+DST+cwElEFVCrehQ6w0HWGrmFXJsxf4f5+PpCwS+j2IiUA4jxhMRtTFC
AahWtp4WJ9B9W1FDjl3+Q20SK4qmv3DpS6ulurhQ60gRYsTPsFq5Np/SupRTgFzPk1NrEw+MYeWA
4CDgHlB5wsOHZaqO+iLCl0CUWgkHY9JvJ/FPoRi+/OpCBLOaCa18QelDRF2OoPIMABKeTEHwsO1P
V+zzbCGMpoUTMIdmE1KMQbBm+B4FFQx0RPLeSvTnMBr9BUqP/AYot9Fwdn42Q62TOZ/QTRpVymOP
em5v+vtZCl3A813LAhpBt9e1du9SM/1XHgt1PhlymAY+mgZBGQiW9DoswIMc6FYgVd983/CCKNiF
ReL9hVQMoNLEMx427JtzSAFGGUTocZuL9Ii6UJn+lDDtVSp3mSzancERt/YARfDyWx5V04XGS0Ou
N0IFeWitsqd6soRGBWgcAeLA46DeZsgTqxPIydztZV60ZH7p5kIu4z4UsQwICSFXBC6NHHpKdT/J
T4Oya7FazF4XzQTqtdzrmoPGSzesatJCNmMXmi9kXZBBNqpK0BwN1JSjcDelATDzBrRQZ5yS7Iqr
PNtjxkKU0cTFX9C1SqdAzKwKndgaekS2t3TVDherovq8OMm5jIOuppozmaY7qu370HQWNDa2ymjm
RPWXBTEasqGFF0RuyF+Az+1cWNqmQd8oSOWiN6pE4RJt3pX+mdNcX+Q/xfuis5TplNeRJZMDUXdh
/N3XNLsP3vqC439WVAnB44JglHEMxCi6OPUHECLUpvyQzyKh1RP1alTn2i7RI2Z1xYwOSx9TeHqe
hW7X+Z0Vd/HgNnJkcA6bPQagblDiZR08k/SxazIG1eZTV4wg8QM3igaACVuXnLKVXWSpto+bVWJW
DmNAU1wLcgN+EBhqc6MDSa3Kd3JZ24KRoR6/3xZGt3Dpe6kwYFAiSie0Gf0i59vOtZTi0Qp8tqa3
K0BHWxgTG1+KHNNBRMl/IGUx7Yq6j59J3WWctom1LVWRzAdeh0wxGZiloqQT5d0IzPFgLmsrnuv2
TkUDtxOpOeoI89hx5K1tLQxJxVQvkgk6e9PMrd8DuQOrrbLJ6rsXszkiOSwG1xFv5uXC/dKNXYhi
L5m5yBQVJYgSk1D0JaL2mBMN39RWsxPJf006kAUK2udUoqMHFBvbh3rZSQbh6EmiKNy0NsdWDebE
nINARvgJP3+T3raeaUXuXe6NrQVSZ9CYJHfNR39dV4geObLZy5WueymasZK81yotUqjo6U6UQEh8
3zYPUnLKpn3Gc/c8WYz6pH0lzmMDWcE4nPJOA3BqYyt94/ZxeBcDLaiUeK1SayKXx8pErXmjBj0J
oEFxFt/1KDUFqngrFOAl6xFRzjqCF5VX212zElgIatW0TQbdF+cu2YgroxwItVH8Rl+84D+LUeJM
PETp1bUt5Ejncny1avpYhhzDH5zr3ClykEtWd0LiGRLHx62KgnpiHB2IihdjIjqwyjpZzUu7QNgX
RNkO4RfSHW0t7lXlykg5j9pVccgg0no/PDhhLhJfLTNVHKEoHQmifTVrIniN4tSagDd2Y2am6KQR
wDHTgcd4TjWQda+gYJVp0VdFRpa5TeVK8utoqkq7zG7hAi0x3ZNqt23tq4tbyKB/vwgP4iSXfbAT
lvYY6x9tn1z5EXJlhv+I2PCgg8lJFng4/2siMUOB/KKE4aWLxESfDcjIo/nYHsQnAXxlwTd9PjTD
E9D3LRD3ba9v7YpaCmM8StGh/q/HUWnrSMuGIJAGi2AGCioif0+F0PKHq0jlXPVrxwZmYFz0tG6l
sRX0Mox6ElORgjh7o9ge5zbyukHztld2EeBQZwmCRAqlgY3Eq/D86GYAkDdA7gPi19BZmvwYRHZv
eOHkoVFVCj7lxCqzn4LhqNnIeQOtbSqwaVE2MmEO6BM4lxwDfllFAx4qKuOIyCJys+iZ6C+ddgz0
B/R6ATz2aXuxa14MTE/IXKDsiCl3xga1DgSKjYA9FUPpEVSHxy6T3FAd7TrnDdOuXr4LWSzgnjGG
IGcB+YytJD/CCZVqHwVjVdWe6wCjtHlxkNqxsgiwYg0SvGyvcy3GQG8ARvmBooUUK5NtAtFN33QE
F7+Z9vCkDyZCqpyklgm265zHAM0TxtjGPPfqCKaLEkDhn2awk9rUSePXqnJHmUdPRn8U68qW62Iu
23pukqTWqSjxRUq/BzyUv9WfjzY8dMdhKAcTDecaGZA2MEoTP78xs0cx7D9Aou1sH826CBP9fnjY
YOKHEVGSWjbxWoPbSpwUpC8AkuCY1UUPxZdF43X/r4ivv1844xy1A5ImCN71WzRtlKfxkOymu+pN
8bRHzfpe/hJd3y3cxjUAq2bJh+0FrvotcLihsGggPX3RNOm3/RC3uFZ1AuRUEPc1ppP3+20ha84f
vWz/CWHChLpPZQM9n6Utm8+VfshSR5oNG4YAhOvb7HNb2OqRLYQx1lSM/lSpoEu0JZCbicjZKLwg
cnXPUGRGfxl4DS6qBgL683SpLkt0vYgAloxR0QrSZzHmAUivy8FkB5wC8qrs2YD8B8baIQYxjHDY
Ebxw3KRHX4co4jW/vWmrJ4RmIYDv4KmKVZ2bkkDiJAXKPVwQqd1WO8YRJmJ/AiMY9HBPMo8ldu2I
4OooGA2gF1F3OZdmzmEIBDeofDm9tpjREDpOGWRt534LAGr0uQCQjxhZakCANnzXsQg0bIa8K4Mn
g7mJQ00pmhyVHHvSPDO+l9Ub7gDq2gW4XAZjNyXpMBLaQMTQn8LYVppD2TnAt98+e95CGINRczy2
OxlSarnxsirxpta0srZ2t8WsXTyLZx77ctcFCRN61AlIlYee+tB8ToYSgzefuflrW9Lqgn6/ZXW6
rQuPGpvdhNAakgCGbmmVD/jhXdpwAr5LRKXzZysbD1XSlEzlgG3ro/leNQRrqHBthyKAUpLnXmyd
0GxxcJMdgUFCmVt0BRQRALTim7oaeR/D21xq34slpyRtcoU+37ujcGs+AsbXEa0E0wq6Ze7Iwd9P
Tu7Gz8YrD+x7NXBaHitjy5OiNtIUY7NHw3wZ6uw2mgsPbY3owg+PKLyjKTbczYPkhODM2T7nNae1
EM0yEod443YAHcVjPkIv9gfSnfLgjiHaJJxZfNyW9X+s00DeC/1SMpzW+Q7XVVtMFa3PYSjKP2AO
JfOULnjTs+AQVyOCtbRTgWkcPxameSTVVHrbH7CyWDye8HrCHY25A/ZB2ht+KBd1i8WCgjdrP4cC
6Bq9rQ47pT/GPOe2tlyIQwMlSuMYRWVLemk1xKYWI32Akhug0RAXqy1yXuhKF9CQ3g8/phAYjqQB
iM4fk6CiZ2EpmjHfVKnbpk6x0ky8jks3rV5yf7+9mSvmAhEYjgPLBhAr2D6kXCv9aBQa5GSqe3Ro
CoobgzC0v2plDsrmiitCUw2YBJBBBJIoC5XVT4moRjq2sdf20nQMi5d4ePqLtSxE0Mt2afq0IupH
EAFg17i7rpQK5AHuPO7N/rAtiW48E8+fLYYudiFprgewE5Q4mDYBbdhxKt/H4L6PP7alUEO6kIL5
ZzyEMGSNcui5lDQT+kZKZlx6KYCtLNPOv8tud5Is3rzV2luaVt1RVNYlTBCzEAJJpGlpEVLdvp6O
wcN0E+2mT+EQHDJI6zgt9mv3xVKazMQkemGWJBRIaaencBefylPoRdfGCQwMO7Ax7Oodjy9vJcpC
+UGk9HIo+l8wK+pJXodAv0NMp8bgMw/Qf84xozXt/i0Blfnzo0qkCJQ4HSQQ4a4fT0ZzyHxnWxvW
D+m/VWgsqpEhzPrg95Ax3c/OdJMCFOxH7U6e/xq+C95fvPckeB9MxcADqSIbB9Mx636WK3jZjKB5
PTOBEzM0GSfiWjOkhRQ206+XnUzKAQ+ITnlrFYD4XeXxa8uDnlq7MZZSGENS/KwTwghriU0rzdHc
O16lsSfEr6Z8k8/32+e0pgoS5a2Al0MehbUlo9PrLKnq0g6nWkLODXhPw1yGrj4bKmf31kRRkhQw
tCh4scqMwytlcRZlA24Ikw2ptpvi907nrGbtgED4ocM74I2ClrtzxS7HoVeavAchY/ijlh0j96Jm
JwD+b3vTLnr58fZH39R/clhFCNo4lQbQMtporRO9wG1iC0m1O9V3U1c4lbzZxdWdW4hjNKJMokyt
EyyLoGNmBgbpiGYtXpcnT4h0vndma/YSJihwHw2P1bBPm4c44FxEPBHMi0Uo0sCIYqwDNXo7Qy+p
FNrAed4+nDX3iVCPYFwNFQBMlJ6vQ+jwsEfUh8A2GJxmbq8mYv55AIu0C+b8kP2BPrMJTtUI+0zy
kV0KKxmPldEu0O0gIXMbF+a9En4YcsbZubXAByO/AI1QMewFRO7zRbV46A0BTSlQjqEWM0mS8KAC
b1GdBCtSOa9wnjBGEyq56rpUpC++3C26DmzzxwZtsZPodjy417WgYbkuRiMKoTSMxIeofrwhE7Aw
JND3xW6WOY3fgsLpTsCTc1s/VpVwsZWMG6qHpJ/6Fu+/PC+OSW6+tZp0LSthyJGz5sahIyhCqaij
A77//MhAOtDWgYDLYmxFS0peKv0FhJ0DUG6ivR9yHpLr+/ifMDYZWbTZVOgShJVBuB/S/BRO3d5s
/UOkgJNKn39KGhhHDIHwIP1XPe7vVbJ4XiEB9H2MgUp0XBpWVz2PgQTo3Ovc59XXRM5+SoxWdj6c
bk+XOEjl91BUAPjRqLhLppNejm5GZCcm4e1ofCOa7xTGM0K2HWhQrFYbbqXyKQAwWwdoOtL1nFBn
VaFEvEootgG4SOjfL8LrXBZSudRhm6MW7JsGcUHU/qrmmuN0Vq0SdQbQ5WqUDYJxAWJDQPQk4KbW
yFPjP7bybZ3v5h/B9PoX9gFiKYAIooaDVvzz5Qxm1QvVDP+ZYJppQvrDxNxYw4OPXV3NIhhgpFRp
k4WVAilES+7xLXaSxg9g/nGytDi2Ii/2WL+xF/IY7ZmLeYYrw+2GJI5k1eTHHL4XY2aTTvFQ9bye
xenJJ896A3ydlMebuGokC+GMl0tGoU+TAPeeRNIrQ33MiP8IJkVPx87++eGhORlvf7gezG0xTifI
ks6XC0gqqlOmu3V1Crlc2/R1wD70UNqDJqLl1ZRNutqFvkclyh76SHD7GZ/d9BSEujWqqNcqNx0U
ZowtKX40sr8oSuFd+VsqVaiFVDxwJ1MPIRVtBMAlszXgYGzv3cop0QEGdF0A4eoSlKlC+wIOCQam
jNIzJl4Q08nBRzeqaFdqC46wFf0HPxOAQ2gDOSIJRv+HCSweQCWjdecfIsGoxIT5k3xyDLWx5Phz
e2UrHupMGKP8+hiIGHKCsCw9dkBKGnRrGDiNF6u7t1gQo+NpOc8yZopLe0aT1yw9S+kDUAmsUPix
vZaVm+5sLcz1PTQCaUr8tiNpfAY6lKe36DcywSlkmNdTJz8HQ+5qMU/9eFvIOHltlkDnktHzQpFX
Q0NJVtxOvKIe/XbGss7WxliWYXSBWAJs2A6E4pAZlQWqX05fHG8djBl1aNga0wDriEeQx7ajNTYm
FpJy/NDKZX22Evr3C2sNcxPxyAgxs77T2pPRemMtUXvCvFNm8wgy1/cNbE8q5nxQ3WO8XpuJmWo2
cO7lBOTX5qqKeDmnr1r+5dH8J4J98aUgfMhHASJUT94P9uQq9mjlV8LzDbkdvgUn2Zae0H9zXe58
N6mt5CP7lfA+Yu0Sw67+/gjGaahNbeSYTEdmKLS6AXhQp1G1jQIdsVYJygKAE6A0q/HErruq31IZ
7xGavdCKBaSmlWo1ILbOvpVgOQ1HzIBynAjnINnOeXmMkqaiaVdNw6TVtDME3tN93X38XgzjPgqh
L8rGpBLw0jAGC2QLQ7zLEjqy7oAwasj32/6Kt3uM44hQxhznDALnCgOTzjzfURSNLnIG+X1b0rpp
/14a4z2G3MzqjEBSQ3YYDTeARpWLvGzoyuV/poKM/6gUTKR1YHqxyYTuaEeLXuv8vRXBSkbe89iZ
JKvnUQTxlILxJRgrAp+FgnXJ4kvnv3NTlbx9Y7yHWPWYwBrx81sz/C5Mw55k+Wtbqt728ayVZpZb
x5a9Wq0M+5kqdxkogCbzjHiP2eBUJqg+Xmu5k0tHlYfqu5a9PhPKuIyo1sas0+CIoejGIXJJaYn7
HKxK8B+KZFe3whN8SN4624tdjQZAFI6RccxYI/Q99/96gsjHlyDWGAInyshBRqJCFz514G9tS1rV
jv8kXeSyazEiWddB0lQnllYXVtn8jV0tJDBbCIL6riP0LgNKvqX3n2rgBbzBqNX7ciGD9bFG1cS1
DN1Q02+a+TgHN2hNGNPW0WV0kHO2bNUlgU0dkS4G8ky2RigKg15p1QAblu5lEdUawxmbUxfdljya
2lXTWkhiXBJgTrsuUai3aB6I6qjENUueR1pXgN+rYTySHEhRMQ9YzSAgYOpdQW7dXHLFsrUq0S7A
8JoZViCj3fIlyb4VvT10HMvmfQHjoKayQmzdYpVN8QMg9DkPOmb1zlrsImNMc2rOfjbSFeYvwfBg
ikDJvvM7GK6TNbGL0t7/T0FMpj6kzrmv5CEWFMR7lLRtfwYk5GcAnKmeV4ri6CKb1dCGWpo7keoi
EkcCPa+3aHrrk6PKK6vxJDEmJicFcJwaKgkzjrJwFQkhwAwtbfwcec0Vq94PqCbolzbQoMe2zFTz
1FY+LQ8Q41VoJSsAvbB61/DawVetayGGtS4pSpuAZmpm/btm4mxOms/JK66q9kIEY1yt0YudTl+O
g/EYtr8mHokEbwmM6ahxpcmBj52S8tgiSeCQbifzaLd4Qhj7mZTKGHq6T1KvObmc2cB3kIO37XuI
I4S93bO6jlvkCfAuxT0US+4sqGDx5UEo8qQwd1Hdy7HS0DSWqD+HyjvGV9OR0/rwlUi9eOr8PnMW
YwhAnVWa0JXoomXuh8xSb9+lu/jWuBNvKid+JQegWQIr0mlOz0Fr5QAHvxI4LnXVWBffIJ/HD5WB
DmSDxnyjAKyM/iXqK7suTkl0Es3R2j65Vfe6kEVtYPFWFSKwX+hA37KD8rsvTWDTS19ILDvdQNzW
NJ2qyjxVy75tS+VuMz3qhdjQL3IR1yPCTk88iZ6Pyp4nucOvzI4HRzvMu+LkX9Vu/kK8++CjOb5s
y1+NOBarZpxH24paOtM3czC8K+WzIM/7vta8VBRRYNIMC0hlEWej6Y/cUizGmRRh7w8GDXLa0qow
z2H6bg8LEXiTWzwjYZyKruW1ONKlSdPBGJ1seBX+FGgCBWDs3X8ens2ztvWsENz50E/T08eHPP3g
jjZ8IWpubBd7C0+yXhbmjGXEp8YuduIDiM5dELMkVg0wrmsV4Kl2+Sp5/kP8qr0Sa9hLN51tOs/y
LnMyXhaAs6nsRV2Bsmjqgq/De0q7O7N5UCLOZbMughJCoMyJtwOjH20qDxWhFjHNnRXG+8R/lngt
HOuO5bcMRjc6TfJH0YCMKJ2eo6y1olHxktG3yrL4liu8vpRVK0NDCrAkgZeG/NS5kVe1WkuZjKBD
xxhTpRWW2Xl9HTlVeQzjA+HV8NczRCh8K2jPxtAXO2aUaXmTjdmETO9D84IObahIdMJgn2pld8pN
wyvKrVr0QhwTU9U+5k8nHcuLyDdlOhrVAQgLmXHYdlUXk+pf1rYQw9wGoHfIjaHAqoS9cT+55Do6
yoWTvpbvtSUe4l18TO5U23e3xa6q40Iqcy+oSYouE6BV2C3gcUqXjK+hwFnZ6tWDqUERBQAKrEY/
YXEHDHUqaVmAokaK8WTA3SVuA2g1aXQagIrpoIJLXv9iTQuBjNevO9CDyQLWlBqTdNIQEtt+p6IZ
h0w9x9uvbt9CFGPNs1Em8TijH7Azk/s5D+0o0K/SkZPPXtXAhRTGnsF37DdBBylaujPk4wCMDQJu
t/32tn2BV1744oUYepCLg2o1v0hGkzY3zoGDifWU1MBYvqlKdyxe+sI2oiuM1UX+Vd+AiMeWVc/8
q7c0mCfAxwMYS9SEzj9hUOJQGTRaAENlSh5P6vSu8bzjqj4uZDC7KaNVQVFRg6Dv9VB2suxDb7+3
syv6PyrFrXiQBKuHtxDH7GojAEmu9rEkRXlTp09RetLMK27ibfUNA3A8ismOkhsLm29MqVrk9Oya
abT76iP0OTq4qukLAcyuDQqQgksdAup2lwCyUP4JCtRtBaQ/gtU/pIcAnkavLlTmzw8fQAdCaARw
tDL4Th7KsD2aKvpx5i5Wjy3G6G4C0GHvJKXhcV+vHRG6UcEFoFCMRBbVFXRAo2rmIxyG9qDr9+hC
HKWrhJdBWdtBWQJ9GngS0c/L9soMUiuUVShT85IcPyKHQJ0dIZd327u4ognoc6S43wCEMFDiPd/F
RtUlITJUALph+t0moU+stKx4seHFWYFBB/2BCkX7RR/nBXY1GQAyLxhAGSIHNZ7Qr3IK1BOS13X/
UBSc19plghcLAqwghm2BHI2JSuYKoViKPUquof3mfXiHn3ef7s1j4PBShpfdN3TfADIEuD3qe9hA
Bo1MchfOWWS/qBYoDSzrBBIBy3b3nHTeV/fAmaZDEOUgoiyP9JiYW1fypbSQgjKynWtwJ7xd//PL
8669awti8Ru/3H//h//YWQcLv0Fs8O/fWa5rubl1OtnO/v5+/+t+71zdv9y//HjZb2vTl1Yynwp4
XDhj+tu4GO3IqlZV/KIDSrjd2J7nRfbXrz2vk+xy1BTQxTAO4DhqoNqEXp3rLRmKLMkmbL5z5Tie
42HRrmVzVnOpthACaneQi5jwlCZzv2BgNsvA0RLZiXV19XLlXL97u1ewRLy6nCO+DFLpchaS6Jcs
LlOSB6JvhpB0dX2NYwMFB2cpF9cYBABTGEM3gLZTYOjnAqLCLOImAoP71bXjvF17P60d1MHeO9ty
vsZNWAVYymEWIvZZESYF5Fy/v388PT0F1mw9gV9jttACgf/G/4No9+Ta+8dfpf3463Gw6D+/Jmuy
Qvqv++0v+mrXvvwiTMeYYFUDJgzjDWpcFDloaKAp1FwOtwdsLyUesfd72+Ys/+uHbQljgslBz8mo
VlSYA+23vIcdLBOSnL3DEfXVdHYhCqw3AKr84lRh3lFkbAJMNzZU1DW1AO9AzZ46AiwP63Po77/Z
y4VM5nETmMnYNRVGpxywBln4AxgN+PMFqwUPuf1z97q7O92dTi7nEC+DTaq+C8HMNdVVvRSSBILh
AQvL85523+wbnlNZ8+hnUpRzI9HRE1TWdDIMW4ppQ3jPux009ZmnJpeTIMxyGJ3UorQWyZegN8c7
7KwbnoSvaawL7dBQAsKsNTpAFMbe5bjIhWT656SudOut9zrX8cBxU7qfX67S3lMb4Fy96+a/EMuY
fyL7WTaLEEv1I7HeOvvtpXEHXAeT3TrAJnIcHVZh4aak5DotyHWs3WtqjXbrjnZqaVaOf7D/+23N
/coMbe0Hc18YeYg4SvnnaOk16lx//QHDocZDb1Rco9RY6R/4E79O+PeXMcGc8MuhZrz9VRq1l42v
YqE6hMqvOtBy/WPD/3wQ/dNz/rm96VfQb8Fv3Aj0F+8LviZM2C/AxBjSMIBDRhzD7EtRmKmq1BK+
AIIRUXz9got8sF6x+hv7SN2kc+/xgpqLIBrdiehLQuQOIB1c5IwFyHUTyr0BuX031VanTZZkdpaZ
qK6c8qA8vzCizhbJCGO8chvnQhwaMi6/wroNrMDKbOCUWz/xX7OFnh38g8jNxXotLHt3urMfDg+7
g+ti+b9+3f/Athw8+Lmrl/ur/b1z//Jydb/vrF+BM1g/ePUMapnMx2KSE2cC0CTQcrHo/2oyZDnm
hSj7PPFrzFEkReViTAhP7Gr0O30363N0COo85TjZlSPRkL4FEg8A/sBtyxyJ4QvVNCvoxEE2ULEA
S9E5QBjEK1RFMgn5Y877bVWchhidtuaKIIk+d7Z1V+h1P4MPqBfelQrcGGAmNClstbttZJepMgmR
FQgeMR2pAkqJfa8FQ4QxZypIrIEBqtmdNNpRHgIM7uTLXii8Bf5zA3i4/FXSd6NmT9JjKriGtuN8
B709mIM9+w5WC5EtAakpvkOLfcuQfC9Fohw5yMFRymsQAfr5SYfjFN0q7y0jOpkC51FOne/WBzB3
QjOD82QCPxpgRMBlNxjoPCRoiFJBzpGTxM0C360llbP9K+p8tmrmRvDlslPjAULbMXTj8liPmZWG
ntDvhfHb9g6vikIPNvoCKPofy5/a+GYngXgkAZF6YQsBAPDcFIllqXd8n3PRUVu42ErgVgHMFn4T
wwfnymskha4ENZA3R/N2boHs/jq379urWRcBqHq8YkVyMbQVE6XPK0r2FU4VesidSfyV8iq0l4EI
tQ2g8P+vECagC+vQn4ECnSC7Ba4GS/FJg26RoHvLejN1NSNW9kEyk8d8xLxlWpbDqQUiag9eGiE6
JGmk8h5Cq0ay+CAm0KtCaS4jBZzRoeToxK5DxfIBAeZf6f2jH96b0aEyvagzHU2/jlS75nbzUQGX
J4s2IEkGNucFGYrUJsqsZ/gAHXCKrWhngisrB41cq6g4qYAGExyztvXBHqtPRT1sn/llQ9zXefyW
zpyHMCmTOlVQ4YLswvZm1n1Lij6MyRmGV2J4ae01NWfL1/Xst0hmx02wS/V5jQXL/nuaPEzldab8
2l7WqmGav0UwcXVRkRlN3BAxR++k/jSiY2bc9vOu13mcC7zF0L9fvKOVrCBGWmD/5Hi6Kbp3wSSe
xOWPWnWki/UwntxMZDmpeyqlRd8xqiHKbjBsXc1svXZ1k+O2aQi2pZGM2y7MPFFVunvjfDegRdG8
0bTTmO+i0knaYyDa24d1iZ/K6CDjsSsgR8edAHm5ac1v/i9MX+znj/QjOBSH+KG06l3yBIX8+FM6
RSQGAQ5FmbJAsmQC3v/87DS5Smu/MEEaVd5Hw/cgBj63xAk61vRjIePL/hb60UmJmA09ZFSJb5E2
saRuP8y5u72Fa6HNUgpzO0itOg5aBSlZKj9JAzAfWof0Q2KJMsd41zQRWWLwqlLIPfBfne/ZUCdK
bYYC/EV5FdReJt6iVayLOqtTrwZ/t72s1c1bCGPMWExVbexFCBv8wdWC+xgUO3X/sS1kde8WQhgL
9uEBERVCiI5rT+qvMzRgAHqH+DxXu7oaNAKDSVEFVBj78jHaPJgnwHOgeKRZxefYD9akZo4qYkRM
co3wEW3IjljgiZDbHeje5dtw/F53nM9YXe7vr/jKcy4UsgKZQSSU+Io8Bh3N91E9yumjz6u5r0lB
QhbvCVR8ULtg1MQ0cYdrCQDk2vlGSRzTuBFGx+Dxlq3tKMJrsJahOxwY4awBl33YDBnQ05tgBI3B
t0ZIrSHmdERcptjgJmjtBczmtN2EfaZMYPYiJpUiEiG2u7RKFUtOC2OfSNVQWPD/SWsBGb12g8To
rg1jRqE6HqbietToLKNspEb1cxCQK7X6uAhMyZ7jsHOMIJV+kiZFKbH2g1FyCzUnlddMU1G6ipG1
7anv5ZHs0kwdEZnUSqk4ipwHxPlzC0D9XqG1H+wki+iT5pIodFELqnNRcnLfzURrVP6HtOtajltX
tl/EKubwCoaZkUaygq3gF5blQIKZBMH09XfR997tGQzPoLxP6VFV0wTQ6G50WAuTxPPfTpasGwn4
VWNlIEekL/iVptGMVnGwkW2X8KjJnF9FY5kSg7sVz7kYvPRA5bOCkgqaF3MzVUAQjkdPzW5pkpKk
SiU2cEu5wY2qrkzgGCwXUXbsIeXtsoCwivZ6HkzT105DJXoC3c3UzpKz2VoOOlhBDANKJ9SxhD0D
1HDdzjOsUz6XxK0fh+Lh+uFvClgnp00QJwMZV3AdrgcE7aLAYixA0Ov8kPXf/40ASwfLjQpb8DtX
cmJwvCSbEs8EB9YyOj+8QvXdLp0lh35ZzoBqrQCw+MOrGyRi526pRodP22UZGC1ZvNNo6Ol40ZaB
YgeG9ZKgma9VjpWrAhZWInl7+/4IXv9/srqhSYa5K8C55bTVN7Cp+GaiS67Nlrqdrk1wUBoDGqOa
Ym2J/o6WuMCYQsW1otmSeNvVWophn2fi7YzyPKgtRU2IzdRxswWEXp2jxYDV+D51eLSPr2AjePCm
xAatZnFUQV56XT82lwfqNxDegw4XhfXzHSxRfgRRAMTOA/iNtdYIciBrF7XxUsnmVrfVZB0CXxFV
UcUTbpOKZHFlrwwiQ7MO6R0dDJDaILs/6MbPut1b1qOif3ZknSvrr15s7Mq7hHK0auL9fr5Ck9bg
JFqZ0uwufdBrcOn+aKcdc/OdOUbXN3PTIxqgvTYsoO5eIKC3KTD9ZgZTrrTe/Uh1XwOvWJ/k4XUx
W2eGRP8/YoSIvWAmr3sblnyOjYEY4+SXTk1A2/sp4zJIO5kswcmbORojAGuGM6ve3eK2yu+K5p5X
b9dXtPkQhmeywTQClELMhJ8fUlLSmRnwxj4eIz85OEPRBkkwKoVUsUlKoKDkVRHU7QftZMhCmyYE
YIEw78hKAonlXHJtDqnT6lCPtsfzjmndPk4w3Hx9fTIh+rkQsGVW0AwIweTjyxirn51SJmJTzeGr
QDCwxpfiOL0yO960KPAks8J/tgk9NCPmE01v745f205GP7j1EPFOpAkLMlQ88scaVpFrCwJplYdI
uZJk/AbQxdd48O416/X6Fl62eaxOZoWAwhVGs6DY/YVeFqWkCkTWafM4LqWvNfSL49YvlTqTMS4C
q9IC4EE3JDbeDG8OdG4G3G1CByNx179le6//fIpwAeMhm4uihdvxgOLUAn/Iu+/bkFt9WMha8zc2
GlQO6DlbCRjxUhbUk2E4qC1jaE4yuUHDdpkTpNbedsogcb8qo399YTJpwrFS7vZA7QELmo33sr18
aZO3Fc7Gy/Fk8m5s2WTwhnEB99LalIaqNgIH4dazprMWfeRw35azQ96PKz+s/snFnPD1ZW34VgdR
HB4QGJRFaUCIT8ypU2hXDmBPst6q7rM97i3lpjL3WsFIp+P13EjyxVv7CKxTNHLBmzvwq+f33S25
iok1eLpieZhaP62mWz088Cwceva3UFU6ImHohwH0awz+i3zxINbp0D4Ln8O4ezshriATz6EjZULi
3Hmwzb8ljEXeBgIddEEZyN+A7PR8bUsCnPJcganORn3HFZf0KGmMuGfXz2xLN07EiL3/HdMbq1/F
xHgWZeyuYX7c6NGkR9flbEUlDkZ00aYGpjrAdwg3rPUszM4uIyLkBvh/XqIUIGqv9PZ2LsxHZWL0
0aWz8T1u7T6aK1DlpZnNU2KmdiVDydlygyjLrmQjOMu1r+p8b9HhqJe9q+FbALPpMmKNvb/Ea+xO
DCNSVBg01FO89tv1PdhU1xOxq/s6CaNTXpTTkOqI3yflsa1xEVP7pU4B2+8tD62TkbGqJVfyt14K
YdnZUoW42oqn2GCVUfiN/nNCE/GA3s1D4h0d7+CYn7z+Cy+j1iqIlR3GWPKE3LIHp9ssHLmqlJoz
j1gvnb5S9euoR8VSkY7fWKqfeIxQWZJVtsGCXV1Y3NLahsAaQ+C8eG2XLyXwwfQ688fyq5bur5/n
hn9CQz3AH3XEVGAJXv9/cp587Jc6qaFGvZqACnHfO0Y0uOj5TMjIJOnq7YNETgF9ueDSw7jnubA8
meIBE2SAsLYbFblxigaQcaZhX5olADni72aC2YE8HfUbIBs/K7FmBKMDbjAkgD048fSvkQJhoNBk
YK5NiYBDETN93ti0mVWZ0KzYDR2ruTUxH8EiV8l3bSmDKr0cYjuXJmb06sxI+oaio1arPnFMjikt
mMZ4/wjj5ae1GYxlFlSdftemUaMFuu8cbPq5yY4w0kr5pDoke5gCJdBkEOMbISd2Ya2DI33mgt79
/FhAq6cgpYZdmFAXzdvmE1zD4bqabZloHT0daPTVQdUlwr55eZx2AEaBtcqpA46uIQcBE4ZhDnq3
tDSik9c//73E/0WoAvAkUjKCrg0tKmZuFUMi7bJPPGHIk6lLftcOGg3ipP9rgoF1BwGduzYTWsBr
FTYRjw9LQSczHuVMCWJ+wCC6n/68vqZNB3QqRLC+5rQwdUwhZFA8j0xNBqQKJSwsI+izEdyX025B
JqXKvMfJ8SiwBX9IPuAC0WRV4ZNzXM/5xFyYvM91xPMI5lfe6PbbwL/YSzhqaJZAr/tdmeIh8X5d
5qZ2wjBBA3FJTU+w/uDZTvKsg+oUo0fikh3H2JLEYJvaidZXJFZXmh1x6EGLtXxBY03hj+wI0DnM
KCr6zhsfry9ky9QCbglp8N+IhOKgu1sbHYbaVmOTVA8YLLpp0/Z5BsdUwvl9mnTBdXGb+wZCKcy1
GQaeq8K+gTdo7EsP1sbgLbtldu0d7cV9uS5k/RHRNUMd/hEi6EOT4YmeDhBiWVPg5UBlz/Kg1b9d
l7IZ7OggEEevA/QPinCudhj80qost6H3ZvnYjRrQnpsDHdO9EmOgPzf3vPFuR+un4/2rOOs3fDGi
PmReRc5IGy3CXkwBke1w3DL6rik2STs9GtLYn3i5K62vYz3t0KW9kyz6IhJYRyFXmcgnI9EntgBq
Ewdvn7WsoYe3ryuwL0xOkNAXY9b3imLfsOZzl6S3KK0Enhn7sW56/sxMAPBhKNn5ghGovQmQQVP7
fv3DjO0PQ6obk3jr8KmgWV2SDTXamUEnXCssUHiS36RWrep+4dHsRY/V5d31Cu9ADT7uUQrMg473
qE83aKHwk36JSbvk6WvVNepDFetZHKhjbxX7mOUcCN7j1N9UE+CtSD3bRuDoafODZwMAinWlnH4U
VWb+TMEfGDFzmicyUlv/cIbOOlTjnN/OicsnP0665Yl7nfa56dX8PWbt2hiXsqgtKSuPSsW9u1wd
akmOfmtnNGQPwXAOg3XZUIaWzaFk0FNnVuhOARBeiGrvoWm67mAYdRnMLvilZ2SSJBbs4rKDztRD
W8qK8r8WVQQQkskFFeCyJEBraD7HmK6m4Mi7fuoXN12QIPjTEcNIc1amJRKWDaLeo81vYtnY9IWF
XGWYqFcjyWYDlFNQrHJGP7s3ZliFdgQyPR/eBycy8sM8SszWbxU9s1u/JaGIBnYr1cDszLlB4Ubm
JHOM6ID70/c+WFvVnQjmi+jP9LD4zePkM8lL4jIrJchclefEd7qV3g823oz+FJm/8tsxdIMVt6C4
bw+9n0TWQXZkF28XQeD6/xOBhdV3tjNAoLpLnsov9JgfphDjik/XNWND6XFq/+ylGNZaDU2BTLMG
JZET8YywyMJyBkkYIJMi6F9WpcjNr/HV9B0D/Y/xEZB0SiADlZRs2e8Q/mTL3ESP+2KElOwY72o/
fWXBENLIkVSKLh3a+dGI3RlcM3uU2yDHfNSiYd8DuwJ24a3YyYKOzWt7cjir4ThZ0KI7JeIDCLLV
PRD1ku4Q61+un/9lVIqAF1VD8AisYRqu8LkMVBgGtV8o0qzFe6PcwPYG9RDO9lPsRK63y/VfjhrV
jiSbdRG0/Za6PibX+wuKpHOpVspj2yiK0o+9wdcpwAnifQsnUMvu7apZgq3A8gCOD1wCRPZi2l8r
eMF0zJT5zOZhbbRoO3yt1Td4feLEWugOcUqYwnfocAiSJf+Q7O7GCSLoQRnbcVAsQo/G+TobM848
s0aIlXF/DJuo2tdHI/Ob23i/5lt3VkOqnfacvF6Xu7G9Z2KFPESRYbo5bdbHKrtZBl8xfqBPoogb
iVu57ClDlIMJAwwarIsDEMP58pD0HXpUw5AgH7pK9dM0He4QHoy/KEc6AlCGaEa282b6cCuT31dA
9jKIOuRIE0w5uxmdqXsq8pqB+EVZyi8duMUf2kLhH42nLBLvfpm/wLcijwlGdrDDAoFA+FZaNqD0
cRAL6o8gSSdlaOgkDdTDclNH9UAANb6/fggbbv1MoHAIVg0OEtOGQI89Gm1GHDu8LmDrlE9XJLxa
ezPpXQXBmq8ZYaaihRUlEar6mWzMd0uJkQRGVwkgN1dO+/NTVtqh5VRDfOLaqH7w/L4ykEsfOkkL
0MZ+4XmMkBnDsOiNFscyq3JosxFjEj53x4AqCDwn//qGbYUomOwFWaWxzn6Kj7gRWPrj0GEh+owW
4xCkDwPXCWhUSKcZElkbh4Ncydo1paGahbz9+aYNqtkUQwzbndZkqL5206e+DrNcptWbSzoRI7iI
YRzbKZsRC8077zkpiO7XTwCf+BQ/gAjtV5UQYBvpUQZv20pM62VGDG7QRT0VrTl424PH/XyFppH3
cZ5jhdqz9WzemKESZh/m44d1j/zj4OcHtyJ8j4Yanx4Mf95nOykV+YbKnH2CcMVyy6O6O6+bXL3b
7l22yAzcugbBfZwJEE4xU+lgUQ8CrO8GJX1MKBmAB0Z1oqYh/7BlSdatQOl0T4XjTGmRDlkKDU0P
/K7G2FwQH5edyclyUxHtUdnNr5xk/ovxWQYauBnhnooWXLICbofC1LHU7i07VAfqBsOrSdqaaKsi
+f1THv29gTzb3PUKnYQ3KTpCh4KudgVUL6oSJtNfF/0FFRVeCmAEt/tyXVOl5wd7yPZ1I1nD9jX/
cwnWAz1ZQ9ukBUAQsYa2SiIPuA5serUxAalF103XphxAfq8TfRqysIIiWgMS6EMJOaX2uFgowbvf
egPQqTKQ2Q1bDyCgP3IEBbS9nM2ehpdiojzMwx0DohiXPAa2Qs4zGYKm5XasM9ShSn9JnjKgwfVl
WKH4lIz7frnTu0daAS/q2/wv3OWZWEHdkD73gImxGgvwo2Dsg7eq39S3huyoZFsoKl1aY4CbY3mx
+2w1nzp0zRp5cF0dZDIEtZtr4KTqPWR0ydPi7usRRG3SuelN64phTgA+4Ol+kYTkmONMTHT7+q2X
YMcCD3Q+M+kKMKeqX+aZmPSlK55ZXJFYq1Hu+iwFn9t8amFqAP1CgJ8AsI2g9jVrSzbUUHveRobz
OJRRpSURSu1x6RHVG4k6HYtacte2EwwYLsWkkIXue7GBrbdSu5vXtGEXTEF8aD4WjMS3IHosSPLJ
8ps79QnM3Y3kTLci1LU+/Y9Y4VAzxciwCy6eezsH78opSgjpbiefv7XP7a3sGbtlUU6lCVGdY+fL
3GkOMpTlvjHvMJPqMvT9h9cVdf1m0YGeSLGF3FbnlW7ar1Ks7q1qwDJ85w7gVGawk1Fcvl0XthmS
nEoTQhJNaael1SGNkWQ3BQmOLPvk3CMEyki5w/tHf0uQL0qfno2bzi+yYOz8IZMFDbI1C1FJDYT1
Pk6hPsunr5Tkd8ue+emzF/7UDyyKMWjToHJ4eyubk9yyCbitwH1C0zRQ+AS7szRaXrsqQsGiC7qu
QxrZd5Sn6zv8H3T0jxBBR8cFTd/djLX10RBYe36PnOK38jgGMRl2457LcPc2ncXpqgQ15QD60JkG
gfpOK6J4N31OHuu3afE1m6hSxtXNPUSPvobQHcAwYroA4wSm167xHq0QPB/7bD/KnjnbIv7J9oot
kPXYZSOdYNLMMiNo2J7Ae8pkwKAbpvss7SGo4JDnquJSpD1qCvIO916TRf8b1gPp17X4jqoYNE64
aYUzsH50kcBhMMK58mtC2S29S//F0/NMjLCOPjV62nkQYyTHJAMVx96KJdZ+c6tOViK4mEVX3DbJ
y9Kf9CUYmUqa5PP1S7Nx4meLWL/gJEZUuqRDPgKLQN0F/XW/0qEnViOZK966mTYQuAFcha5Q0BKv
X3EiZUGnMyaOICVLTNJQ5AJSoGIapKrukZqBPICoLyxs6i8T/wI8sOtrXK+hYOfPpK/6ciI9V4wh
w3Ah4tMh2zHPeVYHdFaBriUx7LBjRZChoaly2e662NWmXRMr2DxaZAle31j0Yjyx+FhYd5P2bnRf
jcW/LujyDJE4cAA8ZprovkPa5nx9JRtbm6lgMaO1mpKct/elrZBCTSWJ0ct9RB8HesLAaL7i0F3E
+T1v+2q2MWNYYW6b3zXT89gCWc04qD0Gax+qUVJ82loYJt7XoQATt0Bs85ua0sYAuJP7BdrZtS95
+qSw97/fuxMRYoufxe3Ki2uIaCy+68w3g9sBk43wbLxfXdsDvMbKV2ugz0HQ/1jzejyRMJK0aKT8
5QIY9pdHmltmkL4jzlflzn7OAxmu46XxOBcqqP2sNM44ThDaOpidzFgAwvvrm7cR00CEu7YsGmhy
Qrr8XPPavk/AkRxDRFh9HiLQPUfZrjp4x+LA0K7rV3ujenF2jf8InqRjtvOOsvH1S1t//gWCES5N
xa5Uii9wBtIoB0sPB2OAz3q5vtINMWjCWROMLoqIMGXnC8X1AjoBp1gg/2J5t8YUOepnMD1dl/I7
W3luMgCVBg3xLF3FfOhvtKgTS6Uy3WvLokRESsqn/EUbSBJmmo+0DqE3dBcHBTESP7sbwiQqnz1p
dLhx4c7kC5akLRadeah9+PxmibSgiMx37X6OdFJ8ce9+OLtvPyQLXh3YlQWLJT40TnVl5kJg/NXS
yKj6+ctwC8D70LrjU6T9QtunxBls1AVQ8PDQMIaW9jX3uX7SyR5n6qx0FtqH8YBSnrOH9n54RkO7
fbQbpM+WnfcVLJhBG/uGJS1obmmRu0I8oJS/ZnoFM2Aps63lcQItKuKCLG38VKj8flwUdtDUWNlf
39xL/+PiefxH2vo1JwvNHStbFAODgxVtc2I236aq+Kwn7+6i7+f+13VhG5rj6gDpgYEDCop5satZ
k8Zti4P06sSf1G/TzIndPF8XsmHR3PUKagBg1DVgU56vaNKmvnY8jrh07YYC2VXvPCIEdCVauSXG
BgiqBkQi9JdfHBN1y8xRRjyxkeinCFhcWT/C1m45qPqt4IgYVRS7BKhHlVLP0eiyVCzQQUlcMpLK
xuo2haDTZwV0ghMVw2DTKWgzrjirivs4sKjgAdr5rh/IRkQAkHMAPAJJcqNAO6deqbVDj7aUOMqX
t7QbSYapH5RptQizYyguyLCRMWB7aTLgcVAlwXAvViXW9dJFKb00wXyIge70hahmPPtlrMYPk+FA
z50UmTRsZmP6jjvwwBvTERRELnpXkPoCORF2XmG+OSrI+NOFjYdxVMyXMmZ4jVB1aPZZY+RLMBgI
qNTS7tMdHwtDCwYEV0fWjfyIcmN332pzwm8bh5oPIBGF51lmMEf0c3pr66X6VZ9rjEJQlx04LiL1
NQ0TnMRcTK3FYEuudKRNPPtXqdZTtJju/EGV2XqsWVw+pwrLXxsMkt+aAD+MLMh4bNzEvm2qSk+D
cvKGG7Ow7bcBfX47PZ/Tdd5i7OdAS5TqvqbuECwqSGlAxqUO3xB3o/NYT7T6wG3oG+lGQECNVdcv
t+jeHeMHT1GNT9nkuWBlAtNsT6YqrQ+Olc4vDe/SyKGDl5Ba6zEEMeb2LqXGQlGsrps5SPiMBtFF
T5VPBdDD3vJ2iR/rnoH7MXasFjBFShY4zTx2NwNY63yko9Pqtmry+gbHaCSh4eXzT73V65IsY15+
plxvkD6zVDWqGKO/WN8WeqQ4XYUkEEjAwNrXAixIN8f+vV6SISVD6mYfWtIZIYbKzYmgo804milD
Vh2I4bJx38sEClLQaBeEacWgHiZIz20QRayaKm2NN3+5gKMWaRul3y2ZuqPgocAU689MkeUZ9C2D
hOEalOoQ4MNgCDKHsm3TpIfdU56RoKqObyCbXEh5ZwLs9H64pb79bN3nYRvwh/IjDV2EYXpCDInn
3PwKDKEDnBZAxxigPV+5FSeOWZW47EYe2YlBOEiGr5uTS9w0E5t7IkJwWcYYT7XbQ4QXRxYn+t3s
fyCP7BD9wasC47E90GNHvIOs00i2NCG8a6rCAQg/5CYGmn8KzPJVh+tLk0kQclP9rHGgjKyWEveL
0ftJf7wuYOONDWRoA3GFBqa/tTH9/Hh6vD/qqp8RO9a68tUZHOe9ShMkEVu3QtXHW1gRlbEHPASz
tIeF9GlM9QBt1+WPLjEy6C9ltw0dB9nk29bST92pEHAVSTyNiQl3OvIvCkJaO5UU5zfCKqz8j79e
P+Ak0HG7Pq/1dkItYNRfcr3atR7zrbm5qfR/IQmo2/+4VOG14ZUVLEqGNkw2fc0tO8h4E3TViCYW
GVShzHkLm6bWvG5GBc6bzXutu2F4auv+dY3ZiA8xMGEiQsTYBDjmhccbHWZ9gDVDNJpXUWnVUbmz
n4EuHpqxtvvvRAn7NtVqmc8Kct9xQ/djcqgKtCX2Qa/epX89dwQTcroqYeMmzUmGPEahAiOCQW/T
YDaDon4x1TaoFFuyhVvOwAFwCpIumHHRxEaKNqkHzjxs4Uq+wihpUt8w915nEGs6jJlMKbYU/VSc
oOhMy825UiBuLlHtH4JZ/RUPZCherp/WJSgx9tBFAyvqS0i8WOLYwuBZXTo2A56BIQ+dvff8EzXk
73A5HWpNlBg7dT/eevvmbfQCWW/pluIjyEfaVv89Ri6YMZtP3CosyE7BOozebhd9ItpSh9eXKJEi
vjtnQOjYdIZHzdKKuClGVJ9sHl2XsXVaJysRkyPlggmkfMZKrAbcLiPw21Ag1O6Aq6qhrBxnz/+d
OOGO0dlsC1ZAnGF8L5zvFSLkJp7A4PR6Xc7vZK3wZndP1yXcsKwtXU1ZX2H0m/dZRa6RLEckzeA8
j06IghZwV+7diH5IxK7VuAuxCDsQBqE7Criq51a+gwnpYo5ZmgEetLQw9/7E9WdtRhqXBmkd9bO8
s2Hrfq8NktaaKcAktbBUL9XSMVkna4y6AuXLYtzWnD/zsSlDrbsfUGRWPEnX1JZVBveCjSWqYKsS
IQYQCY+Gs86FKqPJAYz5YOUc2K20Ug+N276BAUFWS9+UuPb2o5RuevCk5xtr895kbQ5XU88F2I4M
jS77fKTaVz2Pwc7ZmmDR3JUYSZFUBTbiAsyfYEISMCV4VogBC464ym2AJvhVah1qfufEf03NiR/W
MHQPSBsEzsCrO1+ZgoZr0Beif1jN8zK0FjUN7I5N6ER0fl7Xzgt74pqoa66gMiuIB0ASziXVmJ0Y
UiMFXnKHjgO79S3jtc+r4LqUC3UUpKwW5yTQKboKMKUTpKjZdwb+WR606XcrD2c0AGSZRNhldVOQ
Jlw4S5m60skp84G9gpFKwEM9qE5A8abmDBcu4FYTOf0LTWRj97LNFGJlHc0vilVimT3f6dntVPyc
UtljRraVgpvpweCjlS1keDoZl7exPGAs142rsHP0aLElbfnrr53ZrvOtFN2NNXeUD+vBlW6o8JDy
QK1+KHF2WPTBn73bSUZT9du5XJMoBHeN2yiUdji84gAnoN8A66U59rdeWBB6x9B0yQz/aY6+FLvh
ZiQgSZVoz8XlFlYseCML0BNpk2PFSt6HieP4vYxU/cJs/ZaAPmUd4R46gIXLPXAFgHY6EHMBv8LT
g+Pd9u1LWoSOLMklE7Qu9eTWWROe+3DXzG/mqE1/LCqGyDAzGnCbk+v3+yJiEJYkWBF7GMt0MiFJ
rb/XI7Edv2gdImUr2j4bd22KB3KSKhYz5gyjCIWNPpeMoRyFApErIxTevl1/JAg3eFaBqeza0L5F
y8hMwQhOa+SDzONQozCZWAEbHYk3+R1rX2r8H5nCjXatNPVaFTJp1b7mOtCoyqJqQzxwyr3DGtMg
rQl+VVIgif2dchOtnZiTvy3LomWkoorxofOFfedTrRw7052O6jg1X80+LZ6QwzLvKAWGDAFaHt2X
C+uDrLG7oOW9+6sY1fiFg7zvAxFt6jftZAYz5nAxNdkr4KSwk2Sf9EiRlr2F/ILbePmdMyTDnTPP
yYGq9vSS9f0d66mlrzN8U9B6Bv0+uHNzcHPP2i8Ow2Si2ma+jhQZEoiKFWbG9Kw2TrnLW+vZAEHv
3qyBpA6UmYca6eXDdc3cvAOGhzFmvAowMip4HqXSHbAWIn+XaO9mSzCESByDmPlxcsLrki7b6tZL
cCJKcDt2N3quopSwzJl+sBX0obj7xntXzMzXnNs8bZDyDQvZS27LQqOhDoM4SLJhIEfQ2JaPmVKZ
uBMzegHQEwCYFYDO1vzQWdUuBQP7XLKA9err9dVu7auLeiJKAMgoYkz83LZUwAvks1sAV4bhsqOJ
0MpyKAj7yGLvTtX++nEFEafiBFMWp46lqBPE5erjWLCQuV+yXlbc2Lr8p0IEK+Z0rrfUA4Qk9c8K
mHB5MBSPbaeRor7VYzu4voOXePLrmtYXPzjWUBsSk6O0WMZm8gDNY+cpKeJvo0uazguMmOTjZ477
x5D8qmbizT16QSWvkq1Q5fdjaB1zgP4I51coJibVke72Hf0H+sl9urz2rcSybe7n+uD6PxnCobWl
ZXT51OHQUh0VC0wqAKc+QwTxrvMfpmyadHtFCMoBUoxWErEFzDXyOrFG3PTKwDxU6oTmx2TVknho
ywMhW/n/QsSp4nwESqKC4Sq/rdlLWllR1XkSOyJZh1j9spsFs9gK1sEaGqauQtq59+3hh0T71jjq
itcRVzLHi9PZDF6nSkKl2QFIg5SYp7OMt3bFGj0u9RdnDr1Bdsm2lrc68P/z4eLyKhR9dA5+Nb+K
F6Kh4zeGScwdSUAikyJEccjYVUudwyq2c2hZHPWNKI1//pstxLilumIDo6qyfsRJfJW0nplXM4Tw
7DlZdur4ZbF2OZia42RX0khhH136hcr6ALZuFUaD/pEqeDRT0WvWYdIPlvcbbV+olgXmcKsMByN/
zi1Z2XJzI0+kCU6tcOhaM4c0RXmnxnczB8691HNu6uKJEMGHzVOdJTGGJPyseYz5J927n1T0vtc3
cwoq455UtT8mQd4o/vUT3HJipx5bOMAG7cTF0sNjO128WyZAgdL0no/JfefM3xxWRn8vDjDFOlj0
YHLBsneuL57Re5RmsIeD9gLcB91G49uSBW6DV8xQSNzLlpqcChPUxOiNRa9zCPNABmI/aG4TjNYH
CB8CyzmkvaS+sKUmCLJAQo1QAH5FeLXFvGow+cuZb+jNLnE6kk1WWOUSp7V+s2izTqUItxqTR5j/
ZHBatXcfA7ncdjBK/ZAVEjFbIdWpGME38nFaZnOBmGSp9gUIK9jASWe4UZPrhKP9spo+qVovOTDZ
Fq6u58SaABAq8Ua+StXfPf5L72907/N1BZTtn6CA1PEMpmsQwfupILM3p2gR0d+nyrxl2tN1WZvL
WVsrgEm74tQIhqNC/2g/mAPzR2gCWsPBrW29d5SS62I2l4Sk42+XDzgkQUzT1xkqlBBj4enmT673
wBvzl5HUSPxNu+uyNswFknL6quOweUChOT+hLqNmW+Vd51vu/pPegW54uDeoDIt2PWdByc+kCBe3
ms061SyA7xfdvll60snCsg31hgAkaNdmAP0C0HO2ZzrnMQRYOQvQMEQWzYxq/nkB5Reaub6nrCTM
jSU9uBv2SFPxTDHBVG+u8D3nm+fFqW0kXY+qroOoSY3JZJuPTpOSrDr2R5CSP14/rA3FOJMn+pQE
6HaxAnnKEGGyOmP1vigPC8sl67pskQUj2+nC1u0+ubdVatsFSyFIaw+NiUZOv7d3OQtz78UZI72t
SJHvp2xnLZz03MUjcJHcgY2rdvoFjjAOhIeRNQJJqPPn+a7ACJkOfgcZ2uzW6/ZMiGDhy4TjdbSe
X67MYTxh0iLzCJ3YEfThiN+ykMOapNr4XOPJI1ngfxAO+CBwTGFOUxXuRA4aP0BOchBSIGi06pwo
4Heir5X5zJSaxM4BvQUkk3XMbF4U749UQWXBAKePAGMAgxWPtCSodB+Pw0htd0lNmjKP8kwSj2wf
5B+Bgs6OsVGVyoJldgwkd5+8CSyGkgfM5lZq6LZYKU7QnW4Ki5pNJ26SBt0VK6nq/eSlU6C2cxwC
WbIMJq9qCKZTwC6ZYrrLMhebDGYtG+PfWifAYtUV8gXV5wsAO7sHLcS4dH6C522c6L6+3Kf1t+sG
YMtanwoRdEYpgLa5gOHAr1o0duZvhb5T48Bz/LHbXZd02ZkLE3AqStjTXvW6Li6wHnsKQTYwgZPJ
ek2b56nfeVNOxiYs8ru0+DDU3QIOJXRPGoSCbM95v/4hWzbv9DsE/ekpamVFh+9QysRvwEKggtej
zkjmyZC1N08Q0B+IYoE7elFfzFE2stJWx4rRbTzX0awrGPuNri/nsqtq3dcTKUJIlHoYBDcLSMlA
NqSxYJo/XPVmUG/RPhhbt4NTRrF+pPmd5gB57t3Kf8XLB0sln7HluU6/Yt2LEwM/NyrA2LgG40ND
Z8Zx1ujks9CG5BC7Q96y/xdWAPNGNmp/wPYGMPW5PBRK40JxIG9ZvCYomIX6jqN/s3pL9kq+ZLRd
NxiPV8OAGAPneC6qyNo0b1JssEWWoA2nwCKomIHCPb/PCYo8pA3HkN4Awqr41e3niB6z159NWH7S
72mg7eDMXtHvcFT3srHdTf3682GG4NKQS235NOLDWvcZSKnEWA65IXmzbBkIUMeih0h11teYcK6L
MQKIvjI6v+xeWhU2Itv38421hJreShzYVkx3KkqwRRTT/9NiYDk9C1XULXJdVhaUSRBMUNkCpCtf
IKEuZ8K0luSyatKm5zhdhGBdsmkqqTlABM0OVnebmuFYfktV4BmGHBhX7KhNfztGBfUEYvo6eOuB
H0f0VbyryjnTVi0wI9UNW/C8ykT8rmCK4fb/koFgMhXt5oIWgDoGL4cMWlCT9oZFbOd5AftOd69z
AKInUgboByaoRJYOYfs6VCT+eMtkn4oXNEOpS6uY1yXS/yHtu3bjVppun4gAQzfDbTNN0ihLlm4I
S7aYc+bT/4sCzueZHmII7WPA+2IbmGKn6uqqVWsVlSnCTyMy1sgunP6LHcT6OsiawFPJA750tRej
OsQwx+E2VC0Sfaj5LZUfr3vspWM7vyj+nxXOYYuy0KNDCFYiUCepwkb1wd2xBk+6BIxiWwB2ocza
aTIwC9z7HBiTVuty5OkNPT0KolsNA9NfPP+lnZhC831s3KWwT3QHuqzG2klbMi9DPWumdsMTCoIr
nNMcVT+QIFVjysNtDfr+QbvXglc6fMrZE2D6wWTV6k7HoVBuwch3fYIXjvmcPgIlL1SA0I7KHfNa
w/tTMkhtVqLwRy9Ky69p9x9soMkIQCUZb1082M7H18boQh4NFbnTAqBtaaQO1eL76+NYuFNBmoxU
PUIHVB94Wiqxl9S46oLGpIEOUmZ7mgir9K82tOuhYqG+coUvnLIzc5zrUoMxFcMJ5oQ+cjxBv1GE
gVUdYno6bK6P7Ptq4hwKoO4ILlWQbc/8J+fTF+ikqzwjacx+l7PA6U3PyhlFe6vV7nK3i8yJ5faH
bpWMPnRmwDQTLC3WZ2rFB8UUmfZWrQx+aa5PPoi/SwG7JP1E8EFTC1bAv6MWWHDZQZWwzr8pqvE/
PIgxAUQG7gzE31BMPp+Azqc50TLYk9APxwQzJRZG/Vn/CjZGzN76lOUai8eVqOm7Uety3v+Z5XyP
XHVIT9Yw+5Lag8h80EGArxIE2VtyFx6mjeF0+wQK9oZtvCNFn7LfxvZ3DcEipjDfqT+O+WRBpML0
7OsbYimKxXyAqFWfKYYuVGj8JhRRq8SHec+CUxx8q/lsS6aDhMoHGI8VDPQvZrpd60lYchWnZuXz
ZUC3niBNCsz6tQIxVYAbX68P7Jsn5nLG/w2MW2hF7GlXarAwfHaWsiF2eMyP0a/6OTS9R4ocMPMf
ya8C4STgCNYusGP29f/5Cdyip0VM/cRPG3M0a9bazYd0IFb+fJfefL4VN9TtXz0TKy1YOqPWuNdX
Nt0SWulsbbnowZB9H7VVTIGwuRlu0SFt5huqbvTt56/cFSPo1DPhnTzqj4ar3Y/sz/XhLz08z8zP
fu/kaTJUwBGREMOnt7c6GG66D8lCHxHz7z8lE1rLtmJWA1vhqLvE0c46WWjynXHOuI14D2fEIEJI
p7gxW8+uC4fKIbLjc2+jhcKo2NwI/g6lQzEy9cYU38PAHtYKAYt38EzuDPYiEX/5DMJYaIWq9Zj3
qcHjWmlYLBIGp2yS0lWUbW7cQgDGb4ESyo6TfizW3r9LFwrYLmeiVfQ3ifwdKYDWIict7Pd0r0eW
D3I30Dn1P+7enmf6xAx3hntwr8ro4IbrEODCyvwA3ZtPoQoepMZbibW/pfwuTjMQraAdkcHTwrO0
BBkohei8l4xbz2yswPXudTvZDk/6k+Qqm24PMpKb7OuR/kHU4eAqcWprZGCFfl07Vcse8+RTuGFX
Ua31oIVuoByKY9vhDYynaeQAyx/B4FCZaNB0RWfaaduVA3WB1caEI+YBxagEboCLRudhlMRAIhEm
oRnNSRtcQTbMZhaTHNKJBeF4iwTr76ZRbLle0w9bcthIjRMsOF7iF6WMRKiUshxxrGT/xhP/dt7D
9cEtBOdojZijEhwZPKa42FEcqdH78wUpB+MIsrsi18D6JflJZNapX65ce/Ovcdtpxp/LwDEbM/co
5xnBHhxkmoiaLuSHwURrPJaVbkLqBYjw965Yy8LPQdU1a5wjrDypUv1wxl5lvpklN2llep5m5epD
3NdgxrohP+bFRi/v3KYOol5Mqsi3UwKzQ7K4hsPTwsSuK7wTyWuUQrQnVR779ivxfLOL14pqS8UG
A3EEYksUW4H34q7ciERdAwGG2pQgt0iPMlh+ZTljpLJFKMcktgBxBCKgaP6btjmr4m2prMS3C+t6
tou4UDryy3pEy1pjJk2zzSrVaWrFHtGBG6PhfAzeru/ZxTOBLQu0J+DwgHyeX3C1Jvl92+cNrhI0
RMX1YRCTlZfx0pzKaMlGcwboVufM+LkNP8pHUVSKxszzEc1JOZs8hRmVbsdevu+ybOeh4Vog4Uar
CJvq1pzFofpKMcEnsOaEl+4VYFvRv4+r5VJsTwYbpdK1VWNmgm4XQ2MSw9unY+IO3gDFPdlBd4yj
9Y9SrpqpqLhJO26hgc1KvWAVjQ4gv0H/ERqmW5AXeu9R9jtGsZK2hZnFyc0Y6j0TmgSFc20lElrK
DqFRAaqWSAoTRAbceY8JOql9EV8ulb+0/iAZTG7eCt1tgzvwcQ/ZXhUbdn1zLCHozmxyp171aCWK
NWz6dcxCoA4yRTD93k4VwRHz28G4kRKIhLRAJzrtf0gLnxnntk2QeDJIgmG87YXnpo52qv5US40d
JSkbvJKR8WNluEtH73SK+aOX6bQemnm4BbCWyPGBoDdGQlolluqrrC8tpdqIfsQUgrRLAyIlNxTg
Df/2414z/q58zexqOJd7Nn7unYu6WOKLA75GA0OPMRy+EcPUkgd78mJb8+7K7BfE4lgWv5bJX0F/
XLG/dFWDmQvCl8iToxjPuUIaS1UZyC3mX36qEOWS4AXZF1neUpVVmmPEwBqu1eaXntKnNrnnBgkl
qRhIB9+bPAado4e7EeI3BgTihoLl/opnWnB+Z86esxaMvSL4YNgwFS3/ldVFsTUauVpxOQub6swI
d25J2At+PsMmw87f+j5a8ul9pYYmKkkOxClXjuzCBMIayn5gEIGDI/ymiRotHSbcmkYo2po8mXr4
KoXhU5PrzhghQJCK7fV9Mn8/t01PLfKaQQjbpKhrZ8Qm8LyglICmjm/GyX/I8MMMUENzVCCBoOf8
EhEg3gJJX4B5BTzJQOg0vYviSkFzee7+meCOvycrRS/P2FMxyjZIjDJ1cGbYQeZbQxCasvDr+swt
7gzQDUGJQEWlmM/jQG4IALK8xJAy1gmKU3u3VeiiQVnJfs4zNkdTJ7a4rd5lxliBDQ7R1JSLd2NT
3Bihet9OhltAGI8psvAoQxyRScgos6FOxjsP+R67pMEO+pvRbaOn6fP14S+9Mc++iTsZRlf0nRHi
m7w0elHy+j0Vi2OSxJ9e/5KiABh7ntULnkvjiE0kw2Pf/5RV0MVf/46FkMAwkI7Faxc9zeDrPd9Z
ha8AJl4CWpdLbl/+bhuoir2m4hrC/pLCC0twaodL+yKPUXpi3aN5zQJVp2+DlxidQiYcK6Pub+Fm
tOrbyYagx6NwWGORXjqkp7bl8zF2BkShtXy2LccuTSIHFaFtqvyXqTzdZVy8kOe0jfQZcV9nR/SK
7yRog3nDi9Zufr5kyNAD5WSgSHDRmDrVWY6SH+yEvqmLrubH2xwtbKuA0m+vcuHcTgxxx4bQboCk
GLZop3+KQeuqY4Pssqc9+wEY7JI3UExtJB2tsWNjpfVrLXd3LTVeC2xWKYuP0ShaobEmIbrop04+
ijs3ObAQgxjgo0TKZO1AEJrVuptqgCqj6WcYV87H0t45nWxuUQVBaIVKxmS3I8oIjTV0Vg5o0n9Z
UawmkIxoEeErkb04ZNUQATlZFmagFY6XZ4wCxxZLK9fx8uT9MzT/+0lGL49UrxujGj0T2R9CpztQ
KLW6QzOrHT8Vr1+5HJd8C5jA/zcs7jqu+qAOgdrFgVAUJAGYaNSugAZxQ7Suz9/8Q5cb9X+G+Fs4
T6FgTlOgkYPwrUYBIhGttIGqGX0tA0vT4/3Qu9ctLmUpEWWA8XCmhEAjNXcjxx5AoN99FFM6bIZy
YBKQIRkoXBOSH2NlMAW1cHT6p22/aPZXRicyHl9MzAxLhYjh9Y9Z2qOn38Kt6kTlMs5SXN11H0Er
GVAMqy+VwCJhEG+um1pa0lNT3JIWNE/0iMBUDLqSpJNAMtBuowlkrsMaD8vKqPjm4LEtBnlAN4JJ
JeEmL1E8UeSNqq2UCpfe56cLeUFHgaa2XPNgBsIvbhuSVyEHeJ42tgAup6SRzVgCKLBX3UFDebuL
bC1ECZaAebLX7euTu3Q64dXBJIuGeWSduTtSF/tWKCm2ce33ZpJXTAUfeG3QQ998hBKobrJp7c5a
isLAgASQCrjqZh7Pc4fQI+CrAh3eVBmVZ6NqQ1bnEdh1jKy0SkUGkZkvrRzWywZ6JFrQ2Pc/5d55
4U+dEBIxQpLOUYCQOiRztenN945kdJvat9vqXhafdOXLEJ3rszvfVmdOgjPLeXI85BU9VcCrQKPc
ERRXV4eVkV2s32wBZe05RQGsB1+5qHzJV+oaVFNKn5mKZEvdcyS4RNi0wHIm4RpU4OIswhwEKHHL
grcTyqXc2tEJCqR6gGyRJCEh0ptRQ8w6es+FcGVfLs3cqSEufqoLmvm1BlpGUmSP7ZQ9KdmPQcbz
WKBvinBmLmrzmceQeImid6D3CJpfOjxKCdbklRzS0uqcmphHebLtqNgkZfqtLN8/Q0BZC6HOQ6jZ
+mZT3pXS7+u7bXFxTgbEbXIjNsQy9LA4Y7yTKui5aQXrdRQY1sTE1wxx23oQIrntYsxc5O0k/blL
bqr6QQtWrvL5c/nDA2gNaNRQvUFnKXfdDdGkT+pMH+UnOsSxhLeiKMFYld1fn7WlnYbXILwDvCCY
y7gt7QUinYgG16DHEdmL6PlhfiNFz9etXPp87DaUYtBPNBdkLuowYhNpWduDCQiad+9tqbgy+mEF
6LCNFADMITj09YfSA0QxVo7R+raPI6UXvpkAYL/yKfOI+IkFV6gyA8HhhXm1FKVQe7SWpyBVnRqC
fvtuYDEIBCuSQ40XjWnols9BFGAU8MzRZOaATF//govY6Xsu/n0AdyxUo0xSbWZFUqEknbVOrO0z
UFYjzeWnot3mOcPD6brJpS17OmbubFCvj/zCB1ekUQ1O2HzUoZv3ijU1H9ftXGZwubFxZ4Pi3R9q
EsY2UqgbZ5CsKnpwGmvVzoccKEMCydKaD2WK3b7P7AiV5kTJVuZ38bo7HS13dEjcyXo/T3ANdjLA
xAkgKkT/O9HPUv0Yg5tmaM0YXWDtT2P978EbwISAe0cBKO/c3+nKGMREgd1Aija+ZjAjh4hr9Njo
VqR+RJ11fbIvIgnOHDfXZQ6hboHAnB9Mr9lY2h1Rd0ULXlWKwFcyvq6bW9xDFEm+ufoHakcuPwtW
xsjQ6yIx41a3xtLKi+MkutG4BhVeHBb66MFNDfTmBRowCKe8JSHslOnjfCi60kVR09LLG71eUZJb
NGWA1V/BX1T+OedXVGmgVlEJVyBKpuhvFMFKgX33fofK3fXJW7oKZ6ZSSmUVsFS+rS0c9aFpxwqR
Q2M31FKl+y6+FdXe1KRD/WPAOTbGqbH5Y07uXSmMCz/QYCzr6gwINUlEfw1ptnKr/LjJkTPFvU7i
eCpJKsGU0h+18TMR7sRpTcZraeOByxsRHuJ0kERyqyTVOsiJI2yIAjCruM3NmdC5kAVm/KfRnFiS
zycuggz9ZOSw5DcNE5SUSd6x696ub4Ul9386HO4cRWVHRJC4ISomISuhyFGGTKKuJD2lY8nq4bZc
K90vTiBwn8g2oraCeOJ8WLhs/DYbQfk6BEeSO4W4DcG/vtbstGaF23XjrEswALZugh3aYGCAfp+S
aRdK8m0SeGsufl4J7hLXcWLRuonxwCFxrjZQZF2KdHTepAgWKqS/eqNgapmwlnxpibCF7qaM64fu
/LaDHrSEFs9q5RsWjjQ+Ab0GaHtS8ZLjZnUoynEs5k/QyJes2V1lFXTb4Q0pap/QNP25s9ehVozO
DrTf4vnIHTS5HvJ6ml8EKQVRVyg4qF48EXXYGEK+T311jeFzIS6cJ5bMSWSwmvCMdZNUDa2iYDUn
UbV7VbeBq7x+DuYl4pdQlgloAmbIMHSkznclOLWTsVK++TXfC/+YAsISJSvQtjUb3J4kSShqaQkb
U49isv4ea8IB+VPn+kgWdr5+OhJubfowpgpa8HCNRDlTwHQGdmjlUWrW2nuu2wH39/mMgWNcltAC
B7V70rFcvA3CbRsVYEJaiRa/r3J+aZATgPA4/gMYBeeiZHT6lUqFZ/VUAVnG2mpEgTpAJ7DlSUMY
WIaeB7mdtqVhe6Ao3gb90G+jXjMOgz6ztSZ9EFuTXvbuFASRAxvt30yMReAKgzK70xvDS+24isRk
Hw6Tr7EUDcy93eCsaZs2UxIRXGqAocRJITMqTMOr10/iW+TX/sEIi/F98BPNu49bWXkj7QhcUCAE
FUNzp496lqT+8cIYqdZETmVL0LvMLYoiA43Z4PeAaw9V67mV12jdwahiAZqJNUg+XMn3g9eKdhDz
rEqkT7M8D96KUZdCJvhemgGyIncbr5Azp4+qyFg54EvuBAoMM4cvEHtQsuEWt8Dll0pg+PQy8BFT
t0LQWhAkOg8FsVP94fqWXToYp9Zm/3oSIvhRG46RDGta2bMWXdtCE4BSbC0DsLRjT81wG6mOITNg
jDAjKX+k9D72Hrr2s8xXpm4p4IeYlybraEWXjAvmpcqjgaEEKgL+8rNQLDl1FXIbBxGUGfZC5Gr5
rVHeqer99TlcNTuP/mQS+ybwE7wCQASr/Ok6yvL0IQFwRe1AUQOtdHJbC3YTmkK7XTG8sHqGpKK8
CiL+b8nxc8N6OQGAR5Bvb7Xwk+TvUwd1Bnrvd88tFONVf7R1PAP8mG6H5jjF9B4X6HYKwL+iaO71
b5m9NOcqzj6Fm4Om0hOhkfApBC0gTMmpJVAoWCoNxFDzeAs1hZXFXgifMHDcS3OjIygDOWfrqV4W
krRPka5VH/Mkt3W9iE2aesdWyL/8tt3UY/1YkDUtlm/AEz/SE8M8wRJNpbgHa3xqdvm09cQEIY6e
gk5SIM2NqHZDj8AnjvbRVGv5Lg4Eby9C+CQ0u6IOvrxREQWziVUJzedpdyfKY7SJwF+cM/BPJWDb
a73mLYjp8NL5aI1nEQnKXdB3dAcwW3InRriGMz9feZYsbWHEouB8g6YUZGy+iy4nWzjyp7oJOnT/
S0LXQYu3vRH1msIrkDdow8d2VcVPyMPc0cQFhzT6Dob26/oGuuT4lpEFB+YaDBZYTvDwnm9mzada
PRhtaqrjMy1EJ5DSF6MHRCFKHo06gIizaCZCZ0p1xaRguAOuhTU0fGzkR9JGN570NGgFiO/XBL0W
5mbuhwafP84ZZGv4udEzTyGVWELlGVhwROqoTITadIuMEvPywC4mkUXjxwC53aT+9Er6eH1ilg45
kJkEyFoJmFv+EiaBBtGkUITKuZC+KkrgGrX2okpr9YgFFw3E/5wLQ/IFLwT+3umjQaUltvXYT0yV
nW4WfQ7ctA1W4r2FhZ7zjOguJ3gCQ3mVs1RLPTDa+gjUNyhq8N4mv7rcqiQrndAC/kxax2sZWPgV
lPYSyEFDCiYJt4G/EYHMxP/76ezO+XskMygwoij+cJGhmECSCgcLSTgK/c9g046ZmQzmdSMLPgMr
B+eq4VZCIledo+yT4yUkBsLaABhey7m5fZr/PLiMmTvzcWSbgG02K/Hu5WIC6Y4WrZkJBueaB222
QacpQ4kbCUxHTAqtgb7L8svQvF8f1/zZ567w3Azn9BE0KmWdwwzIuFlPjiP6wK5buLxWZgt47cxa
BiKEFM4nDj20ABfQmQpcae1RfM4mK84SN5ls78eCKN/+B49JAhi9qPA1JFWdPGwF+J/YiJq7Jgtr
VP8A/L4+oEs8LcycehNuziJfoJ3aVKiRl+hcKzvQAAojOM6D4+R9VXXojALxoTyEV/pa5m5pMlG1
wnWJSxNOnrsy8xxcINBbgofFQznsbmT0JiI48ob9FK+VlZZ24IktvoYc9ujyCULYUiYgOSX0Tw17
Jdzra2+UxTHNXf6o/RlAJ3O3RhyoyGiriDtSpGoksMtpidOOx6R5z9YorJcvghNb3CkeOlJDOwu2
8GRFTP5XlBCTb1QvN4n2MSGtHYJvacaMPl3fMwtjxAPM0GUcA0h18vxUsqGHtUbyzOzTLx+yYXKG
m5kwMdppRmT/B1tILswKAwbwjpxzFvoqzSAik4GGHKg84spgVymoGdQgOfp5GVWaG84QckjoJ0Hp
/fxwF81Yyv5YwlbtqtChAAdhPUhsalfmb6HqdG6IO3OFMlZqMsBQm4Kv92Yq3EH5I+s2FHoyrYUo
3B6VFlF+yfOtXtvtWlP0ZagK8+D8AH0eWnQw4vNxZtRIfASjmenR3pqJhJtQNfu5Cqo9Av5rysqf
mLrX13Hh/J3Z5O41Bd5MTglsokPYMSJHSr2Npuxos1ZHWxsc51SKsqFRMVQouysRgzQqBjWyNv6U
KNRuSGeGohPqb9cHd/lGPptQwiVAcJePwAZhcJmGTNuuqa2JvE81wSMfbB/V9ufWEJaiMQfhAcTA
uOUbB7GrkDzHwz8PbWUszbg6CMjvxeXggKaZDcUa7frSgT+1yC0eiE3DrNfEDBrDhVsPv4UU1M+6
6oRBCjGwtehk0ZqMhzOKLOCn4RsEwYAaBWAfyMxmyK0x0xiFWHM45pbsv2TC2iP9Yu3mLjz0S8+6
0LjUv9G5J6GQ18t917aSgCKrKaDfCXI3gSqbkXijR/d4sV1fu4sIZbYGQgVoAiO8u7geghA9VYkH
a4LxG81wZk9WQqDvi+wsBuIscJeCF5CmzCNUIVR3+gw3ydaZNn8VV9gVL6H50bHYVJloYXKdH6tf
w7KqwaWghQrBkSyfu5Uur7WwTDSBZSJeQsg+NMc6f4nGCHVs8JrUm6L/sXA5Z5K7bZMU2pWdjO3h
j+8JaptixkBDhdalQvrd6ZDA8VbO3sXjhzPIzS4I8JsuQ7aWDcNRlx0FxBtS+FNXydngriFv8qdU
C2AjgEv2fAdsnUwA5f2aBsHSXsTjCpkaJDqxGzk/gk64OpBD2KmKp0SBiuCaqv3yZP0zwLkNNW7G
Kc1nA8MjMhKSdB8M9s/P0+kYOG/f0FGJ4gYm9ACCadABmsjaHluZJl4APZciZHXmaaoDlRH/RTT+
056aWzznKF8jXDTgDbLagZcIY4hqBirHqnqQ1Yfr83TZZDBvKh1lSsUAreFFbNOrgSqoHUahPsvu
r86KXxLourqSG28zt96UmxV7F/c9Z48bVJnRVpQL2Osc6VH61f2SzYcYVNKWfHfoD/JBs4BXt1aM
zh6G932ng+R2NGmmOACsDDPpx5ZfUrOqrMnYd60ZEZCoabfBLCsLaCMISUGveN364j7RQQBpGBR5
QJ54VPJjNdYqjFjzbsoUvAA/fUN/z+i/3+dOk991XdSm+H2IZJtE6dAMy8TpJllTRV4bB3ekStCn
0nF2cTmYW1Jp44lrOIDLvvvzofBEohVphaj3YQJ5Ds233sP76dBtPqGQFnxlIE9RndQpnsuVCVw1
y70lQs8Ip6GHWUM2x4f79Es0Q5YiItz3b6DhSrfPhpXStQf2PF8XmxKHT4J4BsIM/gXTiq0gopYk
sMkA8xf9lN3R1W/Kr8Z6AqU0G28DnAXfAo3Js7hfa3i5fN7PU31inbuUS6MGEsLDkRhBvRfY+UvD
mgp9o7bgyq/ByhG47BP5tka/Uz0L+uN5Gkr5NIcA0aH8Kl9kE+nwvbqV3OEh/zXsKgb0zD4WQbZw
/ewtDnPGEUMBAn/Q+Xcee+jRNEz9gGEOcc5UahUoM0THSgGaeVtQK/KO5VrVc3GwGgr6BPBEXKL8
M7iOva4tBAw2TaECKdpZy0o329OHhPWH0QEr2H2/GdzI/jGiAbN8apjzrWpdNmUnwnBsHBuRjdIT
AVqxpCs+fMkRnJrhvCnWEnUCGWZE+U3r5/rR3+urthirnlrgXJqgeZ7sAeXJkIlES+2ucMhdw5h/
qH1LZTp7rjeZe69s6d3auVi4nhSUM0Xw0mpIZPAcFfJQBHSqRohe1M8SajUlVFC3g/FyfYALARCs
4DKYARIzj9r5rlSi1KDgSYWfI3aG4klQxShaByvZ3IV1QtJiZqhBVhLYE85hi16lKW0GhYvIeDa0
ezFYQaN9k8yceTBkICneY+j1BKH3RYNmJ5W0DvI0MPeDpZv+xrhVmO5GlueUrHHCfWw3+/SeoJdv
MMGU83LXu/So4qWRsfSuvoWv2Xs2OR4nNzPzrQwWsudkZQ4uZpr7xHmOTl5xgR42AmC8AUgpjnG/
j1Vb8X56HGACa4gHN9ok5j7VcxOdL0lG1WeQr4oOYvJAfkx4Mf8+ajrqt0giwCfnvy90IohF+jww
G+VLqh77Ztejj6i3gnBlIBd7nzPEzZVveDgXPpR45XxivbcLtXeS2GK1siTfilD8tvmOhcBhrwEl
x/mPZEJaUslbDMhSXwam2cUhtpXje2EBWGH6bnMIdx0IyUDNfqT3yQM6MS1EAK7wlNtrRbOLMwKg
+jeHIjR7sIn5Ji0lzcQUOtSBKclfYPho0a90/agvTOqZAc6VpU0kge8eBqh2O3lOkG4L4FDXcAvz
lHFTiqob9h5FWUAGoeH5Hom9VPJoM1spbxIPqmzypulyU09QUbGuD2jhRJ2a4tuBpcHIFWmAqWG6
I7nb1rtOXwnIlkaDbAhYVxR0OqLadT6aJA8IhCggCCeRT1JAyHjv1SWbS6przWpLy39qaV69E/eQ
yeoEVBEs5RT12wxV7FXq+Iu3B3bYqQlutxuZLop5QTBfaCpGJyqTbc8q7Np3R5mBF86c/lxfoMsn
HWeR23K+MdRSMsBiJTizzi4jZmlme/9QItQin1Q31yDQl4lrziS3/xphwhVBYLLdZcJNgZKp+dcw
B1P8BQ1ZOjIptQRrdK8PdGEnIlON/Q4sI8AlfPGw6fsuJjUNzBQZuviZqHZUreANvotp3MGCDfQb
KdiKYI3gtqIiqFOXDWpgdlZ59JnG9J12mz4MLDR7J/pSLZ/lJtjfDtnxS7F7dgTYDSrOoPzrmf9x
fbyXHfLQazv9GG636lVa0ybXApANRmDMNtC/CelmazoQM/hobM/J2FCaORiDZaZClmDlvl9wZWfm
uZ2MrixPbzzMRaL81Qn4uygro4ccFFDXx3lZhebGyW3gKM7lsp5gaLQVBi2QY+XIdvKUm+lDs5E2
k/vcmcRJmGITqzkarrFrNyjOrLCfLA4XtOSgDwN5JgLrc9+g672Ra4URQHnKihQzQuip3071ymAX
PBCqxXM/J0jXFHQGnltpQ0UO1akNTQrmIuEpXGWRWHCmZwbmDzhxcZWPfF7YwEDzWcPJGSzZhnvf
1rfBx3QUb6nrm2lg28ZW2l5fxssGaCzj6dAuzk5YymUHy7Wdg+v1F/lq3em2hkiHSW+E9/JQh7jX
1yL4tQnlDkknt1mQSrBaxE6d3jXF1/VhXW4LYI9QZcHgkMy+CPfCoDeUuvKBNY3kZmN4zVEnU71t
csBnyyFYg49dvoVQEJhrAjOx7Iyt4cYDgbAibjskRALF7G1g/NH71lj97wkMrk1qV2yEJvFL/ISU
gW/+EVHlWdmhs+8+d4H4ALRNwH+jc5XwRHoQdBVigAaRtw/hbGZvR279u56tJgkuV+7cEDfSkkRJ
IocwRB+Tg4YJZsDHF/twm5qv8qfs6ODSXYlFF/bouU3Op8VpNtFahU2AV5/EnWiStxbz+Ve/DU0A
dFn6ka2YXJpORJoisJAGjh7P29dpMiSP5o4zCgoXEtlZANWTO0AgxcjKm555a0DdxR2EaxLKNQg1
cFNy51AcOzUSpgD9nwfFirYpJBUMGzcHqiNMcaMv/0m76XRzhJT18NlCm2tlAy1cojNc798HcAsb
Giq6qjV8QMoUR9hM6B856F/N4dcfkC7tBsvfD3v0JNhAbucs28dPBHhCU9wdm8ksPQZcxsoXLZ7h
kw/iVh2PrWEyohDJhdFW6xzye06IUNn/sb4fDi7geKhV6ohioTh57nvrZGq9tvViMxxuJUh616XT
F3etXDtF//u6W1raVuCXBiE9nqLKBeULtIyBwCQwpeetcR9n4jDr1O6nMa42eVeDnmnsP5R6HPZx
OHxet714cME1Aw4NkDGDKuB8mL0PFeVKx3RS+CZPy+x6rVd6vvEvfBBen8g3oIEF8MtzC35Uqkmm
gnYADDq2JiD20Zo9aIBfG200OyB3tGxN2G1xUCd+lxtUpLRhUDTwDGF5F4HdsFlDIs8/cDam71aV
f8QK8vmYvMKD6CQktE1NLzUwHUy6XYX9wIKOrjGiz/mkC1NoHgYHPehILiCrqdQLoaaANiJt1JvQ
/2Mk7U4WW1cMYjuKvzQagTbMYJrcbnOxW4kDLiZyHifKvtibgNCArfh8nOh7UpS+hPFijJwwog9x
N608GBen8sQEFzDK0RCJOdIKZqvGDnQgNwBKoseisK/v88tsMjeU+RCexFJKhlVKWtiJkoMSPPdB
ABW5+1q24nKnAqGWiL8EyIVet3rhrL6NAnA8IxGQY+KShVlppEZdg/pHRVCjpojyoxYtAng86sGK
Is2aKW5LtlSFrjqBKVTL7AFMSdHYQ6bAuAU6duVldXGiv0eFlzHYjKBpyL/x42QwQNSPqYTLAL1Z
kzlo/oSS2nOVflB97UmxPLB/1uZ/P1m4yo9rksz0SZ50o6Kzroi2RoBy3xp/6ryXLw6a8s8Ot9fx
SAWGfsSoRj91h6BnYQGakno3BK+dsAYpXBsUt+vR0lTKySyhLTR2mBg3sfbReP1tvbbtL64Wbqm4
XS9nYRPLIQjgujE0rNL3YqgXNPeN1v/y5f7Yjn1o+hAs3SdqRNZWbtH4P/Y5PrPV4cUkSimM07C1
hMIahk+h3hppyPL6MSm+/Mi5ftwuQ8J5uP8s8vj+iaJnAtwPIDD6TWx1h7BEt+lDYY9O9lAWLICH
dsX9WlrtsgjJmZ3d6MkW9XtwjOnFbPYlt5PAEjbIjd/0L+Rv6mYb9LaNrVl9AQlAV07iovOEa4F7
mfGNPMEPKDDC3PNgWJdvDAlS76h5aJW1Mquz67g4GSdWONciyE2oSDO7X1S5tL6l/mgC+tFPKLij
EdXPbX90S9CmwYsa3dN144sH5cQ2Fz1kqdaFhQDbfkP2YwIjIrrUhNCtQnVz3dSiAzgxxa1immRi
VPgwlQm9K6STi74ZVqaAFasJ2CTo83Vza2s3//vJphkKr2iTDOYk462Q7nOQ8YIr+rqNtdmb//3E
Bk1AjQkqWMxeFcKf3acNuCJ2+hoQe3EoaN3URAWqNSCAPjdTN0oT6LEI14lKv2BVxWdAVhJYy/c3
AnGCZCHoinj1orLpilSXEYrQ5lXS213fF5XVT2+TUN+gSm93U/Erk57iLH+8PoeLt92JYc5Vh3WG
35xvuxA0pgZydNP/kfZdS3bjSrZfxAgSoH2l26a8URm9IGRBgt6br59F3XuOWCjOZnRPROtFit5J
AIlE2rVgSFqGKgt3TVEGwjR2slebiriSKBntzLDjybSX9xVt0e5IrFDY7yPrH7RqYcRRd7Z20etP
1/uvOLkqEOVqFPXLAytaEDF2/Fs/gW728ibuyZAdobrGeMoCTajj1ODOMled1D00x01tXy1EslNT
2hp610BI15V+3KuGx9CAPVsafIZi7wX/nKpfjL4Nbcc8NlRf9oKqptImMmHbKnEs5kNc3Av2DiY7
nT+3FNig0ysxMDN9X0anZg/a/vOYgCRcutjD0BZ5vBB+o8qXGFc6ueHmqyGOGGxPAS9dXWuGa/c7
r83me+6g2wUpJQJ3SLJYc1VaTRFDaI4psTECh6OI/YGQoMTgdtOYbmkh9M+U8LLubC92JVda7NhE
9mguztIMIpMpRteCyV1mT8FYvFgY/9CmlzwCtL79YiR74JO7wiXb1qHeaWFwEQ31SQ8k/5siv7WM
H5MQfmydO+tQMZ/XR7aHXLipy6s1S1ZH4TN3oh5iFRI0wn6oOtM1WBVq1svl3d203StBkrFRDXWo
2wiCIsCKTYiAbCUPdYxJXBazs54/5n31Egl08I+lsYgZHeZWw/ga0dlVgHWvdZ13Wdbemf3595Uw
ICMB5b6CMEF+a2UwUo/xE8PwTAXArWkI1S4cG7fHHdkRvL1KIO+gGo0O3D9dFyvBRZbx1uLweNsa
NaSeecnIwZeoHGwkf2ldHEk64e/rk66KQMdGK7P1lILmN3VeJvqrzHbHtzfTB87fL5JsImCHlHmq
wXHflw+RFQz9HTAT8io6G1PpWughb8B91AYO33GmtqjsHNTc/rsVkuPWpKVu5BgN9+bqveb00JoE
DdbmnTnp4BlF44AC3Cjx0GYTitCoNgr1ZKDCTtUnmkZnx2DPANAa7Pe8IZ7aEahJdO4twGUPJDq0
hfarSeuAc/RIFZrqAnwIlNM2vNLKerx8qJuv8WohkltITCcxJgMLSfv7vj1x8aMCaYau+nycTpdF
bRvYv3smGdialT3QKiCqIlcteWrYiMGoB6290xFTKBYQkZ8vC9y+/H8FLvq80ldeq6mpD9COUmcu
Lv2xATiVOe51dP8vF/KvHNmI5uAB7/vlXqCJ1goqdBwVmctVUKGcksTLus7v0bei7QL5Llr20bcB
dIlqYKQGs7FLs9PHBZYOOIuICge4jK8bFh+Yfjah8QhfOvE9QS5mFF6fX4+ZX3e9C3D2y/u7EZBC
PvpEAb2OSVmAYH6Uj/Zs2gB6Hw541bpOg6RMmKhXekx8VtloTJ08q7ivVa9OMUXVPBoK9dPoTp3y
8PKHfFbij98hPSdEaesuqvAdUTuXITICgyvGSPX1vL5jhQB8HrGmHZmflQsyDQuNQkguw2mQLMAw
kwSwEBTumHOb6kdePSfFjpVZPvvT8YLsa8H0wRHLSfp+boCwM4FulJkl4Hv5QTWKoLPReKJFxHfY
dQP2zh0jv7Wspd67NDkC01GuqSmADlMHHcsap1uzRjvcFPLx1+Xj+uwu4wVZyZDu5Wg6HOyAOgKq
yLMVqM0uG8neKiTFjKcqZeNyOGgB7JFYnm6r9O3yIpaPlA9nvQhJ5zpkBhxFgQgrv1MwApmywOTX
bfOPE58f90pyYIYFym25Zt5Y3dDxZwHaxuzBpjt5+O0TARrIH5xUVOI+XuRsMgc+pTiRjgxuy8Ok
3Tny7d36rwC5f54Btm9S0RODVPtTXS+Q9xF7Iv0emtnnJwa7haoWYDiAEgA0wo/r4FYMGrllt1jP
KRCkbB2Gdy6Z8dMUXf7KDSX5Oetl+zwzEYHRPU3YThRBNrcS4HCYU0WfNWpCHz9hFiaxp5m3Xh0W
t9WBnfhXg7tAAslOQfpieLln3l7NP+mT5Q9vNhhOhVdfoxX2snZ+7nvC6tF2Zy9NvHgfZKg/WtEZ
hCAxaLJSn6CSGX81UT8uj8zNrtFwngfOs7JXj99e+l+ZkjdmKz2gVpyoXZ4js38m/xxV/eOapNOt
W0VoguH3I3pdl0cTzcPCv7xvm4ZjtW3LElcuQxY7gwJg6tYz7VvFOHE7cfV/PBbz52jQwg0+xSXh
I1223o6BBCcgI6tqIKJ8Q3g5YgawsXdeqK07R+CqL3gwyKHKcYKadCO0fCEj7c30YM9J/5QyOwL9
md2R72MSAR/38u5tvcNI1YKBT9Xwx5B2D+mEhLY1ZlKdFFOG3W9uAtilgNZbvWvo4+tlaVvqht4T
FbUntEJ+AmNAaa8aaAeboo/FIcNw79jsAeBuLgjzEigDWdAKWzoqa1YFzUy8wBoZ/dwMFozlGtSp
9IfePl1ezedeBKgFOksXyA9M934+rqZEl0nTQrtPzrF9IzfUHwt3fBtuMYUWueSHfRrCGV3qX/Ib
8266n+7eAep/dI6WS9GJUASXv2drd9efI13mCjBxM8rMoFTDIY6sQErr5bKEDYrgjyuW7nNcZJSw
FiJoaNyyG9AC37e+dbRus3P3rvj9ubwx3fQAlMZjdp0H7V5//NYFWS9RUteWNBVqOJCvF4hR02s7
vmWF4hcItC6vdEsQOm2hrLgWmHuQ1CgX+qAWOjSVcDSiVqdMdRsrcbO9+dhN64W5jaWFB3lkGRdo
tKpsArYlssjRV7sHrzXDtNYeWNvWnUCx/L9CJMUwMedbtYsQHUYlvp+Hp7R/QSTidkBKu7xvWzq4
FiUpSMEBQg9MdRSA2LXppJhXynZOZtNhWC1GUgEQFZql0kPCoL9l8XGM7+ArauWXxjzq4q0YdtoB
tjx6GGQAuGOaHkxN0oLasakLYTiItovnnCauQiiAHH9G5Q/d+hr/Yzye5aFZSZMXx5x0QE4I9fnp
WKXflXInk7+5eSCyh3FEccSSixYJTfjAe5h7o39t+TVVb5MS+Rbn3dLfxORVw4/L6rCp3ivXavn3
1eOc9+qU2YtrJXo9qJD4hskEo+VeNLknZrnNKzG1lTnZUEJMapx04JXBXLvNXpy1pdrrx1m6RXNF
ucIz0Cnnw2tfnlXny+W92jI569+XNG1OtDLrCX5fA4pB/3ugsetMhz7bK31sWQOC8B+yMFP4qbtr
0jTg6anQAXX0tSFyDXLs1ZM9NAiIjpeXtHUua1GSOitRnuqswrmUFOlNgGPT6LWyY///JkVSMgXQ
Uly0kGKr50zrPVDKmcqeo7S9FGAumQuUFZqfPqrY3IHfoXWWpZCfrAIUEfHaSOxYz00VwJDnf4RI
EWrN0VnFIwiJwWs709g3QRKQJJob7cEDbUqyQMoL1C+MhMn4LqREtlto8DQtHT247E6MmMEO+r0G
1Y0qKUI6xHXg2FhwO/4UrVY3c0ymGPAPM9K9FiZHDOtlGZLX6Vy7jtlgJDP3psw4oHQZms0e5+PW
hV3LlrTPnlpaDKAB9Eg+e51R38+OthOFb9lTCmsKE7c0E8reJsgHohz6svTocJicLu99veHEF52D
NrjCsE5tzRKf2PVrjjmknULplk4iWoTCUPjUiE0+6iTaf5k1x3gtLAHPgYO/o7SvMVexEyBv6coy
FbOwOGsOuKU/iulS4K3i1cWjxAICDmIO6EJAnJZOFf7zi7wSJKOMVlMxROXiu1MVgImuBpzipzwD
oguSHBluxGVp27r5d11ywI0UfTEBOgTrikGDEqtuKtSjPeKRT63KFTHwazAWY413Xbk7qrHlViAR
CfLYpZkZScmPe0pzbUGTtpH2QB5Wdx7LMgppV11HCfF17WfL9jAft6z+OtCTBFrAp9fbfLH6xgCY
dsD3etyI8yOpyL3oUT2t3na2d3kP5XQbKG+Aa4py9BIhfVyiSNF/2AzgF4YFelNw05Mp981RP8cm
O6QZ3LWuFS4Bdy4oldET4qvFbrv45hkvAzfWwiaEvIpktgGDBGiCBkkVkXRnZqD/37RdUXdhRyZ3
TLnbT/cCgxZa9PPy8rfu5lqwZMpRjK+Q4oHgkeduFx9z8Dm34+mykK2baUGJtAVgDbltaYvVEhje
pgmXQbEOMzuoAjRj34157yQX3ZBPEl0FFB8MahlLbvpPukHXO3XxTPi9mYAWaAKoRZIee6059Ul7
jI3pySzfQWLtzTwHabp2Jnm0QzCzuVYHry9aPDFlKyc8FYUQBR2zrTcA9gktpaLgblYH5d4bvHUz
rb9y5LznmKuNjQ4baEwuHmksgkorv85M9XvC3bL6OcV77XpbjwiQ1jDGAYZHdOVK9lWfM1AbjmXr
sZgKwEfP2bEuEAeKkd1TWtyMQ7/MUSsYxdNIsbOtW3ZhAetB9lNdGqoluzCNWSPqqUBEb3wXw32f
/cJA8diE47Bjbrf21caUNtrG0bqKaaeP5gCMggpPCEJ3034tm5MQ7038IynfO/UHe7x8LTbKe2AY
1IGzCPBZCldMWpQY8m6CmcOOIqXc9eGEmtYQatGdZoS2FtoEA/bkleyFppsp3LVcyeMYk4Qqag9O
G1UPf47eg3Js6tD++qi82HUQN0H9smNlNk8PjEtQ2AUvQE5dm3OKagwBb7ydgn7cuAYwFdW+qeJL
NO7oydb1s1eSJHuWGkNhx4sk+HnAtnFL9duQeDrbcag2uphwdCs5kprw0aKjvcjJW3TKasfeTd38
TB9aZOR9MOcxz3i+rC07K/vzhKxcVNCD/f89jJERacELXrwWgI9xsj2t3DwshFyAasQQMEhaPt6A
BRu914sRyauD6WlH7TkEiCpQLu60r/xp9sShui8RXLrz++UFbj1FyE7+V+7yUK8W2KZMASX9AK1s
vvP+1PMb7oSXRfzB3ZOfiLUM6cb1KlAYEgUyQOZGXPJSnZk/nuxT47On4lkbAAZIMc1s+Pxb6l2h
aX53Dmtvd6W7lwpLocCJBDYIIffJrIZlNoNl7qGd7fu+2sPH/LSnmMbCs4s+JdSTAQ4nnWWfidqx
KxAZsfx+Bj5z9dDtYcJtjGgvoSaiM6AG/KHo+nhuVlspZa8CsMr8Ot6BXaU69CHQUPojP1iOB/zP
IBj8pRqV+Xs5gm3ZKIfhvV0mNeXX1jbrUYttvLTJUXTu+JSHjhdhZnQp2HuKV/nOr9n05hsejrPb
XO12TG3u71/58iusirik+gj5nccerJNZA3jA9uF6HIbgNHtD5Gve02Ud/oy1tJzpSqZ0pvEI7LNI
XwDCClecEHifrTfkEb4nXvVjxOL9KBgD9lre7GEtfWYOXECcMRtuUwcFSEuGdStJ0ZX2xBOQL75a
zFPjU9UfR35YhlcK5b7vEh9hQo60ftIcLq/6k/WTREt2vWxHDd30EE2s8TRqAZgsgrF/BPf4ZTmf
DbskSDLsbUw0ls8QVF7Tn3U4v2Vn/URvaqAPBHoIFMo94vqNWdUPuyrrEDqIMQWsQqI6efrX4jj6
4m664Y/9EZhzN6OH0XEvfwBU7xcN86rncmdnN/Tpo3xJn3KhMTU2IT86KXfOEwcaYvUi/OTafp54
MB9RT8i96pncArzp8mZ/vj0fJUsWX0vbYWy1KPFmG0B3yWuUl2G7Bw2+HNgHk//xQGXPsWbxIJoB
y5s10I11jduQ8rFxRrdo1ReutfDOB7cZHO/y2j4Pt0hyJUM/Yl0LHzqO9dBfq+IIxDsv/jU5LnqI
yN3gj2dyBVw0n+74CZubuuDiaEB0xpiZ9MSVQ5Oos45NZQgbiTjUxQv7xwjWy9qAz+ngPwCmymaX
VEjOoyQPi+OY/XEwnF/JrN21ylQeMVS/82hvLuivMPl+9A5NUKWFsIj+MtRgxtgr1/cugbqlJSsh
0iWwIiQ7AYoDV1G5Zrrfm9fC6oM8o2FNzo0WzOUPspf427RpK5mS+kdidiaNQaYTk9yvU3Fj9JMO
JLtCCQpK9rhI9/ZRUoxMZfloFQIKSR8idl/1YP/Z8b73REg6Hzkimi0e46js74BLAaOBa+11yG5f
LB19AKAnWWjOlo9Y+YngQjb0wcA6DOcGA4ZzdVPobovXnx5ZejLiZ0tB0ggRBg8r4w5dKsJ0SbuT
0/wcuy1XYPUVy+GuvsLJaTlZA75irE8qdQlm5EgdWMm3aLzLOgNjLr4ZBU6/525tKs1K7uJfruRG
NdzbsoHcSTwR0yPJcS6RgI93rMjnjBTWBzFo4AWtDlJS0i43cyeMnEGOogMkVsc6NBP9+gzQ4wzT
EugP9CpV85WGnqN6J5O7qIlssgHOix4nBwk5QG99XGNFRWxStYAa8emWKhVI5vZQMJZt+iQCWC1I
Fds2/BnpmQcLuTFpBMtLKvsM2EU/BbTrMNKvZmGd+N4bv6ktCzTM/xOHJMbHFY2Ydy8mgpbdFJAI
1q9y1HyOzuHmsbRBa53XflSEWT6c4DBefoa21GUtWNpKM1abiXAIzgXiUmqeeFwDlAskb3yXPGix
V5/2VIMXTpHoA36QpJqYEh+7PIYsG3Dubo85Bbub3dxI/clEm045Bsvf1w29TbT0COUD/+BeXL6s
59I3SH4iMP/bPB3wDYol2DMgiIerzMyBZjQXvZerpeYPmBE58NGezmVM6rtsrA8tgI92KtibvjJC
WeTJ0J8BFiPp/mhRmiGPhQ9BR5bHWr/vjsL6obRhYoRcdwtz9DG22AMFc9yzkJtnvvQQA4oIrUXy
vBGZHJSZzQp7EH+1k0NCfzpKkBo7Ds6WrQerKmAOMMgFfgLpORHKSJWirBc/wzh3ZnGMOgwZTN8v
6+/nXBXs0FIFXroaluSxpMBWWsaaLeBGkR4mdmT2S24pmWu0peqxLiVfGKWhaDMGZrTh+1gWb01j
PQDn1/G0jH5hrU53rNOmaUSZSUU72p9WC0nP+1TBw1SD9yFpsoBR9ojK4bGdKw+JBT9h8YPeZYEx
ZgHfaw3e9NVRBQWMKvRqoV/6aEdIkg090gcQXd7X5niIa/17ignYrH2ctdbXePTLRhMm0E97IOX3
5Xsr8AoNNTk1RgJHDSBpzk7a5lPCFAeEc7ExWYcWWOArf/ykyWqqqp1grONRnJP+IaPTITXAv8bG
2yLvQ5ZUO5q3pd9riZLfVPZOOk0zJJZirlwKd61R0/fYaAHGskeJsaXla1mSlmtKO49kgKwE3rQz
xK5VvpTD8bKSbz1GayGS21QbStRoDoRMsI9CVG7MD4pzZgjk++CyqK1oaC1KUqAibbsIKCGJ14Aq
r0GzLka0468s4T5BnDfxzi27HZu8LRJVWVDLwRpR6akVQxknvYnVqayCJHQlJ+Q0Oarbmc4tQ3nd
yO4SZd5pb/88SLXo5TJhSlB5WuhMPuplyjpTISnsk36IX3VAPSGMvS5uKHC3r5Rg8tgJVLi+DmCx
7Kb0Z5c9v1UegI/P8TN7q37qO2e85dNg2H0hlyfo0ZLJsJSsNqZIg1FGvgj00/ZtzHd9tk1lBSTR
Urggy/zIxyUXeTaDj62BSX7QH7WwOPOgd/zRIyEg78LELwfX20Mb3tLd5VCBpLBAbcmdE0WJ3EHR
tHAwTGsq77OpH0BdhgY1w4/TcgCGYGs8Nk1h7XF7by3WxlzBUmVbklLSYmsM/Q2t2mMKarpLaNjm
EXzuf2FpbIo3FD26OlClJdVV23HIY2NIMBn9TZlvefQldr6Ye+3UmyuhAH4FlrkNv1eyoLM1Time
U1wQO37quv5F1CD6Hebg8tXfdEmW7kDDsaEhn8gdwejMuDpOcEKdGyMKzORqyMOpPtTdvWoEhRZQ
BErmtbaHRbG5vpVcyV5HI2YQh2hebCjys4k40eqx2B133nqH1quTLLXg8cyzAbsYWXrp1dT6tQg9
OrGee6TMrTAuO82v8vzr5W3dlosmcbRWo7daNm/GkFe0AdsGpqzBn5DZV71l+tOs3DEld3NNCU3z
92WJW6YEFuQ/EnUpmGBtFvcUXN0eLbhni1un22N/23Rx1iIklUSEp1cmhwjbZsA2wM0KIn7Ph9fS
9AC0THJ0hOyBPm29E39YMRfURbRjSZeNGaXRzMKAmvRAoTfeh7zwxmTwKciT4no8t3p2rQ7/eHYU
z8RKqryZ4EkZExBDY6Xj3Vzeie6eRC+1ct/ox7ryqj1Oqq27sBYnbaxDnS4BDy44wwSYka8iCgDA
KLysH1sauZYh3bdirAuTE8jQkwaj9xiQQJM/MKfqyZ/aYP43+bm1OOnioXM2mSoV4qzoW4px4nwM
6t157OVHpLjOhMIvxAFwf5GK+/i0oSG4rRo4El43pWkcaqTn70BbMH/EoCYMnULLn8bCTm6tsa1n
b6q5cgecc+DpDmglvo6qNL1qDXuYvMtbvXGceM4xuQheA7REywTAdg6q+xbxNbJQGJQ/N9YI+Ii9
2bOt24gRXOBNmxbcB+dPFWyV86nTucYcMBKFw1AZ14qNXiieGVfpOCCorJ3D1JPBhw93g9LQBDih
Yv4Xy0S9G9yT4CBGm5JkcWrLasosRTDL7Cdbvy/so7YH5/6ZehidgWsZ0s2gfTnnDnLmYGAUXpLM
gd4WLmZFfIvVoGhXrgnQZqPedGMNNH/U8ZIMBO655iZoCp1yYFlS4rbqV+ufg45JXybdJ9tKKtYs
idOaBw59GTrcoTPfq3BtWHUotw0gJcC/I1+wqNrqkM0+bZBGQFRJ6t9J/RzVXy6r6tbvA4sQk5Io
6VufMBbMAjG8aeH3Z+zTNIB+QgsuS9jUU4rWS3hKcHQ/uWR8rlhrAEICyE9XTnscm8AuvNR61yMV
HM6HcUDKZWfuYSs/gHzTX5mLMVxtWx2hSbl3cjyGT47mTgfDBcjAe3FwbmfUnF+aa8ffw1TauvRL
a7UDxle0lMoINqlJs1YvlnBNuU5NQF5xN9+rQ248hpjh+ytjiYHXy9JUcE21y7IqX8OYFPfn7IbF
X1TLTYjb7bmgm7cPFR3wBaEJEaQQkn3F8KOlNSPCkw6w7+qXMXZ7F2UQD7xaYXxt36mo4CtXbZge
9hquNneTAl8a2bIlQpT8+KaZuNlRxGmxdtajczl+teOdWHCrqGvSlQxJSYo80bucIzAC0ZobH3lA
3tl1FzqHyDUfua/tZIi2lwRe+CVvZYGz/ePhZZUeR9GMJdkaXoUfQ3YztTsi0JiOH5FfxCWeRlcV
IodPbTqtGOspiRUgcCpx9QXNiMZ3Q036F93OymNXMvI1bXLnxGKh3Fq5aM8i07JAUEM/skKNAMhR
t+/6yNRvlSjYUdX4HArF4Mg+mAU9FD1n4chJd1bBB6C7s5XP78nU6p7JxxTqMepq6SqVXfvZJLqb
Nk6hIw3wBOKmIzfNZCl3dcXG1lUxtXxAnyn/RoSW3phZVz6wshmvdRG396lSd8hKRaWDTobMGUOg
LnKfq+Q75ko7YEXrDSNov8VoddfFMV6FPr41rNpo/NiIxYyZDXSBuHlkNbY7F1Pz0pqJfsDGDY94
UvhJMyotcBhiAcyR2foxKseiRGmqqq9jSpcvY+LUA4nQJ1WX5+6kR8LPnWIIK9OoQzUfnOzQ8ao7
olQwnEyWxdzDBCP9wtPZPg9mM6JRecxpHDA9BTqMnqn6NSlVduSDMwq3bNSmcTtsYjhkKfUNsCC9
j5qZKce+S2Ovs4zeCYXZx4dsdsy3rI3Qc6CqyrPAE4eeTpsB4HLQA0WLaAeKNp2mbgwUYN2nKddB
fqcm2iudCUJ9PppXadZp37q0Jr/0IlbvBysVQVFrMWJK8A6nvpIX6WuWmEPlcadIf+bMGM+CKtmL
0Pr+VOTa7NXDlN3gf+9uIttGg3lq0RumTBoKsDQ62SMRNyQ2Kr8u5rh0K5SFXp2KmA9Dzh3hOl1N
S7Bw2+kQsozz9NCVETkVpGkfEkGrEIPFDjpXKZ3OoCoavlp9pALjuEZRyVYKfhgwBY9WmthI723w
M9+mrBKlWziLm+OM/IkDxPyxyGez8EUZlaeuqKp3rpsRiuxaPXzTewF2w1SbZuNMorR9EyDxC8Wc
lmfWqfQ570rKTvqQxMcuIfODNmDWK0smw1OYYj0YVsVOrdYYKN3rqOEHVVcxzTVzFE88XSRTf0ib
ZnxIy37q0Z4NwIzBUDLQjSvdkQF3UXOtsSq+A7U2eqbYl8itolp54prR5H5u9SB2EPr4RHirfXVK
zGDw1FFbV5Qix/ReX30zUmQeQSZughM6SqLqtRhS54E5HGhheUnpoVP07MoeRjRodP0YpkUzPJNq
IrXLlbr4PfbDGGjoeHgmZpxhKtBGUdnNSDGWAUbRoyeaMHGdxQbwWjni12cyESUsWEcjVy3UFMS/
bBxeaM2HE0uz2nHzwTSvhpKwW05bXOBCNUbcIlCFRVnZXw1Dor5PoMlxSVJhVocYNsv8qS8wc1sj
8eWCrGc8VSxWYDrMOpkOcTnXZ71WkvtJzABBdzDif6ow6B3mBkD+mTFHNbKUxghCZ5H8BAnQ8KXE
fMAps1MHDW0oFtzlSGPkoCmP/LIu6m/cZtEtrCFQU+ts+m5lpApnnSoIIfMxwmQs8OzcGXi/V3Ef
I7pzJrT4A4M/exphrkNVNKR3IYifCqesQgCcJzd6WYhHhU3R0YyogeuQlLhIZtQGnObjVTrNfVjM
ZvIOxGLF1aeoCzJQRh4H1epH1+RG79f1ZKE4oGEqOLQ6lKX1ybLver0agljkelD0iTEcMFFSO56d
6cbsOlRrHHco4qr1SdQAGrXKa7SvGCUmCNxep3nQWXFLwRhpJYGpJemzLShSqXkzKjNMmFFPwMXR
59LDcEPyOzJzjBuORdW+VIXDgonWJWYpWXvsozQJJz1t3jE22B4x+mSBQ6drg9qqS58umx7lyvyq
a536e9AT27WspHhAm5h1zVunubJsez5pUMQvXaagI+2yS7mR6jfRaUIdDLAvHX6yc2CoDZsavKSZ
E1SYTKgxdlz5dr6HWr/1Yhto+kaYZQMRVob3GIhAbJnAc6XsTJRfVX+w0500+J6IxT9feXSqMVVi
GCGis58c8Ep0ta9OO1XHPRnLv69kFEndY0AYnqld/K6SICnuxvLx35zI35365JgCm6wcsIwSpqIy
Xu3iK8uAR7WX3t0KV9YnIp18rJGImwbk5N3ZoF9Ev5O229sqySVUKjzODOP5XpUFFXgaGuNFs18u
79WeDMkPFAmhfVpiDW1zFt1r7Twl7OGyiJ1t+hOSrU7cYTmme2qIIPpblFbQqn/e0gNHFqNfyG8g
QJdrCpPaJZOaITDItHM8BgpQqFW2F8Qt0YXsy66FSIfR03Sw1BZCzIfsG0inbuej4pl+Fw6923nl
N/V4edc2o8a1QOlkkhQtq2RZ1eBpeNvu5+N9f4XWq3t6APGter0X5Gw56+CoAHQPGFJ1jCh+vJiq
rZDKaWHHpgz9HsO9rTx0xg0HuZK5k6ohWyZzHRdI2Qqqp2M9JIgLDBctrGH91p7uhoDbnnkQ96Zv
eRE4Wd/aM8YjDuXv3MMT8UXX3COA23cTAkvORj7X9bdIy45iZUqozYAVRx/nGPiRs6tZ78R5VdE1
iKUDKCiZQr0PLx/v1qVAi7KDzndUhz4FszXokApt6RhUmkM1Zm5a7xE6bobnKwmSMeddSbiztAs6
3fS11H6m6HRzVOaaFBWv+IeTpvd6uzcbuZlfAUo7EtboiAA0nGQTG9HQRhN/jpYAVtEF/FN+tDtg
tPC7+PvlPdwVJt3JqrFENyoQliyUivHJ6MMOl982wjgCnMUr03+K6veO0EU5ZYVZr1C6l0UtkPzP
IBRMBfRY/8zOSCt7+g/VF8F4yL/siFvW8Fkcgg3DACutLucedLUCtD/mvTzyUIMoKD19B6z/Teta
GcjuyD0LmxOKEPYtv9sD591SIPRl/VeytLtOPUccvHLIKaZheUp/82v1R/0iDtaOR/AZCgfJy7Ug
aUdzJ4lZHUGQDgaZp+IlBOQyCOa4CzyNn9mN8QhONK++xfSneVt/sXes0WaWAhUWGwlH0GghBfPR
8DUI6ohe4kBvisf2zr7XwW15qOBmeY7HPfG1uJ+uEFSDbPz135ztSrJkBw0nKpxoUaX2zTbcO7jF
2sH0qeUWP+wIDGK1G/vNVfxdHAAnsEsEt6nIK+mS5Ysx5JPDcRZe9YI5Zn680yw3fRn88qwc4nBv
DmXreVnG3sEcuvBtyOgvcROlxFw6iQt2G8fuYIZteRiaG7ZXWtryaNaCJLvXT/UEDhOUYZT6uavf
KD916o7KbBnvtYjlE1YejaigrvFiWmfrNAJ0gWv0X7g0KLOjnoQ5T/sTGkIB1jCdLH2KznA1TBhS
Chxjpz146xFeFTPkBnmtyYAI26NkAIqj68FOz22c+FoRe1QQ/7Kib5392rWQjqRCGBrlYNP2JvWg
R0de265uPszJoXB2JG0+CeilwcSqjhDp02ysSDPD7DOIYg/iztICvD/9GSggJKA/94ZjtzRtJUt2
bIlWsioXkNVrvq3fznrYD//GdwZbOLplUFoEvsFHTatHk6QaQzNdW4IKoXDbvVHKTS34K8CQymZp
3hamHS0lnf5LPoRmdFWwg7lHlr25U2hhBhmUruGPdGEsNc4rQHogdrUOAw+VKnHFXnVuayWAX8E8
KLocnE/dS0U52xEf0DoSRUBuRS+ROblpEWgiuKzMWz0q5lqQpM2qImo9axdBTQuO7MxJzjkSkoHV
Ns29VWPqrO47DBeaGDZUtcY3ZyNMzZh6nQ50jMsfs3WzUIxb2OVMdGT9eVpXliht6VzMBEGClYQq
wSBW9MjVqxaTd6O2U6FYliU7ImtR0mOVl6SCswBRy9BOTB+GaK+VaVuCiWZ6ODrgVV8Wu1oMTdPM
EkuZpW0OZXFL+53LtKkhKFD/5/dlhyZ3bK0e8ftV/lN0wuc5Mp2OFdB4j3l5a2AOdSq49egSQZOK
PNEFRUTLRg1Rdm/6GNyBN6qEBgedJfLNAJBDrzUwv3kc8KS4xlDS7YS8/dyASwjhJGAXkbZU3Xhw
jp122zEHSeudvdhy7tYfKCkxaMi7uVv2olNebfM+Ms+gm40Kr2rPVXmkew2Wm1u/2g/JAKBeAGcn
RnUrQb8HQERc839I+64mSXUmyl9EhPDwKqAo29XezAvR0z2D955fv4fZ2DuUii3FvV+/dkQlKaVS
qTTnFCOAGLY+kru3T8Saq1kqNn/JwogyMwLd4QjFIkwsyC+NcEcIxwOs2imAWHSE4yivsnbaCxnA
Egj6CSMJKDMiau7c5qb19forgjHVUcsVFDCwXi2mP6wgtdq7bOM7wFe3tXO7E+zsd/jcPhmcmGA1
6aAtVGPum27SA6GY9wkTbOFdcy8JFIUX+k2OEqjCRbzEY85+rXqwvxJN5gIKs8TM0Z2Jjr+QWEn9
XOubLHlP6qOQ8qbLrkQBdEXXNQktjDOeqc4sKvDiFdLJBOW/YHiop688fG+mbjvGKgWdr33bDq92
cBZmIiEMugi0xbCeGThefhW1YmElUw3Sb11QbE3M3nMTk9CJXnAi0hVppiQDFgzQMuAiZJt8SIi8
tJFHpTUY6ZtRNN1WCgGUEYCl+KHzxn89s2+IaNIA9yEQyfDYZ09A4HehUZqwTBJNBm3LOHM8UcKc
SAOy+X+9jlhFXLjAchMBmMNcCmHid2ZAUAkR5cINqszJUAAcQn3btDXnIXp1rqEVxtZNcCqDzBSk
ppeuo+17vatriDKiZpvqg4uCLccqrrwTRCCph3ovxhFE7NelCC8QSKnJWQlCpkSknV9/48C1tjTp
v24v23UgDEkYcMKakbnGz+KplcjNFEWFAuqEt6NC2kOXEMz6ebuC6C5pqrtYKvdiXGxEz/i+Lfvq
bkEcYs64/YByw+V3NbhmyqM/oYwHcg/5TkgMR8w/zOFRl16lqcVcTPszRODM8SPX82tQGECcgN8B
CzhIGZjdE3GjRYGOERcM/wEud3LyJtmJabfRyurUawAW9muagoUhxYstG1FBv631ineZLQcgxuiA
QyWIcZ3I6DVyKZPSKnoNVE3DqFty3935QxU44IlJ0VHf8rKXa+a0kMlG763Q4SR0aDYLAtts9R9E
wwRBAnSl26qteRdcdgBaUTHtqCqM4wRRH+aJPAnD4aHpkn74KkV1q07VFm1Pm9uiVrcRzfoauhXR
s3jVoBVWZqJMqgwytl6ysszEXKeCSE2zgQBmxwSFzba00+41BsVIB1qI/1E8o6oxpLKPanNp1e2g
O2maYwQy7MEPrQBRDrliCzfIGZTUIy0j/ycoeoESWP3kfMR8512E2jBlA23aaFCbu8b+rNEihgmT
atLNXi2tLEA+XI162lfDxvTKT3GU9pGH2nocH9sABVP4LE7VaW2zAfYNBOV5XEJk0aUyoxqNykQ1
GOMGp74eHgt/ehR88l5OvLmsNfNdiGIf0ONYGHGGm8RSmqK18zFLz1GHhlitUjzO6VTWlhSkbkhD
YF0lFt4JbG6G7NcQBTIZRy6Lj15Rv25v2x/YAnbbTA2QSwpcOyZ7GOeeNmoIYm8J1QpjVyo2KcHz
/d3G2ySRUfV+DxrtoPkvY7HzhqdS/I7MwiqTk1BsUiBYZK4yWurkFMAqKTa9vLv9cde7Cnwd5DgB
HgoaPYn1yfWg+koOvk1AytmSiD6j1LdG6SsyH/+DHLxGgeOJXj2EB5cXHOiD5a5CJ4yVJx5VRw/v
fNCDyHsl41WRVjWCSjO/uTLjzVxKQpxaeT3md6wRhY1megTu8uidh/TztkLXhiNhxYDuC0ILDEez
YswBk/yGFxdW0yeaVQqNZnmeF//rKAdSMPKC6RATCRK2hFm3glpXQVOAy2tIDibJhFNeSZot9cGr
D0THf1von29oMG0iQEA7Pya+L9cOaCrNMHklZlB0D0Fb66qtbmGsnONN19YOI/IIR4EyjpCb3aKi
kTFPUxfWoG9T71vizZrOzvjywEENHWgCSI0h+8EOrOlx0I1a2hVWqtro5vLSlCrBAY3LNFJ2Svvr
31vCUtqs7cIriyJABZMY0sJedSbiH7VEt2+LuB05IUa8FCEnBhr6mr6weuDdtZtAdYEPKQypG2po
wgPIQcGDFb52wUgtAu9O1sCPLRHW2xtDEJndIBdWUZfUnMBaR2z0Jt5Wa4UrC0JmZhqM4CGzw46P
oU8rx9wmwt5ETW0tHyzdECx/iizw8L6Nkfbc5a94tmMy+QF9218jKQ5gzqtM2QaXNieYuc7f4RQv
P0a6XOQaiSvDm2Nw03wQJnhc9En5oR3jNqKN8Za1+aGLS8ecMJHen8C3zvEoK0uOByGAaXAPgQOC
rYRIQ4T2zXwordQ3nvFu8y2p7UAwXSe8YOo6JJUUmaC9F0jDyIuyMHl5IYahoPgVYEaV0OqEBgY0
kftS979UrT3HZaxz2iRW0OvwLkQZDSj/6CEA/uDl4opmlRm93lRWdpR+AF3BDp2vj8huaOggYbqp
HAAcOe32pacqfQh4W7viEPDqQMc74EAQvrDVZ8UQAlXqWzTljbRGTesObRMQa6uOf+os+RVdqXjV
3aXPW9AP8CLX2W4Yb4T+ExM2Dv8NMHjGqfoI+wU5rytLOqGrgRp7Yxdbb/l7vos3nsM5UavCZAws
4zzgicdCKA2yh2xyg3UWnsDDuDUtENuDZWlyMDSxjTjXxdqRmasp/0hjXF+Q6P6kmVCtBPW6vxdo
cE5sVPG084dyyHgvqZW3Kw7GQhxjRLqZlKLYQbnxASzkHS3pQPXE1t2I8nLO1333xqWsOcxYeHVN
jHBUW8jq963zczjEbvtevmuUwECGMy8MW/OEF6rNR3YhTlRaNDDNqjXvrTN+6ocO9akcL3RaUP+p
cauXh5R3Jq+fE5cqMm+aTJGNXswh03hIt4Fd08oereBo0g0SzaXdADRucD8Ch2wy95Vjp/LaoUAn
OBJgeMvobFcRWoKFeqwgW/wyv+PPjXcC2j8FSWthTft8x93OFZcHAPe/8hhLVcOWxMW8ncoJT+5z
j2HyubyOPnJ3AtYYQM1AbXEyrIxzxa3c3BdyGZNt+tFMQQ1TIWFbbACY8/NRdQnhm+u6fgCxxBCM
DL5mxn4SEXwDotnBw+0lt/2VgigJBKI0Ra9C5XSf4e4z2LcHLjPidWJ4PibKX7mMDQFLSo6UqK+s
6j3+RJYBLM3H6mfliNbgZAl9eeD1C8wbdeVNVYyZAY4XXbV/zu3ioKiNrGbSbDi9MB1R0zk0Wclx
ovKqE13IYIylmwxJA9c2/IylWOaxds7ibrTOj++ejcES26f6nbQ7hS+/NDp+ALSS+hs3OISY1jKf
uX0os4VcKWyi9xU1IyTN2IRdj1ERI5IknJT8uRgfk8wdeadj5cmEtB+iPVPFNYUDeel8JtXAmGCs
VlaiDPaQUczyzbjDPq+57Rr/DNYClCXkivAKxjODOQ3ohhfzOFOqmYJy3IfbiUofGPJ9wJRBDiRD
uzwSqtvTPbczY/XqQIiJly6a+tD7zUgOFMxB1COprGHTGdvi3kfY4WhndLQQzn2/upgLSfP/FwYa
kjQU0wGSSqcD7zHG0DIeQOOqCA03IfK3YKdgz0DYJp3fJ9ivsnsJSEI9eVuGO4MXuayK0dG+boJ/
bcYwutSkypCw7jCXYfnCUcsepXI7hdaYbW9fBdc10dkoQNaLkoiE4uifrtDFgsWYG6g9XcPV9wVg
KQtTgq7u+FTbGUf0e05Osw/oXU/zrXfSdxInhFk7XXh3YOiTIDtjsjAZ5oiZqlKHRepGez9qxrZt
zE3YK5x3/LqSf+X8gXxZKJlOYlqCHwIuZS+ldidbhUQFS3ThIx9713QmlQaCAy2dQALesDk6kt3x
gPevO+rmpTbBDYhcAkbM2ScGIM4CMc5hONqp/jQefTy6jqFj2OOXvqm2wSdwz+Qf4Nh+JtvEKr7C
jdlxFmLVpvDiwCz43I/BFsBjX0mlYMQXpNOuHx50sMFrqmNIPCopnhzGhY9paYx5ADkecDCDtkal
TXtpozSjOW9yYe2Kn/Oy/08lxrWEIDyODJDfYKa2OmmitwGoqJ2XObgEutdK+0qqYlOInOBtNT5d
Sp0XYGFQQpPJU1dB6gSuGECxmdKvUaQl5stRVtSVXR44KCs0gEoypJ1UO7cP7cotDCgD9O2guR73
BZuJrhDzZ1HmwZB0gGMDT6PmIQesbOBMFIt5XqQGULJinE+K8hPeTQIejCJaHjUMcX5EyVM42bcV
WVtHZKLALzlfDERmLwY0Q4uy2IZgRU6ouCnOys7bqCfy3TidU1jBCaOJHIkrYfeFRGbndGlszTqD
xNpJbFjJfX8PmvAWa7iteA0Da/u01I4JCzspbot8loVxLBrrVo+83m11VhzohTZMACh19dSkPiQU
5k4FvL9Q29yJ8pXiD4pni01iApS0GLS2MoE/SVztIbBbJ7KFBNDsT2iB/L6tz1qkgIZqTFJhdmsW
yRjelNYJASEh6E2/sCsCnVKKi2iglaudpg+OsJVIE1Ed0CkgCv1vbHFyCLWy8IF7ZUmueQZA8MED
CnxR0egzopGLIOK2vFVzWIhjTK+UC7lXUyDgJJ1s11FniQbPuuf9ZsLVC40Yi4s9JQNKA+Y29dLu
HxR3RnrfVDo6mA27NWnjyA/zkwQjscfwN49oYu05ciGdscbB70ttyiC9tfI5tXT3s9sAbPHesMlT
/l1Zwa/bC7ry7LqQxximMLRkKAssaG/eh4kD2CRJplHs0UzmtOCsSQIH0R+2cGWew7n09/IwwNuT
HDxo6aFqUMhGCvQ7D20uAew1MQGgXpeSmPtMwrzPJEiQpJ0igfZ7zVWd8/2ZYCx6O1DfTeheoqSl
ntPyCsqrB30pmzHQqap0qTEhO3/ogIZhWt45djvnN7riSk7cuWaoS1GMoZaxLyUgQwNl64/sGJyb
rXASHmqOEN6uMfbYtGkQVjn0MXGL9SBJTlFktOvG7idey+dacId9Q88umG7xXGQ7Yhq9kUIxLmeF
pk1tgc6FYFIidoZdtf0INvm7eZKeg8fxECFJEP+MeYBCazmsiw9glA3KrK7MHh9geBjNrt7L/E4T
6Jh/qaOdpSiUfSnK11TfoYgrqxXA7F9bg3MbSeu7+ncRmANZpeheNMm8CKdoNz5orngw3OGg7ch3
uusoWp82GHt3vI24xxTFRnczK3CHs0lfQYHxH4KkxYZoTNWmTKuWjCO+ZTIbtP0+KDmn9fZ6RGU+
qphXBoQhnmcALr50CnEVllNIKnA/Ii2BEMZNaXsXIIbxwarnKtvQbrfTPXF5Z2ct8XshmNnqTBBV
HeARUC2xph3BW5dYmP0Gawl8PGAVAve2n12LBpeKMtsqEOCgVCnkNaJEe1QuKg/T7sDOMDl7Nv8Q
e30tBLFwUYYw1m1sYM/ICB4mq/YOSrifa9WoU6vKRg6+biu2emMtBTLVAbR6RVGXQ7MfwOAq6S/c
IDi1k4Wg1wbOKDV4foKn4RySLB4OeS6Ina9BwzbaZoVdKaj7bFLVEgVapL+BAnZbwfm2uLWgTDgF
NuZYVZvZUjDsR+yh+unzAGVWQ7blGjJ3ozqUgK0XISM6gsjyl/ecHIQfEabC5P9QFl3avc7cjXUj
10ojYvGa1lKH11S8S3gwt2tJsgsZzB2YaErj/98V2wQ70NLtMzt10dLTwCLiXY3pr34rvSmPt/fp
TzbneqPA5CahgUdU2VZRtUziRtOhmvmk7fWD/GYie1zT+w65GAVQSoX1Bs9pJUjtki2xxY//kG6C
3n8/gNnFvoziMAuxiyKQOMpj6zuB7A68MY35V67URAkQSWu0WwLu/dL86ybXhQm5QGuICMXTBeAd
HItffVLCISOVCkZMFU+ISxGBOSSkNaCI5qIuZkXfQUDFu/AeSP0OQKh2vn1769ajpoVAZuXayAAI
lgmBKgIMAKTRtw+J1k/jNsdo9G1Z62aykMWegBKpvMqDrNwhnqM5rRNTYg1U2TWo2FONpgG99+6/
ikffaVC8io9gJePFiSubaOjA+yIz3ByGh5ibNY4rLymlsbQ0FK8pyq52pw4157G0EkrMzeDoIprp
HNCzfbmNih5PTWQqKBGVlS1obhW/oyV36jCs0Z6DjLOJayqhOQoFeQOduVedPmWiaFMVoBFNS8j0
pDXly4gt5WQ71ywF3YMoJaB4iXF+drivb4JywoMG96dve4Od1Knta7Qmr1Lz3iSOMRyz4mEyf982
mpU7YCmVvVTTKe6kGkBpwPb4LhL1Taokx6iz938tBa1Sf1eQiUnapsvyHLzCVh9WVFSkfaMpeItp
29tiVswCkKHIWKMNZ+6hZkKRMvLEKOsA8FMhk7kpO72zytgsaJbl5xKUdY+eUpbPYVKqHMErFzca
5xDkoWsDrRsqc/KaLvBaA2DcgNHa+YbTmoDRd8XoVMY/wIcZxw+39Vx5ulyIYxyl4kN9XYG4asQp
J04sFE5UVsgv2iLM9LawFes3Ac85M2/MXSl/nhaLoMRXzKJN5/IlwEg7TB0mIMG+LWH+XMbvX0hg
1NGTRC2CZoA6BRCdMHJYR49KesrrgXOQ19ZtqQoTkwc97gTgeiI1Sh7qPqeZXzhTeRDzlDbJf0hz
X2jF2HyhVeOQE5Rf20koz2kQD04LfJiHYjIfSNbwBnbXDjLqy8hY6X/Kvoztj2mrFDPtq9WZD1m6
q8JvboFgbfmQWYYLnJGU0XV76XW7Mh7SUZpQyM7vQ3ARtds+BkzfU5dxAp61OGsuhfwjiVm7wQtE
jPdA0uh6bvp72jSHnxOKMjpYUZUn/75wFVC+uLfNcM17LIUyK+iBT36+WOAKo20K90TudRDat/YY
PAYd53m4dqj+ykKC8XIpjbaLgCYCWc3wFPZ7g1cnX3vww6/PIQ6aYAHdz7xd/EyfPDGGX5/OuWER
Jz317oBAVcVrCRd/jweMaeMBU3KKH2tmuJQrXSo2+sGAhDDkhj7wC/W3yEtsIvwnIf9clWwvbJ8n
ZpH2uCrx3HTjAkF4ku9lQ+C4izWDACXm3B6O5nAM5lzq4plZV/sKdNHJ7zzZ9ukj6EFoV9EJBXHy
87b1rdr8UhrjBaVAEZs4hDQMdWg/xjZWD7GeCA06Zb3JwmSj7AywzvtG9FVLzer8CFTqcYdZodoh
AhAfh6Srd0GUanZfNYbTxMX37U9cq5SiWR6TeJj0IDP7xeWChLmcjak2wqhiyematxaP7zaQ7Cgy
N335BdxZWnatNRQY/SLdqZHBO9eXyHi1H+ChTYJqJ4jKHlWjs0o8G/ztnItkdQ2XH8hYHyDKdZTE
8IHaadhE973rbxO80BRwYW+Vp3SX7QMcbBcTTbdXZu04L+Uy8Wgf6FLpRagJ5PFbo5xSXlJnzRKX
vz/LX9zBuRIpsaLAXUg4VTJ6BpvO1oN9FN17HbiaOUN1a2d4KY2x+6zohEjCrJBVjj/Gas6bv6rm
6+0VW7vzlzIYa9daY+rLAismJJsofpaRv4ltaXy8LWUt/YBhAw3QGwioMeTBbIxf9OmQAujcmqTX
3gcIYbmrQM4JNjYgR2v1XkE7QclLeqzpthTK7FZtyqUBIji4p+4liZ/VBK/lk8Z7lay6eLh2oAho
6PLC1N6lUSjoZQnHSUTYZOPgTfa5dkPdwW45xclzDOT8eqo88sqWa8ahI9JFQQxjc1dDsqHedqlk
YEWB1ueEJSpwdfc6ZRqnprJm8UsxzEk2UsMjcQn7CBp3ym2cadpNk1XqIyUkporMuZDXLWWhF2Mp
QqXVPfljkGMDgggMsWFQDI+JYypHdp8T3Urk4JwngBQFjuNtM+WtKWMwUgA0WJlgTT3yELYfcetW
AwedZi12W64nYyyCpOcTAH1xLw/JY2cAq93I3Fqvnqugc9BJxNm+tdypuZTHnG80CDSGl0Ce/GQr
+2Sjv8sm2NDrDWgUdqgvburRvr2I8yKxrwh95k7DHCJmSdnbGoUxNaw9SNQS4dcY9T+zROGIWNsn
tMnPE354pqNF5vLEyWGiNL2Jdiglve/ju0R/JoTnsdY2ailjPhgLVy8jyK67DDJ0yRoOmPd9FKzQ
0XZ9RKeHdtftU6ClDx/it8fZslXlDPSNiJhhBGY7o1wHSGQjThF/qFO98bo4pHld0NTzOImOPxyF
lxuFVlgNnSPIdkjzgOqlhqOqN6M29I2lP2ku0F6+QGqDE235d4BnG3tbtNGo7pIdIOgAtq+8ow14
b3yRr+DV2IScHV0Zfpg/xsA8PHAU59nNy49pQt3XpiBv0L6gbnK8NnappQFoeSPeYaA0or4DHrij
/Evc+QnN3MjVXniu7nrhLz9hNuzFjmOqa6xCNWuQ9d+bkiOhu473tLm+kSACg4SYhSOKAtCBSxFp
rYglyWcti++2+m0qHQ2Ryep+3z6C17Z7KYax3Rj19oCUEJOYtO5+EqA856dcGuhIeLQ+K/W1WRZe
OEiWodTGDvnFUzxMgQdZ/hC5Sfs9KdqhkT6Rn7e0vgCtbG+huT2nYvyr0UJbH7uTCXT3qUKXeWRs
hOR+8OPn2/qvXCKXH8V4PaXGcelI2Vh4uzhtXAPYFP2CuzG0Ze19KrcGuZNbjtDZPK6OkzHDOgAR
73pij1QmALKBgW6lBnmIU+0piXROeHt9GUOthQhGLcCmCcNYVo0lZbIDzvpedElsC4W/G4V9kLUc
casHYiGOsda6NRtQF0KcHBLaY3ovSGo6KSVHzKq1LsQw1tprhTi0HhZOi8WtX2/yCKUTeR7ewwDL
7rZlrKoEJAx4GQnDTmznkt93QdQVMAwRhUS11KjSOBhWvy1k1fyAaQ1KnZmOhcjMwmlZlTRDCo0q
8XeALiJk6hBYh54lqB1NAX8JJjZpe1vomvmBOwhHUETG/4oARp8GrTRUbFaRYuC2ku+SvuLcTGve
aylCuvReQgmglDKEWgI4fATMMYENCqlxuXi5rcqaQSzlMHdBWMZY1QJyMpBWGvUZD+sJLfdB7jQC
xx54ouZVXfj8UsrFuFYgKgZHe2DQopLQym1VzTEJv25rJfF2aLbNhawqA6xaCtoXS9i2I20kapya
neKYlnTGzKaV2gmNLXDRu3vjHDy+RNaLb6v27Y9Y8yDLpWU8CNot+pY0s2W2mZNmTj/lmx79CKp4
EHxbEL5vi1s7bktxzEEogbEx5gbEYcjpWZAmpPQwTVkWyFfcFrRqmnN7B7oScQhYVB0R2Q1ZaNvG
UsAJIB8L5WT4nxPPWlZXbyGF8VSmGSYpBk6BiZi6vdFtBUGloXcYQBRcGPd+u7mt1EqbGThzFvKY
TGhWloXuddAqH6nxW/dp+i7b5EF+UwHx2tHCt4RXtEBspbty02A+zH+6/QGr2ycDSgtVRGCYsBFi
J6vCEIzQV4g6GvuhFYIfpuYkEVePxUIIY5L+qAXCn0X10KpHpLcQAIC31VhpxcE6zphByD7gpcw2
Sk8xUEEGD+uYCecyv8/8j8p39eErVL6r7qxFe604+YIbk+fbglfXbyF3Vn1x4j2gRcTBfOLrCTRE
dUBVHRERD4dytgI28Fhqx/gVoerSbvIgpczulPyXMh4lJNZQ2POLjGI02sm1f41zcrmezJaBYac0
kZ2CXdR7M/oIu5Nff6i8u3rlTM8dv4DCQF8zImbmGuiQBZgaCVIKT7AiXd4kKBXFoNYQQ84tsJLC
gYiFKGaj/DiRej3DU2hAQ+WT2NFpG54mVzgp96A+SHcA/DiYH+L9bfNYcScz3545J8RQZPnTJLEw
j6IWQBfSR82MUGp4oBOp7KkNqCLmSKg7bc5JPaxY44U4RslG7hO9jyGukI6p8ChGW1F4vK3RNdEY
8D6WKjG2OGhFb5QEMir1sa+BIwy8oVOb2F2WWV7oiN3vRtlUxoEYD1V3ULP7OjyDEKqFYws4q7v2
pMS3GDOiKWYWdLYYLNZEFaY+hr62fyef2xkg+1OxHsNjd2y2wWO7SQXqbeNjdqfRffBSR9bt1VgJ
Li4+gDkmmSegkh/jAwZv4w2bIrAD86Mz74pA50ji6spctFVJwiRUIUr27TLaEnWGAP8ONr/i41e0
id5y0Q53/n0PkuyWhs+F+8nreuEpy9yNhpEPemli59vU7hVbAWJYlTqh/0OOXv+3ZWVuxUTPxybT
oCtQfzrvUCb7MXmsxycv5F0c84lgPOtyA9nuVPB9ywpAimHN0rFSfjQxJ6Be6TXB0CCg0/FUABoP
sjCXF0StgHFJUZLGGoez6p0x4zIkm1LeTNlhHGwoJ/uBNQHb/fYK/kEdYxTDUDkOhQzQNTRDMwWk
wK/rIhlQjjEb2a7g34YBeIRu1JhU6p3EAPZQDPowbZsWB787CcGhRPJAPWjyXa++a/0DutCoNPrw
U27s2VHeOVNNe3KIp02f2zow50UZREW7yPAOrTfS0BicrlatBtw+9fDaBQXmrj6l1k1SzdLTkRbx
YazOekM2Q2CBYIH6Eg15HnDFRiUJ1ApAC0IogBnby+VGQgatnZOKOAAeEB2yuXmaccKJU6qVfXuJ
V3z7hSjG2ea9MjWJNIsKj6Fm1wEQ7SIaCrbh21rB8eyrwjCtiPoK/jA1eKmXP/VtksoQlnQmHdJp
QwSNNuK70B/z9i4qms1t5VZu5lnQP/IYx9bWI6DHRMiLhVeCIRZZegZ12WZqndtyeHoxXk0E1kxR
a7NeqkfTOt0Y0leuuvIUuIVu7IyJ1wGzIhBg4TqgTnU8WzC7e7mQghSARE8zWkusHOIXu3D6MTYn
ISvPYE/59yPlSEJImKhDAha5cvb6TzMdsHC+2VqS6llj8TKivBxomz7jWMfKvX8hhzHFQpQDpQaC
opWZ5yE+JeJz2HFc8oqjvBDBGKA8yWaIYltrNZ5iSWBJ0RROiLaqBBBGkWCEu0IXwOXOSJOs+VmA
xVKC9q3JJrsrgscs4sQMq3ospMz2sYjIOtEQtJBACrD1qIzO1zzf3jZpnh6Mx4+EwJTQedSCmOpX
UTryiFwX0qT/kxB2klpRc9nHAUEHgBqj1WTXGwo8L6c6zVkrFrPHSNHXp+TQhLTqOegkG/N79m09
1pLLGDH8Z9f/oFAs9gMo4GWjAmMGI/XTKdSOKqDj+xyYdaNsF2F2TBsUA4Iej3ECHDtAPIuZNQSi
HXQZVXviev1TE/PqBPMWMZfnxUcxTiJDy1BjCljdtH0x8qdyvPP9Q1IfOv8kxk7XcpoMV5zthbh5
HxZrEHmkyyJptsmwd7vQpEL4lkiuF3Mqr7z9ZM5w25lGXZjzGY6j+7YqD2n2fHs7eRKYayMvfdMY
CCT0yruXuVIjcux+LfF6sVaMl9BCMDXFFdYqUQk4E6OIor0BKMvmeD90gmPGxmYIQQVRP5o+D42b
K5xxHoE/YWSg93AgyHPqVTTAIW/P6XRfa/shMoHGcsgEiaPyqjEi64WrHzWHK5zAujI0XxGCzkrh
sbzMCZUIrT6WPgA68lN7JM2v23u4Zo0gigdOLzp4JLTwX1qjMSh1MZiQ15rd77TKnwfkwloxs4nM
XVBp5aAtZTEL2jfAPCjjECO4RzRhVz765YpP/eQ9vUiP1VfOyUOtNC1hknmhGuOaDfD7RmIGcd0X
uQtf9af4bvxVmrQ46KMlO7a6e1UfuIMJc4ch600WUlkc4kKXQIGbQCpep07/G63z6gmsqwkNaMFD
B+NsnsqE/YZY5CQbIAuFTjsD5PmUWXH0aPBAC9cuuaVO88YuXFagRhiUiSAnlc2dliiHoA+tfuQl
iHhiGEfcikEFrvZZjEoso99HyK7xsvYrkyoXVqEy7nc0Rn1sZyECgO8Mt3qPnrOjaGeH/F15ijTK
ZTOfT9Atg2D8MNBsSBfPm1Rnr/6nTrUfDXDHBCd0Owtto8Kv4iA9o/nRfEheb59t3noy/hl+M6nC
CpJl+as3XiW5piV5uS1j9Upf2gbjQLoxFgUy24Z2ktEO+EOkzSHcq5nd9lApf5/2w31sqwWVXC5F
A8ehqIxDwa2tBUMJ2aiLo2NKPCsoxINPg+a+80HQVsDjZ1tpvwGfEnAGZwjcP+BUlyfBG0HHXIBr
2lKKEG/7c5rs48gBTTjG/+0wehrLU+Zt29YtR1so76LY5Sz3fKQvrWn+ADRxo4cbhWn2RTMNk28m
YFkHG1ZF4w5dmIVqjYRib4GRFWEAONCcyXPSwuFI/sMJcUs0c3JywzdCNAwAnlM7oOWvqVIgCG3j
fhfGJ8E8p/mxKt/BRV/pr6ZKOymkQu7I5Jcofmp4o6igXY8fzBm3xSeO3DhhfzJKbzt1oOwpnpEl
kYT3NK9ss4hoDajDpvoxBMRqmrMPWGMFVCxSgALlrlMwEIj0RX2spxiFmh8G4EmFRrGGcSNK2wgw
pulOLfe5kDllv8sEF5TxWjaBMWo3Ga42ulX3FA8nTz6rINLzI99Os28/PPggTNQQVaToi5vuk+ic
SbYmbdBwWAAGIDtH6S4aN6RBvJq9puj+9raRvjXM17x4kBtkBDIQTD8kI9XF2DaqrV4+GQ2IymVa
dEdV20f+g5YfBQBY6W8mCv7TMa4OuZxgmGan549p7Gb1p9c/o26SmU96t801qo9uLIM5u6CkA0BU
+FUraN0799Om0yUnBCR7+k7qj1wPLZREKIKiWAPttaWIL1n0JOSf8ljbJobTEbA0mo/lAsBbqexr
wTbDLylXLcX/IONdGp3BdmK1KKRIHfr0jQ3Mz4ryF68EXvFman43YGowj8Q7I43V1S9G/LOvehqU
xw4EBk12AGB3Zg5W3G18xalJvRPa8tj4o6tK50TuKckN14jf0S20SUMH/Nu8+/46dALWGbo2Mb1G
UBZigUVS1fcqNWjnZhwwBOq7atMANiWkybHGGC4l9/JJf6kcWNgTpvNGTuC2UtxDohzo2IAGQgs3
Gr4uXUOZqHlbSRAfHRNbAlUtmGPOFXAP6duTdvTtbP+FwtFb7fBGA1bmEy8lMwdTy0dNr3Cp/WkP
8hxpX9LpzS9pitDVetQd/VQ49XHcBjvdLuzIFQZKbN/m3QSzt2X8w8UCzNfRMkro6rzxe3yGNEOR
QLRnay6ccQ8chpeM4oaz9WNM383v257pOgq6VJ+55roiNkaio142+HaQ/igkpy4K2so8/ebvv6Uf
c9OROO1LXUX9KqXpnWLJh2ADCkfM/3du43iHettavJTSSiHrUjfmhksDIMs3BtY0fS1psMs2pQJA
B+Qf7c/mdJe4qtVzjhFPSyZqTuQKMOWzGevmXlZdb7iThe3tDVu7RReWgtFCxlIAL63FFWREmv+T
qNuJZLsiAhtW/4mKk20mw2fTSxSg5jEFp4Q1iqB9CLuHOOa9MP8g7f3/NxVFu8tPMc1EKsy5JI9g
8MEMqLzJdv+HtO9akhsHsv0iRtCABPhKU669V/cLQy1N03vQfv097LgxqkJxC6vZeVRPVBJAZiKR
5pzES28D7zPdjt78iFvNQZnFaTfM6V0wlrmDdzAT5+nynpwpMZh9iI6WyW+sX0tsOh+UaMpUPUAY
NTUbHcOGNZxrS2+krftn5wtB37C7aNyHCxdzy3Y2Z5UFHg8k3gDHZxVOpfiGvrm8mvMTFqQINqn3
xpyNLaQ04CDGYA/iM6dMtsUueCr3hluMTonilQzeV7Y2wUILTCXQsAadolI+8OS5MjeD5l5e2fIT
J/oiLEwwSGQslVbtsDAlUdV9ltb5m64YFviOy6m8oV2SfSldMkrymGvaAXx0QM1YFvBQxYdemqBN
pp+zAeXArQqwOxVTF82Vbvy4vLjzJ/P36v7IER56M9HBi4Eeb9dGXOdp48bahgf9XQH77zV7Kh6r
K/Mm3ZtuK+uEPH+WLZKB9YReS2NB8RaOLqSzPdhxCpDiPaxuT1XnDZMJvrFt94mPKE2GqSsVKBxk
F9Zd3HQQaN3w6xiZ4a3tmg/0YwAAdHRgt9J0xFliQFih4FgVcyoGGkFgbQK5pnR7oLk4DSK1TeG2
MrSA88L9qbTv5NbRZdwVWdlPKqSNnnbHtv2vMnNaIGy6y/ts3lp3LQKjyOU/oU3TTnZvrRoi3gIg
olCXyfHl70fSJ60sC33OBzRWoaUV7PFLFsu0ZCHXqlkYwH/G4Bz4QsQigsUZrWxsK4Kt7qvbqq7l
K9f1ofoM7qkP8rL5Nr8PN1xGr7quO4DtQOliCfXESwMzVl1oMchFYekXeUBj/Sbwsk/9GfOEbn3X
fUrMcjG7M6dzJE8wS1PRMx5FJYBidXSycO6g/9SNt62negMAc/D6k+zsef/Boj5HEoVglnZBZuUK
Vsg+QvA7IU+9KTYK+Dg3YJ8CocDdBLAlZZ8AZukLFBYfIMq+lkHtL2Hr2aoxJgo8TBs7LfYANlnV
stJYnFF2TbQvJiMxWV/kkQDBBaCzbMhDDl/ORwtd3qVTk8RNVPZYdGhP7Sob/S4o5TeZk0wEKejI
CUYUuQfQNlcJSPhMBzTeYAqp74Zq2KfMcLSheWJmj1SfEsseGOdh/nImR58rOJA+BWS1qi+3m7W3
Poafs1Nam+ip2j1WwNFkv/LNPHjJwTiA+9byRnfynv66A+b0E0SGSkMhY5OZ2DFA2dbqh9I9sBgU
T28gWpNo4OrhLziDS5YDjznhPkh6s45B+jm4M2pdxVzdjqO6lZjVqvvA2JHGwJGxQISceqmxoHie
Lh4ZOE0mgOpuu9uNeWUATuadO+GzeQAHAXokN83msmCZXOG9lgRNasQccu1Y35NqvkaV2g3LyY9k
UFvru/hnhYIf7pPJnHkIScx+i+NXEvuXV7JYiGii6HJBywuaBxC0CtEzbSvQ+4Y1VDI0ty2SHsE9
2A2HYqsV2W0ua/dYW82xNMEN5lY1R20GaZP91oWbkst6nmQCBIWwaGyO2iLAYk9E+w3q0MvbtRY8
fqOX4/WDRh0qWLCmT4Zh9c3g9vSzNb2Sb9t4g2kWO5REqavx95EkJrywyhHYvzSFpNhQe3DnRcg4
p8lNHv4Og3QT6gaaSzPuFb39NsQF4IoK/qr2mGYwWXkbZK1E4887duE4gOACRpqF6xNt3aemNoWk
NvoC35N+AYrE9jiailrgod6iSQkJEa5KXrFrJgZESMwTAvIbHTSC+yAx+Iqjuh3cMADQBL2ujBzT
NX7Zen95opgQBvXEwrGJ8BV866frCuYeXc5At8ATFSXqIFU9ZR4PLC6vR4X/BqGC7GDPoshvgeD3
0gFXcE4qN9GIjiFjIKlX8LRCH4g3GN01ZifRpDV5TW0jMZyDVX7YNiSVbOp5e9si3ACXKdB7Mcso
tpmNc4oW11lJ3bG3vWZQd4pqb6hauqZpbtD8+jLjaoiB5auholGFkkfQmXUu0sFntHwBBQ+AsNcF
OkPnPLBT1ww/B8x26K0soDzTGkjAS8rAhA8D3iwT3BkoBkaoKRjtWOCTaF9rVyMYmmSgTeeFZUGM
4Mdsq1NUpcE2qq9IVoUvxqf6Pnm6dQPwlUlyyS2bcuKhBVmC4Y1FpHEzhKweCVEAlcT1nc0kt8B5
PPwtBBUR4L9hssAQTqZt5nhu2jBzC3PcpFkH/p7Q1lzKtWnL7RRErCYQbbIyDb0x4eMt5kVrp9cG
89Dm3UPP50n2RcsWCsvGKxZcEWDgMuFvhC+akwG8w92UuVOd+ra1YKlrTtD1V7QGaaGO3Lxd3VJm
bCczuIlo+BDVkp76M1+/7AlYzYAcBOAgwO6degYjDvDoqZIMvaZfGaVOzm4DVbnv7GFbljIAplXL
hEmCTA03MSbhRGl9m7UJOE3cSgsMB8WoazvAqGRUl/V7H1sJLkv1joczWFwM9SZhCvWSOZUY6Pc5
C7tuQgeWmUn4J8xnnK45MFk09kGUAanEQvM963OM/YVWTp4VO9E9nqK84NhjWkRXTQ0sBz9O0qFw
tULDi58mzfNopB3qNAolP1kfGl6qGIjNapKnB7WeishPZ/yS03KrfS7tWPOqoAIsWVvwyQctV/6i
W9z0CS+1Z5UT5QvwvPXWThT91QxQyMj4lHtJRBBxxSR/VbogAJFNzrL7LmzGv+7awkQwWFeWnUBu
D+CLp7sBInK1n7QYpqfPnjKAXXL8COZYEigvmny656dSFq959NQGmE5uVhmkxEhIJ0/dEDtSmONz
vwgZuOds9DUjFBebRKoG3L8zsjNIXTjFjCYcFjqd5kSR7v7tdXoqSHiRpXbBA41C0IhSH1F+hfUN
CmVzA/gbSUSyhFrCtiEIw22GVx5iMSocjhJ0mT1TuKx48M3irgeqOH3qgd6cbFLEJjLol7NAGd6A
aAvhy8JoCpSD01NKR1BP6n2RgZkifMh1el+Yv3hfeUCOcDpmbMby9+WdXPUIIB8EdzswD8HnIEgE
eTAZOlpmbjf5NnvAHEHRvRX0Oep/dvZDrHugNCbSvNO5NmKd0BS03GJs9SzxM2Q6YAiyKnOHiO9G
DeXJNr0Dh7GkV3F9dQCMWF4eYIUWMzAJ510zEKyuRGkzzT9BcmgHV0gzh6PLiK/TQ5+3TiVjkTzX
GiwPoSzm50CgDKCx02NkhNPAyuvMtfjL3D2N1SFMrrnipMqL2uy0eCs5xJVrDKBfaDiwlsFjS0yB
dGVX5YAmysAK/ZL33ohAPfUwd8NThyY/UDkOIdW6ZZVE8FqodSxXsMNEjwoFgz9Q15YD/GbcDSBa
uby2Rf9ODRBwjuDkxGYCZgft2adb2fCB61mBEwyTXdXu62E31blrWm5pzRJRa0p5LGrZ5SMXmZah
RRlwMl0WonoTWjtmZo6aZxKXIluR4FLCZKoBZwoxgQYKw/F+TH+glcANpt9RV0qWtOZPkLFYKIvh
UEC9dboks4u0FvNtuGkNhDKPdmI7tvnQBE8doH2kkEjno85wX4B+AQgn2IsBlbws/WgHtVrp68ZY
ArwIAMKYqaueMPwbJr5SP7TBq822Crnpwp9TiTzazki/2uo2QveWlmxZf6ViLFNBObp6yuYd6Ovj
QjYyubb1x98n6CugvY3UDBF4xNoBGMf9tGnog9F+8lgS4pwzDiw7oYGBbOnOXCbzT3fCaFirRSZ2
olmaUeJtNgF/zamjxuHpQ21NXqQZTsoLPyvh2bOPyrgqAzerf5nGIR1fC0ADWpjNsR5G6Zt/0S/R
oo4/TVDzTq8Mc1w2oc6vJhXtUImP1pom8Qz7Ock3VuL16a4EIjM4sApZxW/NxixQCRvAnbEwSyIo
ZF0noBLuU0Djo2WnDImDwQHkpi/7jDX3eyxkiVOO1DBFP3MRphAyaO/Igpt8S3Pg0z8PJnpU7nRZ
tvM87MFZH61J0Pq6nswwniDOMhOXAVvCuB0N4FTJnp1r2gty4wX5D9GVKV5m3aRA5Up4WyPtMba1
b+bHCM8Wov3MMu/yDq74DVyXIK8CFDiuEzFfQQOS5DGBKPSqWSFGYSmogcu7UHNSAyB7knBu5bxO
pAnnNSR6mCkjpKXJfq5LZ0CBPQZSoKU7Ofkwws0Axo7LC1zRwxORwpklJtELs4dIvTF8lXeAGLtR
ZYqxcmAnQgR3Mw8JcrgNhIQDWGOzA+JgbCsK3V5fSyKdc3YPJLEwyQyyPgNVUQwznep8XiQkI9Oy
h6ACG/dDfAsaNBf5MxMQSsVznKAfrP/dFr8xThHMO2o0GNcEiIe6QWN+HO95uAFyuKd1fjMA+Srr
nKjfIKJIiVNGd4P995fgyecKWwP/2BV6jN9v+sK1mxCTV1tafw4K86W0VavKfLQ1QjTWMCBdzEuU
EtSfpem1yltsbAwQj6TRXp38Jt5UxrWt+Xp5z61DPhVurT/a5o8sx7yZ7ApaS4IcrRz80KcH1apZ
MKgqvsbGNqdoq7sxe9dMVSA2ofsQJLHDj64Zt6Z5X2CiFr16lxV/xVlBPJoDgMCPQdbv9rQj36gg
J9COS2ga1Pej/ayjFVwvD6NsCnvVvv6I+YYyPRYzB4rdxhBTtD/iZvDCaleg/+/yWtb8xnH2RvAb
1YjSX8+QvTHYvp/+sfpnJKwneqjDzxJYZdJC0HJpCzcnRZVaBx3eQogntu719hyNg2birYR6Dyb2
s/iFln4WHEYyO6P9ZiClwhHiSJZ53jKIwFdlgBVCwgQUFCIeB82VqQlKK0NHWfva/QRR0ic4jH8D
LgCN73t0yoa/wRL7xm/YlayauHKOEE3xHF3eTxhtPdXWtOF1QBuKi2DeMeblfNuP/l+fIgV6C4p4
KrVssJ2eiqhyWqE5W8H1WccuZxtL3Ubgglctx4w9+KKklIxfr5jAsUCx58HSi0arxgBqg3aDLKmc
Od7P3XViSPLga3t3tLDvx+mRDfRqGDKS23hPKKHLKJJJo9PKbEAmRD/dPVp1ZlHAc7vRgNg+cA1U
ahrJJOnKPQbceR0NRQv7ii72T6SWMudGCv3D7Ox1W3auUSdXfIj9Mg/dsE8k+7bir0/ECXdDrOAJ
oajQuUz/ndaxE6MBJlP8mh0Y9lLWgyKTJqhfY3aA7SsgTbe8BuSCqMqTZjdiFkF/SLuvy7q+ck0j
c4W0BypOi1GLqU9qZnbNUWp1r6rrZNtvsudyOx2afeuzPfoIXmKX3IXXhZPcKh8NKG+rbXLtweE4
rS8bQTrXnNNPEbZZVQOr6KiSuBSYaNZ44KR3inJzecHntgYhwKtHQtBeMj2C/zDnHJUgIP25Oggw
AeZeKzGCyUcqg2g6vwogxwAIrw72CYpS86kZJHNYqlUMOZr2lVIfaay5ftOLZCEXy+ngRqbkhfc9
g3p6GZxKFLYP7+pECwJINO4+Ytf40fpPyT7edv7zL6AB/4gff+WtH7sgIIudijvEi68rJzuUT+Fm
9g0fqb2trMBybqennySocqYOpTbly2YHflPsevvQ8nfb/F+wji5Byv+8eEMMYqitVkOxqDFgHw0k
eYMAhHE8wCSskSSb2M5NRE5N+ZtEVvgYaSzaWp0thXtcVa5/Dx3IqaeHrk5aOAwWvgL9o3g1+ECQ
8Plnpjr3k1c5tRfDbK6UHZU8jla3mWiIAYChAab2xbCO/HrQ2Jg/U5F95vVNWxRepj8w+j6aXt1I
POGqVh9JWjbgSFJuAtO8WPLc6YB2Z+DqALlQHdEUS3bR8NaTB8L/+m6ECh1JFOyIkYBMmgGJBt2W
gz/rFOWIu6D6D5WoRdC/VQ9D0FUyRsU4LfUIIDvHIJDTWqfH5ApyAU33FZBHNX4e7VtNNgq5fnb/
iiVC9B2EahJaxbI+zUswDtYo95aNgRRfHSQvslX3+meBYhFcC4FonZeQpBDfzG6G+V6bflx2risV
4pNNJMLlrylKRbsoAmMLWjK00s+RzOYzGkWC2DH7F7CkK9O+lzVNrKzMWhqh0MdjLPktQUeSyAh7
lsaI7ZNrqt1n5o/87yMOZA+PRAjONbbQKj1MyFGlxT3X75v+BaTh83SndxI3vpKyPJUk6OFYg0oL
JUI8RH+kQIkC3H7m9K9AuNmE18atgyYf4kQ/D4h57tqDkThfX+pHJsl/nI9vLLxyFAVA3JMAqBEL
4xPDe21ETzhuL8foHLJlB/VnDVzI13KbXRXAAjqMX2O7kXXPrVjDiVzBv9QdkpS0h1w0ZGXqEyaD
GRqN4dCTaff3qnoiSlAa0qMUVGFQ32XZF1d+WP9Eg1tWaBHtbrT6FVxN6MCRvJtWrocTkYISZQoh
BcAA8NJeCGZ/zOq2sa8LWa1n+RXhKjyRIigQBlvbeWJYmK39nvqfhuIF9mMdPWbxLtAlPmV1RYB6
RUcxQHgAeXB6H6jd0EbDgEwjQaIA5CgOyMXD7NroJKe1auFHcpa6z9G9kw69bqQccsL5Tje9oHru
ZbHKeekIig6yQcNa8uSmGLAVnEWlHrTIQ+ilU6pf0tmSdQEgSvnuLTfEZ6XBkB2gc4Y1aIZvpfrT
bP51oyHMFjO+QGEgGEeEKxa2KdLMAbqyeKnfZfVohf9Fg48FCP49AqXrCM7uzDXzBxXFdD29o9lj
xCUBzdpxH4sR1KpJ6h43FdYRtfu5eKW1kwQSjVrzNMciBI0C8hiYiVKshJWvSvxulz4DPWE6pU72
14Rpy6lYQPsCyDfagsUeQpaSARiAqK+Z8TXhldvmf40PJ0gQFpMiWCnLparMcSUgD1SZkihs9UCO
lrD8/cj+Gl4hh2ejDUCJXmLybEyjmwySE1mVAfg5DIgvjUBiaTAM5gJcByjBl+OdAnyy8trIvy47
/ZXw1UKd518RwvWSNWGbkgoiqumWL3AsHkDE++qmBhJyVXsFaFMuC1zzxTpQ3sj3KMAZKD26GzDJ
ZiDrGE2b2mo9vcSTCxP21jX8cw0gtsviVpX6SJywPm7aER2WVC5rrgdtF9NXanhTswOo3WVB62f1
Z13C5Tn0rO7jGYK68cPCMEX8YRKJyq2uBUUs7buR/rxlobZzW6VIyBvV81C9xNGehGjFewLH0eW1
SASJjJc1kKjzvIbjV6ddnz8jas0qt0dfliUhuljdtD8rElnKQnBOcA0Nb64VvSngjWma2LdlEzBr
N/KCvAccN8SrTIzc1ErPAGqxqLjhEBukeMxTu9egkUSIq5fZkRhB0zSeJFoUQoyuPijKj1pGtbb2
ksBIKboEMIqFYc/vqsWRxykTKymCpVGgnnO/BvAjS1LPiPWdFg1X6nA7FgV6SfSiBq94K0GgWimJ
IEsAJF7kmZcmOFNQ76QwYsr4DFd0q13lW6R8wVkHUmdA/o1O4KOTbJSI/K4/iFHbscjFkxytF56i
q5MWIvVtsY8fn4s9gEu1t4WmvfpC9mAb3WoP2ofhKl6jODJ89DWtMRD2gDwKbad4JJ5K50ZuGzPY
AtyR3ZVp5pjJblDQ87W/bGprFoA+jCVAQWaWESE0jTjGa1sGCyi1rR780093E5Xln1darHB4f4SI
QEZNPnV1TiGkq1y00Hg6uwnoO6FbG8TpqOcWj4m9bTOJca8ZxLFUIfQKJwNF20VqW1zFvHQq8nZ5
71aPCPwmOCPgqKB/5vSIGr0HAWYFg+CjYgF+kCbt1pgCHRPXNLW4a3aqnXuXZa7dlwY6J1F2R5O6
JUYuozFrKJFAZsBJAeodNgB/va0U4HrFnG3NQde9qq3iG4UHyO1NGJq8/AGrCvNn0WJ2BAXkNmXL
ouvyZ073NXvvpOD2K6lD9DX+u7FiXqQe+qCuAJKK4bN91GrO0JhoPrnP+P2MFHEbeKXiq7p/eWFr
l44Bz4Y2b0TsKJGfnmaWKczoMgglCKUyw69hdIGdOUr2qheSwGpVc5YKITL8yPKL+CJqbgBTD5hK
LjCVvDkp/FDhAGXA6FtlmrKB6NUTOxImXAxzWWTBWPe4Tav7iXh8eAHW3X/YO9ARwIWggRJzcKd7
p4QRzYpswIHVxbZOFYeyn3hYu6YFWPZIhlG8agN/pImjg7VVc/TAYEFTTJ4i9j43P0J7fsgL9Uot
GGIFTAkQWZPh+fXHDJthTMZE/IPGeNFTxmqEiZWyAt0d8AicGGO0zjAp1yyO/0mj7AbjNMi/qmrh
q8UApG06NF+XN/nsHPEB+AFM7aMBHMhjy9+P7qNyGvUq4/gArUYWFP9z6QfT8BkobS8xhbMY+VvS
QrcFBBrMJAmmQMa6TDipG9cmAQYyeyDQ1QlgmQ3iLLChRG1qpzHpJPFtZxYoiBUu3KSsysDQILZu
qEN6P6YegRFGRQBKC4nGnl0OgixBY4umac1EwWbGACDIACIRVxIbXz+ufzdRbG+omkppE8hxY3Zr
RdwZhqsm/bysEovpnoQop6sQS+8MFwzoHbBjYfEVIwiJIx2JkvCO170k9j+zuUXSUpTEBCiSS2JT
Xqmjea0jWE2KeWbaAbIb7V6q/Tobk9vG6X3eVIDRqiVVZZnUZf1HKq9acWQGpIVGJIchU73Kuq6T
1Jk0NKvmYBfaRDyXKMaqEh4tVNB9NRqoCpZeEAgCt7YqNSfWuqe0qD1QBqBXKtv+hxM8EifofNw1
Pdh8IS4zJ8cI9lb/ULfAlJTxda9qCh7x4JNgS9JcWNYwlYU2TR06eu3yKgqoa/a5r8BTWoUsubK6
g0eihCXlVmpj/JPDT7VuwX5a4y5OR5eMhdtY0X85LdSO8TDAuBjGGE8VpNPZUOUFDMA0OuZM5U8a
ZYda1yMvh0E3ZJQY9Xkou9jBH4EifrJJla4A/QhofjV1r1bkYMXtVRuq+6L7waP6DqlMR4ugprkK
M8n2l7Vl1acA5lpjlGlAGBJOsR6zMshqnGKmAH2rNpxg/gzMQOKHV3XlSIpwgGWulx1PIEWNYk/p
+r0aJZsuLR3gkkkMfPVWtZf6LPjqTQrCydMDBK7w0IQ5ZCnc14FBmALrLwHoWehVDXGAiD+GeDWX
kgtudR8BrW4g1MPwq3iX651V59kwLPTJwWb8JiMEhaylcEkyftV//ZEjPnymCLNaudIvpNM2YsqP
FrRa4OLr2TYBPpPZ/MIcnmRpy+GcXQlHIoVXz8jQtKoYEJnhwOzIw33d525bfwDA1lEtyfnJpAnZ
55lVgAJm2EgyOHrwFCqPln0TISpDSEsk7znZZgov4sEqLFKokGX1tT8r3lRs+Ixg5LXo3XrUvFSa
vJNJXIKIo+snrRTgPSCQc7Up2XCz9xI7BC+a5oWw7GDMX7J4vLM6GYn7amxydISCTWCGMe5ZCbHL
uA76ML1ISvNxDuqz+DGEkkCeIShNiGyHekHhXWLgUcbKddS/Am6Tt6AU8RbUS+TBil1ONjNIFILk
gamRY6kAjL+i3d6o3AZsX//BrR19jLDPTZy3/QRSQre3HnMMmSE5qlIZEc7qrh4JEXYVuJGJOdRY
cZoejGb060lWI1n1m1RfMISWd5CYLqc4qoz34IhWsIUaOqlJ4KiFw9CR8R/260jQ8iHHekmMoEow
IYTmThCl94kbGq+aJfFd5z6SqPhvaeYDeDgmgU+FNJmmZ9ReHAkBKEcfb8uObErMYl9ey/mxnIoR
PIhC49BIDZw90/XeL5ga+FPMZcMK50dzKkXwHYpJdd5zLIbNupcnr00WO3XwOZgfl1ezLgc0vgRD
mMgkCHLYWAHg2kLsQ7i11RjZNTZml4yBbwdL7yVbd+6esCjMvS3joMgsi3NvOkvnagSMDtJq3Imm
JwOjJdSL0FxsJj7eHrBaieKtHtaRROGwgCFppWGm4j6z5lvaYlLJDh8u7+Cq2jEb+R/gEoPmWtDt
no4lbSYsSjGyz6IYyFtKaABOA/uvRy8YakBLV4WhoXmCUCGYyirga2gTadwkLQ96tOu5cUta3anf
ddkoyTka3iILY5DA2wMuy1mPdNeWespyC2Hj5Go/NurT6OgPpVtdWZ6dog1t+BG63acmmxv/TkGe
RgOncoUD0/A0Y5NlgqrceWaH7BqMA/58128eNDfDv3UAtu7wz+CPtJ1n0x/d/q3dKj7zTL/x+S55
1Vy0k3m2W16XHveHN+P35eM+R84Sdka0mLJsOkyb4Qvvom30XL0BasBlnu3jC64qf/C4A25xR38s
QMS2NZzelFjReQhzukWLzh8501mt264b8QEY+GuaN816Rkoa7PGTgZtCotwr4e6pMOESilU9XGim
oAeYoyE3honMX+yobNM3m6B6alDJqCQu6fw5dipSMKhpAClJHEP1zKxH51AM/Ar0OpROH+yo7AZc
20sULVRMg8F+UZ0+3ctQZUFfKhQmVTqjYmDgIXCmHuh5Ye91zVX+dll5Vl5jRD2WJ6h3EVNSJRTy
ivSFEydTb/PqA68/1y5vlAlticvkUmt7l8Wu+V3kAhemCyC7WGJfyliNSpRmKOAh+gMeuALilSz0
tch20mqnqy/s7xmOgPkAnssl82hgLmH5oCMVtWOgk081BPJ0MzQftHwdA4kdnhfYYIdHMsR0VW3q
lc4bBTdX0zzNYFHqup99Gn+QHBXLSbvXKnJVmZmnsmFbA/07nd+oakhs8RzcSfgKQYGSLI7wGVjp
MFRuZX7WQfGQj+VGCwo31l/nIcRT5lpRYgCvd84M2PzLR7tmLMe7IChUWmpmbhfYBau3/RrYzzN5
m7VrM7mnMiDWNS06FiU4vrIA2ThtsVQV2c6mwvAk9Yzut9FiusVN2x3t/4vzOZYoeLrSNBLazpCY
Ts9JvR1zIMXljkIrj/cvLQ19zNs26t9nWk8VS3B5Y4OAZF6kjvSlJLZDZDGXbCMFB8dyzQRnIQS0
xQwMFgJ8sgE1MbDr9QZYA4zgtVAKZy7Mx8u6subsjrdTiB+UNqgqzMXCDRgAOxufSModyqlbRf+A
PCH++6zMso/IkSyTmyhTCfoycxSjM4A9uWH+NfAeyRjU2b1ce7m8qrX461iMoCR6HfQaXSyAz8ku
aKcbwgmKbbJh1LVA+ViMoBVmzEO1NSBGbR8LAM3MIPEtKpcm1u7yev4Hl/Jn3wT1MOpgSkIFkpqo
wtAq9834zZo9nW4NwDWam+UJb2LW3EMHoiORvbgrMfxCaVhDef0bxERwZ2xstXIG36k7ZObwT56S
cWulc7IvFgo2p8uD/lGpSPs29wTY7w14fYlZDX6T5Mrm8qesOjZNR5EfHfWoXy3KfHSFGJnVxbSJ
WjfviRcB0DoFwGziE+LTWFIq+K4FnK36SJZwXQWj2cdpi1XTpvPiYYZMCJuTlzq13MZ+z43JwzKv
uJlua916p1XkqCqmYMbhWu2/FJZvoP77TP1la6DC0Gz0eCjbJA4e6wZDZW0JdgJZH4RsfwTrUqIq
BSgqvllR/xmL/dBsKuWqRBIX/A7/t5MQDMwGJXES5ZDEgNVYUr+onkv1R1hHfln99dT8cp0enYRg
ZSESWKSrcOpFtuHNkwLaMTDjFmBSyM3YVbo3LX69vLrVCPdYpGBuiF4UOlswN5NuExPMHb5KHCUB
VBpG2rsHe0J+SdYDux68HK1TcMV2HcQdp9hTo3rAtIOjmmDde8tmzW+1cFM03OmWlOHDxJzGPqST
xLjOm/O/9xmTPigOg5NcnL6t0fVBW45Oa1O7xoXnDhY69KPdnNzCzKvmg6FzqB8ftdG1hufBPljq
G5UCuejrOvznK4StJ+nUVYOOr6B3d9b75Ebbxkv2IFtWHZA8InpzBk/dl+6vyomcL5QL1U3qKZvM
t735/bIarN6Ny+jT/98Q4UC0eu4beJzWRWdMCuLgDyQxQJtZTF6n1nuTtN7YSRsdVt+SwAD6V6rg
5DJABaJdBFIBYekUmyhy/vmwb0F+9zvCM7LAqpfnpOUASyDcQDd3fw/UJiiC4PpiPU/LLMIXpI1j
1FCEyCurUeJBzucKT6WIDRAlEuAJsJNbV922ud/t9C3YhvafYFT/NB3j9+SCnOctUBwGZu/i0Pvc
Gd3h3Xj8pQGCuNwD9MRLPbkRSg5dzEd1LTdYv3xW1aW0BaYbwWSTEre7II00ILk044vSM+0R/YKA
A6fA9Tq0XQw8WSBedP8QLSHESYPJ/lSJnYAYSLNvVJ4zACgXNpkeQErE38s+ra/RshmgS5ia7SPw
BbrNFCVttNGH1PZKQLH5PB6VzuFVZQOiIqqD0AcwXw2ALZPvctoDR4fWSM3WivYwqp31hBQEqB81
gM7ugqhib3k7BIe0CafQKcHa6MGukPY2hvkW/cjZNlFGtKsVbYkuSLA2DsCpuM6TlnrIMDfelDf8
JSun4RBYdgT4uRp4+YHNipsM7Xd3JWnoTxs515u8mytMH6JBHb2MZU+tTWCS4mCgCX5jBlT1CoLu
5zFWAH9TtcY7cJ67+xL6nXv2GFYoRs+FN/M8elYA0QYI/pzd86yfqGOQpmsda561Ha+YCfgGPlm/
VGzgVVSHBeAUaadifsmuVMOp7WgE8xRqz6aS0QG+uuaHzrabVzb30zP4y+p7No7RXauG6QHAPBrw
uqnmZ0OvfsW13j8ghaO+91y3930R4RfBs5JvqonWE+axNL5vUJE6hClRH9RgABQjSlTspVd7fhPV
E0ha6lotfgczVTZBZHXAr0ZTxU5jeZXj9s0acuiSSbMcPeJ2sUE+i3ROEwRmjopT2o0OakL65LBE
1x6nsQ0fSKADyLGssuC2tS39Hq91gAVYNcs/aBMGwApOQlCutbRRmJPW1N6ppCD3apDyQ5Qbyo2N
/jruVipL/MYKpi+rtYhbok2Lby97ye8c+nmk9K/DsvXTqIzMSBemKixGv4kfERB+JN59egi8X4UT
b/W7ch97b8MV3U+byFFkycHzBlfBjQgxTx61pd0v7pJtPztk1nbREyA054fC0d9nn/nJA4BX6DW9
C27RExo5MhbP1YebjckYC4Mx6BAV5E8ZzJqEKVbPSwLi3vrGIjPzg274mSfsF2h9rmmBQzPLaX95
41cTR8jdYAIEONIYChcCo7g2aF6NeetmWrsJjBbsS8z+mUY12TRGj+vBUhB5KsjNqhngBRQN2SQQ
UUiyDcuFfHb8R18hXNiUNyVTUfxyUZi6DZRxS5T9nG9BO+NdXu9qZHAkSLiOewA7KqiwtW5Xd8j5
dmkPBtHg2lSV9y4GGdEs063VMNBUAeGKXjUMQYtz10qW2uZIktblw5WBa2diXkOfNPhmHuJ94/Xj
TUL9v1+lqTIG7lnEgngnC9bEJ73LJshUm8+C4rI336zGdFj3ZsraadbXh3QcJjGB7wx48FNZaHhU
edtgR63/x9l37TjOJM0+EQGy6G9pZFpSq333zA0xrum959OfqMb5v5FKBRZmF7t7M0CnslgmTWSE
/AKiSHU6YIAXr45nAbFmapsYo+WKInCQ7kp2v4COBxywlOtQZzsWgx2H1dAVLS4jiFj3ySHqYr9C
jr6+jlwzwKVCLgEUzOhkMb71MwS8A0TT5bJrUhtChifSfa7boFnOjSsXNpgsCAkwuHMIbIRmVW+U
phv2dRoGggXjHTDQDP7nCfX0IusN5lntawVWhrFxqrR2RtDYjcQDfbW77g9/Q4CxGOAcE/0/lg4t
NooqkSSY0sfGX0bE2nhDrHpx67aEhGRngDgjdyIMf2iVKjpuvC+G8QgbVQ7a0PrKTy78RIocyrbe
QcoTaIi48WMw42ACe7fuI+++pqTM/+cic10tip329YhsMpUwNTd76px+AEj9mkjZdyXAIc9AVtmJ
2nT8ldVAaAdMGW2gMTG1niJlqAwc66rZgZE6VbaDvdGIuxDXWCanVhwzzwUhNm9BgcCwQVtBRxe+
Uq2LBdVApFcQJBOurT7p2C/57Biq4BHi2gBqDYz/wBOj0369OcGwtdgltOrczAgPNYFYZrWrqj/r
34z70oFw8z8rzEFLOqvJuhFWYgwjKjNIoMr0qQ6mc6tZrhI0kEhuGk8bRg8o+xe7KURzQ7y35/IH
0GW4WMqgwuRJmSPK6NL5w5hQg1viX5Ja7eQeKGLMZaw7zD3yF/4ym1TPlQHjA/C3iLbd8BZP7138
Noimnzn4GVQvDcpWg4INhgWYTRnkUa6UPWKXpU9/L7L1Oyezr5sp1HPD46D9AsmpE/dAJPVqfKeR
3LHyNHaKuoWUsRElIHX9XVnKKY6hvNCJ4gpeInbx41jJjgIDInEYYMnHxanjA5Rq+9K19RaKRInX
FIKrj7+PwYBk2iC/Bf3T9QeGqmQbhHQpCmt2qkLBNFS514pCgEfh3j7g7fk/M8xGnjSQ/FsazCTD
e1ed+yXxZm1jZZY7l1DqRem49de3ksgxZufOnRLU0QCLcr64nRVmjgXkcdlNomFhkSFmz4aRUWlK
S1fQfE31+ykcEZ6JxhC56weEJcX0AwDMEk5DWaSKlRbBZgDsS5u+j8l9OCdeG/xY4i0eKKdFKra+
gNyzCLY2C4RLKorOTECWVX1vYHYfd4++sWprO7ZbzT7NvYhfgbt+gMRCGwFAYDxQ1zswReC3lCns
6IBOL9o+QuGvl1J/3RvuRXZhhflKuYXMPVmwgLVeHYt2zjZhJ30zO2txCOkfyzAxBBZvtXeQoV2+
64zJCYoXo1EOyNCkXx3UC0AQhw6aFdSupKDnpDqIqaHXIic+ib6H9eTopSlAePK+4eVPYFKHSY2y
LInwE8w69+RI36Ta06xND03/uL68t+koQhdAuBGsfA0RseWjprBqLVswRLSc5cgNnyisE/wm97a/
3EM7ax++2FsAJfBQeZEf3Jd7UQWL3iBXMSnzA5hsPAtriYQKfkAObmo6Fz6IqIU4NI3XPjJ3pSnJ
uTQlGF2aNspGf45eosgbPO2u3laHOnGWyDXvXKhof1CJY5FY2M0G/vJPB9AagGtAn5jjmOe4VIwI
xrXkU10kZxkdCM/ZxasuikdFlpiVBDffFLV05KyXocuCUpTtqvHjMIC88dv6ruFbsmlSpOMCYCk8
OhBoq50xgVoF9Khmdw+pxsF6AYP+EDSCyOLmlsHyod+LYFDFtCzQH9e3jIHKU6zmdH/qg5+iTVf3
oNsgb+sO3fYrGTPMmY8joEdJAzPSLjiVP6TWmZ60xk+Po6ejEOfkogD75oR/GQTnuQqGEipjce1X
KesAViszyDDMH4n6OYF5vQ7OrQgqzvtSyMvtLyUb5UYRqW/7MWwifKlQOvbhXib32Xgg5WNvCABP
tyEvdejCErP75Bzy6VFH94RSbZfGPiQdmHzVQvVsUvWeMgApVNZbYqfe1La/K/1j/RNyFxQeypCv
wcA6mzz0jbUsnU0XFMLLtqR5Ye13GIYMP9ftcDfkhR0aBl5E1pYkZaAnlbGi1iHRD1qykUSiZF8T
JeydqF3YYOLcXJmXsVUwBC8/Go/KPoLU7GP7B3Qp3c547kxPeg1CZ3ExJ+KJ6H9uApavz/jfMrKj
NulkVGoUYxmn4X22Idwy7ZJpdkL1cwaVIJnvZVWQ4HI/HAYrwTOAwjCw/dcLalozGZUAC5qDlhCN
UkP5jGYvJCK8O/cogBfNAg23TLtV13byOe5JomODpiiwJD+q+EUaoTR/1kWBEdchXTYxyIkaK1rB
14ayPmwRlhCchEzaG82nZQ+/7CxGgUw0qSeyxJy5JgviOWhgaSSPtrXR8ne1NV1Q7ItCIu6uuHCJ
eUFBpQJ+80CBS7V1WobSUQFtHIrktWq1pybtj7GMFDN6IRUqIdEDsNOOFC/+aH3TQPAxVyjOGDGC
GWA8h2i/fiBFi8CkKH2m14ZW47cptdfafqWd5AjZ0NO6lZvsjp4LgCwpxbSBd4/5qGFtj0QZQDFt
Td+z/hPTuUCUyPXdXLnj73VTt41txhbzWaMc7yDIKcCh4Bcf4ME4g/Ed0agXdh7CMQSebpC45U+R
NiEvEtOgEYJoHkK1FiuppM2JMlopPSDTuVTObScaIed+qQsDzJdKVamaU4zTubWReYl6xCxIVqub
QQSI5V7RF3aYmMEk5ZAbPezo8fc4X6AN+6iIhoC5t8mFDerrxTMgaVI4Z9TG3OdOkn5MVeimAM4k
/ZMlYhvlrhugTBqkqqGSfTNGGg4g8phhC+O+EUy1AO64k4g9krvDL6wwD1vUtCPmUnDzRziyRuJ3
gQMS9V5+sIKNZr2s73HuhXJhjP77xfKhwziqCtX3i+VTAGmBFuoGG1t5iQA1bXZ1/G3dnGAFdYZd
tEAKQPT5Kzj46MvtBBoZ9SWUvXUr/HcbYfEXzRkOMeOVVs3qEqn03c4P5mb4kP3QkRO0Pp35oXDa
B31rPPfeD/RN/7UaRG+Mv4ZZ7ialKtO+KGG4laztoqRebXSnoDP36w5yb4gLM8wlqMeg7gsSmIlQ
RYwjtCzf1w3clp0ZR5irr1ZV4PV6WFjIp9bLTt3sRvtN055I/R6BblxS7izRXKros7EX3xQNsqGl
MKpXeM1ApYRo3EvjyEHy46nm7x6VlKh46g1kIPa3KY4oiKuUi5cBUJYaqPtEG1/XF4K7YS9Wmrkq
JSAF9CrETxqSEbwez1UFzY+nRtqum+F9ULRqQB4PmDtmp5gNm1ddPpSdATId4sUzqtLLItiZ3Mzq
wsTN0dPj0CrBVOKG96k/oUHiBJv4ddn2m/Q3Ot2pKLESGmQ2qVGGcihT3vjk2H8W++BuOEClZmqc
5VN2MGQkAnnyPtWlg8yWtcPUaPLYwhoO75PsTeajYn7oo7P+pURWmAgsSLAd1BpezdmfCZM5Yep0
0/fO/lw3w3s6gQvQMX+oQ56PvcGMsWwTUO/SCVgXo5WOjoHUfy+K4pBfGGFvK4tUckQaGKkhupOH
z3bt2Zh4bZw2ObRl4lUofK27xXvbLi0yewIDQDakDWHRqDcahr4Izjhx5uI4/gbLhMCYYA1NZkNY
dj+QeYQxqXxJe28aXlXBc3Y72UZXECAOoB5tAnQnsxu6TtKauQdtkt60Lybk03bTTDZmvXzYpZI6
6Yh5kaltZi8OB3JnGdnHWNZgyEp8O6bj70c9HzfqtHQCPkReVGRA4xmTkYCLAX59/azbpNcioKoQ
JQ8S6IBiQDoCcDn9SAynEwEPeMt8aYtZ5gbCAhJGmMHwV4+AkaE12fzSRGThvGN3aYRZaIREoTX3
MFKgiTeGildmw30upc7yP/HifnU9qa4i6IaovxchEcI+K2rDCU+f4ulTCgaeH+uHgPtxaFv1/xug
vl4YkBMrtM0cBkIFpPxQ5KFzacHwVmq+Uoh6ubyXBfO4Jga2AJqA+uy1sd7SZjmeNMpi+r0af9Xj
Zt0Z3te//PuMM3XUa2YYqMhIUb4N1daLzJcOwzXrVnhLdmmF/vvFkhUY4Q9yCHi5ZbIf9G0g+5oy
uJmFDPd53RLXH8r9ROnlMHLCvMTZmJeWRaWEZi0BemGj9sGGmIJ7g/tR/hr5ir4u3dGDgbQyjASQ
fLLMbYQp9nU3eOfFhPSCSrCVQRvJuFE0kLqYEjxTar1b0MgvnGJ6SkRihXw//rNy22rV0TEg8IOE
m1z5nKACve7GbQ8IF6wJGXPDooOVis740fc67pcZFgxw3xXaHrUFoz/H0zaVPSvYV807Tmjabasw
dkacV2SZ67+Av5D//QCDyViAakkaELjQcmrkNpYTGK9l+zEN+3Uz/G331wxzYYdyrJRKCz8VJXIs
vA3Zsy0KXbiHCAMWBGUFG6zfzFUQzGpLhgQFmoK86c2zHu/lYl+2fiKqXfJeefPCEHsnkHIOkwjl
MFQRyXgax9dZ2mndR5PvNBGZ4C3sne6QC2PM1aCVdt/YNYyhRbhszGfbiZ05cYzIeTg67++L6/hH
3zecnRB3xN39F5aZRH0skyKbTVhOQJS4QKG2igXPOFd84dI5Zvsn+QjSlQkm1HOfe+2T5Er3kltv
w5Pp1169r1zfmfzwefSKV+0YeqJ8lpuSXfwAdvsXFlirFgl7xvquPIf35Ruk4jsnef4jfW8flMe7
3muc5iRq/Qo2kMGchpJMWjtbsEryCN16kCoerf5Yd2DE+54ZAr5lnjGLikKjqGNqgGxdvy1LaGtZ
Ty/jKS03MSFub+r7fml2gOBjLH5yuqYSQF+515qlUkgXZAoImDCvbapdEMdBhtC0jN1AlYHOc1Q1
djrpHGBAxHLi4A9iZSep71NyNFOvm7br9w03wb/8BXRzXzxBktUA/DzgF4TlPZm8JfT0cVNlpyg8
NdhfyVOAhPd/sYm6GZrc0E6w2fwebOBdF/c2khrIL40aOs0PcfUgNYfIADDDgARomdLxFIFZuphs
Fwe8zXg9AKCDDi1zQ2SWVeSFAbN2oUq/MfvXopVij4d+kvJ90VJRD+ggbGvI7AFHk6hISMiIJNVa
ZPwy8MoO/fi/EJbTZqCsEmCGwCd9vfx9AshGQ8Icg2FPrfqeNSq++T+jwXA1XhphInNSLHOXB1Hu
aiC1iO4M64xwKRkF68u7Bi+tMHs5mxdzkGS4gjzDMWvVMUXaCLw3+NICs1cDWcnlQoEFPX0cc1QN
YQNIkEgEUOA9kOCEgnQwoQeTDTZSSy7rCuOnrhQ2b4lpPzSKdK8a08Ey+m1Lut36xuS9+XQgFbcO
4leTDTVrlF0Le6G6jnLpFN1HbX1WgEGsG+F+nb9G2FBzQgtRG23IH1pt7zaaDPiD4PvfogHpNlNA
kgQuXzR92WSzDMcgLAL4EYFWKHfyT+kcH6ZDtSkOSG7io+mPeCoW37iP7nRB3MRtd4PDzgLnBo43
eAGvD5KCQolVt9gbZeQOtoMH6pie6vE53adesgVGYX05uVvk77llC3V6Cmh62MU5yj8Ak4a/eql2
Uvt3UT0Itc242+OvKbZgp2izNcYxPJvCzIuT5RhPkUemUQBx4m6Qv5uefeHTPE70JYBHg95vJ2V6
XPD8rS8a1xOqpYv5UCjfsWRahhLoQ5jDRFv9UkHQlEb+GH5bt8EDUJkWSgQKetegn2LHA3Ijawa5
rnNo3S0b+6i54V34p9lF7+Fj9ROFR/XJqhzyG+LmtGdfuGWxT9/XfwPHz6ufwASEvdGGei1VOcb6
50Bz5kCWH8BokIDJtyiy2F+3xiuwWgpQn8A0Ah4O3Nj11pfVLFAxOo/rPU8cjOW5pn4MAN7qTQB0
3GpJMfwR7ZTsQW26TdLJgqPAiZuuzDOvizyQJDXSBl9V20hoTU0oNnk21GpU+SxLgkiYF69cWWNe
mRZScWkaw5qqPnUoNyyd30DfyYzeehUPOwpwx6D7H562K6PMw6PPGNHqCFY4qs4VcKmLML3kpS9X
JuieuojDQtUqcymDX5L0GOib1vLVKPQ0+aQHH6nkx4XkNL9VMCIkkR/F71HSUy0QVHVcE7II8WHE
aGP4ba5frEE0P8Jfc0MHp59N9xgrOwGVw7yOJ/y2vnrL0892+KEvm7Gytnnzoi0eNh9UcYTCh5xT
ZIGHHp0Q2ly32ME4NdYxRGxh0ec7+Y/2rcas6672dDd90d3+gPlLf5QheiE4TJyLHWk85h1ME/hA
wlb9okTqCong7E6b2Sc/gu/EX6BTmpeb8E9xb2zys42dvU8eRc8n1106KgZuIxT72ddTnrWgVqCE
6AaTk6hvRnlKus26c1zfkNooto6SpsnKcmeSrE6q2eOkEnVrTr9ItpkxqzMV2ynZrpvihGoWmP/+
M8WcmBos/pZRwlSkeJkEqZedXWxnU+AQ5826ssIcGshhdzaIy3LXSrcTObeWSLSD+1Eu3KBuXpxK
jDKXpIphIMGYTfgaD5tIRBTCi1wgnUEbMBT3eyPwFkXgm4oHiIqZsexDJc+xFD9Pf6YBZueOYGcp
000WY8AaM8Xr34h3rq8sM+8UuAXBOadSObP6sUdbHNDm5CeKgwv6FJXXoEknKm9xTRqQyIbclYHL
hM3BFDsJMnVAowRVmqx9KSGE20so3GHwtccEfA8dTuQP3rqjnK8IeaO/Rlk/McM8p1Sto1geSuNB
Vj6N6de6Cc4jeGWCCT+bIFzUeoKJ0IJeExDpoCIIjyDjtgQf7ZbfAryqF86wzbp26PRRkWFJrcYX
va/vkmB2EszYtBCJTDvV69TPJvswlGdkE7VxzKfIVyzgbixHThPH0qN9PBgbDOh7ofFKAtnNya+Y
QGsgkcErWDxMo35OwMe3vkCcC+HqZ7NBSjxEYKjCzx5QzyDlZlTebOAlC3/dDPc7EJBog31PpiPl
1wc21KIAo6CQu5mNRXuLbTv/jqFAo3FyTY2Qhui42bvCgAqynEb2vydZmPalcwIY57bkmyG9Matz
iD3HQGxlz6V8KDKBd7cbGX/fpMN4dMoRbl57lw9V3AQJ/n6LRq1dhxhlSje2/LG+hhx8PswAuItK
Cfp0sHVthgI+9FKHqmUWPzWdO6YbWd1OoWeEIXRnzvri1YNj2sfOrV90zKy7LnH0arOIrkaeu4ZG
6ZrgMrkBS3dRpSQzgbt1+adMjWM3S9u5JyKk9O2zqMvo8hjQlMWQLFQ2r93tskKps65GEW529Bd5
O3jyW34XHM0TKCrBZnbKfxdufsjuRPrYXzPE1xUpWAbHtGxA5x6M+vSXXTwviyz3UiXjAh4NA6xt
EtLrTwVww8NckoFO3XfA8negkcHcoto+llMGOdMlVxrVU+K4fFBQmjoDu9XGYHqwW8NTx4D4Y9sM
QMgbfV44EsnC0unqNHoJzL59GZcS306VU2tHgkT0HtONceMPsN5Qlkc902Rv97rPM0NLGnTatRC1
mcrs/czOFNeULMupSX6cmwwhegbVTMRZIjjjLZEEAjfoLCMXQivqdgxCCTLgzBsc/mRPvgc/VKc6
SqhR2662h1rSx4AS9W4cQYFzl5+1++jPvyNPrux/PX4Xn1NSJruRbdgvs8/QOATxdgje9VwQWnFP
xV8vv+KJCyt6Wg2JTuX6rPYpTT2lyRxNxH/HOxImJEGBYtOgSsAiHPsWc4SVOtAhoOqB9PopstWt
ESx4okvHkkSsfrdxHLDMkJuyoGoHcRUWPtHWqhQqPVzC+JNrNwQsJz/W7zSuBdSbEWVh0hjh7/VJ
y4OSgBGVhgBgmIGgj1c3Ar4A7pJdWGBCxbkGwqRKYWEqH4fgsIzPcnKw09ax1ed1X27fOKyWTadu
Ue1S8H/XvvQBWKVSMmKbL/cYB5Br8PX4xejolhsJkeY0n2aP9IUxlmWpRmTTFHQcrKm9nJzGeZvX
vpX6SrgztM2kemV7zmOvDHaWKqJGIQJP2WG4QMpBO6HBeH3fPsqTI73a7uyP29/ZSfdO0J6KPHP7
ruyccF85CgZaKnd2CtdyRx8sA6Kfwzt4l0vBFjo0TFnVdN3l+tigo2nvQpGSC+8CvTTBVDeqyA4C
hU7/9ZnXT3sCyOPijR06ixvJcttyt76TOP0nupXoODH6XjgczNM3FWmqFUCRumG1absHefkgyc5q
zzNG8Lo/FugHte+VNAKZBW4Y+Uer/3PREYceBXbdBMIdCQFzLANw6Ca9Cn9zG7OVaO0PRHBb8g4+
0PnQOSYYm8acyfVhkZeqSolBIbIqdCvzkxxrgsiWU3+DE1hFGW08OpDAnMemluQ6SDEwA76LwDjk
85Ni76T0FHZ+aXghpTYHQ0qN/wrah7zjcWGYPZupOYTdMMAwhtVsaauoP5PuXplf2+pO+XcM/5WT
7FFMZlxFFXWyCstNO/+oFnInQRlnfUOKPGKPWF1kxkyHuSIVZFXLOSsOyEQC46fc7QB0FljjHejL
9WNOWw/YXpvK1Cdgr8zvbXeXjN/WHeK9ChDFBB+PapqgAmf2RlXpTVN30Di0ApCbGk38Jx6I5Izl
MvvRFC7g1mqJu26Tt4i0TIcGKyXbZ2mdwPSlxjYF4uXpc9e5uQU6z1doeM323Zi+rNviLKEiQ0/r
S9aX0kBcHy+tH5RSMmCrs1H4JZrxUnXGssmgqiI4ZvQvMQ+RAu149P+Q2FF56mtLoRwg8YVWvRsX
saPM8X1YPmCY6V5SqrtKvQfl2gYkb6I+z61/VOoNSgxwjdbWGatLZRupLKFnnJSth6mu3txWpPbX
F/GWK5b2rQiSEDCtAOPLcg1hNiYE5xouKVTOZ187ob+zV73iMG8yz/IWjBpF3uQ6ZeGOpVdsvR93
ruULrmJO1nf9I+hNehFXxib2qkbnTeYtissYzf5pHwKvPcX7cm+fEL//Tv8ciZOeK896Wl8A+qev
v+21afoVLkwrixU1aUMB/wb46lHoUkUi7pxU69oEE56pdWOBdRHeIUIDOZX2/XuyMb790u+s87LD
bPZjd4y/54/lS3e//DRiMGi7ih8IotDb2+D6R9B/v/DTXMII3uFHoJZeJw+JvFHUXZ4fSwCV1leU
87Jfm6KXxIUp6JMUgJ7CFIQdv9VQuJuc6mf+ehzepE9rpz11qW8KADTcr4iRY2BMUV2+4V9Ki6mY
rZle3goaMr0NDvBf615xil/w6sIE+xXjWC6kBSZKKEecMfOSbzsPQqvnl8R0fslO9Gm8vDeOZLuN
Dwo5b6wcC42wTfzTuO8PiSRY5duiFm4GBE8akgfQULLhE7S2TNBYqQC4KXdkvCs0f7Y+S3Ay/rPb
kLlDbQL/Dww3qM+vP6aeQQ8qlm1s3iQuN3YPUqtisJvFMQvdCD3TjqxTLOfRPahf+9Jryry+H8cs
e44XEO9kOcnLbQAQQ+LUda/5xAiyZyJZ9ZEkE4aJCbROEc3rGM9rx7ENnKREAdA34ngmKDPG+jMS
6wQaSC0x9knbgtVHyhSp8NbdvL3hqZgfMIkWgijDYm/BYAb1WdPASzXVZX8ei8DV2lbajx01WHfo
x5BR2+pzP26boRZh3G6vephH8QKD3gAwEFbQIjfHMU4r9NmB/ao3nZmGH9YMpa8iaIrNuqdcU/QZ
Q5ESkTdLFjTZiZIU4L92s36YHVMp4n1UGaBlBvm3YO/wTOHLUbQ6qORs9oFOKlUqxwxtpWiu2kNp
GdUjAR3WT6tSYxElL6eJCbg0kHN03h+PNVvPmuKuH9uqxjPlFi9ged1Nnq54fQYoZps46bHzg016
DLdUWSfzcRG9F1tRV4Pj8NVvYC4+Je27MRzxG4bkqOtvkfktRW78z9/vygZzHudUDvvSgo2lOAf9
uYk2Sfy8buL2Mr1aSnbuv5mWtpMWmNCWeaMo2W6OWsF545lAOAWZNvwPeSBdyYsnwhy1okbTsYBS
m7mJDfNhLFKBF1+Vm+uXHfHMhQ3mwh46FPw6CTZqP4v85CF/tY7ynkAo5s7eRo4CbRHRxxG5xTyy
bWxGSDhhMlvAH4NC+fDvBeNrp5gtFqJaXUrUQnM0nyOXNGAW1580z3Dyzei13uBaZ/OucGWBpgAH
YXVtmNl3YCaO7SkCd5n1mD0MHoXjftMP5CF2rb3pZzBvvylvwylwdcFeuc0pYBkkmAbGWvECsTmF
oQ+AbNawbJTgaiteko8SNG/65BmLI08/1/c+5yEAPBMFf4okQ+DNbExcL3bWNx2wOcp5HgZHQe8B
TM2TAaj/dg6MLbTX1i3yLg04COF7Am4rUNtcH4U+iUq7KjH+WCD0k6e7PPnRi2beboMFWLiwQfft
xXFr1EZCBwA2oMMSfw7tuxx6SSQ6cHQOgTlwpoykzwI5DyDFN6VUvbMgdgmZ4eBVvqueDbotyKa2
HMT1AiwO5zNdmWIcikYSTI0EsuRcP0hG4uQRaLhAuG87inFodLdeBOR3nBXE0ULxVoe65C2dbqYP
ttEO6MZX1blWRyfVEmeYt1olCbYD15CJNoJqgjeVsIjMkBi1WaRQjNUCCHrHimOjtxWZoCfR6qf1
nce5rWSo/v6fKbZnEFRaKS8dTM0GZiDb4gya9W/rJjibGzuCjpmhzQSiRubWqLUcMV0FE+MQenmg
PqQY+o3SebtuhnfXY8gQw1IqrbDDq+sN3se2NIbZnLvLuOmXpzg7SMlbSPY64EFxggjusICBP7mv
soc6e1k3zun9YJRFxbcCL6uuIhi/Nm50oJ2MAi13yeMIlmpnOlp7P92mW1Dwz868sR8l5LGAbvXO
q7QNBBuG9xUBwJNNnHBohbLTdbIkmVB70XNXyUM373Ek4s26g7yPCIJlnTI6GdaNuIbe62VgILVw
4+oNAtQLeRSGipycEWsIDC+qEWhJ3oDRtXiYjVwxkJvqh3T0bKhHDM70GJ+Wxy5zamnzg+zq3bpf
hHfW0KsD2MoC8AqkYtcfbqn0stNrOJY7rdPffbR+lzggZ8QUT+/kznnwyNa+r3bqfbBrgHjb524K
hKND1StEP4b3wGIg6u+PIdc/Jl3ypspa/Bi9dxTbSQYHRPweRrsfkg3SSfnDfMIMLRKk2L3/LVgI
+reZm/vKNvsGWUWspAVsDx/p53znKaFfO9pD/+2X9XvZTjtwx+7Go2E6yaO5LaHU4IqYKjlEN3Qe
7K/7dJtfPFF9rSVVQ79F6dvP6sfgAOp20rfYdO7kS6dH8lgJumZf9xvjNagObeTR2NoqmhGMSTz2
YESjrLzdFl2H2W9PqHud29ZPHyaBMc4Zolk6uNEtOgzNTtvMYVo2SwMEyJjuQEHoLMsuxkzV+nfk
XAVUWgrzYHTkWmMfYEsv6xiktthCoEntUx+ND4EF3mfCBC9wgjiooPtkm5kBwL1tUZrA8d232+gd
quPBkfSO/PyQfkR+mOxQkGiddbd4R+PKKD3HF3uDSFFeWDmMjm67DXeKYyH+3bXfqnfzRHbkrCdO
s4lO+UGhYAmBcboLmF2CEVaAUgzcT9DtYnaJaS9TFeQWsDtesK1Pyd66CzVn+kkeEBY+Fm+xp+/j
b+l7/JxsReSKnAsKtXSgUE20yGCamfzMa8AtoiBCbFicgug+rk+m/TkSwT3I2Ta0MQ3KPiAngLph
rkErjYsuLVKkzvWbon0Y2b/vfdQZVDpkBr2Hm5JD0fbdjF5fAVkaEMCnHinOai+IzzhfCfkBePkp
eBbSp8xXIlmgGeNAkz1lq+Qvo7UtzXfN2Mv6U6BngLeIyCh5tweQJrg/MKqDEZqvwvrFpozzYUb3
YS7cDtrSIPeRftiDVzgJmsCiDIh36q5sMQdAWtIEkiqwhf5Dfp+frN/RxvD6DdmQs4tW9En+KYsy
Tc6uuLLJhFRKWVMyPtgs/QjIpBJPZOSluI7VU3TfOXeWqN8h9JLJbSVZmYakx1yEiQf4l/yWhoBA
zfvZaaFGHDxDMfmu34uAUNQN5nhfuclsnLElpVbO1E37eZEOGjjcDFftcqeYRTBrXpR6aYstrJT5
oBvdBFtIw1ofWE00nl3tuThAdcZ8bJ9Db/3u4jw6ACNi+h7i2gbyFvZga0OBW03GZdmDlhnPTaK9
1JPou91YocBAVFowyokYH3fV9e0sy4G8IElBd6xL0R3zKqVwzHj7j64wRpi9UVeK3QUTjOgBALsY
U1SLbSu6qG62PMUeUooKpOGAurJ02bIyTsY0AXyYEGx21Rsh8rTuxs2F/mUBNgC7oxgn5ot00LFC
Exaou6m2vaL2LPtJyWxX/rluhvNJEAEA06QTxYRCPf33i7spKJsKeWQFsCZoxTPQUo/ze/jPaQEQ
ZxrGqYA7wP0ns6sltWWkNyb6r0WkPqr94OmFsiWh4B7iuXJphQmL5wz6X0lArajp3pDlrRL3Z9Vs
/31/4fnAeqGnoqEMz1wDw4SivAE5Y3fI9GM3qSfTBNNq3v8PZnTUb4lNsGSofV5/mHmRCBRxKJ0j
pm0R0NBZVSkVHHt6Fq6uNHwYgNzxCmKqEyAt5rUgZV2gom9gqFPXN6Md++j4b8fQ8NoseZoksHdD
jmt9w9HfvWaSuQMSq6rNqTPR94+h1CX7cfUjDDovnVCxyzZas8WY0LpF+hcZi7jbkLnZwM1iXobZ
4uZSGpXeoaNqWZBZSJGajJUPgOLWWKynIcgFMdLtqASq1EhQIHYOOhO0AZmTGwVgYekp+fQY1Ns+
8yvjLre3Jcg3IRmQvinKYxR92KGgM87zUkFyCupYFD4h1HG9XxBVjXHeoNiqNndhBAIdqATEh3bC
lOkgqPByriZ09xBnEwp7RlJ0bYoUabbUJUwhCN7nanDssxQzEfVnb3eP69+OZ4ogIJQBt8STwVZr
tKJsR33AbtGNQXZapepPVjR3x6qtJacL5//hpgLOzEZzD4gv2vq6dm0kVqsElCOmIYYPKBX4btCO
FBVieN8KQFJEuSjGgA6QSaJtO52xe9BDBO2W6aVmaDpLVjzGClR5yqLczEXxsb6OfIsq9Y2+7mwv
rzabIWsoQxtUH/9k87QlWu0sYQNBRyvdtIZoJElkj76fF89KO7VdaUawV+Xxpxx1EPye7iYMdrdS
/Wg0oniJc/UDmfvXPeaIz8gza8iYwb0CvBDSi2Lom1I0wso1guzH1m1CUyzmqxXlbGOAED5MKdnX
6mM36L6hiHSAuTv+wgqzcmHeN2lCsTxTRDZyE3z0XX1Sl19h3AiQEDx/0GzFpYj3BaBmZq+ry5wk
SzLjJh6estEG2bvkRKLLl/PCoDoNnAX+g445+/RriTY3AfD9GAJRvEh+l+P3AF3WImgf6/hHbgru
C6456JFZKhgRMJXJ+DRPkSxrFX01l+rOTI+Z+rsZa9/4U43hfhBhnDlRoAnEHIIABDZYRebOBW1V
L7cDIo7Utn9JGaZhi1iQEfO2A8IzSLtZCNMw63J9kHCIZI20uGtRxtnLfeH14/wdPQ0HImKCd5K3
HxA/mWgt0ZY/29CKlRo5nAnYSmLubCAbM3nXkkzw/N+Wb/E6XlphHg9Di/PCpsTbXablv6VFN+6C
SW0eMEsyvyrSYkLi06i2QK1kKM6b7SGp0Ct3iiaxz8Qeh2cj98n/I+1LduTWgWW/SIAmUtJWQ01d
PbvHjWC3fTTPoqavf0Hfe4+rWEIRPm9heGHAWaSSyWRmZMQoG/lb+5LYYge1GwzzOuITneX1Uuax
iQKfEz4Y4HmZmpfrEXj1QxqYEEYAwRuLCNFDj0jpzC23kDRZchjUQku3k6E1sZvWJPzex4OsUrpm
khNNIOdBmQ8udO47YQ8euo4gCCd58T6qb0tmPNbop3tos2yur+6yxiF8VuHgOclMoAgL51EA9M/H
LWUBXbyIxCCF9qvG8Mx428nu0bXTDlQTrmrMJZm6OGSigfnEWjAbCrm5fp9A9W1J2DHMp92MUBa2
7JCZrX99oTKTwp4OFZ3DMoJJIGbd3qTuZH/1oZ9DDxGoyzL5D/EM70suFshhVbrwChjmeTAjBfGs
L5Mts9T3Uq0PVY2erKXf9jNmEwsZQ+aa12B2z+AzLpj4FYNa3CwTSR2kXBYacOaiYgizvAFxmVva
RFKKW02Vcd54/IRB/Dn3UN1KMwiAwENDtG6MbHRNXK9WtEmzr8lyFeOuCZ8tfWNakii0GurgMfAZ
E2gjEaoWAy67ZCaHxHWWCxrLh7bPNiGILa87y1oWhOr6/5n5zQJymgXZc4SxJJhR2yiI+lcFTYum
2sTzAr0iSfRe+2wgP8D3Qlsd8GPBUyKiaFCP4DnlFA4YgLR/Os1oeUo/xcBUZ9vrK1s976exRbj6
ImewAdjC16LMuEvap8q2Kjerxm1Ooo2+5B/TQkChd5/SWHIjrn07ICDQkUDijCKZ4DNWM5RhlMJn
soZkbk3Mf5y+OKCzLGPkXbsTgElDqLaAEtPEOcGkN0COPoEpCLjGjwra264h5QZY/WqQXMQjClcu
NvT8AKRsKkZAj/jE1+yCbBis7ymueh2DkZL34eoXw1sfJR6EET5qcm7KrhTowyyA89G+t7VD7xhR
fotkE5r3mF5yKOf17GyXjnp2Z/YkftJjnd3YrI0ldZrLNeM5h8iCX8IlecWUhhgjGWtkAR46GcFI
wTxTQaSCuKVM+ffy+MGQje6TCcS6RURDxjASZjio9IfdsaSfUxG5ebnDUxWIMslJv3TKc1N8zScn
HSMVtTGZMKXNIKR2AqdCGiVLIWRGhDt2IKRroHOIzlUYRN0PRxnc7K/Zj7igDnJZ3KfwScTl84Uk
9tCqEDUExXrd+jQfdoWVbwxFViRZWQqg17jRbFQRIFEhRKtZQ7pQa6g3l531HYPVWytE/IjqSBIV
JXZEHgJDQaVoNNAooJCFjWtl0ylTEBJNEg5XzXCxZ1wmuDZFNSLFQYenayh2bQ4HT7UrG9KhVen2
LPz7Y6wBNOWgNKij0nMhARY1Lc5w7pReQmu3sAPbAhv+rV0lvt1+0jre2FrjQTHuery/THt4uw8v
ORRxMfphC65Hky5OwwRW7Tz/Vrftq17jllaBUVHLziVK5hWRE1y3uRInoOuE1A6rpKhCCj4yGFGa
syWpvNBSN4PxI5/H7YJcawb343VL/H86rxDCEf9YEr0kTKqomyZY6u0XcKfjCg2UkATL9El0pCZB
I2sfXPoLb7ZgLBaFSesS70ySmtkOetVe1vYvKCnUbqinfgmyDEm6uhr1QQ3Dmwgc+SPCZ1OixbnN
FQBQCTgYdhq5GSTOwi7+DIfx5+Lor5jp8fSqfNBQEfr/21YhR8j7KgRWHtsKgUHXGpHG3aXjhupv
iWUHnfJuUe+6wVWPARUEJ/gDCknMgZhlMjJ1WeVpFGiq+HHSZ18N3cGS5K1rpwGwz/+1g1bCeZBs
q1qtQ4qFpZqByvWb6SxcXEkh74XzZisyZszLRAR8D6g64eDzu0wEH1lLPMZRi2DZ0Bt9rqGG8feN
OdARWHxWG10AnladL2hqchQaGOJXbeuqO6tjGmR94UDFtJZxn6wtBrVjqoJRFdFEfGmjo5YruW4B
+BzVLiEP0pTqklsPN72DphYHl2JEQ0x0WKtmWRsiVk2kK906JDdWQfqNMqf3sarcF51JDqE+HjVF
Odh2u1f06qVplttajyJwvSDWdPEDekgmctnhUIFJM1SQkUWqMUjizuVQLv+pGO7kbVdkQyKEc2wH
gOiyuPJahW5qrdipMRCwVIWYBdh8pxjzV6GnTl/RQvxUizxn+GtMMW8VQPAXtTlUooHqOP/yXR2i
AwkFdZSiD9FguVH7BMbCv78eYQRaxqA6BORCPJdFXjRFPUcIBAhCYaduKeh1pOTav5viQhinHF4B
6BTujIuEvcvNJdUdHMtpQzbK3Y/JL753bgue6aZzt/NX+/bEQe/lzTG7b9389Vn5Fh/qT8uXgkwv
8M18V/F2xsvPwoiJmNaztCk1I8OCqykLSvZizXwMqp92S9P6bct8CPA9aTUY2kknC/mXdwu37fy2
jhxOnCVH2t2AlQ62zdT5Pk+9N9XaTR7LYM4r5/jMDI/Fpxlv2WK6l8FMUqHTlNO7Ppbpb61cy7w5
iWIEBtegbiFEJbsBK2Sh4HvS9skM74byHeQN/fRkd++muWOhJFdcqUaAjvPEHg/7J0vq594O5ySt
vKXxq/Yum90EZXjNH5eDqXw6htuPL8qwu35nrRREYZUXQDiNEdrJwiqzoXaaus0xHL9T+q39qAaV
p3/gPUR90y/2wzb7+nnd5JqHnFoU1mkgpypqwAzRnFHvZ6M6TBG5T5T3v7eCxh0AusA6XyqK08YB
1DoH0TzJ56Dt533Tdj6GyCR38VoMhYNoXHkIjQaUV4Wv5ozZZE8Vvtp9fJw2w74D9Fb7rI7mV+pK
h1t0/G9ijDm1Jrg9WJJCVMlhrd9gpnNHt8lWu2lvlrvcxUP6r2WuEUcMyEkA7Qq83UWDYUztuEE+
j0M2l67R/cLb9fpHukRSCRb4ek983rJqwtQCFgzNzff9OwRxXBWtVZdqfnYcDov3HfXjv+/XAdGC
G0cHmBavpYu6X4ph6oF2iFHqN40cDNBB5TK/4F4sfimAGjDixx+0SH3PVxaSVg/baay8cp/e27ff
6E9979wtB/U58z0bSDHMxXmKjBti7WwBXAhOIki58tAlWM3muAIAADEL1HVlS6GBiwqHjMLqUsoJ
n+3UDI/OJ59tLiMrbusBQeMefGCDj4yw8uxvwNdmW+u2OravdNfcOPtFEjp+F5wvd/XP+oTTRsCz
UtYF1qdvPycYXu4hh4WotTGeUf/7VR8bYP+GCJrD+j0652/KIWDMy7/PPmjL9lIo/NoVcboPwnGk
SkojleLn9F1AdtZz5w031K8D/bmu/G4zBY5v7ppjcp+9eeBvvH54Vo0DBMbZxBHkxFd/RO3KQckT
p5PesHxbdBj3Hh+z2C/DX+3oF5Xk7b/i0UCbYWAKD0cDHThh7/OhbU0n62sItKtAPk6uPj721UNi
J26egs1cRmO84ssWRnIA8VAxHYmiw7mTKfNAGlSDKi8rh8Xt7a8hQqpq6KNkH1dSCY6CAAaNPwtQ
jj+3UxpaHcaJyp/frXJYRh10IAOZJI/DS+oIXLBcOh0yvDg9gL6fm0ljK6LFOONovtif1rH3LaAq
wwcncYGQnTzmLwcdWpG39iaSwSHWwuyZbeG8Nmk7N6yBbd3r/ile2yN4rm+glGfDSZ3aWzyjcesX
9e26g65t7OmKBYexswYOk8NqV9xMkOyScbisHACLom4C77cAfBcxijqzsgpwnMpT2qBW0SDKACf5
pnVHMHzp0XaWDSeu5UpnBoXbqs4yp69rbvCGbvujdrRulhsnUH51PthgNVe96XbXt3B1iRxYgpoC
eMtFkAQwhWTsVfimVU0H5kxbdP9c6vxjWD/wznRDzdqCNE5CmbT63aDpAI5CR8WbTPhu41A2Y4Zn
KVL4fmdFI7TjZGyzqx6JZWng18D3g0j1+WkwmRFX4M+svAhlccV8zZM9VHV7VDGgvDC86JCbXR5A
uBol33O2HZBcyTLftVWe/gLhY2ZkGqamNHEmwkU5GBbT782GfF3/fpcxExoPwFlBpRRvCITP82UW
CgmjqetqDLk8qyWa0Yd+uunNe0U9mOav67Z4RnF+N57bEj4bIAtKVfD4PLPvlrktMYE1HbXk1pFJ
f/D/6NwQUBon306IZK2RafAOfLs0UwMFf4Nvd28lsvuNX56iGY4FwZgk0JNIo873bnbUOZkcHpfx
iuxr29MmMDkm901Vba7v3NqCTiz9rmKepDOkXZIkLrTKy41lV5jgX3DSYBnp03UzawsCQRIgA+in
o+Em7FueaU3K0G7yInQmLSf6MbXJrYrSC0b+ZI/JFVtA7IDDnFNqIdkVNg8g+yI3ItjS0/qGsehh
menWagsQINqbLOt3qvGgYTo9b3TXme507ZnS9hh1xG2MH22WSZa+9rg9/T3iFvcNqtwdw+9ZSPhW
DVpgttqB1OUhzeKHDo2EHIB8C+UKYBFidyr/+hwii8DgEF7xXFJJjKPjoM/Z2AMlX3bgqdf2kwbR
cy/XE4/rYsqmoVb8ycZNz5HYQKpiUPTccxcatXNRJ7C2QBGLbOf8+zJIgrTMhhC+SFhluRPGtdcm
pbuE23KO/EZKkbTqRicrEVw2aupJ1TqsxMy2dv+hYMI79+M0+OuDcbZfQpSMa4f1JsNaKIjNI6Dm
9qg/6jL59vUdwxvdAE0P+hHCkbC1JbXghrWXQzZQM3cOBmhnRxJK1jfsXyOiEE08sVFdWv7pldvS
vC+sXTp7E5OAEC6vFbgzCtgYIQcPzwXpc1NaYTpZ2DClM5Cx9vvaaI7MrMENmeveqIVbfZR1Hda2
j3cAMB2HNBmTZOdOnadW1jqgugWOPUWj0TmqRbl1eu3lui+sXMs2EmXMMEJiDiVMwUyTNak21w18
geq3kMvaVuGP6xYu70le5uJc0qjaQA1JeJnHY8f01sC7wrKTwh8HSMJn8VgEWld+jnPKEBejQhL/
Lj/Y+d3M3ebkhuFNU2ZWuJt7sAvYd2n44oQY83+qyuOkS95pK003YNKAGUGD1kFZ3eQ/5sSYo2LE
P8NoBTSm7H0Vv6kG8dJi9qgFzrwS4WiCDEr+HDqyrO5yZ3UVW6pqADwA8Sd27xekO71jIj/uE39w
PkwjCNlhND+Z6v3tJ4QhlNn5ECXCuni7JaFmsK5Chlqz94l+hO0+Yq+tflhkJFSX3nhmSLy2uiqz
SD4iM9Dad3AnuJNMW/AywYesHeQUeYENfPhiP6ozh6Xqe4pcarpZ+gdabpX4rY12zXhT6zdRJ5md
WPtCp+YEP6yiMmUtg7m8nr1Z3S9zuw2TT2Xa9akMa7tqC1QPAP0DOQwAzLkbDgsEBhFPcOWrr72d
7kyyPFZGGygtcwFXkWQ8l+GJc0NyXDzUxfG3cKqJ0qdRxe/DcSxcy9qM9ktYB9fd7jK4cxuYvnLQ
1wPnt3CDVOlgz9UIvShW/SLzU5Me4xlQSEnpcM3nMBAFXhVAoYG0EPZN0yCQYFjcivZIQwhdjo/X
l7EajHB14GX3O/4JW8XUpi4hnldD1sunNeQtviLz3kj3BXRVMlmtdc0LcEb/NSYEI9R2Y8ZyXIj2
YrpJtifWIyG1a6n7TvY+X3MBC/UiDFYj8b2gSeghIF+SGBvXQBkwb7ecWJzEMtbIVSsGGFxw8wKl
qgm7F7cVQZcWLNqO8jg7kElznhRLphe25mlIVP41Iuya3YwKIi2MLDic1b5LvhbtoGoytu7Vj4OW
PrJilIwvOFXLuu6sLIEZOyM3BRhadqgqdK4ZTZ8Wo7d6FBaSI7RqEcJNwF4BuIBRp/OgEJO4JGqI
uyksfvJEorO8RtkrY+331fa6m6/u4b+mAD85NzWYZd+lVQV3mHddtm/Ac+kQJK8SM6v+cGJGOK40
JA1jI8yEeUCHDxY/1cnr9ZWsbho6MRYaWhAcEWHYThqbLUD0tafrj0O66clBdUJgNT0qA3yvLgbB
R8WEEaKDOI8bg8tpNAosZuySTT0bXgrs/gQBtesLWv00J2b4v59kKHkx2hQqCbWXsQLFY29Kglmj
bl/9h1DKh0v/bzl8Y0/sgK8v17UMdloo+hjMfi2X6L98/hMTwklF8Tgq0XCpvSF6Isl94twvkySh
W//8f1YhnJnOdFhDuCN3WraJoxsGkecIZJVm5Q7SwgF31/OqCzLVP+sRHzCgFh27xoQxVkIcgIx8
RG/ZKuSTMtvvrSIYFtNvKEvB9jzsssX5/9tPMWugFmaomwj2EV6Z/m0wt2Enq/hLvJwIb2c9Bw+V
XcNG3jq+Fd+rveNaMkyuxMfFiZuGVpCg0mFEi3ynDwZ7Q/SDJStdrfoG5n2BsUOtB5oy5x5uqHMc
axOsjPVXWLrNHAz5Yx5GngUC5+uHdqVmC9c4sSW4eqyNyWQNsKVvtQ07JHfVXfWCLtfOWlwQzSB5
eGA769t1q6vfCuTBoLLDLDqSyfMFxqbV4ZFTI7yq3wwQZBa/LFkE57/7wuVPTPCE7CRKpFHeG3aI
ddHy1S5/TNr3zPEG+9kedRfY4OvrWamE8V38syC+4BNrIQRWtLzBgmrQUyWu/lHetNBPUraJ72yN
n9etrbvHH2NCoIXYdF6NJl7TrQLC8IT58TSBZMMdyY+KvF63dUkvh6ff6coEX8z6qSNdDGPqvCsC
1UteISwbWHfDod1le+dFcZ1gCPqDsjW27VPi17LUTPYhBQftogiqthW2Nm7JDqCCYXojQO1qxode
3w76f3hxnC5XCMuA/2VtZMKaXpo/cmtOXICfNnOr7a/vq8xjfgPPTjwGg1A1AIXY1z4K2vAbKX0L
SKQl3U3Mr+iuSnCHxrtQlY0p8QVcORci8HPRppjUYOeA7nr2Ojjp3pm+kZDbxLi9k4KNLPWa9r88
Tv4cD0OIzVW4dHGUwSgb200BMrVmhPDJVu8+RsgqFePX9c2VhBcRCoI5rCZTeXgpGQaVQHTR9vVT
rliSVcm2UggxOoS8lqGAGbX6IqlX9weLhag+7uLRmx23k70fZMsSgkyU17EyGbAXzrdWf1dV3/Tm
+frO8Z98zTuE0DI0ed043MQyPk/zD2OWZD2rZayT83WBCrbDiKYDDNhT/7rMyhOEMd1aix/BnxnM
lNwk5X2dYxaxoLITdwmgPItkhhBIWltv1DSBaWpWr0bBjmke3VjWfMjN5NA6qrfUpVtpNCCTKrkf
1mMYsnwLzyNOc3Z+PZTg7mBGj8soVUwvV7/UNN7GxbLRltAv2vQWdCKSmtCqryCBwKgSHs2gDDm3
aGAUccpTfuLIGNBmDEqoRI2ZDI6/ehWdmBEOtsns1kln7GkPhdjCtr12TO6HRPcL41fsyGhyViBK
+IQnnVdhVRQvv8QsUHENP5XY5bIVdN/ctrsIbDl73ECHdHK1j3Qv69ivfr8Tu8IyadsbAxgnkPb1
mtsXmeewbQ+5AXWBoudbNkiSsvVd/dNgFtIjk6RLpytoMIfVqwI8r/3WVf7SbQzZ3bqWzvKKPFgA
qAUKCuFyJ7QjbAH4yoO8xH5SnBsc/se0pbdDHMtcZS1antoSjh9UE8pKLXEGJj3bQuF7rB7ZskNV
J3AUN4qRa2JS8Ho0W9vHU5P8J53csWYR1U2eYHld/k9h3yjsn6l/AVmuFyuGf93UmofwxzVEQIBM
RYfw3FTLhn7Kwa/lLdnGCsF58anbx3CuNrru25GUkm8tlp2aExyyqCyjZh3MNciILHOfx7qr2I82
UEaLc7SroC5+MUoli1x1l5NFin4Z571VG/wTAtE0bYcKrwMAVqiMEnIteJ2uTrhYjQoz3D3qWF41
fmaqp8YPmYzCe+2i4/V53QanNqeGPP9eaBKxiDaIj5Vd3Q11+IR8QXLhyEwId2lZKbVd9S3Sgzo8
orMTNJ3sobi6UXwSFeTPnENGcHAUlZqktBEoDIwta/FHB6nAVMa6unpw/zVyMZmEQlhidxOCnzXP
n0v/LXEgpIyC7/SjU57TRHu0Qd55/TStbh0AoWjqQl4ODLnnX6cEpMIOO3ydbP5snQfz71ks0Ew7
+f+FTzOp5TwoPEFMKN3ZTnIfZ0AMRJUShPN/qX2AddcGRgFYREidn6+FxkMyggcF3whUFm5kKYWb
sP7QxLL+2boz/GvIFEqjzJpyPSMwpNZ4UtRv/zMvLAmpqyHgz2rEvEJF3mQleOkCgQ9GgNy1wbvD
XpJY8gxbAVbiC4EUG58JwBrQOZzvGjreuj0AjuzNj+D7CB/96as6gGo/3BT78i3aTodyO/vZPnTz
gwwBvBrLT2wLwbVUun62Daxx5tM0UR57cZFgsGxKvMWBmlSW70a8lq67/MpdBTZDrgRpg9YIfYjz
BeclSWPMtwFxnQfJ4JsDqLvctvIV5/W6obWXJxDsIAAC/JZzZAiHKwMTGC2oAyQgYYE5F1slXzZh
hkH2dtn15i+AAu4ICmjpTI8pkaEc1tYJuBSwxpxWAn+fr5Mu6liOKTBDJmuYb+R6GWhj5rgsq3oP
h6j01RiUkdfXvBJPMJCG6QAgEDCNKIIf9ZKVc6ihOZaH0ORxlh/jDOqF6zZWgKQQnTB4Vfq3uJFY
Zh8W0tGCoVNFZ/OhGADLgrX+xtbs8qDMM57Xk/KAupR1oyH/8PQl/Q52DQC4KBSvkwjiWenfE/jx
nwQwO9iBQI4gNqLrWVeLycC6B/JFmucsynwIPWHXZ0hLOpKgvRJ/zowJQZWhDazWFMamaAJ0SSFQ
iqUtcZV4/nF9q1duJFhCJxUvGzw+xLNSNihWOB3yunYeMi+Pkf7nSaL42qzsmzkhmzZ3NBeEcb/6
qfp23fbaKjFhCsEFdNeQOwiBqYxDuwdkHQHQivdlBG6gEgU4JpvPlZnRhWOilfNSWVgi0LqtXrgm
i9xRNqi5chb5uCwCDhh0bYDwzo0MDmgzGQUTEL7VQw16+LjJNwDQPHdo8FNLhlhfWRNgweCMAt4a
4/6WEOJQI81Ne+IsQCwOqrb7MvrJo4oq6Q+tmoF+Dtwe3+cCR8XblPB6kLkMaf1eDtAc1doHR3pD
rcQUlP54O59rU8DU+eZZCS2IGYNmJbRLEthNlj6pNH5fsigNEjCMF2F9l6X0rcJN4g4LvQ2jwnDV
foHaSdg4+6wjskxt7Xv+nobF5hLQqwonsCC1liwNKAAGI3ZHNMmz5Y70npaBLFRyDFbyAOQyaFvy
t46KtvX56ksUUuIuS6FIMzLtNmVR6IVlP4KrJAtHkKMovQw5vLbfmL/+n8Y2wJ7CxaGFhdIaGvTc
2DANrprSbtvXVScrUK3tIbTS+aEAFyc+7PnC1KUL22rusbB4q6uHoQ1i57ZUvKLZRtAkbfJtqx5o
DUYW8yu0g9j8iNt9yB4SWbVvLQWip79E2OIsjZIonRgIHV4xcbz47Y/GBw2H94ttM7z29vGRPMSB
HbAdvZM9j9Z2AWpJEKgGLAZcVsJRHQa96QbuSQ7UDUanWtyypxpUF1vNw/QC+OWw/dcD66pJ/hpD
gQwnV6yRxZMVYcK5KLxpgtDjAbN2+PM5gy2jlvWG1qqQmMr9Y0uIrmZCh5SasDWjqVbE0JRMwWzr
qctdv/iG8TjjZdsqwfUFXgq+cH7nE6vCplJQTFXdlENIosh49jxZ6a2uVd1nGNrzrd0nxr0WUvIr
HCe73kQ9A9VATtVwH6naAHGfvPSXRdcwDadM6t7RhnYAk3NnY8zHYBrYDxRH+4q7iAZjEkG/sR9T
pKu5btS7MEuil7g059xvlD7eJOFAPq8vby0iwGN4jdPiGkjCxUiaBTNSNtxVQQqgkR2G5ZLo1Vkk
ZrjXCxVqiukxZIKY3sbtxd3opKbjjHkza+iOYBhS27aTtrG7OJhDQ/KxVl0E0DMNxFhAtVzMy0SE
Dt34WzJldvIhKMaY/KMMLcvALaWn4cZJWAjOk6Z/yhECLW/AdL7mRlkR9/71jf2dkItLhrYStNwh
ZMn59M+XDE7VgRgM4ABjg/JxuNd8ZM/uFHxpPuQEN+wxCowDuL4UCJ7ZbnpI95iSDIodsqL9dDMH
5Za5LHjWj81z6cneLSuPJS789H8/TuS5MbRqVBSOXFgIxgWNZ+bs8SNjcztat+UggUivffxTY4KP
gUWcOArfCWjS67o7Kq36Sxsb+4kpSf5xfdsv7htUDvEQQwwE6AzsZoKjaWg5JkVU4bSqxps1d48d
Mpe/N6GDxwssrAZ2UIQ3qtPIJvA2I++qGWQfGgwpKpFUv+ZiIQg7p5smBLu6WCxa8C9EH9s40G70
wIZQI4gJQQq9Ke/CQPX/ub4u2WcSAt2cKFnVZNxho6fe3NfaNpRRGq8wspyvSrinTQIG9m6EDev5
PQmW/eBnn7oX3x8172HZPYQQ5XPNY7IxgmhzfXVrD72zDeXLPwlBZHHartFhmv1jfVveh/sf6Dps
Uac/PBTbCSxn7nWD69uJWIfJPRTExJtRrw08SBgu45z8M5UPYNCTjmWtmgCDNed0spAyC87OnCpN
xhbJrEpm8OSqLt7QQVbL6A9XiBXw1YDUB3gBr39QA51vnZ6zTGe/PSOp3Hk2f0TlV8Hyo94hRM35
z1azPM1MPVJkuwWTD1GWPFzfzEsZFH4cOGXM/ybJwtfLcrXXWoM7J7ClAeYf3lTI920IeIC9Jk9B
P0bMZ7W1c1dVk5uJJMqHBd7gQmM0wAPzrxUX+c9BGQTkKtBKwMvofEdUsItnBk+kU+NXrwUjCFKb
ZUeZJNSs3c6nZoQgABWLZtRqmMmquzD16/CWpfgCRDLAtP6BMdsHiiRILUGe6Hw5bMyzpGuywosy
K90MgMOkTnpM5/mbw97iMr9tc+Y1YOxmVNmU+bIn+rvkA6/eSCc/gf/7yfHUtDSOChM/wYr8+Jtd
u2ns5v/MQRPc64r7NvrRswbxm72zH0Y3ldxQfH0XdzUavBgGBPkV5iXOjQ9RVwwmQWbZm4DCvsLZ
3KnatsnPYpQ8c1eXeWJJCIAYmccIF89h2574DvTPYhA1TFCCb6pdwsZ9HY6Sj7t6kXDtNVTSAM8S
16ZE84ARG+SvGIac3CKbZr9lpoyAeS0UmfzVAZIS1HYuDsScmBiOLrGDjZ9mLxOKzOriS3xkpX8G
rL+KqRYb3AfgdT//TM3SW2ajoOIBdd0RZDXzK7M37XK00UABBFezfCt8kthc+2CnNvkRPfHLKAkB
MndgU8fMSYWpV4Sa+vtg3BnhptH9hd7HjTcjEinvje7lI3Mr1e+LPa32Dngfr/+a1fsTZUFeQeOl
NPGgOmXHe8JcErC6iRyXmL/C6RHgLSV0R/2ZhlByCDSMErT3JLsxKj+04VkHxoJ6/Mgh6pJKbtW1
AGViPgykdPjqqOqd744zVaij5Hg+EPXX0r3X1EL53fZMTQaAMlctQSnK5FV2elHBs5wwilsKS12Q
+9XO3CJ92Gh+fhx0d9iRzfvoahvrPnGdO8XttmxwAQvxPuLA8AqQvEw3WpDtyzsbHWx317/PSDKG
12Ubuo+1H97Gwev1L7V2HqDrgakBTgtykSSyrOsmYo5I3/Dmg+csyYP9H1pHuPsxY8NH99FxES6h
LrErljRwhnIG4wmB0F+l7RStkwTHlbotxIdw3sDPihEskchmzPIqysGsDCB6CYqMZdTU+wHdgEOr
NoVvtL36ODCdHYq5V6k3F3H5dn0v1191mHOHZC3S+4uiHS5apUWZDI/UHSAkDEKK0NYm7UbZQBTN
kKQaa18OIz+A/BACoWNduHO1tGdWyMWUIQvsGJ9lARYkWZ14Laic2hDum0xldRMv/NhE/mK5GQQp
czQSqg0ofUFef337fv9i8XY7tSbcOZjwLOM0woqSFi9MmAMHpzt8vFfbwgWFxc9qa2H0I/dQUT4u
3oH8nHcy4OTaJQTNQ5szCPAKgBAnoMZVoUaIn9AuOAxMT92UpRI3Wf1wJzZ4BDmN1IUy4RKHjdBe
2i2GFrW93sU/rKKTFb0uLIEGB8wBFkbQOLHf76fGiSVwR5p0SCCNvoTWNgEbo24VftYtm+sf7sIM
Th2Bggnn6Ya6iIi6w+hZslCGg6c0+2j4UMNtIQura454aoL/+8lKmtqYUSSHiQYPLyU8LjRIFh/Y
XQxB2mhkBv9hRSdlWiFiGU1mdHbLzQ26ZxbObTyRYE4WyaW9uqoTM8IRZk1Dm77B8UKzDhgsq23d
Unmj3TdH2dcylYTV5Pm04iscZj1K9MUcYQ2Vhj5/X6DhFBcvyJ3j+q23g6pSXfuX2uzRoZWkA2tp
6+mp4v9+8vXAO2ApUYlLJv/WVXe0v5+WWzW9T56vf7W17Tw1IzhJYY9NV6tYYJg9R53pgqGwM31M
qC3mFlmzZFFr1w16hABd6MDGmI5wjM1hKvVomBAq3kEZaMeA5aeH8GmO3PA/eCOavih+QvEQEZ//
kpPta0lPMQAASyq5sdNtrkOPyru+dfzHXoTePyZ+32wnJvTZaJux4V9ofFvGnzp4D1uvaLfXraxG
1xMrwrHSEz0z2IiF9KBo0VnnzoMk9V4LRTaSDJ2CDoCXvc63Chp56C0QqESXxpFMpVssPjUkq1j7
8L/bmiqK0aiZCufImRBoO50iw5vRQNguGLIr8DoCv7g71du+zPx0lHjAamZxalO4GmmZaRRFY4TY
CIMz5bGPWrcfbtRiM85eF92heduOEgfneyX4BL8/uMiDislLseSu9FHaxqWDF4WOqTGgi5ziVzpP
7tL+MMLddc/43dG7NPZbfRD0A8jRzz9ckmcRS9oQPRPP9Ibn0XSLwp0hqfya3PR7Y1OA17F8cnJ3
yt3mwdk7W1a6jk/dNDA7T/bOXivCYe3//hwqoJ1oFWZlq2Dt5dHeUq/8FgXZbbgD11p8YxySZ/Xp
+vqlBoWjEY1zU1cp1p9Q194noFmLHsGkBVPTa+jl+3r7U2KRu+mVHaf6+Y4vYxEaQwaLI+DVruJm
3nRINw8Lqv0lxrVkwp1rT8KzLRWOTczG0S4a2Ov9/mgcl8Fz3Myt3PLe9NTv1V3kvtHWv8MnjkFz
h3AqyVKkWyycoRJj2CDw/P0DuttO38DH6OYrOryhrRFa6J2DDFVGSLji11CzQq2KSwYhJIl9fBLl
rLQGoL0Y4XjA0Kf24M5ZMFgUQ7k/7RQNUPJeo2TkQAPT1DYo2LsZ2NrS5bZAFZN1O3M6OtZzr+6p
/RSxEmQIuW91m0I2C3953vlPhZAkxuGR/IqxU02cuV4K/NS8C5LxSSs+UL4YVLzSp1/XfY/v9Jnr
AVrDSRGQYYMc4aIq2TnKQrsYmpWsAjFXs5i9C4FOGfXCxV3ArTiEN49wc17EL+jU1rRMgNQAh9Vy
6KruZXJ0zKWW9OXvl4NpeB1AWYzFo+JxfpIGow8ziETjfo6j7wUquoseeddNXKQ2WAsHFKNxDSgN
RGHPTUBwx8hR90Nrqv6Yjed+AZgNbQGQqJbJK6GS62Zt51D0R7kETKE65B7OrRllPWcLadE5StpX
okVHO25fnaiW1Bgvkg6oagPOBkN8DBW3zLmZrJsg/m4V4PvON6kCDtKHrPNHRwL2lFkRIqtNJjOe
8rJHzXhH5v9H2nntyo0sWfSLCNCbV5Lljrcy/UJI6ha99/z6WRQwoyoeoghpgNv3odVQVCYjIyMj
duz9s7Geosz1rWnjttwyswinZmFkoyQljVPIUNuJ0C8IkCJ+zuLoPwnAzMYX2rK2cLk0aUyL2N2Q
6v7Ux50Vvun1TbLVi/p4TvlA5GukAEBVeBRffiDNqE0rGKMG5YNA2amF7rvqGG552+pazqzMf36W
e0LYh5BgEjdQRptu2poHedYLEuYuzf5PT9G8HgSOoc0hbV+eojxJQ0XqsERpkjLzTBzppd8aXMN6
FIItYuWPZ/bS2uI5MkFPhsYzHjFUza3idbVdFnVoF53U7IGpjAhX6aGdWtZW1WZ9Q38vc3F82xh9
RctnmdX4WqQSgHCk8CbeDcpGVPqQCXOAf5FVg3ulx2QsopJqdC0qfxytzPRsvTF4Q8KPJgu7mPsM
rBO8VZbTK8lGsri2sSAnZuDpr6i4cP4yVP1YqnD+ZnggRQuqV186+en3oBjtKjI2Fvkx9/61yt/m
FnlDnjVyJ3aYQ9l0F2sPRhZROz96ypPWv4fhPm0dcv4/99TzJS5OXlfQvUgSbPrNrwmcrCLz1R50
fycaz+bWu+wjaPvXEulZiqibQeK6MDcMUAuZGhBpK3zXRHqXh1o4xfDGRsqdJHPrAAgxXYPr5voy
P6LQFoaXZ78vPR3Fq8bpvOxOrP6JzG958V4KtQNsHDwc50MRTmMT2y0SqxYJYq7B7ZoqhzrIbctq
914RuWKm7HVwIdd/3Lzoyyxl9u7fm7Lw7qasoekQ8O6Jp5XsvWT6l2iL4vlDzjWvH25sQGkaJcdl
n6SqKt2rRmwIQVMx3JvREwj6zu70pN2NbfbA83OrtSetnp8zo4vA1KXGhGJa0Tijkb9HQ39AScct
st4OQybKwI12tN2i8mtBhzrSfirxdK9K74ko2IrRuZk2uqoy3VVedri+4etuePbDFoFL1P12IOFs
HGUAASl8lttj1x2S8YcK+ifrd35xb6Q3XXu6bnf1Q4P5RKIRDBRtq8sLKIvKIYikeT+G7KgZEMGb
/hEA+NbyPrQFf31s4A9Ed2iglvQeFoV02p8c6q4aHQ8R5kmD24CaNhR4sEvKb2qQu50RP49TsGF7
7SafFcP+1/Qihqk9rGHWHMNavbsJy/KkaFuXwfou/jaxiCEZKoxtEfPxrGbYD5VKCEHsUpX+KmSc
LWURMno9E+VoZCklJRA3PtJD+xkegdDeVcfsmJnOk/yKmF1v87w4ji9/4yq/F7lwlSJr/D4BiuyE
8eDWUP4mer3rx3QjZ129WM/WuDihhle3Rj1frGZ40qa9mb9YXD3xXdQyFXxs4+f/36qW5w5lTVDJ
bGkiuXV/r+t3+vDvdRMbDrgsqESR11vFnB4L+dugPG4mkat/P89Jepm0Gomll2dYqSF9Mad5Cdlj
U72W1vH671+NmQheAdqELhCK6cu/X0+73EhqYkQjxnd9rNuKFL1qxZuuFsdKT267of5+3eL8N364
fs4sLnygTHWxtGQs6iNNemcUnkrhqOX/es2Gs60e3DNDi6/fWyLKOiOGAvOxrTVGp+xw2MIJrq6G
974CpbOEWOdi/+J+EiJVKQlAPddbmgwncUxyOxC/iGPpNJO48b3WcmAAYDPsieYX1KaX30ttc8/L
02pe1LFWP5uSq1v7ZkuEfdUrTHQmcAi4YT/oTVBN8k2drfP1xK0QfY+Skru7hsDpSL3JFrZGcle3
8bdBa/FkDmB5CNMeg2V+MOWHqto1+X8iCgZbfBZbhhavZl8wS38o55UJJam9i0hsHH+XJceaNnA/
v/hSlo4OhQToA7qU1E8W/pcao++PQUPKl9mBw/jDjY4eGnqI4TG0EYw9aff9/iG6+frkuZbTfnmt
b1s3udUO5T6z2XKH+vvGkfjYiuaqPvtNy2nXQuyrStGhm5wevwg7/0Y5Nrf5c/JZuS9QToo+h6dp
9xyLtvZU3vouPZ9ha9rmY7ly/gnzmI2pSkh/LKl04qrIlNRqa2ekLnijHAY3cOEj7Jxmx+jNk2LL
hy2h6o812oVN+fLUjInXVbqJze/+5Eh3w2fxaXwSv5Tu18xBdM5hZtQNbtRbdv24peP7kX5jYXzx
rOstJbKsrGPBNzNuJmda2okPgtPv+yftwDP2Lnkw9+ZGlr/6BDnf50Vq5KPv4hUxZukTuuVOs/Ob
OLYtp/5xV76pj6YtuPq94YqufNgaBf417vPB9c++8SJKNWPZiyO8xA6zGfvJ/mQ8DvvvL7rdou8C
eeeT+Gg5ykFFiSj+/NruydC3uFZXHwPny1+kU13WVL3u8RPke0XCxZrdy2QPe8H5dfSyffqlOBg3
CrJE16+39X1nbH2em2XIa5kNg4EYa79j3w07wrXqHXgLu/uioFJm7EOnuI1GoFFR6aR7jxbXRhq5
li8gkvJ/1pdfvU4YTzSx7smqrXY72Rr/wgJKlJxhEP4M7i7cuRCSEHceaieBrRK0sRNtdjTW0kQV
UBUAD01BEWXhPlKW9FEoYqKubMktjwTp5juec/sj+1TY//kn/w0N6ROqBZ/MrQ1cu2DPbS/8Rq0l
ZZI8bFtx5/i942duQOlA2OpCrvoJODzUysF0oVW92EcdDam4nDCktPb0A+IrR3tMv6EK7GjPia1V
Tuh0Tv6VAklvj4fNqLSWHZ2bXzhKX4Zhqg/zHiMH9mP4Et9Hlc34k8+UoG068TeFh0b6+O/G6Vh7
KyIxxYqhqaCdvciXoqaLvLJX2F7pkwERQvyfbtx18Vssf4pgpI1vui3yydU779zkIuE0QqUPugiT
VWjHz92RgbzHzM1ui1N87BF3VGzpASKQzonsuSsZ7aCDCd7p3Vxf+opTa7yNGY+hRst7dZF5eFWd
BgPqq86gv+fIxaWPhXqgpmgCsWjLR3MrM135wFS2f1GBMLJnLEUKZHk0M10qKweUYHcYLABuqhd1
PISSLRTqStAxUdFWkPWaUXtLoBSU1mGninXl0HTfm8X4bVLFjWxqdTVnJhYfMQs7Um0NE1JdQo47
uU3/2G2pxa6cfejn55Ya2TWKT4tPpJdtpIQFRiY4o3I/3rUsJ96n3tfrrrBWesXQTMzNmwHphUWA
86VUqYW2qdCnuBlID6FVgN1V8WxfsDPpZCb3RfB63ebaNzIhhIfJgVkVxkkuUyAfPoMo7trKqc10
n3nFKTGq/XUTa3UulvXbxiLNmrRAz5IYG3EBykbc8fyGWL2wG2VfNe402v7kBg28vRvjx2vOAf4W
PWNAsjxYFqG0sLIitEywIsr44Hn/hcNr3v68vrZV14AYTuKbaUwTLkygvTfCfoPoc1O8ldAk+MoP
I4m4YT9dt7O+lN92FmE5yELaoQ124EqIlQe1fZAa57qJj4A5vpEJtpGyOBM96MJeuoIAFc3gibP3
pfnzFHnzoGv+qZqUFhi56h9Hf5qY1y6yu1wKTpWlfLUYo3UhjN7SAvmFT18kivwUiA1k2izc9Itt
ldRM8aR4qJwuGfzEri2j/tTngf9kJEPxY1SzQXaivjBSG7qj2O3qzHwI4oCxv1aIS4eAlh35y/ND
FkPkY5fkJXeDWfeGXVm6n9vhND35FtOBoVAMBwSSy7si8Jt3DbE+hKf7gqEt0dfCp2xQtX99M7Y+
N6NMn3MYjU+hxfCPG6hh+xx6sYQDV/YgD5ETNHL0mLdzycorRtOWyy7c5/GY/+wDgUcTAovizgdH
/yRlJS/nUmrlG7ltkYe8/ik/8syas5g3AwBMAKiGuYQX9UIzjWY1Vk6mC46Zv7PFu3xI95M1HWtT
spVRuSGX+u5rP8WyeTVH2Q7k6DMXhptqIFJAnWbVP/EsAl73DB9LdNO6jXb4iksDkYftgPLwPEG2
cLcEAIlYanxjuQlve9ApOQJ+g/H5+lasXK8XVuYDfN5tncys1USsWHXRP6jQxAd2YIJ3tUU9nE5i
VscvsWgdfAOkTDH0T9fNrywSR0ZrgZqJ+DGbYxAh90WTcwsw5C6RwD8L2Z3n+39xDfKpGRRj7AAH
WqRP2uCnehFNlRO0xmMhdi5j1gFjKJs8HSt5msU8FnULESgDz/TL7ZxKqe8M6Hicxhr1ndXOyoOj
DpUCoJ/XyidpnHxULOVE6m3drLOd3Gb+2/U9XYm5FJ9IlbiJQWss5yvKbozKppjjFPlS1/6s4BdQ
td3g/fz/2VlcW1WepYUCSNmR5GRv6SW0c96nKDFvemsKNoLvSv2JxXDnwzCqz/n35b4G3lAk0eym
VU65UHmNCpQ6rX3Xvw/+uP/zdZ3bWqxL9QLeoiO2BOvGqg5a0NyLSIoZwukv7NBfIqGnXAgo6XJN
SMFo+uTjK2Egm88A2htbE2rpJ6r0DN7oWvZ+3d5KKmNJvNEQrGaUQVzyUmVDHE7M0XHUU+bQlP4l
7bcKZSvH+cLEIpp0jVpao0Vc7WGKjBRpb6HJ13T1X4RGhuUZeyRrYZx1sXN+aEr5OB9ntfpepZkz
eK+R8N/13fo4ujvfEWdGFm6Q+oFWg2+tnNL41XeBe3KIv2TiSZLeleSgmZCzdU7fPLTWAYD+desr
lWSM8+aBDh3Y8pL5boLqJwMDR0qt1wgLHHuoaHr/IaYYGrh1t0UntnYLQLUJzI/aATfi/Odnt0Da
wdMxVrPLF/3Ji9SDNAz/gKm4zf3uTlUzyErUk6b0n66vcs0jZ44mVBVB/REuL80Wni/Ees0qowF+
HTl/ULS/eADNg2b/Z2KRGCZdlCr67CqaGD53YvoSwZfdMCxyfSVrjs/XkohO5GPakkGQ2lU8GW1G
LEQPYsqnvVxMJysdN8wYa37BC4hsQENelxnryx0rDSqysppXThtIZW4nFh/MriDJccU0rrR9F2j6
3uzK4dVsi+6hSJLYTeTS4z8S+JF2KIbNiHRSUMtouzalYTcDvH+iVgmjUwVR/KQJiXIvUADdJZNc
HGbag8L2RHG48zpjulEBJX8eJjlictzyys+NZ6U7M5DSxmYsIbzr62p6ttS+eKsja7rpwLq5XVNM
pk3dxGAUdUJli4JJEUVwVCqpZvsUN34oWuJ3O/TY8qOQSZbrD4H3hHpCyV0pG/0+UYfM0Qq1Oyjl
AIm3zDwOLZXgqeqUcC9KpXcSMu8U54J8MgRtJxWTss8KY9xPfYGEOkHp0ZLFicEPQb3TSl5bdpC0
ebpTslh8VgY9y510UJXjONXTp7HSpdTujah4Uib643YyBA1s61GW7Ewt6N6GZJAObZnGXwU/lNDL
DXUwR4IH8Om6Y629eRmlIqkg0DGqunyAypZQZ4nBw1CEufIu9MriAV775qRSzfwEtM2L7CprB7cQ
BvNBMtsos4do3NIKnQP34sFhocFGHWbWPORpcOl3KnPuYibwK5pItPOxc9T+VTF3Y72RD67d8+d2
Fv7NBirjkFJ9MSt0H6Y9+vTQELll/9p15sbWbq1pERoyUIZdE5O/iGloo4xtI/2WpBDnbnSPVu1I
jA/oPLbAqS1uq9a3GkWuWZPSBC6CaZV2X6imbUjH664y/97lNzr3lMU3SuipFb3GNyL/uhti4yXO
2sN1E2v3xDxPQ0UJ4W3opS7doOcZh94gW5aZkjO1kL7ljLkEEEihEvI9Z4zHi8xToW+1b9fcAj4S
KmW4HrOL85+f3U+W1QudMm9hJt2huJsLvi1TboySI625v3CLc1uLklnaRkNqdGxjYZTwhLRJuhd0
8a1JyuoFqLqy8TRZ947f2frC4/20HOvEoHimWd53ndev7QP9qqvEtPvceLn+/baMLVx+hC2lhGhq
Tm1jF9n0So93hfzmBVub+PGDMfA84y5o4c79nIXPV6GRFyjPpo6UUBbv3xTAK772IqgKRcIN9YGP
iwLhwQbKFAVnFbqFc4Re2lljopIgmVAJ/BQkN52e2uHTn24dPCPSTIEhM97HIMGlC45aDwVGrs0k
DsNzpHxX8+G+yEyErLag4yuZJ6Yo7fBWpdL54RFZqr6eZgamYP5xh/amU6g0HS2uRvVW0pxh2ulQ
JkT918i45d7983VSFOTtqMH/xYVzuU6rpf9cdCTV0Oc7gXEwzBMT9hSCtpQDP4YrHiKgMWauapWz
vXARU0E10BoxNE6tg2juw+Crz9fXsm6CXAlSQZ7kSw5QORerQNWyDP0+/0QmQ6eiK35ct7HmfbPU
HTR0VKY/gJ79AMJyNO8Yqta+m5BaGF8rtCPFP1aZgUGATyLieXg6vHeXn8Vvo7gH78puqbd5ad2n
quFK9RYN5Mc09tLKIvbBStQrUogV0AaHKaygZFb/TbN045Zf3TOm6mf2Yg7Vkkm+CbXIyjvM+PqX
ELmsxLPL2q23mHtXCuszzcT/2mEg53LTCr3JtajHTpLVrlAepuEfJb+ZkC8IdJTprIecCevSSf4c
B3Rpd+HacmmRzXqzXbXZmQKA+M7isjJ33UB3WXkhlXL+2AstlK41nZFgKj7LIdRs8MJmaKDGJ3Y5
/kAFF/SRp3zyho2n98qnuzC0uEH0UAgkZcRQrSTpK01C+QSTYH47VsU/sRFsDSJ/fO+INCegKbeo
qDEGuohGrZDGraQQJOoi/iSWFBP8trXRDbfJR+8ViAU8Vf6LveQxDNsDICTzA7dkbEiCGUZtBuxY
d/oO9HXgWhkk1uUf91+Yp6XA+4v/lZtrsbiw66vSNAgdMPXcmGkW2LoEI5DCM+nPveOc+GFhyBrF
outjVjTCYhEiiWg9KxC/V1uY37Wb64JhYnFJDl4AAC/FkDdlbhxPjtLva2Onj06h36A9OxQBYq1u
HTPJON2GyoZzroQvBP5gi9M1pvy0ZRkjs/KZFxSCCyuSd5IQ7+RR3UlyvpFFrSQ352bMRVjx1FZK
hAQzfgAWy/unV8pXVczdRpaOebHlJavW5htypjmF42tRmwmHchB6c2JRfC+xyG9F9XsY/ud3tRsw
mnndU1ZuTArkoCpmcWqeKgtPkYRahIuXpSlh9iSkyp1RfrtuYfUbnVlYBJBSHCs/tbBgRJ2TAZuY
pOZFjZP9dTOrC0GcWqSKh0eoi11rwmxMO9j/6dv6z6IxvCrhxrNu3dktJDB06mZ0Txd7lYf86zTX
cPbBe/Fm1uL8zYBhQC1s8zWjtN89G+q98Z/IuzJLm8P1Ba4FYrqQFEDn3IPS+OXdlql16WnjmDmR
+RjpvIz6H2G788TJuW5nLQIrs2oNyzRlxhQu7VRa2ktyCOFvpBj3k1m4Q67bHjrflpUcOnplYbp1
x6xA/8BHMR1NX0hGsnjJcJGgEpX1c9mRSdHPSEmfdBR0/jES5bZotPusrXVnUoM3vTJewn7obS0O
pFOl9uKNl5YnTa2UfdGUsARJyvv13fj4AKZLRXiZB6MgdFrW36pCQ8J0pBVW9XQJa4fqrF/u0T/y
GEkZrbc22PDjtc88P7dB4vAk4Ctcbj/z4lqoV37mwC5ie+13dOmzYmLeYOMzry7szM4i8zNLIxDM
XIAspXtvhqcuO4naQLPzWFj3UrEv+r+4+wA9UE2aTw+V58t1hTiv4PUBqTkS3jPhmABUrK6kjWWt
RZtzM/P2nhUO1KaJagmhKke3nnojt5vJd03r7bpTrB0RKgZ8ptlfwVNcGjHDOgWZG2aONDx4wX1a
qbZpHMH0NNku2BI1XF3RmbHFhwrEKq/TJCLqqKJdlrdyeKiRX7++ol/PictaEifQmMsgM4uTuqxn
w50Ge45CbCvL2tYCxe516BGo/Nj9EJ3k3NtrvQqgnQqJFsWOBLGqlt3HAy25EQGQsrdL7adWlhtB
b81LSScZQQf/w8TuwmsI814fBTzossZwIeTnhP+Mi/qQS+/ZxCzJfZG613dibbspe6rQSdFq4txf
ftvCEBr4GxO+bZlGx1JMVPAlwXCfK4n+N6bgxCB7t0Q6T4srS8WPvMxicXk13Vsj1IiD+KYb/ev1
Fa0gyRksxIrMmxsW3uUmAuTSUwDtvFgz7WDEwXvXhPd199/o/av0/ckMGlrjrejAA/gqhcNOk6vC
FWTR7rR2a3xrPhpLPzs/Oos1x7Vfo97A0RmhxTOYnJUAEeZ3Tfgud38TSX8fnCWGH9FxsU98TPnS
18I8DvFzJb+VWzpsq/H6zMriWtatPkbDGCuWebKKz2PxiCZI1//FOZinTGYsnAht6cIrVZ++Vpjy
CvMVpMHb/0SKolgz6twuhHBPD9gxx61EdO0ooBnF57Kow35gZA2jXE4rg8hDFr+zwOdE1OhN4/m6
e/6aWVm6xLmZObM7C9mNhB4b2sAZOjGy8d7GWgfQqg6baNdpxviqeoPk7ZlAzzQb+EObuoVkdd+I
VT2oDslHOc7sEsEhJZDyFxPd3E9DK4Uz1ygwKQQJgP3sxwAiUqvKje/pOFkvnV4lBZUAyXyNvMh6
HnRm47vUq7+W/C2Q/oGf+5KUqBA2AfjGvS+oXQPDk5i2dtBAMvVc9VS6XA5tPThRVOamIytivO+D
Qcl2Peidem/UiW7306S4dWUUT4VXToizRQlI5bZoDMcYtGJfQjKX+g16o7WaZwx5B21hQXzUlw9W
1UiTretD9q+ALNqXUYwh6gkN+I3twld5VQ0qLDpZXfqto0aFrN/EnaG4suGLr33ZDdF9q476kxSk
1rBruqKnwzLIyWMso+oN77ev24GqJwc1gRjULgXR+xQU1mDcBylEgeDJFOORnnB1CvzK2A9RR3bg
mT53QQk4UmT1kfHeR6UPc07bJQepavJ9qppFto+spobiK1T7W0iLh2+eGESt0w9CsQs0uUg2Iuna
ITx3ocU1UU39VHURxyOFqqr2HlrvxaDoY8Zv1311pTlHPwxycWuWiIBhbGGojkQ1kOYC4zg8Zvkx
MHaRuB/Ld9Nk1jW69YyTIhyv21w9hWcmFxnNwJCCkQlURCo42gu5BAIbFM9+MX29bmd1D2H6gGcO
igzO/OUxtOpy6rIEOzSIjz0SC3kZvUeK/lK0/cbnWt/G37Z+/fnZkR/GDNHCuRQ86UfJ/C6Oz40a
OqP5TS1207SrY2Rit6QkVh4ZM7gO5g+oZsgkzEWkhszUr2APp0hn3fvlU97fV8MPP/g2glzR9iMH
NnzjnNsSZYSisXPZDeMvTfL9+jbP23gZ7S5/hXy5zahFmV4T8Cs6hH1F77UaYzcTB8ebp7s+B6ET
brUjPzoQFmfM+fzCp/y+WHemxdEQBk3mxIz2F6WwV0Pz1HtbZlaKr9ghU4PqSodyacka5PWdXiRT
zk3Y66+qhcQgEovHJrBudCVEh12OeydQeOQ1YXUK87LcmWDqNlzrY34hQfvHSBEwSjRcliRWE8jU
IpwrsWFd35PLBgcvNVu3GYUGZb6RaqwWyH8eFeaV62wuwocoOy1uZ0+CtlyKMZqWgGH/i4PRViq+
pPBVSL9148Mo343TVt9m9bOeGVUvHUlMvcSvVBxp0KZjJOlfmqDd58zdX/fXlbPK4uYWBA0J9MiW
VQ8R4RAvV2vqAVCzpelDZb2lZBspkxjAsXZpfZ96W/zhH2PRbHNG1rCl3L0Ll02Ba1hthcvW6X9V
HTsRsgIe42BbmK/VPTyzsziMHtw7I71YYmt9kyffm3Qn9RvpzfwZPpz3MxML36giq4WPkqU01fMk
5vYwbgl4bG3WwhFMuTa0IGMRMQTr3BSnODSfjeTWRAvDvu4Mq8HrbDHzfp7F7bQwI1osLCYzHwXj
X6HW7Wk4KTxdPOmulzy7buQNk2ur40TNhP0AGeGiujRpKWU79CYVZrlR3SB9HMOHDBS5MvxxfYKc
7redpdJQH9TKKAbYCaTsVpeyXcNI95T47vUdXPO4czNLzx6STm1FzLQCBIhIhARp5RbpptDc7LlL
tyMSGTDQQzJF+nC5bX3ZFyE468wpwp4hIL/31L3ctOEIprFR0nuEUqiZmaXwAEKs2ymQ0Pxj9ml3
K9fQOdt9BdHnn68cXkGG5BXiMnfR5S8qOquwQhFOXl9nAqFKk9rxy97btYX0359bOl/7vDdnXmoo
lcozgbWbXveae9K/taG6Rr7xrF47C+dWFgdbyuqpGD2+pNF/tprClnLE68pn0A6BOJF6fqFt/xfr
Mik4UQmZk6eFRb8I4yKQKXGHoento1LUbnIoPOltJtrGx1qLWvP8HeP4XKQku5db2NRJA2wdU22r
wPSTP4WZ7lxfzerFQjeMY0c6zbT9YjmBF0fwPtDnKIfW9uehpKMsHpturzQ7yXqS9cBu2j8G3zCR
K82yrpS7SAEXNgXBEsdioLjNhACALOhCpvGUqupOz5qNr/WxSIgpyvRA6GjjA/e+3EIjtspqCuWM
jmJqT4I7db4t6V8r+T7rb7Lq/fpuroXJc2uLKqGR9s2UplgLKBub2UERG+oqtZ2HGzu4MhU1DzXz
D5TXoHiXozTCVCV1Nq9r1ETX1Jq9YqVuCJlzUwtOZEhuP35GR88Zy+HeS4y9F40bnrO2Vn4AZWQY
MWfvudzZNAWDNiDygA5cvffSH60ZuCnE5aIVbnzDtTM+c4cyeGXNIxbapSUB1JtuCdB7W5HSwVQy
9ZXt9ZLBsEytQlWmj/WjFvo9tDa0J3kOkiP+xU9gmo5MiO707LuXPwFmfTODU3SGtDx2Zr+feZib
J828U6JTP4S2YVQbZ3/NcWn/mCbtQBLpZQPI1P1BqpMwdwbz2ySRxT6lkKnXUmAbg+vXfz7pQRQV
eZfMPkX7bvE15TIvUORgfEBuzfK2HFXzBhkNAGqDGoU7hSrIoWnMehNnO9+AyxuSYVwENMCfftSA
18KOhcYG1dfMsxWlRyDhtbTsIftHGx/DmKnjR10/TGWzv35SZ5/5aJdqmm4Sfz6IA0mm0ao+LFZO
I3wTVPk2ozqS+Vu9yrUATsJOjQKAusIE1KXb6FBpyxoEwo4hB3Y1HvL8aYie9ZSa2iHQj2J9J8v7
KVSdnlxK+ko15/oqV5qlfFaK2kDKLABZyzCRRzJAypTPmo37QX1kgLyzWsTHOh6+ttjeW5rTmj9N
Ggx0wlxJKze8eGWboQwg/SHVMOfje7kBngB3X990gLzlmz78oZbPgf/vxhrnRGLxKc9sKEu40Who
nqZX2Kgt9VmWWzttVWcQf0RafAci4UhP/Z/GH79S37TlVjoVcHJe/wkrZ/XiFyzSPMo4pKkmvyDP
E8caSMDrhyJobvVmcDXgb2MYbcSj1Q9L1AOcw3TmR+RRmShxO0lqzuiIP+kHQeurL+3ke8TEsW9e
Asq3z6UoaClUggXXgqfBG3kn+Wp8NIq8U/Ztooo3EXPIW1KmKz6PcLtCt4iRMZpZS58funzI5wKD
FmkHYTL3RbgFT1o1QaiCmgdV0g+MG52exqMxEjT6yT+VMlVfUBnXP+nK7SYhfY1g53y7fnxvt2MJ
U6BG5p6mR7n0bWG4q0KZ2fctXYk1S1T6TEMCcgX6dLlfeZQw0UokCqOeaq/v5taNlj/78obLrNoh
C0L6EdrDDySXZmKqNbGK75KKt5L4QyzLYz1wkUXalgryWnZCU1BjQlpRCOrLxFUWlEINjJhjbz54
DAtqky0GRymJnTR/FPJ3vb1ttZu0ew/0DVTy2lE8t7zIwLpMrsKg4n0jjvdGeS9lJ1mCxFh5MIJ3
aTped5K1Yhss4DNKiHExhpAWBz9SUSEcReY9C0u9U3P5ZezerK7Y+X6+LyJmc5T+XoSqzhTMm1ra
ImZYWyvwWgtekrlc/OsrnL2wwrbR2nIAL0wV8NOoQdafK3srMuHiFb/grLeNr24ci/UVc2Pqc92d
kYSFtwrDqASez4qHWHsbEE8XRskdpCZ2Yt2/05mvHWPrRiwUR/P+TZnv3tjxtaM/a72QpHBxA8O5
vFAUL5CMruG05PUdso9NfTL7GjTDCDD7aFo7k6lAb58obhpRktvH+dYnn1Fmy9tGV+HNB1LHE3o5
PlpZIbSQIoGhj04SjagGBIoq/AyIDbpwTMaT6t0P/V9cMCBqUUv8hYBZYu2BBPtlMF8wiJ5Fd3FT
pVCdNcW9lVqvUxs+GJH3rYutZqMasxYyoO5nGpOZAqr2C/eWlCpLQhnuY7VUbBWpD0MnKQP5I8JG
f/3DrlSMEWqktSrx2qUPPycSZ77sFWolGvMkS6f9sOr2AFW92/BysprqZFRb3Nxrr17eE3T8MUU5
9VeX4sxcm3htG1uzYlBVvQ4qyBH4lXMx3klmeejrp84SmeH29j5tyOsLXdnTC8uLB6mQ66i0zo+Z
2nvqvchpMvAccMZDF7J1VlcSI0xxeakz3ucDhkwYJ3SpU+JDMyk3Kr1Ybv67QPBdpah2cYq4SxHs
c/Nl0oPbqdcPNbO2f7FYQyY8UTjk0C6iRcYQnxxkLHYS/gFCVgu1XTQvNV3m63ZWIiEzG9T9ZQsF
dnn5QmxNmsacSdJcqb2pzG5HqHb0UvoBcfRRSIdT4g2H6yZXsDo8SSGJYF54prZcPgnVwjAyU8Bm
DDsscqzajeQfquTI2zMzj8HkpsZnTbjLrL0cvQsAmZseWuPHVtj4zKtrN2mFEpCBTS/xK61iDdB4
8Dsi3t/xQVXeDO3erDxa8bdWou2vL3vVfX9b0xYg3G4Yy5BGOzudw4Eofqa340JcbhdbIW8tINA8
Yn+pSc1kTYuAkMhj37YTj34RNQchpPHRvmRScRso8ctgVc/X17WWslBPUWS02mEbp+lxaa8WBzHk
KZ47Ehx0vlTYRb2PW9FWi3t0aqNi54UvXvYpNENHDN+uG1+51C5szwf5LBrFHSKZFU1zAF0+KoHR
nRRs4Vbn+Lm4tsCTAaai9gGtyrIS3dVFEZiemTuJYO5MUACaOJIFhqfrK1lBOUEQNVcQFEg/ZszK
5VK0Fk1FtaGZW1dWfgj9QLUnNfWfU9O33E4bkkPQ5veRoWMcEE09qpEd+COJoa+9C1w2py7fnt/+
uHg+LB1J/o+PuzyqSVGr6WjwWMrjutUdHkEeYioxYHlLTsjtjUqJbwFGRsXG2ZxXu9h1JodI0cDu
QIC7bGfoYay3uUR3EMiOXD30UJLIk+4YNSOv5re0hqRh6wOsBP0Lkws/DtuMcaIBk4Y5uGXxblWi
Iw7pThXiJ2rydj7jzMhsBjuRxUNiIQ3hyRt1jxWiH7xg/p+k8USlRnjpBelIkha1HKaKLkaXSHYf
M7iu/YtIz60qztKAXHjqNwuZrUKrDiokXJKUHcP0qTL1Y6w1tvc/pH1Jk6Q6E+QvwgwkEHBlya2y
9r0uWHdXFzsSm1h+/Tg9M+9lUlhir79LHStSIiTF4uGOXnXC4qvAYtsIkt69WOtuLruqQcF/gBQP
JZLZ4yTrNgkHG6eukBaiuUObviWBA+hOUIfPiS72evym1WB4Zd0TySGOk1ROpa6NvSwdTBxHCx8N
lRpoyJ5vFQ6AFqdoSboxxcRSrGv9DuBvTALU1UpqtGwJeSaof5CW/wntT24Z1EvLrJ1KBolOdpYW
7WqZ+SwzVx7GpRcCXWogHUAwjcxkdgP0KlUSqBYJiDESXKK7OP2MoS+lryk/Lt7YE1gd6ReoM76V
hYsB82xNAqUsXgYB8aMYOnyGCrJpia7es7QG81VrNW2XR6Y41matHS1WaVd6Af6QUrPDlRdkYd1T
/ZKg1IaIGTHz+YdELiYrMF4A2BIPbzHks22lum4UdW+hP7tyyy4kIYh0UHMCGB7Tt/MuHlcEoUbQ
CtyyjoyPAf9slS/S+Kb+ZoAgt4Baw8pNtkBKjPLdiclp+Sfeg8ksDlEEmAT/sFe9oiDy8BPSwMht
nfYKvFzO3SH6rdy1YCheo7dZ2Nkz07OdHSJRgeRfCjcp3kvVzQgal8NtR9ewHEshx+kSp0jrZIlB
Hqi8bmFHAbOSUgLMaPeu0tf7lguHKtHKli4FbqfmZgelo1Hcxx12NGvexgqKjuKxix9UxeMBd7i9
WfGZP6HZ7DFCjQKBBpv6YRD4OF/emOSJWVCEbqisAfObV31fbWuACGsfNwM7VA0pqR8CxLyBCkH1
ooqK3CmGDVK2BuRaaEcLDYzgKa2gA4P6W7jRx2G4JwNXTZeOlGZ3uGTLregK3dyBg67/kWoYW3GN
IaR+NIa47UMrTK/q0m46j2BIGArTTPLI7w2lOmQqV/x4Op20IFCeyltV+7Qbtd6RuksHUK3YSuzJ
KClMt+4D68ZQygRoVM0CXUioq08l0bI3Q80hna5o1ojksVZD1dVjLcDoKW+SfZt3FOnQgDF8DVOT
+A1WeyPNgBoOhFXCH1oVCw/F9OqRlrQT3tCWnd8mjfqBkRhcaboaMwycgaSIbYyoJIewA3+d04iu
Af1s3RnRts6B/QA2NoRCqJbpk9CzurNLAuq+JmvJ6NgC7KZggSlK3MDqIA9dGtmtW4aJ9ck1yPEN
rWl/paHQ9jm14y2KT4NnZ5jxOwDEDn3iZpDYN45NdkJQJSVgOWtbF7BUFriAVeEC7HLC0us4aCGI
WlUQj8ntoPmhgYMGVLlhXf1qa6145DEfA8cooffVWIr9lRnY1AeTm+FNpfVq4obQBsAIgj4e9WYs
fVmlCYbSEUMWnW1tZRGQ3o1Es8+bNjmMXVfsUTUle7VBy6rsRRc7pIhyvqlq+JVSAZN7MIwBsIfC
4JZPFBmHXgVlxivKZXCtEqFUu6HQzNBLiapcgxIiR+0c7DRvpBqAbgoAPtXdahjL0utMw+b3ok+i
K1YNVHdLMZaYBevLMnVMyWswr6VRuAHvUH2jGKP2qFd9PGJ0QwL/Sygn2p0wZCH8ttPa8FppKnrs
O1L7FBnVT1AblBA6YkA7C/hDvpKvLr5d0zwFQHK4w+l8rryqGvhMLvAWqwzk19uovCbdexrf0NQp
kh3lX9XoDfTIrFWag4UAESkyCoYY7gWifP5OcdmAjCJF2IN58COGDm+M8DMlOaa5xJbA3NDJDUAH
VyXoWWqIQzT6mnzCwsVHcQEBHAgOgmm8+PwiKhR1zCMExkDfaA5xt8ax7XScRRVKh8XKtbdwp0+k
oZhMxVAidC9ml56mZEatNQrqlS1A3DciZ8Ak7obgKaDxykddWhYqZSr6MZDpwhV7viwxdLgsSyDh
g1pHbbTU+UFT+zYDrWcJ3WvcHa03hlpaOGPLujXqj4VH8iz8mD1emSIJVSamgrIvd1ZpeAo2uOlT
zCrcXX5JFtaJkViIh4B+AY/BPLin/WBX1gBUSiILP8gN4RGFPyp95ycmSKkyxe97vhK7LmTIZzan
1Z88zWaYMLBiw2bWduAApQjTHy+vaiE6Bo0J4nAkA2gpzRFuAWBRej0AziCMANrOmQPKPiewPi5b
Wdy7f63ME8IC+Hs5doArja2Np1R5iVP7ZkL1KGa2MUN9K0Nle9nkwsLQXreAQENYSlEDON+6hg51
PIJNDFOdiVurLcKLYJ/F2krOt+B/FKohIINB/g9sz9wM+g6WiASCNK3xK2OXRDriqCdzrS60lFsC
OYRkaeKihr3Z7TGwXlARxhjuxSF6KwEeQOV9wFCV22AARTgdC/ErwKk2YGyj0wPmDAg9PgLZShCK
hWF6LELNvIpqae+ikEV+EIjwKoo7xdf0TKJCWbM08NKmQ7M+Y1bpkEpG/33wEzfviSPM0nTeCI2N
KdBxLHpl2Z0VfJF+H9f+mN1F+SOTvy87wcLXOTM3qzAlTUzUeDIXBddWD1Ibf6xeoC932criKT1Z
1OyyjQ0Utunk3ZWJIlqXoLaTRnTF0ZZq9/AzVFTINCGBMYlzh7ZlXBhqWwmQG6CoGo1glCvAmvcR
0cLRog8MtZLMy3VtJVxfOkenZmcOntZFTqoEZluj80X+RIdhm7UrRpZ2EMOfUEYFGAfSkzMjTUbr
QarIaSXaeSGNbiHIvnJ9r5mYXaUar/BWhjCR5xDQGoLoHkzHK9f1wl5NSCn0zkH/OzXqzj9RVaqm
zOoGNQBVPBS18iMMMhDTi5WUezrqs4zmzMzMq9s4q1hjwQx0PUR2yzHFFcXXiQ2CRp/K15ytXKUL
wQTsYUkY/ger3PyFz0s0WXIDxbtmAKUcb26T0fSbXj+QJvDMfI0Rd9EciHoscABMIISZMyQjK1mr
IR8N0JTSxsw3SoaJMciL0Oha/HfuU6DbTqzN/AKTar0CBkPhVsrt2NUOIZ91et0YmwiN7GLtGl/6
dJhnw0g/TrCJsf5zD9HTmIxRN8Ia+62bvm1u++4rS57sLvDK9rPX15BIS5sJMhsgJaEQhnLf3CDt
0V4MwcIeT7O1PBDOCHZLp00TSDuZg9uy9ufl23DpEAChAxIstE4R6c8+H/QzuM0nnhnOgTnt2W0Y
GluCbM+5bGdpZZNACcptCF2+UaRZw2DGOGsYB6h9OV7VQeVg0jCqkPb897lh9A7+rWfPgySw32vG
mCHINKs3roKSMn4eABAWwW5Ya2strer0gZyusZOIj6PTpHU23hKQCTik32ntZ6XfG/EvZviX92/x
bZxo7IB+xHTvfKq3TdrG1DjeRok2RKI2Ho13THPs4OWyncXY78TObEVJbbdof2NFdIr12vSXJVRI
aiSbNLPfjUA/iDRduevXTM5c0Cw6IxlHmMwb1MwCL4oe6iF0ASRIjV+RXGurL+8khvog0Egs9NHO
v9kQ1lYG2lhkBlAGycCDC+ybjO+NdK1ovugcAF9MQ4TgMZs368ZADkTNYajOXo38Wsk2mJB2C9sv
UXT4i692Ymr2xhSo1pg9halBOaopcUje+ll2CJFAQwrUWOtkL73OSFX/WdkshKIxjVS7mrZQLTdp
FFyFXbe7vKIFsTHEnic2Zo6Yx3Ye6+20e8NHwR4GzeVR71jDoUkO1bjBgCB4DjOxa5KdYgwui587
+4E1dwPY22rlaeXXTBs4f8RPf83MR4FQ5VzV8Wsq6bbVFfqHjgmMqoTYmGBXNm4zomLU+Soq/FWa
lz89j2/GTUrRaAaTIEAS5x6rsDINrXoArYdF3lOKckTZ3Sgggre0dDvY3BmLyuurj8LOMO4d5Guf
Yvr/3+yjZABKGzQOMJRzbl+iC9vFCqYvWmhHUirBF505RfusMunoOQX1JAaN8+CHzqo3XV25HZY6
YEDlglQAyIGJv262ek5bKFxbWL3sXruCeQGpvMHKXYSHL4ENSmdu+qJP4Rq9HxrpG0p8fsCaY5Xz
tW7c0tVx+lNmxwwQXtpnDTaisDFWH/mq/RtBjlqGf7Pjp4ZmO95gZH4axkKdxETlPX2h1paowqn5
E5OtpxTbEingREAdrbUXlhIXbDeAY9M8JXrxs+sRQIZUgqh/oo/g4OIGSOWTqve55ie94afJbTTc
5H+B+jyzOb0QJ8/oqONktSVslqj2lj6JB5p5LMk7QFXi/h3jYN3D5QO9dDf/u8rvSIOxArRYg8Wh
b10elHi5zesifsxtQE/Htb7UUiUVC0S/EdPVOsScZuWAjGiMt6qK/x1ZTjS6qnpv6JkjzCeL/QSi
NuOQMNXfeHDbFiu+tOyz/5ieY2HqXjFSa4Dppuw3HdnkbevlNHTivyA8AMqI/EEa4aR+KxebVY+B
HwJLOX+Jgg2Ey0l4TcDBrNFDlnjm6I5yZXGLV+OpzZnnmOOYFRqHTYaINTU3mYqCDnATyUYxrhhY
PQOfKV6s/bjsPkvI9rO1zj5oLC2lzTTYLXLpVva+am4MhovQbboj8Jaq0nhIJiO+aYkTsLXy+OI3
BdwbiCMK3AadvUYaGirABQK9nvHque2S+7jr3C56yZQ1irHpP82vfnBk/WNp+iUnJ7PpZab2HSzx
IPNEFHkUA7VCKfzL+7m0IJQt8CUpwKEgZT03wzXZA1aDWbtMwXCCmUAGwApx5xS6/pFq7Uriv2gN
uMpJn5tBY3p2xVlllWsKxIRQ+pv0QSjwm5GbK+U92Bvdywtb2j/Mvv1jauafVJAMNDwwFSkY3k1p
gx4eBqM9wYztZUt/8vr5pzo1NdtD0ygiKXOY4sVVTT6IfccgB1AeI/ErHT06fqjaixbsiHzl6QPY
yOxk5Rcs3aknP+BPc/7EV9DVYjV6dAgT+GeeH1TrqOmJa5G7PF7rI0zbdmGtc8yvLAO9toFfd+vR
/Eqjl7SIHc4khA7gOMCLSj1bWdySxX8fDOTn5x4ajbHI5fRggPQ4Ua5SAc4gaJL3LlWvk2ztgC+5
zb/WMHd2bi3QyiGBSghS2IIfYl7vBIbaTPv3ZZdZsgJuSpw4KFIZ34jYlYQpaS0DOGdh7IFnfm5F
5JXyL2ZHgO3918wsaqJWhEK+DjOIIq8arm9GmIh7Ywc04fXlFS18Jcw6g5aOAXqNScxZrKjE2f9z
QdPuIFIS6LbXqTmUoULzLgHMxTOqHrOJsq5W4omFjAg8hRigw6ATKqNzBvhCtCzK84i7Bo+VB9rm
ppuDa2rFCScnm7k9OhfoE4LzEaP6c7rXsaQQqqdIjEEewlpPjcEVAg6jDwuF7AxipFq1MsG7oDoN
tmOMzk6zgWjGzoFfJZdo15UT8AtzDBRjyVkrQc9rov9vgJPA2Nlk9GOiO6mh7Cko4Ewz9I0m3jYj
tEfCDm2jzgtY54/MfFK55lhWBjxfCtan1BOF7aYk9f6zD2AAQUf7ZQLqIx45PztjinpCpgDWp5gI
kyFgaPks8Mv2PaQlYIQr1pbiZbBUahgjg1IRVeehHZqMYU0mc2Z+W4U/wffrdOSFGffmuNM6v2sx
9rbyqCxctAjPTRPDWChMIgY4XyFwCZaejcDIZUbjxaDUsk2fAw9hHUs9XlnfwlsJB8BIxx9CINSf
zm0NfZcBJYHlFXXtiQDxauJkyWfe3P/nrwZWbaiLT0QCQMpNaz55PExZKGj9YE19szVI7wTRPgSi
EcRHerMzcdP/b+Zm7zLXqlE1py3sw2cOqVjNvknkbRQ8Fx005P4mqcLqADOEWCOw/3P17VyUcV+r
DIQWnQfxjspunATqlzUBVNupjf3Ir/na1PLSl5t40XEGcBS+tTdC0hp9lHUYVqm8hmZukf0uhqdO
XZtzXPDGP/zr/9/O7HoHYTMQwxouJcPaSRA4MSjV6Y42uplYRVNOnj2/APFOQQcexOjIUefeGPZV
pcewZWp3vX6n9KDSkw4IDttGgrN/A0oBLjagzQIj8dZa608unXU4J0yjuTL1V2ZOCpGqhOVD/8dJ
G/VXWn6YxoZI8OC6KsATY7vN+pVzMd1W31Z8YnLmqFCW6oua4SuySUN5tB9zqqy8XYsf8MTEPLRh
dOgMCRNKGR1LA2SboC2WVXxtpNmrXCWpXcrZTnfxD8njyVEnLKuF1WAXzbL7rKJbEzIwWRTeoqJ4
ELR9VEJrY6Ps2+hv9V8hi86sz0IEm9vNIGysNqr3aemXSQ/I4IPSfgbhixUduXjULL+iT0JfyTqW
csYzy7ODEiuEFIMFyxAB8ZQKfEhNdDRYclsx/lyLbDN0Dxhc3Cqh9NLkcaAvmlxjP1zd/NnbkVI2
8E5g89PyMwvuAR30GtvNk1v5R+uiGJGtv9ZrPffFuwjkvNCOAdBemwcuwxCqfaHDaqR5RfNo1ndB
t0mKFUdeiv7AhP3/rcxZXNMkaLliwIqhI0JqEatsRm1HjA9SO1X3dPkFWYjFUDZSMd6NkVooC81O
TWwOBTgxcBXZFgan0i0TL4OtPFZq4WB8DuIoxMmMNQ3ZFaPzYo6OibH/y1QgucflsxFcJSg5RAaq
z0czjB1WrDz/CynChIDDmAQo8hBXz04LGALtEJg3RJzavQBhF6n2w6rC5IJ3nBmZHQwjZ3nQUBgZ
+7sGdZzMBoMJItq1uGltMTPfjxVIg5pismP9jKoOnYXAsWrnsl8s3KYIPyGUiSrGn2nY80CmKCEf
DJkQOGHm6tkLQCzW6A8GiGLF2sdZ3LeTSHe2HpsAvsxVmBLB7Sh/l92jGT4azUpOteRzJs4tUJgI
IoBnOl+QVUecBBZCJQ5la57ube054m9W3ztG82ukfoU74/IWLq0LoTuopPDEoxM+O1pDybIw6WDR
AGpKaQJX0cEKMQYepJH/N1PzmgV6DikEHydTSuemfbpTyCsFEcDIrbU+xvKqkELZ+qT3Z8yChzok
gehDg7tDU2WfBebTf1pCU94A5xWPtUkCwx94Fl4Bn50ds3E0j2wgkIbQNDvap63JuWP1sd6Afz/X
Wj8eo1J6Ks3lSsSxcIsCW0ggVwogKtpNs90XRt/XQM4D+Ip2LArGrL4zIKycYTiK8gh0b++Xv/bS
gZlkuDB7iyhVt2enP2StkKKGvajBpAYHjc97jwCSqXdW/BfTDAAfYLQAUrbgOZ1nGYpe8ZZOaxvL
SnvtSTT4xBTXFShyPeA8bsBtH++w+BVA5VIabYKpY+ICQXLzLWOLMoqB1ATwRqNiwYtVqMMDcJTa
4xj3RHOpzJr3jtF0R/Tc+CqN1v6BeVnp17KlidOj57PXi9p4Q8ISDg5rcuvBSlIj3Spc7zqPlTKK
/Eqy9NWIFCgzMFp7IEbSvsKRot6haSEUSy9/taVYeCJ8g+AdZhcAHpmF4oEAlrNLJ1gTfyf6NbEz
z2D3goDcpvei/lDrPlqSl40uuOaZzemInUSOugnqZt0CtAmKkkDGYHp5+DHVVY0sw9wCcHZo51+2
uNR9PDM5O7X90IW9qU8mK1/lG65v83E79WA1cye0xonF3g6vUWdqSohv3Av75fIPWF7yNDAOlXuE
j7PTiMcWSqQZ5m9U9Vpwr24erAZ9udFHL7qAM1y2thSjYrn/mJsHGGlcpiLQ8FUTNXIp2XH7ZpD7
tnSVPHNbTJEE7EWoO1Qmc/bZV/qa/amwOUt3zuzPHhsOzi8M4WK54biHdoQevwqMeKjuED9HdNcb
byJMVmwuRAVnJsm5U3Ux4lUy7TAh95H8rY43evt1eVunj3RpVbOHWkiZjb2KXY0wacyBz1C1jYH2
qp3voAlUTV/Wv2xx4VK1AG3ErYoxSnANzPZR6TS7GymQa6N9wOiMCoFcu/oZB1tz9ZstmUKdAWwr
mCekgNyf759d5XowhJ1we+UDCrbGCJRG6lMMa0AK2r28rIU3FKOhf0iGERZ8q2nojQH9+roHtjFH
F7M4Ijb1k+SXLHeX7SzdbmAwRi6Buw1hjzk79ppUWYCRYODRW8NE7cTUMSKhZzqYt+sGck5DrYIs
rbfV4sgUC4NiedJ2mVeGfb5Sgl1yTw1QWxCPMBR/579EhlFgFUMC3ymLGx7yY1ZQQP7NlZ1d+Iog
kgJgFAAL3DXzuTvMR1uQEEgFGqlOhokrlTyicWqnP2m3El8sHQZIbk7yVEhXyLeJ5qKIuB5Po7el
A64CMUARsz5UPTpw/Tbn0R4P38rXnLx9fv6mQBIRuQqKkjki0FKqSpQax/OrfqnpFiGto7Wxk+Wu
7NNNar9z/hLSl6RY4YtZot9AkfYfw/NJil60qdpQGNZB4VtisqZWvMS+M4IfJJNO2W3i4GCXW7By
x7Zb63eV+RaH7yO/qdeG/BcfstOfMrsR+gaaZy3DT1EU6AnDeTsNQKLcM9QfiVm7tNqR/BiOHjhA
QnBRAc9b/AWtL5QQdBBuAVuCHsnsJ5g0wAQkBag7AAdSYtxGEXNU/r7ysZeeEOD6QOuGvBWMxrP7
iJgNyQM2odPRjYA6PPkR5FtrcuRqkwyHCtJyzFxVDPh+fv6okYGLDUwrDMs7vwX5qKmpraC4qm7r
B0zq+/JKu2L7wtF3wRGYMU/11CtzTx4ur/b77TCZxfWLbhCKK3P28y4MJKZF9cqNS+sVasc7jbNr
KzJWygALccG5ndkjqaHnUFYZ7ER5/FyXz3Fr79mQoYI9gIz3tR+VLZHtYx13fghYtmhiiMxkz5cX
+/3mOP8Rs2dUN3Mt7lQK9x3obRtEICKo/STTjwoLD7Zh+dCd8jjMXza7tsdTifYk6pQpMYD0htkU
I111Qx2hmX7O9petrC1u+hUnViB70ITShpUqcy0so3+moNukb0PwI0uvAgDcLtv7/pSeb+bMYVXO
0jIC14Zb6X4UeCwCqO0VeclfWMGzBdec+qJzRYAii1QwtvaQIKRHtd8aode111R7u2xlAfuAxZyY
mX2iYUTUkE9m9OvxDYeb/kxUB3zlh+aV7Zt78cAAbv+9hv5eKKbC7KQ8AJK3SVx8FiXEoYm8fdrD
mL9UOoSwD9WXyTyT3KJ8bWZeL6EYshKaLF40JzanhOHET8KmpuYgYBNj7mny1RutM7EoJzfNKhZw
+lfnzyaYHicZWoq8HMOis+WBhMXMqxqH3rCuq+K6ja4r/bYRL3S8l2ucfUvueGprtqyWKOPQctjS
swgs5b4IPB2EBkq3cszW1jQdw5PtAxAh5gwz/W7UZj7voWXEP2NGUIxuUD2lLmst/7JzrqxsnlJh
qrEtq3DaRXHLw9+mfI7RG7fVlSt6yS/w6ql48zDFAbbF84WBBE/tFNOAGRNY2OyGdYcRKOWguSJi
e3lFSxfiqanZt+r1rOctgymM2gf8h2rujfD3/2Zi9pkKLvQSCqAVRg/Q44vvFPGr7MO/uAJP1jGP
zuxaT/NAm3wubnWoMwFFrdUYR4nB53Or2YG6EmMv+h4op8Bzh4IXUCLnn4g1wqoIgx6r3pOXEfUg
aBr1XtUNV2pWIKWgrwjPV2wueh/YtCb2ICSD8wDBhgZVWHVBBVAm8GfTQ9JglMjL9MfLH2zZDp1a
+OiPItA8X1uIjrpOmVm5dtHtQaGagF3LVkJXDCvON/2jb5eSCWSyhpTT1ubDh3GnJ3U9YhNL+aMW
Vwj4UZbc9imYHzzoqWlrFHqL5+rE3rTwkwsjF0XYkR72yLjjnUOJFzbvpnZdiJXi1p/C6reVwTfY
REoMUOf8BJO4w82OLeyu7RuUd7TXdCd28TVIR541t1accB/eBX7w22536U9lc/kDLj5m1on52amm
dVSr9mQezAo3yHZLKMT8zK6UbezVu2gNgPHdX1A81ADPmejzQNs9C3dIrmhZEye1y7UtVMC75joA
lwTZX17UohV0Esg07DNRaM4+np4aZBghH1ImKB4dWfhc9Z6yVqP7k7KefzkAfzAIC5Qb+Dq/Nyw6
bexzCcnf4aA4sU/wt95qV/SGHOxNEzp8C4YuFTIcTnQw97Gn1+5V7JUrM8ffPRW/AjSPE88vWNzm
o3wQYUjQGMD/zioPzI6grcgFIMh3Yq0M+/3+Pzc0OxKdFUYQTcNye/oLM1S59Mz65+UP9+fHftvS
k8XMDgOTqEcoKRaj3jfH0mV7a0O3Etsau82u3YTbyBV+ui0cxAhe4ht7dWv5KEOvxK8LkSWFeARg
NCru64n8/9yD9GEMOrWHflX4Uv1ivtY64y3bgljqt+kXu+TVuNYOw1rZYEpk5os/NTo7irFh9zGZ
jDa/Bld4pjPuqiMYfPf1Rvmobobd5c1e+p6n5mZ3t2alaqRImEuGY619MfmLr+IOVmzMo6BWEFLW
I2y8iL11bTr5veJoqhMcX+1D/Nhca9f3/9Oi5sWG3m7ThkwGybBPjD1Vt+CUvGzi+1N05hsGOfeN
IedmEGQwYT7SV4SPnnDip2JrrrjDnybkBXeY4/16dWySdpi+zx4kw9pRQlR5k230J5wFn++HTbt7
tvzCCbcZKAk31koIQb7HLefrnGVXIQsBt57csfMDNzrqN80mec99ZFdX/YPcNTiDJs6iuo/3N1/9
HbklHkChPwM46hqefnUvJj87eY4x6pHQABofOI+tT73omGyA/S42tp8ek5/1m3hRtsnNY3QNmvrt
Wu61UM8734nZzWcbg2Gk05cYDswPthYEVq4GX9tpzu8jNER/pe/KvbWzV0L7aX/n3x9yWNPrAqgJ
yNTP1yyUclAbzapcMwYZZpNfVSFfafIvHc9TE7MbJ6SJ2o8DTHQK4Gwi3AEsAcxscbh8YpaeKDxO
KnQ20OCH3tH5SkyaNdCEQzTKO+NHGuWop+QmBLMj46HrGmtTGGTlIVk6oyDPRGcZKgk6Hudzi/qA
mUlMCyDfgyhNFt6MNttKCaK3fQTl8qZy8nTl4lmKOU4s0jl2v8S4ZCun7AhFZV76fRl/gIbsODK5
poezdDBR9pjgBBYGjOePE1Rw0jiYEgrAk6/SsHmA5kQM4XX21HfBQ6tKD7JDz5c/4eIZODU6c5Ua
kgxVriJONMPxDkrBHsutX1Yyurb5MZgmuNvizVDhaPBBuWe8vgE701Y1n9Us8GxdHgrD3Ig0XHmo
FzwLYCwAbsDnCnqkefrLjbCyxiSukXRATPQ6oWjQCo8hobfWlJ4WImV0SKDVhZIPmvrfiC0rjhiM
C8SuUQKg6fjLFooHBgxHxMMmRmJvUgDd1W5AWWh8KIw1WZXFs3ry1WcuXRbQgg9yfACtGTdBW930
aL7xqFz50IvOhZWA/4IieZynI5Ccb1urx5WQ9x+sgRoqZvLBtwdcxtjvalNxLvvVwgdUUUtDngos
COoYs1C9UYHITiysKsvfG1psLK28z8evQtIrQA1WnrTFtZ0Ym73cpc1Cs5QwFtQgAyvSXVrvVRs0
R1d1s9egEXZ5bYtf7MTc7NqrICZsVBW2cgwCp5PgIDNUt4+VlQRgbVWzd7pVmKrIANdB39iOQn9E
saeoP7TkVVpXpvJ5eU2L19zJmqY1nzzEEuzmdlxjC3lGHISrXtl8hn2xz8o1qMmapdmjWytFFatT
xs+KL576rUKctH4qrP/enkLahEsUlNAAdYKr5HxFBJ1gM9FsVBao7oBY7qaB+GRUp7vLG7f4mp+Y
mX2lEqfNMAXeQNGkqhfwWNsBZEL9y1aWfeHfxcw+TxHram21WAyDBIlqQrnhTXZ70WyZ4pbW+2Vj
y18IA2vWRE8CNvzznTP6YrQDBf6N8T9XaZEPstqhpelExX+f8MJHAgwRinOQdkFSf26qZL1GA4bd
I5CKqNgDLV/NXgFe7yEtNBeM+JdXtnQroSwNrWpgKDDFOd9GCk09I8JVX1SGk1Y3FVgXuLgf5Fu1
hg9f2kTAaSlUGvCMfaOkLnSE+EmBWgUPNWMnqxBxNEnibSGMO+Ahm6fLK1tywwkbAjwixtIhS3G+
kbLgXM+bcOr8Jn5Owpsh7DeXTaCnj38yi1zBgQa6Hx01CWbM5/ESbuWDkaY1pkDj7mAkSfRugkff
15oOwqcZSdOnIlA6Hyz7fK/ENP/VcIu5EnNujwAiqk+YuhxvwgGkQWmhNBsriQ0Ucizl2NFK3rSN
1oFOzeDYJkHT8ldv5fVbmvUQ9qk18QayTStye00oaDnz/qeqKMZDXVrmTZXZATDiOfSeZNj/jluW
05s+0DF1ZE5xWjaq7Iv1EHfxaBaRvRh7xe/CMduPamTmwMynAF/raZQcDYF+gpP3uaE6hmzI4A39
wExPVfSic1LGbQKSVqILJxhzPfITTYADrlbNGmlEF3V+Bh4NH5mk/JJtb9dOZCbQdreT1qZuABKI
/aDR/irRlPxYZ3n3ZKWjeKmV8hnDRncwJXc9L8zIGdRxlE5j2kBrR+CCB5cOoZtYdtlHazaWO2oi
e2jRH92Fta3F7kCA5C56dIxdi8eV8HWWdtIdcpVtdSOjPktUyAdlBfEzDTU6BnaqAzxJ8QtZ1Xul
kuXBkNLag5+eSPQc+shvpNI2v9Kg1cIDZtQyF79aWGBtZjH3S70y6aGLeuI2Kc9th/aYHXLzrMI4
LSggBehv4+SBFKA5omMtn3JRAdSn2PamlwFPndJkrQOFMPWjHxK0+VrwJjBPt8O+drUkSDaQNwRS
phQyfGzHurEes6xvB/DUFeS16Jp8J3QMs7lszNMN8A/Dp2qGqZdXmhB+rqTyGWwqNvG0ImAceo46
bJLKiF6hS1BaBz0s7ScE3fluaNqaBE5eBvR6BG7HdoDfYdYOyi7NsSfCLA41Ogs6iEoIlFZKNZrI
sq3AcGgBZmSHF7Y5Om0sUNyhHZebtij0lzgP0wBsQUVxUHJV3ZXYqU2DMPuzyoSOXCklZuGkYfBk
SKp5EpCy65Y2/SbC9XWoo6LcBUpjH2kHQSRYDVOwLqhNuGuyLnnAVNS4px26qBDijjWfBxjT1Psx
dCphS6A+DAO6biIz5R4kyhjj7uNe88qRal80loDd1TJGTCEJpAMhhxkcqaJkj9BD6n5DhC72B3tM
74eONzvQfGq/AUQVEOZMrPEqLZLAg3QGvS9r6JzFOYrfDsVqN0YpUxWKt2H1gTkyqFOZuQjfSZKg
gSViYXV3QVHkhyrIFDS11Ca717vafgQHeHiX/x/mvmy5chzJ8lfS8p3V3Je2rnrgchddXe1bxAtN
Cim4gxu4/tF8x/zYHKqrUrwIzMVU9MuUWVplmDJ0CMDhcMDdz9HI9G2Y2snayJnmbOdBDclutqT2
MlZyC6ce5FaDgmbmbV/loBQdbClXLqmcV3eGRMlBlcz0Z2kgYnKH2UHuT9fbIbAj0jmumdn9cE8H
kntpWtMLc7Ym3yiKNMigKTAJDutPJSfWT4LiBvdUFCeBVJEJPQbHKgy7LeAQOiL7EgRlxrHwJqgt
QbwAfCjpo1F/6OA0c2O4zM7NLt6mqPRJeTTk8e2811aW4PfcxzABSivLVRtly0GUR66OXUgKP7W+
j6Pmz130s6x/1JFxGYeIwcB6lghVXrn3q/VsMIduDj5km4zLqz0EL1LS+V1NfNKqHkoN0Xav7HSd
QhMCSkLI4UKP7FkwAcvR9+sELE8USysRysRPj0YJjO2q5eDUMpu3LIaUfBtvNNJ+7/LnEmwYLmQ8
A2qWkZ9X8cKULjiZOYGAAvp7VBYYy2WIfcfXQf425lYNeFpfQ0DhDVvloicXBGlqwUh55/MaavmU
VRBfSmjlpl3TQqCz9hMnkNM6wKOmC5brqX8yk+0YX3SqIADmhKag9l6ulODFQDs7M72ZnOshcniI
qXD4GfPwBBaw3TzLKFEFaX7VZHfS9Hp+oJwwTlHRwYynEmRINLaHJY4kac47QCZt4g2gbYzUGIVw
+zD3qIgGgxNYQQ3KxoM6WAhAGslEqD2JW70Cn7EXaz9oNLiWSLuUZx9rgGV+V4sGN6jWpQ2AjtaJ
F0l6cUWG8CUHmTCuSHntn5+7ZbexuwHKVkux5meijlkuEDLj3DZmLFd/3wxPcfocmYJnQe6UfUGY
zJNZPElTJQ2AGLXRN8fWb5vt/2gQbLRLwlkfTBUIXfNm97vOevyNxDRau5deeaQ1kZtmWWW0GTR0
WaYgoE7iwrXBk1DWrSspygtRq8s+prdzDBbKehCVMfD2EwTqkeQEgbYKeqlTe8i0fJIrWW29vlXc
sHiTiwCBmhTPQZs/jLLgkYF7POCcQq338tqGNuhTOAjVTZJKkZkzvxOfosvxunlWrhA/7cv3mrqT
AI9n7SgXdcAnhVps7KhTOPCCda22HI2Z8lCXoFB+k6wD4qLz9sFDAXMIKMEd+Adc9E9Ruhi3PBkx
J9RbrtvGm8LRrTWEEP9+1R1EBVY4zN41KoiKJJmM0aCZTi6tXTvnlyVC1JzIgnoC3qYCc62NaGvZ
uWy1ySg14NWMYRYINy5ze76cMpEn57kGNKXgnFruyLhFns4aSKB1hAowBamzIrc3ieXXYxJ6REW+
/fwCfV4VWTf0WZ2Ot2cLlNrMzOGOUUMo2kFUEowvuO1An/xAt3Wge/Oh2iSeeR9urMB6RNIdchxu
c0H+/RTJf5fH//MDGLsfnCbLc2v5gLx1k/GCkA/wKp0fJe9xfQWCJrXTGXWGWhuzGSDSrkrdOjgW
AX1rvXCbb8x9+SN8aG+G5+Z7KngP5dT3gpUCBVUG1GLx/sU+9qLxqGuIhMRW27jf551VuMn3WPGi
/X0tu+quyDxhvcliHL8u6Bcks6BaNM9DFmKoEDHdK7uo882bHlwmgeJJ38ydfpdeqFfSjbwTpW25
0bbpYKeDiA/UzmwWClrjU6zRsPX07XipPuLdKPWTbbhDMcFWdVGlkdw32+HwdH5tuftxhbr8fHVs
T0re1U4qYWnHm0w23FAVdIosBvjrhH4NiwmbZxtsxOC0bb3mkoCQ85D+hBLkxqlc5f38SLhHwHoC
F2+6GgohZpslOiawaNzsir6QyySQUE25MbbOBd1mz+fxuG5mNXOMm4niKOnpBLgIFXogBXH1enBz
UUM/p0Ni2QNf88cYJO7HlaX0gKF+cWW4slcHL33hyvvwXt68QiNOMCxOk9EpIONRdHNMeug6IWL4
gSre4jjLnjq43Uv7gD4M7eH8JHLRFgYa5AlRYwb5l9NF041SSa0a5oGyffrSbtVvqGE52tfGhSGy
D95pil4izOYS4OMScwrVpi106YuIenhOu9Puex/ljfQyfbH38Z2uB93B3tDXdOsIzgjuxl7jMnYJ
iRIti5AH9ZQfWRA/ET8ZXTwqjHcoyjY89Ur/nkquvI2PIvE3ru2gvRcixnh0g3IpY6JmktRxmZmI
L0GJvGtJhhdqg06TL8WptI/LAcOfoQDoVppRwK9CIft+ruX2sRzAWRMWEFQstZkcqwb8BMH5lV8c
C+sX1t/G2DWd7Qb9azilG9KDknPcl9KwOQ/BNy7Udy7XHgtV44wp13KaaIONPqJs1vHwp90r9bdB
jXcZ6DErgpKC4qOq5FsIRgheK/iD+wuYJZOBudttMmHiw1TZDFa8IYqI+o9vVl+Dc5in8tjEm9+U
Y3Dgp7lU3ls8v+CYlB9tqF98XErH+TX/KUN7T5B74PlzvJr/a07Zxng6l7ECnsjWm4n8RCt1F4Xt
drZQ+GbpkZvVETrozJu20r+dX0yeu13jMo4i1xqU+8iY0kK6qfO3WrqwqsfzEFwHoaN7XFFAcww2
u1MHAZKM0bZCzCi4+Sy8XxrXJorI5ZfzKFzbWKEwht8lkp6V07Juybtd7TtRHTw3akImDzSiKGNF
OoqxegKRdDkBNbenXWMQXl271pV8U/vmj3rj7LvdKEpHcUeEKybi+qXR7PPlbHXwziZBGF7ixOjV
J2m4zGTBPuYuvQnBcJSPQhuMTYE2aCCwRhUD6hpwa0qjO9W3/SwLDJuPYkGaC6T4kF9hpm0YYnjC
AaOY2rtyCOrppskEt0YuBCozcC/BywWaPk8NLFJs2tMBh109fd7Fr0I0BKVD+zt2vIJhLMyeC/ze
5QSv072hZ24R7nTzSS4EVw/udlnBMBPm5DKe5pfzdJp2RXWZWXsItEMT5Px2WT72l3PiC0Vn7h6D
k5AZ0lPUUy1vTi/l5ntu+Y6yt8dAERINcC0Z10YwSzo4N1nZGCje9fpQx9TrXu0uqPtgvLCJq23z
i8S3gz517d5f0kAC38bfsivcZapXO0ghTaqYzYJ7MWyta+kO97lj2Xn0SAPq0W/d7vykcpcO3VP4
HyrE0bFwiqfLnTlqbUKhOHaZzIZnpNk+bd4zqRIxVfCe7UEK+i8kdvkMpHdsnMNYPujEVBvbPBjV
szI9x2SfkdKVyz1NbwuQyEei8hb+AbmCZg5IrVEGS+4wSOfHhNKJ5/heuSuOIIwhu9FDSjGTPNDk
H0pftgSuhGuzK+RlUlbL2SM3EVGSUS+LUVN4V9BLrXsau6sivRxrUYsVrxgcPeTo8UUJgo3E/+J1
VmhyGrdDU2OcreW3R/kCnLbjBdidbqxttUOy8ahVbnEtrEHn5SPQLK8g14PyT5W1Ia0kdWbMsFnq
98/w/W54H+2/xUdnN9+ct1aO6gbe2b6gWCNKB9uJwhkjrF66wNzWV8Zb9lEep2voDE4bfWPcZBv5
e/QtdoXvAUtY8Yv7WUGzRjQNWtkto+x96Nq4xTY/WFdk9+0x9MqD0HD4NruCYyxH6WeaN5+TunFc
ZXfTe8kRoh6edpe7kWdd5sfiTVS9vJw654bIRlYyTnWCtkq02l43IJGWb5rBlSBpIQr5ucff8pKJ
7lMQqrJ0xLgfQ5U2xDImoOVpdUjbQy023p83Fq4LX4EwrjQzG9o5KRyOBDFKZbxDlvI8AG+6llIf
RUXhDfrlGIvIqr4AGQw294xsDdTMvDnKj+XoeFHVbonVCLIQPFe9hmMsIqIa+vMqwHUplGX0aNM1
R6naFKKeaO4j3xqIMQO1GdMoUTFx40bbp6Vb7wx39MfDoLjNARV1xvfuIO0gIXo7iva3aEqXNV15
sEXVGS/qgNa3xg/UCIBGyc8CJ9CvoRno3OqbfBvt5yAMiOg2I0JmfafdUNBiY3Yd+7WIL3LrYcpR
9rDr0s15q+HZ/np2GbN0usEYKAWQgZrEmrhlDD0zEWkQ9ygAOQwa5pbKjl9bv9uiA+3LEvmRIJJA
zZYfovy50fd56HbpQY7vwGEGoppEv0zVhwzaPbHguY83oesvYGJPORxia1heMWlxnU/3qCBwUcWC
pKvrpIngmOXNKYp44E6WxI/NvphaclbM9ojQMJmuVem9LjaaKG0qgmAsU2raXpUWiKlUbkmKBzAz
3FAo/Z23Dm5xwXoojB1CXrSoOgIc6myd/LWTgkYNovKnZhxRduzHk1c416NIqIQTp8BMIKQNNenP
A/Z0382g0cZdBahKU7uK8tZ3rVtAblm5H0PUiXeCPcBxZSdwjCvryyTPUTCGi2nU3NSE+DpNNz06
ZHG5E0wo5xQ4gWKc2Yzboj2Yy02rL4KGZhdRawbn10w0GsY0ml6ytIkCoi+uZ+V5Uu7t+Z78xpUR
AzEX5QDkulEBfLpE9aA7ZrkEBONwjyIcI9kTKlgW3jPZGoPtDVFAZklohXN5snMf7dG+E0Hn3VG+
Uat01agOaDL7IAXc1cl0e34SeU+UJ9jMaTqBl88xBmDL+ktaBUN2AfW0MnmC4FIbP0bGjmr3U70f
Kl+XbzVT4EE43uoEnbHITIt1vR4xu0Wke7H83oB0PYsjNyzlp7ISMT6J0FijdPI4z5ZbV+fcKNqH
3kOHhPSuXBxQximY1+XLmaAOb54I3RY9bh1dxqd2o6WV2tshRmZMCJdrCPAhtTvQ6KZOY6R5w28l
QZUpVe6Q7bq29QTsaC/nP4HjOk++gDkJysKWHCXDaNMRlUm2PSgocGsUkKRDYf08FHdiV4NlNomp
yUUnEwy2S4xDLEWbSjcuNKd3MzUHN9D7eTT+wFB8ghNWQ88xs4xyNEM1WcHAjHqvj/5comhxex6C
P6AvCMa35Am0ZKQREAoqQkfLrTLIVJHLrN+m2dN5KP4OBPvnv4azDHcVfClqDCYBBcHXdIHEWXhU
Nu3Rfkcm5gZK7saFvstvRacqh3kUh85SgA05FLDG/ML/oIyZ0ifApA9dkPpgVQdtpSdB/8tDmjfQ
toU/BsWmcuML8wo/uITtHrQb6BoKBr9Yxq/b5OtDGAdQZzDLIceHGNe595QdQPNSmJ5KffsSnVPe
tHuFIEjtSg/kUdvHgtCee/yuZoE1JNT6Jo2BVZ7yHYifZe0AVmFdDRJyV5kiEV9ebHgy54xNlWOT
gWB+mfNN5YPVYPvSjl6/S33nTrmjAQRopq2IYZ1vXDaoesDIusgVM+4ds1sPqpzj+IICQ4seo9Jc
KqFnF3LJx9xoXQOteKoZBWYSebmiuiWUVzrjB9rpBPdC7pZafQmz0nGsjO3cL/coNI4N4EYlILRC
e3TjDyJ5Mg5nBsx7hcUsLFRpskqZMGr9glwekZXpb9IbujMfcJHKXNPVvGTTvUv+bYqG3fMWLRom
s8qyOjjUjAEtWahaMNF8QjO/aTo37T/i4TeYUU9HyjiPKiWJbVSAm6TnEYzvXb1vrF0RgthKf3DM
G3BpuEktGCM38rIhfA35H6QbWLIVaVbNrmwAGnaZO+G53jarW1BKKEJpzeXzf3EPK6TlS1a+0TBq
EE3pQIqQeErAW9EjU2sJ3AAfBPQqUEWBqjcb4iV2SzNDLqg3UITCdrVJW3sTy63/71rGIsCOvB0m
bslxLJazGkuphWo/VgQVcl24KbtvtZF6rYx4sosuVLz/nkf71bedojGnv63qqYkCaUTH9V5SHtPm
whji27kZIP6eupqdbM/j/Wr3p3hMCECKuU+TBnh5O24KS7upzNbV7TxIaHo1lmouODl+tcETPJtJ
S9hUzS0LGmjgc4Qdjg9N+7O23keRCgrnYniKwzhQaocJKPqBQx31e5ulsdukRDoo0XCpFkWPF67R
DNB1WHpyVaAsS+1/SrQSqVeJRss4zzaxJ5xV+IpG2qi2X1mqhy4Xd0QrwG8so4O8pYOkAZrxGc/p
qGahQuYVZcrVsag3Y3arVPCYzXMc7s4jcQ10hcQ4SrCSOWSGio3nqE9UxjxuCFhUSANZe9uNBlFq
iTuDqOAEUQIE2azP03m1+3RpALFQv6wjBE9JooAnOHLprB7NfBBkGUVQy89XUCn6luRKAxQKh+5t
dfiWQomaDOa+QUfQ+Un81XXBOlejYnxKm0qEqBSTqEd4pnMQtIzdG7jQBSPi74IVDuNNUj0ieFiq
UO0dBRrYYMFDpcaVT2Abdf6ALrKC3sw2alsE5iiaSsarZFY84qTBVC7Nt1SFqHWOozQbSn8ghsil
cCK0ZTbB/aZY0JHCv54uXF2UFRLHQDPS8SNHQCyr0TUeuPa0SF5C5JRcte1+puCCyxxyGduyix5Q
P63RxmTmzzp6kc+v7oJ3evqdfA9bAI8HDlIN3eeso58RLLK2DsUF0CAa5Qb5gdwJqnb4jRlHmz1E
ECyQVqH16HQOILQKNWvSYKVl8JrJxAr0cvLnqvFxpAgS2JyHD9Rwr8AYs8p7qUR5Inpaivqg9QfZ
BOfe5VD4pfWYmBB8eY4TIeMxb1LXmMwiF/VMLUkGpq5ckOS6oJjIyqfpfaa5UE/Uy2Mk77I0QNQY
0uNkQ67vIqZ3VhI05iGJRLUbvB28+hw2tSZJ0HbScnxOa0Tfh6x9N9VsW42hIMZZvClrSkiXQJjI
tGU0BCyfsfJJShWV4JIFDBokt6NJvin2LHhK4kUAawjG7TkRnmY70Dl5oOJzW/3Q4vCfpRslewrl
1/MbQwTFGKnpUNuiCjZGg96GuLhF2+umsg4G2hPbUjBz/AX6mjnGRmkbh0VuY1hwRJ48+hGIBiZd
QObEBwETzaLiCZ4LZkDZ6NhJi8duL2shmokXoiIKD2gIFiwR78xFHc9fMMxYmiSHqPmMhifUFI7N
A95nX1rQx+d0Y8qjG+uO8H6yhEe/2t0XIrPbZk0nKD4AYkdGLy53zgcGp11NlXuRSN6MmoSebH7D
OMCViCpu9ZOR5dTUKeJQ2o2YSzysX6YdSNksdFPTK0d5oJqovIK7r1Zgy89X+6rKIxIZydJCVmnB
OCSwRjApVKAQqTZ9BD2QPtCVp9K5rZud3D1BCjVXBOPlHs6oAPhrwMzejlCfA9oNDBhXfCf8Pup3
cYYDOdAlnGBVEA4NuqOvW+vb+XkW4jIbvrIspJpa4DYz1AFyT+5vy8at1U1VZ64E4dnKrFxQAiuI
DM5Dc7fLasTMdoG6upSSCchVhz75/gKEqdtedKPhL60DZ4nACQQMi2mvlhadZ3IpRR2o4mYZCivQ
6tJo93J+IJzCI5yA6hcIE9ijfQSd+SNFo7pzHaLdXX12nG0jXRb6VZ8Qr34GTUBLr+zyB/T4zmNz
ncEKmgn1JQhcSb0DaNBveR1oCubkQYpRq4I2T9PZVaj6E0Sr3KN3oSGGTC04VdiKFaMiKR5vgShV
D3h+Ah2NlWxC9INDCMnt0CEuKnjgBxhfiOzp2ttq3k4EiL21pWpgljdTNrshdPLwWo2u+8ZtK1fO
Rb0kXPvUoF2FnlJQkrAVoGljZ8QYQfZVSpfteJuFRxLtz68e1zq/IFiW4qgjddl1gKghzRCD1AqK
vILlEoyCVYsplHCQ8mUUBqokm6z0o+kQxx/nx8FfIjRUq4vUFwTlGDOUIyUHqxxQ8iz+hn/fKo29
a6wqSMP5SAxtO5i3RFUQDsalwHtzd8AKmnHec1MUc9IjbM+VpwqKWA7UN4ak23fhN2343tbz7vxY
ufa/wlsmfOVR6lgx0mHhgDOceavNIyoQ5KAqVbdw+uuoNrdyhy6jXPHPw4qGyfjpYuxHTV5gVUd6
ksK3Pq9jF8Qam1L7riA9O6iV6L7INR3w6iGaQYYB9DWnI+1ivXDoQs6UqNMGKcZHZa6OiVJtbXu+
SpXHRJl2Y4TPsKYEDCgUbLiO9AytDCgvhtvSFHUicHeLDnYmVJU7DjgTT79HH5OpS42Faqset7na
3Y2xJtiQ3Jj0LwiT7dHrK1xI5xgQGqj3jStcXlJoyugbbRQEpMty/RJSrYDYcwnSQ4UzLixlZugl
aEntKBqIs3lH4iw4bzn8ZfzXtKE76HTaVBvCd58cWz3d9eatPTxTRXQo/F8cwBcIYyvEpLM8UYzH
KiK85mnugDRThorfEKlLElAwXUS4/ralwL0JgZntD4qhrooVAPcyDUI8mUO2stJ3fVp7DWrczZ1W
X9WWIAQXTeny85UPsPsys1MJoET1LRQDhdHWanvB0LggkPgG0QD+QQPnKYhG8mK0l+1HMns3JtVW
n8wATFbeefPgmvwKhnEstWqCm8oEjCObble9NSDGiUobfICbMBwFYFyzX4ExMZ/ioBiimQBWT2DF
BxFMr3tT9NqWom5bEdDiTlcrZEYoxpnbxXeRm3TYKhiUZUNqTlCoJVojxiUZFQ6ALIUhgPIJ173i
PpanTVG39+fXiA+DdmwN7GFQWmG8RV2VcQGGZdBCaok7aBPese+hLvlbBveFwjgKklVNhNTHwjFo
7KBM+jDVyTYljuCazD3JjC8YxlV0iZVHnQ36Og33/jne6iEJjGQH6W63jvxZdHsVzR3jIOwmHPSu
BFxUXsWqh4oON01Evf+iMTF7FY81sWN+EmriZdJvVCdO3WQuXhM05wdUzvCYUkPMKdDyuXs4bxvc
/Qvek4VyBcSlDjO+pm5zajroSSyMA6LjUYFWAvW12JOV33nKRBHVX1DMKFvUuelkoTdUtO5SiyYv
1e/GAhzNche99U2+R+N3MFSh+juGucJlXJQuZ2OfZtA2U2EdXRaMIPuPxkHwkMldwxUK45s0JPZD
bRkdJJpoflfpiadA6YIam6pxgkiU3+Z6qBUc46Hmru8cpcCg8ijo8RDcV1ut/a6DBe28fYhwGBel
5EOP3hEMS62pOy5RY53g8Tm778pUFDEufuiXqOavMUHL8dTrElsqwsQGlhM/JgN6Y10N5bFx580D
yq6z+9n5CeK/Uqe782PklF3jBr4CZhzkKJk5iN8AnLRQxEx/tqETbexRdilcWZ1J26K670GE5vS2
PyBYrfpwo/aJq2qxq/bWHUTAbkCOJ8rsnDcphQ29CLX0ts+xxjR9pP3BsG9pGV+k+ZNpfs8aUR3e
spK/zr4J6UwVGQ6dZRrTlKmqmhz+u8lliNd6fYkWaa11ibIfyeuUJ64T/855boH0ZGn2Q2UK4xHG
LFTVpIFzxQXdteKgpd9a7aMWkQjxX1hWOIwHkLopTdsQQ7PqfUX2RYIOxh95s4NC9qRsFXU/Vu9N
91jnt5Me+gLj4ls1qNuQOMWjB6uarXdSTIdFZ6ehgdEc5i6gKNLQyquqvHAo+NNQsNG4kVDGbfHc
v67nX7isgDmJ5nrqMwx6VkDFgzr3cBRt2GVDnoNg9s3USzTPF/p5m4BQGKOorJ2JSFZNF8V0UNZt
zGkDhlKBTxKNjIk0LEIqOe9hNoZkYem6p7kRdXZzj31c4P65aCwlgmEmXSu3iysqj01BwNf9YOH4
P28a/B33BcKcvaDDt6VpwjiQ43N1ad8izGxUsDliwczxDhXTsyRwdaKpY3ZcPsgF6VRAkjBEii2/
CEvy/fyo+CfG16iYzWZqIYoybAS1kIV0SXMkYbntzGMCWdXfAfqKJ5hIMDXjIdQ1uEfdGm6UAqJZ
KkGD6IjGDlt/Po/FdcUrD8Kc7rpdq9RcTE6rd7mZuGH21CID3dmbLvLlbhBYBncOV3DL56zvH1Wr
pAoFXFR81MmVjno9+5qISna5xrBCYc721knNvNKA0mfz3jC6d6VTBdH6+YEg7Xg6kFxOnYokgEhq
SA8hOpE0t5Fu8npzfn24+xV99uD4h4SEwzIj2k6v0rSI8FA/lkdJ145mIT+ZjXV3Hoaf71jhMMZN
4yrrQg1+QRuekcpStCCFFqfiUiMK5MaXup0ZunEn6ovnn2ArXMb+1Elq225eDhGUVC30uuGsgaw1
8xctXpI1Qey8tiT+UaXQXKktl3TtpWVN8e9sudVnMHaphTPRBrpEJHl3UenVoUVRVzGOLkQaBVDL
iH45W1ZQjHEWjlENuH01Xle8GzCcJsXlrtq0wzM4xwRekWulX1hs80XWZiEB/xu2W7OJwLAMLGdC
N4TAM3KdiI1QU0GX8HIXP90Muj6aqTXASOtpq7cfqNSpysJP0FFCHxthrSH3dFmhMWvldFZGQYCO
x4Xhu9o8mv1BdZ4GaOMS60CqDYiKBXtQBMisWNaGkl6Wy/BI6kamR6Sj0qhuU14VWmCYgSZ6DuL6
r68RsgwvRhxDYFuNselt3Z3w0jALudA5ZcRYrxUGE+KELcp9yIhBybl86ySD47Z5CQLHQkUzcj5e
oZ/2Wqbtj0YbZs/S58cWXMqSHeL9MLlOGiX2miZPgzLXQH7X6447TGXhpiDFFxwZHOotUKlDb3Yp
3ENpNsubkIPgWS6sBNWXGtL6bbRdSr6NvKx2aiqjuia7iHu61avMq+CLpXTYQwxC9Aikqpxti0Y2
VAVDvMWACsqpjUdV4UjdsiaTV3uW5eqe9YL/Q6GYdYVScxp8k9/QaHQnXZItfdRTL7+VLkVKkLzT
YP0RTGBFNfQrVhKmAtLu7jgom1L3wB8p8FA8lLVpLFOxOqRDR9aNuIZppPJ8ISFvBCruq6jOfisH
tzJBZkpBWZFWqYWNjFfcHfjvg9pqUdoteoTneydrySogOwt5l9Ph5KZeoqwNw7HMx96cob/kdxR9
71CxGm9lkwhmj3+UoiEB7TtoTICE1SleNFhjmOmwFGiC5tbklt1lgRzwGD+M0OgiOwc1yhItXWII
dgrXbayAGeuIEkfKSxRsgEW73krjsB1E8s/c82SFwEbZcWEglMJUjhA7IvOmMkM/s3alLjJB7iEJ
PZJF5MkBHzUzh1aaOmM5wDRIfGfUQYKCCxlRqR4kIPA/H/pwrX0FxcxaOKq9TMgCVd/qyuCarewW
0b/fog13u0JhZq6IYhB8Lm91UnLpoDAgQbUnEcnGcA8qFDdDlnNhs/qsAV1t3HhArZjWYnkUBcmK
5HJKvVKOXK29dvIgzSBwqglOfg6nxOKcwTSNF1bLUNj+girvsyKzAElB03807qYb8wFNNzfhRvbl
FzBoIKjbRz8R1J1fNd6mXuGykY3agGFf+bwjzXvbCkAmmKU3anToFH9Kb89jcYhYTwbJ5hlAspf1
CIRxVm4dNwpA/AqWeG92zZviothCkXd2n2U3f6w3kZ9RVw/RVHb+E3j7YT1c1iVTqiWmDvOZxw16
7acJb8sP9kIN+XoeiJs4XCMxOw98s0QdIiCp6QEuuZs6X5MPhoHKEm3XmJsaLWy16NGXQ8JyOsPM
JrTtPlJ7CTPcuuVxRph/L6cu1K+R/Iif6WN4d6Cam3uJ/xoGkSi7rYmMidmc6pwlcg+mG89x4034
YN6kz61vBUmALNw2woLepr7t616zN+5qX/qOzq79tn2pYN2V1+4QNjm+DanKnfat2ci30iER3ZN4
rt2S0Wq78AHjZYCJsHNzmjPwm+AMG6/CZPQm4bHFc4PrKItZ94YUNJcnHB4kdMHq7UrFNhQ2KnCv
e2sUZp2b3Ej0eTmiwAQgQ87Kyo9V4enxu9ahliKXNo4S1PLjLG8HZ2NMcnDeukWDZG65OrK6KFwE
vFLeDhI0dlE+WBBRkpUbAaxHyayWTgtJKzLYE54fGnvTtpfz8GRKppfkL236KJc7dPfW8935wfEO
5zUqcy+SqhH13gUGp4O/MJutw5D/hOT0czuJhNBE08hEVE0vl4TYGJ813RjK49Tf0/Dn+cEIINgr
UNrlHbEiDEZFd7KaqF6ozZs5J/55GNFSsT2ks+3ERjcsk6ZvJLw+INDo7H2jXvdGMCjvqXIoFV82
i/15XNHwGH8exWOvyDFgI+OlwRN2r9wa6vN5DL5X++vexMahhp22VVFhlZIBxaR9jacd6QWt8ocG
kqOpfd/aye48It9LfSEyu3tysgZCF0Bs6mMoI8QtzEYU43AxoKMK1jfoxvxSfUVau1WGxYOoXXxV
OgOeghy97H6cHwl37hTdAc8aatoMdu5kVDsNubqg1KY/SRCaOob55KuS5tfmdYSH8/8ZHjNzRTRP
WTrAv2f1XaNfh9kmmy5T+1sR3o5mI4iduMa3Gtzy81WYaMlJmskmwKZ+RmH8vsmgwJUJ6g+53mgF
wrjaLOoHpPcBEg51AJo3T04cvDXY1yhqEZidaLEYd2tGJFUzGVAlyu8dlOcEdH6bxntNPUhUkA3n
zt3XMwCbTLRoO1V5iEDFinxjGi4U209qkegyP+BcoTDmQHTc8lEyChG5Y3zd7OYd8u374lgRZKBc
5FBKN/G1PfGkY7GRCzc/2oEqWL/PTBD7Trl6a5AZK6GdLulNhi3Q/7jWEPE+oX7x/eVBNTzbr/3e
M7bgzPSmZzvoPO0CPI90I9IH/LywnPsGxojwDjwWIG9Eh8XkEr8YPONuPLRbEAu81T/iWy3IKnAL
1Epwfjfyw9HV/DMWBf23yWxr4IKqzJZcvLUc6E59D987zUU2XN6obv2Guo5rKBZoViDk1uZunhX+
YvGrHRrqepY5CfCN+6NTIAQOL4c0wNrLm8m177pDeKdehbMbvZ0fuAiXOdhTs60ME2K7Xjq4Cd5H
9OMsBa0obS1A+byCrEZnZehHGDWMLmne0vBg5F6W9u5cC+6mvNvwyoA/j/4VjGq0oZY6yyRGhZfH
1oeGO4SjQIRE+znHMq41Mt6oReXBXGf0tXSfr5krVJ3MTdxPQO2qdynU/TzbhXHuTvaDiTfSpN18
rth//Bj/M/oob/57M7T/+C/8+UdZTU0SxZT54z+uqw/yx03++uOj/a/lL/71H57+tX9sP8qr1+LX
/+jk7+CX/xPcf6WvJ38ICE3odNt9NNPdR9vl9PP34zOX//L/9Yd/fHz+loep+vj7nz/KjtDlt0VJ
Sf7854/273//81Ps5D/Wv/+fP1wG8Pc/7/73/+oI7698vLb0738axt8g02NDpQV1944OaaI//xg+
/vkTkJFBDACSc6iLsUzYJikbGv/9T0mV/2ZDHBQvTpqqQiRjITFoSxQYLz9T/oY8CTiocfdCTIBa
wz//9XEna/S1Zn+QrrgpE/Rf/P3Pz0bTtV/DJ5m4zSF6AVc3qhcZ/67aM8X5GzY+sbJYurIGdP16
NhrGJR8Shya0aydJwRsD1PdA2tI7EAkJkSobDkqjgwh9JCYorLTQSeethHKWRWeTOO1eGVVpACkC
TfMLS5HQfKJSGso4FIf5Du9sIDduNRmNS0YTg4GnsSTid7EDKh5dgcm6CiS23yM9hQpnUXfaXdjO
aeZr+tIn0eZOa/rJ0LU7PRq0Doql1UvbmeWPSEqsN5005fvvmfY9bT4+6PG1Yo37/0O7BQnOyuMu
++LEbu9fYRB/HBJK2z9eyfsfVx998n/I+7bluHFs2V+ZH4CDBAkSfDwkq0r3iyVbar8wLNkCQID3
Cwh8/U7aPT22Z3r69NvZcSL6xa2SWCSBhVxr5cqcflz3337/+yImCX0H1Q4aYz1i6WHZYZV8X8X7
jzic2LGOscoDGG8hf/h9GYfpO8zlBJDdw2+EYFpghf++ivEjWL/ghwxuXdDuQiX8byxi+nMYZ/BY
2gWWoGiPIWcIBP9agqvh/R4qLoKyJnN9nXSxfh+1UeDKJhX0rt60OUkOXheD3zMm61m3TjkWPegS
NoUKQ27JvDV5ZUNECamOwYZpWuUcBDp5x9wNnUOYP1rq4a7dsIZcmq3/xMW6vaANmWA+Xw66QM1k
/IrdtpQ/vJbfd+yPO/SXptO3m4NBRAjmKJhNKQw9fj6BoYsnstZuvhSgzHzGNGb4toUJgbIlhZ5Z
RsBNh3dfeE4g4/WQ8QYNpyzy6tkP6zlSFzZ/TxB+D7U/xZA/wvd/ivN/uhl+ivu361co0Y5f/4Fd
M/0DmqJfPs8Il/8bNtAuBPDngf8wWdxJq37aM/uvfN8zEX2H6hgcMBIGWxsa712871smCt5BIIrC
mxDSHwj++3zeH4GfvfvG04OwL4NtLH73jy1DaPoOLL7d2RAWMljoCf07ewYDClg3/4r8oHeDeYW9
gu+AfiY6Kb/wRiKxooO3VSQXgTgNff8Yb2SFgsbaEneC56DPYW6WHjLRgtK7wJqtn1p1aetBPxuM
EH2CmqV7JXKcIE6RUZjdcj3Q865Xt+tCEtiAAbzpdiaFreUTT1TZr+qFJ3BFZjUEo+ZA5VHFDw2E
MeuZPeJa7NS19Tl143HBjHu5tNllTZfnZRzuFoy9Q7dRyjLe6Haga/MYLft5so3xx4Ykw0EGNbx1
xDw3waEibl1OkeGzfKwbWn0ZFWSxIAc7m+5hk62hhQyTleaxNvyha4w8YKoImJYwcKYbGww3ok0b
dAPH+Y6wZoUTsdsaeuKVRejYVjaIj7SL2uUROp8W1eBhdOowWxmuX+IBpnk5mdZ1LncQBR19khGS
r1sVMp33YSin0s02vIbFyHA1JxiQKReDwv7TEkcug/NzmpyUpqvJ+14E7QGaxVTlol/EvYyZvZaT
Bo5LeJfmYx/ZqqSR482hJ5V49GE2LDfQllhOtEpHgrYLF9dxZ7ePtFqzQ5clzbU14QnXvl9Y5/O0
A8VWuAATQQGZzqjtxBWWDjQq4c3rejhykW7MzkkAVg6UOaqzgcPGE3ThtlalWORZrFwMF2So8dgh
jS8zJg/93uEJ6st51I9DOkDOoRofMij2wBHb+/s01LoIiHryLJPXVMr6NKosI0XdJBS+hi4OQMdy
cgyf+Eiy5oMMGsrHfG4kjF9Tkc3w9mnjCGH3/4eDHqHlz+PUHUDy3P3jvXrtfgpVO9X5n8c7ewcz
GEgjYvPBgw6h5Z+xiiTpO2gOIw5FKQABaMQ/HO/8HT6K6hcUTEBDAKv5j1iF4x2OC7unKORNaIIG
4N8JVb/IKDJ4nyJSxvtUDTTKOBy0fj4BWxhgr6aeGghQwv+894st4wk8jJymoEwvrTTlwKFX5mj6
wIPlQYHTfuijGkLXsJLPdZyos1RB+1fOnOdrTfgVDIxfXDcuF1IOWTG1w2W4aJCxMap9K2gYXAzG
zX+Ry/8ScKGHlPBvXX+ewd8FJrI/34bt41BVoWoOkIdA99UtUwky/h1rAoxqQ8AX0tVo+v7wrv8D
evi5SATwwMCCwnkBW0F0RmEK9vM1BSMw23aQE6r6APg5M29wMf+UBc1fCdrsecIPp8m/XWi/+R+S
zSXbPOYKMCkRx+bTWCPPBRJ5/O8385+usSsGQVoKqyveUeiP15iXSGGeHL7ipCc8Hy1Uecg89n/x
mn4pxH97ZsjWkPcFWLsJTHd+vkwi4QLm+4aUI1+yUhhz2TXZU6Xgr7eMzytY7NBDOYD6FR5rH943
/K+E4veX8suzhGvALmfLIZEEwddfvkC3hllfK1JmursyndXXHq7DOTq/8J239q8UCn5ptP5+w6A2
wOMiAlD5VTJPMR9Nfmcry2VwRTeoF9mIDl4lHK1Wk962GWhFI4vv2VK/rcnw8N9fK1LXf7/hDECJ
Y2w43Il7vxR7onYjsY8rdVBZf9Gz4cZA/PAQwyFeLL2/1wm7V9q2p2btwW1NzUsc1W+RMlc9KKnQ
AumnUjuV5V3gYRYufXy3xPxmUOy+SZsrTpIbZI9vwRTfQMdRl50zUe4sHJY6yPHnoWbVBcxN5Z0O
Qxg20vALRkJAUcQJBTPa6N5HEC1qvXpg4fAJp+LjxGNocLB7HuDKcSo+1BFAQMLql7QHcWjw41Tu
V4NCfIthHnwwS6YckOLRdl2U91t4H2Mgq4I7V54twW/c1Vm+7j9imrKHoNpgsU7NiGF8PoLuvwGv
1LiUmdq+iB20Q4kL/H08dqj5TvjTMGu4UjW9h6Qipjb3O6N1fO3WwV3Gwx7zFNFwFbDbRZAO+lrp
6Rm2NLirtN4w/u+bwm6Wl6TDfBr0uW+GyDaFZ8lvJJ3apxlzV0AsU1Z0IZ4caWRdML1GuKMpA8wA
i6gdmpfEpDfbym9YPXdnGsX1a6OX7OgYCk5VsuWI4f6a9/FapFL2BYuEgkRcu5Y4eW5C1gJduKzN
N5JuuU+j+143L9pFH9Fzo2WWTs9VI82hSfEVQtW6D/t7rdL2qp5TnpvNyNslqw6mTkNUvDiKbV0T
YGgrJodYjlEeTz4rtv0hf3uMWzzVec0HXspZuA+piOgBWly8dFGXwciuzU5OBlnBVXqTSZOd2Ojc
aXAJz3upUGVQdRFpIJoA7mS5yCw9TLB9PtopQpG8Y/edSdhlx7EUNr+xS4vHIJPGH0eNK9U+c9eV
2J2OSaRLBuhcVA3+WbU44obBvHHbP1OZnn/77kak7QkqYee7AGTRbf6zXekbkOPjsMFuSNbYroHH
Ta6DfEuc8EctLC3E5LICmfP6dYGJ54HXbjjTq7lvEtWdeLdBgzfC90aB1x+zanr29a69Xie6VGG2
QWzGTmU44TllUgm4DrTu1E7Ygmk7P3uGBUCYeiMibk+dG5/nLcXkHwcfAIIWPebM8TLbEY4hU4ZZ
J5OF91nY00Kt+GakHvDbVXu1b5pgxR+2Cz5U9fjf+3ZfpAZjZwUyXUkMhUtZ4U8vGc9do9/Yik1m
fPOixuRGAkjTyt4OQfbYIE/J9Tbp6yHCgveI2ydV0SlfbHzvAX+LYdp4iX7eTduG9tAaleZzm92E
Lro3qDnn0Oh9iTI8GBgh4BrV+MxodxWT/pkQPCmXqqd0Al4PLF5Y6HGbmCQlj7VK3LVMpUNGUamC
rfsWTf3rCg9SMNT4Y+A9iOQNeUQRbsv3/xPB9mCezEsrsGXhc/c4yRA2rgi+85zqcpjGZ6Qu96Pq
sWkpNke7L/ygwsheOMIiZCZbMVPLyqEj8O6KETJ8Om4XELjfLram51DLwySAF8Gch2ksbyCr41HC
E3id6YRXwyZ8yYCQ+jrw+E7WgASx9uaFzQnuoJFrjwFZgVb0sBTj2jWvjZfnOgb4z3rs+Kken8dU
vqzR8jw247Pp9mcfdxTkxhFBOcU64RLfu+PyzajBH7/tU9Knj40J/GmpOXIat2TFCOnBs56v2BWC
4bmtWCR8JY+b01hcJLvItIGlVuf0+zXGaB5cWx3Sh6p2J5NVXwOLR0u3iBxIjN+qAnpvdBNB5Geo
Pk8123K2w74q20PjsIVXUdoRlWsQCDHPiZYgtCztbTjjXXqxbHc8QhCsbagPI4iV53ErUC0fsbSr
AS23HC+FnAk18tKM5LPbhLyLeEOLGvH7bKEI+Jp1z4lqY2wbmINfwaq3P4bC0/ehV9W+oN14uaYO
kTbSpMlnSYIOcvwMvxku5KyJ8ZXDZAHfJ3D4EmiN3sdNdI9CKeLitqzFrHud5FBMnZ5GI+WtJq3B
3Bv7DK62LuOwmUqbYcySyih43jAsfDltQ3+shqD/LSR8O/G2ctfEwGsEo5jyZRJEv1cB+RwOelGF
qvf3VwcgIFQ9ui7UhvSw2iH+0ve6O1NhBFMxKAUjoKfY4UKYw+boVFah5cd0WINnW5uXbcPxvAen
vsMKjnBg8w1/t1/H52/HInDrvbOw/2inGtSlYD8XYdx6iakEuHNwdhN5rEMYDcEvAQEj8hgMpQ2m
++IQNYVpsrdsndUn2HPx8luM0Cq5Caa+fSBt/SJMX130QmJspKPqiBC/nynm0aydyesELdM9Hm9+
oYXu1NvS07s+Wq7HLn2NpfkNxfBL7YjMvcdZOm0S2KJtsmO9BhSsc2w4ihB3XJQAqTYwSc6URjlD
N+4Szmf6ym0pEhWMQ5YdHApzbLpzqteHelobcIuCpZw3tt1RizNkshPszHuEdSDKZxgl4DZpAGm/
DfvR6MF/WlSGHoZ8UQLPT4/qrRf4dDjsm3YHGN/gQhuOzy7RL0ONpwmVO4wDQATje3r8U4fnx1rk
zx2lHShiwBJutslOIIXtzo7jfgD5UYNUr928PBiOWJWk5BFtJBzbAGpWjbTwKlUFDSL1F9f9Zjb1
EyJGjyKFSifG9He/z18B4oYi7TKFgpRput5KlZbzLC+ieL2vtIFtQIi+gWhBdQtGUwKPXCcz+Rim
w3Mdy1Oq2zZvYpznPo4A2WDdGIzDAU5Mx3r0DwLkgFwgcSvkNJ1Xc/DK+ExQmiJPKGY/sH68HEKo
VQ8bu4DnwodwWr7U1JyFAuTLHYeupnrrRwjOy0ZdJGIATDPrdsMIhgsbh73cVgjcUZqc2x27W4VN
s685VMFuICHSFzVaLIfGIEJCIfvW8T4x+ahwbsIiFKjRZNiSdvKF5bDTbHq9QdgLGioLoRf/HYj/
W4IK6ZmQQh0KOTaGC/ZS/o+vt+tTqEkrTkooDpHDahqAtDA596l4q3tETxysb39xxX9bUbgkmmAp
LhtiSX0rUv6wougStfNQGVK2+5PCy4nPsxjQNpKZOEyT/23h6flQ41RpTHxaK36zw0nqEdCh5kSL
eUYCEHqcuTtmCiwg0P6WR4ABF+mXTeIoRSvpeW35uVNrOUEK5Bwy2W8QD3yOeiCdxSOvqaP7jSPO
Z5OGa5TqgYJw7FOpzGGd43saAzrucJN4IIcGIHzaKYOK4pCYDGKA3LVthgFJyzdMt459Bt80/sgn
bBGC80nrkUDiFG97atlN7/FJJFLPWx1Ojx1srVU+2bqFIw3OZMygbRffT0bkXMLiYLAuIIdtk2BD
ZtOYwam8R2BtcBYbyD7lWebIDuymEqnKy5JYDdXa8D5Sw7NO/HwAeK4uRM38977232oFPHYN/vu1
nv9TD+BavUI8GHDmv37qf1NPeC9B/XnJ7UrNcvncKhCev7eYv/WR99/5XnCjyTtk2yi8gxqPGTXU
Zv5Zb0PjFzWzvWuAmvxeVsNPfu8NsOQdpi5jtIzDGIgEv/VHuY1F75BAIm1mcCb+9uf+TjNtr6b9
K9aih5ehtBIlqFRhOBuNhl/KVHHFjBE9wzRRWvVZ2bdhjOQCRKDPhAu4LHTN6p5ML9fHcds+GYxw
FwECvz565U14cKFMkY6zublcp7rpDx6luh7D+IQDSqwwDD0salizu1bUbrrctpC4cpyS7eMPj/w/
VL6i9OdyEfptqHuBpIwW+Tfnzr0++WM4gzVWlHoyrmVivYRdJ4TQFtTVu8pf6GRAUzvVRn1RdMwu
0yYYvqoeeK0QA4SxoDOqBKJwqqI475kfZLnSXnyYm1HdJRXgWOG7xVxC4ieqcZiL+T1kUBXDzFCW
qPONOa6PQ9TAOpFwbsQZSZMN1vR0dgPK7AEsYGorhAQg7cxztdjgwqIRAnsihAGZR2Nt6V0mbPMx
dgrGONkUmLGQfkARU3Szee25bNaDFelmSmlcVRU26BKo5qt5HfIavZkd+ic1O7SWNwYUmhUmrSAD
h0O+JugzFbFGkwS8F9HfyWhG+SLr9S7UmK447CYBrlyu8ZKvtnTm9wk3CsSrNLLroQ5VhtZ+N00G
BfkknM6STMDUfuF2vMKp6vgFY23Vn8KJejDEUtN/QRI9XAw+Y5cQbWxAsqnb8RwuxONvdVqPca5q
EeEhIdeAiKoM27QAncKfDeMifmPeznernKPlaNAHWcsGHP0b7lOovAZLayW4kJ4kh9CkmDDpkUT7
nDgBRdqkCuvbRq0Rz1eo4H+p5nGc80ba6G3QYwY+WWfsY2iWlWCiT9Kvgu62UUg90ctxpL4J5VzT
225r6dVgExvnjemwAyy+cQNztwDS8zVIbwwpyKOORGTfp4mYfa6mxkXHbWDTbdCoDAmY9anMu2il
URmhIHTFJ3TGC1l1vCt5szTiCD4F+9h2lL8qW7mkSIjEmGw9tTosgD2DoUATesW3E1mP5o8OtwFv
TzpxyJBk3/pW2hlNkaAeSl+vPL4iBPyS02bqFQhmrP2b7Tes5qyC1UiBBl43HbESA4NyyOJ5Hq9W
frZ9I+FLhPbPby6ZgUNM7D3mw1bsmoMIewvcXLP4gc7rCb6hSPWJdqjOpJu1CzATNF5yH0jXHQNX
DQRHqTPnWH8OPfZRsxOJlwCjaIp0mEr0lX0C1WC0h7Hhy102QHyuIOs8P1V1yN+H0ebtY0Sn+rk2
XZrkim/2UzysBhrKBBzzvG9H4HfWtok8d2QDaM66vn8jwxK+7pIgSOhku5t2d5yfhOfmrWVuvm5S
3T0mFEnMtFQrtgPO39xgE19ChMe+NFIkF6yJwWgRvEObi3M4xHE+nXnpqkc3D3jZkmD12a6fX00f
9Nl5trjJY3+TdbqgfZ1AyjaAUtEhTdvwBaKIa3gi08Cfs2WByJ+UW4bWfd83Fmf3Crw8iS09zJNe
YZSOFD8tQlZZUSykSkEthFyfO3fo9YX5MA0bglRI0jfwosL6HA7xsuQy6eC1AzOc8DCxhUNiZxw7
lxPEbsj7BBSitxN0ydPcZ2KqDjB7mV4o09MTawVy9MgEAAgrrI5PTZASyMRG8dyVKxzJwS/FWfU4
E43N7BK7LGXr4Q1WSCv3OiMYFC8QmenaQ7VhtAutD3HfReGkDyGupws7dZDe6NnsgKXgMoMMmmDR
lBBLm5/grIz2i6bozOayWjbwSJlMEzjxrTaC7zCsPiYg4QuBf2PoP6n0k0J50x2TzaD8tG3Dbry5
GPFeZnONpGhRmyhCVEHbyyxwsLSSbK7qPB6ySuWbqipWdFG0YGQ62SaZg1aiwjtRhTCcBXyHYSko
Lk13THQPE8x2WeP0OOuwUceMzeJGjX6Yz8gYV3hCqU35VZNpZfJsNPYzpaN85NEUN0VrdPKFLlm8
HYLVrOsVKiK2+ZIo6QuJPZ7k3FczxcUicKgM1Mgw3UoUXLmmOmnisqetu0QBjzel5cH2WXMdXqtt
7pcCgTl+ZajiKxRW+Jw7UK/gvq32WcElm+lDppL50qJ99UG6CHLReprae6AzfptKTe9ptU1vI+/o
i13bbTxqjZZgjt0Ly6hqmlKTT5mmmD4iEbb/XM3JeDAI3HBWslLc1k2Ko6IDJo3zBKsr10Mlwive
z9Nnp7xOkVdl0JDkkVNRMfb9DIPNOZ0/qDhFjRveVAyLfU2ZO6sI8QH+lEIixt06fxrQwl9yN9ao
LlGp1QZNbaZfJWNsK5EXo740dFOFAajBxI+qcvi0aeaVX8yLi0QRY3/cJVEDUSkmSAJagnXcFYSi
cYTuOcO8Juo7bVltgoJOLyxoqyt4T/qKjl12Z8d5ftyaQM5lC3PZOzcOIfLtSIItEA7t+Lt68d8C
z/93yHhnVf4p2+b/QeoZ2jd/Do7/Tys68xMyxsd/x8Xxu2BXTwQpCfMOYCXiJ985M2H4LtmpT4Cm
4K2AOYOf/JMzE7+LYmDmLKM0g8VeyP4FjEnI38GUDacYeFgYBoEA399pRCc/d1N5wMHhzAIKPBkF
EYDyL53BTgbzPhF3TGs6B6cR+wLQCo62ajEnjhh611Qre3CTqlmJxsp8vpGMEUxuZO4LVmS6YIiY
N58HF2FSfpn09gwTdHvr2IpJPhXTrqRW2qexToe4mOba3sRwOeOXZplHzKZlaxKDGTmS1zUG8Qbc
L8wm50vTtnUxQEc8g4KHQ4q5t10eUPhcxjyliB/Qy+vceliRQEQYpUOi+xSghoXDIFzix47pYDzG
WlZvQgeiKbVoNjCuzYJqRTAZ9dG5eugOiihcIVV9/Ziy1gKiEca6sjMGYmZbhdJ7uY7BVpcb0zxG
e4d2Q8H7IQDKbMP5Y2yVQHna6hZBfUqh8DiIjgEc7eBBXBNM7JzSoAWJtMS+7X2DNgKt1aFBJ7/9
i7rDz6kBXiSDrD1uPQMcB+PhV0lGZM8evPrkXKGncquD1D5BSTX7K7vjX5dLtts7QSoCzo8M/Mdf
5ZDh9j0vKw1v7aqjCM21eGjOxm6Z5NkqvFJ3P2yj/5DwJPHeF/5X5sZD1MdgxbDbD8Z7//jX4WD0
hnRVqeUFWRHqYEOkzXObpdC4zBCSzzxQl7zIupYOh3QCz6agicygBuA8IJiE8sFlJ7aozf0sYaY0
8liWEi9tmL6aeeFh9ywE+nOn3oTibtNLt+SzmHlw4rOr+GXkwnkfWZ8cQAHoW7veWoZyTDRExuUK
ueJFNG5tmMPnA9qbsPnpr0GBJ/NdNIcdgCAOjJyvc2QhQpPyg/ciDgtDhi1DjcayBm5VKuSPlY36
FGdmHDVoePgIY64ctjnxoiafbz34AGcGSiHuIlXJ2pekb6IQjLNu+QJr2PTZYW3pgo289nnr4lWe
TSpIzhY/uh7Gv4zwE2OGfZ25ZBcWAjmytHqBmj3kLRV0/A/oIPkN81dDv/XrUnTU1W1RQ3P8dkwd
+gqjpxsashrtKRRvIYcphlk1KOcmZC3jqN/SE+gX7G5r0Ty9UAk6cHnk8QjyWmr9MotVtMdkTRRH
BSnVQYlZd0idsLhrhrwKIvo5lMLZYkGxOUSWMKo4nySpmqNxuqXvvUcOWnBMGVg8jm65maJmYlfJ
3KyYGgeMuphYhVKXNIvOLkdqOOq2Wbw8yShr4DM4pn1bdBzf8wIHqkenF7sfU6PSNOf1SJbHfXIW
bh8iiynGIHX05Fc6ob8yLsRhVJsnMNlsprQrdAy6Fu6Ko5W3TYOdL2bC8SgSlm0PvaioQjLTo/QV
LHMAdZkI/m6nLYyRRtu1riAtwgfbYOk4kV5ErU6vkPk2cAmPoo2cyxkGLqXwPXSX6wGkDUi8yQAZ
kx1AmVvCGmPbA/i+HzH/NXy1wumvMuYLjnwCoj12o08GdAjGBiOWZGGF5lOflAh9/mwOWHrFM2DO
3I+BKQBabmhN2xbNtbEOjzyqoRs3bHEAVUXPniLutw+W8P6iCex86LfZft1Sujyhd5ciOYpH1ORh
LKKg7W8jDalAj5Sv6FGHmQ6GruNdwrXjhTW+bQ+2dTXNw4Wvspwp47dz6OPXBM/4yRAi2CXvM5SE
6Rhq6CU7KASevBglydmwzKyolMDbwMQgT8tAdSOMJmhrH1wwNcuxR6tKokfp1FIoAWvyCsJqEDjl
TunjDEB7PoPP/2YQYNq87loblsPMxg+eky08tBEdH0Opt68YVI0odI6T6ZyhgCNOqGqNrHA4D7/i
Leq0rJywyMc0kf0B6K6LS7TOKzTFZVSf1b4HGMsaD1txkDGQsItEwRVypR1/4XQx1xDt28LLxff8
bYtYcmsD0X+VvuvHA4QlWIv8xhhQV4dRSSgvmtZDfSbSH6Rfxuu099vbAkYHpqWgd/rcNytoHlge
ipdIYhGmfGiBlOOpf+96h49hE2GwDIhduRJS+emtCDQVpRFo/B0NnKxaQNRevLYi7p8iqTHqOad+
1jAKpCZDLoMKSsHWCuvP80adgQOwQhIn6LL3FW9RImhTFeCBrduCrwt641C2VTB8QL87wIC7jquv
CegWdQ6GHrKDLsMAfBGblV/NNOr48tpuLQA66iM1mnJYrviMnRp+JWnS3QfT1qtcDhvcbzLTBDvc
FT7uTlHXauovK+rhHSeXueuQnTOyXiBDZpD9IHQgqHSDU45KzrpLCTVZeqmN8wRl9LG/p66HB12E
MLCWvKXq1qfM9kUCx5brrVYiPfSgi3zSImj4GXGm/aoSEbFjIqT7MA4EDNKQkxb0FT5CQLpFLpJH
iUaluxM1GJ2gE0T9TQa2blomoBejGgGWRXgyGipHhR1go3shI2CBspIa1E9boSWdL/CE+2inOfw6
VgP/whqGpzo7IW8jRskzpIgpFnlF1FstXAQOU2KG5cJqtBaLdBqQgg58gkIp5QtbiqaTy1uL/kQM
0ym1dEfexMGYxw71djAA6DYcTDxMS87VniCuvvKoZmzDhsYDFH1ovsIhwKHClCH6K+fbR9kL8jrW
Wfxb5uf51icyferGMXgFxwqZYyanHqgn8txhn+66ngaDxDDBHmEfUYLxO2CyDs8dmfdY1U/QJSLQ
VsoEU2W8rhjPiYK6CnLaNbseTRxHL+CVUJoz6iwgnANVbCDBfAu6DJJ/YWZgrFjWMbQzmo59BCFA
PcxY77A2cEzfj5oi7veoANxCrcrYMgNRQOZEbSQspTb2t16smIxbiJdd6ZA1gYTd9M0F27C7coyt
xwJKJ62+w9TwgkPHZR0rlJbzXeiBJUsUu81rE7X9mIPwFLwN69I+61VUX7gOzJQnteDPfF3w8sOW
BEkJKzBIXdC0S74YySagyK13cR5lc0sPRm/JI9RIk88zany/NZgqUnmLzpnIAz0N85EFdSBzihLF
VihCggiFowxYZl3b9blpq+QZc2CeHTOpsxSaeuixbuZSW9tbDLMq0QEeQFbgrQkdmEQ6nujNhl32
Ce2x6BVUAdT3JM5byDYlXoqyhqISekxGp+tVz1Mz4ky3crybeFY/r0gC2rxXuj5rQg9+emwHeAen
q2x1saGUNR1TuPuaQ6b56oup0ml7kBVHF6pig1ly2isfXjGUwtJTOhsyQ+Fl6vsnJ6IqLjYCwup7
ENqztRDWtg+MwP72xhL0+89G4mesSBTutxHZRuerGEbYLJ7DteiTkYUvbTWIFax3Khxr4S7AAgCz
BML/bDnpoaaoVS80zeIeXwOOQk8axFpzMbC+cRVOdC60RPvfMtR+2xXpQt7o0asXBdW4+MwJAzW6
rkPJ5Qomjwm1wHw0rWEHKtaquSOJsz2yc8AIdPcNY7IF4Uhj9rxogFpJVCRGUXLn/OL1FZiYYLcX
qPF5+YWODPocDRgW6Z0eJUu+YLQP98OrVqn4gGpjw88DvgZguYRy08Eub91mFFwdjjIZ5M/HvuyG
DXfBYPmKVEar1aWnKV0G9WHKvGQGfpO8huytG3z3QS2yoUcz6aB6XOoG9gmoC3iVHAFF6Hgmsqke
lpw1I6f3SqK3koJyw8bkvfJIPtBNkBuwd27rFKcovER3A2TttexBgUq66YPDCE02FJNMAsRHQXx6
CAMRT9dEdrK9aodxtddTOqQQMgD1VafgZ2xIfM+reByC22VAEaNoMEJk73sIZ9MHOvU8uW5GgdqF
i9z6MUOtBdtPV3GSa9cA3nAL1l9Y1XH0ZOXm3v6HvTNZktu41vC7eA8F5mELoMae5yY3CDbJRmJM
JKYE8PT3K1m2JdnXDu8dWklUs6qrAOQ5/zhY/dCAC/dzyJKnYLhbAO33weqmbOct0Xyl/LUIY4Ic
NeOJ03Mathd+02C2huQmoc3fFVlTWgx4o51fo7IAk9KsF6A8UaUPDaYYJ+lCbb+Lze5U2g+Tax2V
cOttF8rN6054ByL7bGmgIKJ9il7uAocPn+srA8/pxuCCYLrrVsRbs8jpTo3g9jsQvrnagdd0S1o0
htudS6fJC8DILv+UFht9LMI2KtFwDP2j6TXFdlwHr0FimpmM9qtVj/cL2nNty6tybnKXozvI+EWM
uWBN0C5jsMpE46Tk69eP2vKm7zbexB8be2/+bpiqeK/pZnjIZZtdyjkoYI99Z+iXZJsX/cM2Z7u8
z6TLA9uzRaCIegEx5leX0w4KhdO75dL+2XNJiNgyluIY9ts2o/YIUcN05lqzeYdev5xmEUwvi+uM
rx6nYBmvmyLev54LP4hx3OiHUEoUXuRgmvZBDE4dohbo+MC02Xp3VhlUYMNRnj+bvd982RiXaLPj
hDDSpeyceq+EIbiFRL59bEEZQqgsgsorcDdwhNlcCvdke2X4XWVB/pD5xZKlZbdVK+XFVcNeFjkm
hxIwYcYtYi3j/tcl93+g2V9s6Mn/HzWLf6KE/T2dfPnff3Oa/XKxWuDN/CdzpvlLgK3Yj0AEcFu6
XhjxQ7/BZpb9i0PfHpHw5KWxz+Am+5s50/8FG4jlkDhCiSnPqSD8b0Az1Dl/gCWCy0tQRGd73kVR
D4T2J9m+vVbZHBplrDvhLcWBiixKKniCKKvdb6vt74dl0iqZoTe5yS2NaXE3Z1r+RDlR86RFIPXd
bSyNzEIPa5A6HSBK4hFtiEoKYjIDJSjbmq5iRXy+2pTt7foQyJwDx1qMlMhqOikXZM3C6Q2xq3S+
1UlH26h91S89rKmepqq9qbjPaQqC1SEiRPNXQvhk9Et4dL6xPni1llcSC+kSu1OfT6dgKGxxXyoD
6Vc3llWTzD4IWhIYIkTnEZjizRZ5NSVD1PjhedB6ieKOh55Et9V77NDdvF8sGgHSxeLNkx7voh/L
EYnFcARllVhlUXyqoCgfqdWiW4i/wsXOr2z21dxaSgHH7Kpnt8UvECu3z16IvKE8oed5DVVUe26P
Y6sfnkBOO4MeH0iY2O0Gg4Ovk/obtrWe/IjM6mnVNMkeRLq+1U5auIP1iROjnwANsd6l3lbW6iCM
xpW7pTQgrt1pWsK7pp1L98JVhV2sM6+c9kMXqA8YBMRpbTXYhO5Va1nzDJq61xFGXB6WycLdVbtz
7u68bZa3TChlmOQ8+730IuHcmGVYNpIAXnvF/DYM9gGvYUUKtIE+Yh8tWfCVA1ffIHmffs5ma9dX
Xl+q8Y4AFMJXFruvJ74Gr15PkZqD8TjNzTTunU33xWXx4rnJg3y143ISwZqyazv+oQ2n7HPNjMU+
LHyi76udjfgOZtF8lZ4HDkY3Rdmi/jZR3r1oxFBwJSXnE5WHI8noaCBGwnIKGIqkmYueJFZ3bu69
JaA+R8io/MLFTnJ/UAEFsMPM2kOIOzpf5doF30oMPN5h2Rx1j9saGpAwdE+QYhtuOs6mLm9YWiqy
jOGz/etw9roaiwFyClaICqdAFrobiLCq4A4HI6/JWpwCJyMgKIPmd4J9uy5jyH6pwu9m1jYvdORN
T9N8EbuDiOWcHk01EeCyLOGPch7ct1JL8nbtPoA5y7pVfJioU2+ZGLFdRtOlTMGZZ5wJ0Wy17/Nm
O+/MjIKVSRmheQM/6xxHDE+fOq/FlQuV+KNVq/04eqH9bZwdzkndttnHaLTOZ8Hp+cWeCN0eit59
yTKqk01nHdTRKS/9rl0P5rWXnrJLVLktimh/gOMHVPFAxVwzX8N0nAMINJf7USdLLosv7A+rsYfw
AltDnUg+LhbxRsZynhlYDA13Fwdm6TNrDyU/GhrhtoJEKCS2llV0rIlR2R2CvAZ+gyULUsJb6/ui
b5051Y7TiJS5VnxIEc7vTliML4Qn5E8CFKFJlejZw7JwnX76v37VI3Tobd6g6+DbRa84WOToiK7/
6Eu0MgiY3f4DVTy/VF+gPubScGYAfW0YoHlD4P1klR0Bv3rJDS66JRowBBXW19GRI7VCA0uIYFkx
WbXzLOAN50G0r3CcYtYMpum5MMcmAy8cnOwa4k8wyaltjlKrLCnh4pHFtusa47jehePi4FPArtrX
AGluKSiMA7Av7lsUiQfmvepuMKlvIDNvWNVei6H/MPEJ+vgBusEFWyurfr/leXMTTYbrX8NuI01x
u95NtN9a5WOhIgkqu1p06vgSMv3kqI2nI9Xwl7z3VSHESKZaVsvOHdpZpaPnhvueKQoZdm75L43V
SQbrubR89RJizDdTBFLiZBTM2jdqmCNx6IowFAeuf2yknWFb6/cVp/YXR/XU9do1T7cjkkR5j2gA
4UsVAlomcjSyLcFeO92Jjv0urobZwL2qWVfiFrwEiw4ZGN/yHE3+bvMUeHmmMzuPOb+FuUNN2r0U
tmN+zbMye7VrP7vnUudmyWyr+YQsF7ccuUWdbMscWEgMZ++vcUn/G5H+gkT0381IT9OPb3+ckS7/
/29DEmbV0MJUz7SDp4/J52/UInkqoQVdgg8fnyp2v3/MSLb9CxkKEQEWAcWpgXVxbP4WYBH9whQS
orpjPbWcEHLyv5mR4Gn+OCORlo32FeDbxaWJC+/PZnzKL6qRJJb3od8m/1moWVGGlyPmNvvrEK4k
+JkjbgXwHlv2//6rO0KOrbucJ/l6XJ3CMpN+k9mlYDyqulQ1TUgueu1GYosOg7vVBd4aB2cD1nAW
fJvY3xDQrBSokOukgSwbjhVJKxtSgosQ1YD4H8qbSbq5nw7Z4ti35VIgi0gno2g1PAHgJpo/5TeW
OOSAAf5HnolyrS5GDeCYvQ4dj0DmoOp5WlKBFoRx7TvC3xm5itwEGTknKn6/yLxYkXyp6TO0F2xG
k7fWYFNbvujqgo2WAXI9GqJr9rzV7tM+V2oAM7t8l2dDdZ73o2w9jhyJBWLag4jTgBpnAofWPrAH
BCIWWhMzVhMbDlKq3rJjWbYdOU/u1MiEvkNrTMExzTHJETLcKJlvivADvQL3NUNZdZ+OlI1MnQ1b
DFpIHq3qowQkU7d+nkuyQZAotC0962icYtCkGfarZR2v4kbBZGLvwfFzGocyrD5X6bZ2i3Y4j6ar
Cyhf7QyNrT1e7bqaEU5AhmXWyAMT6/t8Elm70QqWm0TrAHmr+0nNoR8vMDZPfF3e9MKTeXSulEFQ
F9qadnJuFuRURaqqjZnSVkt2RT37QFbu1BojxrBN8/bseps58wdcY4e6be0f3hhETMUhWfq7igu4
S2tMWOCq8zq2EBtDLnco8+wfeeagz1OZdMIkWEvio1u0b9PZ87X5FpqzGXII2/xk4YG1O3ta9oIH
KTIxcppdCPNW+tTFJSYUGz8LQNCygW78wpZa+S2Dud2iN6tu3CA1hpGK4rByZg/SxLAvQpDcEpNM
skVxhDUE4IF2SqBypD6dPYV3flcVXgm2azhLWjWy+EFpnNCHwG+JST/Nlrc433hMK+fd7GROhsKs
jC4vk2hzZ/vUymFzysNc6Uyny9hTGzzVG6DrAlVlp1NeOPhhF4WGagslWiM8S0u6FbJDFgNrEsV2
kaHVXJuoWw9VaICtL6IU9yDuww8WByazrQzXEcsgfmnQmc6kyXaF/4gtuL977tjllauWj1GbQ5sD
KZeeh4xUj3c9cCxxyMLmD8s5o/ROzusQ7aPJ6b5EjlbDTmJBIm19RkWUl/34tW188ynINvfrZurg
lV6CpieKwmmv6z6X1hHEMtfXkxBTEA8drFE8EEilsQL7i8sdAp9H6H7tapKaEGhA2ozOlioTeuwc
jCYerlD78uTSgrDEo7nMj/i+cYN5xH3GTI3aQiS58q4BRrhUAuHPX5TLI4bRa631sTPdVV73m7Ht
A+3V4dcFkQUencF1suVuxFw5JihvxUqClG4U4+USDu0Zj5o/7XlUrU6KO8AbnyT9ZzUF4COyt0pf
rH9JTlmwQVWWX7pIhRieS+JHAe+C7W2sIkM8GgAfSwGtojPQ/NVesVfF/eIq9yZ3uE2teLChGFJA
VVUk89Z5+cHGKBwwns2VaULoatPqTwsfB1KtWTpYmBtL+Vf41tzxVDGxDjcrfIVxxX0rgrNGjxcq
7FlqYegKpOmjTzL7cEvGcG6xO9b+LPPvDBBi/rpQGiljTzP+s0NKy3hrQ7iNVaSMy6wBmJCWFZZN
uEFnfWDdCbfq1LKe2Y0f505vlsdIl35OiPHg3RV5c9lJ8sB90Saz8nU+5Ixz5BD3PaT+RNpX826r
mQdZNDOUrw0hKRse2Cc/55wI3St7Ki7DEVKxt3KoKuN6nuxuemwLEKyTEAMsiM8NI54wDzr06BCS
26SLUywK+XdE2lIgwDlpK3NssbPHyHQe82YwgySMsvEhtAa0Yf2UTXVsN0a5HKK1w5SukM7dZrOy
w7R1TftbaNai3zcXtWBsm6K5HRANQWb55FJzU10uSbPwcIzgelCAqkyc9Y1HiYgRl67vjzEEIrs6
M151iz9z4zAdvJFpFvWRfYclM8Pma9SNPgyryEDtCpGxh0m9nqTbmzIx/VH9HHy/e/fbbVv3UVQG
N1itu5ucs+lyaZjmmapZryZlz4zKI7IMdjPAi808IdTj9JScuzaGOR4q+8CQPupDEmDqPCk7EvtA
Rcb5myGb7kceLWF1Y7BL+PtyahE0ZmXko14z2RKRrmrNJYOiExNW5iIiX2XZp4XkAMBS2AywTYNj
tEhtlMQ8OwJEYLrUIVRSGOTWVeGoFSEqpN7XEKsPztQer/M+g6uJ8KIHI09VNrfLUgGJkbASV2f8
7i69zRtDd+xxuR6rMRr0Pi877+vSiRykBzKkU7swsJDgLtLotyM6onF79BUQN9JuxznMU+HLMxfU
MqUqWvyNEhftE9+hOoDbxRQ//KxWgJfTuJ7tOmvDtOvtUO4dEO7+FkC4P8OBPGKbkvyVja5vUdLC
qNH31n5rpqF7hgbxw90y+5mqWHyL1rlRHizahfm21pfVB+pMu6HIjCMdNPad67soNwZVohqvRbXJ
UzmuPPkZPsQDTxLniyOnqjhiqCx+enzLfKBN6djv82i700uL3Ho6GD60ObRwJOxzOLuzeWiDWakj
TZMbz6Co4bEYuMqzdiRkq854WLzOGX+gkIIhSfwxoNhPm9F2k/WF/QGnmz+B8RDTYwjL/J4tcGNk
d08Tp41UzbRb+awf7dnp2DAgqy8Hn+iffW2ZP3owmjlmcwaLgS3YvtcLl/s+8MjyY6WsbTS3QRt8
qxYntGPmOAtOPnTQ3Y5exTdMY+TMRudUemeD751IPgP48VsXDUdZuPONyK3hUr7TmS99O5JdEsiI
oSIvMaimxtZZoM4qR6HezgORu/lY8+ZLa1MfMBMBQYJoLb9FlhzPfu+IN2Nu5aMlfJyxwVq5JU85
Od8U0gsoy5yJl4p98KJhR6adQqPJCXsakN9/znBH10NA8PewYD6dGP26wzo73sHHaglHX2waBDvM
e/s0GrP5U0+zb8WLp7JXE2fdp/Aimb2hkceJr8yuWXYRbgn7y1LbzfwsfR9WLskFMeAHm74hMzUQ
SIT/qebb/6cVICBt1I/ou7F9GzUjf/47K1w0K68w+KUg8qF2+Sa6ut5JyxweMNeMKIjU3Fv/yVj5
59ekKYOtA1EBSjgMM38ydOIB8uZwwARPIlNzhTopPGyVsexWTBS7qubD/t1C9i80amxZv1OoBUCG
wMmg1c5Fq0mS4J9ezzOWkkPBQr2w5g8+523CZzztLOIQdrkxaqw0FnkQUxvtHGbE/9AF/kfV36+v
DhLuQ7nB5aAU/VOuylapdRQW1ulF+iZJ0OMIVNj++Pe/4h9Ff5cXwdZl2SyaSE6xzF7sVb/7Gsux
a8XCwzw2ZtdPutVX6LMc097l1SzRxf6dA/gXH+e/fi0CHLDH2g5pbn98LewtQ94XklZ4hq50zI3m
TenIvJ76kgiyf/9af+pX+esvdskKDS/lMR5m3D++mGEpvRF86LPT8PTx16Blbm3M7dgrNSZ0Nuhd
x9SdIoxQ56Bxwg8DSGgnwFvIFQBg5Nxx35Dsj9+6ul0p3uz69T+8yX/+hiEbfiU9sMEFCHX/+B7n
PHdkpfnwS4w1u2ku6qNrlNn/SCjSdC8mxUsfyd8vwH/KDI2nnvzG4vc01OUHfkNYTHgoOCO6rWh0
xRvOd/NX8bYd/WJC/PiMEZfEQbCEv7NQBiwU/40/xgBsBuav+WLDb0m37i8owC85TAwz/OPZ/1WK
WBheHi7/kMcSvhXwxjBPEr/Fq2Gj/OPFUfZTgRqke125uB8G5e3oUdMxsk7zDH5xFGvtnoWPn1gD
GCv9xQkPjRwTx6boZqx2vvc0O0+Lw5JNhhBMCjbcYkU7yQ/gRA6Nx3F76tZlb/bNWTZXasyuJR3i
9Mzm1puTnx0SIIxvdMEf7THbOb0/phzQxqu0fnSzlY7blbKPbeAk3vBB0y/qt4ZxHqtOGli9SmRp
joTHkMFtjbsgLBNkR6njhz8zAAjSTOJwGgpkjI4s0ykrjYRRDon1XVk7ESjqdKoviRSNl/jl7RL2
j972WDiFEXc+mHXexvmsz2o2zm6I+AfQ2WPkRjEgjbgZx5RMQ9JHUCKiMTdjUcyHrFdHY5wOvd2k
wUDCqmdeKcIgs/nrHBDqiP5vQ95hpMLPfzCR4qoob7R7I4lQwP3nEIXRg6JCGTP3bs50HpgSkmHa
sWwkVpunQuuYVrYEs9deI92bhjoxAb30+ImaAtvc5yScnbvJg+xfwugHwosYUSe8whaRFGLdArmb
8YDa8zBkY1JW0w3Uy8u2+P7RocyWoSjMMfbwqbRe7BGm6kzipxh0jLE0bTwaWVBavCIo3auCku62
PIYI02NavMGl7EDdmFjFL97Fs9Fc2y6DlPfOsIDs0Ta+oP9FnU8KzI2O5IkKAmfndCNMjWV/ZNPW
HmqzmK4I5BpuJyx2Tuu9TtaMVs1LiGiMhdfHymMFyz3zWWmf1MPslZyD1Co8eye8N7/YDnLQtw3D
DEEEwXBeve0eIEUcivCqlRZ7bXSqyUzwakSji7swjqnauXFmd7fOeu9qF95x2UG70iwyMbZNP7Hi
c0XL/rz4LWlI3cnhIoXK+LRKnOdhc3CjJiE3d28hrY0712KJRQYW58y2hHne+HWJzg7ipMvSgOo5
7Ee9cTAwPoDmALGQNGqRMWqsIPpteAwmc8e3nJRGh98AvKXH2jcZmJ5oIq0eJtaVWERrvCBVCcP1
YHS0C7jFXRaU5K/N+4ayEtt1EjN8cgtN+sMl86iPgI1uQtc5mWgXEVAcbRDDODDOxewStpCS7bVv
h++DfB4CYkNfM4Fi3V1Oa8a85WbRvRUN7YkhJkHkg8LWuOpCi3C+KGknNpyCEZjkzO5kCzR7rblb
td/dOQ39Iq1Yj4upH6fFO1ibvHM7K/HQ3Thu0cdGO2UkHDxq8L3COGN2jMvaS10xpxBGw95cbssR
+ytwED7vq6FcdoH+NLa3wnwnggUUJlMPuqnSTgKlodvd2zQ8LqfRe6xoJqDHyJ324/RggXWYJjkj
43lx9RMJZ6dteJDc/MXcj6lfkpi1NMeCsKIsuMORvSv8LKFLD+ocw9OKBh3xhtD+DMiGKLbodr3g
di/9E8w7ynbjXlZffGF/Zjn5A66Ip/l5yYr3zONuCLeWq+qjDXQSaC4RR6b9yDKxfIwoOgGBdo3g
TvOsEIHPACvy0ugxVtzmnWlhh4a7235mxmdbSfJlPETSj7NvH8byoSyRrs+3s1dEV5tjvUOicGm3
yWzlH9Za4QUbXqSPI0UF5s4zquvGG4Hazki3kNqJBmWpOIeuvu/7CpU0arURwZ8h8MEEojzO1O7U
q0bn6pjLXmQ8ALcsnmBuxpmPpnoYt7co/Eb1ZoxbLjZFu2c433HdMbqa84ENO+PNkwANnlRlSdDM
n0G/nZFOX2/LkylQrB/MyQ0fGLOfh7FIRd5/6dzgwMp8rCwEhbJp/VMtFc/4PI+269Dq3dQmuqn3
ivF2xCvJblDUH4Mn7sFCgdAidU/M1teZu5a47wcTHyP6WvPLwFnTt9Xytb9EzBhtZF3n1bBTM0pt
B6wZ2aoiGUfcNY33YCMBagn6XPnFiqu+rG77rFm/RqWZmMo6Zc1wozc/7Tw61zqcmbdSAp5bUpfn
yp72ahvNo3KtaUcGfYXrfHhUjbASRG18dmZQn5SGfMHKPHvXTieWN78vhkMe1f2L01qJU3DImhCT
P2cd2W8sPNWxXy7xQv6AjUja1XtPhCXa5O6ceeaS5m2Wjlnt7uZhyA6DbqaYX3DvyvlI2N33prPy
K2Po8xPyFtJVdFSA30zTuZ6D6SUj3SVFXIX9KORJJAtvTlkoueDnEAsEwLzQjKpR8TpcwEKLwz8K
9INXR9yR4ob8qJfMyAjJM3P0ZMSyxaH1GtGChyn8cUD9fEADeT9voT7Vm52WpvsGL3iJAbSXbr+M
V3nefbrmgshOmu2HpbrgDH5jkrbsTxYKUJL0idnj3ysKE7mfhPVik09YzdPV6orjEgFe9n2abcv3
YkTMxW/g7u1LEZvnn6KgO1ljWKQDLp84mOCh24IgRb9KHAJpwBfqgvpl8oeUeDNb/S49+62zO5YT
wgdkC9/QqPum6/eGHN76QB9E3wvyYJY+tS0z3OetOsocoXCTYgpCMbldjpe4M5Fl+4BsInENIqzw
xIoS5WtRGONxw5Y/b9PVuPjhZ0MH9FXdtQQkyrF97TIjhLLJlhSzvLNDYTBMSVSD/MXFWDiU6frD
+DAaTpc27uDe1YRSEG5XCBAsc8ym59aVYuciRf/qu0p4PGV7tuROgCrHg+9RUMPU0Nm5Q5jyykO7
KwKdet0aJP7U0TyQuQxEJGndQGoFh95d3YeQrpnmonubXrPOd8XJH93uIfMckOXBKTn8ARcKEg6L
MbmkUlYbaQIQKnlQ8wgNiWZuiwyAOzNkdA4MpEF8EzqqL46/5lwp7iNCCIzgirt6uKuiMPjirniu
o6EZrxE6XRCxYPC+tiZG8LQOkdTSmNDvfWVM72Dd2W6extFMBcId6LKoQy3Sc76CN431tTu50Nhl
NZ54Jno7ZDbrvtqEQ9CYDdKK0eTQ4OW+Gp08f6BfUSSjtbY3xohGsHK/99FzFegroua316mt1tPo
apqsK+IypPCda2fJ9JMxiOWLy7u/9QUHki4zJ43KKNiFw+A/yG0Nb6JhkQ+8lexUlMtjUGfkNpTI
wtuyf61WKzqVUR0imZ1I9+MNbN8nbReH2gpOHQEkadSE2T2HsbkfhDNgpnRIJ9XmVdU5xu1kyfYD
s0D7KgIprz09+tx6mGamNeT12m3NUzl0WGwQhzroFy4cmb4uOnUggZBoHCz1ALz70gkIevJCdUb6
RF+zV73kdf+2WkZ2iLIclzbQX1L2WOpL6yuuEnlGUFvsemIEnkn1kd8avBOvqKWynWTvPA4mk3J9
yffOpjXb22vovwRtJPaGlvYxIo+CmCJtVHxdzFZraIh9VOUPUWl58Yb86AY573RFTET56Nb+90Jm
Z4C1Nz0X+yJ82NTwReTPSm56Z2ZzdYNa9KQh4BjhrOCYefpE+pC4G7Oo2rl6fiaQN48VgjPu0Uhc
u4v7jMBDJ5upbgy81bsmI0EI9VbczkXx8wKRJ22xmgSZBdcQh0+9XBL3MpAwG8Lk8uF2qISvi5yB
vS6+48rH2V/679YUvJaz6SU9gs+59O4zVw9nf3aviV2t+S7TtS4es3IY78mbw8FSFi3Z6EQ0lsjK
PcN+az2CTODSiAwXKsntEZh6jh7rMCfAPL9aow11uKMfcAe/tfN4PzrDcB6Hie1Akf0FL3mIFELq
2f0iL3uLzZKSB9XZskEfitVIfEKRbmaf9MeWvAwYR3dZUkEOnPSjM/qa+omHKUNxD0IqjWaNm2Xy
9th7XvNi6W+awgU8HEVU3gfR0KUb1+3Pkm7q1BFZduoNI6CkzwhvlmyFdzY8qU4csh5+wCzSe276
4aYCtr2tiqI8IEejzqlRsuLOALmBIWnTvA9IhJb1RUWr8obnqZjnRCGv2jVjsbFHETN4vW4j1IY0
h/7HrBekToCkJhFXhSaWRJLlN5KHtzri3K0GbY/jTEL21rr5hGGoP3ZGn+ECq0yvuPKHJXa3o4e9
BgXzVu2UMR/81fpZmt2hn1SQVkKOMRKnLyzFFEVvyzes3XOi8f6dfsUR/qdZ+csl9en/R1QS8Q14
8R8hUZf/+69wiu38gqI3wgqPbtYEAgHN+M0L7/xCWxBwycVSfOF5/o6m8DMuCVD8mMufEt8E0PIb
mEIVi4sHPuK/oX/5tYvlv8iI4kf/gKUgh+FtEWDFXxrxT/hnKBXz5OQqyz9PRgV7zgyUNZq7QETd
KcwY/kJMRQZFxOHYVM9OJMUD1CFXIm4h9gUImQRfxhY9R1buuUffx3u5Lxpnra62CSn8FUUQ6tEO
tg1OJC8jkhfhTDI0AJsxrhh9moKQor61+xdhEXuR4NxiVOOZURZOmne5x5NppKu2WjnnC3nllcSF
Y1bUlQkF4Ww9enffZGAs8sy1kxr5DUc+bmecArK9F0WHNw0nHQ5C1zwMheMIWHV0G0wSwK1uu6Z+
BQFGWIiZ3y49wTu3pBRYmY55V+Y1Kb7VO+LWqDlW9Wj5BDvW4ls+dltqLCNlh6Zq7XvfxgAarX0k
+9su8La0r7MX8uzXDmkD7Q0D88zmwfs6/BVpFRir86inZutv2RGk8d73BCs7SGfzx7Khj7JPeKPd
UiUYz1V9jUKn8USS5Q2aBRR/4tEkdR5vXJlZbfdjQSfxU2EV41wO58pdUoSJbv6Uk6XiPXrEnLRY
v4iR2a/MD0nn4GRgBrTg/6tewk0F6+eImVHhoZqcANF1V/t37lqbxyHrSqgiJyM5ZSCQ5iak27a8
Q/gKw2ZcyDYkPPBuWOPg4Mpf+bhQmvpnSaRe91BnvujxUVwcqTubiflZFRFnoYH62+RQPZruXDy0
m66OGg1hTLgMrvOhHBYcKKSePq0aXhkpSeA2y74oAsIh2Z8vaq6E/IQmuomUiMiFaRGBYlIh4OlC
lYqa3lpOE0G2GKdwBE+UsKvkMllHW60W4pywZ/WJti4CMzANB81WGpB1xef7K987eW4d7BZX2uHV
mGthpei+lvWUW04w7JBc+wgBCr+pD0vmh/cojP3pvC0lVQV+1qkMLTaRAemAV7PfZ2Ew1cegr1R7
GqT2Xn3YtKTgOZxKuQyHGQb9gsZ3wbwzO7+7XptG3BoNWAJySSjxKeqb28nJWZ6WbDNuMobOfj/X
zvq09itzDeVG/RF57PyQi269w7HjpXa1LsZtOKjpQcuWoLBlsFsMbkiKXy3DaI+2QNUQk+zLcDWs
jXFw56lz8Vv29ZP9K80vOMNPnbLdh8UOum95m/tfMi6tPgkx3BF5WutOxiSYU9VYt7mxxlstne7k
OS3TZIh1kLHMiS7al19lBuVFceBnnnheVuXehhXMOlpQlQ0MubYYGvUyTgxCyw9hL2W2gUGOrgga
I1aoi5GO4HPSapy/81RwnWmXrUoFhNGUDrNlnkL4wZ8QskgoVs0c0bdLSDSwqQi0RvKEW+CrbdmD
tq/E4JrjE26v2UpGRiqfBDD4bnsj+wj5XXOqQI4m+dn1mhkOd1eVAS2kiLwYP82lLZltY9Ko5r7d
tdGoBzKJanbj5ioLJ2WNDJxqQdCsMc64+77tTUXFmqPdfRdhYKuTJeDDj1m4q+cMSVho3Th68LR+
bTIRrg7DWh8gb0N8U5uHghI3Gyihc3P6pWcbkcAQECH2IvGEyi5ubYyK31wCodpXPJ+t/2WrXVk9
o6PRQN7WJPub/2PvTJbjRrJt+yvX3hxl6JtpIBoGGaTYid0EJlIiAEfvgANwfP1bUNarkpgqyeqN
r9WkkpkSGAjA/fg5e68dFUMuL33i13I8ipm0SuoIVatryZBr2kAKbohlKaZqi66Og3MiPf+LonG5
ujG74KyKcvfAUQPJXWNWLxlfLgLa2cAXRicOn1177gDbvwt1PQNHKSu6a5Uo4DuxLmh6HCTv8Bdd
orSV52Hhh7dZ3WE3HTGbydyR5crSVgbJDGZ9Bkikf3YgmscVSCU6bs6ituNEpZ+rEfkDcirrMFdR
+ZBpD4/3oGuahg1ZNzZCuK2DNoaDWeAea5yWn5TfTjGAYlIT/do/YP/GVNgCMdkgU/NeRk3xOUyI
wCs1LVuT09sZfbLmFLGcG5u5W/R9IT1MqFHpDTsOP842GasSHZONxcCu+2A1GdvR3gX3d8BKYn32
iup2MTGYNmmlzltlvvuuYd0HrRM4TB1otXG6dY5R1tYPpQYVdaG514fECV4Hq+jkS5ayEp+DGxu7
r1Bn++ayzRs8h4go+cL9IOgfZnsE348YytHPOb6UBkdE3dRM9mGeJZezLN30Ky4G8cXzfdzU/qyK
9EQzqQ73iRBGsuUFsbfOxCOz6VM7GOMozacwdnNAU3Og20MONAEusvLrK79YZnPr1i7cQTsMar3P
yXmge2Sm4WWZL329tQrW0q7Sw0HYvY47OTCbTyPOIl1U6WvaXu6yc2plRls8FyI6+l1JWtKOU6az
NypG5YbFxGBhgH4onTZ88dRibrsJV8nG5O28qfouOCWi8G8HiX897osoXXuy9fxaGg7nQqdov1BL
41NUtFT2iTFpsJVEzzPtCVFooSgYvoy+yXd/VmdsMxtB/2h56zOcrlcJqP1grysK70OS5/rCKX37
VKFLDTYiBU+gMQS968VN9YGYDclLjwyKyMb/LaH/GkpaJtXnf66hDyqvvzE4/3cV/f0P/FVGG8E/
4Emtom+QFagqvk8F/6qjDcv7h4moG2CORaCM5azy7n+749jrfNukmv7n6PHflbT13VDHzDIi/sgG
gv1fVNIrtfXHoWSA7GKlrCJH4JejNfthqi7ADiqcJEi8JvkF5XCN/2PoMPhiJasnCB6Ve+1ZPWio
hH6ZAsZuq+Xop7P45oWq0sdi6Kd6+8MN/IWugA/+t1/KcjifMkNH1LlGk/6oYaiqujPtubxctG7v
qtLwntuJeefWd5PiJYJL+jmayujJ8xQQy99f+mcVDOIQ7gcnCtyHDkcbL/hwP8rJxlofiMu6Fcae
4EPvNBGSxLgtN68H2LKv//3lOCsRYWXbIK8/IpOAxZHTVwrGReSG4OuX1Zvo8volCRuSpYMq4Pj2
r0fzF3f2Z8XGXx/vx+utj8MP6hBHGL5UXM+yoaiDP2hZzXoQSoJ//P2V1mn2D9Pu7zeSz4SfAW0I
otYPYhfM022jF7SDUKguhVFA78n0nxQ1v3pQyEhaQVccCYOPFzF6ESmQ4ZcNekMkV8J6l10uT1r0
5ZHitntVnT9xqvHtP3y6n4VE/7yPyEdMVtH17f1wH/tioWWXZpcpOYscTciC26NTS2/DxQtva0IS
LuYSKEKFc4C+U9MFm/+PuxtZ6yPqrrTFD29IFEiNSJ7r06XfIcadDunUyf/+XbAQE3psjKt711/v
/g8PS8Gogiid7DIPc+9Nmdo4MBcQN3NREJrXyuGvHeQ/0v0tOgcfHxnSWAHb+VwOLvWH69lITeGm
pZdilg3O2NZ4anI7v25MJ7kJ0Ro/R7rqD9p32FhVYcKu4LVZvbJs67+/vb94TXgd1//xCMMD/PD1
QupgmUjSywHEaTwgP6ehCjpGRc34h3v8iyut9p0QsTEeadacn++xkgY8uiQ4jfaQPjlzLo4yWvz9
hPXm7Pef6Ve3F34g1gm2Gvzaq4P7x6+z6ljJAuGccjPHj8ytpKVchK+upY36WFV+ebHw/9HI46Np
Y5ATxRfPIFJ5K0S33P7+l1mv9WF1cNl2+Lwhqj9ipn/+XWYv9+qWcBLeoQAoUNm6L7j42x16ruVS
W2kF+QLgF9D9/uL3V/7FAu+i9CGRbvU7me76hfzwUBMiI4LRcU5NWoRnBD7hSIFVthUFsZ+0JdK/
Oov/+aFe17mPn9QKHJ8+FW0qNtqfrweENWPrtU9oOjq6Kjh0qlgFUbOiSwP1NI3OfKI3AqzLCK0z
IomcR8Ic1B/Wi1+sV+6Pv8WHx4yVPgmYN5048LC3Jzrr3nuddwfl0eMxyxOdivKgm6jlsBRlf3jy
frEVuFZoevjKoKHTS/z5Fvh1keUTGBlCjkGfD7Z3Zo0pANnff7G/eJPWtqMF1j5gQ137kj9+scMk
E7NtrZORkIWQeCND+6yCkGbVwx9yKqxfXQqUEyAVSjSPeuznSwXknxjeaJ2AegsfcIDmKEWm2LB3
mRlimi399BLg2XTMbW3jGuiLkycMxECqS7oHnUl96bmdczWXK23d9iS68d/fjF+97ORmgmN0AiTT
5vfIux8e87CGyed68wl7vz5Nsnd3Fgf4azufOEqm2XybCfJk+nxhpqIitW/k3B2ThvntH36R9U3+
+fmn7wvP36HWZa+0Pjz/UYbkuTP8izI3p9MKI9umuat2SrbRDeZ32Ot+U65WhPImRMxxFnS9PgS+
rBOmuuH0Bwnuh8bxunGvLUK+MhpfZIp+XAQdugZwi72LUTb4DBhRXhrKbV8D5qNxUo/jQQaBOrNE
JXfgxqtdrrzx4Q+35O/7nEWSKFpkSluclx9jbEQGib6pgwvDyfvLxloYdqVJcuX1dIWlF9S3UQ6B
BeDgymes0xu9JmVpP9R/eC9/8Rx/vxMRkm8Hit13oOcPD4lQszNayr1AYiG+ovxqyfiej1ZR+1s1
riRXXc3DIR1Q2jmdmb9HlhyfwpZhkZU5yzEzfZQboyuvwkm7f3rJ1gfjw4OD8/X7scmmgvz4klm5
XXEDnQvPzlMDxz90BqU1+Bc1q8uu+oJmodxRb9VEMo/JrlKJvWpn1AUHlaxbYfeaU9vviudfHJYs
BiHIndk/PfydHxay1B1m0OHmxdCie9zMs1teL3kvt+jqAtxebXmro17GSvVf6ARCoQ6b6JiMjb7J
ZJo5fyhSfvUs8+t4nBL5GilFP6iN26kXeRY4F7AlU57bBFOBhF+JaEgSxtYM7b2LDOF2Hg34pG19
ZTjsOr+/JX/fx7kjq8rci9bF8GOmLMBHlH90Js1xCGh0l7QQLRD76Duc4llpXx4nq38uILT86dn9
5ePBNUNwswyVPu6r5JsBbAusC1FDaQAcANgFM+UeTIp5U8rIerEQmX7D78LaXJh5cpyj8ghRyN0g
Jhm2VRUNf1hb/n4vPMoJmvie51DBflxaytqYE7mIi7xpli+mtHhUUQI0ZCWA0oqdwYfaSBhUdebD
Kt3+/nv4+xbrWdTNrCbcCotN8Ocdycgmt3AicRFarbglB5ygRLgcr7+/yHeF8s+vJFdxcYmwhnLf
P9ZO6EVau1uyiyXQzZX2+/Eo0XLEoxxzPl+AgI3H4SDKJN/CHCCkAm9RrIMMJyx9weW5GVxkgBgQ
093vf7Nf3Hp2GQjH1NDs/9GHTaZMmPyAsr7g7thnc2NVV5Ub5ftkRlUY1viPdJPUca6SPyzl6239
+Yb4mFc44HJxOEcf9f7F4BAxWBnnoV+EUHRI2xziFrA9wBVFEv22nJKUB24iXeEPL973E97HSxPP
y8GX1FraRB8+8gBsycW0fCEDrzk5TNE21YQgCKXIQ98UhPT5VrerlvkG/Kx/MU3S23uG7slTZJbO
HL64lh0MytJLhjsMYZ8iq15uFstDa9Ctc/8xfZOmumeu4ZxrkYgd5j+yEmVP8Br/+Icy4e9VOeJ4
ByHYWihQu32oTwOJpyxXwbndre9HKYk3BH7kHKQHqWPn2Et68/sn5u8vzHpBCNwsnBzASAj/qVrk
cansxfXP54Cgr1SFHUkEXR3//iK/+FS8lSt6ylwzjaIPFzFz0GSG8M4rw0quR4aBDNiIHYq1ZdGg
JhXIuPv9Bf9emGI6sQBJ8IKu6/H673/Y0OsCFWAQyHNifvItEqgRkprlIwcBZ/T7K3FY+vDs066i
+qV1yPfGB3Q+PIBdjWVXlP7OXgp32HcpiWXEiJg1uj5f12QAwggiAqdaHm00HMQB8dDhrGMyVR/9
PvEv7cmi+vUgwpyZE+keZz14hQwwCTlJO+Vr8cliQlVtgR75hzIAu3Sset18BSVZfVvjVro77drF
EruqTXAoIy5/mGRZnEZniN566sgM50LWfrFmF7ffYPvDtMNd4E27KQnLN9mqgKF7kjFIcn1LXLV8
XYqD74Cl3VZQSWM5V94uchdkWOj4yrchtZcTBmtyaevQkSTtMLhZVbpYPuCLlcV1YC6rUbB11Bsv
v3zvymW+AIo0jvy3Ezo9VaryvW/reQAkrf1vTSAESgPffO/r2SYzbULPCJcHATNB8CiZB6tMtyjm
FubJnCy+iIbsGCjSZvKCWI+5c1OXMLOSyRQXdeEiWy9LCMyc6Ix7+gF2dkjKsm2xTNb9fLEIF9SF
hCpC5Js9EwCTJpGCU5wIbl6DWmdoFc5TFcFnh2X0TXIO+jw0JOBustmPeIJbRt67oEZWcGhapkB7
/NCPtlIkKUcw2Ik1zBC87zo3yZaN7Yho3OhBrMmMDLOzDYWa9+5kpjwnm8RHW1vgu3PYKFc7a80f
gYDAnNzMtQadMaRovo3QmS4aMrrzraLx28eDWYIrLUe88YHht3BKPfKHGAprPCdEFjnRtgeneNb3
1So87ACmbjHHQ9vwkHF8quSI1d0P/bzb4r+xr12icbODFON0PgiJPMLSmlk3pl3qvAIzsht3WIiJ
sfdTr4nhX1vJxUguLCavPqshkxXhG5bqHLAITlvMkrjOGdSX9fjAa2Ag4zDhmG8iT/YD1htXHx24
6M8UVHa7YeVJXpWXrV8J42i1qXJdHJUdyAcWxXmOUz0791VtZU8Z8TtyV/Sz8xVbOY1pJGDurSwd
G+T10ORqWy16ZvgFWGNtWtVewdOpvbvJdI3nkHnzsFNFBt2IlMfpAgZd6R2AhcHzlcPYFWfpKCEr
5FmEvyJjbIfuingmGMZAqIONGRT6rfXzHuhFVdb4c2A4HPKpgIXdBgtTV6gOOaH1BNibsYW43dv0
PDzqAolskx9SEVCaRyQz1IepmR2m8BK8XZzINfC9miIBljwI/TIuK8KUtxgm10BbWEuIWjEwvvpi
xI1rukH2EiyeA7OCkBlzH8kxPbkTsb6jmQO3MlwhHniQFRyCOi0/tRSDWZw3FdbPNMzck1NGExiE
2ku7o9V4ztksNYoF9N056H+NiGHDvFxeNID0sT7xJY+7PDSTVxc5UIs51MSDlcq+8bZTVyEytsli
ek7CUAyfApQXt95s28hxmTUOG4DdgiBjJ0weauggE2r+BlfmMJmkJJfYmfEDTAqAluwcSqdyCZFn
521oVlvk7qqgylrjacfeD6odW2X01mqk9uTiINHYRW0AiLvQLWnLxLmBKRSlRbEPM3tEFdGGr2nn
MuKE1C7elqCwgal04b0j3CLaEMYHmqYBplAdrGSx5U52PqD+omCySpxR29/5fh7IbUk0LZImKxQO
DbOaFRqmdU1B264Fdp7b6nOuCjCwFqoNAHSFoCJRVq2vlspYPjshCpI4He3qLBXNEnKem4z3IHc9
HU+un6/Q1tm4Edjxk42vKbFjoVl4N4Xdj5dKr9Knrm2am5VqCshhjqZH0xqnZ8+W9iV3yiPpLQvF
Z76A8RYAmXln50xXY4QVyOyrtDabHQwdV+xCX0RgDJy5R4JBAkS9t9M8uIs4zQJ3RUDix6is7RM+
3uWZuT5KDbDUCQajMbKqTeFZiwkbByIx2vep8zfjGAII1y57SjwBe/nqhVN+SWgIuibNJ2zPPNDV
dxiF2kcaLvYrdOf5bQ4q5e/QH1WfA46u166Q0YPhu9MVWAHS89KqJlSuBnRG9JFLXgdd0jlHdW4l
Caz8fDJvzAwKHzIzVPcwFABMxrJ10R1A4LeWDQU5TpnQHtj6MMee5ZEjHm13tL7Rj02uSyZq8DLM
2b9tEg9mIOjFgBEbNfapFHxzWxeXQnCgrEcNNk4LuySG4yTdLqbZvU8m1eEZq+4ITdK2lNi1Yekr
vAyIzIGRt0GzbZUsmvMeeOFTNCGG343Y6MujWebiqRNRMWKpQ2l01KAf5IUOCTLXBjouo1PI3cpp
pXCTcSNg2tR1+bmwxqjBgZL4n0yDGXysqhVLCKxhIIiiCkJcXmEleOiVJmXb9ejdC2NuZTxpBLEx
Nn3pbQCsIe1yZ/ie5DA5NQ4PdtyY+biE2Sihqx1RsNXni6CQsFjwPuUT85Vvnj/SF2Kvwe0BqlKd
z4NjIyPMHWJmXIt8K+k2+A6gM7GkM9J3XlyjKrotxdDSxB1AE2JYBfiZQhLRONlw5Tad44A7mUfL
uK3LCrGNtu3ia8jITMczIW1qT08McpXE6ZbEtVOpW07bCxk3g1Macau86q33Qfzu3UCO+GS0p51j
Wkb+Wd1BdceMQ13KglZ6b9mSpFfD4rdvZCUXxDDWqiDYOzBekZqlI62U2q22Pa5oFDUqovtjuaU7
xPSKOxacSNxhxpuvKlZ5BlvU62wKyMRwUSZpD6+/K81zk9PIcp4kwWQ8wnqfiwOB8ZE6JlMLCwqR
ewK63ksM95LcSpeaUHOguEblOZqxY8DbQ7YTJRlOPJ6oMe7BqqKVb8HwgJvn0USuJBoLjx4d9F0W
LerBbxJqirHLW5poTKZ2pe/Jp57orGSbBkEq9jLwMzxs0ofoMeV1XI+UPTRvchsc0mqtYWIYbjKb
WJmNizfiZkwCixWwSguQV7oyQ8yR3ME4AaYEamuZ2M4hNbbmZoRhQkEUOt5TZuTZSad+eEdwDPo2
mq/3jpW53tGoWyy6HLsi1D1mAl4EwOEIQDUb24vBFCBBA4euv4tY9Jsnp6HdDqPj3ZMPN99HYUpA
CW1M1r/FTgLwneT6fSJoxJr2EVDR5LbzZIqN2IMhQ4XlkdUyOQsiD2I42jGuA4E3aS2sL4m26+Ch
iHrdexo53gSTzl4qA5jFAHzqMrQ9NIJWiV+VWp41ZZr6EJQz8IArI5rGhQT3CL5swU9e7IaO8RYK
eDjvgGB4l54ax/vFM6vuiOmoJ8xm0tVN6TXBgUUmrw9Ctwhp0sSnBYBIEgSvi8HiW5KZ1W1bBtmu
dWso5kMaFugOpoV9khA3d4r73Kj82IXKSAqOEbTRfqkGrAtuOVnWDnlWsVDiqujd6rs2jOekR8VX
wcBuNwSCDBYiMtdOkbDBkovrcHD9rYkBFhvNknh3dTmWn3GFJf2+YMt34xHo1zMaJQN5VB901QUu
BkARcsjJu6EtCu4Nys2XIZ+rHOgj38nWt8L+lUI3gkzaT+TnDHqg5TO2Dt9JqcNGEWrgBk+NkdMO
MPylujdJDqRMG6nVdwR36GJn+kn62OaThdgsXF6IXy8e3KF2zkNAaDJu7UnfRiDex7gZe3XwSTmZ
Nla7dJQ/etQHn4ZpcuaM/f3YiOjgGLKyiEGg2Do40jZ2NaUXbDZuzo0KRC7O2twLT+y3OEA3uRlQ
XGf9oKiFQJBDQ2PC0dy2ixzxOKUIPTlIL/02nIrhFQzv+Ezahr6teKhKLA0DfiNjVg0R0l2Nw5zl
Falhry3iNld2L7aKKjGwf/d0HxLdSot1252/ynLgccjcfr5ciEZZdm3fj88OIDJoSVZqf511WvBE
zw55051e0a/OkNwZ2mvKOO11ccVYunwPFmESHBEs7mpQGrMdcmyBFxejjneOAWieCGLS83QmcZFY
HKw6whebTkZIQtsO7J1RzkBy3Gge/C0KZkCha8gJNujM1CfoAIonakw8xFl1gtVsgSSz9TqRkjbT
oUBj78WoXA7G/ETUonIPwWQmxNgAdPMcvQp9WY+e13HEVYZWOD/yLUw71vc63WXo8R4iyavdl331
KURChwZncbPp5IRGeZeknH0ZiwBI3TrR6F8uhRkRzpSEPTG4nXYJjFXpayZ7c80ghNy8RRnaQRJy
U6+PI4LU4nCqceX6aOKvFWHiGF5TzjNbjjfT+4JFWu0lrqMyRhUyIYYj/+C55ieXGqTbbT+W1nWZ
cGuQbBaVu+n8JHrqFYvEvu0HYGTj3MDVazFjGXATlfGEakmvZlGm3vvJgZEDwca470RI/MKiApyz
GqA4f5NX5msRapGJFXmpmGPHKYFjB4JabVdNKKCR2Hn1uSeZ0u6lp6iYYeqR51pRla41n0uZ3deZ
N17KFqbwzm9mwtIHlUUvri3rfkfXBcucGRnNJ/hYURPLLsR9C9myvVpY49FKqpzTZDMb+nmQTufE
hLFCepoaEd7LAQfi3srs9PP3Bsr/Wk7+z0rV+ddY5W8Qj9tvrXrFnPU/zfv/DNm3/4F4mTY/qufW
P/6XeI70xHVyyNQciZq1Tjr+5UGx/oFSJKDTxRyNvppL5+2f0jnnHwG9L94Aa4WZ0g2j8/f/iB4I
7iC0IbgjeTvEGhf9N9K54Pu4598t2NCkexiYCI9s/kpEas6Hbptt+JYvZLv3fT1vnRSm0GVka7QF
iG+7+jRKw8TluwDq3k2EesznM6OHp2yNiotp5VM3gicmqnAhFE6QLbRGGKYLAwyGahBJt0poTTpt
1FR3usKmQ7TNGoRYMLl/sL/HI5bpGpXYkNpYbZ01QZHzPmGKmqEecAH8F3C+A3UJozlpsN05i3Om
vqcwBt8TGd0Z3tdGBEtKxRWl80OXB1F1VGNv6ccwkJ0+t/TA9Gg0GjisXW65Z7bVUC6P3uznMRo5
C4H0ImlFYRFrtxMYOaLF20q2m2WhnQQKr0lHWFcVtju6AfllxNpdsxQp+joLxktjM2Liea0CO3gx
UYmb8ex42G8JAIwellzkT6RwI/BJ52i4KsK6BWIQldZ7g2kaw34gOVdGbuMfp3kaMInmTXmdAWOk
a9zaTRg7LVKD3eIaDbjayRpgeTVQ33DXh+09W4OUfKRcu1ufJjro0KFY7qY8R1pf116yJ/mvaXaT
5MNs6dpyJEOko8KDyeEGhbszvPT5WILL8uuAZHZfXtWKttG26xeDKlPJqAUMQIRf7JqtazDtLsUX
9h15C3Uvx9CbDz5LUjmNehssgXMC7r2og7mAp4+VlSN1tlCHsDDWkbT20qQiOdgdzX3qTp/W4SzH
wb9dUPfkZ/lojv1Rk8PcHnuFkBDsBSRU+ttLpLc54h68fBH1+sZuR6zvfdsXEouJ4cl4pCxuD/hu
Xb3z0mEBm+Hl5nAqykgNp9wXRrXPfJ+IEw5rZrgNOTuBSy+QaHdlYIjXkNi4fpfxe3RbZUQtIbpI
XqxdZxWkHKbC6cS2mt00jOvOWZpdOeA4iCuGGwrBXkY8DjanLtrAr0X+3LVylmdGNWH/CUZRsMm0
4MZDzAddatw3WFm8PRVDAcIUp6E4lwVnjrzCNLHPcvRsG0muU47plnnuLRm/vfrslTYE47mFqvdc
kRHSxlk5Dvl9yfhMXBZ10p/PUzBWF3k+2ONVioRv+iRhdE4gBED07NulBlpMR8ZJngabsvKd39to
AEXmoUXHsTO8fU9+GBV9Q0PoxltHQXFqajvfZ6j28x28TE9toRQO+dESYQsVgvivZVv5uiuvPMkp
9lNZk73CyzIbzrmzpA08EfpS1gESifdO9CntUrcAdbAjSYZ0QLMQONdlTjb8vhv9DLW9hy3gbHY4
XIBbKLMmpkGBiTRNMFjFtDLa6sqeU1YuWOaD/RUa8dyuZxM1XEfwXdChz3Od7b3OFOlKPYa72pnl
muTdl+ZwbAxSYXctWe/pzgZ4lZ85Ltmil/g2enFGZ6BvrmgJZMHq7SmzY99PJamYQ5179JRJxDvH
qDCGh3ppwbOK3iNtNlCccLdFblUAY5wM51LTu7PclLSk3Tv4qcWaY+XO3rafdfjgRgW/Dt8+f6gO
+vA8mWsw7ZjnxDPhD/TdNV1mXcz4rWuGBo+IBLl61Tv8wMhGyF+zSZolr1hFsRfSJ4P0mZv8W3Af
LDcZSny+CYK7dx2NnXLv4pv7ZHsDdi/8V8FVRvD519bFaHtWaVrErN8ik5tmCvJvuH6Dq4JTAqZh
WzWPpKPL98FczOSsd135jsPJexc2ihxEYI3wKA97l5c1KwkiJT2cUHkSs78mDX0PJnQtL2ldm1jX
VNJKQVwn8rlNu+jnaCKwdpOBk9Mx7y8jVzGnotzm3kJ8gOkosM+2Mid3U+aezI/EkpCRsdTJ/EBD
OOtORIsX9y0iz+IwcfY0jqPM5yZmwzBasLOu88Roq3CMs9SmSxoQVGgZdPcwGZ2ULjiWD4hdmcAI
HjZy3qsRMn7ofMsZR0PEJ2PodoSCSjzEbKb0/xJl3meZ5x39xPa6fdoYSXTmWn1yOdIe+4o0eSo3
2mL2s5HWgOKSaCXCThNXER3YOOVwog1AVpiFErTeZ33YXKlJMXvx6Hvc4yuSYHIde4ioVF18lW5d
SawQSd7EqNz1jbSRIx6GPFLkGXUJAZbEUhCsYM00Yi66hEy2TTmb9n3H5RnjVLUHDVVp+yJJZ+I4
az+CEaXSgjmJaVTLPYzJHt3S7D8K5gjZxqGQP0+TvIIu6YzZU1FbDouZnNMXAKDkmhcYXJi/0jfU
MfiUhThSZyjvF1MWJ5++rNgbUshnBssp4KaJiBqnTIqrDhb4YztU02NdGjZ+6ZlsMZyj1bWi1GdS
0ay9yblTSUB2DSPfHaTI6rM1dIIIXKtw2GPCKui3RWJkRymQJGOc04ZJtJ87CqLv7KAjiWZsbXiZ
7VJ51rbwhQ21GwHTVzupG3M/T/54MwZ1f98K5JsbCiAaNkSfEgopwin8RBEwSFirGTwySB1sby1I
YAixNC0ZB9gquFIzoyTM7bm8HeykeS3IPiFVAmM8G7PjYMzFR7NOqKuGnqQrghmss5Vbj+5Uy7ey
Xr9KV7r5te9icUWb1JAaNhKKcxs4rvlKlFz+mTMFjdI6zCnl2zlv6W1F5IMcHFifV03pcGf7DkhC
y2kGBBANlJcwN6PXRXnlvZ023gWpbc4DQweOfe5cNl+9wK4YsJfMRfDPzQ5mIv7ibu9HJV6rUnru
I0GaoiOkMl2/ZN+yzhppSiNWIQj4rb1uHKBHx/4txwSVxaiDyFA1aQ3Nm1KEvnuGULbTu8F3SxS4
5jDfGYSSrMl0dDSJpRHjdWfDCNrxPKXfcD6k+rzUY/ZMAB6xKUZg2sTqUUlRCGoNgcUbEMZvlBlm
bwT6rNMcabjXwzSbPPrkhE3Ed3dFsV+cmSaPNboCCk5a9mKHMRog2MJmdN60OC4389Qu4dYym2Jn
QdZyz5ISDgEDD3valx2vbGyu2+mGhK+WxDG/np5zr/QvlLAd/MjkUs4caLUID3Lq3HblTot5X1Tj
nEDtSrtg70nUKluHdvalkdZNsbeYUt66UR2UO10UyXWF2xGrck0o8wZaf99RheR0DthryT8zUudd
mtlcbYnWoblnG4JfZ4ZH+ZnCb/pUUxZwvC4GfQkVXdL+IrKA/wySfL6hv+lU6B2Wutz3bU7bIqs0
7QdMlPUX2pxddXQVbPMtaYnhtOngpby0RCU9iEbACiOzkIGT4I6q7ZrhtouyGkEjftWC1hWjZLq3
1qy/oekFlgYHiLgoP9e3jVf2b4yh6gFxyjw+BU3P9uFGDrgoHYFcXYtm6tTct+FXz60SDZg7v7pG
gZG/hW7lPTOMmadNT83gbgsWWOrs1GQ6NWNV7Tc8/q590VBr3qRVRcwc+HI6EQpRhBuXTuffpJDE
n209kvPSmX721QTkHW07MS6fLdgvn5c+hdGGpZIxvZn1JkrhRLaY8/AF7yii2ISisSGGaC5TJhZC
K4dOEoSXF/LXynpD6J0LYd+C77UjoKC6TRXb2iY1zREmaWAWVzNSBmKSzQywuvSzEgqRrijokzR1
39rZI+Obeev4NHTExmy0sGheDzKRm6kroM7JwW6WnWSDszaLoaYBSG3IoA+Mf1UzVASxvAk903hs
3CHxb3uvz15lVI0vepnSa3LDi+XG8/tq3ODlnmC9JQ3fKE4/RbnuDfUN8vCk2ZZ5DUiNiTX9PSRg
yQnmaQ3xWvnmee9hXT8kJNoY3NoFYVfo2enN6rQiRhpehWAiNom3vJ3Nb5mtyRuNwE2T7UvAxGkw
FOtKXxBCQFfMmS4HZB3l3neK/k4Qd/gGl5lDCWS46cFvpXqcLdG92uNs0B5jd35olLS72IQPedc3
JXT0iJAjcOfdWDyKpeZAZAgenVhRqN64ZFBeaSjAz/hSZiRpqBa8gw35/Zl+TUF0atOhNUDtkDMe
6Chcum7BzR+0TvYaNZwZSGWlQcg8eqUWjmR5fqn6PH81CFV+7ftoeILjxKSqNNaGjgo8cbLIgEw3
/Li+rYgVfeF4A8KjDif1yZNu/xQJUdomHURejSc15ox8mKhQ5ydexSDCcKviczFH/mezboxXMxqd
FnZ07j0tdogstExtHns9h4vYp26mbiUcHNIMKXdoXlXV+zLN8+NM3v1rMINW33Gi77+hJe2mPQ9W
dR7UKDHgEo4C6aJIGGek/YoKnHpzfCoRH72Y6HuCOKDyg2BH9kO4D62K0SohoCVVM9rTdLcgmf08
2I6croCxk+gk2jIKzxXglH5LZK33Phlzlu7M3LC+cg4jrGFxUlfcZEtuBLHdjN66gFXjPkNS7tHc
8vlBPYUpR08mE1dkrMLDD6KheXQ9RbXeWgnCpZ5p01tfjJY8uH1WfKIotu0rpgLcYzCJprNLiqFZ
7tyJ09QmSoeOybqPnnfj2KiKaQD+X/bOo0ly5My2f+XZ7NEG4XAAi7cJmRGROivlBlYSwqEdyvHr
5yCLNLLbZkjjfjZsM3ZXZYYA4N937z0XbsMKqObCTWWDOtPUgQMCSJdyH68wqQ2NxAHNVXjFQOe5
dLzcwMKBxQmxQoSPoDn0+h/RmvA+U0PGWQq/gEXFK7TtYiG/HNawRtFE3NeM9r37pAmJVfPmAby4
/r+N2u8E6uoQ/983avs+pd4jw8z8jwjq+id+L9FE8AcEWw8qiwPXnkAp3snfAVTPBfHCmiwS0iV/
9OkW+3v+VPyBrQtkLhRpm5PyPy3RPHobseuSQeVf+Gzn/qP8qR/+2ULJoYxGRoLfkY/VWxBX4Bf/
Z8taXhj0W4nekCinDs5j2fn3buPTJ4Mml3RnwjDAg5BEa9bxyvZSO9iNarHedYd2CA2WLe8biFDo
DlUkEzfdBuPgdpeMWOU7KfExPXOYSxnJ5y5D+Sm6kGNM2sjwxOG4yM7dULMQSSmOFcd8CVjT+018
r+uFkgZXqXVe9E1LWw8FWj+ga6sPVSq4FFrB+MPs6ixPWQueY0fs3GZdV6kGRShsgn5bzFP2wEK5
v2eJn1obH/fQfLQR7Gr0RUW/3tJOjdrlfdNd3KhP/HNulqCgUsHu/GPLecp5hiw2NaeW+cJQ3R4V
HERUlSSnru6jeIf7PkkOc2kn6gwyIrLvKo713bH0gzY5qBgYOEhEN2TjGHQVQqSDLjRSBc/EE93l
db9gkJpCO8P1ELdmwrKXy3zaTH3foQbKxaa3rgrASOz9umskkP3KAdUCZRt732AI5y9PrOsTZCdl
O/5yApjPYPbNtbN5Hi5sMXp7YGrQaRFzyrLSPGJms6mheHQtqCwtQzk1tOVpHmdfs/jIBlGSN1uY
PtiajbwoTA5KV93Ijgp7XASjt04cTptdFBwACYDslU6tUFdl6zUXVICyv2RDoT4ci+kacxvKV3iP
2Ak9AsusgZ4JQ2B8oiHahqCZB2B28Os41WPd4lu/wSSl1TEoxgkJsshJZcgqpHXcaQc6C8IuWmvl
kwXvj5eRYD4tfVj3churiebOemqj7Mr47nDS1TDrHXfjCOGyqrNxR9eeiwcx6ebgIE0i+FYlo+2d
XZPa9U3NkUruMXlUX6KqRL2fHdXfJyO2iZ3j8Z3bLDjpkeiLQB/7ZAnvU61nFk+T8JBC+Kuu+YTy
u8xXVXMVDSEkA4UR7S0IcuAimzqc1u+tjOG5ocnmtPnqOnY5Yg4820KYKzgj89FQQOn3frJiDbHJ
zUVIxoLtwOx+uFaPTSnESRiuAYuhvUSzS4W3AQ3GecyJces9OMzAj4DuWEjSh0C+rF3onaehnoHI
eWa8tdlgkgjzqWYKigY7kVUPmBbi1D3FEXIshhe9+PmNb8gW8NDNaI1+s7GaEU73ZJq7+5xnT/o2
qjHo7wwPtAJAa1+Ij35JbAC5fuHDbM76yMJ12M+qju+ou5u8G5JWarxN2zKJ0SV6v/7u5NUyb9sk
lfc23TMRyL4l3g/giBjSZNndwrVob62WWtitMzrhA6t9qDiA6EcLAVtblxTZEShZ7cGhytTQYBWc
M2e1myj7wU1woextC+AH7Y9qtpjtcBbsA+S7pyE0/lU0R92wYdM7LXtsGulDMnvqyE8tIQpFC50Y
AwItYnlbakqdBzGmBxugywnT9hoiVKGsdvk01EjCrGe/oaKZCAzRNC+bhfYXtbVyC8Tc4HjJjvlp
fJAmDoh/ZXShcTfNMDA5jB5b0CujD7TOV2Jf+jU8qoDOiue8JkfDOcNW+7AsE8aITDvzAXcn1wKk
yuInhj86nZRlwm/z4rRiV9ut/SF7y3Z2rROHJ0HBxYwrwVFYQ+jH2bYcavGzGYA7jGJsLWjATEN3
X0cx1lZqyCaMozK1zwtLSr44tlf+CqyquHR9J57HqmjTk73AnKlfVdROT6yEuI9AdRx/St+lli3z
NMJEkses+FMjbhvHbue9HCln2HqTw8KVg7S5ZevAw4AFGa2cYSh1eEy50WlAxbJ7WLoSv3aY9rLb
dB7YjANPsnTBaTeoe8JZyudcswKKEncccUsVkfMuLYrTdg4GpIfOB82zNwa+V042yB3CO0Od99jS
Mr+Whrk2CBJ44Zya6y0tdDM1XsFn0VhXatns7c8CsjGUU/Ta5AlHvrjn5rUJCELTXtyv5WW56VhL
bdvPWjORdnCZjSXlQ5ZHGc1nQhYsX4DtLSEaRG6/dlZhUXbyWZom3d4NtxNQ7YChQTg/XNYV1d4P
UuqtmoJy342NugausuraYi/6gIQcBE7nB540StvcLhoC1llNP3RAm7OYftu56OS2tKr4gm0Sw8/0
WQRXKeXdtG6VAubWDdYBDF4SGBC+G294niIxPMULcSv0b/rluAR4rZgNqCiL1ga6ErWGYpi1l275
rKijzLPmXgPVCH6ju9bYyWFRGGT8rPXVr4r1P830aU3x3dpJT2/770Y881mPFzGfs0AMZPESoKSB
+R3SIflipb7V3NpZL6jW01AiaxxHa+meolbYFvt+6dgW5gQFANaUBX6DQ5NiB9/jsplLnEqNZe90
zm16W4KxprRsCnJrg1mHLBbAbAeuOVSae8WbRy3f6gTZUHLoxHDu2ToCBFXFV/478xKMffRocgva
slvM5stEWdbtpAsWZHhW2zffwQG2qeY58M7LRCXRZumm6BcayJLslBqq2whSzFNkRH/vRvg/cc4C
7WWSJWM9l+M7zpblJlO0xG8wk0I7k2n3xRsbfA2JN6vhUGIiJOyeRV2/fsVqxTY1G/mt0zqivAT1
3NukkY6wK3s26hXbxQlBLUpqzfa0FOl+KuflOtbTvBLKy+SKJ+rK/ZQjZKUMuOQxlaI/V7wUvQ2U
6h6huE8D9DgbfpFyO5CioV+/sG/pbsckdtl8LwSbwrzRP+DoQRxXMQ1zjg1reW+Y21qSBi1nvz6F
nVqQ0uq3YwUbd8FDEODBYGHGJ9Jg/81Yq1QH2yvqZ8y+zdnqEnDG4LWaH7DrfY99JiItJ7SBmoAo
9b5zg515FAuf3XA7s0Pa2GHc3aUBRSuU9o3tvOV7ggToRLG15uaH6apnT1luib6pa4MMyYEzbOzv
sk0Vcid+QjLCfmQlbDsMXdBlKys2wAkr6LnEIr3Jy5AzD1ik3tsMspP6GIHXsljhjfLddhRLFOPV
srpOuUBXl1OXc7O3BqZX/E4CeJCtMHACakzCnQ76EkKewFeD9yN/yz2n5a8tU6L+4SKV2tocYDTM
6aEEV2U5Sc/ovlhs49mK4j1l8qOdgAuG7b+Jic5VFLdtZG/C5/XnT3s9xykLcXZKiAAFPLo+IFbh
hxFPDKycrEEAM3KP81q2osk0lwfVLPJuphfR3fUu3h5ozTPZiLQurZshoBDzaHEazI4ywrS4aUg6
6x3YaPtqxn4DpFSX4b5G+wkPZWlNj1MsdHI0PodFizu24B3b9O7iFVtsL/7PmpdkP6HgobwV7Vy9
1MJZioj9uciiIyxU5oggchf7kbCjE3whLR1h7aqVvo4BjlqUy/TNg9U7lA8UwdS9Rm2BMfGY4c7T
wAmtjjtyFtQWEr2cmmy+aSe3YY87IbQw/ysu+Z7cQ7b4BxW20UO3RCFmlIrvSJYO82MsNUA6EHQO
reUOVoiNzTHS2VkumCwa022q1bn9l5wWWlHS+ldqrKHJ2JgX7EJZQ+4DBtW+TCdWkbKUGg943SRf
Gw9T52YmXn5Hdcr4zaXSFI5jhbkS6lzHruX/JvDfE7gg4v+/T+Dbr+XPrq7/VP67/om/2VjkHw5x
SYfEpL8mltes2e8JPPyDtx18jUTcgozwOfz+fQL3/oAVseYVGdnXJD9/3d9sLM4fkmsn/Ez9/p7P
/xMby59jXIFney6IE49wPuFJG57Mn+dvvuRO7FHmPtpDRTJV0wLjTeOe58+/g6r8OQ3395/ED+Ld
cCP8O3/+SRS05WFMg0hRhdyp05Y5ja92pg5lYH+Tke2qf5OR/HMq9PcPXA1EcnXp0NK2/vt/SsMt
QzylIsp3aaqyIy0Q2A3yfja/DP58DkQZ9D6J7oglAI3i5Z++APe/XUD/r4KSRqlAr///f/1Pb6v0
11UJsVDe3r+8rfHkZPDKUaHszC52HHs6c0TopEEdGSUpDv/5T8P0xBeIHi6AFBil/vmV0srXV1j/
do0TVu4rDvcqo/8m5Nk/NUM7/htQz//0voYhX8sI9hJlRX9Z2bC/TKe6oFgjyGlkcUFD9yp4Eyr3
V4IEVSlN7t0rl//516/yr6sivqokRAPShhJnFZ/vn1/lKH0FsKZGoXcAgNOtyRJRbnPpfYf9qbfG
4gTzn/9EonfwlUicYJ7+y/vqVqHuwq7cEWtEHgh7hBY6YcaL39AyCgxp2bnIbzf/+of+5i78w1jG
CxNoleBaiBY7eNX+GuMMPL8Ws3IPY2+hgRvYnoj+wkUb5wnu/ZgCN75JP7Xz4FNHd/pU0tSMuE4s
Ep19+tTcW1+aR5IzBev1VZR3+mV89j+V+iYj5LZF/0DBL1Yx39M6UVvlDNW3CcN8tGHdL+6tSHbz
cXa1Uz6LgmPeJqwmnLNsHWhjBlyPFC9neGk7g0Xrjlrd8THt637e4TOgpIZvBCGgjozxvgCPcOZ5
Bh5ZERB3MIYFiIOFgHO4nzsNvIHlBmcui10n1unWqetLmIA5zA9zZ/q1T4YAB2u8MoLfv61Nno9A
MQXTL+UCNh7cOeeMSkmp5Fw7Tuzqim5+Y3uTyWPmZIrCKUE7ANEU/zCJDohFk0oldum0rADmKoKl
7q11FWjoHDhTk40Ay92CppQKevJLiFyKOl8Ey8dY+xl7RkKjHG7yxoP5rvOa0har8NkP1eojkZJ7
TCf4bq2OaOeZs6eojpHWa6DQIrt3yMOi9fbaHX2+zHbS3/pmdlHmdCgYbmVPE9TYowiHUf4DRQRV
B+BsvuxdAfda+vQvX+W1GMWLR3sWut4MsO8ETrhhq2hN2rzn+GQ5g5jRd94iL9XYJFDLg/LWVwkn
BNweGMLoOsU9+4IQDkiaoIFP4+3cN0nzQPuXbV0MO1J/3qaDzpmG1ShU+2Z9Eif7T/rkWAPMgzRb
kV+bbtFSiJIrEJ/dBpO4yA9pX2Y+CloI3dKpZzlxG/xkaRr6t9UjIPgsJZAGP+QmJUu0MFKEGB4p
71ZWgEHYzssEl0rjW2/IIxBTyeWxhEJc/M0ODY3jm3cSXIW5xrHoFtdT6+mJfdDKIGVYw4+2hfVt
s7noJMEKClM6PpdbBw5o8t0erNp5EiFnUaI2Gea3TdOSQdr5ZTpPb4uN32TDdN61Oxe9Kn7n+kKW
UoPtQoENeqJEZV8Hv4ZCUHhC8aiK2EMsE5djFOLjtnt6oraJpA2hDFrIqpzyCU966FxM5lKYt3SM
pi9mnukM100ZU1vULDSLZ3FlPSXhNL01XtY+DoKH9NZZdArjIxob5N1CxTdF0Enc8tTQMHQSvgMY
jnXSWATGNoBmxa3d6AEMek0FOLD9zuIYKmuZXifhXHP15cZ5SqWzPHPMNN8tZ3a+Rjit3z3uIt9b
N6KOuuV3YoLFInKf0CTzrdNUnSkTgyx1oSxtWagP/WEOW5pXC1onMK+W0npg1mHErwPf+04Mh3Qe
FhLxhAuiadGSI97Psg7aL5nTDwyN7cICMwa2/ItqZr+h1Sn0vwY9Guk2gUGm8ajYpvxoMw+fD1pc
LO3qNIoqf3eA3/I3knb+gZMnaTCnryxDVn4E4FOhEhbySOVL1NYpDfQKA0fp5zE+9dluXhrbZzCX
Pf/YpJqu+92UNeULszGFaxN2T5btLfXfuPFYAdOKtNCQZYl4sYH7NjHLYFfxwUWl6+i9ib36PCHo
8+E4TvaFtBC2CeIVhMo70vBvTag42ke0PshdF1sxX/Y2Ch77LJmx1oVtzPddiPJDj7mO9oxwWXkQ
rNZx7gep1e99b8G1UOqqrC8xcZjyBl9LzPreSklNdk5ibmKEOwZUN0geNUXZbEB4WacwaJr0LiPv
PO0ZHdJa7fhzTEAZVjdzj7CMN8wj7UnxWjmwXVjEHExnseZlj9qdInmYIfXGu3psItpDLNeDatEW
pBx7FcdfoimiP50xpSi5uyPxPtFXwURYtZJ0Kdh0uDDlpFlAinzq6F9r5VzsKdER/X4qrJDFpsaO
lvykSyaJnpMmSJJrkhdqOizpEhXHIKh9CnzyghA8zpsi/eEwz3bXXYtfYBNkIYFqp20bEL0emYV7
ImONuHDPDTIuxJrQgJvQ5nZFzlU332n3UdcW9zVrH3MUnFBGLSJ9FyOaUtzwupblTQ/hbBNGIvvD
44TG5f5R5fHg3o2Bn+h9yBK0O3JI6caL1K5tziloxOLQWlE26G0yeW3yTVYu5RncCIRuNnow/kQP
30gjGQZrskNkfbKnOrQxZTfc+hiyR/c5wRz+K23S9JEyrOzSs6GZNkNtWT8gousrJ0RwxvVSp/kx
n/FrbB0j1ysP+nHBhj0JDGtrftSBQBjtkkyohJhDjKIbh64AbBcL7tAtwXkA7ngb6o5CPxF8H8O2
abdgj/XRyXrL3wM+6N/xbYoXEFRxurVQcr/TyEz6jvas9tuU8ijfwxtnlyASgH1XiU206jAxob/I
wsSjhiIdh8OBdp75DewHMruDZevisURbP2/aXE8N6pK+M0tBT5kKsgZPm4zDeYetfriOcIssN1Ne
Oc6TN6fhi05m4v0oa+Gyx7qCpoVtY3SpYMxJ30x+NtVPIwaN8LQINwoAjc1Ee1qEk/IMfWMsbwDK
o0cMrd+Xr1mXLPKNm/egeCLX1MM7TRwSFp2j4EfihP5bu/TRV3xU1i3G8YpPspfOrVeJ4o0CCWmu
1v0RtvrOq6iZ9WXtHfqkxoQyy7lv0WrKsNtVsZVl25oH00LCkRQU+1iHSLDgLg/qn8tnIk2EMZvL
JGSXq2VLAze7ueQDBJW5yRjE+GBHDj8bz0+tD7eR7o0uHPwKrZ8K3HE1qj8+Krn8EEupr2uVlu5N
W8F8J6qXBtZB+j0rSqtMwu51otDcgvumPfltDk1UHWl1iIurmDYN69gT9Y8IqOm2P+tQzeo8WyE3
Tg4YbXxggavJscO2Z/MHxN6/tJ2W9ZfMx6F+3VGYnF5Q/bjNbAR1Ah5MroSYXZ5ylNgmdMAAbqgt
pqKNO+WKb16biTfBvSrGRtHTb+gpoYkG2VgM92w845SDmk5ofI9oJe3Bjn8LnIXqrCRwDQfSyEAI
HsNu38U8ijjplCo6OJOB+1H2cIkxw2aZ0+HC94y1a6jrkj8msuYt3fS16NwtLbJJ/Cv36pF9tlzz
fHaWZvlrGdFnzs6Zty/8HuF9L/YFX7EX6Qf1NwvvCy8H31THEj+oqTZjiP9aY/NezhV5qGyXp7QT
jnOR3fag9N81UJtHdouRNz1mZUaSwLWiEh2zyhid+qn3D9itzXGBfGBdBblOb6tM5R9ETqpX3wm6
YJsJbwDKlo08tcMxyT7MuLKNYlGkAkOV11CpGoa/5FIXD5GFLf5Ap0f33romF1ssMezF2LiK8npx
c3PHHpEDIPdfbG4GeBjB5GbmctcCR4vrECrbZ9h7+yOUvIrmUbZOuBxr7X4lkLG8FjAeK0o0g+xH
iFtsRQu2Lp+h7U83hIU1Iqhqw69EsNqnSGCK3/DR21e9U+f1nhL25T4rKxKFse7sq8Wu2QNkQJ17
FGjH+pZOfnsamwrJaEYn9mj4DEi28XsWXwc9RPdicn1sq/h5AQseeZanwDRUSJzt0+dqf3pendX+
ulQE9PdoK7QjSYYLUCCfbtloNc7Gnx7aPNbeG2LX9NqsFluxmm05keG75SCa3MSrGdcEQ5QfvMxR
1yAnii/y07friAl4AQES/LxuE2H7zGgm+uB2heM3Ws2/U+yU/cZdLcHZpztYu7F8pR9TP+hpWb70
nz5ickekREnf4C82q9WY/TSu46ZbHchpnnpfmk9fckMDTXXJ01kEO/npXabUHh9z++lpjnmQP1DR
udpjBU/G8tP/PPz2Qn/6osVqke6n1S2NVxit49ND7Xz6qatPa7UMK0rrPh3XnxPt/2Xd/suV/9Ka
8/G1/PZnY87nH/i9F/Q+o2qhH4qQTTxiGkm133tB110bqz2b/x+USeivXeh/2wta4R8uixeMCet/
wMXvs535e76NwJwNlInA3BpyY18h/5PNoMNWkY3KPxYRVFYjjKwmn4ChcgUf/mXj0jfGGizCrwi9
cR/tUsjs2TlyS0RMV6+gFbJJPlsXp5PJL43P9ZXWaeYORGInmaxdNgXTj9nL13IFrNHtOSptewap
PGbhT78aBOoz6BdqYwpww/bWkhTqvdC1E/IcUEk0n5Y8l84Hk4gq7ksqJMli5o5lg5cy9sMSKy85
RVbFYz6Ol7S6STLLA3bYqmXg6TO9iaYizIE0YrDtJSAWlg1PidJsOzcHZrmp+tmTFDYx4V3copSC
FdqksRCXCZWID4AxKyzumWVZ5d5uZRLuSSIM8ipIg0odcceAKOKo91Ev8GyJ3kY3WT+mXxYccJfU
t/UTy/eeVC4mjFZTNsIDN+QX08NTp5fmkMX1O4fOVRyofhRBoXaucaYLcAg4TAh4BKmC9itMqWRD
ufmCPaIsrhhpu6M/1/mNbQ93VkaSnpSJ2QQliSZn9UnTaCGuqnEaLlqraocP8N1AktnGEFUvOEuC
e+zs8T7HMF/JYtjFdjtcVTPoDZN6r6uf4QIudDynwq5+pZhBznHbeEfVgWmgCcYj3bbqFewHyfgG
/ZtPW+KGWJWP7BCjUTK/9Q2WQn/CeHtHDxbqLKvXpsVUYEGQUc+zbEZ6IQNA6sOma+y6e7Aw/0Tv
UxoqfYkUwTJaxascHvimg/YwI9dgM+DA6/Yeqs7W65LxLh8zdg95chG2dKerTpVrisrU9xQIYMuk
0rSJ95UkPzPWgxIbP/IV0CLIhhgMeGjJZxf+10bP/ReFeQIHqD0i7+Hbny1hENu7ZZ+XHAUoG6cx
Z2wRRBO4VhtRidHah90YRo/Abwp5kFY03OjcGndz7E4Pi6iqYMvppPWewPq74WaAkPA+olmJK48a
2xjCCLbZG52wpDjzgdN56BTBt9RObXGyvHhQZ389H28mr/sgGj48ofj5wQEY1JQccVy7zRV0NYJV
YfVABrPddGnT/1yw7pyUL8WLEgtHIGhd95WPe3ow1RV266ZB7nfKSxla4RbNn0yIXxPl2xVTZg5D
YuE8JxOwFlRDU6WTXNE4gpMtPtKvQzesNQYM3FOBmL4zs5IRhWumce+JgXCspwWNHmFXLtcUfz56
bnPbDktxJFzw09PEGUZED4T11nu1+OvqNx0ubX0hhphjHAUWcLYoY60gFq1ZKpYqzbSDEVzIHUgW
v70UgQS3irXPmtHDfHzVY7GuXGySJVZdw6LsppFc+mYY6N4WlA3RPOSLD0NVYrarTUCnpXtSo26u
uUFhqCoXjroY1VuJQJm0mT45BJ5exVxy6iTEeyC5aX8bTeWB4ZkIR1lrdmD+wb2gIQ2Ff4kkZN8Z
Qq/sLOSBPC4jejK6oIMtXLX6TBaF4CN4iYVNY5V23/A/w+2Kvcpq9+MY5ywI6fKkKVbYlEejYhCJ
sloAFPuus/BhNwMnvEj61z2DEGUywbz3McnfwKcdjk1CnSOEq+XdoDBkx15OFgZIbe9wBv8QeRER
fMLNrlthn1Lc5lThTsuzsYs7q0b2zLxGH11F6aQZip9VExiQV8Y6uDH9sGHee5eevuyzaDPrezhk
HHhQxjn9+7K1T6vPpT3QWEn7Adhm/xBEw09OkxGdOpn5aPvqVVsjNq8yIKzS1uQTdRRcnArDyFLz
upXfbyvP/0H5TXZDeSx+mKlq93w1xCsxwn5TmWw5yyztcBSMOJjHek6YdcRIWEqu3b9g+a+Kyv4Z
obY8cr+Nr6NwaeBukTzcJEaW2y60/WOAKHryS+okeyyNH1hK64MF8uJDyBVGkMdxfp2j6Z4ocVEU
8IrqTI7kzvHdX3NbIt4GYRyeZRjX1/TsLOdpZucF4cJ9VEs4vLWyno7cacNTpsbkHI5N/IwZJtn7
3AbZ26ZiOjlGT3cZj5hu30xQy7aV63/FcRW9e6aK9hFk7vs1+fRAod1RhHF5CNDprxgiqitlt9Z1
YymsLCmZQW+SvIms3jS/SSCv5xG/Y1YEt8Gkv1Sg7DAmthHIb5brv0JY34QvxClvaAnv8viaGo7d
EMMl6+v6qm7cr40zbB2p7y2IVBuf52XZVvCzKAmLq/yhnNsL8Q6GJT0fyBFPFzfzlkPeMPumXn/F
qN4efEPUoCrwe9iZfyCWkeAfSbtDJ8yja7jHG4TnTuD0wr97Qn7Xe95/8RKJib8K5s3WTCI6Yt1J
qDAN7QNPfe4WeEbPzGX0Kwor+UbHN211y+Ie6UZSu3QM6huncK6CuiTaGa2inm++ww6ZHsJpOQEb
RMo3YlNZ7h1urCtDAd4XZii34InOJhoED+QYb/hVj/WDwkgRaxsAjfeBtXiX5OlZ18D5EOgZJMPd
vKSvSTvtxsG+yzrnHLg5D2kZMhhkdFYUnrNpu/wxDdrrKJ/OKZGEvd1hVPWG+sWd/CtSoFtfQzHc
QA45y0Bd8jYyp1k1rkvTXGWOpFme86yh6K825YGx515OIa9lZprz7J1vyODzu70DQVu5V6Mk5QU7
AIySn+4zmSruS8J+TFVMi3LUUko1ZuaNLWbyEqJsWFtPaLMcHCLxJCTHXJCBm4POO0RN1qenJRvh
am2KFOMEg33x1fWWuwYTMpiyEsKB7LxdOAK4Zk3AZUiVcvodti0F64x2dn/D+MW+eBgadzN68LnI
UalDFjm4GmJlXzBWlq/EBM0usqm2N91SDhigA8IOR66g5uCY0juFoHN4pA/lnV4GYky1aIazG9XL
e0exJUkxLNB09+qAwvXIerAwUQQb7dAvQHY/L+URbsP8dSQDV9Ly5locJJecQC48OZrb2Mpk3k3i
uWPwOiaSdK/Tj3m1z0ad3Ntu398t2pVXfZJ5d8Nn8KlNqKNgt8DGZ5M2Y37CsIY3juKR+kSaeLmP
8tVgmLbUVyqPWrAZXs2YKGzHAx+6WzoRDEJpdnqtjO+nzL5rsKPcQEDyNoT7CA5TYPiCzFw8TEY9
dI1r3anEXrbG47uL69w+jm5jLv4Im9f4w2NGE0pLJ80DORgecjWEMrrEKN5uAdB5ifJ3M1nrQ9GU
T4nG/tz3DpmZvHuxJTXqIEGvXXtJj7NIy72uBergFFCpHrsULwcVVjN7uku4oLdU5l3ZGe7kKF5+
JtL6Cm8bN30wAq0J8Dh31knjFf/qhyQffWrN9hNWohMpIiK7mLdtXOZT9YWPdXwvUZCuKe79Poul
PYxto65q7b82lu5uGYG80zT4NZunClmVL2pgAsMWv9HdHrYDiTALxjoIPGCJe67a9Dr0eZ5sR7/J
8eKO3j0eRbgN/oILPvU8qvuod3OMD9BgTk6jx7PEByj6BbBR9eoQ9j5OwBTJl2JwHJssOsy5gfQ6
Wjxco/7HNHgPFNc1b6UNYCAo7Q8P9OFWTnb5EOPy2jvlnHyPcje6rlG23vy0P6Ys7XazbOu3bEHs
gjsZPi5z9QSQsnzrs+EH2uypCHNMY11u3m09HvIRjzQMD/ENG0Z9xoE4PPYE4feA0pJvTR8E32rP
H+66VIjnSCG9YLEmnNQkK7hq4hJLZN0/DZDwLxZEMzSeMRp++cYyB98qxyN6gz5aaFD052jrKN02
+ABGMNwV7VRtEirlOMZnrbX3RPHF+PzaIVrRkz1OpyIbXCgXwvle2DCnoKBY76KYqw+t2nRfmxDO
wDzkd2ND6EG7orwrQmNT6Ve6BxuC884Nq9fRm2k89EhLsUY81lMaYH9LzB5ucHcaRDRsmwB+D928
+LFp2z0XLNSOi3ayYztSgrCxB3eNQ8CsuMyxMx5xm5YP0dDvwg7cn1t0OI9lbS/3StZmY0CrnC16
vZ9JHY/bLJH+kQv1MW2UPhvb1xvTxA+psb3dasnczTmx8ilI/cvMQR51Y9mPmdWeoP7t8yFv3oh0
OA99V3+BYdRe0JdukpIIhJJgIBCnrSsPEfOutjx/33RkXy0vYWOsU663cHgPxZzel04iL83iuE+O
9tJrwaNjJai5O5klNKDG5jmuo7OaIDTmdeo9Iv1wxrdI6eZ0YpA8AKWCrxbUZuLjSjNVbL6MY56K
vRocPW4Q3gVxWQY+w4PmBzkD3IaJQ21S2aaPjOlMl3EQ6Vup2u+5ml2ygB7EXD9Mk0tbW9E1K2r7
nLWaZlwsgNANBDOHsRruIIJV3WjGi+VP2fXgtI847FxaJx1mn8RnDQCc6VYRGrwJoXpuME0qno8O
nb+Y0/EoZtFVazTvxtQlu8zt9SFXjf9YreefbKIhQbjNdzuIuUKxuwErwxUcY3PZxFyepwnLOKs1
AGdep1/yuYVXmSbMof3UMHs39ZVB9+BBlM3R1p/Fzzap3nI7dZ+XFE89nLthoyAkf+Pz8s/srddB
OXvTDP1vfJ0xqyTZNlgAS+WlkFgOR8RJ2pcI/DasfAnNlt0uj0zCJhI+MgzUyAZ0b2O/xKRc7KN4
9s6r7YVjNF5uW+bXyRjSwujHN8K1H103T7a5bWW3Qxo+r/kPMtTRqYnCG8+Mw3ZGvdpOSvFOVdFD
FPvR1hmoslja7Ct7kpKnftEfKZEWFweEylDh8qSK6URM+2MscVvQL6v13WgDDi3+m70zWZIbSbLt
FyEFZgbAgJYnb+Gzh8c8MEhuIBEcMM8zvr4PnFVdjGA12bmv3JRkVibhDgfMTFXvPTeSa8wCGjsE
Onkf3e/EuNjFnP0llHlwCO2WFORGOwdJs+Czr0m2BpBabMZs3huTd4JnUz4YThy99svu3Kpx2xkl
ttJgukwdXV7Sm03wWOrssdLJI42j5gPd2OGmYx9A/9Grr9QHL25pXBci/0L+TE6oZVNfplMCB0jh
QEH8WTprgU18ZRhJswHr7l4wmtwajmc846+N9mCbIFwLx/44DgRfG7K6THsyTFlkLBgFmCY526v6
MLS9OFCEf0YZgXvCaj860OR4RHxeC1XclI00yDgezMsoLy61pYJtoYp4Z+MS+W751vDo0NRZeXHv
rjuPARrwJnhEHQ5INCfjoTXUF8JSq3Hl4nDdyMq0EdH02dPYJy3rdljfxk3ZHinZaMtXLuOFLq5X
ZSnttSUC9wIo67w1vAlYtJ22OyezxZqoV+AmtHHZxyBclJ6onqp+aaWPM4SOfJjv6NqmF2UiqYDN
7zPGpZ0nzGBHNLWjN+CWmodymr/GvqzRDruM83KzvsqNjL0SiyYGXplvwfmMK61Us8eIUW9cRgUn
OXvmPqjma+G4l8OknzkecShHSHpdFmV2RCtjXaYumAho4hMmr9bXn/OIAtgrw+/jtIgIXF1tmh7V
cRuP5Vb7nr4s+HLIvaYtKNoPaYgMuyOGYVVmCJboTWs2XZXtMW+NL+DCx+umKtKDTT7Dpsrmj91c
zTs1dfoymmPY3EiOvhkBs3kzM6w7nPcjb4/yN8h3Gd2FDWg+yt+LvI3kQwTQd8fgFZ037g0YyzMS
9M6lJqzgzO8rRsLU1azxmjoD6ru+q8oh3ABlkFgo3Oww+XN1rIDsHkXrCQb0Egn9YpSw4wfydlBM
D7a1MpfBhg7z8a5Pauwsrf8dv5N3ynvlHDKpW+BRscnBn0gLyEq3jkS+TRPfXDNoIszabbKLgfPT
tedCS1hNTSxRYNDuODKchuNDR3NtDm0FWFKRDDvm3R1QjWKXZvDXgb0gFM/SZpOOyOFZFDH8zYoQ
8h60PzKI9IkNulgbxjRvz6prMDYQ/5zcXNeMCtnxjK0sB/PkQnw4BnJQO3KAb6Y8O5bAkk8CW8ke
ABHmc19zdmR9oLZv3Rg835CTD+lGBwYcFTJNl0Tqqhk3CTB/kEBVg0eoIcl5/DAFdBZpL8rPjBle
08K5gUNZwyG3hw9t6zXLs9UcYWx1e5rgN+Ncm6BFrG/oXhPmgXgfhtpJdqWhWzo+E6gIZ6gupN9G
l74CGlzmsb5N0pjOa9DvmQEPR6zz8G4AKe6Y0L3gwPbVBTV7658w0gUj3nUshfvEyZL+UmIufahA
jzES75JuxopJJ36VxSSCb3QvA1KpscFPN42aY7J4Te4s7hSAOvA8Gp++GRbSD5UmdBCpQwiiF8t6
/pEoYIcK2hzVuCqdzP04zA1AN0Cm6XMqBnxHPc8bKMXSGI8d5NZqUwclPIPYG6kJ3VAsPJ9GNT2b
ZWoAYOsJUep3OitZ8hozpUqBCvdQmk0gvhkt7bo77QyDcRHXSK7Y9JRC1s/lW3nXQpSmA1UpjE24
ELqSWO5ayotKYAjdcKAV4anEbdVvbQGSecOiKeYLI3ZkvxmCKa0vrIF3aTWHTjZeZo6JaH82fHnT
xnr63jsOfJihN5HMjU1L9zOitXxL5x8sZRNNBzKqHrO5i3f95HBMy678Tj+l4MRJWqcBFwxpfZ/j
ba0s8eqjOFklqWi3fZY0iLn0174V8wcehOGJ/m280GIn3IyMKZ5FM2H9jGl1ZIY37ppxltZWJhnw
o9wtrzyMOkG+LqI5X47lLiBbAyP/h9Gv6vZONl3O84DV8uBlNJLXpt/n9xENpHgb4CHLHvJ6KE8m
DaF1ggxv1dRB9gyPBppuhmz2CuoJY4lQHKQhqjX2+n6dInbFuzcUH8a+f06L7DGrtP+Cq9C67yLD
vi/FRG5COF2OkiOig7HjE4BTzhat/TAGMPEDFkliKQyZ7auuzG+zNiyJbTc07U5a5h/mxtdHVbr2
roqj+iNAzum78vNqr/HqTytVOgux2v+YxmgDA9xmK9UHAoR2aB8H4cffcRMaE2Az5sHMDIpGXLlj
jV4Mg434OkpHsoTMpT29IBTK5CGDXie3HMUr+6BwGgZ7Hnov/hBFjcdYti3G5hiFmaghkpdVrU6j
jO1o69gC0LAVVTUFhGTwQ4nsFDRxcwTKIPt7L956EQsCRiVMpth0dRavClyK+WMCZRkfzSqJ2FUn
+C5ZB+OpraZ5rg5BiL2EY1Ggh+HSrYYXRkFInCS/za6dPSD+sz9v525+xgWG/zW+CCZzWskQOBWp
RPVBzHRqMzN2jzkjJUp2QEXzMJkXzCgiPOURhinLzoc9oer2TgW0sW1WOyQJJIl0pIJ7vRlfM+8A
fwweBbXfTQpODuvyiG11sDBVp41zMMGF3tR2h+aapuS6j12TOQJML3vtMEA/+mWJp6ZsMnnKzbn8
PBNE9TEALX1ZCSvailkNn3ElhxcjLdKCFiFdWZu5xCVmnWIXdJ57cKsxuOgQt6KhKdu65PeJmhkJ
MLs9BLnEIFSJfKWkthSxAKGJbkTmJiwsP7nXrvd5DnzxwGCAwBJxxP1cdjt7DAG+1oh6Rc2x3PTT
ZM0RPN/20oFLg+9Zg/ae5Jr9s7xBmYrkeHax4pd0quDwtYp+vDVF9PBp+TzPjYcJPDBo444cbz8x
XP/WFOcUiNa5LBFRrHma4g2nlICGoSyu2nFuX/vSvWkHCq64i4jfFJMHMnocL9woxPYUZPIuLNS1
49UGqv1p7/bRdZU0B7zN3kk4Pn5Dy4yrGxwtwZXFdABYh0emSeLVAud8iTi4bxj7tNOS26zbR0P7
10w72BQppu8qzVNp0gS8V1Z85VTRrp9xjDLOq4mFxsYV5p8qowBXPukXG57uBpsQDiUvDu5RvjsH
ugDhXYrnfev1lgTELOnehnxoj6iiCSzgaznHx8brX/IyWPYLOpTon9D5oI1qg7usNMcvrLfZc0/K
C28j0hrsjjeW0dgwy1sXrQ4dgk2tcPOtkIgPB5R5Nvh1iKcgeLL4KAehDgr6z4aIZflIV/bb4ARP
mW0y/uK9u7SzaTzoYJg3kztjpMy8a8fXAfgNfkPEpTi0Ururj32YucdqZNaEBJuUh0Wi6vcZZOpW
GdedsFHpiDI7jQbecOSUvMT56BoPqVtUD32foGfhEOujQ94tYqJVKBJsS6Wc8XPb9QrlVXHMO/2c
xwpT0+QCfxqG7CozJEWgX+9TaTWvQd1Ss3bBtV5uai1qvaWAizdmpqAqcJorM+NjTdjloUeBt+Jf
+hAiWF6Dco6pkoeXIRbz2gVbw0gqjN2VwxJyylWeXQVt6Wzgfn/Jtc2QBun9Y+6yF6ikv3LskFpL
ZPMRFRC5WAPtaIfkW1pl17mZ0DvOp60zDsZnbeULD2qRQ/V2tsE/nOWbKgnDxx4+TXNKhr6vr6eG
Y1Kwssk2OmV0+/3PdQ0zegumwBenBFkKOi5hse+qhsAPQsH2xqhO5lBSenglp93KGpB2+5mMnhh8
hDHsVwrhQzINBbY7E0zSK8kWzkm2c9Y+/kej8cO7hbPpJwPGL0Diq6Iuvnx5gyA+/xc/RBqGWKQY
JAWjCXIWG4gizfOHSsMQ+i+BbEO7rmVDLwEd+D8yDWX/hcMJYQcmAJNcOOw//xBpSPMvFD2mbaJD
dKUrMHf8///3Zfyv4FvxD1tR8+7vf7YZWQ7X+FmioaXnCCaDnIQFOmrbXCQcP5mc3NkLjHwKXurO
Mmaeu0Rm1yWwfHzIaPKrYxDlsUUaQJtZBAuMCi/sqiTIqTEkS3tsp9Ge3kEO77ZTQd5Nt5h269K/
TKRJe3xt1qpbzv9Z/R3U8JyMNJwCt32MB2Ugxiypqi3/yLBmRCWdqVwzrWQb8KrnQFL3K/hhgmZJ
vakkakzaIQXswgY9btaTuvbIWIe1g8U1NNv8yrNgCPW7DgZy91CHcZfeTkHX2R+XMA+5LQsSg26Z
2HEgQIJmei9RBjfqAmsusld8LKOz9bKx0OtEI61i7hiY5kVA59NfMSMzK/Cr0Df9kKbzvrNkXz/Y
CkDvPWE0ZnvDMT79BDHE0EeNAqM+gLM0C8wfTvASZwT08NJi66R+oyJZaST0JmkQpInwz2t2idao
mKU3ebUD2z5R+3Zu3u8AMrnFje6pxbFPlLHeeSQ9GIe2RnN/V8Qqh0EPbMvZhHVrl/vI5iTWWDjo
1ngpWjaeoMPRkqSJgVHNtZOPCDOnK+XTF1gPbT1+L3HtdV+QVyb5NWA6U5xE1OBoR+KJN9tV/hdh
qibeAy4uh6cS1SopXiWYiCbZRqY7L82mUFkXKqtT91tVsoR+9GjT1ze6RBBMtid/EjlXBdsbM7de
XWRTZd31QF3dneXW42smIUNsMT1zqosVEyijgCOwtaAKStD6gB63nNEp98oAKwbeZ4eWTlRBfEVq
4Nqf7TzKH9CuBmpTj0H/iM/KwhZIc4aiC03zLYan0VoJbMCcF9GlKqqlGMt1UBQILaXbtuvE7PsH
0GERUwKdw7BNaCjdsMG6i4Cny4c23mqObiXUxjylQ4t2CAosesUi3+cR+iAGD6l30YLyOSeGAjNu
yJSbr9rcNWos1bzMeLEMYW/DKPeS67hbdJY9UX5PZWeWV6HO/Pgis0vIG3HkRsEN1RE2kcDNcROw
EYnPqdtVDlgOMX83OQWpvdlYvDCMd5VzldIVtjYT2Wb3GSNil/6nYZPOBR8NI0lgTcHeoX28i8jP
sTdRWKT3uJH1vOp9AyVOENVGsXMcC4bOSC4FSifUxRC4vZHyzW7aut4XoCCqNRM9bey7circA0RZ
8Yk2d7lkIBQkLq2xAFXq2NRaE3Egk56fjQbGArKBT+5vzYE4WZwjKU4KfpQqOg4Af+odaUHDU2XJ
MNsbkHvuQgAMxsadR+RAFfdkieVxOD6EmnJxA9lwGddmqXGZShVM4DcINkOrHTHeIIUdbXTiTg1p
HmM5k0gAleyR5TZ4wDxEnCe68trdSt8frEdC2MxhD5duSK8jw+zCTeAnlMYzQHW5Zv5m0nUG7wAv
ph/R47PfJhHPI5Ftm3nMxAt3eRhux8Kx7uKWip6DvzSMB48YzANf3Nh2ee6+iKEqyqM10Cnmhmdg
cGLXSlDm1jnn5yCSo9r1yET0auhQ7yK8EQknL8RkeX2Aqds3u0iT5YePrUpps5QSFd9mzpDxfJZZ
kZ9My7LULe0ayqWGmZlNSFHLtL9CHPEy17Z9l/WalVyOTqf3BexklPdxUH3XjSUPPat8+YzkDR+4
K6LK3UeVZYvLpCWQDsWAEMG+66T3cfL94tEKkPZfx4NRMjdEUz0jj+17zv49p6NdPdoDD3xmam8d
9XFg0Mxzuim8HvrSkoy6DQ2MoEGI/qErtX7B35B0SD1g5O0Ut6bcQOxIkgfbh++4goKvosOiu7aP
FtL4fmcvnh68YoX5kGi6SmgOYE6hNmtNcxe5moSsUKH78hIkQls6Fom6MTG3LyCdssF3qpIs3FgT
VTTLEnqADQDEaULkkixDgCm04LkMmZh7dF8ioVm0sgOPNiXOo6SabsPY6mK9RtwXdcnamSNUJKsW
YfmITQlJHmfMOuyM/sJNdRCerGSOSFadafhoctwzo351A4whau35dZ2yKKT1sMiUs6D8KtuR/MeJ
GYH1hUae+dS49RTT4bd7fBBrz8igWWx7zSTupg66yToQP5VRWyVVa26GGLzPgUl1g7tsWdDXcR9n
3W0PV20CN49DsN1Ydd/FwSoVWKroIEqITWupEnmPI64jf1YOc7Idx1GITWCM9nyNoFyMR2hOghGZ
trpgD28L3AY9YnlnuZEm8yPJkDEyWTBmsbeJu4CDPMWNfalIuO32c0Aqz8eEAZnkxB3EaCjWKZoE
FwEgsw1KSS/OwvZbFBhTcWpAzmjNbAunTr7zbcNtXyCQUziA5GmxQIs+stwc99Mk8w9xGo+Mw7LZ
Jcxjpfhxy2MKSMVMt6UPO3Hcem0bTlf56Gs4oiE2wJPVdDC/G2MizR4td8QPR8VgWjCVs7Ebtxa7
XOOvWSBcawuLU9LXL0xRMp6KPIzuKZWAGGGCjB1d/f0EU4fqIOlSNJY8ugFrk5w8HV6lmTIclEz2
1Fz14Ea6GzDEg4ODz4j8+rmUqqRkF0REXMmuJuY+NOI2uXVbPBkYPwfN9NKpi7m/pXFjTI+VX5v9
JywbCwXGqHGYrDkXEQgzyQAlBIs41Mt724chie5ew7Utaiv2T0QIAOehcZL6n3zPLipgD65+FOiA
r7hxtL1nipTXkig5YOozdLb+82A3WLzyEAvTyStpuV5EnAaSxwlQUI/0qM1eyerxERASQ9Rfjg6v
8dE34yFC6uhYw22SleRUMRllapSQ7ROepkBZ2YVvuEN+IMp6bhmQN3xTbPxB/TzSXH6okbJ+olYT
8snJRAyCw4W4uy9nwFwHxAkTrKyF1c6SsjiTZT/U3VFgwzIe0zSF+jt4hb1INzL4QAfXQoyy6ttQ
8KHaargPTRb97X9Knx+lj4uF/n/HVuxfXos3zIrlX/8Hs8L6y5aeScCKzauKgQUF+j+ZFRo/vAWv
0fEoOGBm/0/RI/9SAsE65RLFDdCDfxU9hvrLQ3KKT8ddJng2EeJ/q+p5U/NQpCPLc8yFGykBO/Cn
va15GqtnPpIukBmveLDTxL3Chlxd/3Qv/khwAG+gENkTPURJJcVSZr29SIsW0s8mhZezZEpc5UsN
MVOEhH794/l7U9S9KeLefJ1/XAlUBJJF7hHAiLdXou0F7A3ykCTbcCNjC67aSKLM3/46jssvCYZE
UjF676T8ge3WVU2WpR1puqxeEdw0U93uQHEU8R+oCba7ECD+5RvgG1mw5oR07aVOcbV+h/rAqwxT
y062ypfofbuircDGnhGypHu4nA/smOIxmBsHMECvupOH4rGBCIZklpADuPtI15hsbMo8wC7tBgu4
lpkGR0TvDLT1ujPcdlJZT0m5QG+DsIF/OyhZ79uFigt5DkAu3KcRhXihi2fP9kHoBiw+Ap7fwP/J
kut8j87A3eYM38UIZn+P5gXJyx9hocXMKi4sFmqvZYwRSERie1i4h4GA0uTM+PXPvN9OLuxfc8EA
d23Pn61Y4MGYiTMpuG71F73AzAlp8OlZjYmHMDdJ9PRpbOAMh2fksHfGD9c/UMRnLHGrFc7FM6yY
vk/zjXzvDJQCA5JXZl5wjRfCMVR6+6o6Y48NFXb34xmGTH4rYGQD2L5BJh28ZBf3Z7meF4py01X6
yV/IymiocbNHlg9wWXbMWVdLQd19dH9QmUWYscIvrObZLbjT+UJwtrTM7+nHg3WW7RBfEm4O7HlA
Lo0ccmFAA0ZOXvOFC81b072EZ1h0PBdYuUi0oNAwlWxetGgI+poFv4x5Bk6jg8qCjXsGUXNGHj7B
xgFPncHIatYk47ifAGSpa6kaAEqI/2NupkJ1KhfW9SjdBXudjDeciwk8mRcidt7V6P5yIss+iDMy
W6BXfo08r30eF6J2lRg+TvuFsw0mrnlozvBtObXDFWkynBrH0SGMKVlI3e4Z2i1YeEBDLCxvc6F6
92fAtzzDvk3ct3cykFW36aycRMza/oEGj8VFdQaGe220lDspWQjkt9CnJtIIvPhAwNlde4aOp5hJ
/U1XT1KvRBGQ7eHOczbfjTO88jwT/WeOxCEN0zHQ924N+74jnZcxY7tA7XBDL/DzMwi96swBQeoZ
kE6uM3DOvl3A6SOKty9NteDUh0h3H2nuMpSUegB0VrQ52cRnDLvjjyDZW006+cqMjYQ44QXaDuYU
8Us6ztl9zsHw0mf+KonDtuG8Mz3OcnIgwL/3cURTJ62gjjChtCHEl36KTCbliumWvm/5VYQLT944
SyzzzoAzH4J1fSKCe35KWPG9TW2CpO+sdPAWa77+xAHVuZM1gV/rItWQ7PkwjOmhwNZ3Jpni8kTk
C4LRNhFJuSXFg+ef4Z6HpQc/A1boBZnfNAs8f8HoTwg2is2E2p2jSMNBeR3FTKSxiCgI/MrxQ/Qg
C5gfhBz6goH378vIA3SvYvkRUCWi+mRB+jcL3J8RBU9ShysPdv2Z/+8lvruFI0AqgFuaHDiTc1oA
wnTrQ71ECAAAcAd6REuyAAtOnR09xydw4Jw90DgKQ6sZTDVY86IBF6wwDJDhcM7aQNtDhkGTqukK
kRfJBuYScjAtcQfqnHwgzikIrGkkIgRBqL7PS0zC6OHEAuyCu3czRr6hEGwvbiHQGSkGEnDmsEU4
gAV8AfoaHFGRdjiwjOslnME6BzU0nAt9IrSXAAdlR6Aacvox7r5vbML7+nPggwM+8wQ4evgk6DSM
a3EOh0CwSlBEWSKD2Pkkvd7aCIqIE1tSJbwIYxIETagyK9MmdwJ2uFkQ1CXqcgMghHP6Qt4jtYD1
WUMoQS5GzJVbq20vNFEWzTnWAkaKfVufwy78uY6+WDytZEXLDt1cGrrACWLEQeRnwuwhjazzwk8p
BorpYiQH/BvVkW1tA8Aqt3AMCN0gSAfHirtkcXTnWA6cfDhjs9glriPJwfiv1LjEeERqakPgOaR7
+EwoYFsxQCeHIy1ZfBtEKAfvHAsSkUFUbUpdW8+5hWmDDATCQ0OaFt86f0kEn+j0Ep7McVu5TJrA
PuDTgtvRqoMxy+qYWLnrrXFqh4TLhRjZSeg5TUtqCTJV79VYkkyEO5IxwCwpaDZD3QZXmLOa61aZ
GLg8GLr9tiAZQq0ppAhJoeUXPRm6NF+HJUPFEkMNZt7Cp78vmja6zX4Erkyy/lImg3gmtHbCcj4g
h1v756AWDMB0QDtHV68ma9s27ZZAFxQPxSsK1eEOxY3aWFktbtkW9HVT1iZq3lHupKH1Fwh5YK3h
z1JQDk7b1YcEhfgNdR2mYD+o2WSqc9bMsMTOQLcI773MHqddvcTSJEBoEZSVqYPOp5Yz265m/VpZ
ApKFASwEqzhwMMzDZyNxTdTBuEYMUR/JjjNeK+5Gi1yGkCoE63o+MGPHnJ4FRPLmXmPfjCKP6Hl2
mJdtxlX2ql8szUFPzyOqFp+zP/fDVWk5NDINC0DRViFBP7L3NnuKcZRd5uKXJnJFvBRnE/U8CjaQ
+GyuVmejtZlnmK5BZrWf5rMVm3hQbNkAmrBo53TEb/TZuF0gz2VPORu6mcZWn2wevmSnF8f3tHi/
QxMXeMdGwXPE2xcQpINPXLbL+xGf7eN0jLGS68VVrukRfXYWp7kx97YBjiDAp6Myv9kYtYJ1PDIA
XnqH+ObAg3vOUzA0hEGb5wZ/ijUR71Q9duVOTwykV3E88b0GTpOkpUPtvZxqxVg7M1RUZKvGMQX3
tG3Zlbf9MsYXqwCu6V1OPnByBzM47U8NAI9EHavAtu4IIxqGlSnRd+CuD5uGg1yQTmtW+Oq1p6Gb
GrOBisataWmMc9rDae3DCMgwXdpkUWdB4KlD1i0W7kKoLbr7/jYOJGG4ndso4zROS9YTcW8IsNwq
mAdmlbp+LCPOnbgYhXJXNhQRAnOynI4aKIdDmcuRxgryLXTENiIgjIkWv7wlkvE1NwaCVyemEhex
UTHqGxhRRmsrYYB/o2LeODYSQ6JKkS16vh6uKrZDHcvbVuKFXHoh7F3mLF0Y3qbud+QCxs4mDkzH
ug51mU647RpgWN0onPQaZOj4UpPiJFc2+yJmWUPpcBPHbv+1lpYPmSakE4UlQrX0aCzo9mzyy2fu
psBltu2RFLcGZ9NfWGPRfO3mnmk5DAu8WUlgiGwtEFQtIdI1KbPoXnsmt43jNOuxZQ02i8k8oj83
0HkNeOBW9FfL6m4ex6a5ArIUY2hqfOVBITH7Q9rTrAhXoVH2ySbtHWuBkTjqVQ+i0VsUChCniRSS
iBtqu4nVTdSmctd5BmNkTP4JLwakro01R21+obx4pB2PuwAmWOT7kWDJkT2hRE5AM2PTBF6+tLaC
OUPk3XTOiwg5/qNwowhJsZ5gxnhtSo0/i160y3aAWcOzrirXMvhcflp+REYTiC09vNj84A/YAF4i
iMpQZaym0rclxEC2KYa24Hqiwkm+/acb8aMbYdMq+N+7EZzaivdu+eW/+Mcc1nH+opy0Kce17bgK
Lcw/OxKGK/7S+A88Sy3dAGRn/5rDCvsvl38gIG9SxlOQQvD7p1ve+ktKD7uL4woWYNz2f8stT3Pj
p5LX5q+luaFMDfQHkqb1rr4WSjFUAWDLeMbbT2pXQzsi+eAPpfXSdPhXYX2+ikuLgDECJn+Ine/R
i+44MENqsh0szx3l2OUw6j1pZddpL+5/uvv/pv/xy6VYlB24pSbIAui3zvKFfxosw8VQnZnY0U7T
0OYks/LSLfFSh4LJy++v9G6EDc7x7ZXedVrQ00RMG7lSr+4H6yEdn37/54u34EjuGr2Iha7KEJ/K
gV/o7Vdxuzhq6asmWMbisHqeUDHLXZsXQ/HsJkZWoc4Vhb2zjdmvvmelOzoPTmN7CPPwXY8fynSo
mOuw1U7NCS1K2x+KsdN6bU2t1X9AqqvUFuiG393+/oP/8kw5gmfdFks/jYCWJbrl55/AHElhxOsb
76L+acpuHaQtefkjNef/2Hw63xtQmiib0CnYPFjvmk/pSBJa33CNbnEk2BdIBv/wzIrl0X/z0ELr
dBVcCjpCDLEWlO3PX6PTbSzH2Y8YBbRfS5FvFT2QpPUvBr9/oqG4AugI+czfGPkfnuHlT/71yhqL
IVdmGrE8eT89w2bt6KA3ubJzFdxDR7ttL6LbcT88//53Oj9Av16HpjgLEGE7719Lu2nyuJBetFOr
z9WqvFQrBODrfoP6fzvvg0dvTzrN+g8Xlf/uy2lGKYhQpOZRefvlCGn3m9xL4521T4/FtX1oD+QV
X8TXzgFR+/H3V5OsvL/cStQvprIUzTigIG+vhmHDzpVW0W5YM3O5MG6K6/rIOXH1DYbbrt/223k9
bgn0W8Px3qZ/+LLnGKD3d5jAbt4CZUmbV/nt5bWfgDqNlhzdo3NR8WXHE7KTo7tpD/3B2CZX+t6+
Z2bYYQpcQSmA1f8t/mZ8VbfutXOtj94x2Hgb8wQM/g935nyff/PR3q/8yLdgmTXcmRFfJGHLPN8N
sKM9bkyO0FCimEYiiTUJCyMpB5Hon+7Nv3u/PNZpgUQJGq9YHpSfnnKdF2Os/CHaMT86YObdGDv3
gnrqQAfi2vhofIQjd+Njby5X1q1/Y+3kyTgybLwsHotbtN+HafWnferXJR1szbJs2URL0R9+93N1
mEq0F3fhrmU8FF6ZdJ/vY6Hj8fT7x/LX67AHCo4FcHJZWcx370BhLKkxDlzWqOhwy014m4ht5TEd
t7+/0K9LMQvRMmpg55UCMM/be4xcs8qGoeJCJBM6WeeuscIRHzzP+g8/5y/7rjaV6wLbkRayM2rU
t1eyPddA3D4Z2wC6FbThrfQuEBQQAP6nHV7+8uAsl/KU5fI/jAbeZ2+F1KJ+23TG1l4l99N1e2O8
tg/2qb5JLmD33xBzsq1u5qcRKv1n89X9wxcVv/x42kQNrhxLMBiSnGneflOgOxzx4T9u2115rI/+
BZ2TjbfOjnJXXmebcv3197/h++s5koXSlJbtct5gKVlux0/vCYmh8zwt70kewYyL1rNtbH5/hfe/
HVdg7KWWkZHNiPM9L5pZuARxOkW7aU3o9m16KA6/v8AvXwFAOxMVAaLGRHH4/pYFEr0E4otkSzi5
XoX27FHiDeUfHvb3V9G24IzJoI6jEkvKebzz040yElp+3ZSJzYLU3qmqCk9Ygdq/+V00B3WKamVy
OLA4gS87zk9XiQ1FY0EldB0ro7yKtfDvA0LM93/vjrExIuDkArh6FhL7u8XRI5Mcp1CRbfOYRK2h
rGlxu6SG//2rSCoN10U7aqHvfPtdyoq2Qd3mGdmrGlNlDRlgIRWZ5p9Wh/fr0PJ1QP8vgzWbE5Ve
frqfblo7kOnhy5qv0xfMCGTFpMzK8HJmpLr+/e/k8SQoIZCrElTw9lJ9mrYFkrJsG0q7ejKQuF2n
eTD/4SoIXt8fLYgzIIVwOX6Sr8GS8O6YCyEZeKmHeNsnJu8aFaqW4Y2DTXfJMa6yss4AE9jY9cHo
89SDryYDZMTgbqyMNh4ewQQn8ybNauRDNBxmtO1MA3vaFijLcJgPzvd2KtUNlZs42nnaYoXsG/Gq
aAyEW3MKzNvYUeDzQx1kLk2csNwx40S9FVt2H6ysSqIUTAurCNZtJ2llRKHqwAaB1n506hAHaly7
4hBk85Ceqtnw2o3XdjaJU91EH5M5QeOTqxeZ80lnOKg3eRgHsONTsxo/YNvySU1KlDc+KCeY4UWE
xIySVQDJgFi2tA312s7QtfBBkv6uCQ2BcCyu4tsUYzNWjtnybmZwn4/MXvigJWGPtLdHi4849nX6
UnVBTcqsi0xpjYetuXcYzl5htG6bbaozmFp9qQWN/i5tBFofAKJMxVL/puuyCOmgK3JioFQPK6E1
euLzbOSCX4Et47kha0hfO2XX4yEZLIK7dR45d+hcZ2Qo8YyJ2Q6Zmq3CuUfyxYdCKkS1+YzGEHZ2
hJ0bezra2IiOZ1sOu2islwnbzKx8LVro4Iz+6Jtv+nhILot5tm/dEvXJOpxaMFQzbzztaEsapKRA
rQGwlpZcbUCwtEDVaHqvHZQ3YuV4Q/m5UlMWyYOYtFlDzUz1d8nEqMQDHjNu6HRHfg3sZcY9gRdj
kM6EhZcqiWsjYM8w/FsUfX4L/KL2o+iYaga98b4eyuolllOWreBqtdFWY/sljQxpkLcCVzpeeU0B
nXKoPJCknYugbtPFdqG3jRV7xsar+/FTSF4Wkb4oNRfHueKgiKGeBDMs/eMWfIE7rqRpWCkD8aGF
OokUzF+huq2BJS8MNGkRPnzZT1ZMFxZNZ3TQgPndrT2AId2G+ULZpr1a7mxRyP2U5YO7chvhYDtG
UVmuwVYHuPlJg3zWIs8/CCtLv2KThcJdmOS/FnAXQLBi3eUXZoU7DOAwH3inZ/tQOyoWJHG5GZ4y
gCbke2v3C/FRdN2CRvffebbmajPnPvaVufBoNIJUGuh50t8lDnlEvn1sc8tNd4FSwIviMcWH0/E4
0fTUjeB+DWb1CdkTSQA4JRDRrRGduU+VRI7HkBPl3RqiiJkfZAXJZj10rKHYTf6bujPrjRtps/Rf
+dD3LHAJBklgeoDJTGamNku2JFvSDSFLMvd956+fh66vqyS6bLUJNDAD1E2VyySTjOWNiHOe4+X2
LtA7zO2Jh76rIwCu3Y5ZUU0XRpcVlxHaF3z7fZMMB04Aq+Bk8FmQb+ClqU8A7znwV8tEuVaNhqzO
Ogjxb+swzQfCFiOktc4UAEYqJfHB4GmjJDmEBoADjrmR4W+UsUO1xJaseh/ruU60gTVYtzo70fdk
VBYIgxWhupAFMRamvpEcMiVpPyD042C05tVj4jEB3eVm09y2EGs+2U3WabxH6cxYdmT0hxKw2lmt
FARnW8xKL/rQlt/jH6wPUcGWwg6Rft1ufaUchutgaBXI44Q0msFJGegE8UVjGH2LKa5VbJWc7O1o
b8yNpe50Iyo9La1cszVHfQd3K53Jzx4kaxLBRMRGajsLPdP0FJ3GcM35iMLmNrkLuw6AtO52xCG9
YE0QAA84JUbK5TQSE6Ffh82uo7jJXIThCaxn1NECwF6KAZV5VPsAC68AkpI5HH/DocNFG5PLwP5x
MyCK06ADm7s2qWjpHN97FQek6OhcGxs7GVCgqMmUiioPN7XSBezRk4uhuIKD0/bECjwPB3GBR6nR
OfbcGoETPpBY7XAGiX0i/eBbcXqd0KNwDvY4EmdyRdujwiwbBtMceC9i/UJjVJrIwNgS+14/+m0r
ZmC2SIwzVLK5fhSlNlDL4rF+6XV8IHAFa5LBo6iU0RY5XNtt2bWv/H0XyumLUxcY0GEwlGRKgKE6
T2AAads2hd6wjewEuxo4Sa+/6AHHxW45aEXwAaciIcsibTsCy21Y9BC2HMKm2WoRd/g44BAYfRt+
IzeWnEd6+nw+3Wh+fAIVz/YRL1cM7f3UKsmWEwECnccOhQmn4ajXS2XKSasdB+MqCSJyLQnYmp1x
c0zsJqKGfm5tqE1bVkxIbANAuPYOMgdqUH2wGVqzsPWZ9kRmTnRmq2V8GsnA3OQ1SBEAEMD4t3Xq
5PfSirCjBWgxgZp76Eo3SmvqxQbNu3XGgNLRMMBjonpWYOeXs5Kf9IN7v+XsCzCjjdk2MKOGXC+v
lPG2zqsQmG88b/eTvf7szZwqprW00AgBljbi9pJD/qMGRBWzJHTzjznbXvjnuoaYXJaZzxGnB2eY
9WGtkZyOlZHdUUVnJkj7y84u0mDW1xrPEwGHxaFnCQxYyhsd0B5hhTMafH54U2KVjtA2kNaDnqXu
443BqdwjMg/rZbSQlHProCWJtfAHY+N0FQWEFQzjIS/n/9xDQvoKPsImeYIzvXyHGhxbp9H0I6OX
xJ8BWavWOPfI6bpEok18YxQLnXLfoOXG20H4pbEPnCJ7QPmEfUcPU73Y0uKiu0ZASNxg7aHmEEMV
PXScIhIhWU5UVvyS4qUDEcnLwBEzHaFlYG4tu3ISLlxE9ZvsdPRYVj/Ts2u2Wv2tAPl0j5eF7DhF
qVM06UJvP2OU5jQutY1J7ExIq9cRE63mSjXqrr2hdVTXE2KYEF8zzllsRD2K0Js7B5YJQWdIwvE5
UtFwbGoFEQdacBKgiw/EKAz2gdk3r/ctu0GPFQJ+wOp0qZO2Iutty8BqfkliEbbbBNnwBcjR0dla
lTN9Gi0/A+bUa/I5a4L+KTR7vZozhKps20Sm9ymHckn79nrrJpTmuCOrww73YJ/RtQtYW/oRtw9R
8piI2VE+L52gfehKXshHEk2sbxP7DoFbGzLVgWk2aXuo8ftpG5CosDgmxgrDzXtDnDucHTN7V6qZ
bovADCdXZfPi1mnsYjoYim/exW3DolvN6yDY55Xk5LmFqd9vONWyx42AAXmVdEioSZEW5ZM/1lOz
AzRAjJeJlvpbGYw+bbHKncyVpM/jdyUtB4APsrtNgbXgFLOEyRBXGk5zlnDjMxp7F+40GZVQFiey
+va9HzeOayZG9M2zi0rugzbz3DwECrxPBMWQ2pH25I5YFT5Lg3zZq5DUytg/Itquym8NyMjxlr1y
Y4y2FEbqaYaQ6GlKtSYHgGI0HdZXyv4eyIuc2mOJ01zes44q5Ac88kV/0WWqXXwwyOqNP3ZNK5tj
HaAegetAiAIHpl5/FyDmEm5tKxxPsFgBoVdWttGg86DvbaOkVKkU+mgg2gi+avgRIw9VI4gclRwO
+GBAllLMIjssKMETW8X2y8Bp8rDzhzwggxD0o/jMAbpXbFNLqPCvnN4/ybRsUi/wLUzaKccDoSB6
yvETZRtzuMu3J/C5HM5DLx4csIRM10DX6Tspppm0c1wLxJTgZJe8Ftj0GmBJx41liKRPxy7hTsD1
HprKF58NtuuLQ8wSp9toYVwqF1HESHt0mt4jpmBqTcB0ucY8T3Ks3ehs4oRKGx5UMsmbL43ZBfgC
0PbNGpig0u5iu8VPJZMp8Q96MaX+ZddxUH6ESMhoTY1vpW7VmnLCJg7h4VQ6OWO5NtqSKJC6rIgK
KDyfwUeQ0syoCmSwsdspvMv8bLyDgaU7B6/PrAk9jaKSssGpN5wNhHLkynXChwZhomqAnQTinah1
Xw1PSo6Ggn1Lek3u1s0wah/ZVSPvVM9i2HydrjCKqE0Fft7C7Z3srCzRxKcoVeEPY/JOkcw7qahf
dMKPhkNVUeecZqQBJKdYgjVkHBmT86WIh1Q/ICTRzWuL+Fv1SzdVNYCYWjHjflPEcWye2BSH8j5U
+Sy7qTckfHrq0OaiVltG36Y16uoRRX+jA0tTSUGJJfEm+0TPhH9VJWMwsGaa2p6kADW2od8kiAVU
9C3lLpp0hUqS1Hh/mymypusYdY6uVGpVzYscYnKGkyLztti+xw4vDuPOfdt6SbrNmnxsP5V+aibn
DfY2m0OTMtK2MkXbuUPKYV1najV9gvtmXw1tbeQoT9TqyUytqT01O/ZXZpNh/6WEKQABrvecftM4
FZKXETSYdtGqeae6pTXMhgSz8dFd9qPwj3Gn572bpS3QRJDHmvapQbT4kOZ6qB10ILXftHAqklMx
sT76UKt8qp3F51RPLSyoct+j0dRIS6ni6aRLq5yqWrXr2AL1ryRashtUu6RKVBxsfCnfp9vZaPsh
/lixeDaMWClPS9jMBBmhaSn6s3wC7LZrQkG+VaB2TLOAkKvmg4TtB15KqWlsQER839V6OzAv8wTC
71lN+MSA7pAt3S1wuBCdq8d2OSWOCpy/24QwKL1TQ09sQSoo3rYNDP3uq/CAQXehYX/2FGgHu7CU
3a1hVmV7bRZFTAxoZwQvhceKGSRqWT/piq2w5s6IgEhsAHQHw2+n67yAKAZkkGSbRhV9tRNKmhjP
aZ133ueqj9K7sUSGBQIghGYSTiQ6oIfhjCCuelYqgu2DZ3iYQ3SSqln4DYFEqWyzoDDzOz1XjXZn
2r6VneVppdyDTo+ckwE3Y4ErtQD+FxphK89wxfr0aK2NbyHkOPY27vW+umJ/KbhNzMTPT7UY8PhJ
ljaRAjijs7+UpGl/gWGLFZclagkMzFRRpmODxteGWkhXWDwLJJWy6yk8pSxK/ziPUOllAx8q2eoV
/sVtWnWsIrAsDeeA10kUDojcMbZk+MD9w2uC38zJcu02SBkRtgoXvyami7k+iHErXghtgAYJcCYL
r1QH+OdpNE1Nfd4pLEaqjYE72QeKK/Kvpop4a6c3RSddXEYZWbFpMeWbRrembA+NOviYsl4AJ2zl
nMwLaFPmTK1KkRCblaK4ZdnbuHbVDrk/FB88bjF5HNpZ6LNYfaI+i53jiLjW31YdAIXzUTOzqxZJ
YYejFW3tzgc6ImK0NVX2BEZGXkkJBOkQIcEpKT507Rv7LghNSxsbJnRfAkI2EdGV6m5qcVq4BtNs
w0hgIBQtGhSz27Qk8uYiL9uucAPDKzEMU3IGG1jqRFD5Y99FO9vyAHRLVp5Xo55X03nS4nlFpaak
Mri3Ar/A64Mi9Nj5Courka5qkveBNerUQisDjkopgN0k+ijxz7IuQG5c+Am0O90ryp0V+X2+mQ/C
H+oGKTNOPuoKxOut8bkPouleJrp+13cJxjHbijTw6upIB1P8SAFm6AfQ9YomnjBxD5mgBxgE8Hak
8KEgFoGcNqDzfGfLSx+TnadIcqcS9ivUE2xxAcLhprSfcseg//pl6l+ArSTLu/aAB7ptqTfREWmQ
eeVVivUA+9/7JME4e2cI3uNhB4U+OkyB0nPk1cb0PNCstr1hLVNnMwQ5OcXvPzSnddwEIA4JZiZ9
KZtOA9/BtRrIjA/EIoPlcsG7BheV1GznDe1UAXaKQU0KEMkkpKMFe/Cz2rwWnTVde2k88eDaQDSR
7qAMZuHXd4+FKIaveBaBaWBSU7tNl4aAxssEdMmk0YmQROflLfoR9R7/pKSI1MGpbopuKPmfLXLZ
NuHYNRJRCS/o3Cbtst8MRRlVG3Tv2hXY1tLeKVHJrFiPZXGNV9X+WMHSuRwyTgo2VaPGd84I3Ir2
PQB7r2pEddghPfRMRpQNyLSJDKtKCByoppTxOUtkTQR178sLpFZzVo45saVnZVJ+CBN8A4dOpgFJ
QlGrwLFK0W+gpKyqq97smMsHgvvImhqUb6GfspayA8NXUJ6OOuBLi9SajRar8OJJhWiDE69SbRNr
X0PYDMLwEN524LMzUxca+mHWUU5/SveZ8HF2GiNLnQkr3LLZJM7NtraIPVeh3W7Uaizg4qGIx8BJ
djfriNKP7INO1UDhI50AuUfQP2ipAaKyzHL/KLAlBNsaydx17knroe1IoIALKvi41D2Ya31lNvNm
UwaBQ/fYdAAS7L9EnaifSLGrCtIcgvCbNCA2bwytT2+bwoHPG6jpJTHRQ7FXerO5HHRY9PP8hImj
MpT7ru1xEKMJB3CVgCn9mHOycGsWDUmOqO8sQhF0Is+ZqZWW4UH2JjrgpA/GM+mN+V3Djqu6C7UE
cGfsleG2w1RAY8Dv+ATHpGM3NQynM1mWaHdQVzuniVGbColRc8XUZNMIR0sJqT4mo3Xu2Klj59Z2
6uRB1gKMrFJlGsJtWSE3RsIYa9vEh6JRj3E2bqm9NEYKKFtkCJlsdW0sKUuNbzl2xcYauuxr0sO5
dITApEFuHBslRjIkwFbGLPs4hirQ1qHJKZVRwhOvCbCbGhrNNNLpXmNcPXXyLr3WLfYv2kgy4Zdq
YN2QvAC+G7Up2ZV+ZLottSUM18lglWg0qaOwkZx0z0FgoyQpIesQoO4/BqHOXiCVXnSt4b11SSkX
p7Ly/X1pZCjLYV6D5vFR9INj9mT/xaKkg/nXR9FlatvOPaLC9Fvh9fVR1xWjddlZBjdA8pOyndeW
rh7sfSlbuTWcor/MWZHdTEGXXLLP5p1jHIV2WQZJ96BjzK9nn296iqHEeobDkFgu0icjPxNRwSAz
5dF0Q16IeuZntnah9GrRAPdLpmclsOlEbNHWd/40tPd529tsjinR+OjEwxiwmLQ4DQmFGZH/1SWI
tthhhkVjJD1KCGeqHzXOz+m06B6/YdVTuVrUDjPOEhhezAFaSwy86nwVTUfHo99VxXZgiMRYiuX6
QSghAWZa7+HPYpcC/a7A3HpttCximdWgpaVKQNY4KbE4XlUk7AkFtS2gmjV5eZIQMko93VXps62W
1meVE3ZEB92Y3oRqnd1ChsWtrBG7UO+scbBGiq9IJ9N1VnzDFGvgPEZx6H1oxqrGGF9QCW+CJHMe
nCDILHaHPPYzjEkrPyGDLTDI8O427HfM2xRKlL1MRjXcWqNT3ZkYwOiZInhhn5IhzuPoi0hhR1Tn
kTplTymnxNnGzCEUbARZTieR1kWESMFPv43Qk6pgPHXrk/BJ1tgDI2twvjQo5cgIthMNaPuM8wJh
aFmbzO6JgipKzaT4DakRtm0hyKn04fcQ8+mkzxPbHfRVIA46drLIZza3gyzaVlVg0JW8uH5CjD/o
PF9H4kNiaip+p5gpasKVBD0drCKpCl6ICkiJeTluJJyMCieekcsyArwxAfm76kuNqihuNI3eX6XO
Ryt3iMdSC0wHdCLv69ByermxKYRbjrXABW9MXaiXo5GZ90KfizKms1YiXtF6ktY4za11QAkB6jhA
aETc2CzSSAXCb4Ziv537rCHYy3M1rYXX1uuEfO0AoofqJmcfgd/shZCUEl4ioSFZG41bBwifsUGC
DtZ+kCPqd68rAkgNRNW0x2bCN7+1BcuRC0Z/qW9+fdip/3Cwiv7A4mQdQRWKf1tfiBF8TrdMjfgY
l3hBd4gPUWSeTOWl0KLTWtxKLTpgDNujHnBzYe98x9kqZu222hkbch80HR6U+GCw7cdp9870Qa11
Jx17m5UYTlL7AtrEO+emP5zRS8hfnJZqBlGGCLIWgpTShoALCDtxp7z07lCNWHDUFWX/69eyFDRY
rDUJSOG1SJPcqaW+JqotoWuTGbmAc6cbta+6C7YJrBOb0g8+qNn/pp7n+/1muSByRFUYc7jV6+Nt
q2EDhQoocgtjNmGQXrdB3Gm+87H/8VchrORvon1BAfz2Li1Hrkh9RISlXEU7pivkMZoUlLhmjGOB
8PUddcDcdl4rxDiw11C02yiNOVD/k+H06tB+LKbEtGLDJpaQEWcQ5PJCS6Ry55hBl8plFuBz+fWH
WzZnbunM7UK1GSCEUBc/MSKTCIPTYO7yPPSOOdEeG6uBL2eoWfbOr/vxVrRDBLYqEwjWJ7nQPkDN
HaUcWnOn6EBrRVlw8u5zeDl0pGH/+lctG72tzqZPNCm6DguHNvL2wzGsyLHh5+4UL2BXLKhsUkVK
jeXL799HIAinOdIBLF1/e59kNHLfARe5w1BsHE2LCT8fLP0dAcyPzcIQCHkc1F7okhBZv71LARld
ZgiKduz9G58YcC3KKsige8hy8UObZBxYGO2g/vZLNGzBIQuSeVLi7O+yrFetMUpszetHdo+yOXSD
3RPtpDSLYP+7rxCtHLJxa3aDoy5evMIwYhKwpjlfnZSsU3NOKWP4+N3x4rtybR4CMbZzwjnD2V6P
F+YQB3riRAIelG2y0iYHPonAW/76tyzHC+6CzFDqFgYEzAK68fYuYcOipm0KYyeraeDMwtOINSGK
nG1jEy5fWF79+n4/NnPux2hrMVZYurVU9pp9afbsQxo70m3afaU43ScrH4aXX9/lx+YHqmGW/TkI
5Jn75qd41Q6mHNU3e48Gm6pSvwxNyzi0ZonLLrOUK9zrA7lYNmXbr+/642gxS1QZKiy00gzwi3fp
tJPjd0TMMBZq08YBCLbxRBMSRwOf5/ut/idiJ7uXCnPhy78uHov6X3vC9h4bLNn/a77VExZgnNRB
87/f/iuYvn8/yYwUfPMvzBthM35sX6rx00vdJvzVP/X48//53/3Df718v8oNR27/+R9PgHGb+Wo+
j4Un5vsfnTz/538wNtl4V5BkW5QtOuIwRpGfm2z+z9fxJXz37/9puZl1+n8yP3TrD4YoB13OrDTn
rIJp+d95lJr6hwbrQTpIwue+YfK9/22wcf5AK45/hPHa4QCIlvw7zI+Fxt7iwEYgRNOx2TDLzBq7
t80VZYYHr6p5GLOhkNgtEllWrNx91YB3FluWRhSOzIqTYIZ2VxwJnhqgdpOQM7KisolDx0GIPL3q
kqJ6yDkqzmcLfFxZuyqxEIHtWGSShP37TfCyeMmum+rlpaF1vW1D/082Kewmv2pCF4+kwZNXU79u
Rt//zp/NRhp/ALcE+mEwbOJN+NuoZco/cGfNUx02E6zM85zwX7GmtCPDABRCEip/1aGx/dWO2JsE
RmNyfGQDLjFhsvwWMvO7rvTvaszG9MVRNfOeLnRu9J31+Wbci8okg70xQIawtFN2CoZbyVYa68yW
mOyJiNx9XZec0KH5YLmUT9Fjj8rtGzLY8eTVm7v686avyS9zObt4FA17zyxgRwYtvi9KXg3BmTPW
im2FnNPlfn0EuTPtLCVsj/g9OVpPRdB8jG3feyrBMb4zDr+d07DCGNLAsKbPHwKZr1iMw7L0lR7k
fU5KQvDZnsdiLxteCDrbV35pvHOztxPa95sRrcmHIxJUzDrct32XAVaa8PZQERKrCaO3fTSIs3tn
lv7nmwBVhXNDG1vOLEGXASUxlWIHEEw7UXIs/BPDyvWvPxmD4JtPhsVH2nwp6jYqUDaAFj8FNTEp
8iQQxYTG4RgLN4Nf3iDXePG16R5VCPse6RVRMe6v7yvoHMsbs1Yx8FMg/aaymv/8VVvJZx6238h2
h2daIa2SM/hzswMatgOe5d96MOhZn+rToG7DXH00vGm6GJTcueG8NiZXp8u9FOFhGu00TsGH3Tgq
jrEtUmf4EhpdwXa8rrDrqaSaMm3SEkvtzpHwyex6MG4axB43cMNC1IXdlAPblrF3UnLe9WEcTEs/
Ybcy0Tc6J+AA4Suw25sOiRKbgIAkJ0ZdgTbDSUPlMyToz+BLODEyqlbGG61pLc01ozlG2GB33tmM
krz6322AfGiWKA5pKZQdLMYWL88sCAeFOLuDLh9fKOwoYABwrHfu8kOfsvClzgYwg/48mw3f3qUJ
hxp5g9bsEM+USIArsHTzmaYYOhXKODyAX7eJtxUc3YrFOZ0KowGxoCig5z9/1SSkkhZmCzZ2hzuG
L9dmBhT+UpBnPGeSxLm5A4lh//6PxIOFah+rG2AwczEPO05AIS69ZmfF7VVdEeTWBDWAFMO5Iq7z
PePXD516nkZMimE2yTSmjvmVv/qJKnE3uZ/bZBTzSFvotp3ri8Hc//pFfrdIvR6I57Uk9jKTMRgX
Mebzt7dptIL8TQYusmWj8bOMphTenF3E4Dfz0L5B83deZR34LNi5jrYDYkwoBXAy60YiAr8Mayw9
f37c/4nq9f+3AoPe94sStfLn8jZ7fFNf8Ff+bQQ3jT9wDOFHoBZls8GZ6W9/lqmKRekBhIXykBUu
O1avCwwdk/g8dM6bZvQWKpS/CwzT/IOKwPo30G5u2b9Tqb5tsoquYdDm3kvzjyjb3Mu9AJd00n4B
yf/Vaz+/ehH/UC787MqL0SsxfbURLVfGwQBaGHVe9V6v/tmlF705nEYo0wO5leAukaUoV4lmKO+M
GD+59nKLsmghhXmxN8tgjOkiN/Vh641kOa96KWKurV6NDChSrDoJbZIDur2am1v4x+9NuVzh70Hh
rw8pFsNqHoFPIt9wzvLMutMpU5lz49G5XvfcixFN9ypCjq2cjeYeGksoomknFfFl3cXn1ferl0Jo
JtpMifKoTWN59LOG0jX+Pb/+3+9l/s6vLj6RNypKCy6rgQbU86fzsPKP6557Mf6aGdQ6DnnABzkH
p35MwnU953tR9eqR+WxFQapK7IJD0j/UZtY+AWNRhz/H6v+mif7vN7LomJ7NYVkUwjRrR+OE9ftN
DHJo3RtZdEwAOGUvyfJzI7sdzoCHaReerbzDuPxJz1zac80GCnA18loC/aks/K30f2+n9q83skRz
ehJyHFQbPiSsGVnY+HLQPK0bUIxFxySkN65FTjhnWJSXnt75R/hi6ju1wM/eyaJfsqDIEU4XiVuN
Y/I0Val/Qp6P886K72dXX3RMkaBBhAGeuOYd+eQc7q1qJcaiS3ost7FwcNm+LvA6aGW0FZO2bhxc
2oMh/MkSs8VsNsXm5PdE13XQNNc9uf52MOlirSkg/CZuZ/k1SMHQ2/Z2W6583YuOGWSJN/k9k4Pt
JAwoWF1QnVQrH33RNacUn58PvdK1wDXvhCkzsNpNs+7Rl7QMqbfIYXOuXkTndXuTF6erXvjSZUnh
S36oMiZuqHcXKTxGNDLF5bprLzqmNKYAKxgHalA4TpBApI9BbhoP6y6+6JiltOt66I3IjaSMHyqp
Io1iWZmt6/fLPRgw92EZCo4cEUrviXYDh6Ap750g/KTbLwEkCeJdzVd5MTpsa7C3WXzsZLNyjlie
SyC5UxEMpd6uqooNAtOt3j2ve+eL3slebhkFIZEZdSvQArRIcr1uXffRF30za/CroJ0MXcCYu3Qo
HgIt6ldee9E1YfRZ5cQxvMtmgMAsVB8RPBW7VS9FW2z9oIxBYVHx4HHvn6aGGaHojz+uu/aimu2Q
faTYrGnkXFY1sts6Ta/WXXrROTOkfY6dcenKajBaGtapWg3Wut6zRCvFCN9FVXPxNIg2prmrxMqn
XkyYQy3qimyxyB1xwQU6gzcCZ21dM1kegdZRXo3gZWkmpSKIdlSFK53xdt37XtSyCfnwWYw4zZUR
Cs+DpzmjeW8BmyrWVW/fNzNeFbWWlTdF0JCIGszbcyQnV8bKr7nomiRqtINncOVcGU8bv9A2aT3d
rHsti65ZmOQ5IZIN8O31XxWlPfdABq4rlpchWFiU22EIcF8ROC8/YRy7Faav/xYp66+Sdt44eL3s
IXwzDA2A466vBWQtN6x71L5eNyuri87p6I2iinBOdOxfKnTU2boF1XLfrDaCpOx8rksG9hbOCuKr
eF3zW2qCsiZhSanFgUtEcB/hgrZXFlbqPIu+ati6j9pqLBOYDKE97Iwsu2dBG6zr8+qiW3r4w2Mb
H7cbNjHZxkrtbDBOrCuAVP3tk+N3cjDEc/EivHcCJPuBuq4cVBddUlGLKCJ1A64UsvJNVWgO2wVa
vrJtLzqlGqlm0ROy4Xp+cU4H+qg3+XvSuvmr/biNArvr7Ttpqt5XWpD07uA/MinHG6+N131M1G1v
r43HRoPhPLeURM9d8gE+w/20V/UdDpzfXrzvsMvqPhe3GnMTmQc9X1f6IDR8e2W8zawdyOql3zRb
8I49vs74PR7Yz973YsZEHCCaAF+Sm9qlirEx17e+o/Sr2iHHX28fPYK6Go2KHrj62CG17/1oW2AT
PKyZHMBevb262XUtzl6uTpbXhyTuX6CovKc8+dl7WfRNUhW8jliywK0UW4CBF25MyvKqmQfS6NsH
F77d4x7BsiFLHUeOhlAZFWmwqnuaP9B+HJi2DRHR7lB47cGL4YoYJFesGhFpbm+fXSd/yldHXoyt
kAxRXMnibtXXXJ6RVqk9Nb4PW8cIyQ6LeqcjLdC2V1590fcBLRdRHOSMWSNWbDQdvr2qCDfnOJzX
84+f91kfl1wZuM5urI4JUXrr3sii41cjtsvS4crYNvEvGgiu2R9bd+1Fv7cQryTKPGvic9J2wWhm
W4QMF+suvuj2RWkbSY4P3c1Rk+IM75Ciw3lYd/FFrw/qZPYQlVy8OQ/HQ9qtKqo4kH37HS09b5tu
agMX8+x5kSQXU+eue+JFd1crAg0BmfDEyQb3db2qfIBP9/aBM9G3GLIqahN7OJFac2Z4wW7VEy9F
pk7ZZHYQdPTFSZ6m/YUxhr+l2f6vuhhFzduHRiSr9gPZq24ZRNGnwKhvszaLV458i644pJWPRIdP
mCfiurIvCkTu617IoisOnP/iVWCaFOON37pZsK7RzZG/rwcPDT1GVdV0Q01oTyN6mgnTybqOYi06
Suonca0Oc7PL5yhSPceN2yrrpjBkem8e3EgtY8wB7LgEzhSPll1o54AFcfWte9+LLpPgCuygqgSY
NiebBIXh0PiKsfLZFx2n8Bts5JhOXDOuyi8T2Y1yb1it+Xuc0b/a+JKO7KtqrER+Qe2QRB9jfJiY
3I6r3otcdJ+8s3CF1bTwNNWOQQLKJkyJjFp38UX3yUuJ876fu096sMR4OQ7FuglBLrrPGBH7AtWT
8SSzSUGZyoNqDNF+3WMv+lCcxlGNoT9wx0bHXmX501iT994OKxvj8khaZVABcFTIfdMOLfKtcjgm
ATSVVY+/PJIOwVkiIc+AH7S2BBrV2HepaNt1b355LF2lE+HJbSL32ahHRyUOjKsOieK62kcsvquV
pk6DqVruc2BlsBri9KLXTWXdXPE9xfzVyr5SUzzz6MeowcV0Fiftc1Tq4tOq174U77TFVBh6r86B
0zemhYV4WKcx+K4neT2mQ+DQe1J5WfQEzhYbfr2VDok86x57MTBaKIuUYeDiuGWPQYhHLFy3mlra
ZBIb8qgB48iN7foqsRVtLzH1rSsozMWy3hqnOXi2tdzOaWAKqWp2XnKGt67AWhrAJLkacdpMch9G
lb+rOpGdjNghVl59MSzGmRYxSWOk97siPThVM514jT+ue+3msgtZRTNoTcgM5PXdFkP96AYyeo9E
/ZNl7Cy0f90WY8Wext6BwxSD9DtWgEL3AP1WTqTmos5XvVSBsQHQxm6L9INjgiclALhZ+d4X9Utm
kvIE3BWGVNypuJLr5KAE2nvNfX6//7DRtBReZRQYmakwdKVRHj1Z0zBdRUibMSrD6ya9U64bgL9z
bF8NYjIOhqYgnmRveZV2RtWkbrzQ/z2U8F+lxlJXmY+BPmDL4lc4MvtYCkLYCfWK1w02YtF6lEwx
SsiJ8ztq7XxTyHK6UBtTWTl7LJtP7UFKVbg8njMMyUS27FLbXydSA3v1tulbMKigOjBr92XwsVSG
9Lzo7H7d2usHiZDBzmHkM63GYRqegkkYjh5cj5XvfTHI42YgHsSnX5liKG9Mokq/BXn4nvD4J2OC
WJS/IQlf5eDzYgb4rDtPtfJjS9W3btJeqoQctTasfO61gBab/dDnEmP7JNeNlkulUErQJ5nunrmH
nxkcBjsRbmer8brtyqVUSKDXiyrBSN9Esb6vO6MBt5uubJDGYqSfpcKw3hWe3SyHXaP26VkrzXWi
NUxyb5u7jOEDRhYMLdPsYA4qob2d9DHeryo7lpKhYSplbbcqnSms28vA9H0gICBb1l190VVTHGEI
nXpQNX32qVRMcdpmQq5bMi1Z7m0cZ9A3O7lXm/w5rgvnhLy930Ps/zX+Lq2kkL+TQJ1sc98mptz5
RtweAkVZp4WFH/z2mxot2caxHOR+hBv0QOCdcYisIlx1JIdT6u3VYxFVBlH1cq81tnJIPWGdKiM4
lXWD2FI6lAWKU0SiZm1QtuPWI6N3k1hDuq6rLskLnmzGRMscc6/D9dum2Si3NnjldcPMHGT+umzq
vKKIDJ2uKuJUucbjNOw0COnpylez6Ku21WLuMGiS2FyCsyibeYXp0K3b3ljKh7A2N+kQ05vKUJcb
CILhXrED8U53mp/xH+qmpXzIjnTCGTGd7dsZBjWQCnwWm0N3EufQpFYNB0vT0mAF6QQ/R+5B/493
haZWH510JoD/+vI/+wWL2TUUOGScll9QOXn2ofKSjHDXjMZfWtiXf32Pn8yx+qLnBoW0aTTS3BvF
IE+cQPHvmMb7p1VXX2qKsi7MNP4x99JuwyNkaetQk1C67vVriz2m1IIDoXTC3E+THR2GSqR7gh+9
dTOJtlhN6T4PzrRn7m0/tFiMeNYBXUCybgd4qSyCT9uy0KHpBELB71vroYuYW1/Xs36w2AeqUjZi
MvejDMBcZmO/NUCOrrz63JZerRQwUAeynlgJEsObHnPQ0JvJLKZ1xbZmvL16MPtYLOBR+9FkrESt
aB8t2155VLVUF2mAAUM/oupTm7R4Brkuz3oArzfr2vuixzZm7EHaoeprYGLAIOudY9WE1rqK9XsS
3av3DnebgU+h2o6aDqigElnVS+ETOr+uPy11RoMlq94cuX49jrognN2yDqBtlZVjzVJqNChFnGU4
7ffIMZovtlqH51OSd++M93O//Ifxfqk1QkU78+ZplbWBFxI+djdtHSd3LlMDximwqYkMDJzw6zrB
UoLUcUIR6VZs7Q0ObHe1qIoP/5e6c1uOG0ez9ROhgwfwdEsyj1JKlmTJkm8Yli2BIEGCIAiA5NPv
ldUzPe3s7qmojNgRe1e4whdOpZhMAvgP61+fdH5zXa31UoWEpG1N+wqFIiYUHM4bWhc+bCeuC2Mv
lUjx7OLZGxAkLxAkPONUB8WtW+nTVYvgUooU4YFZKOyutxqOszfo+03bFfST64LBSy1Smvlje+ZY
bGF8L/yiH6VWBfagsLqu03UpSfLRFhcMW89WdcH6YtKKfsLI78oi+iVKiUKiNVhYkm4h3weFLBhe
eQT68TV3nl5qkto+dNZGCd7cgohhe+rfU83Enyyw8/b+rwsM0+G/b8wdKB9tQlJ8r4E/fbFk8YsE
RKurjlt6KUvCmCxsznudbGEALqtDBWbp04RVQK565jER+/vVE4yODV7QZdtoNFleYbpuSxYEU9fd
+XMI909bc6OoSekgM3grNOFdJzrvNoMd9Ot1737+Rv7p3WkbpbBsTbNtCrvukpgke2YwIb6q8Pcv
9gXaw7ylb4CzTqhqDgAwALQ4zPaqnQy2Ar9fe1/J1aQkzrbV2kJZFYXdT2CR5Md1d+biwF0w0JBZ
E+C+xwSTzW0DT4sGytDH697+IjqOkxrYERgrwn4wUFMZrTAoLjAjvVxVnaOXUqLI6/Vcp7LaLug7
nCSQBLnnjeF1j3x6sWCj0MDPve+rLZwV553yQMCR4Ilct9lcyokkjzJJMZS8DduJ5KbzyH6YRHbd
nb/Es2HknAuMQlfnZqO4cVMdHqFNma5brunFcu0E5uFYO1bbGpPx4HbQ8G7qDdzYr3ps0ov1yusq
69LaVlslPTCQYFL9o4MD+ft1734RII+hXpgJerLlDlrF2DYB7BjRZLvu3YPf12syZ7JCNYSAsNL5
z3D+BZULTpi/rnv3i/UKsEzoIfIm26pb5o2BV9vOTcS/8mu9WK5dT8ZGZ6LaMi1EQcal/ZKEbfjz
qmu/1BotQMnM507SVoQiONU+UV+R//81S4j/LtBh4fx+31ev7mB/spCtVXZ+DWbWHqvEW6+qQtFL
Lw2aNEPQmqHa9usabN3Q3PGq+2swyv+59Iujteqcr7R01TaBP83GX+Yqn1ewgq+77RdrFYapPdx0
LNlSGw0bDBQ0O5BtrtMewdvg99seVCFogWtEAEwXbD0oMagnEAuHK/fgS20T6ya0A1lItj4sMqEm
cW7wi8Bw77oFdSlvamAw4iuK6++8KS5Rn66+hZTz6xZUcrFc28j0s66x1cD7X93Uy9IcKJv/LGM7
3+N/E1Beep7hnA6SJY2wCy9GHAIM472AftP9Wbp5fvz+zdtfqptAsrBskQ646NpErKjgNbnDCJ3Z
tjDEhxexjJM/w33+h09yqXaasjgVHZ3JdtGJyyULA0wvSX1VqgnTxN+fUS5jT8BgGVtyOIdHjzKa
jygAXBf+XUqeOIRaQA4yttMucvTohVH8LFF1Ga8L7OOL9VtnEowP+GLvJuNXW/SDQE8Y9JW7w6X0
ZiIBlV0i9U62AOgYQBN6OI3z9fOqzedSfANfp5r7mJzfJdk8llMd6bKr2+a6re3SRbSpFxLzoCM7
GD9PZS2FO2N8rhsbo/HF4q3qjFTgFlU7uLTDnj9oSPxB7ciuqkb9izGuh4mGGoAJsHTgrNUD3Yme
e9yO85VP/aUSx2olZZXCgyMZqJfbwJpbOAqz657KSyXOGmYJB1V53GszUVIOgg1wKqm76+au4Qf6
+5pt4VbVtSZVe9dGYzGk+FZ7mKFc9+BcanEUPCS9qmXRfmhgKQJxwvDQgqB3VW0azpe/X7tsjcNz
OZM9V8O3xUX9h0icfrtqRV1KcUYQYl3Hu+FgQyq+R34z/AIX4s+UofEfesF/s+tHF9ExcB7BAkYf
nDKXKWQ3EUpRlb9LJria9bdLUBtyxqLpxrsZUpnQU+scSXeBHy4VcJbgc6H71zcjB/5Ey8E0eU1W
Mp0ITXrbF6RdwmSbxKRu3lXvQMWAWR/8jYFD7eLgWEvTDh2s+qvM2zYcfKp3MgNyCKc0Gjv/LTn/
yIwAkqv1MZ6XUYDnlfHulNRJ0x8jBkLNm+mNMjwfpJ7HJ08pI4aiXaaJNjk+RMXegZX3WQWuAXzn
fxFHJrcWcwYS0nO1gOtpc0pJjYdOLmN1L33azLfdNK8xDEV9m8JPjXZt9ThYOGCcJJrCKykbCFKb
x0QBhmFzNzNvTsplWKLxRYyjqHcYOYD5aAbGWpSzyXYWUAFPCFCBk9qs6rCONMPMADCY6jUYRNjf
pdLPgO5wI42nW5nZQHWFc3Oa/uro4Ku7pI6U99pNwgZeCRYrR/YFF+A0GYs+AOgKH3YC8dkcLN5T
qVIr2D6/r8KLapUDaNTwoVjCuQJ5DoLoAFDMLECoOKK0A2f9DatcJe+apZ8ioGIijXdII0KAkRNo
MEfLhqU4iu4b3bfNXRasVuwz5CbgrCQVlcsWyAbknWuacvHQzN3gghIHvFx3dbRE+qRNKJTIOYGI
4WkF5GgSYOQmMTDD0byyYV97fkTeunBadJ9zSOeSOrcz+E0SNZA5csCUpYMDMgiivRDkasz7LWF4
szTCoqzm+QBAg9DWJ1Gzg2WVYLpQK3hu6LT0aRXzAg59dPhhwd90z2BFpvWzqiJlR9gOwEyHg64V
zHBiICEL60NsZBR/5zoQzecEtMfabKFSh2MfoMEEP1bEtW3mfTPjU/ngJ1daANcM6wUAGfw+we/d
9Bm0YFgTTpr009PsDO/moGdh8FGlpievBGi/CGyHeg3Xnz6MW8gvWHMKcBFoNKmibkCE2ISDU3N/
0y/teYElaqrVBsPqEoy/upc2m28ol6E/bsExjad+Q7J6gjFeZMK66ssk5Z37CFBvMI9px5YzEFZO
QGO0hr3FAEImmwYsJwVUjofHHLwfPv30Ne7RL9XoYGC4eZ2/ANXYd8ktJuR18JgqNFPB/oXLzEMX
x/zogO75AgdXQX9JZ2VbwD9s/RmsuilDuiTwFPLZ+pW2vmO/QEYJ6Y4lMA1cQbOea1WdZgFE662b
2oU6A8hIlbXs1dR4qNoTXess4EdY5cywEnRtNtbfNHYHKjcjSLK8LgMwWuRRNGyxIOvJhjWqpGIB
uCUmnl4/SFix8VnbZMiafKpRofZAcqLT+lD7FY7jUuBk8PtCuKRt1hy7B5lVLj30MIethUhgDPaJ
Z2GftcMcJWB9eQdLI/WJ2bABBE4Gu5dpgD4dri8pyONLGtg8MUD7vvF+gjRiOyOYE1kBeyI4hOYw
tDQsy1dClYfbvsA/6xXmkUv2OAa9i9/ChUwsAAS2GymuzVlHP8U0hvKB1zpVr2AOS0A7KMDp5q7y
mmD+4ZhtzrDWxRv4TlRA8MLeCtxrA/CKqeF9CnRnDAwPtsQxbIPb1vqe9c+gbxXackyrECIFERDt
v4LIsXibhLYx/QQcGsvooOF8LwU4NegibOHHrMc7ZRvTS9AlZ3smycH/7qmG7YP3jq/VOLAL5zTi
HdzQPZd9gY81QBLAP0Pwgp9J+tm9N6EEjApC/tkD8pKwfg7MrlXDREDHgxqf3cfglCkg3KLVOwCJ
M+G8SGJwinOiXPVraYWtH0CWceZeVioKdrg3jP4Eta8DkLxJwcF7xkFvmjYXadsxoAE0GOeHVNFV
wbE9Sx0gQWg+ndHNE7V94IrECMOeaebLaQ/AlXavWjjak0JFvG7BcZxmNblicPCcfDAK+8wJNEFx
dv3xuF/ActNrSybWLO0A1ZL+Q1LTyeS9WHjQ5AN1s/hGKhOv8gGxfYMWxoiB4Ga4WZJhTTbO18N8
gzYiAdopCHptdtAk+xTYE9TGRAoUH5BS75GYKY9y0KwcipO1GunQ5KaG3VAL6wdW3zeJAfJNVNVM
f8DZTPRdudpm8gGL7ZJxiPM+wHt80/AP1/dAcTWy39VeU7fprvftmHobn/mE3wSy9/RyD65QC5/S
TC8BAyV9XfFd5cqfxAh1wrR4lVfKgHSgufQxvty+UGDIgCw1rSEZHoYp1cAXYjBzCdRmdSjy9fk0
RuAZ3Qvl2FtFZISQAODGYP7w8dmBK07CoLG/qHMZFG+z9nsg6cjcT3sapC4EvNwDzS2HUaFLHz3j
YzCBZZrbLEdbCCn9J69Wu6gtIOhr9owd0At4bikwk1sviI2Jd2M82LbJ+74OlndgxIbxpgraxTs2
Klnd116s2p6ot8jJKybV8ihEbLFiEzgj2By2pOfZaTwgRaABWB6LMArhHl+AbNjNL9jVG/LdJEsS
sLwB9S/ZsSYDHbLJRD8C52TAkthRGdapXyiYlme3oCmmDDAgA1STLrg/SL6Hqzn3sjKz4LBaALix
Oz06klhsyZQq2n8BAyw2hyqbp/hh9VrPMhii8GgFxxpAsl4XI+4J4Hs+CyEhQUgKbHlbM4mZpcQP
QvEE1iKO8lxGdTR9J7Oz7GNoKqoHDHt0zgC5hFZ/85a1A2xocuJEE37zbdaEwG+NZ8PTvALtlch8
rs+81o1ee4BTc3wH4QLmoKBLcxPFdowf0fkNsye+RkpM+CYCX6EIGyveo/yVxni/eGXtcExpFTUv
Ahzb/mcS8CEAVa8PZx8YoWz0Y/CZGY4BwKtjwb+xhVUjSKQpQewD9l1UqUOn66biOQ0hnX7RQnFQ
rbj1aoIbGE8gBuFB5AnbRRxxbFBweII22AdBsPQxvACDGYMIakRanPMO2M9DXRuNO9gus3+LmIOm
L6HA3rgdVv/sUdav8J97XWTYtttZAaLZgsTchdVbt2ZSP+BSImxylRGdvnFgNwdfAKhLSZ5B9ufn
SdcbWZAMECYBMjEMyh5lBQL3wZ+FCLYruE0SAbeV2fMEGPiIiUfNlrdqBUHV5EtNwm4CHM+T9ERW
rIkHb2mgbMsHla2tzDmLIwHQbyOmDB9/kSCk4dSwfXfmblBO202YaZZ8gLvZ+gPI4lGG13cNurf7
qMMp9Q1c9yQ5zk0qo1fmYz/5uUrcsId2nCJ7X8sutHczVDP1ETor4MlzpM8uPQLaN06f/rD2dgMo
TRIZWD/7tdxXNmzMazvA0+MJ0DVRP1oHgBr8oTGnvLy0XLdqj35s7fw89cDdewG+A+jBtUv93t/A
qX+OXR6gSei+tpkKENCDFDdEh0U1jif7jjUCc6e8Jgb44mow0Qcop02E87Vl3YvDJoL7g4ocj3AP
ZlLhW8B6VupmXjux/vCgDHxYkGqBQG7IiOnmyXhfZmkwWRFy2EM/A6LX2K5AhjRGJ9JmbfsWwLqq
uW/PLOHtCNKv94NphTVZtFGVRRg98s8MZ1gxfICOTbKHBfYDM5InR7xo33twATqgCZ1OX6UIpvod
RLIUHx9bfbvcJ64XHVabWKb+xMjSmDxgtetfwxlhZD4MceIdmoEN6nb06jncgYLbtl8jwFs6gFnb
Jej2YqBSYRfQ4YuB1Gu4N5W17U43EyEqt16fkq81eK3BRysmZ3Y4+dSc91Dn+TmOxQRPpd8EuvQm
23i3sO2uspd+6AXFnp1GAzD3Jh2ewfNEPRJ3ecUi0CuwTRJOFgjJHoh2E0rPpq36ZmMjRVqgWeyU
PBKm5+A4WkaTfbM6ITBoNmfiLhRnlFnerdh9vs4Z3MQL2Y9G4rRhlc7XuNHmxvNcHT/CJLCzbQE+
iZjYJvVTQx9Rhov0tgHHDjuho7CJ29I1ibzdoLsUeL1BW6ZLTChTB5w0YHG3CD4Te0xS5oMWqw1A
gE2IFXo8k7qrTUTXP4iR3Fe3lW29s9Opkby94R11AkIT37XTwVsmk5ZgOvbizkLZpQ+mXtFjjWsh
OxCLcYXxPukZj+/mCPif285DS6SMYmDWcbGYcUrAck9X76Ya41b+ZHGX6lcYoSv/3heIopHAYQ4n
vmeDbsfNqKfR3sYuiIcDrdSEPd83AKVyOvrzLcZTYW+Rx81Es++t5MO8Tflq+68tVjFcHZrVV7sx
RFJzH1tNB4RWaZPUIIsCldCdRNsH652NcaOB7jVk9oLmEC2MkrWEVpD3vAAEOclg6RnE5K+RAf7R
Ebmc2Yk65cOhn7LDjBMR1jCdVJDYoG/8/boiykVpTwUV1pUda6AHPXWD9rp31/byuukCMCl+r/8E
HUzrESethwhEz9xpX31d0qF6uOraL4dUQVodVR9KBzo6949BLZpv54j5Txpdfxgb/pv6z+WUKnP+
yJaFtwchRT00GxqvMIP06VgdIgidMJ8Fp0hWTnFA8NgvHUSSHgy7P3jWItdqJIvuOB6kCQVThF4A
ItEhG5ec0BHYrJynmLErqelSvEAPlFW7QMlsyJt2ABVACAhoTyRLen1klvs1HmuNnpi3LuLPbGL/
Q1vjXwZlE8SKrJndIUuQPmztmE3zXle++5Te5AO7CoeWP+sF/4e+xuXY7KzakFi96IOFqR45Ci4z
Asoa9z2QNeSKMkweVSuNSlQTSGqKGuqSJYf+zicRSmKrt+Q4MZze+NFExi0oqXrcZ10YRLexrUAN
HHqMhZkNnVqSgeGmRtHrO9DdYgRk0zQYQHQrpvUw3kON6MwdnGJqJA+6TtXxLF6TpARHEln1hjfE
tNFGzLJJymCsF4cdE/tOsAPCOph3lo2++9oBjeOTXMS2O6OZRAW3L2SzyN+XHbB5PgoxamW6LjwQ
eWUZOFgabTpGZm2PNJ0ze9elMYPZWOu063n5x5L4v2GK//8t0gnBwT/tE2dk1H/xnu5+dEBBPf3o
gakaeS//2SD/jx/6u0O+H/wt8nH6gT8BVBmYg1gXfzfIx79QD7sV/gMh8wz++geAh4Z/A7Ai84FP
CQHGwd//sMfHP2Fw3QMuLsoCYH0o/Uvu+Oc2/f9sOwkuNM1AmAVyJoI6P7mUsU1N1Aexo1GeYJQ4
7+OZ77J0mfOo12kpF53tgjrcVH5j74mNdr7iB9pMA5K59qtogo3p3VPEe4syYo1ASEYvIUI4ZLuL
2ZAUVsh1ps6Tw+F4iAUg54JWArVRKzF82qRFQqqP81R3HiA8LYYYsfDsJZ+YxUHukHX7NOu/JUwM
Jbo3cx4b/8nG3p4kDDxZEoxgd+M1kX4bmDn06ruRzIFhEnclodXXzgZ/1z39pQf+q+zw55Ic9Rua
7MR/QsYpP6f/9VW7D3l+hvTli85X8w/M2f8bXDOQ7/63RXD7oeVU/7YC/viJv6+AIPsbejKxl4Lp
mvnZH6ycf5DMgOKkMBgDAyrFX3g6/xtBFaR/i5AK0wx5IKo3yRkS818oMxJ6f4tR0Dmj8rwzOuov
ASLw8t+PJizOCDs4xUUChRWHYKr9HkBodPUVOghVPhlrS9W0UWH6kefMpUDVG+9u6MZHHMkwqbHi
VnjBBC8jg9az+q46e6hiu1daA/Ds1WYXtXYbICPIZcBMAZ5VXQielSbLHvg05W32rVI/ZDUUbO5y
ENGPywDquIm/2WnsUama7qzHvy6oBd8TrbboBDVFlvxKVfjTdoGXj05AjTR9GbkA07b5zmi2li14
vFhbZn7pJ0B70hBNvDAcXyoXl3Uy1iD8wjCqt+4emO0bNYUgQVJ52wu+i4n+guKRQ1HdtwW6ooce
tX9pA1oOtK3LCilIjlz8IwrX74udN1i3iCW4w2Cx/VTICrcCHZ+Ore9NK+7jFh+LwObpSM8KxKT5
DlydKeEjsk3q/hO1fFlIaV7Hsftilg7FLU8D+5z9jPgtbEIPvH5BWmu/wwtRFcm5Om5QVskHx4JC
LLhMO6HpUDA2kK89/C57FCXmSTnUE5PHtEWrYdCNKpAAD0Wk1tdYTOWEst0O89alCMOuRN37JtS+
zkOj73vuHij2CdQXMNY5oeMkT22Gqlkn+7d19GGoOcxH1MSTYvL6UySrvvDHkW8AcxrA3A08IOWr
Zrcm3QN6BhvRip1Nkb6y9QFb3SkcuzuQnY6QlSNeIMPTaJpHtox1QRiR2xiFQ0dJ8pPM1ReSxMc5
SXW5KLw4FTAsQj9G7YigHYy+wgxSgU6TG6yV3PjgqK+x3OtO3IkGePhwMF9As38iKSdP7Qhfur5i
6Ie4rN+BB/VCKLuhrXxS46rQBFHvHMF4Ec2h/0mqIcgNqvZ7QHWSQqO3+ILIkZV9WLOthOHqIVjc
EXX1FQFLXRUdyjvFGf5dNNGsypbRXRzrL+NYfSo/PMVm+Na3/ViOkrp8jtp7zlVwizHdbWATSKbB
k96ikTMXjcpOfFz2C8+6EiCEY92hfjot5m5JvCmfBqCaJCqiDyj3PFI+rVslEpL76DRg/LF+bSXu
UZCyBfVwOuekjm5bM76OInv2iACju162tfJGLMFgvqN9dxBrZMrFNG8OxcuyGhXqJOHw0hqofVUg
79zg0IaiVQdwDH9HzeTkywS1xASe5Dz09llzEtQiD+XUHaaGkaLDNGmOfNQPUOKRN6RB51DreNlR
VGlK7mO6MZkFiuCp+Ol8lOZ7PspcTIhMp8bc+CN/jkHhLCfX7YG8xgKv6zJBEnou0f/MYOKFUojO
a7DRt4MmRTB2xwRdEoJWSeHz4L23wS7QHK0fUGrLjocdfle0z5A+lC1KiRPDMSzuEaaqzYAFUk8P
fUW2Wfa98VFugC/DT+ZuLcqECJXHL+fCObit6KRQOva3Zy48zU2TsKcwsMM+bJGMxyTWsMwcug34
KXobeKw++LU4wNzRfhfx4LaLX/mvcMh4isxyu7ClAnfLKNQUkbAMUxahYItKozSgrKOBHJeuCyHW
IvNaLKiLzpmzmxTD+iXgLPfhOp9QljgqP533VKv2iMLsBg/C8MVl5GYZMLYhMvDb7demcS+ii4qx
qyXszMkHkqPsD2r5xmPVPYsH9DiCI7XLjUYhIY+jxRTItgu5pCF+kSR7PbVevqDludMy7E7BEiJM
QbLAGS866YBvtl/q1Nw1ssVe4GFeAST1OmfM3ZgoPeqWBOWQ9fF+zbxb05FXlD8DgOKt99GkYZqn
KfavIUibd+T63dFDIxGVqrlM13G+Rcug35mOTblG871sNOhaocJwme2fokS8teOjXMJ970iQswbl
O5habyZU4vIV7t9fK3FY5Yj92/h2elniQJ8IC469Wzer6Y/IMrSHEn+qc4K+b+4i6rZox0Y4H7qk
cP46/PSQVxYLiHKnNq7vyTCzwopJn7tZMNRFH2brJezedT+CtvfKSJqmSNrlTiw0/mHN8IuzSe9G
vw4LDI/sxwx2WpJs3YRWBbT1+aDRSq7jo2Nrkfj8jnD+skY83tS2O7akPXBYrnfRiJCPAC0Qo4kL
v4OPJYEHsWLiJq7S6hDEvQLpD0UmgGqL1vabMxYoVubEp/R5RKHSmeombt0vz1fFyjIUBKdirNL6
NDDvA8Zwz35SrYDHj9G2HvEwyUh0KBjNfs7r3pTcVu12mapt1iMU1Tr0czUrs6/rjG+ByrPFZNwj
td7bzNetTPq6yOT4o/XIVPSosBcubDF4QkR7yjKcQHZ1bzzB9HOeaN/fKc0xQAy9QD6n1bhdRmT1
yAeXTa8R3kIrvb7O6/otjdFFDN2EyGLocF6RYN5AIDDs50jaou7n5igklB28YRaFNtLjhdAplMlc
sVxVrSzqmJt3rw67A+xq2j2pqfkGw7DlJVoW+bZkfffgIQvNFgvwanQfMUwxRkiSs7nA1vsUAoXU
9a3+2njWFWvyrR+i6YCmH93WaNwhQDrP+EpssqRNpk0kJpFrV33PdJLmyTDQnMGNoaSq3upMHmfP
g5mV+nCwFbut/NSVK4lUaZfoR9NkOwv5wAHAQ+9Jsekbho5wliWPVWJ2k7PhN8okL6KRnEIGJQAL
VI/m99QXAMvactA4LUU7TAcQ7LYLGUGhrYtKsnswGY515h0MWmey8wsZ+C3SG7XnFQzyE12iAVi0
ibztwD1oODo8InpJOAqO1bldJ4pOYf7G6Wy7VL7eCsvDQqfDfmn9r11GUWrtHMrEqJoO1ezuMUm5
q6fzeoxZOXRJfraJ9VS8aZoEZ6a89QyBB3Nd9DEWQ1bdQ+35xILw+yL9HAVXnK3jwXFvi3HqZy3m
IvRXUwDSUGZLg7LiAuGITXJzrgDW/p2PdkRfuSISEMVAMdPR4COAoY8MbnsvLQHGzheD7Kxlexp9
YT3/KYLhZtVxOWAgrUBjvxgYFgLAlQlhMCsw+4oPR6mCnUg1+q1sa+L4SKYp3fnZiK+8J+2WLywB
A3B9bPv4LpTorLedUzs2r5Bixh6uxEVFWBuzV8a9ICcOSrrgQJuW+N70+NyR986S+Mb3cJ7pZf20
1p24ks02cmf0qd4Lnx1CHtzjoUbIh/7eupIcxcktfE820K7ura5O3Izvo34knnsaaFy2uiqH8ElK
8YZO3bde+ju0QLc2Gw8rEbcoixwS5d2pCCIP0oylbERQzm7O0H/hW0zch3k3Lp+yTV8jFJfPe0Mb
qzeJsVXqVTeRM7mp5K3mAopusyOc7uo2yCM+7NrI/bKu2/DYHS21b6vaZx7bScUQzY/bsMtuw/Yu
W913uwS3mt169JHF64Ocsxs4XBSUash+AYGpx9sY0gSFande+9jI5DzejBSxDYYoTqblP2LEuu3c
dgWm/BAzDf17oIJ9rCEKbE/TOlSFx1RUZpjXy4cebwO2wmff4sFGNE1vlzgppzU7KSXvZTg+WJgx
YP84xTFe0KZfornbrONjqDFG+4d3QiDuBV8m9P6Dk8eXEhzNsHQEh4nyZAElYX3IlrczU7OKxTfO
xQnNszzS8GQKkhdO6+ehpzxfGWebxZ8K4ePQ4uaL9L03ziJRWhkaHAlmv5jwPll+wjS7TJsmX2e9
lOiQ5OOcHUyfvUzQuxRqMsdl9LZzEI47E5IHG/rPanhN5vh2jrOfeJI4aObtY8DkWS9UVzmSEbZx
tXvv6xUzjEO7DQSlp34Zwl0/dPt1Du6axvvi4hU9iKXORx2jW2lcm3fJR8wjno9meeHgvCKjqIsU
xxg7P5Y2e4PVT9HgKPN6cos+XLHOz2ES7zABUGMX5bCoo/ax57ZcPH2vZr9ggblpcQbWBAby1OII
MHN0qNAeBdn7zdr7TAx3CxtPIUmfMlOV7Ri+0grdRmx7ODPGsTDB8GzW9zb+0UTkYw1vIOv64sUw
vWboB7f1w7JEe72aEwxCwocRortZcijnopfOj6IiossGdNoCjjNFXZG7yIGhglGlgNrNwodPaDAe
ZmY3cngNmuQDVrL7rulvGEBtd8yPctgE3Q8qQavJhkcc2sjW1jyYoAZqG/w/V1vumwO8E3K+xr96
BU1SrSUQwGFQOIHWL1DHJzGQHQ/WDVP1fhzH7y3IGdBHQCXTzNvIm8CKGgNeEBwNonMH4thdNCIk
XQk2mxBpes6184uzcgItKLch3siK1qHnjoHVT9JM+QC2H74m7xFebekm8bGb88QClDq58OA7YBJ4
IotQpF+roX4buhbBFjS7zA/uBqVe7Cq6Yg57d0TnpwIqMXqhcIsvTGvXMgyb92mgT/+HvTNZklu7
suyvyHIOGnAvmotBDgqA9+HRNyQnMEaQRN/3+PpaTj5V8kWm9IpplgOV1USSyRjewnHP2WfvdSpN
Vruyz77EglqSnWXNjsr0aRwXxxPMxLUCYibTzI9j2HwqsjKn/NEiVpyw2tqZ0jeSKI7P+l/9GFaV
syV5OCDZ26/RVN3rXcnG2EHdttiZeDRopEvV3Qh9OK+RfZ2ZSM5patisn2z4RXWrtQlDaXskijov
a6JPms1tQIOzBI8gnnYpXqkAj+a609WSb5OxYlZSFw2D43ny8cKUx7zTUz7yJHwxjOgxZt0Yvco0
Xx5tuMm4E0ccYNoetXrLlzN67cXgp4uw9tTA3F6awykPqeC1NrrLYerPk7hnb6sHI2ETJngbcmva
uFXzTToGS5nXbZhXhr84IcOGHBPCtp3C8uwkgmaiSSUGuoZVGSO4q9iuXN8G1fWQjPBlfwyI1/nA
jJUeMqJamav5tg+JSUQI9VeQVLqCBcaaOJlDWW7rom681J2guuKeO4gspVJqmvxzqADn2FoC13R+
izR+23q6ZcDsJYRhK01dTRqNUieOtlV8V5y1cik+x6Gu9tVSZdyn08nxZjF+LpLpOUzLg2batO4R
6b+Oo211TY/s3pWASr+fS3GiNM1xioDEbIvEzzCX1Jp5ZVvc4RyjehyMWnfZsWNxjU9azASoLjTW
UjI65PCzBKVwpbYOkJIvRj4bmzkbWahGb72LejQYvCBs5xnrODwkmNIK5jhj7kPJ7plpy8vdIzyl
UXheOim9tlltP8q1lrpOPA9h/Dq4WcDI/DQ65bXJlai6+EvEpVY62mOClQhUT7YJ09rPWfcVs9/b
m3CeWHHvteFChqrnWGbRgemxZbT1LbY6M5j2xBDtbWM6Re0Qea27bGsWegVMcVu/ssqTYchrAPJ+
IcpjOyXfTJeFguZ4dBO5Z+hxMpvX3A6f5k7djnAc2QW+HZQ4Ou3F2JD7hHAwdo7dZ2zJfpcXr202
XYNfP+XLp8gZmF4vd9KMbuYl+6iV9VWNy8GiaLPZUVq4yRH6952qUl8mi9e1GmvntenKrNJb7PAo
ScNtNL40c3qf4r72zHXdWKr+iKpgHnAk4YpNq44jFrc1BiAZbfOoN7Z5uiRXWkx5GjbXQ8iivjVf
zuE83uTCveNnGcAjeWQWl3M7+2ZS961yeJniZuBnXJ2Y8d5ns3Cvxzm1n5uh1TdDtQYdq5e9JJeB
1NpP+YiJImQ1uKiMKw33qYfJ1mLftHtKu/Rp7CLkrGaaj12c3IUSZLKlN5GXlc11P+LIMob1Yc0d
Fx9v5mez9tKXxk00h45Pap7qcjVLUAXNxyhblogx+73mdi0VUf4sMDT0a4MEgSq/aoO7zUbhMdzG
3BHF37usrQ4h1sNz6eLH9vpUDts0U/s2yW5tgaDoKZrdYdtV6tmM1ifhcuccs2I5Ya45yCg+Iwy5
vlbENgeD1CO6xDTZCZ0i57JqYNjASDvEa0yDiPUxKueHNMk/jg0l9f/YdOtfbeXzJXb0j3c+3xRf
yl+nWQyH/r7v2XI/IOMLPKMsvXd/DqZ+avkXz8Af2r2wP2DFF6x3l5J4LAr9/5HuDfuDbekmSRXa
ABvJXf7O9OpHTu2X6RX8ZsyiytUZr+ExN9+z+ZLeSVJMU5yTmpIR3i5LZluNSkUG7rwYt2NCFuIw
4nlpzlo5U5dmw8ydbakqVQZa3crauwQevtdaSLWna3V4nbJgJvSaYmAe0MRdi295MNzeK+HkvKmu
nxgYRyPL8kJK7PpkgcluPMli+AetHMdnTMWx5Sd1lS6eg6vYDEy3pnOgqtfv+l6LPxJpxZWlYoUL
smM39mWRQ1Rjt6vIvO4No7XyU7pWsQAC1s6fQEEbbSDmVnJjdZ1m8ZKmaY2tZWk20k9vVMOWYIV1
tGIFp61oLJM6CwzzemxlawjfXDq2J7v1ioy3YkvLtl2GpPvoYng8zX0WO54ZyZT/jdvsctgsNI09
PQRGsG5Y9yueZ9MzGTBrRwiUgpH9FMuH0eBNIptll9LVaf8iwfkDbPSnr5aV3bprsjyc5AFbfy6D
y18YEnlo5PqQ2mYwhW5d7scBpYA2vCimvR3m9l2aVy4rHLUi6EXsXOsd5lMfb6JtI3k7as8Dl7e/
/Apufz7538qhuK0wh3f//m9/HhNdkqm2cpVlGo5h0dfo73JGRl6zwmtyVVAMmbw2NHsOqmZS+xQS
7VE0odr+9vMxBXaY0CqhXPGemjmF+piLFfpbMXfrdujb5FOoqp7upureDJG2u3/+fJfX/+tHzpyN
few8G25Dnu4/AR1xNynhmirII95apkXT0aywJYRJmP/FW+MG8p+fituIME0WPpvv4b1d5Xa2AdQg
wFenNqU2V2/JVK/mbwEN+Ma4/bgQanVdOEq676FHydRXKY2ng99DqE0Ur802jta/4r2KH2y+Xz45
ig5hgY5wpUkWh/fzzt+UsXljStbJ9Psw7NCb7dmixjGiSS5HYKdJ8zQIkkCf2EphaLsSf+33qCTD
RDXVVCr0y7i1aPFz06KY0ONsnm/mCXkn8frJDD/hzEpqFC88etT8Np2NR+WL1z/FSF/uM6vSvrmp
3RRnl9TAuB8IT72YBK2WDSkXLqCMmyTlWmlajAnLtkMGW3tSKv6kprX4FBsmHmc/dtel2EIMjbjd
idJq063U8CpPEhqN15NsKAMkk9rdJR2I4buSzo/CbXJsfcQzhsoYrBa+FTTaQU6hb7FwLBe0idyA
LT8smPdW8BhJJB2zUMNaGGW2k++1En/btjSKqvKNEqfLtbEWpYHlia08pKW6zAlPQzUXXIlFkemb
SDf6dDs6SZ2z1XqclvCqGHU72RAoWvNrduzV9pNdMIrwVYnDgZoQM92mEV3d7GLVdeVJr8rwYyFa
rQtc4rfDx9kV6m1N9fzOyohWrF7XGEl/u5ZsnHgu3Dht7+TSDOMjnto63asEa995hYA6eh0u/3zw
w3qyExxZlpDG1uzCZdijxozN1ZrNafYcJYuZ3jeiv2z4lm2cXCPI05+spJgWggWIXoHLuNO9GQc7
XIKmULRZPCN1ZzbXiQrWxLReCV/k50mLCL9Q6FuXHizt6q8hO0nS0Uv7SA17S1tcif5odLblqaLV
tCdtyF3nKeMXV/kJplH8ngnNycZsMTI/dfFQmQ/jasTzc44EWrKgXc3zbipyoGSG0hZK12YtI82j
kc3Dj+boSPtoOGbbe7YWGeVnvouYSUjcTw5zQ/IZo/jC/NvR+l1tzEXzFilCmRNz227K/FK5Cdal
SI6aRwDGEIEzcoD2pQ3iVWlTFgXM88bylMuQCbDbDt2yB+bk5sfWbXDUx5NEZDGrcvDqechjDoGu
VjsaeMaimGuls+l53eS7yjUut8w8B7Gv3QzNG8+wCNaBrbHe0LvlHODKQrbOuygMN0mG/52f1VL3
NOht2B8VOne0yWsL6cjUtWRiJKGWJ7WEiHilmavNzA6OFQSr1rsbEhd05OTSkRwhyjJlJ2DsBlpY
mug2miHioBByznZzuWh4XKiRGcvHkApYz06xy4y0maMtlohx2ceitk5pn4hyV2aN+zlhEFkzrmid
KNCEwLzaNIljH2xWnPWesw62fhSGhQbQOxq2e+Wo8iyy0Y1umCC21mMcz0LbI7fpo09srLzuoG/V
3I/qKqMhDaNHBKne9KMGeXSnOGdogowhlcV6pimu0Zi71ZUQD0rU7cHhlecOzzNcVIQEyy6O9LRY
vWJuE+Hu2SKecwcy16gldTaMtoiaYyORK4shGEpUuS2rA5su0Jy1LsxdMpWh8Ve8ux/bY3+9N0sS
UI60LEtx1NjyPQaMW0iPChpOQTynAxWgsrPQvKa1aLLNUDtu/TwX2rReZkokuHTGZZ97fibuVVk1
Y3/VZJbOwKacdeXjLFrc65ih9fj0W0evyf5jilgqDBwvpi7fO1CAHkVx0iKfYTA3b9xZLwJ7wC4l
V0P7i6PXuBxGv34gl+eSaK8/DnqK8HeHFdUk5m5k20CH1L/F8V2gOU1TYArcWwui5X0t65D/T0TX
odL0DSJ16LdZXP+F5/VdPXV500TWLk0EIT8Sy+9sN26jd7J3cCUKgor2nqMmesXwPc9MI3XHvVJt
aNq/xaRwTEnQlIJStyjlbCXew/7SsDRMzTSnwGgmtOySuysWzGzzz7/Od+UNz0KRKAlTUlJhfXoP
ERtnmYDNM5aASKa5ieoo3Y2u/ntM0Mt7IXPl8MlRc1CTvueeNxV1T14gyZdxr9+1nSkOk9Y5b//8
vfyZT8mzCB6cVg2XFBcnz/fnQlx2YpqbPE+DAevFxnIb07fq3NiCquSEUBFRWM1M/n/vnfTL4eu/
/9vFnf6PW2+fACnWwV+778sf/DTSmeYHSzpS53bmXurNS8/0s/nGFEo6AD+oTtuNafTScf/dSGcY
H3C1/WjXXVrvHzbTvxvpLhZUuiwqV1cXkl1rv+Wk++FV/487i+IKlHT3Fue+4PXZ7rtLpW06oSeZ
TTgmGloG3Jq17DmG1/thTfR72UegVKfBMjam0YxvOmuNPGTt4oG8pdVv0hZ8VMWa4Twv8ZCZ0SWl
6ppDTHS/jJllr+wI92CIVbfYsgsm7lbsnEsjDJkOKrvHtNpFw+NkWeFzblwsGZTe+ee6LYsrQiwV
2XVT84gntWsQOeZ85meFdS6tw5rYhb5+XGLHfBjyzHS8qKsC9kA/NZFevWgTiVlfpwYYPL0x7J0e
prgiqkkxN5nClwQC9dvMMpi/2gH3g2b95w8UZyJdjI1vmJ3F72HsF6TZkhfIaEA3jce1GtqjZao8
9ZtsUnfYc42vfTblG5tDtvOnnnSs34Rdc+8aRfayZO70fW1yWviwv2wPDwu7RMRMHlp08ymoSnRW
QrSW3GfT+lcH75/v7peLgU7INmnj8aO5tEh/vm/k5OLyZinxApdzvZlcwC6lAKKG2q424BD04Jcf
yn/Rnf8AXL/7sP70hJcX9ItiIEM9BpqZW0TEyQ2m+k1RoEx0l3GRebeQHGwdq8aipY76ILfos1c5
3QJxvyPy9YsIx02nWh/A+/6fv7A/HwY/Pwgbf6vit+e4Sso/vy7RdvPEBc/y4jmEh0C45qgxJfst
HNIfz2IIFDHJp2C9J6bVeEU7x6m5VDSrv2pbo900zMl+3pdxHEffqv/iQ/6hObz7kG2Cba4O1smE
fvnuJy5lRhuSujbeNKVROFQmhWZthNFJ5FP4zB4ObHCJaJYX3W7155aQVUkYTU+/ZLTDlecgnA+j
mQcyqrAopv0aBy5dHfHjvJNcnKGBU2lmhS+G7woMsonVwglnn/N0Xwt3uDEkneAmBYDzMOZd+bGp
cRMtVtFiSAvzTZQIPIENgVviaqIjilsa+YHUuID3kc7rQZbS/mMVw2/5wv/vTN83/2pS8YUE9I/P
q/OXPPn1sDIu//yP0+qD+HGlKDIOkiyD4Ez6eVrR5nwQSMCKQozbhPMj3vB37dj6cAlE2MomkfDD
3f0f2rH+gVJe6S5yGIcdKtXvaMfqB0/tl0tZp+jEeo4oJPlvghTv7hfKgPUwZB29+kwatEpJ3AVY
YpP+o5x4ZcwAtVaVeAeh+vqJOxtToGURgVXXZeyxs+ymHu/lTI7qXKS9kx4wGPbj9xgXaXdyJu4n
buHUw6HLRdYdRDrIcsvuoXw+mIqUoGfAUAy3tZWXw7OT8ftl3LxOxr5Z28pgEDfE7keQIBUOOJLT
5CxUY1jZVzUR0mPYCqHFDiCDFN1XpuAJ2PAO09wFypV8nTuWB/qt3bbuIQXsYd7QXSSbNc5gbQx6
ajoALdaZ6HZJ2izoLGgcj7qDXXM3VMMcJIv22E/uW+VO59EJ8Uy32R1Lpa5a2OShD5kiZeZrmZiC
iqGnq/V10k/dmbZJPUOE/Ty4NQYeaCLQUASrurxVd57MJH7BFO4e18btyk2NA5GPNF1VsRvCQS1s
vZajsSkjB3tibEsGRFXHED+U2mxu85oM6mlys4a4KDiOZ1NLtXVns6rXX4FhTM9r1oLC9ngHbXlg
7428qTQnvBqU43TkW7WZjJ2GRaI06uLQCTvH/4CS/th1JhNk1vKWUByGi78QG6hb+djcjHtZmIye
jWQmfe0bVTy/pmpO5m0F40HfQQ6X0e2qkQj2c0AIr6IzwmsZpqtz105rHBV+1DLdLrJFfBLsa/mS
ccjcTYltemken9m4ZAcdqTVFv9XY9642Pq0wOw5LYshveWfE6y6NsdjigOemGG+JHkrzDSsthEAT
gEq6s8xlHs51Oqf47ombf0xsxcxdX7pil8V5m39Ok7lZdmFjhH2Q9m1tAkyZmvA+RhW8mXtDZ9Ru
jKRgvyUDdca3bHXs+QGEUzMdMHm77XU+F3opYBLkUkS+bmSsQd/J1ZFYpqrOWDO575wqrVfwUmmm
H2p9TsSb7YROE2Eo0Kd0ow99Eb/UMEWcT2Dt9eQWp3c4fEs0zBo2iYW4Xb2xHaty3HXKxQ+BjAFD
iVBbLqPzsIrQabd6y49ys5TCTTdZ1XXVq0tFGR2scW6ch3pGI3+SBPD0CdpPkjdMG+Ea4jgFh9zd
drqb5Nc9SlTODJbmydiHBjDpDUqyJTFyMegBZySdFLKBPyJoOuJgkxI/ZamtMHmN7U5MHbCoxi38
ppPn2BrXy1CJUH2/Rs5nxsvRKUwNsY2QwD5jj+uA+jvZazEh9CRNBkSl14faN9Z18nll7nbN4pL9
oVmxS92QzO8lLdZ5SzZUpZ9qrNgIp3k9iVHlsCPwRj8qNmo7AGcGLt9sGJ6XYWhP3OPSvd2zVbrE
l8xsavqeIhtfAoiPeWuo++pioNZzh8+9ihocIoNr841O/B5a27VvinqWjyoXDod6iV6jcyc8TsqC
TziEKX5ubVy2Ecs8n3SrXe8Qrrpjji3wql3a0V+6li1NLuuO+lzGs0+EbXwxIWeNm7GRMBAAgLRq
O62tvgPWgK7dSXXSFcvGvJEqcceIeNyvNaZUAcjCZ0ZtbtRo1oRGFEZTMxGaVyMGBkbPcpC+BqOl
i047iDzRzsPY3Rp9zOc1dPoWaxYNQbNaPiZexkFzaytfCHN+pP4bAjfth9OMp4xNnxk2TYM1R/a4
nJdZm1+tUZv2ltW09303J3tNZ9sXrbHua6OYt4yvQ7IBmgH2CcMU8LL4Y7Rk5AWqCT8kFc+WLdmY
L4rmIXPANWMsz7yJBOZutVhaEMHEuU4Kq7q6LL68T7Q6ObAEYvlUtDoOL1tq2mMT169E/9ptQtD0
Y8RKo7umJ08yRJX0jAbnjoOZR2RmfNIZIWCS1wmEasSQ7DT/Eq14JZnu861yyRvnaC34J0qsnmV3
ScDgXWyLult8E9IGuCrpojLaE+ZYR5xnGnksX8I+mWoEeNdiBO3D/DRSwgYrDI/LkWUBwBpKXPgu
QX44zmdIA/I4j1Z4jqo43EnNEvu5xgy9hOC9jE42Bxu0SdCh+u3dtX91+Ao3ViLEfTON26LI46ss
Ssu9YS/yRAGoPuW6XTMHKVxna2ZaUvj43yrfNVz9FvhB+jhhJPgkkmRGtlVNtOthShwqklK3RryA
9YhCpR8w4QwGnoSpfMbRe1dpKSeipot7zVQSX1TcbNlvuqCkFvnd6OgPY2s5e1mk9ueW1JqPo0du
E73LMMNLdQRGJF/cxbFgz5Gvjqz5TcsHbi2JbDFEan2Yhr7taqivWOFHvw5T+aBnNjghBTiP/9SH
e8gMELkmkAzcuhTitDFsmjBquIBq7XwR76G76Kv0orbqrymlOcWpwnGXa2mYt9CQpXPXRHZzJRgq
fKdpkx1LX2OgGpAYwHkkBvyrakj4PW6XqTbifthNcZpLrNi24tiB7aVIFke3STsNIylKJjm2tokj
YitgrFwryVpGfmPO+iYszSp2nHBYsbalsdQvX3gb6w9IUqLT58PEpGLw4TLEw7UiR1Z8u0hJ4RdA
PwsZChXBtgFMVx2atSGJ1JQukeqq99kp+zlvisV33Cndp52V3KoO85UNseExs8pcYa5dpU7SQNqM
roGAbstySgt/UEV132t8C2UWGmcakX7TtlZte3UxL1ur79Z9tg55MEl2qkxOvWAvy3KMluz29ntF
DBVmxnjQcLldrbFVPJfDDK4jr53qbcKyhy+simN/Tiqaj7JkXUqTP5VIfF5ias5R4izzWytLz2RQ
0y91U0hmK/WkMYiH1Iv5qD/m00pGu65hskzKXV46rO/7osoKljau1rd0WUzfFom2YxL5ZQprqrjI
Me7UmLtHVdj9vTNU3DZ4QC6bdHCGg5uCVfHQ5oiGQF/zusx+qDulAitNL+SlRVNvYsbE5jJ+ecLf
/DEMl/6hpK7BMhSnzl0nRrltLjctXRMYiGuWKW9Bjlj9CW5j6wZz1IoHZo1Fw6EDUHK30iedWRIf
f55n98EoYnULzZTfTMw6CmOJ09sm1SbLmzFi10ER1jimZTmkgd3axed5NItzktosTKys+iwxL/uO
1UBIi5n4VfEoBO4INTyqxJ6vksjpfbiV5FAI4o8HRbAlKCw2+0zr+gpUDx/RSF9plWb5sXeWxIeZ
CMRAZtVs0eVV84RR0bioTV1COLHJXXlnr0r/OMiLObUzajzwQzTaLyAAIOkUevfEyQggE85kzgdI
Qj4uY+7hxOEOqZ0aj/GixNnCd/pcAJh/zdoFpTNiDPkEALLZOzMbVb0e6/+GSY44L1HenWPW1JwL
owiPGQ/h+qZW61drsdqPpdE3J3NhSYDHng3TDIyVOqa2lviJzGx0NjtmjluoXT2+iknsegtMl5et
86x8ao2w+4yvkeliJkjUfYPLqO55pS+tFlZY0PCuSL+tmaO9qqbprTNKXMua+VCfo5cmox+7AbI4
KuXNtlpnz9XlNDwycE3qs6Zh6YDapGQXxNHQwfvCT8iaCi+vGCkeXYZLsz+AU7DOxqiv3SYqpJ4R
U6hn42hGkwNIanQzBcBEkTJQ1ogeFbK9SDOA2s9dEu5bozgo2XAg0xf4ade88L5gXk4At9qaX1Ss
cQBibmvqQyGn5kqbtOWEUviKk3A+L6vl3nWNmZ6KrItZ/eMazMWnmjy45WDRNgHoGeCTekOLMMSn
JybME6DPvN73jKUONmG6g2UVn8YsvxvwYgYEKnXfWcZPoaBCr/lVB3OWazvNmphD8L6/8wOVxDIU
PI1+Ep9Q1uInAzbK0Z3YAZA4jX3mZkqkQbOMdUtiOfnS2U1+muEswTIynf4a6tT8xl4hZ92brbbE
tErzZBwIAGRdYOR2m15TxdswZQ19PU6jUWi+CTGquTH6Ic1fUPbnb5FhcvQlTJ/yfWHYY3OI85BX
VtaO2Dfj5HwmQVeUGwm4MdyaRTKA7JOENIMF48Vhgk+UnrSkooVdC6NuN/q0jKnPtFiDxBjaVbNn
KAw+XjmMwem9Yi5hp6AyOwwpVcZRAP/sbha1NPMXSN4hpPBhCN8Su5W9NzcVdqhOcvR4qnYKdTWU
ixN/cbCCamfQF6Riwabx0ako6n03GyS3c4uc1XFl1xWJDkMnH13VSegE5lxLokcA7p07CHoXMNfU
1dGdYeVOeDbHtraCbgzj1S/WZLI2Gm/q22hbZXWtaP3YU5lp5KiGce3CfZaCI8SfqPFta7AAr2Ky
P1iDBDtSfPyLebWHqYz7vhgY1Gvp8GwlXX4M8ats5DLgYU9d/aZmO/C2WYFyiTBt3/S1jz8P5BMY
tub2i9aThwVHVu5CErS7tCR/RXGucq8RDpPGuJjz12UMYcOWUuZ7U8/FSc2lu2l0+2PeWtCsYt0p
jnHbacdoIt2Fm2z1SME5QVryZxHu+dcRpgcUNsqCtyIZbbzgbKLcFAu7jLysytu9ZrX91yVfq6M+
WeErFmKXe6BVk+dE1jaJYtYAi1FWmsUvEdxw3Zs0gaku650G6mV7IYRong6ebici0d8BUg1PixGN
O0bu4nbRy3UzVYC4nKh/dqpl2UJUMjYgndsTNnJ+eWsprtSSiXOUpYSnu7pVH+EEd8C39P5VVhrO
cB0/A+Bbbh3YjL5qdd+eYjQa0tACf5neqGkbLmCFPYPThtT3gM49E3LzhSnp3/nBb63C5kNZdcUn
HGLIaOmsZxmeJnMxA9rr7ODEsus3yIbuVU9QHIdYaD1US5Q99VGUHUq2B5lBQU1zgFm3eNUgjMMC
wizIhzk8xVM1BUwsM8YWKQGOCLhoPSb9Wc+VCvdh2NSf0qSH20hDUA7ujY75oz9iOLCw2gsrmo+a
JWuHfETsWjuonUwYPAerWv/fIFH8v6k44k/4Z4qjl7R/e/wyJfmvsuOPv/kpO0rzA7NhrhubnxpD
/wuH/afsKOUHIjRoknAmfmBVfnGsih+qIw0EOqACAYHb8I8ZmTA+8DhIkgzncSMyN/8d1fH98F1I
y7EEciNHrMUjvpfpTRpqoVaAqrk7dsZryL+5CNWgdb+HtYxpzNPYxeDhGylsQhAGkTlHgIDHFIyC
32kjRPkU5cS6//Eh/paC/a+mTV9A7/9Ymva/lX37Jf/b//reJm9Qeu6/1cNrnrz96brhEf6AlDgf
TNu+OE4N0ogM25ji/LxsDPODCSWHTWAMWTiKLybjP8RqRqtcGNzLsTJYjulcdjj+/bJhICvALl/s
gEIpxObfuWxg/nBx/uraELwA5n8I1pZuc1W/344wsIMcHSDf0YBciLqU7p3U9n1ddhtNs01KDP2z
3XFH12t3+GyuOu35ZPc3tXKrF8MZ55uWUqDgcKFgi0LDfc5M+AZN1YYBNrUuoL60dw5qPcX8lJCU
aXXrmyPT5WhxcgY/HnFukpl9bpxqmTCCBepY67WOql4INPXJYTGBrqNuzc+RVWOdwY19b04t8Cxj
weysqpq/TnFlrU2b3lT1aj+FeJ+e5zEFrzF0X83F4BE7iwBQZ6UO1MFRniebLHli8Lf6MpcbF97l
GexW0IV5j65dQJewhq8pEvw1/O45sBEpATPq+l7m3dciCrWXBBPQTdUTcU8Nh4HuPDjX7FqnnQJP
eijgkl4P6NffEy15HQuCN5e/1CYeUc+k9agNELkZEp7G2s2vIsVLniaefKYo/t5o0C+TJHP27Ml+
dWjlAoTR7IbYzUpS+PI24hJ7S83itJcfr1IRxb7RReNc4zP7OiX8VbZ2QVRLI2ALfBfQ1djgKV0D
32pvfTdThtDuYLarH4upvxmQrPZWF2c3lhvGB4FtL+gdHmF2rO98q7AhDKIsB13TOjgCDYFzJIns
Sep8zGkR62BHxmmbFLzt6PLCe8HrXcI23AzNkt1Mpo3YW3HFXa+24J0AJtlbTq2fBvQ19BA7zyyi
qrm+H+OcSDo3Tk7txpkCGcbiK/Zohz0SEkqmbWkpI8nLl9csPfCaysl2lw835ejfrzivMAssofU9
dfLXpsx5Rjl9Ldr0lZJI+KKxqsPlYy0xCu1dk7dMfWkEsile10gv/VHjSZ06sr8rtbTfLYyyB0lM
bJ8zzN+nsvsKct++Ni0IBYTCzc/EW/gU1Xid9dZ0WyJN+2NHJot/+gxO+dbIQ6L1Y1OJA1MGjWnC
1OQPbdPDao8n50ZDwz2xlTfZOeNEmaUAsTzrHPQgeFr9xuoXtSGLrq4KwEabyHaBO0CUq9inZGuo
RJN13RT6AAqTcgMzhTxnJegTRwztpyQjiGebc3JwJYkocEUj8J5+Jl/UOREk1hZoqVPOYWCJKtw7
g5JfJQjamFw12QFCqn21KcIW4l21dshJdU1WVfXf0snKfZq0S0U5uyvin5ZTD6ruZuKCB8ebegvz
rZqgkrR2FwD5XaNP8gWe3XTPsAjceyRialDYvl+ikR/CynaGk2JP3z7Sl+meOHh6zVU/vLQxON9y
NhuA50MzYpDXo2u83vURuLO+ZW8CBsquYtQbGTYwfTGJa21hGOFWLC/0lx5mOR6SnxAmMhPinC3u
es2Cx9abQoQ2MxshOUAPBiAyprHfMjLwI+YerDDQJyICZaR2iVzTDQFL+xoTsbzRScg/6AzStrD/
dX+1nOiY1wWcRU3N9pkMlHwteNrtMufWYSiqtwEN/t7gVjl5yzhbR5AiUBJK939zdyZLjiNpkn6h
QYthB64kuJNO+u4eF4h7eARWw2aG9en7Y1W3SNXISIv0dU4ZGZEZzgWAmemv+umDl9lGVCWxWJut
ejErvtvNCOpmY4vY3thxA/+ef93adDusbMzpkZVZzsGwoOb0lSQdbjhvdRvWt7Q3zYecTCO23Lg7
An1wviEHUisBVIi4tSdSLButLo6SWVWzCZOA3Gpjviqszu9h6bvvfeMd7cUl1qHH9MUHUoe7Qgdc
cODbEbbnPaZ0qAEjBrGjU6n4zbWQ2bJCz3sUVX3rUXP2nQwgRWLPhgdCV8F6zJvixP7XuHgdBFpR
LCF4QZzM6070DkLyCBRaMXvbNvh64AfQOfHTNPGfTtf1Pde8t1OTOg7KjZ97lYX73mhmsQ6498Ff
IWRuxQRPxEo7713llXUA4gAwo5uKfTel/kb1onvg8ydt74B1WZcyv6YMQLdBG7SvCcDDlTeZLuUl
IrklyWSQYtYB+Apn+pxsPzulS4zUoPpwowoISBCKBLFoCwjOXfrqu7vHvrY6XD5+8oUxmPfUpYw9
mBFFYjE+SLQgwU5gtrlVMAceqRyRF6IzSWR1lkUW/Z7fzKju7KoKRsloYvlvJRMFt0/3nK24vZkE
/x6c/tIxLVzVmvcbGO6pnCYnClU5HARO0n0Tl5PmFnXrE9Uk9qbr5+5S4OtDws+SSQBIts1TirXo
NFupRELtLC4o022fUtGkezYl41rS57KeGYMdADZ7790g5AYS9PjbmJOAPUDzooYqO3R1I19VEy5v
cNWC00xnyv2WsCk2gT4Bd2y2jtqssKkga2jqxkbDfcwyfNcukI7DZGbVOZ7rZc8Od9hYFhg/hvhV
1Buxv7EWE999BWyXjqV2J3khDBcCnq2i5oYIWJC7wT+qpbWP5HPDKxMOvZlaDOXNfaVivcsPVurk
j0aSPJV9Pz8k7hieAD4VP/0IMaCOXYpu6uolxpO+RgykC8C2JPrIXF08CdxMzQ1Xce7U265f6pss
1fO9cyNc1V7sb2mQGf/YXSKBo01zrtY88NU+jCUnclznj4KTZUxUu/GPHj8QA9jQXsOmED954Pkn
5QTpm+VNn8asnJOYBxfrGtHiLYK5fCyVV8M44qGGnnKHNzDX7tysfoLj6CTrzsRTbqFxXHXdPk44
gXdWk16w5raPZNAr/geDq73T1t26r7aEmm6QfysoNNXwXI1Kkqw3xl2cShQJ962Y/ekGh5/6CD2U
K0RrYDAhKS4WXGcBWcS9OmPi5iJWgXMcfawxsmnk1e/am7JZADJpvaR5FXly+WYHO6N7Zum2Dt1f
YWxymSKUb5pOGNy0pErNckbP9stnO/PNLZ6CBFwOmXU5Q01lf2OsRagVrLnUP/GkqTbmSASi7qE+
MMsbvpdhqn8V+VhnQOuz7rq45kQ0PnauqjKAKzlT+JQ1YQhviaAc4sXytws70sBieDZdFV9b1PIH
twqGjQN4fDsk9hzJlnXOGwN7l7dBzTyp7fZWjag6GKXNjMWet/ns2Vuyd85vO8PIgfQ8txs6eCho
0OrVY3HDuDG1DfYK0zg4Vj9D369pK+Kusdw1WnwbzXMlXgmJe79n0PBbmmCstetTB6dCr4nmuFe7
nkH5Ngv8aWvXk94GAyE60YP+GooJ8oxLuKDnlj7arr4wyrdRQUtvA+jHPea403d1DfaZ2DOjH0/v
OBZWD6C9nCjIlPdqa/med9a4WUw6HLTvGNj9dbNzXXA2WTrLTVB6Dgh7G/YLQzjiGOMjshzRnTCD
usFDcW0mfhEZLY+4pHaXfV0ZM4R7MkAk6x0iMh03WjpkJya16EbUwOwDE2cHDUvZ7t6U8jOn9K/A
FZhXOLbnDe8pjpKsX06uVS63iU0B+QQiHp6Ua5F1v1RIZ4NDBcHjwn5lZ4eTc65xSqzVEDw0bno1
FvZu5pSSn1aVeJ6FedW4G8DtMAur+5kkR87pbkWNAwPk0FC/w2lxPktWt99xOocHcjdcXZRBmQcG
Q4G5hX/LiMstDPuiCReRcEYbsCJ76MdTGNTdwXdK+8Yd2xxMAMCXoOnscUWVRvYhfFXQApHWD/EQ
63gNPWN6GWhD+coaqqYaq06ZW/JI6RVjQbMe8otkxnMKAkn0Edkdlk5GOnvVD2b75MJMe5ShYXya
WBrEGic6nbG2GuoNqwrql2NV820gYvHUc4uCaqvt+Nuti3jPnlC9ubEApeCpZT6AJXBes7pyrxlz
rm2cuy2uI0oFVhqZeFqRSQ9uY9iIvW+IcmQ10u3jkIYVOHNacpDhqqE/LJiQvm1P+j8sFDCys2Gw
yFYl6c0brGWna6681Az6HZUg/ts45SORfoSwlRhqBshhKQ90fuW3zIaVAqeVwd86C+z8khZMBIwu
jTxfLYD7WuZmyvUBmufEXCaOSk+GSXuXZmPl9Q4NBY38KiDmR1Kp4S6EZhs/1VguvXBcgZ8m1Za4
H0wM5vVomK8SB9C68ocfIjQZUwfBnrGGM9CzTp97JD4YjJxO7qz6TesHX7pBjm27od8nXTqcnUSU
5yHRX0UvoXeZvbGdBnbjicFmPeai/Rm0U6wTOTwRP9kFRcsZRou3eabSyxqLY9J7UOp7Ga6DtIUC
IaGtMee+TLnKLo61jBBYuuLhDgP4a+J3ehyTJDuHVp4RbvHZlM0QbyZbyD3bn0e/mn/NZg6uMBsS
WpfsLlryftzMY+wdfdNNjlWrjU1BxDDK+vY8SeWuBIfSqEucGqBMujw0XV/sZ38w3wi+dnAkZo9p
XQVtx9JnGgd+eHYWlEalwZ6pyLbu0mIjQrktjfAt7uRLMc3PUrtyqz3G2nk2v1R1FYlOiTsa9HWS
frBWWe58NmO6nGqZ+zdQkNUroMF4Zfn229IzMiHnc2PwknIONOM1ts/lQncDq3n/kzVuvSmk+T3J
ulxNfThEfQDOT3ReD906L6H7Lx1oxlqec97boWa/i8CePyMxoN32lHgUY/FRZoygMWteURDsaMq6
7zkT39V9L5UZ9ks3sUqG8T2IXKXHnAD2GsjkL6Oo8rU23ed4NP5OFdfgAuNITJ84eIatN403rBdA
jn013+FextHTQbxdPBsuqAnMgHnFWlXxDDzPeDfhCK3YAZ7HPshX1HT4PG7afMP4zrrYOcaWdnHq
Y5Gwm9SicfH0BggWTlPugiR/YFtqrnLh3BktU7wRqZg3VCs1hwXHCgTG/my7Q/17qv25wItDgDJn
kBSFLHKRDqfpxUj84BQsQ/gL876KSFAmm6GEgSgsTvuh/Vuwch1HqolQL7dBCbbUle41bPFP5eyF
18hAf2fN9HicGatogzw6/D1rS6ER13FfnXIv/FU71MF1Dt6T0LpkWXgasuHv6Pa/7cTbVoAWMRxD
J2RPkWk3xEYfn7KadRMl5yEN412JDGTY+SlvJ55sAvg4oI56SxbirSqNkxHmryprxovTzMYTlggy
VFb9l977bd9ZP66xHDANAQ1CbV9rt3jomaVHad90OIrSYaNN870V4XvG/naNoWU/VO6podyDczej
7TrAgxT3JDCBd2aUQD4PLJIFFwRgXeOzCKZm1YUF4bNp/Bgp/ZSGyZySY2HijVRf5QlH677exY6P
VZCBqxUwarZz4mmQ7GQUEH1Zt0GmOdIvf7nAGWrmM+atWuxi2oaaxJWPFNvBAgurI8DiBgGgfBUm
ILXSyDeUBEYs22/Y8s5NX05HS/R/0Ocw4TfzZ1k5yqAay36xjPhd2sby2OTik3E8j6tRfVDY/Vi7
5h/pyPc2DL/HOfmbO8F5ACqX2LBC7PBvUpqHoGHfbZVM1GlvZuLqpE9Lr79Ssukn5udcbQ0MDtyO
h0R73UdjGIQFTbO4amHb7BVFfPZlnW9cUpNEv9OCjaYqo6LEH2Z0bbhnxWsYW0uIpiQtUdcZ1uAs
L11jNzTyOCl719XOUVYJpzrD27fJ8lMxul7zcu4oouWUgz/iwyTgme5JwDxUQTqBJB22FPixrPaH
LGF+J1MDRaDoyn254M4pq9q7Vr2BsfIOYB3N59ACUkZ0ZCuyBhauEA0x1nCd+M1Twd488ew1mifH
ptK/6TLe1aE8BoN36PBEeZwqVuHIZCn0uuOUZnQdAX+YU8UIMPnycptFRNjs+sYdYlP8CieqBG92
j6xYcjUMfrNnH/9IccCF+2HH3/LkLfnVyjqmXIv74MT5QU9UI85B+Z4n6mloWCjj+sRwwViHbQ9v
bnltFli1c5oZUVKgZignfZSsW/CG5jdrSnHoxVciL+s4scWuLNKBoWl4SBOMZ0HW7z2vSV7sKtRr
4fWfjNlPnIdpkqkknpLaTPc4NM3ddG/naZTP1ZumSMJ1w3R9gffy1XUWZ/AiD9dEROH7GYXVPKlm
eEUkNHfUKJpHYrwUb+Hq3hWVassN1THqDQxfZ9N0ViNghBAA2cjn4OV8noqpoZdLTSbp0FPosB0y
cqFj1VJqgIo8wcrweWharnn0Ch0Cex+CQ+y7bAJSNX3rGlq1zohEOKEaLuxUK/rlnPJ9CZPugLM0
O2ofZRiNYPJA4+J8ePa7NP0dk2H/RGJz9tinrZvlBeq1U3m/yrvFgEaWC47lOj6WsEmPSe1EPUzK
+0uq39iZ+GvcqlVkthz3FBvViLaxP0QtyxO3rbsFgMQHDLR2GwfedAt6QFg8J9QTJqW7aKQ9jnIp
tY8BgKUN8IvlWgDeu8yEOzcMZ9Nb2nJSdhoz/MCh6VF25eHTGdL2jWF49aLSsvjCONjuJngO27Rk
VbJHbR1FNwK0ywiv8LH2UG9MujHhWOXqM+/SOCLkxMi6s0hxKwIN29DhGIazdtyVnT+cOa0jOGAD
50TZflYh06SgGbBYwrvIIjdz42ef+H4Uji2lnXJq94pWsO2Q+u6+zaXzGMzLnznJ4wtvKT7c2Ubb
uJbsNETCgdekau8AEAzno92qEzatdlf7vVVg5bHNDy8fhwuHjmqTsvhC0UIiAFOLTGInxVMazvNz
WtfJwffb8qfvtf+UuuqD5C4FR35vXCSHwajK2MbjiFuOTWU9el0MKLOf68ijSW3dtigaHS/oK86C
+blxcXs2mlJXpK5pxzam/1zQDU5ejZkctm63d9rOWPc6YOPqm+rUJUb52uJ5W0uTJ3ZTeSnGgBJM
L+vfWXnGndbi20ewR4c8zFFuelcdggoXf9F1AcRjx7jS1/eLgDe7VS97XmyOLdDFrrokvd2IhkFG
UL1Qmmg9DWFuoTVXNdNsLQmzlRwYtkK4Ooot4ueuAzCshEIFuXEpzp1XFzzmdLn36eOJAqgZciXT
asBO3dS/l2LoT9iiZ04MIERxM/HFdlT/HpOuH5ir8DlwZdIk65kXjBPLOnTGZ8w6etPnomU1nwBG
zNKF7y5zyKB5vUnUTAk5QbtVyBxylcm+woYxJEfwYebXZHJG1FaXg8LmqWJpr7ngIGUu7iBUY+nw
NxUfxjauer3LQqs7BjbLTTK57rWch5e+mecnTRSWhnncgvVcDeyWgW35ZfyoZzfY4nDDDgBC5tgq
XUd5WMtNnt1xqvXMlvwurlJ2CYs2lSkM1DR74srVP1WJGcy7pyCoxWNeBZ4iyiyYOH7ZP8d9Mzzr
Gt8gxXy48klUvxdh3m88b/JhmPNtIFnXEQbdBv5rCoDSttodWgtjE89wH8wWhamDzPFoFIYHt8uN
t7yeS60o2JuIN15yyrLPuJ1+ObC6t3p2ygPFXu2uET4CCmcu6Za0FTI3PHL/WjcsXf2VpnfoWo0m
Ku+C4tXgsrdu0n/2XkN0r/CCM5CAag+BoNjh/PkesETRwAFrDWVySU6aLijgXcXwk+QK6JmUi3mc
h5ECSUd0x1p0MI4yP4fuY23RuDbD0Gosy73JfrtasNHD1DAlQFTI8xTkjtB7vDgmw4AKcUK0pHsy
dbJt7hZ/hkzaJw3X5kC+ZQS4kZvfYqqCTefa5H0T5awrl+7FzkOfbUQabIOlnY5DQ4LCG5cA4n7Q
bicg/PApWp7raR9c0GD814EW7UsSN1Y0pkptGmZB6wStHbgA/HJCXC/FmOtNqFsDQi508hpyyXGe
bfpjS9mXh9wtvxg2lru2FIRT+K/XtiiNTW5giFKFcF+ypaELtizjbe255xQTenQnLi3gRgDfU3lG
kY4nudN9Q/EmB6IYYUdwkvXJe7QIYwISblTCDlrP2TOeMbWrpUt1iR9mu9STJvP6uqke/cJhEmXb
3qs5MDUzVbjsjSXUv4XuGyizy/jH6O8oQ2Pww9VUMhSLmRhe5mZpd2qCN63RVG4LvDcASr6B8osP
LTcrm8zBYn+Yy11eVaV8w1Mn0V2d8o0ObhWVAv2Zlxne5owp12QP5VFiI4yWcBheh3b4yTKZPEjF
XgZd3xvfmsGYHposh1O6qJ8w/ccUl7+k9yojsnpfZFHtDc7Hwi1+EwAZedyZ3YdDccUNBrQkhCDc
HiYqTxm25nYh3ukPBZ7besMn0YaRwoWa4O26d2BENiKvw5VFL+o+SYO/E5si9FY8yVFAoXSkzEYf
h6qa3vJOKyqsZP1rSnPjvRm03ldBoo+9FwyfYgrlo6mpeqXn14Ez3AR/x8othpXBLP6TXkJ18cPB
ufqNKY6AkEHJE/bNVlYoeL75yBwdU8hLl+j6fRB8egzn/oYdE99unmOOmww4nYlPINEpFROzwVRn
GSfzx3H5cbk3/cMClH+3QTg+tqBAD9U8I38Zzj3EMDNRtgXQFk+EN0zT8SHJUjy4Muv6v0mqKWCW
8+BFLS1Mr61vAf8sK4OI2YKikXLpWAFTd5fi23jdmBysu5nfWAN6n6IpxbokJJTmFh/Yvkh1e0vp
A7oOoRMfTB89teeZfLBF53y0FpXD3Hl8sovdTBx9eL/hwJx7MelCqGKGoisYKby2ugQTPIF2odEO
QfiyWJJj8uzSwLgauvJ70CMG3pRv2vFTjJHl8OPWXCxU4PLyaVBuDozZwUOPhljnDmTHxJf2lYdq
eIMX5KClxXKgoaCrv2cMaPqn92TbGI/8GH2y3I5nOXS24I0QJzBShtYQNckR6d39U6l4r0S7eXZF
uLk95G84HBtdzsvNGQNmcvZ3S1qm49wXhv0OizkFFDQqUJnpBrCbbaKg0TKR54HrzqVul98WJBV7
iVp7Gn9ipN11WJXVjJYTmtUnY/bOfcpEk0wXirz8hu2683eWuFTXTKvT9lxonY1RXKb80Nicx+4h
nJr8DwktCaU2Vw1sZIjk0RjUvnkC+7g4G7JjbvpkAbq9NrGwFVlkYZoRRoV62MAhoiCRzWHJeZnn
goPpl7jrW4yKEj/jvB/6yAiSpxz6hs+6iVEQJ/RosCJZc/djmWbDRJY7iNITel+7h57sn7mylOo+
hISJfle+y7eFUw+rqVqMd3pZRv+98pxcbgt8CSN73aE4lTU0qdUsqVyKrFBjq2v8PPwYsSd1F8Y0
AKv4k2XE2PglE1UtD85gusGOGFx/DDJqG1eNjoX5RjDOgOFKF0B7sLAyzxFdtdA/+Vpe8X5zZIY1
6W78ps8/hKvcr8Ed9IMxDoa9l1liNYxji5YCKBBGPiTPOkWHaKtHDKOCbl+4vYxgEx6ke58r6pRg
04lMzqdJFMA1HaO7prcFsb9XrXFaBODmEatkt017zkWMIAFJ07ub7eZSBjfEbZ4R7gwctk/pPAdn
OzfB0XGaqXwfVQyYxxkLIWlcTvN8MzL+KPsd0kfFQLTWxC7atkOszL17AUoxWapjcmcSZ06HPLOj
ANcCyG5J7zdbs364pLwMzf7XqeIzWkmg127qeX9iksvI9yO+QI7RdN6uhR+W3yUG9xlAvdX+pK7v
2VerqJOKsEDa/HWXxLwarXCoaOaHPYWzxxnZ9u85sqbK2yfBRkmccmnPxYnpaeOh9DTZtXFw7W76
0QiHY8Wr5rgVtxCYhGbjmscLQn1Yp/cOHJ9KIC73lQ1mKFjLhJTnRlk8mMWKhIBYD/7iY++B+T8e
YOJLg2kJWQv+rsYIw62aGHX8neqQUoaOebXvAuLm/luHhBEgIOEBt6kC3IaG8K4oImpn1Lo6gy/M
txozzhpxYAfWU7+wS8ZbbOv8D8eTSoFBBCUb+vOGrZ0H6qks39ijXRZ0g84ukI2JUB0ck7YTww3C
db14w7pup+qRTxMgsJo/DNo9KN6bH/16EOusREJnC6LXRm//Zh7J9rfW7y0r8dlhIJ7OqbPNPXqk
64V4gTYfNQLGT9fzsGh4dOrQkTtsexgXck4mqNegE5UdDaMXnxvPfpZdJ9eZExxgvFpR4XJCcqsK
XaKGlOrPkCxQPegnmWpqEtgaR2mr17hgo67gkJ3gcWersl2aPvycfXqMSpOM1+Jwuub7s18Wl0UW
yMHLkjgtXhUU9TohQGrwGGM+taFtXm8AwwXvwAjupeAmJ8J72zv5OFoK6tnaqK6g7q2WPBGrDBWo
q4E3ZWSE3xtGIMhJjSrPTVu1L+7gyks6J6+yZXPoz81biEIL3S10acReOwWf76rJCeA/BLEflPRQ
uh7x05bOuPu8ulkVKkzWtCK7G1C30w3RYDguNaNItj/ZjpgL6aMYeIdZnvx+fHSljJrcvTlLs0cx
PhhC1BvM/85aCeOGONatx5r9hZTdI8BrngOFTxqQVkl88j3hwLILn0iJxQw/x622l5QKBv8M9xCc
eGpee3qnV9SzNNsCMtW6WizkNqf4XnLlE6+dqmeqxttV00xgNOPZ2jHuE2uU4FM/iWJX5ZjoHMHB
f+Vpto70QuM8T5c7hji0RJRQf813mOS3NkTyTDu9SwTVxrL0TklrpgDg50NilhsDdfBQZ/m7Q7vT
qNtkjwyIokWSpjyGNMX0PDnrN2al45eFgR8SWHOPkWXvRpMWp8oufuFzTZ+m0vqc4JustXKNTThC
P5hHoXZel1AyPWybdiFOHLgerGBWJxE/deY4bQQIkb1yhmVHb3X/J/TjH7NIUaQqeYfPMRgkNPZG
Wtk5jMoNHnAlIsItKf1nMPHuA8cmslVyKA172tJzaEWWy4QRDsDyw5OJgiw8S19eC59YuvD6S+QX
3NBqlbSUvZAA+IhZqPoprc+OUaJ0JF+coz5iReSNZiYelM746rrUt6SaUPcyg4pTwg+uTsbAWTvz
VzBxaLYrunvs3PljW9IiFV9X18BcGFwHab3la/U2scJYMkw0uyxB/kW0Ib+PY5l5WT0OHZdmA+Cb
49oPnGfGRj8AsdlUkE9BZMyhxc/LJbWq4NDM/iuY54kFHxshHhxGEXiGP+vC8neEwLct0H3UD2Nd
T86vfFDpLusMjg9/afk5d1X4O+ixqnjWQh6Jp/RKJhTS59TO43fP9qFpbGiC3faCbjnTOM7Su1lU
lp4UeYIDNefWw5zGj9IavvP8ufZovTbYHLUhgNQMnqHIHxxbUzOQGzcraYy9pERr1dvy2+/KaG6S
C4nD+KMZ6nfC23D+iZS2I+P2VviR6uL495D3QOHpEOpci3nk/NQFAbJW4B/NrntIraXeVAC3Db/4
xUE4Cpr0r9A5nSU+so0ThpuxQ34jg7HN4vE4l7bLZssOd+BK2KF79TWfXKiNQs5HUyY1cmYSb1Qe
fExO85F3NENkNsmoFXQCsr3OdKb8ltc40OM84pJRPlGdlbbci8uhRBKluVpedqVn/TVIggOV0hlA
X3puEKQ4hgyctYbvMIezEMo03BD/fHDLHIHa714pMzzqjpR00XzZbP6K1lArrarfyjUpXi01NPpp
YN5TpddY0ztn5W+J3+7shGoGQz+Goj4ps7r62bhfgjBCLdnbmaYRqvFOisios8Jiws6HjAAHujKi
d+XoSIx6dcX4H7Ns5HdIGFVdv6YBSfrKiR+7kv6Qeja2i3KOui/+5IP1UNTgJgbHXBVBlUe54Q0r
QSGYXabo/wFtOnU+fZtTwa4BOXsT27X7yy5wDg1pSlM0noYVDiSSNHntc7y2vPu8jq50g8QcYuv4
FPaJfRhGE23c1NgdTbiTUTv4bhW1FmT6XpsPymHdsrgC4nVCZH+cAeG5bppFYzdrSSgko+5727dm
XZ8AC3FJpA5eGEECaRNkFcVg8bXDZHMdS5JPLgaRsOCFlSNzrYYlZhncp9It3uDjQXnCq7uHwrAy
KoelnOMc6eFHZ2nPHeQxLFW8xs4qjbVJrHXtVzEaakr55zAOV6ezHdL7vnHr78VJZNmY7BXN2u/d
9lzJIDiXeXtPzY+PmRPvFkbhnCWKLhJF78CgGIIjAbhiN6rppO3ugUjhG0sbQWtyZlbHXikrhYOJ
1fT2Ra25CEZHPmp7tG/tQOkYHz/I0SI+54m5aftsz+GE0STKUEE+CNYEZXiku2GiA0DS5lqQAXaW
wIgytztofzwbukMFSi5kfQ5AKd9YifCrTZEt69emHHH49mTb6UIwk9Ucx8GPE7QuRA9PW/0Gq4z7
Z3TsjFhslZ+ZToaXhHHoMc1aO18N7AmjeHCdH89mH5e18m8RslziPJGRrMA+R74KSFvNyFFzQZXO
HIfwIprgYWRkdpYBQb3/o2YvgXCa3yAzDOQTxD9jCss//6F6o+U3//fRhP8/oy7ECv6nBMM5+56/
/jWu8I///r/yCi4wHM+0Q9OBD+3zy//OK4T/wW9yXIDo5vFHlsvP+K+8wj8TMBB0RAD58N6b+t9x
BTP8Dx7RoONcWNv/+NP/TVzh39FfvmXfoxKeY9siIFTBr/6deKVmm8brbkEtHUiu4Q2b+k1QGdkN
NmzH/IaZyr98Lv8PLBUv/N/CEZ4wLaDVAUz6AB3sHtH4V/SXS1VK4Q0pdWMTOJsOxGOkLON7qGAw
/M8/ic3qv/8soIvCCQFfwQRxgIj/3wke4cBfC9AFVtAqLO7zsqGjTjw3mG4pB1kTOGbLnfqkyMwN
zSSCPRO6l2CsaW5l59HIwWMk1UVmrtkiJ/vZ0/hcfM4TP7bCrcWmfKExo6qFfy49u3mgIxn9jSRy
FqnaLZ4ZZ7jGtgwmW5PFIO1wDieiswRDQyaWKVnn+3InTdwFJoLL1q1HP9kRQ/X4RiwxEfmsMkXV
W5WbzHllUcCFKZ2AIkQlA+k80Lgm1a2mbcnaaLy7xQXTzvS7x+V06lBX/S9sc7VzCSCe3BI3iy9s
jigWo+Qyu+vCqI7MdCDbRrEfLiA8qVtRmpNUWJT1tcxFfKmXqbDJ1PtsMFep1nyWkYdznerK0aTj
5Mwmq7PXhrJLUJ2p4WEVWyYU/73H5f07SQaz/KyMVJN7Hg2Zt6dp7oG6TMKzLVAR8SzNE7adCa6+
i2aBw8UpEFRLKNqecudI5NSX2bjqgsqZdiWgW2bcOguKLI/aHjHzo03zsb24Cf6al2Cs55E2uNp1
mePlrRjEG9PVApBGY9mTYiHKYps9UDBSYMYZV7hYEbEpMzbVPKkNO7VpvGjH0N6gWnWLg2vFSAkK
at16Uj1mhmz9MmpcV/SIAWMsA0GnqHPnENdoAcvN161ZFVHG4uHL69L7vXiKVdXK94RJFbHsuUkt
GucW2pW+EBrxmHPnBfP8yBtAmOFMpWAbw15wVNeC8GTuRT2xQFZEq+Wp3z75dq/kTWaGw67HNdRW
mdlAV5qzdO9tMnMRtYOCEN50GC0jvkf0aTvrQ8h2GVvnyKOdpIjQkHO5HwjMB+uJlsVkO/qyg62N
h2KjkYGG3SIaO3nrO1iYLpKtJViHZxDFyZUZR5ZAf4klE1c+a+g/qILMg/ygLyiNof9g5VWjpovF
SIJwF+O/3dujWmQksMGCOMfMfuWESdkQxcl8YBUNiPbPaLojbhmFAejB9MrAPpcQg8pTNg+pDcBO
zJxlhbOktInYGmdw3BI9eaBkh5XT4q6wHjyjENQGTenocZIN3PvJ3isKsccRQicVDAOv+SPq0in2
LhbG5ETyOxnXyjK7b9UDVloVbjYdMt044tgYNEze+5BoTqWngeJW3d8P5XfvRxCH+Ky28aQNT25x
2rreWheDHHYkCkE/6zhtmNUrMVcrJg33GXs6N3trVhxHZ8gpMoozkOqccFKIlX1jVJj53FYVW6RN
gdOe0ncsnoEHK0ffUZtNNoZiA3ygQMkOm1DtG0oNXyD2Wckl5kYOdm5r9eZzMjlcvhujLJ38ra7j
ydvbemqIcNtO5bb5J2q6wd7sP9k7j+22gbTBvsusB32Qw2I2TCBFRSs4bHAcZKRCKGTg6efC/U+3
jBbF01zP1kcGSaCqUPWFe0tP65ob282DZKUOkxLvxxpX2aaFMcx3scmHc2iLlPKa47Qa0R7hCukT
Q49+5YDa6NCZrIwUnyAlsta9KJyNaKhvBio+H2NNdNGOIAOhNunm8ggmgcKwfuotikWz1uo2cP+Q
/KWgPoZHRiVwnjGyIvOZdPSAz0rjRBlTajZ4LNZfdYcKmtSvSs9MJpyY8HA/BZFGFiunPWQsvpGC
HXX9q4Zf02Nc9gmzuaaAoQSUBDpBU3WchEUzubSJhZKWAOmyUQVLWv/opBXEBsB3jq9m/2vQozqT
z/9/f/RPVq5mn4MPfh/r+O8t0vxf/rlFgjr6D7L6Bn2ZJnE/1/xXS6fn/QMGtk2/JkHUv/mDzj8M
R7M0ujpdhBEUvUDr/J+WTvUf7I6ALZPQ0TVQu46l/zebJP1vLqhCUzvbNpel9+/NSt6Rc57SwDgo
TcHEoKGNriVFyT45I8XKjTfiG8xNXflsDx1klSqkg8cqZXqYQld7YDZRSu5wUFASwz2IXlrJOoPJ
HszvUZ3pqrnfy7buD5Ga0QUVkHNbjzSiTyuC3zRp9g7tgmc2RWwp3+y//v1TFjRQL6vpHjBb81CK
kXJVXB7la03IHh2EpZjgDHTdiNd2bCvtJjVq6zqsSslmxtWilCRXW74iF3dfJirtWajwbLmUS87x
x9zTxQ0tSfrXHnsfWZfR/cazFn5EGTJrRzlk3+mvjDkRscX8OvaktUljKp/bDsclnEPnjI+GrvH3
fqE7//vP759iatn+z//S/nffNxADrMQ6pBEtVyuTnMNPHY846a+EHWZiFOKzNU0OFDUqGUcYu6XT
rz6+vX/vbv91d935rr/5bPzYDXqZAmSpMSn3Hn0jXwEnBl94c0nlzGf8vav992cwe95+RqCUvF5q
8PegpIafjjHmPwhbqY8kW6KjR+5PnCHI6vPw/jd289+fNH+DN78mTxwjTjrTOHDAV387RuR+qmiZ
fG4qnUK0sXPGfZkQsNrYKkVQYvCcu9Qb4NtYVUgLBrR48uyt+6Pvom7vypTIjtuYZBuqUm8pfVHr
kQCzq/3SlLi/Dsi3F2fu0YkJ6y5OFwVcYVKoXUPAwPJzb7piyT9+/IhPXXr+9zc3pa36Sg/GqfFH
PIIhIEAtLc+M3FOXZiF7e+m0qXKTAF/jBzpEGTUiQRReeEP0vy/tRcQTIkPyreuUJLek35RF+l+t
+vf/HA5vVUunvvRibXRMuqgimyunIt5FhEpHWisvu/RyrbJxvppZ0fg6SgPdsNf4pTYXXdpZLBKp
PuiT4/aNb6XqDoPp1k3GM9PmxA1ZarCyPIszz7Bq35PGQ6QnrzgRLrshy4MsvhSwLUXU+KTTfxSc
m0NbnoFSn1i5nOVcH3rXpNKfAYKKhg37RDtEBuD5aZB5+Puym76YlZAMVY1ehMZvoo4cj2VK77tB
ge+Fz3R+IG9mpkg6ze49RmI2QruuhqpbUXtWXPhYF5Mz91xhammKHCchN+b226aS/mX3ZTE5a9hW
dVeWDSVGZKOA3qwmUz5edu3F9KypmudIlDS+o9NdCY8pUbvdZZdeTE+qJPOePlWC4YOzobMX1kl1
5mbP77J33jx/QNBvHiXHjw4oEMTaNO3Hz0GWgn2tUu9FdN105YRW8imkTf/6ot/xR1n45sMqBO0p
dsoGeRJmVVxIeJ/O/I4Ta8G80307JKnko+YKjpaPKGiV96avEYO/7FsvJmzHBKUwuKr9CN6rSzVI
Vl545cU0zUqSEJTI175qOC+N2n2BwvJPFtJJKP385d57rospSpaehDNdRD6VXNaOPBOdOEWQH2KM
uGsHpPb+spuzmKyJTlOMWwSsweMoqJm0qB5xlOHCp7qYr1HeU4zo8VR1GT3ZwWufK2eio6fGy2K2
BhADplGn0IIKMZp/guFz1pEUvOymLOZrmccCOAE3RZBUKpPSF6Zz2VIwE5zejvPIi3OimLL2K0uF
wl6aZNhQZF52v+fw+Nura21kjB4FMj6AyGNaEvxTvMvuibWYoBDHGYRiHigWQEvbLq7AuJ47DZx4
mn/i0m8WlqhvBdrShonkkWSy2w1Mzct2oTNX6e0tqcMIFGPX1j6x2xcEPz/KIL3wbi/mqITlM7cC
1b6O0zp1Yd7SXn3RCEQl+9e3lm1RmAGAbT9VlG2pf3VH+8IBuJiSBXVYEdXJte/Otbiqu63HT2e+
84kT81J8qRCeHBCL1X6H6WeD+5GNEfvcdd9H4kGlzJkuhEh667iTND2lpLUpLJbJ3mmoIlnVY5e2
8Otpk23dwf0aZXQ7CRplN6mnOfeFk9EvkcZE6KOAhrs49cBZDnbyrNZgdz0qQMmzEiXXvO4wGQ2V
r5Zh7SqZCr+dFeVlFPcqdQ1a9qvSzYxS8nHc97ozbgZlytYKuReXTpXCPmj02rzGwnKJh2GJTWhG
1p2ngbTFNvCE+kkZ7QLruKs0n3RolmCICru/bIdjLZYekqJjBRO49hEKraFBUb/w32nC/nVINRdL
D01FWWXMTf2l534KCvWTSu7lzKNnWL7ztvojT3ozf1E7KHY/D9cgPgAj2diFuGwimItlxxZ4J0qV
K08lLW1Q7H9EjnrZvV5KMjTorHbqUAKfwClaaXUKZDhoHy+7JYt1xyH4PNUUhfpGERwLM74q9OCy
d/Yc+3u7pFE7R4cYoVi/aemCA9+REA5Ow+1lX3yx9ERT7uZtxCx2Jn2b2PCQ6uDCYbJYe2reSh5x
Px4melab0lo9HC5b1pbiv4jCEHihOsSK0N0OFFhTyXnmzafNc++90b2Yk0rnQY9QKTsbPHAQwSQo
KJmhnLB4vCfBWmACCQW7pVGDc5UlnKYAJsnL7pmxmLUDkm4yJgnrdaT1R9WY3K0yGuKyt6Ox2DBQ
5Z2bDvFNtt3exhqu+/LCifsfgueuA1ffaDyQGij2lK/R9172rA377/Eftz0cdUj/vmbGT2quiVUc
9xfekMW0DUhmY0njnU6e/S6OVT/DlnbRxDIW0zYd7WpISJygCqvuBQXzSsW75bJrLyZtVg+AeOav
TUEOTRJXmny97MKLKes6yDygyXE/PFrzaRaezoaA59/9zrQyFlv4klqCoG65dJ3cyLCiuqA+s4TN
A+G9Ky8mrKYpSs/Abg5GAM+psalCmuvid5FjDHe0ZYWXnYf1xdykcmOy6Iad5yY1YWnQPbgJzTYf
3/mFLf5f7+uZ2/p2mdcVWjOFDJmbEOm2qTNMW2IrAfG9mCJCekPpuBvVqyqvnKuhG6pdSxfVarRs
9bfpSfuylw2I2L++BeYUM5trXuYJcROptMoE8dnfeGII6MuZbJRlTyUiLwRh39P5dl9q0ZkD9AIu
+u/bt5jJYdpWngnIzm/6lM54goDithgifa0gyd3hFjZUPNKlBF0xZ476Lt1SUqEcQBN5j/R+VV/H
2M6vJCnjDaIt795RRqpne26FDAc5t+AUCIBD/ZqmmP5ITUdw5sm/f1c0b3FXplzpExosKl8rM/XK
mjSgiHOH98fj6tTVF/elGuGjpFUrffpB10GXri3YhR9fer7Ef847xIh/jxU6QXWPnhPpA0FxH82h
bq6i3Da+U72gXPTt9T+Jxzc7zdFNYItmPFXJNpOt/qq9eDAu1lBRJKIlEcZ8a9zt6H0jDXDRA9X/
DNG3XzqOaL+0eGFljTGsupHeO71pzsSj33+elF4tbjrMHxriUo6KtU1xZf5owg+58IsvFlITqrsB
CI9oxQgbwG1y367tXx8PlhPfW1ssniKUemKOzCZeAVdd0DcwMob/kReeDJ+duvhi7TStyJLWUNIN
KYviqRk6fR2TezuzJmrzZf5zoOvaYlGUo5cB48MjIEHXQilLx1XXKl9H6rd2td7GVxrCpXWALuzY
Znp9FxtWQUUsjUYthKwj+aX20NAHt9foXDl2Rq9v8sBO9iMt35ftG7XFIsI5uad+dmwPIzQwX2UI
wjRStTMDY/6h792AxSISUM4CrmPS/XFy6I2urOyQKE1511gupeqhDvSBmmt9+/FQOfVp81N+M38y
vaQaLVF1v/Lq9rYHlTKXBZo3o+bWiEmMOUXaO8Ptx592auws1gEAJqVSUfPrA4d1r/S28zboyvXN
x1d/f42k2OLv3zKLXO3O0oyD8ETpS7VRD2GnVhuKtfofH3/EqR+wWBEitVKgo7maX00WHV1Z+gsA
wGWrzZ8z0ptHYfV2KxTYFr4Vjb/DuPwSwBC96GuriwVBKdHexDlHOEXsXPVVHy+7HepiLbC8sSA3
6jJW8+wbO8D01o1L97L7oS5WgmZqhnysW8PPmblNA1PXicZzJ88TD1JdzuGst0jQcTrLivJIyJvm
Gte/7GYvJnAy5VXZWRGFOhgZoUYQ9H/sYiB8l11+/kVvhomnQ6ZuxolhEuq3PYeqjSxH+8wU0k7d
l8UMrUQTlApmR98QXnLAyiXpiWrDLQIp7SoVpiTu2MQ/E3bFj1LasZ9XrnL06OXcDT0+q7p3gite
lVTwXfZzF5PaqNU87D1hYGujVMjuUFrSJX/4+OInVgx1MZ3DTOfNoSf1Iaqg3tHx27UPTjupL64Z
i+ePP+PECqsuXvRGSAP3oHjVIddV8BOQcz7N+9tPpjH2W7OzQ8pP9Orx4w97//FRdPb34LDA2hpe
Exr+WIXPyQT8tUnPXHqeGf/5XtK8xVzPB0pB7d7WfWa455d2QvM17WOwlsIt+DnvzAg89QsWs97Q
J6sStan7wjB/q1a2J7V40SqoeYuxHejNNErcA77ndsUBEB56Gs1JzwxUY77MezdoMVJTsxeTngLp
KAYk59cQQpRneIaCNs/ZtxUhAHzxKOu858gXXyvdhAks8TRjRT+ucV9NjoDIKKbxpoPW8VsLwASP
QUivPgjnO97B+Y7YIUYsdkPIPqJd5pbBmtS0XIukiegBNMEnTdgQr9vEGW9y2yswOw3FZwrXo3VC
5cNniPPqzvFSbECXjbfFBCqtTJFjElY+Dddwp7z0CMn/skoTLCt/D+YcFvIURYP0KTeBRh7F9KIG
UDY//up/dpTvPK9ljV4Lhx/4f1QcyAXbVykVodvEBNOPHijyBQQdegAjLceBGUL2xggb6HCmcRpR
Pl+DVAoV6DhsLWlG1wxAl5GhYW2d8pwm8Fy9rJJHM5dvEzOOB8NSG19RQXXBYKF2sR6nMy+T9xdA
moL+vsVmP9UwOdLel5qi+W3VwTvO9WJXdNW5UsETE3pZjjj1Qh+TKZa+5KO2tYCfayF6umwAuovl
oomTso+aSPcNmcSfIsVrjxq67TNRqPfXbkrb/749EayYRoGP4TuIvOmwLI37CLHxwZaB90A9pfNM
F0f++eMBeeJZLOsFTeLgHnKI6SAYVJ87KFZHgT7tXqXG8szjfv9wpbmLx60WcVTGQpsOSaqYR6yP
5kumD8lTDebmUPYDh3OsrTQDhcmZWXbqDi7WXCeh9biJNfVA9wouF7rH63CVDZjj5ppU+pWL6clw
qGE4Nx7mxeG9Wb1YhZO2Vr22syEWA0qlfAEp8crtIdBhjfUSeEV9sNWEDqvMIAXYdqqzxvIISwex
hZ+Zk3l0UnwYMb6YTdELerK05LUHEQOHjbaWrZpm2VfssNqK3v7mFr6j7HeqWdfXsNCHFzPo7Tu9
A6JIV5So7r0qCOG3Uw+LGdWlS19Jb8YmBE8x0T29Dkcbd0cDFsdDFLmN4vhb0yrFBtGidZOIwNt9
PLZOHKs1d7FQF0oUqCaFSwfhMvvW9FSFvytlsmhwyiLlG7MoPOSVptIW3uqvJnyMG4hczWNUeumL
0sN3iog3rezAxPQw9OM2NkNPWQdpFP1u2mw49/hOPL3Fkp9gFc07m6O1PR9+SX7e5BlG+I9vwokd
zLLeMlLJDLgUAx9a2pJujME1bkLDbL6VYFZQE6TW5uPPObHiLYsvq7FT0VUMIHQHmugdGQybkXjP
mUd56urzTHuz/7ca+IrtIFpoECam1wB2HirSakwuWyOWRZi9ngIQaIGkFJqij1BUTPhxZZU+ROOE
MRMk/XaYvJGQkj6e20bM29N3Jq2zeMmVfWPIMG/px4YT8MPQIsSDOi3W66EIvQ2uZ+9nWvc4hBSZ
oRjM0VNeNuCcxYqIyAFzD29rYIneN7hkN0qL3+/jcbCwt/2/OLnmLBY/DwHjMIRRe6B9B+MxfLHu
CEZH/ASbl+3CLGyHTat6wUZ1ybynmW3dTE3Zf2+agCKLj7/EqeGyWA/BGPemG6u5z0z90rFEbUjr
Ned+4XyV9x7cYlnxArczQuk0h14aBHaN9Jg4YaVvSlcjk1LVptjbVVwdgy6pNuS68o1lFBR95TkY
KUCD/ZnXzKnNnLNYONjxwkwSODWzDBw6/Qfa3q3kyLabWhJAFjLd50VSblVy5NeDFQWrzhiLXR0V
uk97AP2sPZwIdNYV3hEAHnQiz+g++vE+fgwnXu7LYlKDosOcfrncD12wmaHR0GKItGPV68I886Tn
XqP3HsayhrSpm1If87g79AF7fTeodRp0c4ubYCFoIaECqMAYqfNIRncctrTnc8SIOsSeRR3xUNrO
eKwGKoTOdUCcmgDL0lORlvjmwEMdOhlPr5XtRS/0UUH4gU7Qb8yw+BQROYIZzezIddqFqRIC+7JS
glg910FyYs9jL/ZwmHaIxlTReKiaL3RL79IAjT19w64DUsHxe2BSHz/iE1sde7GI4Zith9EwNUzi
iq9ObbsTiGDAWNghRIoIa0ERh2cW6VPDabFshZMT2aVba3s9hY0l3am/EpPC27sF5vLxzznxtrQX
i9c0ZcTf0APuBzob16j/JjAq7ksGv+6KDGmw/fhjTqxP9mJ9mhwiL81UZH4y4nQZ2nUJ6fqySy8W
J0dUg610XBo08sbTDgN438uuvFhtXExD1dSbwjdnR4gEFbTpPLR9H1/9xEBaFrJSKSyzLh4xAmh6
2a9Se24hi6vKvCUgP+5D4amIfJ3y18cfd2rdWJa2RmZVGvTCI4mcEtuv0875FQx99WJjA9kMSRr4
HsLaddzTQrviL6vD3N/s24WFYABmXbBKPXluzTgxspfFsJNZuaFlVz0KmXjlNBOrhNgM+KPP/NgT
54NlPWxPJ/oUBbXwVdVQdhF0/GFruBX9+UMWVmjJhhgZZpsH9wqn+BRQdNX9jqTVn8senWjkRCjz
9wZOjBRREDAFvg1OONeFtmrHblU7KrvrcevZdyIU20rmd0Y/HiiS3JK62nnpRKFFsNGd8Dfh0HWV
KMdG3Toy5MBO+2cA1NS0N3piX1kyPROBPzUQF6uMYdmhsLVC+DAcVYB0CLWQ+0ADgNFXAtKfxlvX
Ds8m50+9LpaluYCxurScsJV6pnDrDS5n9afeG8VP0BYNJ0iaDdZB41k/Lc+Zfmm9psGrj5KhvtK6
ujqzjP8pv3hnT0O77l8bbATgUZaoVuePtm7pKwsvx5UQcJSg4CQ/OPZAxUgT7UC9HejcdpM7kw+h
YVhFOaAJJ6W3HthgPawUU0+20LIgOrQxjfVmmMDTNkrj2bG8uQOOo2g6tAGcAq+UL5Cag8dkVIkF
qoP2ahXNIM+s5SfegeZiLa8Yz+4QRIR5wjq7S7LS2RmtpK63nqbpugMzcAUhMlsLu+/PpPpOzGNz
cRdxiBplg3jJh+sMWD604R93dKYegVrJTx9P5hOfsayKLouwUIpybH1pcjRx2PBtkyJBnoFidv/x
R5x4Cy6LhqWim3bVqK1vyy7eRJaOGQlK97UzROqt4pbxmUV4nlLvDLplBbHoLABdQdT6aWh9Bw0e
fsXH6j5f9COWNcTp1CSlAenfVzMjvgLeMMmV5RStT+OUuDfrsTnz0E/9inkheXM2HbKgNuDJMIGd
eme71qZOk+3Hv+HUpRfbOC/PcAskYeYDgdikHW9B68zr9sQjXta3sgrnQ6oEM0zYCfaTENZNbIGe
B0FhKfs0c+xzqf0T5a4ggf6+P7UWBmHd0hJcdXWhrw2lhW2Sx8PR5FyyRaXr4IAq9uQortzyczTJ
C0MSy1LXwPK0wHOqjGqFQT3EY17vcwuwykXPZlnqGph9LYnX5Dx2eTtJ8T1RZ0LVf9/Zqy1rXXPF
im0773K/x5PIGxNxRQv177Id4rLcNZRlARVN4XBswR+rBOKdXkSfP/7qJ1anJV2qAFjUx2gE/Djs
nJvJjNU1BHzrUaaG9u3jj7D/nO3eWTeWla8OtukMc0PuJzhy7dVkJFhgilgbd2Vip4cI5BuU6BSh
V2/mt6VWJsc0bCU2NBo1Nlrf9J8hR7Sr+Nm4ShyCkoZyV6QtDqsgKr6pbtrsnNQDqpKnsJuNWHF3
oldxA0+IxTB+s6t22vi7Wo7eTtoqgMxa86ZXmi1IecUJA2JrcAxHXUR7vboyRKtspKV0v5IxAQCK
zeoz+NDhQQ8VhTCqnmxAKNf7Bm12sg5nLWakRIYfogt5bGuQK6taTPuayF0tPwdjgKK166M7d6ha
Yr2A1lcYmuO9NGWnrQhbTrf5ZGoMyKduGlWB8kOf4TKuV32OvTYGlhoAPm4rBdZtbyWqyiEnVPZI
qsQtR4d8HbR2+iyA1twq0LcfczVXwE2bGLpadTS3EYW74UrtO/VRrwE0utQ0PpOyjnyvSBR+a5aq
97au44QrEJXeZVGY3FgAMPZBXSPeVGovX89HYpdcJLgLqB61fpwqq6pXwKCMvQfh+8Ch3EHylcb7
ELsCkhLoua9ofvSrOBMm4Cq0L2jfcGCAkBkzz36wIC2vAGBmpFymXN6LcTR/Bq2WHDN13kuiv2tv
ht4swnUqu+gZhJZIdix2Q04aXLd5papIY22hKJhroszDCa3NJpBael8UByptm5hIVgZES7oFJWmV
6q6ur+rMabaelRqbto+KPaEmmJ/S6J8STab5brBKwu8Z/VEIBemTpk0PEo8JpKf0wZANHTnEEklT
nM8u3UBrknRjtW2c7RIkMP0TXEmzR79ssgTUGgyiyTXVYm1E9fg0Jwg/6cQJnWNftxrUZn7IKwZi
FxR5w4Y1dzDSciZEJ+KoEZ8KW8RXok5oW4v6EliHDiddcKvYJMPIqrS1dFIY7C7BrG8iDQX2a0eU
z4pUMEHig9zncJOepgHQb6dbHmpKpNKl26kRuOTa3lFKT3msDQ3T9HsOjN81PajRLiVjA/Kj6mHZ
Tw3+QCw8NiywKVettRW7JuDsuoxxToB3IWWQWXt3AEDJCV87NpNRdQak5dDCE9VUGaa5BNpXOXBK
wCo5iE08eK7zu5wh/cQhyhagWDpE+2gaYZfWZrsvGyPo10mIcNpTtLAj79wNSbyCPdntRoFks076
clfa7nCbtCLe256MsM203i6zhx7MqDFCqSaD7W6EVDR75XYJXG9NuPFdbKnOjWdK5MCeXa8MNJwh
wHQAcCvL68R+sDxxbKNhglmcanW8rqo0/hmrTVDd5iUd1XdDonQ/EBlPue8g+mwAqqc/Bc26V0La
enxTIDuojoDmpfpSN95vNUuibJPzloCL0wVDtKnV2L4bijHZK/2ov0pAN3eVCf3W0vVk3Vs2cqJi
DNFodroyYtxrYxTPFp3kL0mTVneEw+QDX7/61YVu0/kKKftHWOjiyRoFMA8bstu6yUA2NAyDGV88
aocCvPucZZJXVjtUcsXJRa4c0+TKUwx1iOE1RNehAr1Hl6P2RPrevSvKrkZSOQ6fOpPjDlHJ1Hmg
xLJCeBDq4NK8NNoUhe3dIYkmQ1vLclPLoboSWlyBj2sl+zdH3tAqLTZgqLvHuIIW3ZuT+kAg09nC
CI3wxil5u1I6xd4oI8/ApiB3T++BvPOUIXpVpVB2rlvZr8K0nJ/UjLDNCqPsh1Y4rAFqDKWaft0c
Bq3BeVPLujuZF+YusEN8tbEIWfud1KVTM0RslSslFl6tyLc89OHo9WX6oJp9vrXdqtxVMCiRZliA
11dpVt0ahHscC7UBROC0vO4pK7FFvq3S5OAmHL3oWM+NbT5NKnzstAuuK9PtfnldVMF1EyzaEilY
j1kd54XpgPo1krDfIsiKWFtBoMFJ7+5qtWrR/Jb5Y5Fg7VlZrPzNKhpMY1cgEsEUREuNr9oNDmAL
efRnt2ibJ4mPEA6lU2AUKGbFXzhF+TOo+ZyUISsi8LYgwhhHe9SKWmx8R3kFIrAeq+1UT/HtgDAD
2yCIt2erd6rfXUc4gywvpaLKFJgHrCkW2POYlxwF9cqjiUEo3gQWwjW9rY18NdZKeijSfFpPtuLd
SCiW10VTxi+YqQZeWp0igbj2xbNaBeWVC6273Kj6hKZgarOZCVnoEotwS+URq6XAydyGUXQPWB49
RBsnSo9XQBnuzagnRTVZg1jRujmjeVNMPb1e31awGm/Uim8coXXS16Ew85spLXmhJxbUP4Qz9E8E
mnc/aAhSIiBRQNwtN2EHEBtbxSurm5o4wgpGWjusKlQ/+TqXANEVO3G/Ub1CxYhjVT9H10xv4BQM
X+Iwaa+UNg2/YwAwfM9LtCcJx3vbW2GPpD5I6GVwZAPcO+n1V7Vywis05/prZA7F3mRf8anp7Xhj
Cok0XegFYfzO8AfbKRvwl0X+TAqt8u2gMfZBqsgdeHnXz7GEHtFHoyJ3kJ3IITbWDZs34gsCgbou
iv62AGzvPnjeBCrOLEzGhh2lnti7tpWCq0rdXvllU0C3GbxwaPxkrvtamVblQnq204ch9NJnw8WM
MVDreQyjrnmUxFCeWVL1hpedhsIFnzXsU9ZFll8Rp/dR8ZpahtxnHW+fTq0b6Ix6ggUViqehhNjo
HC+0r9Nh6EEnlwHgOlQnxtqsWdxFZcqrWIr+YdSxUOsJxPxtHg7uK6h0Y9uivXCv+qTPjiAqFYSd
mifxjscFsi7+r1GuPYgdD008aqgxU1u9SxO1+KGUtfKlqaXzqamdYqcNun3AYEGDcK7oxzagT37V
xyPpOkofqxcTvpdLjM1ji2Vow/gNEhM5ickb0BpXVt59S3Tc4IMTpYJtZiJtBM5GKddwpCx2Aqa8
D8XYBNuia62ZtzfSBV3JI7jLcR9XaXo3EDHNd6FpKv6kK+CSe9LZ5TqCNOi3jp1e2VX30hausZmz
pR0xPqe4Bs6cGKu4ya0fqkYtHp2FhfmrCSXGuCQA6b2yADLusHLS2qz17o3Cbv4ZDGZy06p6/ixN
JWt3lRkqKAEkQKkwcEC0tiNcABnR0rwaEGlEK5RqIe9Ct6Tduq5hjKHajAsdXSle06vBtozkV8tu
e8f+iiBTIQrl2NtKZq3gGGBfLWjsFqvEnHzdUAps58yuYg1LOcn8RjG8tW2aWrZtPQ1Pk0jiCLtR
NfgJaRcGaAKFcOUZnXVFAV/+U7EqQmgwEH/ExqBEm1BE7GQVJehuwD4pG5Roabdm44kE3FCg6Gcg
TzaZ5Yp6KyhZq1dxIDjI0BAne95uFq6h0US5Sq8vlZlNJLTnEFH2r7AEygZItJnLNWV/b2u295zI
Uc82zYDRnRq3ER8WcopVTXT1yhxZy6fGpCRyoOjPEQ5B0Kaz82td0YzP6ti0G4e1jmr0Rr2RPFl0
ok3kQX5LDVGuSXPSHAqytFi3XZo6O3wJ1NcZbhbuvazX7nKBobSd3F3o1umrqHrp9+MQ3LL/ZCbB
oN9a6fgK9Q+rPAXYtrk3yroy9mVY298RtpfteiwHTfebxMT0UpUKuMZpwrsFQyxOb5O4LOlOJUnd
MyUtR91FOV31BUfvPWJezDJwIKkwicsamXRtotStykhTbocWyd8tRlYYuFCstiP7p37redKimo/u
5mZXt0iQMkdWPj1300/Lsie5+/gAqRl/gqvvnSAXsUF3QJDLJIn2o1T4YeNUiGNO9vYWrQdofw2B
Sgsn/MrSI/db2yc1QsWi7Q6kIpqdgZ9o49ZMe8eZkKEhSSx9pZ47+zWrJUcgoqxYyURjnzAiGOG0
gSiS0Ypbo9phXBA33JBenSUWNhTkICQHmDZaN4tvG2XlCIFjaiZGb3Ukhs2OAnmc4mlR/sDZHtx4
ZW8qKwU/JL6e2sQwWgQ6dUZGM7VPepGnL1EwhOlGKG61KXgDfCsRzrRUoE1ouVKZUSHpml+CzFQf
mHjtdV5zNljFLiVADQoNJmGnu9ftYKcTOETCRGuLVRSG3GiPyVXUY3qPEw0fuLAJBaeJIR4oIPCe
RWX3TworzBN2l2jvKM7Ub6VrUg7qgFdJNlpgMbgcWx4yvYpuSPjPO9Ayk/a6nyLuMTpTsS4I5n+R
dmnk+CGy4XclLO83pMceMauw7Ws9Nh3nJqCn4lj0Wv2NBhl9XMdeYR5GSx8/tcB98Z9LNrQrz7NQ
ShtT0X03kknfiyJWv1bkdL54FhXVVe/o0a6M0/x5qGrtm97pnFljJ94ZViDv8AEp8aZLaYGaV4Y+
pThSxiuKmuDQukg+ZD2hKU/tpn/J3cJ7aCxjfOGI/BL09ClvQidNfwJOtQ7SbYznzG3N22T2SE6x
MfIIBZIx9uSmTcq+KoOnfsQcsnZZj7GeJypZECvQaAFAWMhmtzcPMvQMsdap3RCrYiqJxmZqc3Rx
xTyqNpr0gV62G8EZpV5FlpZY60ZyzN8UpjFHNzp1iFdZGgKz7b0uP1IiRoKFTcFXq4mSz6Ob4ahQ
A9v5FggDXPRIJOQXQYGC03BMsA5HDxDHbeYJ5cVRGjC9PDSHit1SnY98pmsmR93sUt8g8Dpu2lYN
npVGZ48EuK+97UieIajCw8FGC2YIx+VC1UbWQizSFIQZeE5USzzIONWOhciqqyHlz1bIkuSdQpfO
sXU1zu56XDvZ1sla85t0NBtQN4NcXzmhEt5GjZLy7PGIH61J5odAscx7wxxSa12lXU8xHlzPO4p4
qscGg+++0vThOiQEdwevK36mSthteaEUTLBS0cZDjytxV5tO/FDF7A032IOzr4DZxK1jw/JM2fsR
uKjdH06fFI9qguxH70bxzcn/L2Pn0SS9cp3pvzLBPTgwCRchaQFTrqu97w2i3QebMAmPX6+nLjka
UbOZCG4+3vaFyjzntdaoAiK/6icsFzQ8uY6KBienqUahfCM0Cm4gx8XQU74j50akkaGl7b2HCvEb
O09yBRFNvrZK6v5Md69xmtZOMpq21UH19CLBgXvffuInT3bXDqAB7ebHY7ZaxzL3DCMsW2k8LaMY
bwcj3144UlXgEgL6RuiA+8bt3L+Yltg66pAaAjNrLenhambzhh5yQqTbTG/7gLl6iGhkFJQ15oYZ
j1y7PtbXOvuS+tjtVsPudpzkBsHjUphaQFGL+cdK++kFjaFtRV1neC+LQMAU9i2GY2Jepy+7oA47
UJDtseyLVQaN262vi6tpVDVlQDRaJvxXf+uWX68zWPBJYnbCbU2Nm8EczJ9Fn/qAzjmc4xXlh/Vu
gF20uLBZ9d0l8Z9zkdvf/jhUV0S2ODlhLl391JileG6ssWJmWtQNJWv+o2inmZ9kzv0vCiGaiN7a
/KS2wd1h7mMELjwB0KXqKvm1dcq5CSibh12Dorw6TgV3atxSQ7ZQVjg7D/gwGRWIwlv+LKSwH1qj
H9kVShF3QODXGqn2z8WSuyqiDzF/ESDtRcwxuJ41wrISZk0LcCQpKiz3NMF27BTaSOt515gLt6De
LgOLn9Rxhpfwazv07t51kel5vm9ZvXoq7zvnWfmLeShoSimCUll0dJs1q5adrFbOGJEXZzM1tt+h
EzaFRZ0N0FP7eeCXRf8oeskJl20GTWCakSzPmdTowunorF5o7M4Cd6nW42RJ4kThT1ZMp8weEX+i
9hbAJj+bxH0XARk6bhs5k1M5MRko1pOsFi64WeYLN5U9SCMq5ia9tKg0VGAJJGDXpjNtu7zJkhP2
pPrLHUsnNPRaV1cchiulzINDeW0CfLGnPq9pwrJPrQM9CcNj3ZVNE6DQ8A6z4y9U+W6NdUc7zrZD
USNuayp8j5SUgk81TaY7dK0o460x0cAEpJ6AZ1HtEZCIT/E477sDJZPdkdRqk1LysjzXedOTr6fL
YynXGn4ny88bAfcHKobanVOXFbpxvTyuk9Cv1Ki3t2rSjUM2tC1NZo1wP6sO2pv3QLXGoAArgoMB
Ie3gdSz3y1ZtzA9Nw3HjIUHPR2aGNPfd0yZML5w1oSjmpHeSNWx7NBzZPi/GxqVZ2t5fpcrZR+GM
Zs5yz4M8jmba3OZNDbyQjVLHVO4Y+a63Oi8/EpRS33CpYW40mG8A4GBmabLPFj8LElWZn44/yFNH
T8WJPKXx5I74oAi0Tys6N1vrrfb4Ak2ibawxTLKR3bm2CHnRFrkjIYE5WlpzlE6bvKklk4NruOZz
TnQJAGlrGm3Eo+gfO57NN2n7TBkNfPeNRqGQCKamK3clEtvfKlHOQz6wG+mbsd33mekeWcpyHmdj
pRTKtzf6ppt+ueiqaTYIyllQrO5h72Nt625Ua9TxOG+UTGm98TN1c35XaB4tS04FVN0O6XRb8h6l
QlRSFEc/8MlFfrXbrLE+ClmNKycVXsdF3wh6UoSlK5zFR11Wl053Sz8MBCyz7F66p7rBZsKdMOpZ
9rwb1y7fE5ngv478TI+KJoVH36zpIDR1862GdzkQ+tLFzsK5QZPOp1eU3nPV6Q1x1FXbRaghRBKS
8a4/UDug3zT+ZoRZS6cvNza3Wu+bDB9dJcYmEq05f262od2pvF3zuMLdEzd+mkQwI3keZkvuv08u
apZw01PhMeKKJHYAAelTmubOfMidYhif1kmNrB+JvrnxurruMbGLlQrC1qaaLdOHVAQuekdGxkZ0
xd6zF8MN3HpcjqOiKiEwZGNYJzEP6rNxhdY+uotL8y99Bd/yr5deznXqREvVVdxzdUZVVCaow8a1
PmmPY6oPfQjt2IhnX7OsMV5GKOfYqgTrlj7klK4T9u8ZiXhsKBaNjC3rtkAXfn4uPb/eTR58RuDM
peExf9hgCRuysAAsvnm3GoNmAHPSrpkEjEcqme2QDu0i7r1uiRnPxsgDC7iWbqaf1zYXIcuh/za6
qUsb1Todcglu7apiOQjASCCCXH5jsnbDrK7lQzV23m3lDd3e2GT5urIn9sxrqn1ex7K/K+mRf3VN
8B6NPIi9NB316vn2o8YcvzP7zD62Ro62xOAuOYmlmz67jjna7YqbLPPND3PgyAGtoj7OmLKPcWlg
dbp53WnbtL4pB2JbtKCMQcqpeevm3mYGQ+9BsYyTeRTKTJ/hZvxnY2jrXY9Bao/BDPOX267iGtYA
GRNljHRvikmu9yWFtD/pILo323NUQzl6tnF7E4wcS7PIn7cZB1+xpM0vwDt3FQ0idhNbI0QBFb72
rVNfngsFCKIFzpp3TTQQLXJbw3xc94bK7bgZ/PZ+VYPngf5p3cnNTB0EB9EJh2BqLKdNM80Ta/V4
gzMwO/s9whjkSUsNxONrikyUubwzct17gCZIriRWJram1PAemmX2j8ImAL6ilu+1XszlfduSPu6t
TQHPGeNuKkxLhmTGLc/4N/sA1CF7oXakO42aMcVcQSj8W8rEJBDPD/8f3VvNKO8qR/rXTpf1kVBZ
FxFGX/ykFHsBjjhFRPcnRnsKDI8Zz+1+sEpsJJCrZeDkrX2yaJ2/6nTpM+YlLpXGS75dt5IDJMxW
n7IaAGmKz9BAgK3yksQtlJqMFzIRsPlv1kbrLcBEr7fyM6c359SqYTnUynfO9doa54LG1ahR3nT0
iMV+zO2cNBU3g0TgvlTle9umLhwkfVrHkYKNEuwgmSEnGCju4dpI5qxdGkR6NYuglUXPIgORsANK
cD9tpY3xNjfu3YLsz0eyVRbIglp6uQhTLOqfvNdc+CCO9SxL6vcZkvSgIbyNcMpSl7kZHTEjq1vl
lxKISaNRMDX9D/AX5zp1tzYapgU6PllgauiOadCBUdKxBxopXxvfz/i5vU5Fs+sUpMNKd6+VJTXf
fcFDsdFMFlNwbxs7nsUctZoEBhEIN6uQ8Xl56dILh5ilm3byM53hScxrf+/x17ttaROJO21d97MY
s0+W7uJ5tLLyzVvG/NuwE44mgPI5qjMoRkDupb4Whdnx8FC7HPlrYl879KzEtK2ZhOQOyeM6LdiC
W8Zuurf7ej+srYjFuvIGQ+sQcSHlB7/UnD88gvVRbjXKqZF6dJPn4SoFFo1ny6PCfab8MBTJuj51
vjmc+8zoGy5mOIMw33y1Zwz9YOucLmE9W8bk6OqnzcxdNjbgrNRrVoY9rQh7wMhrSWcaBThG0hwy
g9oidlTDu1HDbHRUmY7GNStXtd8G6e8QNxrUFPfrx9oL/8M1l4F3kiOpv+XJbw3aCNbl3fI334k1
frnbnHqkmMWpjq3cmm/UbGLEtHqzOpbcF14sUzlcOonXQDfGkcZS238osEgeKVzjrqAH4VoQjXJF
cqa6npd+OcHUyefOXtgtSlyFcLzOzjQuNwYpRYHKMvrfqD1nhcsbzvAOot/c1r25zumeOhT9JeXa
hc+nF/VbEMpDca8BnB9ALcwfPujLT0lYBrmLbQEF6FIT7q3GcpSg2l1Qawxlo1cYO6B4427K6NFj
eKojg+vphLU4Oyz8Mnd+VdOQRKokBcljYl0V7I+o2CpWJLlU/slWnGWQ8SkVlIl9pyF/MwOt29qP
muqb+3RIjBN5x8ax0o3hOrFs89a2C/VT1c1cnOmAmlAlOIM4UKfnvJSjHN6FYZhfdND0u8FO8dB6
w/paF1C4V6Ph53Rkrb2eBgidpmsOd5ATIbiYCwQJC6/H+0L3X7bvE9vg9eCnVTsbsfzvtPaEy420
DfpLxzun8u1LbDeVWE9S+jLq68WvDxpRm8A8cnrYMtej99Xm/s3ERCKjY3tXQzkaRyUaLU5I/T7B
Qs3vlptUOwqOm92gFws4gdB2yYBSMSEH7puaBMhzZfgqhg6jDLg1kz+Lnfgx8RL5b0O5nw9lojWg
bJO3m5rSMMOln8bdak3iW1hTTYNONV6LekqZrdvG+mgK24xraNY7Y3ZqDFpKmTc1QM1Bd03tnI3T
csNW0BLaJUC7M+UPdGv2tGZ4q9a9jKTo8JSvnnZQuebsRyOdz3o60Xk8G9RPbnlT3mJ5S8c49xxK
uMgjQRQA7UxnopRN0waLPkwjbVgKaky2VvPK8YdzmSvsKJ1qU2HSAmGQJdg8orowInszW3occo2V
ufOskHveeUY2IZwgJT4SRGuFjlj56R8TX8gHGzz2ppOtHpfbZt9bflHAO1TpiQEwP0HJZTGvXvns
ECE47AzbfFhF2fMAVHJ94PDrj8yhPvCkUf5s49AGNFTZ4Qj3iM1pq4wHDafRQ2k3+U9aS3HVYVr4
LscL6m0vm/041OTbNkCUO0+s9LO7W/JDSMVX6qohptyLuVeOEHiMEfGQ9QnourQub95xr+MphoKD
31f5VO54qkEAC9lHudGaO3Zk9raiqFdGuTp9wYbr04LlDXD5STE/kZm83BFci/W4spG8qLHSDyRw
UZ7rkehBUTwLXAZ7vy/deYhoZqxulOak58L1yoeFdFJQeKrc4Q2X6WrKBuMxJxA8CTMpbHqewe/z
wsufcinnm0p3LtLbFjx+4fh4cMwFzKZOtzhbSukdlA6AS3VMy8FJlvav4XjucTJqTcXatubZ1eqX
SdBw/m+Yzts+qktgr2guwV8MYyXEhuyt4cBhl+n0TumSCM9Em65l7RBg288OBe5aZ7rPDmzhM9KS
5Ia9wJzCLtNeE22Yd1ZSU1SrD/PBSjLLCqatK04FcCQXR+MvL4s/l68ZwoRj0xrqms5642wo177x
aoxl1LIOVZw6aaIFcOwoCuuyp9apdfLyg0PV6R/MMZHUlDqFv6ctsdcjonJr66tWqYoqvYEgrcnF
HTaT6ud+IsUplFU765Eami+v6CYRlNANe9vakidnRhp1O2iYM4xpzvsni1wAf5cxvtFYrIMw7ad2
tfkcwzKd9JHvsfxxwf0ji+V4QtbAbxcNnp9y4275q8kpnO4YlYdvA0HOraE5oC4Nb08CH9y5ztnr
+OYvA5l51wRoFoES2hTW+B4DzKpu0HC5hoiou+OCWvPKgSXjlTZsC4pfzNf0GGfh4Pa0lXWm48vD
lpRJecWwupRzSFoG1WzHywtWaUHCGzaCJWODZqchjKDsKMnGApNed7ab1A+GlTfPSddWWeSqzK8j
TB7Yb7KmUFXgE2fww6w16kwYalVHcwQogK8sgZgnN2F5taRr8eFqZghaM2fVwo2ZfqQJCBeXWcjk
ea7XfEan49jz3tGXej6lXZk2QUqanPbRgM8clAmlzT08/aDjEe57TVXbFmR+qzH2ydwuuPHScQj5
Owmxh4Jwv7tV9/SYfNwSeMGkI3dvmMjcN5WNIso3Zd5u0EKgKGWmr4HTpiIehFBXi106n6ZNyS9X
qVebAdX1fpCgKLov18R56mWDwiRD1GTZxhK587iepIfBWPgX7UcDehh6HGFM+6K3M1461PYslqSD
Valu7HXPqSCZsqKWgNrJtKNaDosCFjx0NvX8zgvm7dSorJO8eI06ZNdf8zrgZ7OAzGhonEVyYNxd
9FiKqXsHPR1+wXnr9zx17Edbt5QZFOiqrqB0kMWVPad2q9lbpMaUAR19uF3dVPmy/OnE4h8aQBmw
cfIuvnJ9Y9jvzTTbq97Ur/E+9VEPSMel7KX+vuDB/vBJvKR63tdEVCTt+IFlrbzNkHQ98ihnN31V
6u/m1HhBYy3LtZnY661hLQ71AvOqIjqp2EW61Xn0tJ4yb5U7f6oh3XaiaDru3kZ/2ppt3PH+X0LL
KcyzYLz9FcMFWXI9Xb62tFXyUMFa86cFXXVpuz9R6jV9a2UOGd1nAywzEIE7lDDKSdM2B0Qz3eeE
DOdK64vhSnjZHzio5LyS/GBQYe+lb/hzKGku5aUyechLuhD0wrU/W/uOVj+NLs3NtGkagTxVAT2A
kl/CaK/ACPyTMj2soHKaGV4yrylQCdlpeoX1Y/uZvWyFhTSwqQCpP/aUdp0lEvQfe9Tku4BqJJg7
b9UUTsjgAwOG5krxiOwYovN40jT/njeg/9C0VXLbjaIPRwa83bIadVSpFfiaXO7KR/ORsn2TyeA+
+UVb3LVaU3/OWgUCuiUN/E8yNPcV+4kIZ/xl1j+k9f/7X5Lk+v/4N/79jRpfoRwa/sc//+Opkfzv
3y6f818f86+f8R/73+bmU/72//OD/uVz+Lr//L7R5/D5L/+I6wG9zv34q9aH3x728K+vn/42l4/8
//2P/+v3r6/ytLa///6372ash8tXS8ER/6Vw9+Iq+i918+Xr//PzLr/Av//t+rP6nPP/5xP+UT9n
2X/3Dc92OLFcKuhcHT52/u2Hf/+bZf7dcU1uU9vSbcO1L77yfzb0arT3XjrhfHglPCm+6aO8/2f/
nGa4fzdM5lbP4ZNsy8Vu839+9bt/EMD/eDX4U/zz3/+9Ysk0/jIy/l+m2HYcxFmu0C1hCV33/vo5
/rvKXyZFAX+4LYG/eG4RJn7TbWfe8zqCvqR5yWp9vqgp2OYyhJq7hciBY1bTDYvi1olqz+R4MVX1
BBjk7ZDeq1NnwL7VKYt877OV4Tuaw3TrF3gYTMKndKmaY9sOlL2is6jn7gp29QoAz/wlFfNdTirs
tuSBXqKYH65F9zR5kYO1Fgl/+yIGfeUnWVDkdeJU8d3bEZxynm8ttdjRigLgiCGLjlfaNAOtbP3d
vE5Xuipl4BjaH80ExmzKXbrRtamxtKz03wYL8MHYCi1mjW9P7TyPJPzkxJZeNERT70VrqZKnrvtc
V1iKJbcPo4niORUO3x8MLpXlzream4FbZ7fpkhD8ap9iHUIZeWiT7nA5tX21HmgNR0ijl348zYzP
XZbdkmIaqKTfoswU4Zg71xDfzwlKX5Rf4Lb+LVqv1wz9TWct4VzlcVMKapraj8RZh0AO3FzI4H71
vs/e9ZQ6Vn2w18MKhEo7pbExElf0raWuh4TFD1GTxi7u6MMqQV4p2SgfaoV8tsm/lW7Jq9L3tBh6
BjVwJ1qGU/3bGkQWDfZP1jqnTNfuW/kEbR7ZcjeV47U/NJGs5vlT2fPIlCTSB89QN115MZa+1uUJ
BVEZFRxLoW7Bophzc5wH440nik5Cb7oy/eGhNutziwIosCaTsKjRudvq9VdBK0Q0uB/9aZkoVGU4
n9cD0vUucpPyNI/ZFqpN/uT5+J0K+3ZzeJaUVwYwBHlY5PD72LL+ILGQYSGAKOwEUGCGmKVbfdeI
sTgsVRVpLnwVaChq84nrI2hrVdwWeoooPJ2qU9VvZ7N2xb6e55zTOHlQTrXruS6qAk1okuQsZW1/
0xO2EaBTuwizvxFURuO6Hq1yRImPfIhChDxQhkHGw9BKfLHF3ViWv31u3xtq+2Pi8oboHZa4MfJf
7uEd0XABejKfll5oHAKZnj0xPENn3aSt/ig0PkJ6ElMlu5eJMjCiCzp2k+zYbN0pc2r6ZnNQ0S11
PiehvogLeSOFpkSwVBi3MINR7asnv7EirpfA0Co7MMj8LZIBuHQITfBOS3fQny71XZfCUlgWlnvy
74xDkZrfyPzNU6ahhmOnLhBIt05UaNWpK+1PpLKxksAbI+DYeoTvDKb8bkuv7DQP3Z4dAkRppX+p
9APlGz/Oap/MJN2344nK2w0p6bQgAx0phOXNX4E54rmTkkSTveVqodwQf9DpvS7qA15rpXviIm3i
vTBXU7RY+rmuXq3+saFDSknkwEh6zZyfnbc88vhPOpP6i3CjfWXY/8kqZhsUBOhEzIvlAqWaSKEi
/RHu/QNHheHz9qwbgL4yYcUNnFIVTGhVg4S3DFZqdx88moNXwj03tiwLTz6WxmICyt8hSpdFyfSI
DPzoJ4uefehF7cwy9Fa3rO9ZzkR967JCde9Nm0votVwk+clXHfwDLlK8fYdkNdc1HFF5l1dbtZZO
0M9makY6BouOIzVDDeKQEvelWund6oRKQSdo2nQ/MN9e9PyiPS5FQ3ODtckJ5USxZMAEQ+Fl+6wT
1mtVVosZzKveqn3fWc53qqc6Su66oBy7L6aJ07nYusEKHCgjPyT0UzgYVStU7E5qFVPUT6vGljxq
uA427husYiYC0bZr08QP6sHSVSCIybtjdHLjpFfePqtwxRGdFiRYo6sRCkM3sjSF7JhqJDD9kdrf
yF6H8q3CovfZb8ZNXVS3qKC1a2JlrKcmoVK3bRLQW+Gsj5bRCiYgd3gHOK7xGCcvFuGz+JzHH3QZ
7WGgLvTWGCbeOnhflI0Fwgd0NtVJk5l/6rbdOvfhsLAd2fO1yBHagSFLpw2dkUN06g9TgSi4nPjD
N3ezBSPu+/vS4nWnoEFrE3RQUKEHqpyNuR5COq+xKMjryV+onWiHpzzPS6RyyXtv5bFPReiZKG0Q
uf53I1jD9aSOxSU7yNw9zPhfOtP28GsDeIduuRsvgn4L5LZCMhfPNFuctKyKyJfdW+Nkf7geyiBz
gQunynPYbbyLjk46vrAQhoqkoJBijR50ei47SA52bK7P7MGhtt1r0x199I8oVPSA3CTrCV5anhf2
gNDUYT3S5SKmkkcUTFdSlUOQiyUJHRaWYJqTPa/mfmzGNmjX/jepqj8edtrAUoDDKENbsqfL6oAu
vAp7142RPC0Bhexxu/DeI04s9pJM3s1y3RmT/KNG7SyowUpALUql33jZuyXWfpc2+ZXs2zv0naFl
UW+D3GTN2fVSpIAOjc+e/4L2+dy224NTwTsyX0yoHiSXjjOFQ1vuq3Y7uLr6g/jwzsUfc4ug769e
8z08jhcTRHye7PEG9OcCx2KjCkanyZ98sXwm821SltQLFpoPaG/s0MnBxp8Vw//IVj8xLnGVomRH
BfAiigLjucvhPyxGFmvSHHbZYu1c2LW4XbvngTCkjb7Cm0STB0dX6Rn13c7OzTvA0IzaWzkF2kIJ
u12W+0kUT1v2WU9DLFHwTSjdXIxa0apjkWrbU7IU73LTw9XyQiZ9rpdu9I9YbRBPCYh5/gKtmz/0
bJ4K36vLubzo8tB76I3y1vGvtDKjiHWLK6F9Vao5eM3Fj2LEM96TFuh98OEIVMcDMML/7ct8fWlN
FDJNGrHEHlKXAK1EXbdNdugS3iC6G6xa/VugDoTfiKuJWUzwXUEcXy17OIBMHoakvi0rwDzgJ28H
91ofLXvZQ+DQEb7s5sz/Gko3Evldn5wzzD4tUg9tLTnqOYz9p35pzwgUmW+e6diOE93ZY33rrP6g
w4a/jK3OLXjrb7q/l0Nz7BLtYCLiIbgzZF8Mbdd51VkDpfbNJsjVf26SSf/NZXNlllAVfQJESNpK
4u/HnNhHg3yMtHBNsCVPvrSz/2rMevXIexJmxOWWa9LpurH1PbrBP05hxfrASNP5M6cvmmGuygVd
mHrIs75bI6AAMlzaVySnKkQGF3srtkIUFcBLQx2loJg6JcJMfEnQazcSXbPyP0gWZYfv83swjrhg
rQx68hQxB27p3dw2r+RJ34wF+bE29iQetUuTrKmHeTJeTQNXht58LqK9ageKlEtDO3asmsFSqEPp
enStp7oNQrFygsWV6ncAOdvbTBoyN+1HWwFqp2h9Yn+e4tHdpz0X+aTfiEHD7mZa3iExu+QZjdjB
zw+U0b9t0rmvjH6JtEa8+90XCp5oNLMDIW4Dzlj33iU+J9JRHVw0VfDe2OYB3nvCFhM3yuY5pLw+
FGhLK7gGp3FufEPsU38DY7WRf9itVM9NXROloTti+27RKKLud9fpbC1TEY3dsu28gZoxwySjra/n
Cq5SPCnFFWOwyjeYdN6B/LY/ORmMNKVA6VjZdcEzFKvxzh/mZ+JFmaz9k7t1R4DaLiDyE5SfePAu
B/pKz1bl7qbW2al6BgMYYiQSQ6hJV7vfoDsCX2bTS5VtT9JkwtLWKwKS+rhO1Bg2WRUmufGKTPZK
YVO2JAHsA3AkADDUkH/28BYV8FSZX9xotfdKJts3irqbrL73R/sryfPL5fLWLUaUSS9OYKMKj+tp
RmTyZAPfHjaHBnESm45aqg7O0FwhKL82i9S4WCz5Pai0ysc6xqmO+sa8lXO3W5I62oTOnsDiGph6
pw4IRhhD2O/CtGiwVLp3raftM4EXYx2+J9k40LZZFvZDG3ZOekA2HraimcOp5Y+HYwfsjqaug+Et
z5Y+sswh0IWuLZ98LtlMlnuqj4/k4yHvMk5ohJodnjYUMN16yueKmeC180Y/1AFKbutefNu5dpo5
v5Jafvm1m8VjlewBquPBvudaebL5JCVQfpQWLgxSVkSg2bS2Tsl4apfxtbQ0qsjHm601itBWxh/E
kb/pou/GtHgZ/fE8Ut1BuVr+JvrlWhDlQWbZYeVlcZLDUK1MHB+Ju8sVO4FgvMUmxv2qx0NlGgga
nDImXOIVSbX/UqzjcLaEdxCQfWFXjTsqo2+3nBs5RxcI2MROmFrzK4Lgj5oq2Mj18xt00p/dlseq
ls9Zhzu0kFgRc+NnHPywsjr31OPXQhZMduqhQ00T6ng15lbceW6mHjtBYKmi0mkzmU5bt72vOm83
by6YYj7/STfFr5iYDUfERlOmybkKam3FpCzG3WJ+6kk5BvSY/CSZg6sO71qoFnnQSgJrlQ3SmQxo
wxpgS4/lw3IneWUsCBIK8SlcrE30n7Ph2+ujt1lfqWqeWO8NIbXQncj593cDQUqy6kqyBFykN+nD
PLY7OzEf5iKNJ9ON7bmIm9H6qXt18GYMMEn71jK4Vyiixp4dqa7CzrvyK7FTQ/WcYP3o5b0LAv6Q
2C4dkdNBieEy4iD1/BrROuXz6zgm7rXqOpv+Kaf4KEtPxQIhIHqQrHtInQk2W96Nrp99p1muTxzb
VfabWuN2XYgCUk1vauPIE6UhJCdn67VjIAmyZraO2QTPt+ae+dST73NH0w3qj5Jnr0s6Qb10Pr7K
uhpDwDn9WLnOGhHul0XJtl3jJu7QO7lOiESz2THPZ2zUPMA5UsbIcWn82bYRuqq9yJr1r0RkKAZ1
PTWQ7Bl+2NndcujcvNqrKfnQTOxshoYo2vJS86tCmfTaI1XbZ0pOOz9FvVQnrRcI4fVHUY7NHSus
cZ9Y2nxIEsc+JDiH+dvLztplmWc9W1ltz6GW6V0ZaOlqPthENuBL1i9GPWyi9hO+muzU1q4fbFot
0JCnJsd8NSVM9SVJZaAUZXPmaik7vJ9bFc0XmKMvh/E6wy1xWzvJfJK1hyFYn8v1B6rPDRUpqdjQ
zeaY9uR8AaNrJ7gTdo9BhE2vUgCD3NytBIPGeuYur6W/yaNdYjbrW3fBSDY1XAD8mA8OPqo/CfNU
lOPh2NfWlBz0fF6wGMn1p8S6yq8j1xhHO6aTHkeHH7oFWxA9r3ZzLos0i42m3WiXTkkkUTg+NJ6H
zxTVyd5HlfvFQX6ayiqLu23SD57uDQvZVGL5FbbXvg3ThI/YLJ2Lb2BYw2WsxdmyFkocmwTsnkLZ
/KB3wowkq3pfoFzpbTyj4UYmIneYfPK4DyEH8iLZYTCyodX6OtQxKYWjAd0UT+50CbUBKmw5Shzr
ERAGWrPc7BuHPLSvxZTFky5L/l6OZRZEPxHt3pp68oTPvrkiQ886SzjMSNJmXyLh6oLN0aFqNMGX
mfVmuHdFq3+kdja+Z+j9OFOHYbt3cwJ6SWKV1VeaI0QlWLLRIpPp9uB2A8p1qCFs+wtLrLRz+6fW
q2kN8s6aszCBiDl2NjmCCj73ZGsNDjjGozf4GRSQ438yd167dStZGn6hYYPFKrLI252VsyXrhrBl
izlnPv18dDcw1pZGwpmrARoH3ThtM+xi1Vr/+oO0zxAsBbC6fc8x1oVl+aeSq6IOh927S4vaplwv
KvlI/1TAZueQ8U19EkX5tvWxivWcG2GzBiAU3Y5d8cPycbSu/dMhqYN9KKx+5bhCtxQcjZud4M7Y
ZogzOxCAgiALd51CuD5DOsE24vec/nAOQtRYYe7t3WiAK+OP/b1jkHRRu9LE14q+Pt84rbbpPXJ/
5y0OsIp2eq8AcOUmdrR/W0B23cPTApibetTXLeYwfosbVpd0NDvBYPgIk8N4V7swUzAsREDh6uEH
2pXHvvfEtWGOijogP8Nz+aI0IEBZSdpuEiSVN2SP6QtD6VsCHHASz28m6AXQtua2O+C60Af7euj0
xajbKttgyN7dBXn5nORi+VJxXD7JorhRa2lNjBQR/EawuywbyVbClpq6c70vR/XT9luoBgLw9SKw
c29cTaSOnlMhi20+GaCtmbTyZBX1bXUqygIdbNH6ewfidgKLPy9/pahZscrVTGtP+QpGJhj1zWBS
alsWvRTFSNd/D0voyEheGdPBdeuYzFtj5TNaN9Ua4UP9YDREJKyQHXinGKrH2wgDg3Oyq/tDbAUn
rac1BkVmdzFYJUJF0Vv3yAGW0mOGUDYowgc38Dmm0xagguM1KZuL0VfNrhPKPrdK36rZQgT0oYEO
kW9rFoAqbXsCKLONMtrAvDO3fdCZ+1r33U/BpJ7RGN1wTNLLqq2Kref0SJvkvquG86Kzhlurzeju
O2mOLzqFEobnkIQYPSX2TH/t4ufOIX5Ce1X9tqMGpZjbwNSYe8Le0PmGFyOJP2ez0wCXWFbYV+uy
KwIY5cW17dolxQ9mZzepJ63ngB4MxWJX5SjZRmgpuOycScGOHSd1f2Xp4JvqqoekaAAW2+BG9KJd
I/R0NtWM1qKgoQfugBvrxMOqgOC40vKutfb4Gw/fPd8ozlOUYohw01OLvZbWJnqWwggPQ1p/d7L4
Woztfe+LV7aRNWQRlAZoPWrjsq81PJKpAK1Rw6YymycgMP4vk/8EfyjdOqk7rK04Zi0V7saElmpA
/rIp2ew0mFmlfnZe6e9Woe5AksTeryu1Ikniehg1fKyh2Ge2XjdJYRyiwf7WVEyp0S62N+BM1xFT
uwhsFeMQOQt9XtjJz5H9T6Q1eC9KmuqcYVp1YxiA6Y0Nk26e+CFXLcVJz5fkGsZKaPA6Ikt2oeVb
z/60SNLBwdB39fohqp0twrl10pn3ZL+r1ei6V3/oOLaXvaTKujRVUa6psLtN5xZrBRl5V9pm8WKz
Vkp25Q0CjiszwT8grPytm0kogsNd6qh2P5t5eYtUBNWcGs+rxHrMZ/nStM6PNn5ofL02fSyuZ2TR
qX4sUiYQ3eiDObVZug4SzDGF/QOOGy8x0g+D6V1MY4b0EgAAc+M1KOK8qkwBmBI3q7IdNgXYmB0U
1z0oX9+Uh7EstzzqzmZH8Jm+ZK2Jg134bZw05zqj57UPZcMbGGNHMS4esVK3uoIfXuf1/dB1Vz7k
AKRLAF6zxPGJfiFKLXOLKeLvsOlrsEh925sEHCfUaefgDYfCDaILCMQKIwO5kwYGflLQF8Cx+i0d
CtK5KPJrAOLbkap/5WBQwxKx7xzbPp1KwO0q0t62ReneRMOBmY566oqerqD8ljrhjr6ogoWR/UY3
gnMfJgAbTqbYvIri3HiQlpufDB4Sxr10jO8gB2cdWoqVcIdvrtWtZz2OB6Q6N1jh/CrxM4HHQDTc
UGSvDSxN8JXXMRePbtUhAJY4pCsV99gL2NG+dsNkB6LygDIHMD2obgITlgTw83xhRH61w7i22ak0
K9fa0d2mavAImMZnJ01PvEDw5kDDUJwU96DxBv4s5imseByoRqRnzdQwPGKYcWJPGZS5ptIrpu7F
RdGhVkYBtpkbd29K3BVMUfHm/HXRk2nDe7bBcsanyU6CTd5750k3WxdGg5orQWFwM3aCAb1JFxt6
0w5NqdrSGUCz6vCDKUha5cydz8sqvUEjTapsYN1rq3JXIo6t584Oh4M5mM6lzIMARY43xVdOjBFN
Lx0Tuhrc4rH95daNfTIbSXM3zX3ynYN8PEPW8nNG6/IdrYZ76Tf+YUn7w9fXoT2plvFIHKyDskLW
cepXib+NfDdaiy5FKpyg54vcZjp3oKjupETOkxbnxHAgGy63wvV+jFBOfwF7GEBSDMY8OV20NjZD
4/DbYl+u0uQpZA5TMB5a92NymEFx2NF8KEeFucWg2L6wHL5TdMTbRiW/EOTvcphkgjJvpQd/l8rk
oapb5yTFjkoJgOpFpz8YBj+SRU1NH+fLh8gwRgQYyAVcr32Nm+ppTjxo4jqGj6wFzjIcKlQYKxnM
8d6KUNio+BTXhZNG2KDabNEhHW4k5v7ZruBt4Vw74J7kwm2XL72Ozow4PhWxPsRpsvcS6iqYBk7R
HMIhW9mJX51HeORcDqaA8+MhvS0ttmrP9OcNI40JI8SATLbIY1OLeUiwq6I8r7r5xGrclKq1sw/C
O88VQm9Vpslp4qN3W5Vw0ZwyuZ/87NGQ4ytTLB53voJjXLC1LxVC+IRWc9N16biRWU2pP5h3EZz8
sTbkuszDE2j9J6i6z/xcXNi1s48ZYq2Y+p1FCodcmP5gwGLh2S+NpS3LTQwLAjNdklgSCeJoemep
sIIVKTSPzYxOEB6Ru3JHG75q7t0bXrbuu7JZV0b13We6jSLQVxcJT7IrUNWvy8whzM+mbpPfivh7
M7xWDcMOg6UfijmmSons323gPEPAXtVaHYpMCgZYOYCvkt5DYcvs1EZuyLzmUvbzfRFFP5C8fjdH
xgqZXyLWmNZDcFnhWkTl4CCiR8K/iwOsePBLQEhmrCzZwc2iPKNsCMS24LJQkm76Ks5WGe8Bm6id
j+gMiGpdmeYZTOXsgHDSoF4GakgKkwYCJZLKzS3E8sGp8AOakdEjrG5K3FBC0283tP2X2YiCLbUF
k65oPB2lVHsohe6DTsCXh1mEGyPRzZVy5AuUOo4GY7+MOHsDFwTH8sNNRcDKBoeEZzsubuL4fEjg
ysaluZlTRQOTFvcVb+F8TgQbuHDuRcL9TTFH3kywGyQ4xmnfCtad3ZuvjvkS9/Xws2V+uLN1wsWv
TcfQhMj73qXWLlR/BOhaXsUlONBQZt8SCw8u5c1U3P2dQa1xmM2CDaf7UbO+cL3xhm8SQDauXEDq
1rkxreCAKBLz02IPpspQI0Qs43G0j+zjprg1EVlC0IA6U8cP1QwVLRrkqzPv8oYnXqmqwPk7DJ6s
Ot4NeI3uoUzdzBnDxnEUp1Uw3xKxcKPMkLkzI5Igew3whgLRjlaOOQ97u6Ns5ai5qtjkdZnvJTaL
VWetYD4G6zz2zwL8PGSFqQ3cdEwTkuwQ47fllZzVCT6+LxwoARwsVe5yo9njsVEemqKoN0iqwGcY
45l+ll/xaSWIkudbeqE12ilobMWsNi08ZzwqYKFZergHAQbu6sqDjzuOEL8o/A/ESVzkJb19rNNf
QTNcOGn9qDw0tRNmFX14zURo3bOSE8GGXCB9DqYKbeGzzB7ToTuBGmyDFYGp4Zr6LRPpDhJd8IfA
f+sm5csg09sG9bJrOuaJclrAx+jMKyEMiOAp0UzwS1G+ZgV0hMkI9i1HCPrJaBmVTYD+Nlx8q48u
slD8RFpZXFgdzD7RqDMz6LpNKuEy9OEWNt30DDkVm7gZA6jBAPzTgEJIa/WhnYzvo0q2OZzbnbKH
DTyQAUvemflrcqqyX2nsX0LeJNQj5HQc70M0za453BWi2NZW+wrWyTxzSTJv/OlhcOPouevz64lm
dagBqEt0OJj7rDq3QvXZnllld53P3wNzXpduBndArESqb4Dt9jjL7zs/2i7MGIu16Mt6jwAJaYOe
2J0bdyfT4SRt2ZMkOgyMpS/b3l1lfc//cNvLBoVGAfsYusIV44GTEvL/WMgXo2LfD+r2Iu/N85o9
3qtQVTY3PcrvAcC6zIPuSubVppffsg5LewZ/nrrLdXHaEp0chkspoNCAc2bTAZqIazkRXeOJCAfm
yqI/IyMF9s+0h+FHpdScx4W/45TduH3XnAiLNOH+YLoZRSRrL3L37RS+TM20auG6mUXBsAVRJ3tc
Guh7XPQglvvIFJW9UyVHupfcooF8DInHapNgG2JHQihfhQ+BCJFls8sGElULHon0+Ks6c7ZY4Y6r
oA1OamdCqRXxZVkDysrg0TT600QArWQ3lJvDLmZKPKJ5WGUx6iAEJ8q4b7OGcIFgW/qMdmf6Bklv
UQvGBhZOTeqkdOZ2MxsSFDfD84TbxPch2xSIcdd2Hx1y/NHkSFZNA9nUbwi7h1k1OxgsZD/sVD32
eroCc8MLG2zfyc/6ujrkHoeXXYU3qAZ8g/kPrv7anMDp43L6jWGGxaxcIcHO8Y7jRdnlLeZ/d7N9
6uWEIqTWXZT3lwNDEzb2mo6qbLajF7XbOEmgRRQwajEPi3qDPtplZU+cj1tExpcyreaHhvKUDTIE
cAVOUYE6tad863YYFSFXfWkonHDnufPS+c5thkPUoZSw0ZDFs1udV2YXX0JJmq9wSTobrZlSx//C
S1e89fj+Q1SzcDoBJ5WeZbrHkXWl10NezlkaPj5mV1PiO9Ve5V3yK9d1+liNSKrWUT7pcwTBPRVg
OJGrOqSMer8wRj1ytIbNtzDvPBcMzzQ9kswWj9C/jHGjiEI7a6EFQ99rfniQKeF7gwmihMvy5LbK
DOMXsL17n3ZFc4dBxrBjcNm0G2N2kt9/yIb/iG95ATeraIrX9phN+YaAeVX+zu/a+vfv9uJHefz/
/P/Iu9TQHv933uVlUQ8/pje8y+UP/Id3Kf4lbFOYrpRamfg9YDz8b96l+pej+NQ914L4YlquxMr6
P7xLzR/SuM9gXsRPrP/8of/QLm39L0/LxegH2qWjF5bkP2BdvvUmdjzbxKHXWlaxZ3qWEMu//2v9
uCpHAQ1VYaNCUd04hiivcRDRJGVYJaCKFYvhC0/ttz7LyxWdhWqqKItcBYp+tGJnqSfTqmeHJsjI
H0pbwMK28uaLKCa9uAv9D5f035fBeEZL3qBnqWPfay/vjIpyCBqmn3WPHMPGnT0Z9VURpeiKvMgG
i2sHHVCoYiaFYKVVd2lbokbuqwbWQ4EwG0lxZWPuJRvHQ0Q6FMUykbWCF/PPy3Fq3MM26YjR0bqJ
6hSyXx6BkedmJi5AFNiXg6lGXJM1hTnu9NCH9wnCuhhqXhuWa+BfQYKHmeBRCLqkkrWGmYcbmwyE
fzkiYPiF8QSCEXiKHQT1qMBvNpzjezAM+JlFEycBjqT5cBfWIHHbinkRSpyoAE/GJbEAOQNbAwod
Esj3jp31iMR0cifTeOCc94cYYy1cW3Hbm2Sa7Wc3CfVhZjToYPyaiNOaqkOtqQebdJv19DFM/1Kk
d1UJH1WUQ31pTEHYbPEaKdI1XqiBWv8X8ws2Y4a/GxOjvGu8ZR1rlVVDcZbMI/MbIiV5U4hUcF4x
JSGEm78+vQ94xO9XtOO6luTLgCUkIS6/XdG9ORVSRAbKallgRefDlnPsutowjkzWkRnpL1baHxvv
o5XGt+Pa0KNZbur4E4Jc7yeY81ubdC45/fK4SPW5rkeKPRrB+KoJLKvatrMybr0eN6ZlDB2F+7bz
nXDdSUUXUEVjoNAzTfGTDZfvp8QdEUzG6YbhoFF0vGJE00Y7IjHTXY05PDSFsrdu+8atl58KMT1S
o4bAz3GoiabOQAYG4afB2vBjODRNalTeDgJzyNgv8gRo/owlo/QqHHGlKIxvDeDaiB6EBgU/mbY+
TbIqJo5Bo8LEQyKInmcol/kX7tjsicffKGeWKzyHfzrmn2/4r83Hm0ThUvYyYxj6eeuEM0ICs3Zw
MI7uLRMtV1R64ovICWsJZzn+uZTHzEB6emG1e2/Xh0h0Z6cMLjeBL/XPrDBi3Pep2GwvANNu0N7f
4tqBe0QXBfeYOkGD6tOs2rqRV34LZIIxIkr+h5Iktg78J+QHtU2cbPaMhasn6dP0rz0kI5yz/CkP
w4QvFvhRvseytWnT1cIWNqaplvUnJ/av1xbkMOzy2ceNB3waX2vu+4zBborqaERPsmrayb9Oo6x3
tjbqGaqUec7dbZRkfKv4DGYjjeKYgVH4As+mam5D+qWiw4ciKIF8V8SQ/pn19t2Zg9h4WPWl38Ei
QcRzhcMMAFBLfAiUaWi2zhcVzbL9v/150BFAvaSwsaRGj/D251lYqALbZnsTp+O0Tcf8qZjn6kzW
bCifbxRHVdzyHl3NyQspSAvT88zlpPrrPSbcRd2NGK1ZBi5AmzAZZ6RYCZYBa7tpKqBhtu9ru/Py
39AgojPXUYO3SmSefBXZ8v5DADvmBHYth1PROw4Nh7KbAuIz4p0GjPtlLB5nAiLYNZE0rIIR61rM
z8Pd58+v3l/VYwwMp0pZCEPEcWgADSw+dboNt6onmhbbYUVwWYypzqX0DaA+nLYo1+2MOWSBC2+z
7mk/BepszAz2Mf0EpJOQKDM4YaDG68QK7CuJ3bULacWEkdIZJE+cM3iEs1MZYVFurM5wb/sqZ3ML
TSs+k1GA5YvrI/9cF53orzo36atdikgwO60LGT1CUANCLYs5hkAOo84kqAZv4hUZkQZomyvVNy3c
vDhhFFSDwIY+nTd0l+gAU06NFN1BeRIEIiIcFGPLq6y0WxsZKEG3tHYKC+vOo2TGEQso9vP3++4g
EiZjOoF8xjGVFuqotMLdA8ZxHaZbK+u931mn21M1aPswxqG/MxNV/J+uBya2KGfQ0lBN/r2cR04D
CxQ43UYNPFpdY1iBuQBZmj08vG04pXb1RbDFu29VmJZJeK1wLVdrxzzaSqfRChwRFOkW8zdgNHT3
+wmixJmhkuH+85d51OjwsS7Xghjg2tSMjn1cNgLXNIjVo3QrQMXPxzZipqli7F6Trmsf6cjMbhMZ
9sj83i/v5tDBng+f3XAx1e+s1y/uZtka3uxS3A3dFoe9pz3H8t79tnCBrLqEMmxloj1JPWu6RH+P
rMLuk/MSL+51ESfzr9FF/xnZdfNg2Y67nXGn28hJBOdFTXBxTmTjFz/JUQ7rv9+TJTT3pjWH3J9q
5a9NzcBeY0D5kGzlGPkJoVuFwPBuotSLphbNi59MJaS2gSNhPVSRD/Aj0ux5NmritozSm5016Qei
3uIggwar6tFLmKCE7kGTXZIxizDSlvxgDHj3n7/UD1YTP6+jPMuRcumY3q5fn9j0WDKM2iTGhLMb
vI4zvmHzlnl08Y+3fmHKRW2GDRJaM3mcAG4P7OJNG+DaOOXiZ1tN7SFWQfZjCiJx6ao2eA6d2Tkp
s25m6mq5P0F45i8Kxw/2h6UjZBHxc1E6Hn090ASwLQUABSIOVLQbGcved8yt9zP2AUz7Mzwivii4
xPJ3Hq1bHtqiMmabQA54tEcAHlWJUWb+JiWw2d63TO1ilOeKrICF+/SQy6y9CqDOA1jaBsmiDXRn
rMD51dZFni3aDA/Hqw1JH8h1BmKkd1NnEWZcSga6WHHP9AulGT/g4eiUu88XyFGO3J+1rWh9qbaB
YDCjW3q+v9Z2gQxz2XH0xjYTO1qnFRZhkCFx11oNRFsjqQEFGVeS+g4j7TYCPiKMjbyOjLt5aZCx
orA3B1mvSm+w+i9uT7+rLLFZ0BbbE3+pZFa9LPC/bk8RMBjVZU/UjpHMcHzqejKQW0DZHwhsgTvM
ary2FYZNm94cjLOEH6nBcDlyjN0IOQEzsMGI8LAPveZ8jHt8j+2+ysg3bdwYbZgIAYMRYZSX6dRE
zWJmU/82RoFjeWnIYty0TJeyNcAVdkumh7Jo1Xhl3j3IoB4JhO3C8N4xobutE67Qfx+CaAwvotmh
N0Ctnlz6TkoSRtNaL5jXpq9eiU3aqqJ875AtWMTmdSW8ml1qAr0xsEHaDEZqu1cTySx3uICNv3PJ
jV0gHaCd6TW+pNBdka/hWRlVzqqsJbxMlkp9rXD1+T7Hur9t4ip01vls94eGfHuM7/wg+x7BpfqV
EIL+W9i5b25NM2wwRYOL8yNs0pK8uCbnaNOBbOEN1RnhCW2Ld+5KGrFkGOQWDNLHZgi+aB8++Ggd
jjywtgXPsY+zOB3leLKUcCTIgCwvihrQOi8CxPwh2sBgpD75Ys2/hRr/rHkOVmpiz5Ictotq9+9F
1ZZ9nEdTZmx6367v6mFSGxIa/V3UpeGp6y9isGDSzIZT3bzYre5wgKj+WYLVv2+CvZKyYtk0KGje
3gQG1qgiW+zrs1hNzMsyqG0K1wW77X6OWHPcfv7QH73k5VDl0Ocgk+LoQ3LzOfNIffGxZcwQTwq3
2DB3nV+wK7iZseBPvtoW/0QmHe2LEO1cR0OCw2jneF+0azTt7A7GJgy8Fs6t6jUDwS7Hb32Dlo5u
iK4JApgzpEN/wGDFYeJpqvq+jzHOYo7ra2c/5SYftRuHKaMESjHcPdxR4bEYqXsj7BLcNlCK/CwS
bIcR4k1Nc4DHyuZFNiXfOow7IPs6S6CzKSN0Dk0YRtYan+/oNqkggMJJwkN2XWVus/CNzAw+bgYP
bVNZsCwR8IrmHrahicovHd2rITCah6Jy1e8W/s1Nm9bxdZNE2LwEbuzhZBcTZrwv68JHVNWX4V4b
8/zLZpdM17ijJJeqM6AtQ7KKtwL3KKyERUzFPBBMUawH1G7Ye8BqvkCBwvnlwtjs1tRv+LWp2ejj
lcaVwTuF3Tk8Y5ICb0lmynz2mUqZm8hKWjAZeMs/zcrHX3Ccavd2msj9gcAJQXfVOmV3O2Opg0Gm
LKrbIsGxcmVVTfRcOkQr0H2WxCh00oku9Di4nASM2jETLCP7iiTzKl47polAMxjB8hFk5h1Y2NSN
MFEKw4jWkEOX9IHeR5nodDI9J3IVQQQ8Q+Mp8qPwF1YjGeNkBV+ED6B8svsB/XkIE5UQijFTqLLG
8lCjVnsVicssBHFfdj2FrfMAKc67hvxf3WHhNnwjwDrDFQhruGAdhwnneuMNymUYbwzxOiuN4HES
FvYOuLh5CRzsFtpCCpK1yFWL+hF1q9NAG4PpjAhqNpq1RON1j34Tu9c5LqFx2OhlVmKmutpERWHu
yyz2yCdwJtM8kEQSXyXaHoqVCmGPEy7LYA4qNFAkPISg+yJT7f33KyzlaCqNpb+Wx9WxGwFcCSQR
m6mPQ4hOPsELXTFdMtIGufKGYfv5fvG+chQW7iWeoN8C8ztOW8tCXG0a1C6bLithwQ0D+vjayL41
aJy/qK/fP5q5NFcOyAsVG6jf252QtIzFxilha0pq91vkpsmlywx3HdR9tQd+877Ymt4/GoMD0EXX
WSYFFPRvryd62enCbrxNQWrQ2s3q/JS5M8qcnKLh87f4Hg/5M6SgNrQYSHj84+21rCgwksKOvQ2J
SWBb+K3ZF/noGhh0T2Kro1Y9zCpoEtTn0XBG9drcDElHEs3n97EAtEd7sSuXl2sy/qC3PDrxZKHs
GZYa81prnLwDs85h3g4J0swuBM9aoZXDyJZHKEh/wQ9afnH9d7AIr0FRZ4IQQlPnPt6+Brcmh0h6
NTzfNLXQOPWgyL3Wm7L3IVQH5nSBvDP5ovn56KGVC1gAuMdY8bj5MXCex1QgZV2NlhzwpamxDWhj
DOzgzhQmtVjtXGU9+iPhtdEXibQfLGrWNI/K9bmH40BBq3BEXUBXZYat1UuEgyFNYdutsY1xhjW0
pPL75z8xvcb7H5m5kwlqwPxUusd1lGVOWZTMkKkLhBnRDt8B80eQdNDFunrGnKL3phGrDQi3+QY3
EF/sRChs56avZYh9BbquX1QlhV5PFrT6mfaqWYeOiQGWSyTTOkHnzjmYTHNA+OxAjb0OCFm61iQa
/IS5R09Qg4BepPCxCVrAAPsporIvtoMKmNoXMHnrXeFVzpOpLab3ljty2g1mTEhFTEF8kVGRM9TH
mggrzXboNuyCnkSi0sa4AMA4w1YgzoKzRRXRbh3lgqJ6kd+eikpOCCZxPWJ3HmITQZcoxtWcDQBx
EdDOS95MiFf7yBqeBwLBGJH5iPkGHr/lgZboIM+zih8aGVOz8/slUGhGAKZWGN9zxJFKAQO1IsSd
KCZpOJeiseG8zG2Pm6wXuX68VnJGWhUYlnFPDBi+4WE+xvgWVC2kpaYLjR8cIy16hnAic6AZ+etX
9ZTM7aoEnjcYVITt72Lo7dtaiviV0jVCkVcFQQBpzmzjzYBv96s7RRCCUzyAp01ayOEOW5YEWxNY
stV6aISqVlmYoM3P2jCUqxh3c4x4mwERcjmY5k3me2W3MfyuOQwAguAS4IIaFWgS4qrZ6+a3FwnM
ms1iNB9zxiIAlPjztQhaBhcSprSgg1gSSwWm9RZzuUqW1SNapOGF7QdMVaP77XDDH8sTWVK40EWR
vg5pUhb1yhoJ7WHr6ZauMh+HPcwQlNpyCglUZU7oBBvcM/hbiCmv1Tkznlmc4IzaOOvWD3wLFkaB
S7LyiqRChBuApzJixFugsCKe2Q6q/hnNSpbvGx0lJTFYnX4aMUhkch8ZBBj2gc8b4ngljxb/WnXT
y3oeD85gjD+RpJCg7hpifDHD0X4JPD4neI6G90qFZutTF85psY/cTkeHdDJt0prAdFDQF27xKuGj
NKAOWXxuLxx+xIcOWq0693tykmY1fYeLM56VLJvoIowkPOMlYvKxdXP1Ima/9NZxZbAVRc7IKI+I
9poQtKiy293kTmreaKOb0N2X9kz6Eh7U28quJ7lRfm3yXDRlmHowTMWV3REGyYQBlrloQcLehhqc
5/fcSVps0CvjjSGMeZQnwmxVdIbbRWPtSuCZ8Is26/2ej5MR0iSL/t3F2vromJ1ir05RvDo4Ledg
IVnvL2XngJ4C4toUnzQ4QO9RKnx15n60DUpG/wCogHZKHmFeQart0Z3AoVLKKCZyobZXulfjvmjh
xBu2qLa6csYbE7cMbPwXSdDnO/EH9YUnmcD9wTMpM45uQGMi2hpNwjeNIdyp3RfiIvARXURe+EWU
7Aev2KS/cjlTaSDFYiT1tpFtm0CPCjYpHhd0H31ebUU0BL9wgav3dmnLXT8F9heH+fvnoxQVnhRM
eAQSw6Pnmxq3NU081/EFKmZUcTU2tPYsHxjF3H3+Jt+f4FwJ3IfG14WbcTyVw6MiNasecMqCwnmR
4FWxQYJUA0vI5Erj9MvvFzrdE3KaL07TD55RUicpBzmZqZ0/0PlfuFMc1YGIa5M36wzi0iwwM5hD
5X7DxDz44jv5AIIjpwXoAztGCkWQuLe/IqFqgdmp1tsYbRr030uYW5uuJz8CdZBjbZg2q/k0yjU6
/hTYm8PbIU1r7c6lUaO8CsgxxdtTNSdJmNdftB0fvAegTct2GY1Kk1X99t40HP3edrWPs0g8XHiJ
LbcKs/i98qr8H382QknLIgPWhozzxxXt78VMZGgb97j9bzSRNRj0ibDBW8YirqyOMKf5fGW93yS4
GECxZSoaDwblb59rknjcTobyEIakQbDPyHiAQD/BkI4sgzTGwMXPl/kt8qm0V+FVgpWm/uIePnq3
ND1MkPj9vXclIqOATIyl6W/MuMpeY1z8n4t2JO00Ywx48/nzfrBTMNmWlsZaDmrAcS1cA+op1Lru
JiymqsGwxEOiHrI7xzuhlhhaKzS/2S1qgX98XcBjNqcFxeO/qLfvmeBbhcrdcje1F1MJOiIGskzM
6luTwbaugqHdE2w0//MWj4PHpHNd5t2CivjtZUfHxwjSV1im2zaBkXpitVJc5cVWU4V9gV9+sEvx
hFCwKFKxfV38BP9euLmpjabk+9jGwOZbNzex9TSUdlERTumvaWoV9ieDJivVq9Geff6CP1hEqN9d
sVAVecnHY26d9KGAURFuAyL07vK+6U7A7s0LI228Ly71wRqiOedgU4jIJXvj2+dMXDeB1AQFR8xT
IfA+KDHRJsDDRzLmwibNzERvVdz4/3hjsHg82JhAtowBjvmYlZ1jSrjwPEUj9as2q+LRdN0Y8nlv
Hz5/m8tyfNsnv73U0SPKoWrjAXeAbRTQ0SMVxtZ7ZcOo+uKzWP6e4+soSy1gB8A3c8+3rxJwsrPI
i0y2KKPzc9d1myv4wfa5kc8w1mCO7T5/LvH+t8MbEsYeHpCKBveYAtLRW+FvkqRbr696mCnwV/Hd
qbD6wi96VuWlH9XDXeWF3rhzydO9ScAK4S5nJDgx1iFcwBDYkeYgRQhBZJzbq2zwi005pejRBMrR
L370P/j38StyORHp3W3YhvbRzjHjD1J5tQd/A3+0i7CvI1J86iB9CIcybK8qIDbmrzgMR2tfKA/X
LOrJ105nrd4YdbYkhON8n+wDK9RPJiSLdtMWMQJ1qyr0c52WjDRk0vh3fSbD54y86Ot4FjZhzWnW
P2Szqyhw0MegyVV2hgq/g1f1xdH//uMFEYK6KVh1mrWw/Pu/qgyhcebGmjjaNmP0PSC093p0kx++
r6z7L37/DxY2iAAnALaj8FKPK6m4mzTONXDrJfDwbsgasUtk7163biwvQa7n68KshtuO3uhSFR6R
GnbkN0us2bTWCe7Oi40x7sC+Zk7z+b293z4BNmEXsk9j8w556+1LmMs+9cooCrehqGGhz+730Onj
0yoDoQuoAnZikf1HNnZIn1/4D4vwaIkpTyzkB49iD3bj2yu7EdFnY+kxscZmk/wAAg4OEXkZ+E+i
x9Jk8KZYPKqELLc0mSx9j9tv88siQc678PtmxIvGI2qE4f6g0hXUNP3kChll+6xzcFH+4m6XPeHo
bmGmCYoVBDVQUayju9UiCJDch9tGg2WodiJss67GNNjEfewZiBkatUmcMDsjpZZ84LzD7EjlWAzR
Enq/P7+bD9YTNwOmCMOa/4jl3/+1cjno3YTMP+iYc5hhkWT0v23pzo+fX+WDbVJTdXrKW9pIKY+2
yYpW4785O48lt5Fti34RIuDNlKArq5LtUk8QkqoE7zLhEl//FvQmIsggo2/f6MlVh0C4xMlz9l7b
7uaIfnfidO88wN3enLHWe17fETCH+/lGSfbnd59c5EW55kPj5wuC2CNYnVepGrNuBQwuvV8QaGba
FF8c8DpPaJ+jvVYnxkuCAOjgqEZg2YUWufFjR1+yuD3xeUxi/bGb0/yQGoywrl+Ms5LV5M1lHM4n
cKlaTev0krdZrw+tAPVuTxIwP9HwNdnhlRJEjkmrNQ41lldYTbnrfsHP5JSIpFw0Ktd/xdmHhF+B
Ctj0sc7CMF4XkiruCF4A2bsjYWZE38bYEqU0gpxOI/ZkUPl9zOO4u35Q68K5W0wQeUcxZviMTU/P
vTPjUavBpOCotCXtM1Ly2j3VazVjoAQTggUMMNs+LiLrk5lHyTsiSvmLd2H8OcqooclGVM1vNYHn
3whLCwhC8n36XLMqoh/4fZslxmB2YYF0xfjbG1G/s+wXggTiLBo+jiBWP1LKpqjAMzXiEysRLeOK
LH2YIRNWzWKypp+Om2EdRgNjvBSDXnhEmI3xfAfjzwM7F2OVM8ggqUKL35m8UC8Pzn3hRZZ7o4q5
cI8Cy0b3w1u4FKbrzY2tDW1jCbFLwd1sK1WKD51rxXubqL+CiKw9O+ng1oNxtiJQztBzNiz+NZZv
zektAuznqLbGlEREhTzWdIvHTTN53njjATwfqSx10wLHtzGMLV+00wP1o9s0gI85O98ynnq+sKEG
UPZgZ4LISh+XWxZIRY6SwCvg9BN0scn4dv2BvHSFKYPp6/MGsAiuThYZmIXJ1BY7gVuRPk8KZagR
Yzgpae1y114y4Hn6bpz62ZeSN09nLEevgI8Ac4PTMwfx1iPMhMc1VdK6q+Dnb0tdS+/cJCp2Cc6E
gxLyh6ikfv9fT3fRjqHMYAIZ4J5ZfSjRY5s4sQycvNyO7yaTJFAYqrU2KsjKeRtJE6imkWE9u37c
s/WfE14eKFZk/gnW/S0xZ6UHmg+FtSHy5ymAyAo/Sb8butJ4GMus/3n9eOeKyOWAVCNcXpe+z1ol
IWwt6krSZndpkOuwvDJKvqjMonYRS/i/PUjJWzcTpRd2hgUft/A69dyOMAk3qSlgdl7/PeeOm+X3
uHS+dNp7Fta00zsOnCCZ+KjIHclfNXEhIhJWC+UYE+fWArJQEHsqKnfTYRAJdjAuFp01cTgmJD4I
ZaFHW+hBF/VQ3PutZeU77CfMgzy8nu4uIeoUH2jlGs0BphyTbFObk/e5QDN0j4g7+zBSN/6r2VIs
NbapQb6BqEKwJIaYbQtn1MTHmdrw5Ps5+67BXSd/KPWGYetHUn7NzVF54EJ0flQB+fxDAs3vC4+N
9QolK+82ztgm33Tgc80GCjd5lLlt1E44xXp7J+vClIcmbpNXzBTO8wxDFtQJY6sj4E+SotwWTeYO
t4UVgWcs6uktEvQG6TGUxcFkJEEcVjsb5G1meRukX0Qg0wO5bi3Z7Sl0rGOUWqq9o1YmoSWVU3ln
sT/4Wo0GbX/8PbN1xCyACmiwupbItKH3jgxzdR/1SKl+q0AADLLbFInc9Zu+vEynJQh2LvYDLOD0
BNHqnN7zJmaINKYN5mONMEfUSRBgbCz9Dk36G9/V/+/Vrg5Ge4/+PJtQBmH66sPaNrWdObFZ7nJ2
jt0r7tHqe+FDjmOmsOjhtFHzfrJRjRjYTun0nfLIMj9XUivUntoIE78jJ7zTEu4RCKZB/DbMLtK2
vk6+0EMfxTDNaaR6d2LRH94XYK7Mx5EcSgTjImswBs/e8CXoRG1sBZ5vskb0WedD2eXV56zQgQE3
rUY/cJrYnG5BJk1fA+mObEWQ1vsvokHWvgOKbJXbCLGPgD0EjGrTexhzhl42PSRTvFUhrn+QW5os
ED7ZY+84j45IRHtk2xt8mEiXfyPyb55Q3Pc57lskjR8NpXRvGxQmpvSxs5EYOkGvfYYVSN6MFyf1
I/NNkCdsByTBkO1cdqEFEBenMs+dE8ZOWf+ba92AqqVzayxCZdK7oTO63jGoZTyQHMsEmjXHiXeL
0pvkH5SENrFTek5cIRE/7tYt2STuo77k44Zpw1MhbvfqmJZubIb4eYy31Eva8tWOB8vZTp1OT5g2
sn5HkDHJCYqw5gboGzMgYC8JxtVoaMydo+L4aSg6/x/ihHmkA5CY9rNtc3dDGwUO0Qq2o6KPKm6x
r4/Qeg1I40H3HY29PTC6sdJ3aeat/3kCczYdEjAPLjKeMQIehYMa2xTjL6qbcpiiDZqA9F8B7DR0
tQDxFjjxnWd0HpHgJG/lcPi7sfjC4y5zUoi78SMucZhRKsLWsO2yYGZeSKDJXgLDgM9GJk/6Ujf9
9Gmy4tQ+dH3VOFtXA77ojaKyQ+pCOUJGsMmaAM/nLgZ8105h+mnY/pWuZEa6XDmAz2oUEDDJP85B
BEylDsAJIGdSvvdQ81Jb/Gb8mPl7XJetCOvCcX6k+RSQd4NwBoRdYs3PceTNnyRwjleBqEOG9hBD
zxvhGL4u9Lt460xSfsmNCR+RQUSZACTA2CnE4qaekbvEP11cEzFM+qhcIAtD/BZ7bOmYWiHH2tS4
pgiYcw2CXWRciOKj1btYsIHQ+z+RruYg6IpRvfZp73y5vhRd+P4ubha8LMhkqLvN06XIagVfB1P2
O3qP4ydAFsmdiqo3H3/dR7oMtzRHF+qbpcm3zAsZ+/ABPj1c7LSVKhLSdKvIzGMoBy4bvAllCh2K
vN8hsmn32DuLuwoF24frp3pe0Tn0cQIUkt7S4rSW3/bXhlaZQHh4bkoCMquEFhjZE4tG4Fi1Jkqk
bjJfiYOYb3zfL1xf9s70p/nplDjm6qBOy95kaKd6p/lwFsy6cQBtkAnk25P5LWlH5/CfT5LjUZtj
seATE6zuZ9/bwItiPi0VEXGHxiWzMnWXlKVMdnDHB5e2H9De6we9VFRZDuPCpc9FGbcW5WuGTvQI
fvqd1mmdR7JAQmaYHsUkhHn5qKEXJEvrvo47lkik5WBfYd1W7REhmPsq4VKI/+Gys33w2WEhwGWr
f3qvpV6SueimYudpQfKtnSXyD5Jtt10q552op1uv0YUv+tJhwhLOJJMh2uq5zuVAlJNn9zuzqbNP
bYs4AiVO8Ij8Jr11sS88x/4ycmcOQS2OVfv03NIm8Uarz8Yde1rriEKhuGv4b7cRtT0ExrLbFW2q
7bsOFB/xhcUW2h6KSgkLlm0qmTF15ap965qjtWk9v9m6SsBvNTviCm48F8tpr2qPRfeMxMj0GNH8
MVb89cr1LnlFTm8Pu0TK4huuufhDU1TqC0iQGU7lGI/fWyzju0SznM9oxroFINfdumDnrQWyL2kr
LJpoxmPrhyFapjrkCQ/IlAqA/HbnxuWXMkaisCsQfcptm6v2c2JI4pCGNDN0XNp5SfjubPwT8y1d
TNFl8zyi2f6VNSnZthmWNCT+RdEieqqHf5BIR5/tyJhvrM4XbjUCdrYHCNlpC627Y4TGpZUL+Ir8
9Ml76JG27rohJQwJGOcuQ8x/P895eaNkXPaYq5tG95gtEptvh3nT6t3RYvSSfsecy/MzuTWdSnyr
m9i62Yi78HCwCJvs/Oj/WWz5T59jNBSZy7qJzgtctNpnE7l3ZNXFz+BJbIS3nhLHsm26PUStttkv
VftjZETV/3CNGRSjaWLR9Jm0nf6MoGTfC+u33zGLUAd71I0HMRMoS9syA009vxl8um9sAM6/Cuz4
GLjT76KlQs/v9JgINoIgLjhmSiTKXdEn6meKNdkP2QImuyKJrIcbb+LyN57eVDa77LOxCNNbJHXu
9IhZ4bokBxOZxVzALrcDgTGL9KkAtsQ1TV6AwqJ/m3MTwV7dOSl9MtgWzy2d6H+1vDfeb/ye85uP
P4ON+KIZZYS7XhnoLZRRqwA6+nGSYCBjjbDGDk756KPWknABqkofnrJ8CURgkrVJEdF+v/4jzk3t
eEwpRnTqAUZvwVrmEgSDkEojGK03LGnsmhnJf2iWVUBoqku85kzUuLn1cTXTkLaF+NjOSpWbWvn2
Ry92TNBVXTxEG10I8T1yJ7IXMqPRpi0cNvFdaREueMiW4i7HdzIeB0KiQTvbiXmL23E+52CRZeQX
0IFncICX6vT2kq6VpfHQjjusRiUKgFkeS5/BHRUWiTKpMibWWJHd5fQyd7WWGhZCRtT5G5xSdEB1
+BlNl9Z3nmzK+zTRG0p4qzlev97n67CLDmKZTi7rir0ebzTdBMCj7KedQ/V+wOOLIx4I5q5FRPsJ
78D0MkDmvSsRQ+7MIRM3XvSLh6dhqJseXT3DXb10dM+yCX2YApkwgPsbMktAQPZ6L3osvVrzFz7U
rFC8Fs64qezJEYsYNdJulKF/BrGrV5E6lGGgTr1gQc46vVezQyw4/++w4zPU+ERbzFnymJJHbnxA
m4oLKWaC9oK/AqGQliTas2OOQ03pUgYLKKrKj25iWfAX6rEn8cz2oUAUxgxxpYW8TkCRwV53E2jE
g4UT41fzzooQJ+A7TKz2ztZS7UdlEUsEcWVhfxFOXyK+jWra3caoZUeo9v4SUE74pjn1aH4VGbRg
7IregSuIv3xLfFZ8NGdPRnu4bHBgPKiTd6IgAHzHwwOcjiTWWd6TWyLhXxP6J6LBBtOf5PnXMbKh
h7NBaDeuojD2zcJuDsoP7EdvcCuiIjCg3FDRnZdnaG9wKBETGyCgWJdMg+roaw02L7qrUkiXbN6K
WvKQm3W1v/6Q/9kxrW4vtTDjk0Xww1dl+bz+VfOMpNHrgx6NO1rcLTmkusFmdNug4iLvJ7NNsUvo
eZTPBsxOtuUxYB3sjtPs/TKkAApqG11n/qNXmv71+i+78NFhpIhTi7KRfva6t4xUsW9JAul2/Zxq
352EsBBsCu3PcZD/AIaZt9cPdy5IoEblbV/0bnSyAa6cXoihjfS+q5bGU2xhRt6g/irJxXYTnW02
uXz93iO92boH396UMNlbMmUJJCkA3o2SzG6kaPUQQsZDFVsTrAVve7bwjuVCDi9DNEUvA/Jv+8bP
Pn9UPMpEvpUMCGnC26veHAkepLIXc87sIWKIlHUk2vViHB8aCSXhvx+MQ7EmkRLKnHU9UZF8WmJl
zmCBDAi4+VS7W09n7hUza7txqPPVj08cNfCy/NEKdFdVXVVEDk3Hat4Box53pt/UPzQ606CK3Rg+
rVfWx5Eqc88nMw5B8pBdef15OK9lad4joVqG8WyS/OXP/3ovyAIwGZoH886hsP6FtMT7MgU1vA6R
NN5OQ6RLzBewY+/GV+fPy33yQlqLCNAkMtvEwo1z4vTACWCjAb41+74Jl9l9H+v6s5Bznj85JC83
+0TIBi4vhrQROCgl0KYaquyLYxBucNCL0X9n5pu8NDl13N6B+O7xfUeeucn6BmRmIVK5BGQr0Pp2
tCzinGdH83qiPuhyRbC9mgmuDPvaRqbuRr3ziwQ7/7UWKu6JB49atJ+lPn0SUwpS33f7Bt0Ov+3d
pZdP9nQ09MOGdmWc30npJTeWhbP7wuXhyjAQx33tBesHHkFkYpsx8RVLL44gRUK6iTKSoDHzsTe8
TTdq8d4ndvmWSXd54tb3BX22CRGQfRlfxNP7oipSY2hO67vJHJPqfoLbz5cE64q2pZ8dfycIva83
WHDoDfe2r71efx7PXnTOG8UZQkkGqQ6Y/dPD5zEe8CSXbPYK2L2KDDOcgdA2Z5/20/VDnb17DHeQ
ZJo2TyFmuzOfrB0jUaoEl1hW5V5l/fgtAcxMxK07kcorRvdRkX+9UwFOkiAhSfP68f/QmVaXGiUs
pDq4RzRp1gOHNNXZSMVkwjk0o5ZB3ljTKQ+Kltw0o/K3E7Pcaqv5kXMsUpxiof0nOgHiTJYcWeAd
Orilrk93QxTjYdPVrLZ0281sl0w2wQkw3Wx4vUFEzi6oNeIgPAJPSs+o9W2n16ba+fVoNuEMLPTD
PPHhw66KLwnQPKtNG/sxQgxRyhuP9p9h3vq8beQewCa5/DT9Tu+xMxqN1UeOsQv8fmzudQ0o7mQR
s/TcJzEThomE0z5syQ2dwqEKYKYTw0mfJNC9qdmJVnmHUgo7Xjxd83GiJIxI1SzoJl2/QRfewUXJ
qiPrDjwfA/fp7+ybtIqUtXTtZYIzH6v/vABpfII66Ii64yHGw5ZsfHOO0hvfhfN6hdfedcDRcIE8
29VX5SierYrlEdImoZfaHCqV+l+HoVO/uTQsR3lK49m36Zij1fGehbOw0FM3ib8TQTSFeG7TG2/L
+fifX4Ruki4xFEKe1tXC4Ftxnfk6T6vFVO9TXQ3qbmaJNrdelQVH9mowbflKb0XZaZ9qFO2f2kx3
bywPl54djPS8NmybWaPWml+ziEYlcpLBGCILBIfkGE1bL+gKZsKAIRoQ/Fb0q/HgfpAGkc/HoSJf
65h0qEI3OvY/sqmipHthXYPBAAHa1kMc5OLl+qNzVtVZbKkAW1qAFXzvrKNu9m7ql7Vn7wxwmM81
tpiQ19b41Ldz9ZVo3OLnfz4eKENCz+kRsZCsW7044Xs0lrg7/daOqjAma/Eh07T8uxcPYNW9amEA
Xz/k+YcC+AqNouVmkJe+Xj7H2kmJb8rtHW9rFEoZgDIgEkmIjaVwTGSZYjKYReQF4i6Yb7RqLjyN
fJ0gb9FLxo3orgf0OJQn3OS+vRsSGroiXmDiqd4I40FmSRrtLNJuACPjmTZGu4Hm3uukcSNhvfFA
XrjRbJq5BMtMmq3jcpX+qp/avG+IiHTsXdNjnOywxf+Q7KELqgvALeGUopu78SaefyKxxtNUYGYC
ieu8gp+D0bLb2NlNjL3u6eX1xEkWQnsQbmrnNzZOF86PHqezoCAXMcQf7+tf55fXJuP6qeRgfk9j
mjgqCIJF/KTS8g2ZSHND0r8+nMfFXBpwfJH9hSK1upyBhxi3T9t4nzkWiEnAj/e4RUByG2Pk3Cdo
3W49xutF/s8RAdXhV1jqDQi0JzcQ4AlLuaNrO74f7iN++Q42QVt/1GG9YFQ361CSlHjj00+rnb/2
72/gcliXsT+jGbiNiNFPDzuYVeRNBBLswGWaz1SyQbMvpnZ6NXqkcZsm6Kw3W480qFVNTXMGnp9x
HzAcBosdRcFilDH0FwggwOAGV1rEIHV1fleRlvER+O7ENr6yCJyBBR5/ahOr+uyiGoDDqef92wjw
kHSDOl78pFUif3SpTp7e1EHJ1Z3Z9ai43R4CHVklRag6klDSmhL8Gft2+z6XBSlZcZ94ZLPkhX4v
s6m/N6vWA1sxpMm/SYrMgPFpQzaZLsn7BvE+0qSvSdELbZ8wl42vNfOATMTBneFrcvgRI/YXyxg9
HrZL2cNfhST+naekJ21+psAOU2Ig9qrGghYmdle/58mSmpyxmrcbEakpQ62aceLEIkX2FvWS9hIw
+k12kfKyR+UM8RyOadXdBTr3Gny3TVCFq1nZLzYJ0DMqHjRCnANXfI0oQetd1JrQSQ1HGeQjjoK+
3dhb+ZOmp9g+MAEnOHoLE2duKks0huQdxyYsH03Oz3B/iDbrzZZkjcm2NCjxtCofBX/2MSpj0LGB
OWhxOBHyNmySMm1JBMbmCxIGycJ+qJvh3ZU+VSHARPlaM5F974Ya1iC7Xh+VWxfXrybpCzBPR9U+
YLGMii0KFoI43Ax4OysnoREZgRhm2PcT+TK5FYGRU6VNXHXLprkPM+QF/3i9bsSEH+gZabPeCAjT
QNu2oeRp0JUKfYHO2cBcQ7IUuyqk5JjUhgltcs9oJCa7PGNmuAH0ojnf+DJbSEAGhjMYfycSigOy
ZekxmD3EeKs33Bjmlga8PwD474XAddXbrEe41Efc7famKtPiqUfLDTysn39nUeS8+UhHSCz1bVpu
2OunLSvjkDzSxc3/zZycN9coSS0I+zwhaN6EmvGrVrAV8C8M3mNbB9lPLhwmZEcDgnDjI3jhNfb+
fyizzLGYaZ6+xrNNS0Q5LsQzba63aRzgIJS13PpgMB9lroYbEwP7fNlg+MK+ENIs1eF6tSL8sba0
gtyLCAkukTK2Mzw2dRXdsMlcWBQZggDwxPWz9AdWFbpPZ3p2iy7eW8xMjZ0W59EH5qteG7re0B2G
LM++CFJZbyyLF64m5mEqJ8ptFMfrght8hkajOE323RBXOz2ejSOQG+uZLah8JgnFuXX7znR+LMOA
uz3fQeXH0GNtdvGsVlWxbUUo7ExPkms6dd/Z7jcCuoCWBQ9+GxMdb1VgvwR289eOFCDKHANWQNi1
UVR882DWO2FJp/gZir7ZHR1QCy3ZHRizt2YsyZSUnWF8NQICy0PJ8OJXyni33lfNhMpCMfCEnZNi
GSa/AcjoRlW59aBFpT5sIOOqDzSjbLEJItOq9r5y9Mckb8imUFlhdxsN84iG9KqsFoE+T0RZRkO9
5Mg5Du+6brihlRXW114z2SskRdf/4+Zk/2zqVvO0LYOLhumEPnQdM4c4N4HUxnYbZqppPveOmvvD
BKlo3uP4JRnVUI3xs6k9iH5TYbIkZyoj04gZGWHPgPeMkbKv8lh3YnARIkc6s8ll4hIhXZvVc2TE
07DVKyZZC4Bvznb0WUd14O0M3kRAG5agBlqu4RwH+S+lF9VT0QR6f7xeuJrnTzelIwZ1lkC2oRTo
py+t1zpTZOhDvp+txHRCVY1gyH0yMcvYAYhQOIUZCmDb+z6pjTs591oY9Hk0hkXtQ510xajPXMC0
e68qS2FybEZQ1+y4yi5Vn63I9h4Cnwy4javX6XZSs78JRGyFwG6qULj29AxprlJb0Na/J63u99fP
72zsBFKUSY7PcoR/iwp9WUT+qtn6ZaqajUG5BycyIelTLjDoORlo56SD2QRMxiI6HHTlmt/6FE/E
5lKs/8KgFhMOL8fyJW1TsASqqf1j0ywi+sT3idlQQ0Xc+/Vfe+FmuEhBEIQstoYzaYyTyzK1oqbZ
o0owwrrFTZAiXv/RF+k/Q2K/cpL6lxuHPF9nKC1B0MFsoRFOB+j0AtU+QJW+Ec1ed2lhbaw6qo9T
3ur1jvwfmociMdwqNOmFlTtbqwYUs1o5qW1ldtIJpTJbsQFUXnxBAVfBQhw7N/rgtoN7GKOJko3X
O0O57BX+1xQ3Q7l1J6NtaMK4yBp8RLMvKWaW7slSwcxsdSJXSIJomj/1dWKlH8zEUjgSbQ9de5Ji
CSy1iXg8MqSBNNnxe9zHDvGNixg4NYNJ3edm0fyYmZEDfo47poae3zFs0oekMLZ+FlfPqTZ1P0uS
L3moca0CGsmM7gsOWbs4VFxiEla5R/vAyEt5Rz/M+4cNyDgQVqJ0qDloQr7340Bb38vG9Cmw0V9T
IpTVb1LKiWod+EiC4I4VOVUt7zej20g7gLjTNZSsc0Jgn0doB5RLJIchlcXwSrzbNG4TK+/FnSHc
PsG6UwCdidug+NrNMHwOI3LXdtMZrIXbG08AN/i0+sbLBfzPteDvMntZfbYTQPXuPPjF3nYH7zB2
FuiTrto2rcM4wxPlQ+cl3Y3X8o8s5PSgPHUMFlDXMPZir3j61IlytvxuCLK9lZlJss1j02KXodty
E7ktEsphaonMgsp1dBSvMOwW1/laI46tDmbiTtaSp2b+2xUkOzwOljDL52m5BUi3KPXZlQ2184Rn
lNw/vgfUO5YCakyabVmOe5bRgZJaj6r6QzDE3ROZCGrcFgyBAljorkZ3N9a8904U2ksZCPfNckvI
lNcv+4X3zqN04ROPn8Lz102tCcenV9kq3ztTXd2rGeBbFtPSrnQ3ONBpjG/slJf3eHXF6VYhIMHL
gH1i3WgcCE8dSJECsFUmiQHnyKjkU1AQgXv9vNY7chZcqhV65hyMntSaVu0Y8ThXfBr2Azylp8wT
NVxRIT8oYaobT+6FQzGhJsERoQu947VPDoEr/UJnKvYSKecB5CJaeOn6LzSFtBvmkz/e1NXl4xVZ
ukoMIRiKr6rAyIwxr/ppuu9KQXafxnZ82GjINI8xOoDgeRwm/z0yZHTXO716m3o+2H1PkDsdtd5l
Y1dAPiWD11H6Jicg/hg0bls8R5k/x1vd6ayXIC96aqUeedyWB0ck913XCqAFmhETWzY4vwcz6LH6
GT2MIHpM/bfWsRc/bEk0M0ptu+lC3ZHiqyIjzcUNRmP2MZLuzWSM80fX5T36M6hFwslQ8PTlbbUa
EW7TcRV0barCYQz64HPkadqDVgg25Zo/jLdcymf8axqHywzyD9EGAclaBJWWhaHLcaz2mUYe9UZ2
jnmQmXQeyl7T7zFRO8cyrasN3LH+3SZMXoXCTwWZm5VzDMhw2BDwVz+JajZ78LsLRjwoC+TShk6W
pimt+EZpdf4xZ0UFFIDIEw0FRfzpVWLdophClrfIwnQSGwFF1hL9o9OZeSggax6KyRY33vLzVyIA
JrGkRxjL/9bi2qjx85JPjNjj2BCkEeaO87XyCmRiDT3A62/6UhqevhJYL7EnIQ/zWcTXCEMbdyFc
IVnv57kJdhJnVlAXRINnzm5QZfBcg9QLMW3o368f9+wcmQ5zZpB8HIMt0BoBoVxWsQaG014o/ys9
h4yxg53bezVY7afrhzp70jkUc2DHc2GXs/Cu3nrNnzCUTUaznxOVv1ultA80mMqfCALo2HjxfGNL
e9bKReoFeI4hmAndIqAwO31obJZoX8i62XcwQj8nUSkdYkmwDjayHYmfNrBeJEnHn/MBuWcmWu2h
q/k3VrtLP8Oh/iRDA/EZBfRq2lMWQwPEIBF7XA7ar8wY/BAhhrtTDlYw+maj/WDXGRGqk/KLTa8j
kVJ+1dxY38+vPqNIChL0gD57lLVkTDGN0mdn7vd6YainXpC6ycXz74wiHnV+BVFWNz7KZ480jzN7
94X0wBeSh/v08hsD/pkoTcHvkd10LEyandhqskMZT/MTMdsErPSQrpkfFje6DOcPNXAjJr3If6jB
kSSfHnnoLVvMTQcM1u1zglo59n3tUNxSEGXRjdM8W5o4zYUWz7vDA0er9/RgvLOawmks9760rB8I
D4yjlHpNlJI5bgO8m3cTJuobB714hqg7YeGhuqHyOz2oGCxm+ARk7X02UFtiUZNd2wTmsWjy7r+u
gpwfn6eAQQ4tR8S7p4eqcuiQsRnIvaUn7qbvhx+w+YZ/bOnF/3G25THsgfKzIK09irk1QwVzCjna
o0lRmWjevRqn7iMW+Z9JlvgkzXpsPK4vSOcPKIKl5SvIiss8zV0tSDiJNdyeHTMdbSx+eVGeENoa
+e7GdxhOb8yptAQeNgFVXjn+5+sHP38fsfxikdMpghaw3VJi/rWXTjIZkPnrU7IaBWmkvPYsS2bw
6Oll9Ih58n84HG+9gel2UYOtVTH0K8jaMspiP8vZfrJnkjynlsGaE3v59xEMwe766Z2/FXTtuI0I
4/6UsKunZqnwhqRxOT2J+8bt3elerwhwbfu+2RjS0B6qybqlr7p0UDZCi7oFlQKGo9NrWlJ+TEgR
+W72yt2rKvAPoG6mXcBEYi/tunh0SZq8cabnr6JFGhHIDA9pO2Lc1avYeCrwG1sWaIXM/IPW+OBD
eKy2AeOUG2v4pfMDb8JWz6WBhsru9Pxi4Zkju+ViP07G8Fjl7MIIKIWzmpT+T5hKI5LKm3DlM8UA
Wj40CuxmGQEzpl8rudAGebM2O8Xejcf6Y7zwtA9zyTwEaZR5ByeQTAVYpowy4I49pUXWE7IaOD99
oo5ILs30H9cfrfPXFl0bLZaFLIedYAmE/PvNQd4VVz1U0H1Q6vVLpTCn9hY7AYTuIKt8mew8aWnk
cQv/xq1eH5l5MJ8yihjWeqQ16wUj1cekZdfQh+44JB/TZuTR0n1mYa0HEXUWQzjC+tzKGofv9XM+
Qwouh0a3vuwTUHTSmjo96bgSXV3jZQ8hwBs/erNO3qOI6QRwZ2nv286x3PuBHs9bVIr52whGMiAT
qwnYFAlH7RjRsW+qZCQ+Xf9h60fyz++i+7AgqOiur3sPng/xTutUvxAbTCs0vdnae+OQbmP0ERuk
dkv9SorijaV7WR3/Lpc5LJ8icC4BnhI7WJORWas7FDJcDreM8n+qyk8wtWp2Y91445ZPwNlxmL8g
DXEo4NblsY5Uht2Fy3EmPTsUNraJDcAGaMKJaXZf0ynK581UqgBlRFVtxUw8+PULfOGZW3BG1BV/
lpn1RzEPlF8irO7oXSfo1KXgm5/WtJU8aEpt1sY7wXg+zEn3+Hb9yOfXmLpi8aujIfWXHerpIwcO
AD6Kl/RhnHn9E3039ZnWtLzxZK+/g9gzocoykOf6QhtZ38k+yRQnjslWZjHIXDnYR+mkP2ZQzMdk
6sobhzt/XpeqlL0WXRWXZWR1UuREBFSHgLASH6EJuLGup8vZMai0nOgTwnnzXmg31Qfrb8Rykuyv
GDzBa+OJXVUaZTNMrnRIJJhlbu7jmtqXmXMa4jy+VXVfPBRr07KTBK+zVlPNbQulIci60K7K6EdS
T9EbYdnIVDXX+nn9Abl4LSm0aXUy0mPOdfqAELUzcqnrDnt2ZyRHt2oIjCwx1wMUTFzh342xVPQH
TB+Z//VDXzxLRhHcR32hJa6+ASOo5KYdse/4tGQOg2nmd+g+9cOcpbfCws5fQIi4KPt5/TlJf93S
TaeGVA6zlmE0Rv6hscklPQRiHg4WxJh3L9ZrZmbK8Z7sKnFvGBnO9o7Lg4MgbXlS2aez0p1eYhNq
RcJ0HW7bbLJBQ3bcfKtygANbETfzP6ntjuU+ngfxxSEQ5je9I/LHtdYbnBs2lguLAa5mMJEkIRvL
onv6Q5C25eMibQvp45cfek1FUWgUlW/duLGXjoNDHR8B2hh6hNbpcWJUKh5pCV1IN048xKZGdpbJ
HvL643Np0fn7KMuv+Kv49go3G5qUo3hTn4eGkTJakREhDXWHAbEPouH9+gHPiqjlRlKawvLn+w1n
fnVeSzSkBvsWlkCbWxIeutsu6fKm91x1/vx9YBG+x45mZJvJH60701XdYxFY6acyqsp7L7HkrRH1
xWvAtAAfNzJwlsTTa1BPGmE0JJmFSG3kN1eri3uVe8b31icjBHqu3d24tZfeWcoh9uO8trhzVu+s
09PtBaXWgUnQ0uMY5cEWWkO+6xgm312/3BcP5WDsYGDJ8vRnOv/X/Z07bx5dX0k0ThDmZq8q7hKl
d1uCum8BRi8tD4u3y7bRlZOnsXox3FLrsy4Gq9/rXkHoGh3q945qmM5tC1jD68rhUYf/sddnKzv8
59PE4vBnjcC7S0/t9BbOmVIW1XgXMn6rn+A36R/j0QNd1023fE4ogy+8mvQJqQWoQxeHz6oEJRK3
9CHp9aFHbp14IN7Db0CluKKnNWrVn0TC9HOP68ucD8Lo+y9zZ07BVvhC66B6e0uCRd11n7Xc1X4w
Qoo+1yIi9Yb9KpRmpUftuEWZZAQbZaRKHZThoNlKCWMmqKd3mrdWMAzcEz/U/XKramKcOgsX2MeQ
yo9KbwwPoXJjv/ntlL8Z3ZTVRwXiu0Bc2EwvU7zYC2r8c9TrmVX8orw3vlU+1dPWLRr/dcR8IQ9q
rrPXpRdch6QfSJcYiSj/lKLkGDcCyeILu12ZENvU2fqTJIClORKZMbhL9TmKDawb8TYMwi2eC9fT
9soF0g9rxCXNIJg9doRTkQrGuT2BBdLK4cImweynR8xHiMYyH9UW7RxVJXiDFYnio86cbqvVRjrt
pVkXjDqKsSMuSPMtNBmqjT+KAcnW3Frxj0pU/aub9GRYmPg6aMpn/8fReSzHzaNR9IlYxRy2JDtJ
LckKVvCGZf22mUmACSCefk7PbmrGY0vdJPCFe89FSJf7mwke0DNvKotUuD2abnGsnMwIBN1W4mrn
vmh64accEs1/Q7BU1gO8BudlMp50CVHC7O5MwknytRGFJkKrs8iAttEdv2xGyeYQbyOpUx3Sg489
iioAq+6CV3G2ZfNutNk8miPbPwZmDMoU3vD8MBirGzPjDPxMK7RZnSWRqf8Sh1QyHXVaIt993er5
SSwGL+OQlIM4lkrgceTwcB8JypX13WwCNtBRVPCbVgQ5lWzTA4bmPP4ZN5T/ORKt9FuNtv/ZdDG0
mqKhvcuCrdlP/TS53qF2QJScO03Oelr4+LQzXI0jdXZQTA/A6nZ1KMdIemj0HY02sZqC8q6S2JlP
i/DEczmUxcfWg5nNFZ2nzidF/NcxWseky+p6EO1D3LcOEhzgNHcSDZLI+C2cY7mQ83QHmDycsrhc
fAKpPdisabxF63AOtsi28mWd3fXM9b/fWVQBf+vaQKQTleFLcMySqEvXrnj2VWlHv0ldlsExLGbF
puJGZU9dpx2TlxUU0n6qE8LOLsMeOA0yN38MTl5R8JdZFlt+5deBdXZJQX+OYek+FV0joP6waLwi
gvRelKrtKvfXXv3CnUPGiKt8Lzoxp+hQTNKcBHdOXOBl0Zpu80DUx7oyZ4qNw24omIMfeAz4Nbto
05zDRHEQ9E5EkjoGVkmyRWwDCjl2O2E+6bbK4r81jPb27Mti+W8s3OGDztJUubKUj8NK6Ho87uXu
/KuaEPWlrcEer2Elt9TX0cRyMCr9iHTuKXmdSyLM8G/Llmg6r2/PmscQnX64ds9FKVR3gkC33mmf
Z+zUmZB+ckBP9G9ublqHPcQWkfVdiJjVWuV8iaLOC1LkafZw7KxCmXStun49K5CPeeLsg49QNC7c
S7sTw3t7H7b/wj3wSIOzk/YlMWUY59vUq0sZxOrntFmjne5+W3yFmqckHzD6TpcN3cxfhgH7F6T1
UOKR9BSX5B5o61zwJdu5iBOLwB7Uwy9LuKnhwPi3LS9WZZQG4GkBRnYHQWfoxUg3ci9YkRXNk/Lt
M7VHPB1ADBUS61foOJnaHTFAPRwsVNjGRjtFLE0Z54yw0cpOQ9WA6LHHtXmsKigkp7le9y3f26Hf
gJE0urhPhlFNdzVD6DmtImnRC7NQ2S6oYbrkNC9zO0OtKkmpsnYtyJ6r2HSi5S1190Z36/9xYoh4
xHNW0/jgSAzCFVvdcTLPMz8OyABvn/xTOHa6vxIMFOnTYvoyvufDd9xzuEtnRkclu2Z52mPt1fcF
wXrFAZxjM/4JvS3sP8uqGzgO911at6T6MG6j5RQGUxJ9h3U5x9+lsy8QEpZiYw92KEqGfR8uCfYI
AxVLE+tV+mR+/d0pFUUeE3Q3WSe7KrSDoHUvcE+k2nFn5R6Z/7ViT4dyUjv8NLtFy2iiaK5+l/sI
VXbxTGz+WM62yYBgQNZv5wK0QBndFzEB4U3m1Mlivy16dfQ7mY5FmCXO6KhHzHz18qdd3cr9sGCy
d/cWF4qXzSIsi3+TN6IaPgqCi5rhNPnT3jwTe+eqB62rHeFd0CVLbBHQ6ACwulEHrfFvjQNqgJQD
Jm99HVo2vvctq8AIg3JswOdhuCk/R0JHbcHjY6/lY6Ok8M9yL/V4LVl2hQFGsWD23mLXYkwebf4K
H2FQnmhebsBW8NSj23oNVxWxSbE4sBSprFc+N9vL0SG481MMZK20UjP3M58bqSqlv2e0lpiBPwie
6txDYw/xLjI90y3X6BpjVZyXsF2qx6VPNvG3J22AWZPyePQffan24OjwbtgSyfnSWuDJmNs0f28q
5RLLsbfXy6Wie8aDVoT94+bqZTlPerRHwo78TdzHo1UiWE/6BCVNFqKTL552WE6AoRmF7gi7BgFQ
FuZ65ZN9IxgsL4zUd5E8VF0Ulegj1xlXfIgMC0G2mvokfOvnmi8lKzuLvPh00ckqTrpNGn1u+9V3
zygAZ//Soqvbr8j7UPOI0OFN8LtbHTtaHvnBpl9Xu8ytKimrP3GE6upR2G5I+lnQ91tGWtJ+8yKt
NdezVZHC5SLVeYKxMne5KTpqUtF5o3sMXCXa3BvZNRxXTRpJJtGXBRLRzEK0tO0j7UmRRDvkyHnD
1P4YnMq7XZCQm/H6VYhWA2ftngo1NaRyrU7zXi2TV2bjtgRA2KW/P8EZQ8RNiGSy5tvmLh+2cdjz
Etuk/NyyS3UpXHcl4nOKdJGZGrJgXreh97R3ev70dKiQufuWM6W0QYW+G4j22/MVoWkClgAP3yHs
46pAN4xwCaWoy5+3if747oOxsTOyzsvhvAemu3pt3Te5p8V4v4Cuqh4KJx72g9mK6gl4gsUHN8vo
Z+A2MdWkgS8Xc1fh6MiWQWL/siL+vxlsUuqCCM0iIg3SsJhVTbgkMnz+7QhbgZ3fL4HmkOzLJZlE
SpUYg2UAr+6hBoy35BQv0OZSNQ8izqNl5GSehKz6TDrrvGe45/flTfSLkqe67o36pmp0/dQr/a75
WxGBSTaWL1lcF7O1rfqxVGjcjqY0yliI35FHfMZDt0A5J7Ucn3WPBXw6SNCKHQTfMrG+nW2yv8SE
HNJN40HuF1uh+ccPgVIy3eumjg72pAeLbOVA9ixmY3e5H+agOdtFUA9326RId3XIG1+fHVvZNqU3
2Oy8RP1lDoS979P9vuhdn2A7IlgukmjtedQb5H112eNodPqEEW3Ya4Nj2tkU4WZBbC7rMFeGgf2A
dXOrJ0oyFtLRVD5yGDvtowsNoH2ul8EZnnbI7tGhIXxszBYkBa99JYvufPMbX2rZVSITRS3Myb+Z
Oq4J3+PJ79h7ZzZUxvUwtbQtz2O4e96hEjLGYmKZv5FwrWctbyXpADTysQ366aPDfjenkbQpUaQG
d5VJX/UsB73asOswXvfNW7N8B47iPXGlEeEVpAy+3tHuw39hvEJ59UIlewQ1Y/Rv2wBd5yWHJ7n2
UcB/DNubPJDaljjqYOxQ9Mqkf1UcEy/+LBcnnxmicU/32EVh5Q7elM5r2/P0yM0FWd0l7osWdTOS
TyrGH6bndrvMlctNK4aGcG3u4UmRHzdQwC4TruR0jHZ+iJigdv2QxHX50IqB1S7Olo0gwKWSYwYb
GG/wVPfzr1j07TNneWxSbxn6d922XX3iTaheCxHwl67kiS94TfqaymwjGO6gmhpN8FYmgX0Il51/
fk6S9my5jopSyIQoTdo2uY3KZ4tOzB3iJAOC0jlZpQv7uaobhNBr5SguY8L57hF22/0Hk7mZFAXi
1LNtc8R0xzsZnawVCMBXWHVI6Vu/h4zecMu8b1uzSdKGAzPn6MDh21Lg1b+WUC5HSyZQcNwN7cCb
CeMe0q0viLllArwsd51exffmJYYfGD5klJYeY+Lz4nMK9M2YrEcZTZB3UYGZSzvxbb2MRVxdnY2T
8YAoDysVr2Yx4Kg3sNx9ifbxqlYj51Pss0g4tnKYnJOVMP6hcFjwVS5RIvrP2SWn/NNRNpL2oZJD
8656K0wyzB9+k7bNIMH8DF5SZELK5Tfpw2AdaHqa2s96tYoo02Tl2syuXQpc1COuQTMIzOCumry2
JT23sqfPBldCjGGoLj5dztYoDYmn+uk3SwUG1KiP2PjyHRf08Lj3wvxmyQWuKubo0Gm98STnbh9s
/akYq+EnOtaC6WfNhwc+tVp+W2vkqdSbwuJNhTJ+J7A82c7lMiffcbGY+USCHVSYhISS4CB31/+v
IJovhP45BPGFY5wjFXeNoatvO+cakFR1rUKKqpSLIpY8JcJ+2Xp69TPqNcd7rNS0kHpIvDeHTFSM
iPqR1LdnbJmNQ94HQuwfIK7j6Sq2Wp+aXsNOD+vNuuOb1P8BnN/EybdGNfzoKUy9q7/667+q73y2
/tgcQHTGS1RTDKHxAOfQtNARAtQexP11U3RwxnF2ngo3ttoLdu/4D4755K0D8LFcmGPUxLo33WA/
rHayX1TdEtUdWOB7TtvsFZRiS9CdcICo8lyPdv3DAm+i70Ok4Oo8x05xrJjGLFc8BAHo1xtGuVSk
pt33fDoqbciKHk6DdoYLS9KwuZSD5715pSRrcPGW9rYRir0PxzY3/dPI0Da1FoaI2eQHHeOB2XNb
/vWAyAm0CTQVY5voz1VBzshkwDPakGPlHqTriBcX5d2QcWda93IiYSZXkTd5PN38wynQ5umv21sF
VVux1H6eVF1NLu66+F+B1m1/cScB6aEIJ+/OJfkzymASa++HnldilVjwFqhNe5foC2yfy2FLCn69
redhyjlBOdyo//R/jo/5Lx/lZtnkM8T137GBp3FYQ4QFtYrxHaSdU3rMjSuIxNcO5f2U+uvClIiw
n4ALZWyG8Wjvdh2daPIWpFYxcGwY2c4gl/ug3uLx0Q1gV58tKRii2f4UcZiEiJYfOnC2965pgnsQ
URFyKebUznMzztIcmXe5wXELp+nD04m7ZxKfcH20GRKUd24zLCaPw7IbeYzr5u9Q2MWY4gO1nBOv
teucNmqU/qx9LYOLX5q9vm92PRcpCeAFXKZlJHsVRkMVQyVoE3mW5B+e1t1zahLEEckCdtBbcCyL
tZJZzLVhHqZy35bDkIzu+r5Y1IlQYOR6oGaFD1pWBcOtTXhtxeiNRod3NGFT70ibscnMPy3T2oqi
1xL4HobNqiTetBxXhixxVWJQsNqhsMDw9vIJX1FXpi3ymunJr/bo3NpdM+WMrBxyiJ3uM9yTiuAF
7Q/fleX3d/HqzmVq9fCQL0JRJ8LPvW0zmtb4L82ytL/4aRs7LVonmU8YzfXXpIT31vP2bafOlTDX
fMjNH0OyA63zPDU9LD6X0z+12P5P0fGBHHpJt7qWW0zI5hYy9mF6tv9yIxtFvL9pt8pU49r11Zr4
sNJqG9VFjN7Nl1m5zvMKhM46V5MAFBawCcD60I/h/YDMvs1BtuOnTWJSKeLemhLI424zpWFoFRNN
3/+/W4MT8Q8DOpxOJnbE/BT5rc2Rt/qlOoBvj7t8nZz5NeCQ+Gs2KtUMU14fXLxu3n7akwuzTbSl
SfDcR5PD6R9vVy3mhSef9+QErbizfo5Du34bjJWgwm6kL1LfFAm4Veebp0WKubtsiAGXlPvTe+8d
UkbzuF+r4uztfvFsXNI+8tG2qJEVXq983KpqTNemABhazVUiMw/Trk5Xs0iPr7Xka1sLEz2JaGFs
yOOzuGkn223K9zhyzmrDL5S6AqofYQY22G6/lZxZolgHDyrsuP/erADPWlN0Ckd9NIJA7vqletlV
W7TY2iigz6qhtCGpaG6fF7F5/pFB7fQGZ6GDL8vXPGUA0tht1tUU/7nZEC6RRf+YMksQp56gvySD
2DCu30viEoo3zrYn7oegnCzSj3fvX0LwIEgBCJPXgsCoP3AgRyK7SPv5ua5FfTFuUXYHSoagTgNV
tX3Kltj+57XMzQ7VCnY/m+SsZEZFxiY+5dtv15dpdLU5gtC0ttxwUlx8iunuYDgC35AeaZ0xGp/f
EU8DuA65erqdOREclMl5G4nK9e96LbpnvavCfgkpClbE4EoWDKPjeDrtljc/wc7nxOJoHZ7Iek1W
QPXTcIlZALrAyakhHwLdm5OCIEufYJyOsJiqWT5wT4/zpVNd9yi6uRhSQIbLdnLgpp9jTczuXX+T
kdDkwDZn2NWNlE7cERMcItX/2Zmj70ybp97NtsWjnFeF0lXah2Yp8p3E54+4pUNJ2zjyflhhXdEP
6th+wAq3LocIF9FvatOuyeyF1i2PqPHhZziR/hRJEfyw8GX1p7KN/J8TRlwqxzDE31wgqmICPMbN
b+LAbl+1a4JDiED+67bxACFvhgasurWaZ3h2tHA4Q1aTY2WqtnQ2pfzhWFWPwVtFKy+C6KNjrPxC
PW5k/ZTIKICsGrwE8+MaW1RMZSzbB8qavc7nuna3XEehctKEqfnbWBq5vrey7fmYgC/MrzYN2Bfp
L7HJBMSE4FHs9Xr1Rwul/h5D4mg48gTMdJzk5h/Q2bY77fskHre4CA2LADeun7w65IFjziywMTe3
YrpUcjyVwzwfKOXgX7heP8xkVrXO6wJBZbgPyro4z9wor6MZ3OvojvstdXsdhwPQzMI8Qz92jw0W
SBcfpcGJ7diWcB/K1Qq+GQ4G4kIfHzwYOYblWRmJw6rulfcr2GT7XXBiMcCWor3uTkdYNQXX/N55
NZkSPg3oQ6hGi1e/iG7orl36kOVxcWA8K8obAED1vJ+8qlDEI4vfhcGrjq6EGN5oJbOWT81QBu0T
+jbmE3uydjLjC4jtlImTb6VuFZs3MQVUFnLfk+FQ4KD/dGdLwdIyvgHa7QhiuJl68PLQaTEDpebc
RRp5I07IaWKHcQlwmBInUhq3OTOf3l65oy0nb/do3A9hZbb6Gjoz946mbpOPTCj35rqNCe3PzdAn
Lj0ZWF4eNO7+VDSm/9XIaDn6BAs7mRdbyn7054aPbXBdgrhbsXTmAZ1o/7EFVGDvqPGW391WB8FL
53mzm9tLsDrXWPbYkrR/gxKPcLIPKPnh3M/gfv90bVLCs1+x6D1UwlYPyzyzQpmnZP1E5IszXzFh
ex4aBUMZXaq8FyHjWqLsKv04Fs22voLYr+NDsHfTkPpeiTPfAxNwB0Sl6n4me+Kut681bPKNTJAv
L5J9ddnohK2DtwXtm9S3uBO39kXy7U0M40rNgOZdqS7+0Pvth64xsLIKC6Hw5Vg/1xHjId5K2JE6
0vdd3A7POw8o0BAhip9x50z+2zD22Lorts/6KxTNdDeBY3aPRH0AnOonFwGhvYHoJ9lBbgv1Er8K
J0onNsyaxAqcC8bE1hmrnmc9dDX6g4fbKPF32HgIEMsppCzZkMyafB/sSeVqC7b9YFmN98tbl9lK
HSsZsMDpTdZHqVik5QYV7DsjncQ6L+0+fTsDm4xH4fXTnxA+8dPSEUaTcblzqC7ubrdHGP9KZFGd
yGd28E2XkRKRXPba1O4bgXrskRzP3de83qIo+dAs0MB1chtt17gO51f0zIX+nv11bTIB7p+DPuwJ
eqcLgHWw04ATu44b795NeJ/O5VaX/rU2Ar4G51RVX3Zf793bXFVTnVLEyIrdjmGcOtPgJVlbbTfH
JaoQhtlh+6gC5Q/PiVrGf7BjfJG2iLs4TfvSms4LK0JxLtaCX4h7f+ajqRwTnFGekEExTkF9BmHr
j6SLR4x5XKco7tn2BPQD9ZA8+EgjawIUEqKCbIzo/zyfjiP3hnmtDqEhwCDzknV8Ljytn2QDMykT
QFELblCR1HnIdorpN4fqmpfx6J5vqq8160S01j/YtrYoCCEM/WfTsc8ZWWsWi90lnAyAPGd6rMOF
ES90dfObzS/bwUKvQZGivadSAdNFzdoHgb4fw230zrNom48wTjg5+saU/839WPQHem7+sPLDIsb3
FbomFSvT82PTx8UfQzDmX7+WFNuqdWrq9CF49kGCyEdZF4zWZ+GRcbGFVnWUtRyW52BT4uxQ3xmm
j10wphhWSbRn9h6IE79LRHw3ysBXbyOqEFKKPcnTppX1nnQLiMt9k4lzql1qtQuRIpSmLbFWP2K2
Ls1hARLZHunTd5VJY2hZmCYt9gFEOeegmWdn//R2LdkjJoOmOY27Yc70JBqdmUjbL2ulo9+rrJwG
e+/t+RggeHS5tpeB9beBSpJvyPI+bdjXDpuMuftvcIpQAQuGg5JVvR2etph4jpy/snktcYg6r7A1
ho0YjLmbj8kkvfnkLhEYxHn1WCO0gw7CI+syv2HMbxP3oPwJdWQA2G+4Y/2EZ6uYAj0dY1H7NjZV
4LwPJGPGT8bbkeFwONn/hjnqrp1kVneCKrPmRRvq8NBwpNxGkb3skKvwmlc4/qgCJkVOle48Rlhi
XeLrjextXTzhjA3pieMgHmg9AbHS79PIe33Y5mzztLhLWmx1mUtrypo6drfxsHEJMEAuLQZzW7/8
nghXYuEbD4s4VIMr6VRWV/TAIoX+2tQ0c++RZn6yrLU0HK+9X5+TumzmOzhZHp+Dc3tgO6HLHOJm
N18CNLh15kWK+dg8FnOZM0cp18zzisFPm9ENx2NRwaYhgons97uECwoRiWd46a1BdTac/1U8yrZm
H4mspIrBu4zii/q52VMa9S5MnYiSjHy4cXwZ6rmI7xsV0QVZc4AlOqnR5gqsDVNuhkg11yCQAu5q
WcQMUAJd3ieJ1WIQ38r6Os7KoN9dXFZ4vr4l7cylXMcz15T9c3R7+2/g7tuKjBJ1KpOcse/vws5p
ed6sQhN5S0MjDsTKYP/Z2mH4AtpCEb+1gf1Inl4/oagdJuRQ7uQwXyUpBjPmSDgpKnJpXWryp3Tq
q6Ajasfzq9cWt4tzXNaCXRblzXrPFltVJ+jmrO2MU/KnyxkJzkUj5bWycPcBcZKk1U1sOPcNGPFt
Ddn15cp/UWys4T2zr3d7HzX1kZpZhczwB5o4+ix1SfY2iDLWbHhODI7Ql60NIz8vsenG5w6qjnOp
dRmQNNGoO2Xwl2Uja/qSkmlV3XEXg2WlHc1ESFvtiJ/gT+U7zA1DSJK6qRO2GApKXtRzRD/Nyl7e
WSyoXyVlk/+TbnAWP3wP2/Zf5u4VCoGoZnnTMxDSeacqmEILMkSqXhT53xjdZ3Eqk9mldPfs4kK+
WRml89769cVz9EzKFoI0L2drXuz/QsvwBzeaoFdEGh31ujcbL0X3Y9MaySQ51nEVRJyn/Y6hCEfR
KwDo+leJF9fOqnks0So4yWayehqav+w0SPaRhl1czXGu4/m4G7G4AAMw3GfU40vLTt6EOq2SJbkn
3lIzVq+gwV+iPkBOBJNIfNMpUAqYOOr+G9mbATeqmUIdnN7ZzP3eth6eOFdteAddmQdI38WFXmOd
D125rlYOYSi8c/2b8GCrOMszlBc7NxwWOzblIhhsGBu+mZ7GnRwxZmOdA0hKcLTJDs3BeVtHzut4
CocfCHmk/2y7fE+/QmE6c145y+N0hnoQvjaxcMHXljgZf2mg2dUjew/OOjbLDOHcGRMgcehFB5eJ
MRdva9hBUgp6CCbUP947myOu/n5pyukdvIM/f3Q+6dRUrTemFjwteEPJMr8h+C/ag1ZOWOV8zOJD
qjVaH+rBdsG6g6nF6vD/X8XYcefzBVPrPJe1h9hAC9N87GKvZNr2eirzRJSNvDZ13XhY7oy4aE3J
c5NZt3HmysLhqp2s6NNnlMGThS6kz3RLKXF0iORy0oj/8bdUAcDcmN7uLRx1/cfeq6YEbzvb3+Mc
hdV9Mcmoz1neATqD5yLe1LT3f2PRAUIloaBRV7H2a5LVXizlQXnVvmVmVbV35zhz+a+3ZrJONWnG
oLfi3n6hB0J7vjDvLvnsabI2N0aE1QTOwv2NY1tnQ1FAmenUVP4HcH95W1DRK36BxgnzmCS3NZ18
33JzQo9K9UtE8/i6WYp0AdeQu3TU/u6iK4DulPfjvIwVWxy525AeJ/QDRiZLnVe+qerr3EWuJnYO
+kXulTPDe8lo8moQAiAq2nXwD8mtao9LLeTPxZsAUTVTvL/2oXCclLvHY3PdxqV7NURrzHlkltDc
LYyHiwc5zYz4oYNY0UH4oaV+rRtUxQwn/Go/sH53cOIPwtQH1yq6p3geXM2kquMWK4jp255DZYXo
gaddybtGW5QMUzv5D2HhrfvBc5Olyo1uEpsQpknYaRUHS5hL1jUHSGqTyZcKddttPrtfh3h2gITt
m+NDRZNiP5BzE4bs+fbu3dpQBjIiWPnMW4X477moo4QDexXhfUGd8Fp4PlovL0GxujGnwXZSyFAd
k2SKnihDxi8WXt70GM9tc15sV6vzKPmrD3vbtY+OP27DgXgy8QStKPoXmo4qgYVrPBzZw/tPE6Xv
F8sCZPu4ZBDYgNNxZSaFjuI0AI9fXQqfCZNVurH623qV2dMGdQjbUQUSKafKRPoyG1YgAvNxfZBy
2OxjFaz1L4hjTczCw6ZlStHdUIPaAtX3YWUJWKdFsS9Uoh3LmgPslhLxF+v8F+mOjLgW5c1/ip1j
7L5ZkGfkRPQ4Wy5unSStbLNSWBdl/bTOup/e6hap39XyhP1205OaNPZ3cw6ZKs8ELoKKYlXbe49L
V+g+RzVTBAeLyvVqRvaomaMscyXbUPspeogkIC2S3LSr1np6rYIAcC9PMkfQvgQcf/EWiMfRhIRY
oL8AQLypvf8V9mvQ3nGfBd+qWOvHPYSFjDM3bLkqA4TuyCXan1VVbEXm20xcUTLZ8Q9m/P7yQJJ3
i+RhqpKbFzTc/pjaZySvLK+8eXyr9mG3mxqVFLt8BhsTLtE0ll18R5FO0HzlsAHJ95BEHqCicXSs
elI2nxrS4FveEz39GeDtPQEwsngkB0576HVde3QW0TQsEJnEfuxDv8zpZrX0wxTz++OojJr+C0aj
n1bX2+ITxX3hHJYCKAryRSv5ZUQLgMXp7JipEqoi57/IQyZ4aDdvPNn+otZsJTSe0k8lSZVxFKn5
vvFKvbA9UKyat7D2noQVrL+5dhVOfB5AfXAXZ/yAx9eiP5oTRipDAvboTrTrzMaTtIVHR6yhn+1F
zGp569zOPZfJMvyk9+5ZSeu6fOIQkFFeIe/9FuAEv7ytZBh/G459+L2s3ppi9CIyIozL7xz4DCaL
to2PRQyV7hAZu/wJtW10zuGC5Aj1UFcAsRAjB2qpZ/nC6iNJCzWO7HQhWTB8mhG0Uj7E1ScRnt18
aONEvBUYYcIcxUDwA10sQi6ou/oZwzysMbmU5CGvk/Tnh7W3yi8GrDVBB3U9FqlP0vuahmU733m+
0Xumx1qtRzVv+i9TvZaSYllNl60NC+5D27PLPzgyTEAy2ktkv7RrN7rI1YBzZ8a1+keTtN7nirXC
vdtiR93RtMGYuN0q28n1QZE94yYffjfxrq3sZqxn/pPEZXjElBy9G3yMzaOujVvSwXbDV7Bb0XrQ
IR8JZ2xt6ErqmUznaI8WBj8VbsVzs5IliZLCKy/MopvhODhhcx96iI7ZiXdcqd2+M+U3pnN/W9pP
rFMJqpRfJ5HuQ8OQ2eIpVZPITRV7/Du7636SG9yFJyT96uzSBNza/Un+iJXlkvceBDyZMSKsr6Xt
GYuq0htQjXfVSz1FhFPKFWp8H0Yojvp1CH46/eC81q21QRGqwlsoa7JFXSYjSo+j1S/BV0TK2n91
7WzvgWOHYRaOfLzUaZZhgtUkW7qCgfq3ITVZT24oiXKeiZO/dmgGP2tUfPKoWONEqDtua2eWciuO
RomjDm03VVs9+GLPEGeVlMWD6O6X4oZ0nMgJ/ukXHiQFtUTawhd6W/knbLafe7RR7E6KqHtHweOP
qBEcPijg2wErY/qIH3WwlERK14n6vdkNp42FHOBa2Cgsj2pXsUqZ1ZZfRbvaCGitwOnT2utILwGg
179QPCaoPcpaNAdmpP1nj5ARadbidHuu/VGgJp9NtJwZkM6c8s7sMjVsSjCZc4CuHHKVfpqnIUbS
4gM9zPTquedqdezhLJ1AP4WsNJpsQexD+Bfqwya1iOyYzhogKQi9YGfpYvsMXn9EbWG9IJdClFHO
S/Nz+x9H57UdK46F4SdiLTLitqhcztm+YbWPbTICIZGefr6a256etl0F0t5/HOHo2g05UM45lfBl
6KumAr2ztpl3c0ZFiCOr8w+r0v6y1eqaIpkFGXI69A+SDDj0w3qTq7TbA/4rCMN4oUbU6cds/Irr
sP9X+mn0ix4oungqAEh2JuZ6dDpFGG9FbChzybzZdQ8Rn8ELLReuv0MEZ06GUHR9N4B3/pt6K7fv
EGME43mQc23uc6cTj/Cdsk26UbkPJYW83XmUTvNFBXWL5Mq3qdJprMncYcIOp01lvOIGkQlJqWyR
1hsMYY7kGI164uL+ZtLCqPsoOzpnJ0ng3z/Ehp7elwjOffjMqbxFKw/42Bk//qGEHljJQ1m2UxhL
8w3aQVkkYtS+dSTykkz2ylvW9hzodJ6JaneaZqtQF/o3kCHpgxHw//tZXctDFy9L7f08lJD7Fp64
PeEYBXAQW+uzjf613rNYhHu15Pa8d0I/wxyydmJEsUZM8KaCdGuJJkYK8jT2Zv7MBjnem1Bk3d6k
pocgCFWfJoWwYdOr4Bp3xtvpqT1rWEB7DtI/ImpjMviqmtPnbWr9Sn1H1sA9tzR9aW1XZG3VrSeW
tn8KmmKaN3bHsIBmfySzwlSz2YY9S+4mQPHubEINo703hKLqfZc6EUxMF9R3magpU0UUZ+/pGHKx
QBi9XLJ25Kiv8xFpmJJN9lPozg0ZuoFnLjwX3o7KWc5CCNiO6i3OA1B4peqFmIWAihhXYDdK5aT8
JLSnEtBHjIb6JmiC/tUhc2fdsKjCLk5XmwEq8l43h9BnKDumNDo8ZVURVDfKL65pQH05XdC4dG90
b/WXpc6IuDSi4Fize+yQUFJEPThb35sEiaBdHPm3xPfb7UE7hmLcThYUd7eaSRikCSB445DazYWN
ce7YB8i4sRl7FcIs6VTfLEU+viLlTMPOKdC+oMLPR9QQlMxegtqCE8qjvORJEN5827TKq3cI0QgF
LUIpWXdFx69Sz+rTx7u47zsqak6x28Eq80TAh098G8Pj0GUIMalB6G7jjtviWq9FOgbCUZXei5H6
6aRJFz9+yGM/i3aVyYPiNhrZhRJnUbF3otG3aRk36Cna5jOVitC8vb6BbpbywAZrHilSRJ+W+diu
N04qXHXi2BpIaVZS/ooIYAu9vdYc5Gss2iRAzZTuAyHhZQGLyJckEr7cM3pwkoy5WV9UUVc/UQRP
tutmkNhN1A/mg+Bry+M0ZOHboMLMlr1EajYexDWxEPx7rF/dIp/yfVN5tkOhOJfrzsq7AGK6Hydu
GppH6QEuO/G2opxgII+v5T11SWEy7KlJ2SckwtwCeS6QWUovLmIGet6WMSXgdAqW8V7z98w7POpk
TK2roUcUVKmtb1vIo25TxG4ptwR9Md6ufO4z7zVZo2QUVmgxtBVah5FTbdwPk+fm+5zwXH7GPKV3
/jx2oNNWl6eb3p7G95J6w8dJKs3a2Oq8SDqk9wGUJR6ZTdCQApwQHNisp4mnGTC3WdKPgB/54HmR
fm6GMS12xKgiFc6iEaGxqiPVncmEd29BsoxJwCD6MXG5Ou4V5TIlAS1dFG2qpZhx36B+VEk22za5
hbj5oU05Nb8jTAPeLuz0RJYVxBXruJkdvK3ymudc+BLxbOxzKCAy7FNW7BFRVI8Gx+zzsCmfrbGI
1IniC/umdY0AWnNwMQ7oHsEOAumFFzvCf4W3YSqfTOEN1yLQdrjM1RjxUoNSfVepLcM9ADT/W1px
qSaAE/qZBieHtmcdF/cACoHYFXPgVfdR0JnnqfXs+b308sw9aVMh82rHcD7Vg6csyPo0t38WmDJ1
11J0o7eo3/0u0U5V60PqztXBRaxfksPdT+Gf3RHcsUEYkFuX0h2cnrix3n7wlACo69YheF6V1zRv
IWsyhVptoa6P+np9ZLqlAXq3lDjwW3rLESeEOddek4XH0KtdRLbR2uwcELF5h0G3qeGeprE6ZTic
Zv4eBdueAtp9kKHK2WKhrP8judf+Sace8ZFr5eE9TZ9kWGYLPU3oF9woPpgJWDsxhWXRmubVBhm5
XfrvoGeO2nVRJ2do2DH4iXWHnQTZJOppQqq9T9119leqVBzeqnpczfvERffBNbLGW3q6kQ+h5sg6
SJ0m/MYZA0yrcDsXdyMba0bfYF8viZcHFumiupqO12pVXEMYQMJt2/fgHu3Q2c/UcPvLgV8GJSQL
S/deIwmm3RPJ6LBzCw85A4tA/UvJlSn/rJAO6KpFwXEoh8jTW2p67KeggG0r1cr+7wGbBBqqOV/e
bB5rk3RFkLH1xOt6XyLzXc683X33VswRIq4NBXbjFzBJrw8+BPnMguprQrvDaNGvtcnc8kl3QWCY
Sgk4Xfw1bv5LG9+58dQERFRFDK7bRgiAvWwCTXYW21kuSBBr+h/W2jzpqMXowd05nVufGsHNYjVI
JGEMeVdV7HMie6bm7FFGhw95SH4fG2NG/Z4ntbg+MBqmxw7XskoyT8X5R1MuWblhhKxQNfWU46Fs
5NugxSW7FEgK1UmPUY+WfQhZCFLRMof6fqoYk7uGxEvLx6GyEcZRCxOLx2zBL+E+zLBL5FoX9vzC
y6XGY1nq0j5kXHxHmDKEVLrX7m1EavbyTc34kO74kBGK+oNvoXUypruJaabSWydiHzrNuAx9FD+t
ps5G0up5KUtnXf/TfonontidNj2MsHT+TTdT9ViXo+vsXaorfiaM6rdATYixZxCgXVBemR4+XhvS
OJr+fxSXNKiLSJo/bYv1tVJIWTeOMsWzX4X8jcTbq3uLLD55aMMa+K+1pqZJREBB4MZbedH3RqMX
2K6IkumScfyg/W6joQeDdPr0D5Clwlzi9kQk9wOOEepmeMiYcKrsI69tSDRm1ilOmnYFbykjcOck
kwhWztMCTmSaAZSWGDkbmqEDl2cvLJv6WMJleQ+KQNh7TBZklpKbu1xqdnSuZKq7uLUHO9f0nbKw
75AK46MsQBPDO4Lf4gyjHQeC6F37CWHEXG8dbufoduxU25+WeGYq9H0eyR371XzPTFoSL1qAG7NY
Y0QE+6UaCQ1X7JHbTyuUvw00kPG2oi30hfwbPZ8dGgRemXCs9NJxXxJWEJr3bkjh5LwQoc2eFRsB
mhacFPvUcu13eu8n4u/L3jwTil8+4IIHP6G7p/60CAt/sYGQweEWXcmk71X2A7bHNlVpyyAiYyb4
Z3ugq0B3TPJQrvXy0K/LyENfXWsnhE02KkWEUfQI7BIAbxucuwdBJ9Tr4pWt9RqXHlVPbhOJdym7
9UMyN6KyWAumrjGYCeyw295PrNFGWqicZrireVDrXZThfmQvm8LiJiMAAs6I3wlQIrfYM4hysfe+
EbZ5rYMmyk42afDX76fJsYzkhNEWNGNSFj0EHu1pfVQ8A0amxbG1q/wTe8y1Mq1uFfxhgGVpzxnR
tvdtYwd3BQnC6EflvLw0ND188NW0S4JMrnmVV043kV4W/Y6jqf6kshnvjdd5wVavQtU/ptVlcD1B
3UlCGnf2q3LHJjijbV7bZ/j3IOPk0QLsprRs/aN4M2HqCNhl/C1zh0Gtst2kmOwRQdZilSUcT1Vd
0mj05iekt97ZKJt6jSpEWXBs287qj+4AEM/0Koy/B0UoUIxPKIagUssYRlr539r2au4ZwmiLY5VP
+iH0AwyeJY70l6Gw7X8ejYLnIXMqQM0a7hyJ4Do/4PrtHpGrZeRJZmTLPPq5378W0rXeTFMrLzHM
HffOYFvpsRss6xaNZ6pfXcLeGLSsejzGwwKIbTVj+cSU6JGWnGeju8HbbZNdLyNkuTFP0MYFfSIt
IJjtY9SYSB7oDVn6g7/05G5lpUEeKjodlDRmpFXx6clYxfcAA/N4qxTD5babw0NsEbCjjfvlr6X7
DK1jD8zcwxIc8tR2i+OAsUFeyS73TxdFCobalfoReKzKj4gai/tqWcf8AfBB5DQHh9NvPVccTzlG
9dnatPNUmL1fOJEEp2uLNRnSiBu6bXGHJZ1f+NFhmQGajkETROS0L55PxnRn+fucrrL+k1y8IE96
XSo45xLtGPgWUMDWLAKDNwoHVsTtMsm8OtHy3P9ydGcvq6etcefUJVRV5w34ZEo6uf7oiqguyOaX
6SIjtt7EL6YoJ9d69XaT2wXVloreUpBxWhW4KWYQ+7ric7XgSYnGDpaG5pCocTC6OqnjnTCpF+9o
SESFyVLAFTIApf2LtVjtN54N6J8OYJRMgMV0tABPCp9nIaW81FnvOPtIR6F3mAZs2m+LE00aKgwM
G+5eUnpRlxQQ1W29IA9q/JhHHT3ovwz0fGZlbyv05fiVgcddC3EiHgMkub1DJCsknyj2Vjp2Acrr
Mc7Aymx8Woyj5gNisf7yuAQcHjAWakTIZbYPetoZrwqB6AUaIr+bMeXkm7bufXkQQYf4dgxXD+pb
dP6Nw2T+57bRci3wg1/Y9GTE/BtY7/MT5Fz16xYBqsRsHMdvDpFuRmPPGLrHJif/KxyKEvC5cOhs
8Li5FP+uGGK3NXshTp6gTSGWKXf4wiZLJLAsyHeGSWrkdxRhl6a6BFyuZOC7pJkW+bZWvvrHKICG
TE5+EBNw0cr25KGUeGqrDrhO1JTJgVNW8m80tvj0DZYHQpEgdd1s5r2ngIebsRuGThzUYiNpzcJ2
/obWLvsj4rnwDut5sdyvGunJkWUeglFrCr5xUWr7B98Z4Bg+hezc2HhJEEJSc0jIuzc7OwysmDIj
HYqLA/pW7+s1xmpI+AAaP98R7m+3OtG7UZ25g6cFIm9FO75q3uOGtzxsLphhELu1BpdU2XhwFvZS
FffTQOLOfhkyn6MkUyjtc8TdZyvgxtl2baDux2HsvkXh+H+k9VSXdcEPAF3mSxg9TI9/jbl6FthL
YUuFP1gE9Gv7aa2oC0hopVgpLjckeaJXzBDf8Auy2yKZWB94q9U/FI8p5TgtTNSxcrrwyABAhgIV
07iRrKFFh1ijD9nmvecGnzFrlCFJPmhdopHifDl6enXH01RX7bkNKAehlaiN/CPct2ySjMJckiOk
vQ4fgbW4zgk5Obw7wQYN4iUEcwNSEB78zRS18w1bXhGfHVak4XZEgvwoZ78JCSFoCu5zwWy7E7bn
iE1ZjsutN10hGKecYmqaB9/nP2JFbfVVEFySHgDGecxF5VjqiTgiXyZ+SmNIbllXwI0E0/vAmtpf
CpBSm/97EV3sXGRfbALxuommtA5PBLa19aWrQbOfnKKnQaJdVbFuUxT9CFzb1gEiwuZC4WNXPahq
Kp0NMI38auIY2okoM1jEyQlqsdOZM5Ipj9v8DhModkXWSh+zdjjNN3gs4d4jBg9301GDiiTVRBU9
UVXjz1vXmauAS3PhvukGM9646VD8uEL78jPKZ+c/CtRFW27tpk/bHd6j/E4Ab9WHSS6k0y5RX8WJ
5qC+R4zhuf94n5r00uTSveOczDmcZTDpG8mBgKGRXtbVuamB1rxzFWZFeQrgBO+nXI//RaiRfmx2
ySetYIR381oOH2KgQn1H4VM7PbUIvrc5tltc+73wt60wUXwe3SU72rKZYD0zle8KlxzJbYSimv6a
1BfNCcy17Td1GnP68vtTMD5AA7+aeLD1fV0V5SXi2VngrXqwhnSM7fRgAIHJiqqrOiF8fMWTR+/j
mzNdhY8o0ePXVuDjpfsh6r8yiiquHPS1vluGZewlMSxysaGAMPtPtlAyqCfAPjexDV2x5VKZn2UZ
8n4VJXbMjcW5pk6U5Y0fAfPqQ+bUkumBZNqfwFHTy1ymGAwx9Hn7GIvWV6mKodkiHrOOdjtU/wml
WcjpXtIb2CyXiiSky942h8Qe96lf5HLrMAB+oHi69guXw4UnoudGzMvoqekKO7241eReSDSZvVMm
qJzdo5zFEklCkHmiiaJbtxj3MKR0RImkF7YnJDdRA+G/WSAeho1yQ+OxB8ngE1Iuzo8Ojz1XYBU1
b8BIw3iTIc8jnHJBnb8nHqH9Y3APvESmxF5zS7ntuMXtIPyjYgPCRjf0EkuIO2cupTJXtZosSqe5
IXlunPYV/WgwuG0tHxtYSKAhpxTI+uc0WG/bkhGaecaE3qnt3VgytbhVul8CgIrdFDku7cKRYC+G
g0AclzZ9UmH3pc630gsuz8W1TtPEgLKbNPTUxgYfQVGwyJygiXEicd0hJEld9HgVhLsut02EOiJC
TpViA0OfWd6vQQCX5ZUzkeQkLUb+TUP11t7PsLlu7JrIlw1xc+prmob6hcaNpTnXS7vcD1Vq7piD
ISs9312QTQ4+kfboRrFYWymllZNnmXsXp7+LryoYL0Mr4/UN9/96F9m6y1n9XZTTDLMKwG0VGMl5
JZ7miAykvRWuxXDHpyIi0l04hc6l4LY/BLqpp70F1chli5Cu3JFj0NynRcNLy9XnP7Er++0x7Qg0
IX+rbz9UnUaX1eG43zDYNm+9Vza3oxUGcpvVKTV6zkxxF3KA5nTtibsK5mQtcBXYYh8whocsuJLu
Zbz4/frTSR/VRLcG/VYXaXpHlonOboAKg5xq3MaO+bP68c2qsuDcYfLmU4VCO8z14o+7ARGh2Ujg
UoD5InKbH3fyl/xiSgxvdBYU/izfa9JV/jW9h3rM0s5MobRy6vtp9IN500pPRntGOoafkhCBaz8b
pRzJVNEGfSXonWzXjKl9kU54tQph9CsR1FseMoSr6jGpZmTneOBcH5RWkzK4Ud28EGR+hWEAZvwU
/xw+9XXTo0TSd9aCVuS+q6Lwu9Odh0afAUHtVn+O7XduuE6c57Uiu8QPOXw3OR0x2MPm0EIPEZTr
OazgY9qNNY3a2nc9EyGVvj0neIumM7Hx9mdJjHwR+zB3Iz2UYrwDL495sXrmur2q8KkmcevM3gU5
lZiIJch6JIdFqX4oh9PZK8rRfCD8RSM70bInWEjAbmHur4zCeYuBMH8wlEU/ISMa8cOyC4qErI74
nz8ZUZ0imY8/1ObkNLqNIXk+XRPcW/RnuP9VRCChjs5Rqmw62A2aMxnaWQryCuOhGpdwIjFgurrI
lix8DO3FIGdzrQ4g1DXD8NhUuOf5YS22MRHOxbATRe8/pVcrLBO37Tc7dlgfd/KANAMHUy7tR8QV
SONGO5N3V9/RaW6QegCtNCAcjcqxN9Fs29NkVbVRcWBswtfghctz2JGS+rVkOMDGMRbNwyL9vD3l
aa7a38kC9d9goYDcp3y5HI7oc6Nb9Ox0kcvexdsQA6sBA6Uxb36DdPAR9p/BRrmGyJ+QLJ53FeEe
2XhLsLyAhfuPyqj5u4AF/Zwty2nfvLgfT6MMcsxYrMEgNF3bMApE9Z+TZcuvDZGTbvRqhueK3+oK
jUABb6sciyILWWF/DDKiQWyz+krwfpb8ySO8GQHAsKVaBij3GZbgcLOK643cDGgJ4Iydk4VIkVDu
6j32IfucraFTyAMHh8rPnCd2kOQomcOdi5iQq9P21m+EReO6LfpYiHNVgUMmvq/mS99wie0IX85o
WEKS4z2HdZ+rs2hT85+E/sAQRarK29XWStlyVsx3HIsMXVHBDb1XeQP2rAZWdiI3EFvskFzlzVdu
dRy8xqaQ5FQOk/OYL6afjw4vT7bJlmq8s0y8mCQmf4FNIxgY/4demTFhucc/CjEw4d90Yuz0tS/b
Xycnc3DTxFWgdx59V05S4hQAEbCnFAzMDbMbjfLrM4LVgBkocjpmffqC4m1GYEqR0I03P8h28N6t
ZlmHF+3xmPCo8tojDe0a88oWX5r3KESfjg921a8WWT3v4D1XA3+fy4c0q/hr4ErNDfEcvZ1g00em
E7c6eI7zhiCCqShXrgY2fESRuA9EEpe2uI8drXCBz0h+r10NhRxuKJAVyDWcTD94aRSqvUNQxXsE
Ef0fH7cXHP10tdnaKTK09raq5vCIzrY8O2meysQbAgfkDISAYCiN5DdZqxwWOWP3FVTpzOzEoxT8
Z5cwXMSll8t0I7OsH85TkUbQaIKsmAQkSYCPAD/gg+WfgBNB1Ms9ZgCsQuNAklyCD8Rg5arslV4i
DKhtki8ur9wyZtR5UiOHSteoDB0AeCpza0eCMoIB8tKc3Ywp6IDkog93Fn4+JgOgPnuLy9JtNmvr
4yj3pGs/9kOKHZtzUu4wwOZWYgxChaQY1tXFTCRKdZymkEOmrGVW/mtYsDTBO44bbMZl6j7zZY3l
EYGfH25s3WcvRThmryNOeAjMINbBLita9R94FZ+XyKvhc6htG4oIZ0m0wUykbuDmoQa0Wgjicr05
FwcMhv2/ylx7bpZcUEFqihbzBxWb3kJb1zg9rj4fJsxvxqaXA1y+h6FnBYjRWyfjXW7FWxryXZzr
dHSnmhPORiRpEUFXo1CygrPAJ9ydC2pbiUxjrh8O7O/l8zJw0CcZajZ9bVwYSeTG1D/t65b4lY0o
SITbenmcPtMyXzr3jmzCE7oAUyQk7mR7kt2r+ri0dKNfkN9xtQ1oWu1zPIJZb+DQNE6NmBBB5Enh
AV5SqRuHlDUnEWqUL8Pkxy8Odmp/r3h7rvZ3aR0oXe+zA8/o9bw3luK8Nl21h9816IhmN3ofQjq7
t8NsIWUafV7M2Lj+YeoNyo26cBtxoKDFhNsJc+n+StzieMGIesUqfUBRrI52t5/1JJ4sJZF/FH6r
622Mav9zIcMr2taohp/QpMM7pXiPEaUvPrJ307lBQzRKjpp5Vgp3jwVnEiM3xaDFIFawss0BWkKM
RjPhbFdZYd47fbnRZLL9jNyur7NcSR1AiuT29xM/685ZcVLsiNGwMn5uPRwXzFPWBbDWC5MZP/qE
SLcKTilWVbOtW+rgdhwfpMfjY/v/QdyL4qEpXSDQHp6K0rCR6u9pMa29N7VLOgJJOZ7/O9BRcSd6
rSaIeXJ0UM+VQ+ds8DFHdlKksXnkyxtraI1WfsdxEXx0SHuic+SlpX0kMHmJGaBdt73xZrOGvHKB
+4XRK3rjrq+cnUH7yd5bOPG3oyznmZgA9uBBTiAeDRpfhYXxJ+6H1U0agmXMmYpcJzsAZ8e/Xdh1
+cnx7IwgdOB4K5k806273sOkcEP8hFdsGa2YiBs5qvdVpX6+UZaQWJmt3EHKIgKm9wo1xnhywkbz
DsV1M+89iZ1g22Xg/LswIN+D0L3VY57KUit6JrMBG0aYocPdr4CMwHvB7J8cwGDKmEufCLaAQMWz
ERkbMsljJB7M80B7pmv7gnME6eJj2dPQCzNtQLxzBMMXSt5sn1BYl6i4Eu6I9D7Xmv8jayV99UKr
LY74ytxvaCPSORnUJrI4jevuFlA4JwnFMEgYrwAbcTVWJM/lOGa40O3Rr5JgvCZRIyFm9ItQfrd0
YMTtn4/RS56jgCktKamwqXfEQEfXKL8cxybvVcz6TxKJeWXs4luS0zyvW3+JnPLT7sNhRr7WEY2S
5Wvz4MVZCbrBPMwTDkLQPBHUKUEtVx9UoeJY+LBq1OdHhLIDoZJNBLQomFJRZLdumOI6pvca3YvD
R31fK0iKE9NJ7Z7Yq+bqjHzHHjAGjhX5o0GdCxy+gggF7NkQgWvTc51zWKzrhcrAFtdIs9biDhOt
bu+AosPPqIece7HIgxG7BQSPH2gh8CLiYu0wSXl1uR5CvKqgZqbI+u8YAeS5wca13CB4s9cDzc3t
chiFUuM9zGp6b2RYfdutHoon5OAoGHkGF8BKPMfsE71Hp5NtxiD68gD/yzPeuaLcDk3GWFHxBUqs
ni6iMNrRtXXO3dR+q5bcCo+VmcsXW2rCDkYpJwwFlP6dmYuK+sIHMz7Eg5TFjjtINt/lwOCzG6xi
7Q8mKJZblOUEkC+OCj/yCqHhzPvNa5upIUcMS1P6fXvVWYJFiSeboCqMv/R+7ntw/wnyBSrhqc1C
ZBg4CipzU8XeHO1tq2kPq80uhFvX7gmn4Nu4OE439gnJaHG4G0t/FPuRQFWU+wHp/RgwStOeJk+o
TyJAqa5dPe6iI80gQbqbBlacY0k8xG4p6Uq5jwPdfgTFWr0LwgPZhpx0eVnWspQ37oywbsdsI9xd
5qJk3mbzmqVbLRb0mDnRTLwbGaotMGYHzoiVEKZ/Fi6CwqbNkpwgofUyEyVkDjLOKj/h86tGXL7Z
zMMqVftUW+VkvSI0HriCynCNbqKidNMdOmSGZ6xHrEsOlWr1kW2uUreD1Q8P9ux1427U01igVyjz
YOeQgflRodEq9hENMOYAzZKfSbBj9Zo7F70HdEnDRbha5bgzcd/deJ7sfBJlorU+DOns8hZTmd2y
gViN+U/HMzqsLiANEDM6jScrwsZ8w2bhslmuTuMRA1lp+T5zJyH8cCzdbLAKtfBooPMzfiu/bAjA
iEy3QdzqzQ8MhW6XkA4JpCsqGZzdEqn3aVRyKk4d3wWAASLY7gZN6DTtVvRMt5UYs+B+0lVc3U5z
MUNLV8N8QEha/EyWFdn7Oi350hx3dU/gaMQ+uWF7fcEHK/hr87Gf72CBI7Uf6maIz7OFJxAaYcIO
Dsmms51D8CeRWINvv1kyMGAia6i5/qMF2IcEnRIDaVgIfAsB5T1Efwo7ERSFkhy4wkuCwbmZcz90
cTaRWBZGwa4j7ZsjQTN67Z0O9IjsIiL6Vs+aftBtBH+VVDixRVNiQPakXG5xwOU/TCFdczXA6208
0Ts8X8/yLfvPDD+bz9mTVCVILzIOsEFb2V4J3daqX5LLiu9ybaGSUoa+QwQakN/gG6PIQaJDM7R0
6No8F5Nkw9O5lz5WvSN/8OmQX9PjkZ93lTP4Kb4/SrQ3lCnRxhCBe8akOrgEbgkODS4ijA5vedNL
cU4zad7Wdl2fidMgiYGR/BfblOTwieKhI45hiI/egI6L2J51ebGrPrjKGuhM34Q8XY+Dl5fHwgqz
B3YnqKhQY6E/18HAsnTNH5MJQWEEKvjKscqN0KMTnTpdqR/TT5glXYXBnlDaHheTAIdYjja+hO6t
q0mi3Tfemv4XVLM255Z394BvOdWXWbfVH9jiYCMz0/4lQLChCSLFjfIXj/imwPTQ/PL+Zkzfo2i8
fkc8nYw3ykubQ1zGGUWlDZDIeS7L2oH+WyljbgI8C+hnuuqO1LKsviOuhqNYjhUBDKEH+Lvta/bG
6yY7pmdhQzHubHeN5M5WMcG1QYujbuMTLItSE5+7vpO8aV++ivVPH8n0hgggWmnxjaEMGbreuabJ
s94w4IfVultF7jwSBo0ISsV194hOArJ74Gs+0myroPJZFL9slPDVFkEv6c5kyJLBvqadU+2sygv/
+LKUk7QEcecnv5hdcJuOQMQkDagmvHDVmexAMpGfH/BT8hXwb45HUbbUkpLQEw03KeLoAYJ+SXkE
h1a858wo6pjZZFk7bWv9BlQBr8e1NYW7n0uzyquvpnlE+woqy2fU/LbKB5kMKr3+NQ2Be7cEuShv
n4+2/keaff7LUjPfFYgcH/1JYgBsa6d7q4TjvXLoxXeFafRHjGPS7DIrFpjlGx/f1uS+ZwySb8G6
TtMmIxFBs6utJVV4hGGfKvRNaOMK2+c6txc9bCv2DPztQqD/150hmzn10+C+RnBvcYSW5h9LMzxm
PRXOfwVqza/ReNGn3Y2URjglsUds3FnwTDUcEinp1fhKlyqcLiRlhV5Sg05I+xNyrElPUmZi2jUA
YH5SYmNWe/Au63lNi/XLtZVSWy/VwSeAOY85zdlsSkTQqoeFRAPCDIhugQRHmHTvZ0DiG4YYl1Gp
dYo7q0eZuYl1JqddbIU1GBqs0HZQhTBQ63ARCFfd6denlP1hkGWK3pkrjMyq1B+Q0KUhdRdBNM3l
Damc9qsemQussU7rBAMGIKYtYNymIGqtJI3pSLwTa+yQvzkE9meI4+ERHU+eJxXCVIGSUyD1FXiv
j3AjGPrb3hLvsWNHztZiBtwDa5JKZOqR2BEnxha8b7nxUBCgykvwSalyhzsMRDNoCGV7Qnhv45oj
VwQfWmfgsOcrKdFC92K6qHEaTavr6EOOwOCaDTDU7FwFbPBmCGAJSaTQjT4jhJpeKZ/w9Zf2FqId
EepY7qF2ZvqWUqBID514FzZvJiREC3UzP/tRhcM1RLfhN1p6pX8odxQCCm9yujOzlLwpJ+0QtTFP
3e8SWvaNC1ADqA9VfutVbmf2YonRWFe8sN4NgOFabgOvizl1PW7sO2dBPLFbqYts9l1txDu7Qd0k
tiJ4cQPFxF1aLCthfn2pNLExTIDTvhErY3fqCamuLHNWbIMJb8PWL90r4WsF6esSLvWfbpnS/wKH
eW9PJqljLk1P1M2GuD+C8scePnHjl6v8H2dn1iO3DeX7rzKY5whXKykNZu5DlWrrbrvb8Rq/CLEd
a993ffr5yRe4cKmEEjpBkDwYMIsieXh4zn8RhyxjSnQbqJ/sgtC0PvZBkdN5sHWq/FEZQianM1T8
GAWGXeg0xnXvhtBeux26ZKW1J4MR/6Sg/R6rsVZ/zhAjf6d1vAmIPpQgdi06gzP7CPA+4rCj815L
/S5+6RW7DR7DuhBQ+qDzcxwr6K9lnkcQpCq/OaW5Cs9OmE7C+1OZpm8hdR1k8PJKO+Iq2+AwKmwT
pGCDpPIbr0RRZ2cN6BCce2lR1oKZplY7r1Gs9yHCwT8agToyYi5O/xw7lefvLaMmwnoh5/doBYAW
jtjljtZuNIr8Lbq7dPIVlFpQkh3Uz6I26m8NWuRga3TS0JMtOvWfCE+j5C23bf4WWlNAWuSpWntQ
Kk8FMp1AVWQCfkQRFL3uB7tvog8IodCZQjyv+liYZYNK/xh139HqKvNdh+nmP5WZq56LAAUtDbTP
7JcmEQHZAdEWVbvSjH46HEF0gPUuov9k9uKpJwGGrRS08nuKmG2H8hQqOruEp6DcocdEEMgSte/h
3lcw6xwasA9TSbrB02tQ4x0qPeKHqAF711FVeXs98bg9cqOSb8ChQ3UBk+R8Bl0enPUqRJenSntI
yZGFNPeB9QAcgnR5A3RnsOXccAvAXWhGGWfPalro33PQAcXFQToyRa28Vn9g76EY+9HPDMijmWii
kwpu/a1pD2lzcnRv6vZJRZfzMGKno57A341vhT20EFgGXxvcNLaKvxPfD//ygDR+NIUzIPk2VBym
H04cqCm+sKKtdyJVfRXYTdu+CzGN8M5RFcfhBdQDOTVwu+Zim7mGnBRA8s9DFtqfbfT1yV+6bgAA
k3boTWtT93eYGmTrU1OD40tMnpxAI60Pk21KKpoIdEFItPBboRvTxMEzdXHro+IksIKV2EyQYLYp
dLdoGQhQE2klQBZTcprTgBxc+nurmQiKRQHnjr5n3dVH0WXWX61fCIjm+mR8EBPQQmwTfPUQ0bEG
s4HKhk4X2uR1yhkKLJRHoVy4AJMl9MsCpiClDadU6LSqYNjMDvHbnZ8SWt2AGtihR6mpJdrQs993
Evj3WxAhDcpltIPQuFahQ+jhnrGc8qC2fZx88NEc8RC8HmhDgqJ0ugPKuzAQPBEPNOY8e0zPXMgh
/tm6YiZnwwBXdyj0zvhm0V7PntDzJ7lOK2WWtWpyJNcjEz8I9plifNEqX3zweNbaByPVJuyhLThu
riEBdLhAd8hQoTHmTwN2KZ9SQBHf2rxSMvp/tvkxrccOqQwI2FQm/EL7ggB98qfdVSMFfqBebxz0
KFABzB7jZHwoVYGLjkMR/mdGWB2BveWBjaJiV1BzRwcbXw1pDx/Trh2+lBOId8WOYnDI9dQ9VuFA
jdkw1RBBXEDeHxPAePrjgBEB5DDSq1lbAK7VCU+m6kXrdPZGD67uw1gYufZIPzTksQjN5y1KjT2g
KgTG4WEI4JzKEZQR4lKNNLT3aND5+ldL1NTMe7y/3gYE8O+m5uvjUUQoVL9RoJhQK8Y7MiKyIvNO
HTA17BczCeAgtLA4ysOkB3Aro2A0RtcHh3nhMmkTVElz4NO1Ylp/tqnVcokl3EsFRNJ2F+qlEpNK
iupBdKHjuFEWSPITZGKMgxya7uskR+OTFoyZ7ta0ZuVe7UqbHe3jbYdcbjhSPc5g1hhgj9LH0VIN
lfqK4zV/BT0c7idSlfEBErPeHCuDmr5PNIBnTw8fUXA4vfkLAFBep/Rvg49dL4lkTusbkUs7yKYw
71HucHlNxV8URD/KPbqVozziHBZ/yYJaDCjQKMPDHyVvEh5CdJlkYnHBqDlqHV1VomT+Rxk4fV9m
CU40tpGqTxU+It8MLYgoAKcqvZPOg6CAPndpfPcbmKdw0cCwIVbQ+38WFh0dXF0iKn04pKEPovJ2
B+3SIg74ldJ4a7+UVZC1b+hn66TveeV7H7R2UCdXDyfzAuEoTKHblEG2+8PpDWPMSOtcADbRI30F
B/Fwtnp8/EMrKFYU1AbdQHriBw275mNmROGcO4HFUqEnf/5jmmA0qp0BBVjUukdGq4JYVIC4UgYp
UnH8AwZl46jSSw650ANjr3JvPqgxJjznCCDzuOGsuOJnpM++avwtUkWtYrZW+s06qQbrGKtFORtw
6ebnxALochz6ZjDOQ+snTxM4u6+jF4+XxmyiDcfuFUsq3aT/TRpvmng3Lxyje7IZSZRj7AyJ+dET
8hAi/U+de0ZZx82Wn+eKTRTjOSYQR/AmeJtez9WPxgrvIF5Qik6rFU3Gn0rbVG95awwbJuCzmdaV
jyQBAwy6qWKiqll82euR+ijwcxS2xD6slPCxn1r9xIXa700FlwgrNf6uRI/cOXYbj7XVfv/P//g/
//e/vw//5f+Tv/y/Yf4ja9OXPKSU+D//eePTRyeOITVpqhbporpwOyuDzo9h5eMkkVXRpVCx/dUQ
7jjWfgNf0OwCFHni5HB/0Jtv+2tQZq2qwOt0Z7GW01j0TWCBgZvqtvikGshkZ0WpPCOOH7557VBs
FsvEERe1H4zMFstI12xocDuAblYU9TGTTuZCXG3cwcNe6dVDadRVNEua6BSKpe+26eldgSI+0pNS
vK+cKHkzGOVPM+3St68fiPekiRW2RidVXbizJZqwgDmhHYBqbr0bqAo864TXI81wuJr3x7o5dkzG
tDGjdnDcsyHuXm9O+LbYr6SOuZdoj6IsPeq72MhpWoAZ3mGP0bn3x7sxEpvHc+blIsDoMOeux4uK
xkf2jPEqsPknFCCVg9lO6bv7o6zMCodP3aFRoVLeWPoyp6U/ca3bJJ34ku29PHKO0EfRyW1UpFCM
Xry/P97thkdoW8L0dXRJV2h5xDUFVmyqgshL1Lbe65agq1siVmT29vTp/lArU4NrqVvsd8k3NBcL
1s3lgTTEfGLKEvExKlqaDrIwfzbIFZ5ArwYbcXllaoaqg+yjRMAB0+c//+1OUHAH4KYEU6cgzXue
/JysHEDVnmt8y5lxbSgNsQsVwSYumOUBQ/GgmWkMyM+gCnrG3oUTQIVmD5Otfa0foTTZgejSzv86
7PzrWekePBUYRfNZNsudoofqxQNOWCmRuRGg1taLmEEsBHhL9F+sV6EDORwCplIBaICvyyO794fo
FFg9+mtTGR3v74/Vj0jn1BTCcviUi9iL80efdA5bMcMZ+TT0hu+amIedmjr6+S9G0rGUh4asSq7u
628I5R8nHQlNPK5ozU+t7x2q3OgO0eBX/2ZSuKw7Kp9QWEtzd5/c3tTCgSjV66jmoRtwsTxIGMhA
yA37yNvbmp2ByCe9NeCKuNtezwpgOegbD4FhlHEyoM09GjpHn8ScpjzGoT/7qgK81+gKnZAJlPLD
6Bg8ev/Fp7VV2zE12zZsbbE9cx7wWTWg+qB7SokjEtxzCpbVWbX7aCMg//q7rtMT2MwqlhZCpQOs
a4v0RPXTJqcpZuyzKQu+KBVdnF0zYHRUgDl7VoMkfgmrynykQVY/4YqnPnPlTgfa7fYFTI78Z4yL
7h9A2pnNGx+QFh3++ByFGgVeBTLMxoV1k6Nycn//uYv1URRAq7GwjX1Mz8LPArqw3oARArYXB8Tb
1X06NiHKw8iG3F+TXxnovQ+lX+8MdFIgvPSMXCPlCOgBnbnUfhYUz/alJrpHZ4YFUCj46VVG9aSG
aXAuW2/jV6wdb4I/6yXmwGUvwjFUIjMygPnA+0Np0gtRHK8B/1+QDC83hprP7818kVPghAMKFmJx
vim7RC1EPnPvNV8tEJsnGjMZrV1UZQskhe5/3bXBjNlhFLQHZAh9kfM4RdyYsxourcfM1/a5ZhZP
ioyqk9UPCfV4Ew7axvy0tTFtSgZkJLqQ+tLX2IFxTRaBGSdyLjVKvzgTgMf2ioskXb+MeH8BSNHF
EfHA/gV0UfM8Gj1voSnGdo9qpNgplu8cRoDgpQulRj2WVM1P9z/MfD8sVgGesYaiik3Rj3vketdl
8xrkqGqBkYNraZdA8E16cIf7o6xsK+4mh6yWW0pX1cXe9qaBNixKCPt6VFHZNdFMkZa+g44/Hu+P
tBJfieEat7vOZzfEYgMnvdGBvSMBpE1UXaYg8y4FbZ49RZW5FyGyU1drAfKQjvKEmUj1+shKVk0E
wVabKHHjxj5ABg37wNo7Sq68a4QK3UIdi/wJFnby5f5UV/aXheGxyXOB3aUtn9PgJaEFl4ylAxQ+
t6CUdxUFO8qvEZofpAVbRr0rqyi4HllC/Lot2nrXewVfHfQ9LWr7oNfqBzzSkQMsGvup0m1nYxnn
v2qxLRnK0XRyG57PS0NnjHtqvII8buRE0gtK6rBFtTQM0AXHZ+3Qm6r+BrMsZSNMrJwGAZDJFhbg
G8vS5j//LRtNsqHE7BbhPUtiRoQcV+h6QSGeXr1wdCdQJ9cpxkjER69HEQrK8pBNSXInT31vlkVE
7wAA8hmOZeyAxetKfSMYrS6dI3hVcudr0l5MzDIajRjIXlF9vykPChJjb9A5sSI3hGj++ucKH5DV
E7bQDTLg6/k1PJyAFWTIF/KGAG1EniMx7j5UBRDP+59ybV4ELdvRTXxhpbGYV4yodg4Q2dpDP7Ow
G0KLWEkwq20BILr3h1q7oOfNz+OBkg7Mz8W0YO6rom2ZFpZP0t8Xdt5ZQAVkfkaKRkVnOYEQlfRO
1vNOG/t/qgoAPM4+1cPUaiTn93/O2swFdxkNdOKpZS1utDrBI0r2qGbivivPLXyo4+DUH9seiuy/
GMlxUMcC48NFMceh3w4FrzfsSvkFZIs69gKQxRA+0sG+4o+38Y3Xjr2c32d4rNH7tRf3RD1UwLRq
IBUFkN8L6ox02vCyciv6OA/ISCsXiIr2+f78VuIoWQiZKbcx14ZuXM/Pl6g+jshogypOfHi3QDHS
QGh/jWZ6LibH23jxrs6RFpI0SbFQt1wsXA7ZwdZHVJy8MG/fydCM9jjyTGf0NeInOIMYUKBcuPFM
nM/BMp7aljHDqzTSOrGY44QgHRg7hNwT8KpoHztIm0GxCsK/7n/LtcnZ0mZHsi8FMe76W6KGZnoD
Wh57MVr1x2Fy9IcqB8ga4Ur6qQ/s5KntlfHH/UHXjgJlZVRFHR5xpjVP/vcNWmWyNHvUEqDDDG4+
KuNeJAr8APrEp1cPRbWTSgy1wLn0s/iOmGzPbDNaB1CANTegRvlEWTk+JqXXbVyBK7OiSg7VSZW8
FElqrmfVQmGCmFWjFuuo6jEGU0krJBFIYNs/709qZXNA9WMrkjBRg1EXizaonlfHhVbvDQAlbyuM
qwf4nhk+nffHWcnN5txIF9DlKI5YiwBqyzKLI+RtQbpUzjlRbOVopI26JzGn4Qk//cXoQCsUXIIY
Icj42/3hV865lKoAUkKfTFCfuf6gdpW1li8Nzrlq9e+lp05/gudGttTusmM5ZspGnXXlLEj8TqmL
U9ky7GXcjFsPynFMRzHGxuoU6o78WSsQO0Ma+4iYYFGZRn39/OpJEqmRgDEMQ1V5PlxPEvljhPtB
ae87B4G6HKWIZ0Ff+ogmJLomvCM31vTXV1tEFq5C9qdtWJxBuQjZTtKPdElrxNXaOP5mBan8Pgf2
b6qE1gl1qkKjXQuGAAbTBN0DHJf/IaXuKNz7E7/92pYUDnmEQW6Fu/jiuEDjQMIppDyqCkV/h3Fi
8pNGBC6oUA8ekUuw5G6EX2NuXMO3m8piU/Fa4QZmYDmf4t9ij0BjOLQxVsLDENcxsHmjixll/ACT
5R82Ybgxy9XhNHvuLDmaw1V5PRyyhRrMJeBNsw7gBxA85qVK9Cd0r0AU4dBZyNfPb/6ieH1BhNeY
4/WAtpiVifO+hv2j0JWMOLDvp9YUl8jyekw082ZjhivriKkbY0ruEZLVxfVolF2Y4rQE/dNJ63No
FCjYY+/gKp4Xn4NA8S6Tougbp2aOPNebmEo+8Zw3Dc823lPXs6Qsm9M84qji6wGuqRowGozJc6RW
FD9EUJY/oqbGQwB60cb5uY3y88iCfIAHuAB4dT2yibrQWJUWFyYapgc6z/JSGbb+hNZPvtEoXNk7
1G01g1ocBVyC4PVQiqdHRWCaIBwKdBurYZwO8KuBOU/F+9zDzfv+gVydGStINQlcnWktbpU4lYEy
hYBOoDlnx5y8EYC/pxyRz0k2PuLa8mmUdRzh0GxS5WKTRvoAuyOdNWQm+H9dpfgHE+0dVL6NTzR+
9ROiRrNVwqBs5HJzULneNzyGGdJ2SB75oovNGvcj7kRp1UD+oKqk4FR0DKl0bByJ24Xj1UHRmH1J
qLk5g52GLgnk72Zf1xGyOtABXIRoiiNqnagO4Q6z8Tm1eScspyXnJxn9Jp2ceHEcKrVAKLkxGrDO
1iwCqkSnMQ3MA4XyDpI4RJqTWtTQBISanssyRa40dJpD0/kG0h59+UZFWO3j/e10u8YCDT+dAh79
Zm6QxXYCc+1DvpvX2FQz9CTTWvngx81wQitIfG4aiJjnaDBQygbBTTC8P/rKEji8Lsn6+AfGxiLM
O1IM0HKBLij19NVHApl2C0bTI2QmQuDx/mC3eRJRSKM5y7mxDPKC64OK306BKCIOFSqg7jOmXAjt
yKk/eym2uVTS5CX3UwQl26aJDhYAhNdXgSWHiPH5FQJR9sV5Uq0Kb68sa/c5WhZHGO/an2qZGC7a
Q/VGknR7ghiKjAwKKZc3E76eaztzD2ILvI0+ZDCOy6A5hXQ5N3b0yiikYLwr59yAVsRi+TAVgs6O
8Phet2HqjjgAPaAp2B3ur9v8t1wfGzkXHefZwGxhv1zPJUe4FjnpAY3WWdNrDIzuIrToi9FP0+lf
jCRI8QwedNTJFqlsh3IZxJW+2/e+GNGniRy0aryLtLtuY6SVvUjFnEeIhlI1/fTl+gQ21jRi1o+B
uVvDj2itozno/RtNp0q/S406/pCOMPZq2ZWf6168vnSMAh2IIR1YgqC/uTj3iPRS1UlBUc14xSea
4NMh79GmjNXB/Bfr9wuq4PxavWUbEB2YrpWtjqyEH2lPpYzpz6Vt9ILi4VY/Yv5sy60imdEMX1ER
lV5sSNvDqEob4VmWxmS8R/Ou+FwoQv+sKyB7d11jO26aZ/mrryt8eQGu8aDUqJgtFxPJnmFIfLPb
DyApHzFXKlytd6yNw7Z2DDC5o/o3owho314fg37EHFo1kWmHa4g26GSg12pM1R4/v9eXppgK70nC
B+1U6oDXQ2k6XGXg1YCdJLYlEqHWA2541s43kGR5/ZGbKygzdIC+t7U4cnpVYwzUGd2+9OrxNDmo
Ywe0h49JN3y7P9JasKL9xjUzg6poSV9PSjRG6kwJjhtlVbSXpqrFPrPB+N8fZW2VuFANC1YtypjW
IlgVhkfBL4J1WdpYh6DMjxx0ZZXnqcm7jcvzZigmQVbNSxijL3AliyxpQmupFi3+rqrVyRMWKeO5
7FtqDPCPDvdndXOu5qH4coLSKJmuubi5FMy8YRQheRRnqX8G+OwjQ9QEL/iy1X9BkkeSwNFmVtmr
hxVkuVgM0TbglllGSRrY7IMCP0xuALLq5gvWidopSWP9H2RX7RwhKKvcOGc3+4QHw++DLja/hRxO
6gfDjGQ2dZLPsTmOYd+d709tZfHo2jlMzgAzoy6xR23lWFOOUMLcQTMuOByNWCRh51aVyA7cH+om
xZsnBFaS/iyfEYTE9cb3QJOExhDPvpzJgDMbyq6mgf4OeAXlVHS6+EoKFr8fZL1x4m4uucXAi12D
mgtYejOY9k2j9UeegIgXhRb8TG2KigfE1gMXIS9o93gPP9FJTjfO4squFXPdjTNPy4RS9PXE0dib
msrB6UQN8KDahSqqlq4fJNmThy5ABC+jRBNkRNfi8i++OA14ZKfomJFsXg9MylVqmLQj++2hP6CH
jv1Fx4XoBP9FuqUqp1NeOfYBH7lioyC9NmU641QDuf6Afy0+eV8ojpZ5+TxlMPx7NOjD/gk5cVX5
PnWZ8tIFdaRQwc2r7/envHJqeETxAOZjOwaguuspi3wyyxEBnH2LBsZ0iFpkvfZRk4XJRkxYG4ik
0yDddMCQLltu3Bd6aVdQpwV1qNlWZ6y8xyCAsrKxiKsDUX6bGycqLoyLGYXNJM3Ei9VZGBkH1xwT
hqnutjqyK3FAEsH//yiLwxnECLWj+aHuUQJpTlJ4SLkHzqxCJF9dEwHvRbJOawReJn2ZxX2BmFSZ
doEO1kbk+l+BMmrv9FbS5AJG5N7fDSvbUJLVYl0v5m7zEj6HW47tZImn7pF9Q3IP4UqkwfvxEsl6
uFTNALIflamNN89KnCNhQe9mzo/AhixSCVUGUsFpS0NnLq2+U3r5G1nE6W1PZHiEfZ+51jQbzDkS
Zfn7011bRDGXuCgnUPBfbhUc7/wmjdklbSrGE4x03BgjCH46Mjuvv50kafuMgyR/v8HIOjR7Kh9+
DzylOj/lRSaPmE1ugd/XJkS1EOSehLhoLxuGQV/Z7Vhh5YaSVHl0JllemjI3z/gDG6+tZ7Er52rI
DOeUvIwXQdoZsIzD5kvfV1aWHvKgHY84f40n2IxbNdDVWUlih0qqbvGSvI5RdGoKf1SYVaC0xSUP
ev+MADpCPkk5bVw9q0Nx/VFTpCxIm+J6qDgEn5/KRN/XeGJeoC2YlwL3lAfBNsk2dt/aYWOlCIg6
GRptreuxcE2ImkbwBQ2j+ieGoHgOG3hyMe64boNZBMbVU366v+Pne+TqocWq8dT5VS6nlrIECBTA
2/1sINyPztxp0so4cseyTzNY83gwIkCdbaA7bjsiv4YE/GNpxBQYstfTtPCvz/oAqGCMUjLydFQc
iGb2MQwsNOcgFGrHIcRRHlZWh3NKEWoIKwyOtrGya1GGafNyB95Fb2YRRWOpYREVhIDdIlt/UfBi
UQFkiP5EFa3/nuWNBWEJRfquroytfPh2bE49YRUPP6r4lJCuP0Gh+GLoRg+nrjwq3dY0hxh1vJ3u
HGEk1W5pBv2hoYJ3uL/Ytzchw1oa29icsVfL9y0MfcpZLSQ3bNXNgxwj702M4t35/ii3R2YeAGg3
D2juB3U5udieRjzkBoCznnUxDB8fLfRdjkNRfn71SNIkAMxPafKzZQqBJTq1uUHqcBIN/eDEU3Dq
bac8aVMvNiZ1ezbpn88oXVuAvLgBk/kitJSsDsHhOyiqG1mOcLiqoEOV2d4R9Kuyk6h/bwSE28NJ
uxnsBc9c3qB0P663SSthb7cWYD0Ym+HZLLG1rXCYOw8NVNs6BDT82u85V5F4xfM8pMW0/J5ZF8c1
1lPoYgVTC7l3qAgMOY+OpxQwzcZmvD0D14PN2+i3zmDRekHfz3AhWTVoUNs14hB+a7jqZPW49ELU
l7mB9xeG3htlnrWR6Z2xSwVutVwh1yPnqtVYPh3PvY8Y0yc7lNBLC3ROUSLFL3ZAs7SssDi2Ur3b
iH23Cyq4ISGDzQQSjv28y36bMzxbP/NrPNWI8Dh3gIC9DFoCYxxl5T/jtJw2NtDtUWQ8ms4wVRiQ
csv1eAlyjSj9OCPWObrzhurygPtZYLi+2W5VFm4/qlQJLbqmCx7CcC2uh0I0ZpiQxOhdq6g6zAS6
uvkYOoi0a20Tt9CDB+srTivVo4/9+sZWuv2sjM1aAl42KaMsWVTJqKGdOuSodxRR8adnRN55wq71
oTf0+hSoWruRFd9+1jlHpOtLvmMDU1w8C7HIGRQRyt6tjJKQ7UTDDtUMnE3V6sv9E/mrv3l9P8sZ
vurocx9tbnBdf9YkqOCiO/7o4hWLGmOfAh7aVSbeqKD5jPZThzTWi0BQ5xnM7Yi4f0QnZDcrQmNK
gKPurk9SsdEovb1GpE7YVUmQ5wtsCfRDI6pVAQnzuT0Vl0FUe4K90Wfjz/tzny/gxdShallzdsKj
/yb6wQnHZkszO0D9HgrWKahaF4RPGZ40jEaBnxmgGSBD2S7SnI2xS0fk8e7/hJWFpswyj05lDs2H
edP/dl5Nx0MnNrbZ1JYaP5EYNGe1stQHMPHGxit1dSiaZ7BsiPTgeq+HqiOD3KPWeleflAbzsyzQ
zH1Q10g8S6NvNwLDShJGZZjHlQHYbX7bLWYWdKyEijIJgke9ku1bXYMbjXTOgwErdd81Ghx1YwxP
UILtt/VU+S/+pG1ROtdWGHos3SAbkDakn+WckQrUtXzAUEjTnkbdwBgmxAs7SydkCbF/RdBSV9wk
gctP7tJ+uL+6q8NzrggeMKrhlV4Pbya1F8QEDjdLM3oZ5KW08Do40HZkDcgign5PoKVR0ebk5Yrc
QlOvLTlvMpDwFOd5CS7WoBHgONqhGly/S4tvBRaFp4SiyLGM9H8RIbl42MvQPqmALHkrvtbajT71
A2ooMYoZWCaf+0EYRxRtQsRt9OZ0/9OuTQ2UEW1aupYaKdP1p41wwYxNyfYqO2f4IBjAhcTYPEZF
uAXbWItGcyFkTpIAdi13ctOqOEWGABtjo9DzS5DZqCrhfIbTwP05zaF2EY+oR3BvQ2uFRLtktcpk
7Ao/54bLS8N+xA3VOng5akN520zvGwuBa1S1nMP9QVc+JBf3XHuZYRT6LyjCbxEIOVPZ+zG6ecIv
elzDMAdyC2N2BapqNL42wsJyNEnGPhPGqTvODSNncbEFCI+glVmnR7WI409dLXtc+PL2Eob2VnX+
Bi4+UxYBiM77kUxTLAuNVqOFig217hg1EvsnpCjemqM3vZBJKOeks4wKcY7WPvaR0Rxyy8NpI9Yw
tM7U+uP9b7xMH+ZfAjae971O/R5+yvVmlTEiOymtl6OvRsGZlj7OcV34DnsdG50K09pIAudj/fs+
kr8qnvPzaD76pIPXwyURDGjfEMOxt4fyT8CDT2i5xn8pdVk8ljpmymbeVt9aqSvn185z5hjOIAL+
s4Iv1bLWjKIJnhSt3MeahvXODKvmWeJoEmf65L5+OM2APgltnzfFEsgd0grheVtox6YuEF1zEh2J
6tT40PYYMnVtoXy/P97KjuIKoZpM05+0jATt+sOGuKIhKDZpR9WpxIvp9NEzUsThiTosOf2YoDbn
OcK/mLNlOXa0c1UzlPgzJOPn+z/lVwZ4vcbw2gBC0xAFHQDP6vqn5Ck/0xmc6ZgEqTo++1FV17tu
aMWwb3AS9895Qt/tBaVD7UtJXGkPTm+RUWUSRfZdyavyWMf5WDypvkGq1ybG9EmX2egdSizfp51S
qljjeH2IaiIobjSO6qwUzR6HF3yCegyUwl2GXky+ESBu9+78ZMKNlI9MOFqijJKBX2OhyH/MWzGO
SHBJ+dFuQgzlTekdDAV7AfRA8fMS9N3uf9ObOI/4A0kYfXPoObptL6rCDdaJrTZG0z4mrcea0hYP
UdHlr+27MAo1IXgcvGbI7BcLB4VCJ51VEeBDLvV7JMOv2SCSt03oIERqWRDlAoTt7s/sNsn/NSjF
EqpQiDPYi7Db2wiBNJ05wbCINdhHfmf8leOs4OIxoX9AzSc8JEWhYtDYj+F7oJj2bnLG7K2Z5dWp
CrtyI1Dc3HTz70HPg14tiBZ7iW8zBwEVyqGXwUYk7kpUQPcB34uig2fn4Kw641TqZA4b3+EmIUPU
kXIc5DlwQvS8Fh8f6cIqzzzsR5WQ0r5Hnx/vvdj5kGFb9gM7zuEQwSpy604dTqEYsw8jev2XBFbT
TljZ+NYoU4rcOC1cTJmlZ83rMFRDHfDLXOPc+YkdbK3cvDK/n3OITrBiSNkJ06g0LIFGUV4PKg2f
YV+ZjXzC9Rg7irSRWOQoAB5hNclwlyTOLIgX9EfebcK12kAepB4pH8C8DvquiZSN95m2sn60aqgg
z5hIkofFftIU9G4zX6eEgUn5Vz2pUfjDxRWGyYQybR56CmL7kzZLmuEqOCsUoBa7Swu1vQzq7EIw
5pGCpgB87mclyeJPhQiNlwFUFbrMFko4x/sLv0w75q/I0SYtBdVHy2ex7h0JUNZ0MY6hMqxfer8J
0WcPMrcVwt9asTlMLFeM+MF4nDPKFYtv0ycCKn+CDRAOJPITN7/yToHu98bHpOtb6QOAR8YyYnsX
iOgpsj6CYC32r5/vDDUm659TjmXRXfg1gasxB2pr048gC6qnytMwTmhmc8f7Q91cinzbOcGinzVf
RTyyrm8iHKX8Bv1rDBOmFl+deuRRBZ7tbKAAH+4GTDxckcfywmnTT8AArR0gqLHcAYDp393/LfMy
Lj49PnswEXXqGcS5+fj/lst2Dm5Z+KpP+zRB+KmKmsn1IzN7UNV6dBWobRsJyK/3482A6JvrVBqB
VC3rmQqQKI/xwC1EXnnRe1Ud3loIm+EHamPJhQC21+PAoNRDuWuzFpkmn8r2360VKBVGb31sHHBD
qGiOeAoW0ZGC/1vWBh3K3caknAYiDe4WlVl91YrefOcnuA/h+lo0F0s0Vr8Rldc+H6Vu9u2MSSJ5
vP58/lg7VoLFLkaqaeJ6Uaw8ox2kEHBqD39lz9xow65EEcr4tEPN+a6nDHI9Hm7MyDwjvb1HRHrY
a0mAFjKA+H0CotnVMwWdxSjamONNJKDLNncPeQyTiN+gyMrJr5JIMTPXb037sZtSPCTt2D8DmSs2
IsHN9OahsMelqMYzhO14PT00ivrJU2yG0mvlSbeH/oQ743jgohNu5CDxCq6n2fimq/PjXYW0CRfd
Da7Rs7EHN+Ayu5C1y7/tog9QHFazJ9vv8o0gc5MvMT8HSDY5KOAZlvF6flXE9h/UKkdpXORfcL5Q
9iJsNmUqfrXrrg7ZPA7VC8q+nO0b6iSKtrXe8fPd1POmBwvXux3KnortxhN+wQaGrHvwQ8VX0aXd
c6CN/sWoUcTNRGq0B6+R1ncyYlzXwf5sfIGbAwOOGKalpDhgzNyneQf8Fm8qveyRu48R7dcN5z3v
P2yRM2XcjdXoYCiDE+f9+LayuBbsUahABtxV9vD1eIBjcxHmY+Zi4UQ3HxMTl64qNuqo3P+LqbFp
f02PI7qM6phnjVOvck68FkCdFjUo4/pBgadbnZyKUVM2xlubGk91h44JXC6Qg9dTQw45TqxBciWH
hfI+SINkl8mifGylHW/cWDdJIKsGUZU50ZoBA7J4jds6evDmhBm2ZWtj6PZRmR4ibzC+cViMpzoY
ireYrHXKscT18qDGzRa6YD74iw3NNTl3+uiWakgAXc81b1RPellauEKWw5si15XnrErLc1x4/VuM
dOkrqDhP7Jx02AK63WZuTH6u/s6yWDNyd3FoedbiLCI8VPQiLF4OAp1XFJOBClSYVBreGQnWcXyg
KIE6Jq0BVaIKk/bpeYpi0/wZY4l6lBrCLW/KKTE/liMt/5mfEnz1hSGbfdhlzkbEXgmjV794sVx+
muFewjPfNRWnfi/FiK9vkEVHzFpqF0d0+32HW/jx/klbGxRK4dxFA75w81AQEnNmHsC52zle+BMl
Ew8SZZx8tNO6fx7Cpj36Xb8lq3j7TGNx2JZ0mAiqYO4X8aQdKUsPQGhnqXgn+AvrSYSARs/3cF+Z
NEThvSjF9pD+l3lJgjr+Wk9WEx48OA/DCwZHTf7O7sro/f1vsbZd+QakN/PjyVgSAPIkovEWkNN0
fSqPKNQOB7tTSXfoib+L7QxXTVgB6dEukmJjGdYCLEpOpAfwDritFwFPi0Jw7CMoeWjD0FiFikUX
X9/6ZNea8jxq5d+vnipnH54lOdB8sS1y2XIiAQocQkMdl/QnbBOsSpd7+ylpVRSxgh85jh9fSgLn
Rq6wMlGgxFB+KDvwKF52ChyRhZGVqtxxviP2mtmklzaJW1dXFPPka5tZ+8rdTeOWxgREcCQsjEUY
6KVZernn82F7EetHrLAyvLS47jdurFsmGxIr5OQ8uOljonuyGKiILduz+6xwPaP1cbwYI3HqWq9+
wmynP0bDoGBoUeAcHmgJynlZ27wRqImj3+unYkdlIsATSo82HgorxxtE3Pwk5H/s6cU6R6PjNz1M
XtfUy+5tqzcxsAtchLPKq/90rN54QvLu4/29tfbJSQHAxNNDngG/11EfS9dEz9Awd6O+xjXST8Qb
qQTlxtP8ZiMBsaK04jCrGSX367X2W0oSRtTkFDqqfOks3ONEGIHsQul6wGvsAeNV370/q7XxiAqQ
C2Z+EoWt61nJQq91ZNPsfa6iZEei5Zw00u83qp2V+zLs243b4PbJxQSRF+XVSdN6bt1eDzjRM5D6
oDOgrjhAgJJAfp+mYvAPtaUooVu0U/hMA7lEqHwqaqrtfmxggBiP+h7zpbo/BLFnnKJcr4yDEsYl
UhXEGLQ42iBDwcXGYL40EuntxkINnjoDhf0TPM8a01O4UFuSTjc7cYbEUZFjY1DGNpe1esP3ayxF
U3tvW4oKca1pUa+Zyik7ZGOhnzScRI6G1Vv/y9l59EitrGH4F1lyDlu7w0wzAwwZNtbhcnDOsfzr
71OsaLfV1pwFEhIS1VWu8IU3nO9/tq1hiT/+dGhBqHircEvN3Qlw1ugGvOAtLpHAp/Avk6L/6WB7
h7kTHhWvek9S4+YMMFuqRZRbDAf52/W1Uwh1NFOLYVHVtWL8a5wpDjoQgtNOjLc1EI1fCn30B3lU
5fz/Oga1QibdKIUXjCUgOLO3pw8V3lFf7q/i1uanw6LR4eZ+M9Yqowi3GfhyCi8A2Nx/0CaXXTkA
Y16wggEGa7ivDZL/MEBg8VDF5Q5ZU6DaeBinbijCgHYydb+h7KqnPh5tDbeCqv15f3IbW4RLhLX7
szuhXV0v4ST0EQs4Hj8r1LpnrFF+L8aU+ibiOI9AtounnM27c7o3FhRhZK4TuJsUGNfVf5E5DpmG
5QWVO+pvl7mx/WzB5UbRjeTnMurD6f4cbyMuuaL0UAyJ1KI6vnoIZiurl4riK6h9JTlPYVEEeH9X
QTNI/wScFI9RjsVjD+Q4mFunQaBv8c721I4Ps+u9muQsfw1Rlvw53N5rgdyU7Lka9DjE/iwczsVI
ZDXJAmsRO98IrJOd2d8EdgwnYysXtKZuU/W5/sKOyiW5xFylShla+oWg13mbedP4lCIW+XMxF/Wh
6QwXI0ZtMHbG3tpd4FNpp/NaST7I9dgmt0w/gpANsBDSAiup86cmCXOQEm2HdWw6fcAiAErh/e/9
p7tylXoxZYksknEWsllr/H1HJb9ACDAMSrDx4k3SKxkOrkLFMnKolLmrgtQyhH4ElJS/uJ3bw/Ad
tf5/ygLyHIi24mC1kyZlcXYdsHaQpvFRDEN9aoOEVKQ8JzFtZ+n61DfSRhfrdNYW3Y5GOlb9REQ6
/pSOfUmZm1bdGJgATJNvZmZVR/ypbXHwhtDDDEOZW1ztyLiVx6hVWuMNtg3jQ5mo1eS3XVF8tkOr
oWxouOGeUtXmmSD0JdpjY0g8wvWnEWqYgG2YPTxIhG1gII3kqY3n06WZvOHQ6UvxY/aQ6IsGr36E
oNX5ae1NH3OFFomfR+L1EijcBdRzHRljwMfUVzEG0BKR4huqgyouh69LM2GOJOp0fJNWiHtibhpF
O2HrTYmAUpMEb9KKJEREWud6CRrU7KvJw8Snn9GQxrl2xqut0RBhqLvGHxVsYYK0RizEJxJpKbYl
aP3c36obVyGpANEpUTPYk7UEAGgC3FiyVg9AOjtB1fRI3KRdrqLiBy4Nd7EIh+77Q97UYKRiEdwA
jh1dQiAL17OuStHS3q0NAOvV8jRBAkI4CFMOzxqWx/tD3c4OCi91XwaRAL81blSP9YGMg4Zjnk7k
OxjhnJwh/YmZdnLUtdQ83B9ua2Y80EhZc9sQqK6ueVuZVCPhTyAgjB3deYzPNXyjL0Kj+vz6oWSA
yn6lgAAe53oRxai3UYW1a9BlDkrLc5UMPxEttB2sSQ0zP98f7Xajkrwh6EojjueCpupqNEck2lTg
HOJamfvGzSwH5qSRiMTPUk3FLzT2ukOfKS3WX1ld/dTzSdl7tW5jLQRmEI6XjSDQhevExmtNZ4jM
yQjmulXfLBj4fmTXDDsz3doxaFTQwpaWCTe6WpOF9Vido2+Szjh1+zYayQCysBcoqQF9xvlut1ks
77nrt8JQgeDS2KJhCNZM/qK/Yki1bcqxxF+KJrWHu40268OxHzr3YsUdGBqKewpeglmBSAvKCyFt
B8j8Zfg9yhv9/f3PvLV/IZ/BIqFzJkHQ1z+lw164mafcCHo7dpGdQXo6QfvlbCCSt7POG0NBP5CZ
+h9W/zqhmwXuUM6AOUWYavk7M3U/kiKHT100f7o/p9vSAPx2rnSqLS5IeXqV15MCH5COaYq+vDPj
wUvhq/4ECbaqg7xw69a3yiqZH7Im6nDySlrsZKMOeRFfx+0PD+ChqWzfstH/CTRc87rXH2OePmQG
AW6C3lojR11dUbt8xAotR2cmCQbYBA9zGhUYvdm49O4sxcZWY5ORJQCHACp7U4+wmmzocUoMCrVg
E2CerA2LnyDFHX9wM2FCp8cc9TtmUNThXbWe/i1cmoIwaTNEajDj3OMP3cJ3+ThwJCGcAu+ngrPa
cfLpUXFYhAIax/lxaCfj1xDpxanBceN/Pcq1ne+ahQmFqicT0fDiRRcR7877C7NxvUFQ4caWcTGP
sdysfx3BuFy8xZNGcW4dzsfOE/pBGEr7C4Zq+riUddrgJ6qgxJNHY/6dFunek6htHAcZCSHBhMYe
AuarTZqEZqaETqEiZZVPF1X6IuWp2n62MPu+UJ1sX6JiroK4WQgBc6zGfoyqWj3kEMzOZdvlH0Hc
VD+mSs0vVmWl/95fn42rV/Jo4AlQHGWBVqGaa07AvyqYx3a9tEcjLwHoq60d7zAvt3YDQG4PHQIq
V5g3rXaDcMOqEVENw7nR7donAsPpthdoekWQrs4FUINPeOpSM5VGNO/SxUpPC75IO9ipjTeA7pDU
9ibdlnXa6+0w2eboOEkLjTAs4k8Q5Zuvpp4kX7A1sd9gnr0HYpcBz+oFgPwFev2PBRG41evxNKGY
Xu0O5Cdt5b4rMbA6DtAdLro31Y+9gaPcTNPx8f433dxy0B44fWAokaaRv+qvTT8xm3ohYwpsXrx/
ZFPqUk+5+NSaSfGAiXyZB8oUhr9tW7TfCgr2ppTnBTlAfq5iXjejSNRHaoGivNu/TEU17BX9NteF
4hv0DKREqZhf/8JqoffDWw3XvWzjR71bKjxgw/jSGZHIfXvqmxfHXNqdzb719dmB9KIsEFw8G9ej
JpmH22FZaAHKfFEWOKgIvBDwZMZhLuykCfRx1PZ6hVsHDDggiQABgFRCvx5T6Ry1Rq5AC1RhLh+V
Pv5imNn0/f4X37pj/h5kdcdkZezWM50oLNFdxT7AtVq0IyzAsoDz18//ZRlBryJwI7Vn1k3kcGl5
+ctRCyY7NoojmeAwHTkEWFFODQ2vLi6O9+cnf//6GEFJU9F6oGhLVLxaxMXUFFi2hMSJjhs90uCX
OevQCG9q7dGoy1/UPWpswrX84f7AWwvrSJQHenHSVWY1sNenS+Z0rhYA11UvQMUtWB7t+NaVYNn7
Q23OkcMgM0Yup7WAJUKghoI6CXP0orn9rhUa6pxzWiFPHJalcajqTkSnCA0HTF+wSg1fH68QPThc
GJxKcB+rPZRWMONil4xVx9biFIlZHFp1Kd83qtbufM6twI0ZAnwAXsKLsJYTqmlkVXFT6MFi2/P8
xoYiNr+L83yKkIGaWOQmNMEUl2rWKs9jMpn9myIXuvI+79UR85laa52T08fDl1jlUtuJGbauCaRc
pAIRLTV6+Ne7LYSZNkVVqAV6lPenWkvyg4FwwFPi5r9Q8Fh2kuatu5DIHNgZYTOR0upN6gcAIOha
akGUDziaF8aXsaSPHg55fnanxjmEZtzv7OtbzB1aQGTost8C1I0a2vUcS8dKjFHjWsKZcii/utkc
X0yIfPNRz+ychnBRNXQuF4ylh6RUjMvUSTUBJQYv6JOZx9Xenti4KMlEQTuS0pP+rhmSwAC0ip2n
opgwVwpW9UjxncAZN9k3Mg1UBaKY3ObQ18YyneMocXuf0D5leTBj/pZqUGFJzgEq++pcRug4TVq0
t3G3fqPcsSrkUZT011YreDoVpMvY+XRmg21zEuIrnbvidP8m2Lh0+N89Gg8Q8CUL//rb0O8cRoxQ
EYQirXicq8X6UgzDi4rMx/m1I0nrAWjp9OVRJV0/w54Xtm0f1TbaG1NxTiK38Xsq5f+kzVh+vD/U
7S5nKNpTfEY54vodjMskMjoDIbTCUaOTi0/hic2U+qUCA0CgS3OaLTHvrOTmoOD0ZLcPONta3LVZ
TEc42WAHPEk9BQybSjw1APfkZV32lBTmjHO1+mpOvOwIU8cA18ULyfV2/f3yJEoMvXFsitKe/sD7
W+HwoFrnpEkKDPjKPaTVRnANXZsWvITrYYy01omIymUaMgo8QSvE8jkuarrfQK/yj2OzdEegvOGz
1qvRMW114zmcHfGpq8TeU/lH4ur6keZX0MlFC0BWAdeJTqx6xuTEpU10VWtO5k8JSuFBlM5jeaiF
FTe+pvfGJRqc+Udfxfq7fGkJWawQgo+vp3bzW61s94dVpnX/bBVT81VTB3yGYmsWld+NyvwLt3PY
zF5uuhf87FvjAtdD+Xx/o95mjEyDkinLCYT1ph+N+bHZ4xLvoBzdTOrZLrTE9RVTx+Pei4eyBnI9
z6eBKwwr5cFIKqyoSAB3Yvjbm4bCAfU/ShuIKEGrvt5DrW53amhEOHZga/4OGFny0g1DvxNz3N40
MjOGZiuhbBQqVqMstkAcfMEFU50nrfrQ4JKtHMzZmH/WCwn1zqOzORpVMNIuGy3ktd9JHTVDFqHt
Ghj1UBuXAvna8nnRNQpgjt3NzqsDGhA/LsopkPg0F7mf6yVc1FmyrZCKWPrE/WG7aXlE0CH5VulN
urOOG18L0AQ0C3iXzGtd8uptMaia6Byy6Db+nzbX2pc6SnbihNuwBCKixsqZbAwpCnE9H6DALhhH
BlnUWjFOQ4uNNEU97M0XTFfsx8KdtR/3z8LWzXI15ioo9HTgIHgrOIEXQWaa1TI+GnYxn3pDjz5Q
2Yw+LkJzU2SOp/mczrH6Zuzm6ev9X7Gxb65+hDyxf6WzVtgu5ig4kcJGGM2ReO8pidsXFwDH67co
HU2IMpJOT2q6GgokX1dQU3QDiCR0TkYW/aIsDReUMi97xYGNIAwkD3UhGfLIBHG1ujVtw9rLa1wR
lTE3znWcG+9Nq1uMMwqXTXbwEt2qA7tHf+jBaaf2C8Y2HkZTSTQ9gncNi52m1dZCUxtmFzNROker
HaaGkYluvsM2zjr7F8zX4h8S+HnEM0Cf9hLjrcE4K2ThgGmpkawGG2nhl3AcGAxtwnMbNe4n4of2
QXfFsENn3RpK0obBO1ASoQZ3vYHMKEnSUUudQBOOoh0MBQNKv4lbNCviUve+3d+uf2pZq4eQj8kT
giAkFinrZSwq6h2ux0F1Ix2tfhMNGXTYe3xnUGnL9Y/Jkgiq0HDrYbdkCX52rUEFpgQgmaMo8OLF
pn6+/5u2VsBlq2GeiyYtNZDrFVhwZ4zixXIg1pjD5yJqR6RkVBPWtKXtDLV1F6LYwFKzpbG4WEWv
rrfoSU4pNEjSqf2RUmW/1NI4dOd2l9tjtcgU/2WXlTwSrOtq+4SOWMA9AZCJLVRw/Hxx1F9Rk2VU
FRXDwEijUH+kRbOnq74RHUj7G2pqAJAogaweFbMyREEw4AZTbbrlaeni5hQTXZqnslsWbOmFXSxH
Xa2jT30757WfT72j7Tw3W6GWzN8g0EGVljzp68+JPVRRhwi7BKHr9e5FoOu4HFoHKK8Pek35ECtF
kQSz7USqnwNQifzK1RJa75M2vlURM/9X5Hn1HQgsCzjYWp0E5uA4kZ85GF2i2dlZuY/4Vv2oNPEE
esWoU893+6lPX380LanBwLHEfgF1nOuZlH3U6toAnqv2RHoABTBFfq4uvzrC3S+vPQPoRjESyA06
nURV10N1kzFXY9jHBzoF/ZOT6KjD0IA/Zma8p5x4+1Qz1B/ZDkA48AVXm1PrnawWURsfkCNvzhnO
Az66nOU5E23+AmBjDwtze7yh5cqQm6Ip2O81Dkchs/IAxipBHcJjx7OvP9RWbT25Q7oHeLodyqa5
R7+A8SiJrd3FmyUp866HvaHg50vZOOPxp1L11qh779V7g6EoCMCVl9nUGqzmzaPb6N5Mj7QC3dLW
w+CnS5gHnWtUp9fuDYaSA7GG4DbWuPlwNBpHeAL+UWiHKNxVTeAukXrU63YvVrzdGzZ7V6bA0JHo
iazux3SA75jGmRLoel5EfupZ4pgooQC95LwrVPP3/Znd3pMMJzcF7Tj00taNl4hCmwAoHZLiI+Dl
ec/D8NBQTPs5V8U7EXXFTqP51jMXLheivMSp1PbhGK3uJrWes1a4QAyXjDvMp6WDLi9qNUvxBpnI
XnYlY8i/8NdaD5vs3lK/uwLKrl+oqf4vXozps9e1VgMHCmfbtzQzJv3smlk72f5SNdZeHLIR4/Ie
k/GBCJDtynVXICSCRZupVYI5rOyPdjvPHzMax34ztGj6WCrqTh4OkXZqXPRU1M9RouwZKd++KpI0
IHWj+R0crNWrEgtrMilrKUEx2dPDWEnMetzop7QtKupvtf7o1GF6bDU7fco7OFX398hGw0iGJLyi
eDRQd1pvfyfG8RIAqoKiEO+E70HSCdJSMX/phhI9C/TfOr+Aafk9xsPuQ2wuyYla8vhLlQJEimcM
ZyvWvFOVj2N4TL1mD7a6tYlB+1L75/qW1Irrq/tPLTBVHe63Bi1rMwszEhItDpooHs4ITYiD1mGY
dn9V5H96HWHQtZNGXXwWDuy6V5gnXdt0YRQfSO+sr2FdVTyJ7XjQa6c/CEqSj0OSiCBVxngHgr91
x0r1CmSnaJERIF9Pt4ETDFI0j3F709A2SHXn4BWhezGscq9qs7GysjdObIyUsdx910OhUJuUwmRl
4ToTHjoTSt5Voxi4L2tzeMiHOMPGYthry28dOoYlPISW+cdp5XrcRssT/vBiRboj3O9JjQsZrdLh
oA5CTY+5nke/UdTxwtNkImAERdzy/Hguw52tv7HU/A6M7zh0VArWFNQFgRtooxBPhdKAxrTcEdx+
pIrhnGnjHtZq4+oHCYCKFw0e2oHrB63qHC0cBryWvHzAfrbUq/hDFKmV8PHVCy9mZ1k7ucjW9OS9
xsGWMNl1U2fExqOpWm7/xpsA5Ch59a1QQQajWdF/vX9cNoeSNnO8bTLGWp1RCslD5AG/wd2JzDlH
WushRQD0AC9yj4O4ORQNSBJ16iC0aa43T9hNdWnPRhhEc+qVWL+jrlEUURnj5Wvvvddbg9EGQt8K
ISRWUf77X9UHmO594ebYJZhmNA4HXEPV9ixmXdH9wi36PaewreF4PdFeogdwq/iWGQ1fbFLCQM/1
9Dm2Jywg86EsCc2NaCfq2Xqr0XHmW5HrA4tdvzuJjjzP0CUEB+ZYt29CK+k+mkmWfjVqrfy9hFnT
od3TmG8TNXHUExlN+n42S6TnsmmZ/zckjhtyH0bzjLEpzDcqNEb2blji8df9zXVL4QZLKwnLUvKV
N8BcIXihmIgYRRJ5dAr8/ZzchaCN+0h/TBvH/ED0OGg+BvH1u7pRY3EQepQclUEb/STshrdWMi/P
YEqAiipDY0w7t8jG+y0zfpmQgQ0l4L/eIxE6hABQLcLHyFFAGWXOE+wLz2/VyThSezUPRjUbftSM
neXnHZSV+8uzcbFAxdXpp5J6glBdHYgoKSbPTEETll0xnNpBGcHd8zSG8/wW0spelWxzOKnVAQMQ
xuE6vWktQdHY49KcwuqiW3kZpJkMk7p8Omuzerw/uY0yGcU4OZB0F4Mnv4qYi0XVu0ktFDwe+uTU
Urw7wriIH70ZXeXGQB/R14Q1fFrGvP4aOV75GHej/diOi7OTkZh8x1VIAKITTC61eeCGN6huZAQG
UXVKYIz6chnDOTwVidk93J/wxm6itsB1TfAsZdZX8yX+QU411OPDgJXUA5LR0XslnbwLST2Gs+AV
Tz0/2hc9OmKJNig71YWNkADhc6Ie+UrRm19t5tJQBtcQQH4QK9ROxRJ5p3LS0JlrY/NgNZbqu6iP
7JygjWsPDhnN9j8gOaZ9fYJ6bZbaPmTMjRY6R6Cp2SGvc+cYTvu3nrwr1l8RFBnWa9LegCLS9Vgt
V7fHSYwP2tIuSQDoxP5iNtN8aRHQP+peNj+Zc7L4vaioRkwZpIo+SvakHzZmTKHBJmOX/tAUXa9/
RdJ5DTp+dnRIlkk79xVBJfWa/CfOrNbePS9ntJox5nwoCNLrof+qy9/y1xuWzJ5wgBPEyEzk1WNN
E/tTayv9uUyy/GEsuuZbnvWefE9L/dGA1vtotjU8ldwK/xkaiNJzD9llZ59t3CIwaSTIQv4kanjX
P6oFYWEaKegNxUt+Gx2wFiOK3aNdjOm58ro5uH+qttabHIfclEownJRVUL00JvjLWk8gspb0naew
rrmfZdAX05f9D3Oj0grki3IznaHVYJRyO2UuBwarOpXsdfaePEykHqsS/9igNfo9Ge2tB5J6DPB2
LAtI99fhlzPpebIg7nFYalU/j73hnB2ItYfQCs9Lq7wDigvz3dNav9NMca5tVX/XtaN26BBnu6QG
CpZjVIfH1y86eQx0KZqpRKGrZzsVRi3cDA/lSq3QySyUD4MJZ7wbwmjn88rjst7iDlUw7kvcBoGD
X+8mCpnq4lhcIJTB39lxX/zsIz32Dafqn7xSs18sB/6/5yj5TsFjY1/RLqHoBsGIL74+x6Fim2EY
ltFBKRHGm+eFgLRL4OEb43+IDYG4SNNICKNUfVerCd7JG/q6iQ7VWC5nayyqN3YMZSrryj05gY2X
jmoYXvIS4AdiVx7ev24MEVqWVshZuZEWPhtxZDxXFeYFr94e2FZJ0UTKL0ByVxOCrRXnjSWiQ5mM
0XSs28FrjulUF+xKda8xsXHfcCT5/KwgjYl1sGuMPfCghKiFYrn15BUjr5ko58RPGm9sD6Fi9t/v
T29rROIF8Pacam6e1fSyci700uCKF00VnpE3rn13cRc/to3oDYilPcLJ1ngkeihtyC+GG+v1R2sj
dRkbx4oOXdMoB5zORxwb9SWIl9j9nHVu8h8+n0wcEEKAiQXd4nq8BVGfsKvM6GBPhLhZSAnGFt58
0qJ5j06wdcrYKFJvArVmIIrXQ5WNEbqjaVMhQ079kIRVGzhFYr2EvEyvD0XYJKi2UDIFQr0GRTlL
D9urNPLDYOiLH4WD8qAiqnyKI914faGH+hKDUWGSOv3yFP51ypok8ZwScdeDmJrunaGjgz/G7vSU
Lsoen31jAWlFYMAqmQg8TKtwo2jcAlh/kh30uEayIOuRYjKbtmz8bBznnSXcuD0k68OE/ULB4wbf
aYyDi49TlqGarjZfwNM0b7poV/Jkq4iEUBl8Qwjm0th5td/BUw2yT5+h8l8VZyLIT7EVqg/T4moH
wAHU61pNKnWKAep1Wj/ErZPtHIGNIwf5UFLo5AG4MTpr+Ka1l04sq+3UJ5ADv4YwKT4hBNo/VnMa
7myYrWeelirFYoYj5Vtjr2f6H7mhNbTKNKQ/0Mwomzdozy+XwQ6nwxx6xXNPZfFB6UvnOJhJ8w4Y
Y/mxAwP4FJUmRuNV0Rj/mNaU/O/+ZbfxzanmYesNVoPC3vod1GiktwbmnYclGVVgkQoUlzjbo9Ns
PPPsJ1rroPiRvFj3C0NBKDXMWsonFy78PUVV45NOahL69ZLZ53ly7DfKMKEKniS1vRPWbRwiimjc
CiRI1IXXQQasFAFII8vR+xfpv6WjRE/R1NiXxC2/3l/NrXnSrwf4RTmBrs3qvtMHZyz52GBAyta+
kJ1kj0QF6pHqvXGcmmGQpqjpmXDAfLg/8saO5iWmf6NRapFNses7aehitbZS5kgTNfndW1Z3nIQx
Rv5oNd3DUEx7ILStqVJ7prTDDCD0y3//6xLs48WG+wTIOhvU8UTTecQiJDF9aGPxKUsb9yUcl9rX
zah6+Q9ThTCnEZ+CqFpD7kl5ElR6WGQToQofMevpc+eKH0Kd57Nbensuj1u7h+IBLWhKypLKsJqo
AHVkpjMSBaNVfptbKwq0GYVbNe7136+fGc03eqa8YdDwVw9LXaIfWC5qftCn0obnVmr/lH1evB81
OreGnXs7QLHbw0+FjSIN5C4K+rxk11NL2qXtxkwpDnayZEGNzODbblz25D5vF/B6lFW8URSwd6oc
RYRWz7XPY1lSYdPK/v080TJ47QJyxRD48rLwoUiaryekKa3o4nyRyNXY+Yh06w+F7OrBAzj/Ji/H
PcjwbcmH4ehCEGtDwwbYcj2cOVnY2qlReXCzOD9VpKqdn0GUe6vO2G6bvUIP1ZrI4Jw5wlPXabOk
3bnbbs89P8GjQgCIAGznn8f2r2NYh0vaq8gTHQDZuR3qqWb9yZq74RIiJHDOUcl5tWIjTqRSuEP2
XmCcrJ/vsTTj0HEZUaWvdsxw0TsvbuzRijL35Bi2dg6D4ZNDwx38h5z8X5PrzLqlytOUBwRwerrO
NCueYf+1g4/IvbdDdtw6DCguyLQG0W1SqOvBgKH1buRNKCSasG/pB5X+HKHJeH+HbkQ/ckYyoOP2
ooG3Og0Z2oroB6EEljSdSYXKHv3cHm0a1Yt+SI3ZOwmh58da78XZjUNQBqEe/nv/R9ze3bwC9PEA
TlCuvFWBcrLYrVy9OIzV6PnGRE5VgkN5dIwkDUJzFo9senFQRfFqnzI2j1THJsAi+wA/dL3IzWIt
TlhzF/SZK95iU/M7t/SxAByJRvLi6NPx/kxlLHldXwDOR7RJH4LHH2Tf9XhpDkw6UhkPS+Vfk7aY
g1+VU/k0x70ToMxc+wPGwDt01a3lldgXWbWj/bE+kxUCKU3eJ+XBM+kIdSHhFKoMiL4UVgaQQ8vO
WeIlXzRliF5fBf5jMEsShDKVLMpez7dM6p72EEqxSj3gnYWz4FsRG/ahR63qkONxHdh2KnYS5o1S
P48xPXd6ImwpqqLXoyqlW9ujh2omJVpUm0pPyc0gyW3jB1dE1B+jPrTLRwUp0d5vnXDGc0sdWyDR
o1Rf7Sb99cgqfhCgCHBIxCd0H65/UEkQOKQqOn+L1Wp+kznLBYl99LP0Ptx5szcnj0yxhcAZVbwb
FLlVR51l4nlyyDN7OtRpkdV+jHZC7TtNy4NqJeNTNcXLV0DvRGFkjuOLsKLh3JipF9zf7lu3i+zw
sPEwMwfMuZp40c5Q3gwpbt3Vzhmyeh5EXv11lL9k1sLkwcXsncjbLR4tlFAOYR91p9f/BhccMskx
6iBSROx68bnHClyWycQjwjL1uYmt6dl0hWdx1pzh3z4J1fcWAWL7hNdd/KU2uRPORK9VvPM2bjzP
tH+l5wYLAk1itRhzqohwhDJ8WLSuvgyT7j5kWjFdygrImGKExqXqR9woDcC1MxTmnWtA3mXXd4+0
ApAK0Qju0S5YDS8SU2vqEamrRRRdoBcRpXlDif1xUNrD/TW/veb+8E3oizg8lHQMrpcc1ZV6TlSV
R9jOPAi+Wv1lrDNxQF+9eFRwVvlqzraav363UXBBJgN+NOk0f70etq9abcZYwcPTpNcfOmg/h8zs
ymd4XdOhSCqunMXWP0K9eBCTW73R5q7Y+Q0335iFtWXTi3cFkMYf4a+/QgQl77q8N7QpEFoC8CtL
QIqiFVDh+66OiuNr7mJ9iCuBVbSTtnN5pECaP75y9fkNNJFpLJIekGiuPvSkSMwgLpHIE1jRJRN9
dXbMJj3GqeK8TEPu+Z4Q5cP9QW8Cvz+D0jVFGEFKEK7Skk7r+misa0QOlapGECUeHsLaHI6dKL4q
UTie7w93S/6V40kRHhiHIB3WoTXE7dFAg3lCebPwvlS5XV9aL+4u9bLgOopS1EPv2dOFh9x53w5p
+JIqs/Uw9N7wVM2q8aOJemHtfPybh1YW/IC+0UCX8cQatJhNfYYSYzsBNVXcU1nVuh9HZR+YbY5x
ppdNQeYgWKaPnbmzHDdnW46MfcGfuglB9GrnW0sRegP9+6DPce1t2qY9wKpPA+G0eyjDzUnKCqr0
zZFjXh+ygv6t2YXhGDh2q7xFmlH1qyTVHtI46c4V4nnHVm9aX6UXuxOrbo7MkDLPJvpeq9N49lIq
Xs0kXWuE0dfOjfZcgub6KXSIvZXmti+x4iAjirzdq03fWWD5bUEQ0G3lJbmedVimkZBygMG4IGB1
rhLD+F9E3TU7dZO3Zxd5c32SK/I+ECnC5gE9uDrACC7MZTfDrgCgX5yXMQYpmdRu+3GauulcGQW6
FmJo89fe2nJYQgYSAnroN0qbaL0bXjtnI+TaYjmHBt7SejlrGPcsydH7Y6hSJO3Ozt34qGg+ohMM
VABk1PrCBI5NiG6jb9hlbRpkYTscTIFSbgNh60CsEv4yMAZ87Jd0TwR248xALUH09o+IC4zx609K
/1obYRUgdovv/KPQ+uyda0z5v1qt6Ts7d+NypMzKcwijRbZwVmcmE43RE4SOAZEZsjUjgQd2GHX3
lA+G+VxWUfv5/vW4tYNw2qQeS9gpkafXc9P1CKmcrhmD0MEAPUpF/pgbHiobatkekzZETHBOytcS
v9g/f6AIVKa4INZXMtexq4HqH4O0iudTiALdZaq76A1c8HgnqNv6drRKYe4gP0tzZVXpUFlO2xo5
IS0KqeckbdVnd2qLIHGH8Pv9pfyzVldxk5wW7DKbAiq9zHWxuO8sTBicaMSjVRveDUqWzoeJJ8UK
oLt6sY/mYtKehKkNto+Fcfjdi8bsQ46n7uRjLDO81aYmc8GFG7o4oL+ZvzcUXbGCclJj59LnneMd
lDw0v3mLUzwjqxP9aEjk5qDraQD4gursq5FelEmJQTlxMEF5p1a3mZZ1aEqPHjfpkJpPg9F3576J
o5cS1wWJ295rq/+xklitoVRblptCnvQ1/NHWRLQYDRFnC9TBxcKjd+J/qWXllp/m4RRdln7Kvjus
5PIwlkVRvKSNwIGUmiZ6m4MTJu/dMSw839JLBD+ojPbi65zPMwoXFirH/jIs48d81KadoHnj5ALy
kORKzi838WqlaJPmdhwqc0AeBRsds7joVztYTf8O8uMQ+/GYFtZOnnBT+eHrsK8pnZPCEbLL3/RX
DInOaNxOnYarWS3ql8jzfvZ6pe9s661BDI+mK8Ga1L5bRQxFtyRa3+lEDHE++HFp2nBjyux4//Bs
3EMUIwGfATUAcbRGgS117SZqrxCKauPywCcdH82ll7oCkXhYisoLstjzdp6UjcvBoK9ClQ6qJpiK
1eWQmqL3ioUwLGvb8vcolng5hYpj0AZAJW4n5tuaIQg3FG/YJwS/q4qOOi6dkUYE/HWd5A3AOrN+
6RGn+9oiCgldJm1PbhvZL/fXdePVpMwL1JyGL2KiayhWCgVvquB7BHOl9n0QlXbykgqEIcdhKlA/
y63sSTWz5DnvJ2Xnm24tLxA7sIVscQpvq+0JlC7RSo/LQzbrjkMr1OhMK6JbJElQmXYela19ygaV
/Hvg9Tf8iVL1ZgBF8Rw4ZWl/55vruq+m9l4hcGtS0iwW6grYW3jb12du8bymteiXBxjWiRMexN2b
cUZeABkOFB/vf7ytsaQivEP7lZLjuok+8zpDDQB5PFB6OljxTLjTaWr7lGZt9x/OghSe5+Ei1nHW
oh4lspKADjEoaDWExUO2RyBowF6Equ3ZRm98KbIxLm2aqhIYuTp2w7RMKJRyEgwVbfKuNkOoWm29
sx82LmTqeph4QK+TmDj5K/66HA2z7I1C0JnVmpgGw1RrDk09qy98a4yr5iJy296pxN+W1HDUA6xL
hIq4ISXq1SNA5aThSXLHQBV1ohw53eq/cJrMZxSexG8898A/aGlXg4Lw5kI9QK0vzmqjdLrfdBUS
VK/ePzL5hf8hb1YCy+sliIsIJFRJLoLcoe2ns3Bo2Q/VeUIpZWfqG1sVaBUvHzkX9eo1UTmdZj2l
zDFKlol9trre/jw0qQGXLct3htq40ixKdCYNRw47aIjrWdlpOw3tYAI2Qk7kQR81VIQ0a3qrOPr8
zloy9cFt8DRAftd4/+r1pHMstUTw/pNKH9cjJz3rGBpM0rJE/DbKa4N4IplqlM8LQ+zob2ytKAmN
VJvn1UC18HqwwUkSYxDOJJ3bs89ZCiNaVQzrCRDt/zk7rx3JkaRZP1EA1OKWZGbJrhbT+oaYnt6h
1ppP/39RBzjoZBJJ1OwusMA0piMjGMLd3Nwsfbg9r52jIuXuiFqBZWCQbYYyGtOqlVEb6KEU08vS
qdrZlNzOji0e6O10RBzbeQoZz5aFJNRj4WteTi1ztc6tVRMh3HIYzxEImSfG5oulxvq9nbvzQ6kc
GmTJo7cJLLnX+HbESzCtttRQSyiImybj4C+mkRVeRO2u84zFtV4i5D7wrNfH4lvOv2t5Ud1UnzUn
q44MFnc+KWgblA6OCm2XttzZf1xJgxuqNNexzpGZFf/Ehsg+LYq7vLMwjD6K3PfWGNCL2iM1z2sl
Wqs1nSQyYhI7TMcfBn02T6seje9SPLMDGpBISmCVHMQ4e4v856CbjdSrqbpGFhlQbZWjn6328pCv
EV3HcWbjNJ4mT8Iqfxdkv1II7j88YRQoqYNSUUaz5iqXzRSzi+Xo6P4YQTWp9ZkefIGla3lUK9j7
kvRkwIkibZYdfZdfsjWiCCyJ1Z3jcblXSxKvnB6RoE8t9Xz7cL62t2x3rhTaopYMg/8q4sAPqGz7
2Rh8e7S609rW6dMqtPSpVePsZ2Xr3ei5adN8agbNN9PhfqgLq/EKo03oMMjNOxm9E0Kv1m9cEtaU
pHsw/44H9FZv/9C9W4T+ONkPJPssrc3j58yrZkG0RhZvKcVve45nzSszpfnU1bRnI0ii/nV7wJ2P
QC8DVxYfgqXZxhGwuss+SzlOdIvhKenk3bsCTPlst9H67T8MReeRpAxRktmaG+gTeF87KgOy1q34
pJcZ/KRsKbi3mlE/yCR33jceF3j1rCIR0jbnplzQFKUJibBxEKkWOoXAjnP+eShTgVBmWd/XsB29
dsZJ7/YsdwIzRiYsk6o84JebwExbOgBvcx78XLfEPT6llu/qsXqwT65rfZAVABUkDcOV3bjy6vrj
GmxqUo3VYEOLQiserTb7YNvNdJqcSJyMSISfptFNvVmhGymqDVQg7dI9ePF2t450spLCmxJCvfwJ
7qIbHQvBa6Bwao3IMQLhkOPC51uC24u6O5TE+NHZoMV6a5jVRYrZmKnDLnUX5x6jgQx5z0w9c6u8
mTQgF5byOT0+Ulx7y3BxlCiPV4qCvlvb4SkZwYv6WIuQsuwHvyeBRna8Omp0ue7qfB0V5jIECeCm
bRa9xpZSxKU++COC6+e1sLMTioTri4NQ3T1dEvZyriujOWdOqmOJWOUVbNlwfA6VfDrrWjrdjWJC
tM+OhviUw68ISqr+R3qzO++hjMxlxYn/42BdfvGmdaI0ylVOVReN74dkSXkmKveRrr30LzQa3cCi
0nh/+9vvvIdU+cioiOA4T1sWh4GSARQntlk7zOMDHSHtjyxdl3fKuqZ341BkpqeFQ/ictjT6i3jQ
jgy/92bNKZO0ch2gc/tOzWkPrhMT9ehidu7yzpmf2ogkLzKQ52kEPhyrJvK3ti1KMhL7QGpEwpTe
ysMkvdZpFfi8P5qV8y7Cy8Qboumou33vXMEZBS6SNwkA5eUHnQ2tRlScy8pomu6k1mX5T1N0/wvT
pj/IJK8VtuSESDcoeUjFli1vfgjZM7TNDX7dhY6H7qR4X5f9d8vqyxdNRCW1S0MLlEgsyMCWkOqV
qsO+vTGey6yIf9zeU7vzltw9iZRRgNmEHtU4xWOmyefBDPuz3otfCNKOn6mAVAfFiJ3NwxNkotUB
1Ao5eHNkItDnNqsExvR4mXztykE8lFraGR7K5uv7pK30j0ao929uHSBEhuEOCIj/DeI4mwmuqTuM
1dpAogef+6mGjePNZm+9n4v5sCN9b4rozcMkBXBGSWATs8RI/ofcw2Q+g2Kc6zqevyA3AjKhTdYg
W1DtwG5K3OSnvusxxUIU8ZwldvMAL7y8c41qmT2nTFMDPuGApHFoEYRFohKnyWzm/7Dlob3R2CY5
76TucjZ/PJx1rrZ1Mrm4FsegsLkbJ0GehumzNbZv7l6SeQr3BTDXa5F+80DOYqkG0dQDTuX9fe7i
n9zPEHDioU6eLLuyD7baTuQh81wZFbCxr3S52iQRRcSQlE5YNbezipMa9trn20dnJ0KF7iAFiCGa
Q63bpCfNMuGcOeD63CvaghbwVLjPOZT2H/XcOy+pyNp/bw+4c1ZpJAfBAy4Asbji2eJVOS2V3vsZ
gnH3htF/VoXACifpjjTadqcGTEjTDV7MIC2XW8OI87ppJkYKzZUAkRYzP4lCVIVyZX4Y0jI+eNn2
oC4ZIcpYGNQA54fLAZfYiDS7YS0ps4QQpJT424zA5aNujDg7tNBrTm1lrD/zZE6fsiEUL4IX+H7M
mkF5O8xF/E/AKnuASMk2n7VrpnbE8xHRw6lt3udhoQcNtvOxZw3p/F/GgjdNfE6/BFr9l9OG0K6T
1rLOdRHFhY86gPnYVSgqerrI5k+3t8/e7QROAHAPcQUuun452CzaXKxUsPwKuaYfSTZk3xuIKR8r
Gqv6YLLWpfS0TnUPXpi9w+iqCMRL6IA+yc2nNeyOv9k0er+YQ3xm+yw8i6FSzrcntxMbSdM26C9M
T1ImLienJ4NtJS2jpG4/BeGUKh49d6ZXL4WJlKWaPYd9njxPFa7SoTkeYTH7w1OdIIOn1rjNAEQ0
ixABLu6Cgt7lcjZrOtMW/aSvff+w2v362Jt6f+fOrqBYa4QH5+f600K45NQQrEO0uxIYaae5SXsD
TkGmruuPecydU4iMXxpUsws8XIT2JLyxspWDK/D6RiLj4X9gwkRmcG0vV710rKoq43jyMeEBplkK
5UNnte9bM1e+3/6+171jJFfoytNig0AkGPwmfFhEPutpB0aCpW1rniZ0Jj6oCXasHhJx2Q+ltbS7
ULPFz3lNy/fUMrVHN0njJwmEf6/VUTzT3+b8VSrhkfze3uJTf0CXlJRMYmSXiwCRpNQzOxyAS0I6
cToFQ6YWT+gKq6ouxkDSMb0Eq/qDxPd6y3GYgVcl3Y4bZGtQ2+OAbRv4gvmumxWNV63OAoG8s7of
8A5Vy0cIIb3Tx3r8Ga+IaJ4zfcW16vZXuX4n+A1IQQGScVteVcnWAnrtbMP3iKuxueuUfHxJor7+
qlG9/kyx5s1CGxLo5N+jdQ7uHY3yl0u92nGlOQlQ71QAPWGAlAVxiwUa9Bbr4EjtbG1mBMkD5he7
bUvTGRBTttucvzvnOfabeIwgtTgWEkrlUfPK7lBImNEdT34HSn85K5H2pdUYwEGKG79UjnRcKly1
fLK04dCtcHcsrilIQWgUE7pcjqWNdh6VNek1aInaPs3mVLv3VYYZveKWy9c3bw/aZ2XHJzRoirab
kxHHbqKMLoPVDRYJYWy8pPoaJkE82UWgLlN2FOxfvzVo3gFpEWji48ljcDk7XoFEx6wYcBMWxwsd
iGmg1twEt6e1c+DlhodbT5TpwtC4HMVoM2H2MynFglrwHMSOnU5eHTfZ/TLb7ufEarVTWofVUc1/
d3YWxAbiE+L2K8A/0qwFo2sumlA4k+8mVXIHkUM5olru7RGuWGA7LjU4j/J3/JEYKAOtMqDHgDx6
C5O2g8hbTHrsJ8Bvwe2l3B1K/m3obsr4bzNUVudhOlGZ8vVaQcAO8azHYhz/MYbSOcBBd3BCROSo
lJB0c9II2C9nJVBxkEAil4XTNX5rdNXvqlydIG+M7KFahfVs9ManaJzUX2mSrN8wTTpqlNv7gAQp
nAm0KbifN7NFLtvsXVT0/JgOJz+y1vXcOWN6sKY7DwNlPqoINppoFKc2RxzHtKJq8wIa5xKjhxhO
4cNoLsVJr5zhXd+4HWZ+PVgsct53je4eGRDtfVLoo9SH4aEDcW/iPb1u9dgcKdgMa5KeZ5E1Ac37
o99Yc396++6BvQlxXsYePEGXn7SLZ+EUZYVJdZmaftcgwjya2AHORvPmdj/+dqIPakG0iHOfbT5d
1FN+bhSYf8ixd7+Usau/uHFaPMTwww526s4CsjtoSDNwfaGVaHO9FEtvlGKtqbWRhQRGETcnMduI
BE6d+/b3Gx00i+AcjVDutM1WmZRwRMQERFFZeQESrR8R3pYqtQ6YW+TXGR4ztz/ZDvolW3Lg+yKJ
BrtxS2poCzMfFfmulimOZ16Rr5X5YRDTpJ6qbm7+sXoj6SGQD6VJS15qf2wKW6X1sQvt93OGq8gp
skp1+PvgZ+0tuiq741zZs07B4nIrpbMZCcvhdsjLuTmLycqa89BPGLZxadT/s0w4JT7NgbH2tYsn
653SxwmsHayyn4VK35NnpLggPM9mbFMmzAvlr16fs/ogKNk52hJBQTOeagdRyeZsIWozm0qSAjDB
iw4soCIf2Xjj5DbZ+6TBi5HHSr0fl2YACkcG9fYi7a2RpuHjQTMhz9CWM13ZJnm5Bfxbx0ni0ekm
npJI/aUMlnqA+e6NpEvSC8wrmgvczWlL3TxC0RRz1zrDVL6qAEAh4MS+uc5H6oc7j7lMGVlW2V0L
NeLyw+vEXDGiTISUcbM81dgqEMy2DiSMRI/uGm3Bn7sBT7+9lPJvvazCAkqChkoyGxWyrQGADbza
0X4G6yRiG03anP+wzKo84LbsbBdGsSU9kOuRVo3LueFhpKajAbdFxU83KNZee4q7TP/bTVP7LHoj
PiMwZQWJG2lepXTGp9uTfKUDbmeputwv8DIkGrcJbJPRNXLa3ke/H7HJvtdCWnPg2YTh4oWdGod+
2NAic7KHWhinMK762cOUovtfSu8tHbGD8rMp4+auwqjoPIZh/DAhzPqlE1linaJsMrqzPsWa8JI8
7kCJJi7TU1J1Vn1ewMTo8jPzKX+0TVGecj1yq4P5XeekBBKS7i5BB0CVLeiQYQnWW8RHeJ25X5N6
vHNDS5ZyZVLqCpcaVYGT1LLQmFRAylLlhYec/vcisT5iHvAAf+zj7SWXF8DFissdhfrZayc+IdXm
7ZgRPVXtARxiyfv0a0bq8pma/vzQda52tnunCETShV/sIj+S6btKBV9Hph5GWAPSvlXxrG38ynJe
ED9aXJck3e3ORgftdQ0XG3po1h08JFdXxOvZgVnCWHAmtue2AL+qkR7vfcUJu7t51pr7kfqB3zva
fBDv7w1F75pU+XAIvrdMELLctHMxX0DwImv9MJ/KO8PAo7Tg7B08yHvfD14ART4yQUkJvTyxQ6mZ
XVKM9G45bVjRt9UbfxeZGn6jQ7ML8NNEADFN55dhWY2DsGN3aPBlyXeBl7Cto+vmVKWKMfEBVytG
mFYzPKdOxztnnqLnWU0i1Kva3OvmOrq7vWn31pcueCp8wL/Me3NNZaLDBqWDT5zSRef1OaJfNlLy
pzBvj8SX93apBk+UZk1kfswrrpjemqnpLj3umF3ugSguyAqillmYZh6so6UdFPt2xwPbtRiNaHxb
XgOS5CNTD/AVRSinIoXp3hgGVjkOlpxU/I567nfHIzVkLekY4Uq63D+EXuk8rYk0hc+mT/3QuAEt
ktVDa0WwTdrlyCvkulzPMdRtqc9NAywEPPlt/8gVNVE14OLFgLwtEhhnRWBbc44FHU6+Ptjm+yK1
CifQXXvg6XFF9L5SjH76oMTDyvqn8TR5ZaeXjudkg4NjQUnfJn+o/UWTvPnm1ET+WLTpX41/SYw3
q0MSOquISVBA4cU/ubOTvoQJ6TMZbv799p6+TjcZCxYRmbp0iYbDerkw0ZSUxVpT7gyFIr5zZuvv
mbEa9/awqL/6tqQdVi1ayl9cAp8M4az/U5V2cN4asslfQdCHKSCfyNm29IULXQkpwua+kodrMGhO
+vdS9khL1o6Sf7095b29h3sLPGXpMITM1eWMUVnMaWtrwcAHfXjPU9QPXriOHZ44YZoFfVIf8RGu
oihmx2VF26AO7AreeTliE2W1arcNt2VXic9utqof4zg8CKJ2B5FwGVVkQrUttI+Ry7pOdt37OSaO
X8xMWO+yedTuby/e3h2IbfH/H2WzXVQVPqniVL0/osAWxInm+jGiq0HXpdbp9lB734kbAgSLuiWV
y02M4AzFaBcUoH3htMszeKTysSII/14TxVWeWLh1D161vcmBBEhlCO5A6DKX3wlLzbkUNZVmtcZS
LMSU+i4ZHHDHFk3025O7bptjTyB8SKgHXYTEdjM7etlMc9Z5QeNx1uOT2Xf6Rw0oxzpT4G7/ElPd
p1ipNXOCT3C/JCfimcj2zLbsv+Bkt9ieZVRq7se0f5oPXBY0y5eaNsZeldeW7iVKrn5I4w4OlJlr
2UM6DcLwRsQmfk8GzsLeiKykdvDJdheQ2UiOM60TW0Su45tYlen0vmuvGvIdo33u9Uy5c6kyHyzg
3u4AqgXBUVBABIS4/Fa2U9Z2aRJBlnO2nNqxMH+Bi2X+ZJkimHTtKKXdm5ps6qGgzc1Bync5Xqys
eqKGK+NpYJqlGAjh7CIlwgr/yzZECwXeHKJ09DdvhlKj3ABrpLJr52GCcPLUPKfLQhNMVyYHCexO
MAWWQPJIQzN80m0BfTSFNRpLPPgDluf/C5GZr7zaWEbfUkTzCO2yOE21UgWTOTTR208bSTpceJ0i
Ccducyu2nZMlVV0CEmhF7VmN2d9nMCQ9W52y8+3TtvPxgN0gCEIJpwa1NWCx1aXVm5LQIkmif8e+
0s9aPYxUoab0YCT5bTaJDR3MWMpQ8EKtcosq1llMK7bCcxqVojqlRVqfDbM+Uuvfm4/JvQF6yvt1
lVRw9bp0ZTOf3kRX1Iubdvre9No0klzW+a+3Lx4PF+VaCGfwojbfaXE7xRQJsRqycwnODlP3mOMF
/YLqtvrl9lDyr7paPdmZyB1CK8K2RXrGQtFKc/AU1U3wvNAq905fx+GcZZOJbYyrgkhPbwYXpW4w
yCLRBxAEidPlyUZet13rgUGhtITPQ+gqiNJO2nkJ6TEd4ZwdpGl7kyRBI3Nh78ss5nI8Laa/xUb5
ySf/bU6TMUyf8Ag37tlOdkkPVVs9JGjjHqRNO/ellM7mTuFtkzXJy1HX2ehMkDcuFSKxc47LxdlF
cwbjZ0Tu4KCOp9ufcm+LUjCh9sTLDQ642TVZmkQVms+dXw1recrsQbmvxPQPHO6jOsLOetKtTZ0V
YyFAv22zuywu9J0tOt45CM1xWGvfMiNHlb1SFLoEbKUVWID2mvHz9gx37k4pSStbhxidCtvlinKZ
hk0ro7q51efASYXpqXNevasKY5Wq/rqXVmZM3aZoDrK1vWyGcB3511ciyZXVQItXjdsOGJ5abV99
Gjgx75RhxY8kU6P70FKHB1DW6X0/AkNjVqL7dqoU53Toq0Bb2/5j505o0qP0/E+9KO0pEml1JDi6
s9+4oPiRqAPIx2WzOrU+64NZkSzDgZlOwmy0h0jXQ690++XBikzl7vbXuKZmIcqKYhwXL+dYdv5e
fg69dWIgZ3ABVYDV+52oCJcyrUicezEO6yd1KTvjPKRu9Ag8W6nBJLIx9Y16af8dnZFI4vYP2jkA
/B7OOPKyMmCQf/5Hxqk2Cc60Cr8nnofOy+vSpMalGj6U3SMl6L215mhTKJfeszAPLofS4XUDtKSg
BehXxHdrQ2rpLbbeQ+40i/gldfX8iAC/d+p4S8k0YLrgr7FdblxPC5oecd7t6LPGcbA76Vk2B1Vd
rZ86aUc46KYW3F7T3UF5V2VNhqd82wTpFHmDQh3mqVnUpd/ycMRpqHaaR6cuYgioUXI2xXykF7X3
IaUgIcA0iiFXzFynj5sh780O3Rcj9IypU3wdyOdO68WbpfrZw9zyrs47C4N8+/6J1c5js1E7upV0
SqJpk7ybF/e34U7Rp9srubdliJtR7eH1A/GWf/7H7tTCNZ9a3NRRHrDie7NDZBHH6u/C6nB/6kkS
bg+3t4bckLJRHaImvI7L4ZYeg7KYhMNfxi7zFbOssD7U20BT+Wf/YShKMXI09A23enaFbQ35osYE
6irbY0Yj9ERq/LsarPrhP4wkO4aoM7FBNLlb/1xDJxztpaAKOJClQZ1ykx9dhhGBi0rvX7eH2oNp
IN5Y0MOh/ct21cux3MTs0tzhuNHfUnKbAA0mVe+eRKviRpJNw3npHREgZIajkVZ0d1FrGwfJwt6e
kQ1aCLhRXobBd/kbeqeld0LjSVedMvObFedyrbZbb6YyFTQNGta3J723abCr4NCxvPiSba61SclC
Syn5knFIC6CRRu7JwvDFUyf3zdo8HDzJTsO8Twd/2kLnCTmH6vQZpP9VL0+AYr9rJ2o+1ZA+DhZx
L2qQVVH8P6U74ZZmCrjYTrpOHGYhFe0nblf8CKe2egYBKYChkvXJzRCYIaaIDvbQTmpC8kqASwmI
vbQtylpzhg5wD3QTj4X6raySGmoHrTG3P5r8KJsQnlFk1w95CfIbmzizHyE9WTWoDQ0G4h4qQPIj
0cv6rnam+aRPHSoBlkmHVDEq1CmG5CAo290zknr3/4bfSrq39ZRYhcskC722KITP5gcEHVpfN7rk
/vZMd4+DRcGFEB7xqldRnz+OfzGordpEHP+kmO0gXlI19koxGn4UUQ9Q51kcLO3ugEyNsFoa/26z
WJEmw8q0sQ4XUQpNbVECI1ZMPybE85eGhvzbE9zdqnI0WIXy1t488anZyA4txquKOH9x4yK8W0bZ
BMo7PGensDPEp3Qd+k+r6lQHD8YrkWG7j4jkoG2C1kOGkh/6j9W1+j4rNCcCaKTOsjxMjT6qKNet
2Vf4D4r2QEJqo72mifjDlA6xxeucZ6d8jENUJfDvsfw+bRSXdgcokV6YuV3lzfOsTF7X2Jo4LUan
fHPScWo9gTO1cbB2e/vQAo2U7EVkvrftPFNuOiumGfx8tTJOWrTOKIkKAz8QN2qUox7wvS/152ib
m3KpUrVMNW7KFiWus9UsmTemafG9TYrkEZHDiIWyVV8RZXqg17C3J4EGUKQgY8QTavMGTlDhuskF
idD6ZvXJ0Ip7BdlU38mX6ux2dfzh9p7cu174vDTL8L7zIG62RbQWabEIyrdwpsWTjnSk4hnWsig0
eS5j7Teo403BoA7x15Rv8M+8GLS63v4NexcpnXcSlIZFT/P95dbMkjgWVtbCwVlW/Uuo9e6XCJPS
0+1RrlkJvEmkeJLTS48WrfCXw2h8yjTsAFOrKl6zuwSr0t9ROyFaLzgGuoeJ+ueixN8IqeS8CBI1
j/9nh06TUDbCnRL0MKKgMs1z8U6UetgHyOqOizcJfR08py3Wn/VQ94Xv6EVte2knQtTGLJONqgm1
qF+STlNpMM+bMg8mp2/eTNNhb1BNBQcBVkLWXG7qP0643dRZW8iGyXkorPejE3I2aiU7971y8Obu
HEaedtk+RvmWLij5Qf8YqVkbfHJqEJesMQ0PnQvznjAr9LQUovTtr7Z3b0l8hQgNXJrMb7M5EBkl
onFABdwwTUvfrmuaeldUU34mqSY+UmZNbS9KUWV9sM051R/61hg+V45evfR1ZbGbzWgqvMS0SKFW
HpV3DlBZ66VKPSTPbddOH7uFRT3XEVbOB7HzTn4l4wMY0LIURxPD5UKtUIaXLgUOzjMjOdViWe7z
3vobJWr3SxrGUcK5Lg7ZfXupO8oJQH6yrC9JIZfD1nZuNUlMBt7qufEiuskMKILEhVeBndBGjGg0
nf/TmPlORsv8uAjXs1qnOnHWtX9vf8CdvUJ2qYHngM5JT+fL3wL3vV/t1W18ZCP0X0k8aie1ceDC
duOSHb2wO+tN9zhkPl50Ghu3xCNHgESozsgLGzbls5P1uj92Y3Qm/UMHM9eKn7iRDwcfeWeGDAoQ
zsVCOLittWLPhPZLu1Lgmpo8qIZBezAGRfFdVKFPb15M6XoMPsAjDsIvX48/Dx7yb1rntJ3fGWNx
cmoqq2M+ayfEU4/glr2llMcbujKclCvi6+o4s1nklO1GDcEIqDC539HQdGfV0IfrxI2fbCM+6pHe
W0q5hKQO5NK0O17Ob50cK9JwFUMoslF9I037s9Hb0AOSrj+INneHIuzjPzwLV72i+aQk5piUnR8X
WnwXuaV+17v1FJRDeUT620s2qbrSu0KrDE0KWwp6kigVZABgiDLhpGW0EfsUieLTrC2Yz+QIT5pD
hSl0Us+B61I4V6asOwh2XzUvNwEgCAikvFc1M1ikl2tr2LVSj6i0vuqxN+eKz/oZ0CL6sra1jTB/
5nBN1pnIo3unG+l7nJW6rr2i73PHt1Y7erLVmYIgCKD1MJWt6QYtYmBfbu/wnfgHF3HC09cSv7kl
QY9xUyEborW+g9IyRZ94PemD/qVr1fwxdM3oAMXf2QV00GFEArBOcLAlnFbKAo/FAouCsJPjwh1W
dGCG0XNdr8rRSyYXePMBZMscQiGyTRwf+MsPQNQ3hvoM5FA3c2id9MUeAq01dITAxqa8n0ss1D01
DLGj1hdxl+JmXHiWMMX5zUtMS50MFuiIwPtosxFqfEbtZCbPUsYFO2Fs6YNYS5aT6Q7tU1U20dfb
4+2uMRQ62Z6jULvYXFq1Qtowr2ToujtYsMyI2QE++scRfODNgQkZjqtzb6HowP2xiZ6reVG13tIx
H4py9x4zEPy51Fg5F01/xHu8npUcikGkACHozSaa7DB0x3jZav1BKeezSeewp4zhcM7Dwz6x6zMB
Ag9JhNIkLynstcuNE7tUdpHwbX2loGFfMcb4gZg5Oxu1nvvaEpYHudYrLHq5U1lAqTJK9CQrQXLu
fzwzqLPaFWU05gbGr/vl6JjVeRStYXojZ+T9Ui+NggYLPb5ebfbGU5UZLt4ChhN1SNBP5BD6FOWj
F9plkZ1QktIf0yIcf6dOoZ3DMOmzoJ1n9Zm1w4WwRrD5Q4TCR3y6vfN2Ll4QSx4v2NbU/8m6LycS
VmKxlIyVywxj+h+wfvFQoYP3UBb0o3m26PtTNgv3rsGI98F1QuWbWZvtETdlb6vQLvbaB81W2XaW
x1XVd0WeYIKhxckHdknykpp67tlTfeQAthP6oUAByAfFkT4g4q3LGbttrOtCXmgYgJvvynkCXtD7
VNzXeew5eXqOLWN6Nq2uQl7HHc89W1Y1D5WRrqMHfgaafBr8c6qI27YKY8H5dOh5XfXImPCDsYe7
OY/HYGo7onfcge4zIz1C+3fOCYEm3GyAQAopW8WYmuRozjuz9d3WoRnIrpbnUE+6l8nNsoGO8BHl
4dsb7BonQMcRtiWdtZyWq3hlspWyCqXZWZMLuAKNsvj5pCF53lAJS4QwsZablMAetebz7ZFl2Lw5
olK2Br8TSiiS6n/5nYEF53qqAeKWeJY1sCp956zH+gy7w9BqxX/JKNCLuRymGbpsDWeXq8doUJsI
raV6cLplkZgxIYK65It2EqgenqIF+DVNRPp5KhI1UNws/tg7Y16d2zCOz2usOw+3l2DnWPGGQR1G
Ll1+hs17KjokLLUkI6BJK+0zSlzdyY4gwARqCN4X3B5sb0NL3ScaRdBhwglxsxAg5yBmDCaUvjwV
sWH4ce/Y73s3Q5VO8GibIGUHg+5t6D8H3WT0ZlOthaXEVOKHzKI+kTaBK4gXDCvU3o+UgA6ioevt
zJGVnZIQpchat3m9okzpFGXjqyHy8gDvrPWasBWnqs1Wb7Dn6QSAadzh2Hzk3H01U+oRtOIAAoGL
EpFvZlon9mJR+6cvRiR2d28YbVTQZts6qW+H61Lfl+scHZm6XG0gslHCIFI3+iZhhm2g9XCN03yJ
6Boe6Lcu7rRB757NNlSfSksN36wVJwejHUbqfYDDbiXply7ra62qpIKa6J6yXDODUWR24Dal/fn2
Xn1Ncy8uB+lWQqmcSJrOWaQlLzfr0mlmUSrLGCRlb0yqN4elO3jLWir2eW1GdT1NvMEV8y6WX1RP
zO5s5qmReVrTK8lpahTaDnslHcJzpuChVtkTdnxojavReYLa8nuNk+HngCowtP10qFJ561nrR6Gi
uwelMhqdk1VHc//IAa3eZRHBgJ/wVBzs16tdwzyBDFnP14RhW5woadjKbXOYAjec67+UanqMJlE/
p0NuP+aGWd3dXter/cJ1KwkqEl2TbimbyzBDWE2JIRMGbaGt/5i9sjxWqAH9MGYnP5jZ3lBopyDt
QcpISXkzVGTWeSPKwQi0oaw/6oVaPPVUee8LlFH/vj2rq5uNWVFFBr6ApQsVfnOzYZ27ztbAUHij
zE+9GTmB2q/xY5on0xk4XnumRGkcZKM7Xw4WC9owrCSElm0Dqr5qGOFVoR4UpVV+RHjzoW9K95y3
k8Cwqz9qANib45/DbQ5ECb9OiiLowVogfHiP06Uye8oaNYC9nZX5I8TA2euMtxMLWVxobqBcvJ7Q
kzcAYDI7WmgMhh5My6z8yOZY/d4oUfMlz4r1w+3veHV5E/YgQQN0wuuGV9Vmjp1qh3kkeTjNsiqn
LmmU8zzo/65GnJyLWWhotdjFvwiEH8n17iwuA6NMKMtaZAybDWTiqEEzdKcGWW83p3XSxOcx0v+t
MEZ+mXvDerAWtTzdnuzO/qEfi3OhSNm+K0msyaltcF/GHEN4Sn6JC9q7wsXU3Os0o8XO07HPt0fc
OZGvGDSoG9gJ1ebLO7Vr+tgd1hqaUx8ZP1Slx1oSB8NfpaEXB1ns3oICKMqvySUOXf9yKJELVSk6
h7ix6pW68PqWcsFHG3P09UQvp+ZrreN8mOrxSFpmb47kDjD2ydPJIOSq/5H3Jc20TPqgqUGq6ut6
Gp11+UZk29oe/sXtAW1zdzAUtGVTFnPdejW2ttZnCcWFwJzW+SvqF13npaljnC0nWQ5exL0VpXhI
aURyZa4ojfCi6TFdTDWw3bDtvL5Xx6fBXdtTNcE5O2GwB4Y65cNBMe+quMaRJFiEz0VJm3E3UQ23
6po2LaKOplmL8WGhgnRvh1He+c0S5YQCuWZ8KohWPxejOfxbdtUR9X3vUoD+C2dUFlH4IZdflCzT
Nqeu0QNIuerkWavqDndGlZt/51mrEOJN1SmmPSzolqg70rfZmz4hHeJ/gD5yDS4H17V5mCtr0gMz
jMv8BIEuarw01Jq/MteG6IaJ+RP90PhDa8YIFcV4M9OM9aejgeIRhSP5jF7+gMyx8laASQUtlIlg
dHrFS2rXuBf1+mY4iKGkhIAUDUKmZRsbxGqWxrbLQhdTHAV57Ax3Re5mDwW8+IN6w95mZggYe5BO
pEnQ5awQ8lajwsYVoULTCnlUnMzwu1WMX2ApleVphFtPo+jXo3Gv71wkdjg+uEzS3E2Xw+W4kVnV
mB+1K9fSNH4YgMROMBYwSeKfzn/Xof5mIjISC+j6UDiinU41ttUzN8paqxu7NchVLf3eNNoTsjFC
9TJlMQkcTLITc5kPLt9rBAVpVqI8amAcF3TrNkdm1pQ8HRFxC5IqolNjHmf1aTLM8O8JGfS/8nCJ
n3GNrW1/QZP3HmrfRF+YM0LlcJXfb31z4BMSNcjeHz73tkF2tJbcmTKxYFRt658VxNB/lUpjvKvL
pvx2e6jrs0oQSKFHvqgkQ9voQUPUX0/blF7BKqMwUWC1E7ulAnbXmZ8Th+4BxuQdSFLxVNfVka7y
zt4iBpWaJLCZ8BDd5PLRYpdW1ucrr2ublH7TZP/H3nk0x62k6fqvdJw9zsCbG9O9QKEMnSTKixuE
DAUgASRcwv76+4Cnp1tVrGGNZncj7qIjWuIR4TK//MxrTPT+Z7qcG2ty4j2+WNUFft/zbQQtkqOc
1I7eDRna8XL2he0OsBHmyAjK7jAUbsukQQu2WeEt34wsaPa56d2//Jafh2OuCVeSaTB1C8X28TU1
ZNCnvoF83HZZ9qEozTdIAVdvCYfawUCIImxpb0VgAy7xdZ8ftoBtwQUQLqjtaVkfXzgpi1wGaa5H
RWtMezWZ2OQV7rLLVZ5cONef4s9x9cm1CE4YuEB8fkabhyHXFqMzLZEFQ18iXyN05sxIEKzU9ldd
OY1YvjdeJMxxuvKMZH6b0cJ935b4smHWm9+ZjZccXn7x59YXUEtAj+ARSQBONnU3laKyC0JJtuAP
Fqau8qrQlqTT4Ww68koGTpb/bnOQQEISBTqB3i+z/5MJgajyBO++cYm6uh5vg8UwP+ZDUtA/s8of
sp3zG3TtvcjIacj+L56W0wgUOZUx9N/jr23gCovgca9HcO/Vq6kzqk1cGtonKKDqukWs+ELwOLe6
CB9sJ3wzoCacJKwlyMURBg4nQ1L2u2niyCPp6/fV5FfRy4+2fqiTxUWY4m2uwyvYzScpVVVaWYXs
7hSV+aTuM3g+fEY1fnj5Kmf2KY2atZpCIJlM+GS7NHqWz34n5iitywmXtcbyrhqpW4BJanHQjdTj
q2YKiVpa4NqFdXMmMJGpIRVGKUdRddoLGzXZDJ1XzNGSLHW4yKa5curRfNU3aXVTL34fTsZUbV9+
4jMbhHSCY53Cg56qc/IJ0Sw3nCzD1CUpOzuStp1eZ2bm7PTB+QCv0Ny/fLlzQYI5KD0HOmI04U7d
wUfwWfUyNHMUzLq3QULA26LxIikfHfcencLqwbBHN5o1/m7Sm6TZtq3u7jMzzt9nKICYoevnl9xu
ns/IfXglBjEWqgD/7xRCRRbnLVWnkFiqPPNNHmjLlTf0zTuXQPYtaWW81dE6vc3HNv1cw1b8jlEL
7k1QiaudOQLxYUw+3yoi0EHPEQe88NLWj3C6+Ol1rTGVhUlP4Xhfz9qMZ4c14Afq4LYaWfU4FlHm
KvNLp1uat/M0IJLXrp4k38cyaZJNlUj9tktcTJMv3Mq59ULfCJkmjjJaG2tI+KVULMUQTAy2psgZ
urQLS7LOHeKr3Y0lq5LSMZPW9awX88GV87jHeVF+bzXXrLbWFBebxtPknVtM9j7z6vI2B4v0CV1i
zbmwqs9kNQRA0qdVeWzNzI/vMhsaT8hZnyIRV1MN99HObsy5Km84IYOHytZRBKyEVLxKiVqPrub4
48sv6sxmXk33mPqtsF+C8fEdOI1X6Emts68yQsd1ksbFdTOkwwe38DW5GZTqhm3sLf7vHwG0gLkk
tNZVju/kCBCqMYcaw7+o1vq62LUtiL3HtLW0aidNG/eXrPJK8+q3HxZyAaB/2Oo+bfyT4MwM3JZy
HXhNetbWDzgZpAehF12z9/OiysIEDJp+bZTmb8/9eb3g3DgXOGYRhDjZGHlu2BPILtpBbV430Sza
NEZ9Qh/jMBWxVV2owJ7Plbkea59CCBt08pyToz0XhQkbLTciu0JgBdDGmN+6dl/fBMP8zYJqsBN6
/8ZMEu/KjqsiHEu9f/fyu1432HEsoCkBh5jTHXY0EpbHC8u2xIIGVtBFM5iwTzSHnDSEIKjdd3IZ
LnRrzzwvaotAAmh/Q3XleDi+WIpkyqAv7JPFHLvqpiQ2ycgqUu+L3QOhvCuXefZ3gd3OoPWd0Q42
Xdxp9s2kymq5EHqeZwDgo2AiAeQloWVedHwvMPmXIO7cPvJEzyCyawwYeszzL2zc5wHu+DLrz38J
cGqsLUP4Vg82xveTsAz8/qar0aJrprZDSW2wdy9/0HMXZK/SL0JRh77FyZrC86t3pjIfIt0tqgO2
N96VVs5BRO8/DWMj6Q8vX+/ce7TWy8HtWAn2J+W8LwfDzok+kTW0yV21dPK96UwXD/o10JysU+zy
QEWuyDe+18l7pCvTV0HRD1Fjt+VPUXf5+wBLgTdDGSDT3pT+fLOkvRXmnojvm1yz7qo6KSPVj/6b
lx/4eVJHLwqBLYcYQT5zSgZMUNA10Soborhx8e7La6F9EqXpXSeGUZRht7SCJM+MH8nX80u9sDOp
BVenYYNMO/OjZ+35RrM0K0FoE42XrIO62gXxjTd2+Y3UldsgpKC12mZWpvE5rdJiE9t1/1E1/fcy
Vdb7LlsKvEGwpa2MwbtlZqPevvxynp+U6+3R6Fz7daCGT84pHNSheKMQE9ldX9NhRhH1reZW6X7W
assKYet4gKqGMQ9LYSFySby4kBKeW48c0UDxCDIULyd3EPvSjtuAOxidpPfCNC4Bfgq/u9CTPbfN
0ArAAg84CJJrJ+EjV/48mHWCUZKmDx+aSs/N7YzU2rwPlqXZDfCCL5yKZx+MTpaLKgjdjVOakcg6
e/RyUKVS66rvVl9Wr/xg/v3ePRn6SmEHpOGtalfH8aoeNAmvgXglC6VvlRZ7EYJyetRUwJ9eXitn
jp5V9J13t0JPng3rY07xwE9BL2qDL/bVOOJ6hULoNk6C+kIac/ZS63daW8hc9GRR9AjfFRm4wQiE
PkA0KPpbMzUF6ND0Uovk3MKAGcW6QO+VjtDpC1Sq9WuH+Guzu15nbmEflNnrcMAr652oLjm9n3sy
jrCVcoMmHdvl+HsxbZB1r/m4UhiBtYmrst23U5NERjvEu5e/15nA96QYASJqRcqc9uHHzrAQqXWH
SKHyQ0KyBKuaiogKcveDmQSk75o9bWkfxxf29BNi5CT6g11c4RWMsnnWkywlNRejYCrTR7aWdh9k
PntZZFowNoyM5smhwcD5y5TWehfqzrIgwTrS3uxmMtQwLSwpQhZz/7DOAC1c/DBLiV5+NWe+AqNL
duXq4LAS74+/QjX7dcdsa4xsJ3Mh+hdfamktB+xHL8TXM0Hg6EInn7uLqavHtBqjhTH+FC1xlSKP
p5zuQvfteb1Bcbj608H9oE9yqhjV66pBmIpVbC4LOlHD0FKTGtq2tbU29HWpv9La1Llw0XOHGywT
l049lY5hnfIuTNr0gGeaIeqFm1abRZvVPZL/DY2/UZrftLrUJVdXViSwtB7DDHWAe2nV9du6mUEZ
ETj6nCQnTm4EBeGeHTN9evlLn3sxcFDWURiwVvsURJvXRu7aNRBEYWju+8IBxYVtgIaeLO7EUsA4
nTgXL+Sq55YX7G5MttjgFH8nXRW97wpNePEQ+Szmg0irB8CfNAim5BJL/9weX/F5zsrHWo2tjxdy
LLqlA1lEehEk8otbDZ/ztq72yOLIW00N8RUdljy0GvuSOeGZeQnpKhsQV0pIG7iCHF8ZHnKsDPxy
OQ3k0EVl11avstlLgnCuZmcPq77YlJRiuykz6vGA1soYjR26Gtge+erCfj4TxNeiiInJaq4N9OL4
ZjLUKpKhMPjKZVdcDaKjIZHqn5TXztfu1Fziia7Hz2l4A5UNbO2JPXDKXNQYIgwCYGlkGunwtklh
DuIEVDtbZ2ymCYO1KbtJZO+88jW7eq35WBS9vKrPLTBEuJi1ecxtyE2On9dk20EqDlSkecarQsut
j3My1szlxmn/v7gSg1Qm2as7yilYLi/rlNkxVyIVnbbIOy8HzW2rXe54/e8n6tBfmfiDXSMjPW0j
CLnMealYG5lnjtm28x3kzmlJ4q7ddQcgbeoRvypd23TCM38/TDAsRgmMsRCwwFPzU9NMqhzDexX1
UnN3vaaCYVvW83jn87fNxpZCXU9u429ffrtnFhLgGaaORIu1oj/5joiUYDdjtiqqksyVh1yHVy1s
jZo+i7Xp7eRZY7MfTM16N6dtkCOOYV+qUM5EENAYtGLddSoGr+F4Kbmjk/uLFmM5iXDDLpiLdx58
oe24mP1Or4P6yq/sNOo4rX9/ZYFOYG5Ax3VVojkJknHmtcGoCtawyPyHVtfsPajimimR7C+cwubZ
h3QBDq1bBuj0ST4i9cWPF321PZs851tbqfSa0ZC5b4diuFpUn0Zp4qYbz8jkx14VrosOFWCJRbdn
fZMjUJKE6F+NV8M0WZFESxhh5Fl6wI6E1X1uaivdA+h0X48oT1gRJm/DA5yNYOR9LuN1X2QNlkKU
CSFNIokNtNsc0hm7jJdX09mnXOmP9OHgNp3iIn0/HaugG1XUOlr1XpvG68Ir3XnTssRChtuzthmB
rd/R/mwuFDvrKjmJiKCHKHUISgFcs5NVZMrMT1uvU5EyY/8LgfNdY1WwQmB2i8hJzQ8vP+mZtIqO
FGM22hjwdk+97fpG+CmJo4pcqPHFBjpjb4alnL69fJkzYZYEkcoADjKCEaeDeK/p4kGmmor0pp/Q
QMjLLAmdupuva9+4pON4LhYAaV0PMR/umbn+/NfOk1YJvDIWKjnNnj+0vt3K+0XFsb5BKtC6Y3RS
zOFAK8HazFTT2zF3qgvw0+duHfhhMDxETBpxztV67fgeNMSUh8EyGpj/TjNtoMfHpggDnGtv3UVa
yQbVqPajaVV2eeelcADqQuGU1ZjK+D4ox7utRDleWNXr2X2ytEhqmcyQqYM1PA1QKL0UTWG1LcrW
3ni76hagueqoXZnIeZu1HerGwYAi2suf/sxVoRKvGKKAtIrR0PGbSM0ccf9ca6Kh7txPq+WaFaZ5
Pr83sB2E5OHVwU2e9tX3378sgq+rmCfj6mfKja3fDuBGUy4rfB02Txf0t3nFLGUT6EkJ2yIHK8FJ
dWH7nntaQC8MdOhrQ45dN8Iva8/SMyN146WOBukEn5zGnKgc7FhEudUm9U5Xst+5U3LRHeZM2AD2
QYa8Tjzh06z7/Jfr6tJocx9R8ajO2Vt3ltHJBnHdoPg209N+K4IW0+/C6otDP9vSxVIhh2uN3WNj
gjRPl2viumCWviBLGlpeV7VhrgbXDpdKSx5f/jRngsFTsbiOoPk0p5mQ4eTpWAdjTakuTX0I7SLI
5jewDoMFvmbcow7y+xckjDPxWxEcNJKOXw44spomd1FHuleDtSeLLm7aos6uS9Uml/pIZ1YAm4vG
xLoEWPInK6Cf/M5POe6jOBbOp651P1T1Ut75WZlEUzPUu6xJLmUAZ74+Rixkek/daBb88QPOzAzt
HCeJaK60GIhg0XmbPNCLJMzcZvzUBOOltvSZGLvaxMHdok5Ya//jK5aJbi9KlS2Nq3TM4S+IRR1S
LA8gjGZBkIaLoaV3HuS18npcGlvD57c1za+//WHR1oYSy8h5zalP3nXGNCAu26aJjBKA7+y1Vqgl
HnEsNafhQvQ89449ZttU508p3skiCgo6AGznJkpFO7xNjGL+kOtDiRi97+/lUqcXOndn1hGyX9jQ
OURsWOfm8Rv2bHobIEEoCAujuXfrYdJglIsUp2tXiddNHZPh+cNwSQLiTEYAJw7YBhAK6FqnA1e0
6IVjdoyqMjAw29TNzMjwqYt/+8tBkKVdzSzBwobsZLya6UHmBXndRUiFVpuqtedr0XkC7fa8+f0X
ySSKoQE51XrNk3RgqWZVDlavokA6TRMmOciqvEr8t7yBRzg93g6GQbJ9+fnOrJbAXomzuISzZE41
YDNRDVVZ1gzG3UzeIRAyXS+2KzflPJu7EXGNCy3lM6slgEtCgvXX+X7yPv08x+a54Xpur9KfUi9B
6irQArVuza8aoef3sjLbz7//kMwZKPTWfIKe+fES7QvZtr1RqaiZbE9tOWLFcuBtBzd6NiYfVWma
lxoGz0WIGDtAFnXWTtkqLnryoEbuZMUwD3QMzKLWwtGbx3k30gEvRZihbSWiptOtD0bmLfmVMdDP
3SVzo/bJoJNy2o0eWyGG8Y75rXRkWbzJG7bBVZB2hoHMXivK+4VNOYbOZMVvkk4mP1JVqyAUWlDd
DsPifyoqv4Rb11mTt2OAXFySVHj2KdkOHOOAeoB8M0k6Ca3Ub1OPBjJPCA7lXnBORZPVoidV28tB
OMN3XsGHlz/k80sii0xvgg0PX/2ZHlG6gEPMZeVEjcBX8QZPO4zZnIF6NaRR0C47LSfXue6B1lxK
D5+FGyaaDFyoXzlGmJ6dhPBO6D5GT4kTdaKCKZm0/hRlMd/+woZcf89R8rteh2hKUcD0G9vh47Xa
+cAIzCZ3UKgbxzmc26ndVBMOLy6AuPRCwvFs93MxeCegAzmWyHxPLoZvlly9uRwgmtK6z7vGuW1b
C7e+NN5WZc9h+PL3O3O9Nd8EikvViH7DyflvemWrmdn6EvXYhKS9pM78aumWcQFEzxp+F1gSBvfL
Fz2zaJiTkWySAQCyOy0n2qbWgzlpnWiZlvpTMhtTWDN9YAbbmJuuVflNjY3WhYue+YzkOMyBaT/Q
nD9N5SrLT/suE27UpY32YUgAjR2E1Bx8ieqk3b38hGeCDWMxog3VCykdY+eTRWP2hV4XgRUBCy7q
sFOpfdsUgAlD0g5xr/tNArTATEzq88Zsawp0ob02cJx4m9mi/Gk2ZRDgfzGXVgRVBS8BV++GaW9m
mKFvgLloB3vIVB3i0TZd9wLWUmgqHdSiF6tKhLqG0NqGTyce3Cqfv7z8eM87z4w49FXXl8bZCvM6
KVLt1CFjC9aiIcn0W8D65hgGqBatyN5WtOE4+b2zpbarb3qndZqNNzutCLUp8xAjqSyvPLx8R8/b
S+sdQZ1mwkCbgA7I8QvHSi/FT8SuogCk2YhMYZ13O/wEF20bGLPJiGNZKEpkBxQhHNqmeMTIPF82
KqlEBo9dRx2mdZu0DXVQ6BKJjaSsWKC6re8yiAD5JuuEeCMbvcD3znLnL/S7nRo1QvxWV5p28H42
vcxc9cZSCibDVVfZMgZZuGSOAccmzevvLz/z8xXtoQ1OoEBxjr7habdiLhqIT7OsI+h3CIRWZnFo
SwXAYcHX4OVLPQ8TEIEY4FALMbt/RhptWpgZmFijue63/Zd0sF14VK6xcTG9TUOdavDCbj27wphr
USSsGYJlnpSlLYKZ5QpGjUwlxi0He76xizbfYtgDqXKQEG8aXwdjtjjbBcTGQWJyiIVMlf2FwPqP
79P/SR6rN39F+u4f/8mfv1copGdJqk7++I/X9aN8p9rHR3X3tf7P9Z/+6z/9x/Ef+Zf//M3RV/X1
6A9bqTI13/eP7fz2sUNn++ma3MP6X/5Pf/i3x6ff8n6uH//+x/eql2r9bUlWyT/++aOrH3//Y5XE
+Y9ff/0/f/bqa8k/i0T2repVdvovHr926u9/2Nafq60I6Dpy0HWexZsfH59+YvyJLg1S+Aw3IRmA
Qf3jb7JqVfr3PwzzT1Iq1qGzDikA5xHvOq6x/kj/k+kI5TOsbdqSgFz++K87O3r5//4Yf5N9+aaC
IN9xN0eHMZxzRJtXmxAk4tdM57S/GtBT6IXyEEY1xuQAllRFwiuD/S/v459XvXgVahnAUyAamSEe
B5NGZEswzlzFz+35Nkm69GNhtJe8qY2nRfzv1IKpN8+z9vnWLuqqwbDu8F96L0i8ZpY5unOY98o2
QwUf0IjqOvbf+H3vd/s5x/67yf02DyewQ5sEJ6UhCuxBvakDF1UQNfTyPa0p3DlLMt7qbogT07pu
ct0eQitpSTRlzgRjmyGSDApBxcEStrKfumhyzP7KFggiHpZl6veGB1+5iBJlzD3HylR53MrQIeqh
97HzNksLvblhWmzFKEWIJQtr207u40rCjdf7wVORl6HesHURx/huB0vnH+xJGXsvtto+LHxoF6HW
5+J1XNlU27ATp5sRoMtbx4Pk9FqvJv3jbAIyp0oV+YcBlJq+TSZZvbJNZhQ7lTS93GF2N3X7RsUl
dj69vtADmsYqD1s6+2OYx4PjR2LRMYLnL/Qa6Hpq2E2YEcfdwxSn8Uc5qsHfOGbs+Hu8bqsa2hEC
l3uUO9tiG8SZHG40KCmQf8EKyo2Uc3LVmuOibkentO2vlAAB2nE42MmPsrXrG7hbdnNoK29+g7dd
2YZGO1oDxN1ZZaFnzpkTtolsvmJQH3zt6mD6IP22/jmUllvyE1U8JINZPGR673wfssH6uXbC5RcN
+Y1mUxfTYGwNyUDlEKRa64SO0PrsYCzGOG6Vj5DRoUahSrwNXFVPPFgxiDBpcFy/0cXU+mFpTHUe
MUXuzQcFKVNGlTnR6VCmspOtbaBiuNeDph63M2N0ES5JH5gbR5/EhIlhPGS7lUXgoScklJ6HeWKM
n/3eV0aYYtFcgyRxxWtnSYa/qu/fCrx32fe26qqf6jjKHkfr/+fC85qc/PfheZ9+lV9/jc3rf/5X
bDb+JIwyJGQ4QNJOX4I4/1ds1qw/oX2B8gQOSG5LTv9LcOafeau9xZP27kp/+1dwtv+kFwclDpgX
v40T3vmt4HyS9jLxogrkf8DFqEGZGJzkhU5eD0UafE3ryhch4CJ7JpFyzQ2s9kz70Damdovoqu4h
tD/VMeIByGqGc9A4STjPVX1VppYzRgruACMzOhBfzFwT4tCmpd1cG8BEtY1IXVmF/dwwSlRxVllv
4rJxhutOW4I6AyPZT0ZoqUzIm05MU347U8VnoWzyfLiJ2WhZVNPqiDI4FMGmDxBwCoE7Cf2qAKo7
XFsJEl4Tf6PeaxyH2Bu6loo6pT+abl0ntwBsegMb5SkV+2BSzadcWD1atxxb6gY3ujo/LGBtoXnP
y6y/WpoFAzc/GLQudMFR1dFkkNZshGkMP/1WR7chENmgX5GGdtahJ52vofnSXgtFP/jawY1zZ18F
KehZD0vnfe0NQ7/1EQSt0FWVbXcQXSqTrVMUtRnWRp81oZkM7u2UjVZHLR47j9KQ2o3jSNcMtcLC
X9sKRDMyT12cD35XcvQsnVFfV24jAixoh6A6OHkz6bgIp83D4mblV12YQ7Hx/cbdJ7GGpo2TzOXb
gEKxxQyayBTOqZ1/sIQhHu2kTKpIq+rsrtb98t7zao4UnVFugZmfk7a304Lb+I7pUfzYN3GjbYrO
1T5osUppPBfr2CUY9ZZ1Y8Ki36dVkzkbHQGBveZi6byTcRA3Wxc4wjdb2IznaM5773ScWBHwhKik
RTEnh7sJKhOxVgwKvRiLdiqI0KLdGzl2JyGvJXb7TZWWqcKF74LMf6DlX+alKh9qT0uHsLGUroVN
NiNlq01wJ6WepioskxbPQSmRcJOaMV7FkxjnyJKO3UdZLrXXptMu2mbKshR+EivrBiW4zMTeHCHg
q7y2Myt0h55bFRrI59BINY18pq9oyLqqyzVmfmhhbxK/T98sSyC+WQPA5auEtO2RthSWTLNjqm9u
PMvPVCJ9t9UCLS2jUU/jfDvhsndTd0v1rfTQ/d0qmVX3euYLb6PNTvbYu7X7yvLbBFizUU41qqI2
fc15YO4VreJPPzTFXHGDLyPFaVaUE0Rga/Q+eLGdT2FRwDrCUNJX1Q2mSManwvGKV5VtLVWo4IJI
5pMSRFkV9/m7uu2cIUQPuYIB1Mc37uB03yzOayxucjv+rIsEppmv3HkJJ1FjeAwJ2fqp651YQWsA
XcOccs4OJ8YlIsxd5PH3yMe2PxDQy7m7oMUzDq/GuN0MucL7GjWUpA4565KfLfKDxYajVaiwX0o+
aMbU/TaOHeB5iRUsmJtneZxvugY5HDYnDJIoyFGB3Fft0L5bkIxSIcQq09/Fg61nYaNclW9tdNnI
2ILsRyHkeoLb+YjUmqr9Ar9fe9y2De2hcBxi7RomnfwZJ1k8bLRcmj9izxL5uwyny58Yp40/00bv
AFznGvBEbF7xSOylb3wm7fQ+O/04VJs2N/yPLU09ZzvqXvFgO6J641Yt2ubLaIifWYrQ0y5ezODr
7CqZhlD50j4M6E7cuUmcPFqdXU9vsRLjvbgsyWKjWU55XTY6OiN9wmwg1vgsVyYssKu2bPFjCUcn
0B4W9E/vaxoc88ektP3P7VzoQ7QMLQYF0k4FosSxu/ESLxkxkFTIXO+LAIn2gyxrt32rwCrOX4oB
f/RrUm3viqgRZ6FTeXjZOBX9mLBaKu+TF5t+8cry0LTaaejZ/Mw7xcPJXjlzWKvFujPyTMMUm+nQ
N8McfbkDJzIzcW7H9rVRB1BB20BIXCRqkjbuj+TStlJimuRiYbaszch51tQbf4kTDMScpcvDxFEY
z+T9hAKHDv5mOnTtgAhxN3nue6easAIfVJO8zoZ49GHCx+1bqRWzFy5t4yyYdWtViZxiYd/XQgJM
GDKEjhGmWxo/FE4nwYBTV9SbQhYm+2U06fwK2ar3wvfyYIP/TW6Hc2ckrwonHp++e3Xbu36XsZTK
5geHgSdRwndQY3Mqkc8E3BYRPJNAs+zQVpv7be0S1EJVe4kKq7nFuoaWDNrzJv6e+HQZgLQ+m77W
ECU9W1N3gO3H9CphfY5XHeZWbLcKTgFa8p5bRMx97Y9NrJn1thejmSO9MA+fPHOyenxW9MLf5Qaz
0JDGlvjujpjioUpost1u0cPrjI9TDpxnM5UV+a4qUmu5r9tY4F3HAdNERTaoT4uYJyiJAR2KJISJ
oE0ogY5xHVo66WOSN4Rly0rSB1Ey1+cJavM+UeP8c/LzEmnZtGzcOByWpnxAd9484OGb9a+koRn5
54nbst4XhrbkrAqYeZF0pn7eMq+xHpt6ckIPgus+cydxj6YyHTV/dBiSsdduy09SWTa9M2n07ztv
JqhYLAlE6om5dQT6IZVhrPyYlpyxTD/jwuLWbTEuKS87nnAII80K4JcLKJaGjNNPlZ4U37qUTlyR
ag+eP8s3rWo90mVRtO/itKm1W61ePd6LZpCfa66E1ds8JNCFkFHs+vGnMJf5S2A1zo+SXpTc0yJ1
b5PVxQ+cTZBJLopk3uYp1/z/WfcfK63rv8+6d+2j/J7+bW0OyMcuO07A+Zd/JeAaA7k/V9sfGh2g
JNfZ1b8ycIRu/oQzTreX5Jyx4drW/md7RPP+XAHhgHmgSTKRZeTxrxRcM70/oYEBi2OGgTrAmjT/
RoPkyarr3z0FVACeSA0MEMj3UZY77QoqMRkkv+N8N2aICOJM0d0obGVe+4Mvw5Xue9dPio6aofwQ
0PZy3ctKbk09xxqj9YEAICkDwbCLQx1Lnp3m2hnHZ1FeN+hwkrdn/fusdLUIrOjHduo/NHP2dRRT
/z7Oe3uvo5wZapq8yA9fwT5Hj4WW2zrXApezKsefzrbGJgkqbJKnuwIe/lUTDPpDPTThSKq1f7pR
hBM3SZelb2w3AxzGGfzXzjjqA/7aFHpSjTi6Be6AQAk3nWKJKQ3f8NdujZu5gbBqQ79b0mH32W/Y
0rKZRHUYcm1LST/hlBTraZTYZvLZiAVq21iBqE/6YlT3YpRVTddjRpRXVcFyKHOkwEKUs+TnvnLE
d8R4ytfCyvtr0nb8gKTuiKsJ99aQVr64QljYZhTUVIRFEIY0i3pBltF0hQgNswhw7FQA3kFKXmJ9
njBJWFErGm6laFAgsiJOBWraBptXo2mnu5LY87ZIsMcJ6fdpPeds1/w0stR0wwEt/R3uUpy10xjb
15NjvE7NJgiNcem6cJlL8cXTBX2RX3bpmVbdiZzBenfsJ7YjGSD9x2eYIJFnIihGw7xD2Dn4KosU
YChC0/HeaWb7i5WPzrzNGZi8Fkk9XRdDoIElNgnf4BanaqP5PkbRDQScC0C+407lel8rzIVVgi4V
rhGn6LUOEz2cdbrxrs3Eg8qDgMVAKv3y0z+pNR6vSQ/MJzkpJGw6smtp/+uapLhjjqY1AEqlPm3a
FuRpYqMESpX1Lm8adY1E2fJopNhEpYvuDmGJqNyOaqd8XxYgnjcuJAGXd0HTaNFn+BKMJRmWlJa2
t9QyvFcWsvShFXjilduJLLKMWW29VPr3yJq0csN4+CtAsSAhNMx0jzojs98hy1k+MFp8wOhhSbZp
VuYqjLs0shWN+7HIHHDUsRJm1HmMDpbcbX6w8PJIt83iEsDhzPolbBB6XWQl0Ow6ZRq16CJWoF/0
O+pu9dnMZ9sPnXkVsYKepW20Kut2sTvs7E4wR/GW3nvnpk1JYeCVWRCN7+XGakXx4+VPdzLhWBcI
evKsDjhvEDiARB9/uq6DNQKabb6TtFk3Gin8XT67ZRSbVn9Vjvqy0bRxvFqqYfy4LFWzm4XjHWb0
Ky+AMc5sIdpGzkovX+W72e7Hd2IsdiJkrel32lQ1NFUKJ4nsxeIjiY6iNugsdyee5mQGtg0Ppu/S
C6+Q+w7zCWmybe6yl2jJTJcsiI7HTqtWE+wKZgcUK6Aa0FI4vjFlFSopVDzcQ+L8Wpu8Jt9Bl4q5
MknrdElD4YRL9XQ5Zlxcj83E7zid9Gs9VTFkuuG+NJvPnAL6vm3vAG3NpHRDHokmyKI073/ovV0f
LP1zE3zzpaVCx1po0Le4CZWan1za4jzjrzucd0BjguEAwY3Jx+mMQJuciaLS1e+7yWoQvC3SXSla
eWF++gT1P74MFE/waUAdKcYIXcevmhaEk/dNYtzPemeFA+ypbdeU6c0S6z7NAQFNsLRojNCf74Ig
I0Mf5YWpy5n3z4dmtAQcibmyfco+WQI0oTvZM0ObgmnvdbLejbaOtrjJ3kg9/9UQeHd+5wqkHE0z
dIIhvvP8/FUJbIOGQ+A1oW4NCwxuSorf3K0Ml+mhrhqWfA5mWSedzUV0Tm8WcXEfSGPc5Cr2N5k/
DWGOG2M4MsfZqNjDcCFVztvc+L+cnceO21iUhp+IAHPYUlkVKJVD294QjsyZl+np52PNYiyqUIRn
0+5GA77ijSf8QQQbNNeMx4Y4arfyS5aR0OsvYS+AUOfd42+5XSk9yEmyZS29KpmSHoxATl2N/Gtr
b587I67dDLWTBzoV9AI0/x+9qeczwjz8Nfp8ZP9qWelqLjQVZZHr0NPp0MpGRiRIi5ETyKtPPjKm
bpSXiotiurLzpR56vZbvbayq1zbs3d2A2RQbFUAOMTN2C4tpGGbhkXyQwqtV1kApCNa35ZC3R19o
xTWP82IbhBj05pJPD0d8LYz2a5Mb+6E22089fkqXWETakwkEZd+Hab3911Xi580SIbzMJu/y6+3/
1zwJcPxsiDi6ajjSbwffqq899FZjMIMHJe55e2pZPGOz5FAVE8ZeAYWy8hvmLXlzpPkJWHqiK40e
OViUxVLZUR6HWtFHVwzinqvRkF/0YCx2YIH9U9MqiltQbX62K6u8vP/xby0NbXskS4Da0d1cvGwz
9jfIJp+BcdLda4LtEWZJtHEkK9ybaZCu7IVXT9u7L4WyRhgCbQ3s6e2mHNM4a/U6jq+Gg8Jr58f9
iUKBQRssM09RW1FIamp1lwlwzb05zN64dkQhERF1IVXSGS/Nb1Uc4zxcV5ipdH2+QXC92spxoW/7
0h+/NWFmbo2h/WzWpUIBSgv+SRyBczUvFlEs/GFawQSzt59AhZf2RiSiqypEtINOiGBeGn/BDVMC
KIznwftLNM/I3YyBEOR5RW4LEZLb4exB9oU0pfG1Cq2PfpN0hzKzw708hT+K2HksHG1Yu0HnA3k7
JEeVugtidazTnTGJkUBfDEHvXmOjpo7sq19kLEmowYYUv6nITZHV7uukeHHsZ8eAydpH7WPRigPo
b3Onug3lkv37s3C/UYHzkarQUDP5tyUmLA+sLpQK7hClGWxUca3PqtrB+AmVmSa+RvN7FVxZzgAt
OjDvRKEzXPJ20qeuTFpBU/iaS5ORbuo+RllBMgJVdmusTH6hinixbHs/SSgiUt+qc2rnkt1sZJTi
D12EAYarGscuGGnb+Eb6nek21jTFX3/F4ldiqQKk00C1AIzuIugiH8iqqJ/iq0oW4HWDMn1qO+qG
IVoy1SYvNbgWeopXmCvslIh/oIq+KyzO2lYxY+1Db3TiWXHS9Ce+0yJ3e6WL3ATZICT1m1x7yluj
egxMabzmqaF+eX9F9fmcLH49DtvAmYHA4sG4xBZaoDVJQfLgmuY0FfzKrnapmk7H3JnUTSQUbUuG
oW4yATo9SJKDj+72w4ivyhcTOYjj2Ku6ixDrsa4G+mgiDreygvRQiZKZGVqWq9pJf1bnh22Q2k3T
KBNEJP/kDL5P98SkQNgZ+oaM/HeQ99LZqF8QbEo++Aa8Dp0GyhZV7w9BnlONrRPMnJOhPPZVZu/h
LqYgIB31pKZxe7DFKqZqDuGWU4N8I1QWBCNnKvHt9gPDJgfWMEmXsQyEi7N6SYl0ilagYgsLjPkm
o4/M9gY1T8XgTm7HCRC9VIYsuDYWIoO6UVonNS9gd/AWbWsBaa9MKjDfkjJ9iClh0X+JhFeU/cfQ
z6cnNCiLc+qkk6vo5XcAqp8EIq1b3tmP5jjgMJ6FuwkeFr2c/lCprX9A1hrcYceSVHVWrTyib0wa
19acwkNyBI5Cve/veMeWxQhCQZEuGp05iv9qeqFzFP98f9veh9/kgMCMZ+lWMgyA6rfD+FJJ8Us2
s0sUcbD8ziKqpTezC7Xc05vWw7LUAv0P2M/O5CcgldnK+/PqFXC7O/gFfCDSpShn3rE35NbGiGE0
skvVWR+j8mAZzxJ9LutHrIe7qrV2jZU84F8CMGpfo/2sVc6hH8RTGf4J1GgzxM5KAWXhPztvJH4R
0ORXCWrgCYv4BUkQXwrkIbtMQasdNZ+imDJG6n6K9XTT0yN9sItI/thVVcal0+SHvDWnjex3xVa2
23GnDYhx9MUU/5Kaxj+PmZS5QWDQN1EwHVeCxP7nvTI/JmQviPOA+l3enJbV6xWastmlQyViN/ZN
v4mcVT2r+3eU9QGdhwidpqD9Ood9f0WWqRzK7Who2cUOu+aQiJ4WgqI1W38Ua5jp+/cRYuAcXqNe
DMZ+yegJu8jE2sWJL9PMQVPH1nQDkFduZCEElGjy2oq/8Wn/N55FtHD7aSq2o3VnRsklTu1TZIMN
UbT2oUmcY6grOyjeT7ldnlOt3EiZ6UbSkdbJoddG2EzVORhWooP5zN2eCOr78ytClZ/YbCk1GOC/
WQ9jnV7KxA/d0qDYNTun9UUXHlUzIUaM7BaoiW9sYmlYzfPeGh6AI0jHuYhIOnw7GUbd5WmFr/Il
0vXpYFo1baOxsp6A851DKaYfLalwknUJQLOuCOeojf1zlkvBI2IguEZJaMqex6RWjoFMaSL31QH5
/TF4cto4QinV//j+HXafbsDJQsUVBxRdm7tQt7+3KE0fnEAaXZpp1Ahf7GxjdrGBoq0p472dT/vG
krzCLtaKoG9cntQuqNyAT56LB0sKq5XmPfvDDy/UFaH0ZNFLZ+sTEEL1l2wH03+t4tBirGVtEzuR
71LfylbC6fuNyy+YdwrIWQ1s7OKqUqsBl41uCi9O07zkZa1eIEWXbp/n+cos3xXrIGrwsJLV8bWk
mEuxtjGO+6oUBUMNxRHJnp4SdqI9CaloHqyseS5zx3wOO4H8KI2b0t8GtZNu6CM8ixFY5D+vuYIc
pEomgYqEqi6yFrW3zEloY3RBGRIgQZs0z7aZGFfVnr7ACz/WZp59kLM0/vb+uPevMkEM9Y850DN4
sBbzDQStqiy1iS+KbxiAgjRj46ids3Kf319/rOZcXqAsNlsvzKv+101bNAh2JVoeXuJ66E4OYJUN
5cdyB5HgQ6OMK2zDN/YQDx6Yd7inXLVLHwsdacS+xU3wIlXOR4BdyX6cKKtSSOhP78/effJHmowm
JPE9bUoCtdvvqtWqH5okjS9dr/wq2lHbKb5afw7s9Gc6tvIvQPn/RqKa33JiCviMzCaKxcjL3A4J
gCtT+1iKLkqsSY+m1nwOHFM6pqb8+/1ve2PNXm0JiaY4hpyP24HCYuimhrfZqyK126ONYB7NaPgt
1L58GGVp7e55I1uaa+bsDYo9zOjSClHBF4Nak6p4U5hbT1As670dRhMcqoaChxFtKzvujiHq1o80
7+xzRQvriyNKjFEq64RYrnqEST7RYqmt4Kdo2+EgyuGPFg7JS1yVzSabkuif/BdeF4Orat5khBCY
WywWQw1xgUc3W/PqGnx52ZXxVSr0x9Yi2MxrCWy4g1n1++vy5kRBuaZ3Ts2S+uliYUY/KvNWVKoH
aPgwysG5bT4m4o8mqb8JqI4t+Kx09F0dnIzcOa0bg+uxirPuH5ocyVCj+2RPWHj7rbnRfeUY92Ll
Trk/FVwmVESwtuIYIqZ2u3MyH1llCGHBRS3kixDOS9PL2nOl2o+6XGcvfV6tkf3ub7E5T+U4zMnF
zI24HbEEpSdVlR9cKKTFLkLd9i5NFXF4f+bvGk1kTH8Psyw75ET8fWFawcWs9rPQUeKk585w4g09
qi9mOn2Z7PaQBRJol+HHrG2zco2u/oDFzBpjFGhR5wQXdsde6jXTNSJHdkkK9yie7jsneZJS50vm
n30z2GXOJFY23/2lQFjCbp9VH7lfl0sLazrRO63g9qm03u1jxhrFHyWALpY1/70/3a/FxtuwcU6B
yVwQZ0dhYBkHpa0WRxEM3Av6YC+yQhCWljO+Oc/UDrRQsdcRyf5D5hI8zMXor4pc2Q8tFO+j3nAV
45oNtg0y+iPGUPKfuC3N1M1TyYzd0q5+owNDjV1M1WfqC33jSmNwkKzEt1xdH7IHyQnDZOunoJYs
ys+7KFCB6w3p+IRcj7NXjTF5Bm9XgmjMzB+aVKWbthz9L+2o+I82i7Ry1by19pwoOJf0F7F7WYYr
vlYJ2PpRdBHwCM9mNv226VeffVXaa50qzobVUYCfIipbWMju6Gcrn0qtXKkQ38emNFlJq2fv97mj
uHjJWzQnbHzmw4vBNtz0cfLHmaro0NWoh5PlIAPRil8Zipd/3t8Mb4xLAAEkCNQWVP4lakXFiyXI
my64BCUsn5hA/1oIO3jxR/UiE8SdhsxEVw1G05pu+H00QR9Phw+OxMZra/f2bikkISrkQrhbVHp3
UAf+wJmJt8Cd03JTBVHE29j7Z6eUPstD61xHdVQPCpeRF7dhuDOaCHhQqXvAFa/vz8kbESx1Re5X
SqHQ1GEw3v60SMrruUbkeLGjfi+phWzK/1TQAV9MKvX0dZMPwGzBQpJtAps8Cyv53SRK9TQmwZpK
5Bs38FxxodQ52yjirHX7U4q6CWrTiB0P94bhO7jExJWh/6/sgjfWAgQN/WI2IIyvZS8IHV2KvpNv
e1khPAgSw2ODrM6hB0obrVTZ33jEZvaraVDC5aJb8o7VfNIiU+19L6PctkucLt7jRpG7IDzRAdeK
bgNLQFkZ9I3aEQec2UPfk0gZLvntNOaVGpl1HDqenCWgnHTs6jdNYYIC16OvyVhbbtaZ4SEVI9dv
jND3tp/8qzbZ4dHRcZxyQUYiXN+WIKZlS2zs0pb/NEL/vLLz5odmcTWD3KM2w0mEibjUNJ56qeom
ObM9YOfZsVArc5OMU7xpa1X8xwXyPVe08nFoR/nMr7JPdiXXGzDnP1d+x31qDw2S0wkiCWNSKP+3
8+UkkqS0lV9exJSX/5lQN04kkDGhWN1vRxq8W5Nk7aia/ieEyPpdRxy/7cZhU0pDvkUUcacOsfHY
S2PstlMa7YdypiSMg/SQAjf919dzpuqTWRO1abTAl/gvxaBqXnCZXORqEBt5qKn8t/EnRLudzTDB
cH5/du62MMPhgznL2M0ZwzKXTkgV/N7XAlJoEYNinLL9INkVHlZ5ujfDvNny6KYr9+XdRTAPisAT
lwAMildq69+pXs0WRpmRQXsqMRtq06kLDHtceYaW/CgKg+isMIUUCpCswMXiduHJW81CRtLRS5r4
QJmEsnbuFknsCnFC12ZrB9gYBode/E67h0I6DYnsdd0n3Kvps5QP0pBsA7f6CbXnUFTx3ig/+UhS
6lHHn/rKj73DTc0/FqP72ScYcUyuk9sfW+fwg6qskLyWxsHOyroXCwbWYc6DPgKjS44pKr7bsXZe
rLExzl2WzIGKT+9KHuScUr9sHSPHNley1/vbBgoyyzUrHc7Kt8t4low86QeUPy64Npj7oIbBGpAk
nSBtwLExk6Ne0g0mZQiebTmGpQUfc6v3oTi0wKgCt7UxcnJqJq0do98B3cgraLBpJeyel/LmrtF5
37jyZ9zkXLCZd9xfxQM9KOtWCRX1ZaQ1v88wMWqvjYayAObO2VqErS0HI6ci0OCA0vxCG2mRSUBJ
SYgWyeNKyTa9utA9K4KwVMUdYWNQWufQbNSHOd7VYeY9mKEiuzQSfmgiylyJfuP+/TN8n+3h+cxD
hz4krGeujMXesScBVZuQ7yL0xjkgRjWFW5I+ipSAh17E1EdPded8RZdUPfS2Xe+sAnLgFq0D1rAa
skNlRP7GN6rmow0k6GdZSVSDZb+tK7wCA98dHfsPoGWlXbl97paNH04JkR4MUTzeLosTihjaNCmy
r1+msN9N6FVsJLW40qDjuaAB9P40vTUYyE1qWQQh84C3ewQ8VoCogaFfMmQNH00jzzd+TrexRRfx
2DhwWN4f7+6W4+MovugGsjmUEJfXT5uzAbNe8HE5RLYSCaKt1clrt9ybo7ALUc1hJwLbu/2qLDPL
yq5N/YJ9y7DpSiSrcmgMK6/Sa5Xq5oBxA1AB5BmVEZWlsnQ7DHDpOE2lwbpkito9ylIrPuH7129F
0xsvtpbDdNIyMozYmrAdpMy+U2IxGVjeFnY4s/iM77oPEmjTYD72UhChBMjfjP4fqx2tL/bY+B96
UQu8k3LZbN05at2kITUcUjm5z90OcvVOtYrg2Uqy5BOgb4A+0dA0CL36ZQNJMdfQRR2LpHOJSrJT
jEKRG0j89wYkZ/ndCbsjSjiAkGE2qvVmCtSwdCuzU2C5dqm6pUHi8wACwUxKkxOiSO2uTAYF2bEU
7DvaK5AIOyv1txLPVrByhu82Jy+Vyg02Y2d5EZexMVkL7jClI1/0KEcKGhwwVCMc6mQ5TbYajYaV
zfkq+nWzoODqVeSPCI0IliEz3y5om2EB0abD5CmdfLatr0qnfWuF/Yj0ADBlpOrjc2V/K8LxpU8T
VwHnDZfmqA2R6zvwrOqdqrVHtRcbyUJ/40+q/6YpTK9YpS+MXEGFhgBdZVSdUdS5avQoMA5+KGkk
IYG5z6RPdgcjjH1yFbWzLzBOl1Np2/Yr/fG7ZGD+Svp/8LHRlgC6ffuVguC9l/ty8sTYkemrdfM4
BFX6K5q6j++f9jdHgirxv40RWru3I/WBFnZ2qE9eF1vjfzS5H9jUOVrLbbp7f6R75CYfRUGZJPd/
haQXFxmIQMU3nWryCmN4QSH7J/LMV9sECFhgdBF1Bf6NY/snqv1DaEBNi9NLz6OMnOe2tCngy9XK
ZrrH2sy/iEeROBLtvjuFokRVI3mUw8kLGySHEqHqJ8jA0CNb3Q9c4HJoQ6iDicqVYj/GqDH2uXlu
MlgL2iDlW0uhWtKZpf1saaW6Lfq0Xmm4392SWCwrFjhXmaro3Pe/XZ1CJvmzENnw4K3HJ8OuiACT
5rKyMHcFCEYhrp1Xhj4JVP/bUbreaSFhqLKXkPftoU9iIzQ6qXHqiUURHEEpWhTORSsc9Wim0bBB
oxuMHASVA2TRGJWIUlhPXej/6sMZEQWpmaVMlMTtJD1b2UavCJTbGwAfhVk2gCdxVkJfnI0k1ktF
DyXhWSavYAcx/mDpWGFmyqRWZB5NeoY0OD5FGLm7pd7IMHWb8DJgafAZamd9SZFWPGRabXJLgaVT
hjwJ3Lp2Zk0OgcdJ2TinSRHZpqPB7haRFRw6YUkWWik5n1TolM3kVHaFXmQHR5v2Tp41PxO10dkz
6KCcKsMPtjnU0UPupDl91x46ENYqe8oI6ol93u/CNq63w6hGZ5qPv7MxEoeu1NoP0djbeykKr/ao
IHNqQf771g+y47VlUexp6A875EueebUfGy12DkLK1mwsF4IzVP5xz9MpxaH1QL5DhHa7HTDXiuRE
awfPLFReNsdoAwiWidsH/gTwv8I/sBk/N0rsP9N9t7xI18cH4IPRpYbY6mklWafIrOhQhciwTJpT
PKDcDqWjCYbnEnzJw+gn1m9dQbaMgr/sVlLZHB2qrysbe94Ji50CTGUOMije0FJYfEhnDokxIiDr
1Uav7EKMV7Zs3+5Q54r8m931s2ojHwmXsWv3yVAra0iF+dwsxweVj98F1k9gbBc7FcUJDADlrPPU
OLY+K1ID7tka7PPQE5ESgIwHJY6qT8IImm8NdgaBGGb1bL93A2FH2/dP+WtJefFrIGYBuUIQbAbe
LspYY6BhR1G2lgeLLz7JZgXO1Z7QAjeH8QXbWhnuu9VG2yTuNErtcfM9E4X4qYh0fKHh0HzUOt90
cfLLnuJadjCDq4oHtIGtZ6nJMi/UnWQPQyxDG0LOtvSm4307xYiaDQGpjTNmPK9NSFc902vjpEat
+W20qvBDXpals3Kz34UlM1oTFDrRObW0u9ZvoQWUPGtbeJpS1nvMRmIPzE18AAGMMF7V1yuVgfs0
2Jl7zJQhAeiCu1lKJPYA7EtFzW1P8aVmb5X59I0EIniK0GT3RFLL27hWxJ7d3x1QUqg2dap3vwRS
ZN9B4dU7blRc3UZIc++v+t0DQgGBBjh9aXBA95nKiGu8ngfULkt0CeAgFuapVOFVvz/K/AzdbC26
JnOyTa+YNAXd5tsbQ0PAQlaRw/IctX3qClX63Kr9GS6j8uP/MxCZIgVEkBTLRiqMb6T3Q9PxMjSt
nkyrKjaWHzaHslHjldT8PjvlowDzzd321yL5PLV/5eZIjGmjraa2J3UjhuB5rF3JQeWvZp01nhNP
4WM6Rl80Ka0Q3i7mADFzPgTyaLgIjTffJAkdzigszeOYjeg411L8xSyk7tiThKO7RUkRJpDh/H5/
hu7e8leCMBRidEGRVV0aTI0itREHbm1PzsvcHWQFRRn0w2bCZdc/JvboPElGPn6aqiRceZnvanIM
PUO22QjUMzgKtxPWFUZIopc4ni2meCf3L9ZgydseTde6NUM3Gf216tNbH4t1EzUN6q5osC2utNoI
Ii1JJNvjdCaoTkgmNgB58MyyCkpgWRI+2vSWWtcMh7UK031qyedSQ4dBDcpG5lfcfu5Qx06YFI3t
tdGofJDzune1EM2gqbaLp6QTyj5qfGc/2jUKnIFtT1sjxek915pgHw0VYUNQdciF1bTqqlH+BnsI
mkxkThVuHCIjg6xwya0nGJEiaeXHycAizIixyFJSXq3QH6UaRVDD3OFZFh7bNrReGQnBjk2APEc4
pvuuqUdPaodNQDGnwZAHrym3KOt81+Ep55aRg9QbKMnoWMtRdA6nqdwYiLSkuu2f/LwqT3HQtU+x
k/iboup1VDNUOBqZPYwbU8jax/c376t3+u1FAid+RgoRg8BHWbqA4QusRKlINK9Af8Ttow4uY5U1
T1E2WZprtGqyaZnaB2L6T1WbKpu4NZFqMkDeECt+QJM63oXw8OCxCnACftY3T0jSRDtZUdfACveX
Hr8VjALYRwpruF7crr/SmUJqopTuV9oo3/HH3GkTnO5gil7en5X7x4wmBGpZiNLSkWDT3Q40TFEJ
7qfVPGW6EKwCUu0tC/PD8uNoKish0/17wQAzcJQ3E7Da8oK1igGTytTQPNBy3bPSoBSaIQ2//ecv
4nFmkSilA8FZAn3MAa9oTZc0rxpV4q9OyDhWhT9CvZulaUEevD/cGx8Flp3WPlc5CBxHvZ3ASslE
Zev0KSepp89pCZ+Wmt+vuRfdQwwp0vJdGLIgrwY6ZBFvjkXdC5P8wENZ+5shQgD0o69EbiO3SHyY
5UM0DvF+GtJ6F6N3clXD5MP7X/oaZywOEC0RYCJE8OCalqKU6dBOvVJNmtdOSbLTsrQ/Tnj+XFrD
vwKnQJC2z3gSjLpIPyslxra40e8GB+a3iEftqVbD/yIDOy0YDOKhGvthL7WyfdDspNg7pd9cAqUI
3HDSu5Of9hTuuuZhTHW3DWp42o1abuwue4ixvHlOdUUvdhY4GreGwbytsRc/x7lSrMVe80W7+GZ8
PuhD8E6TLS+T5Docq9pxhO5FmTDdybKGx7QgxNKSVPUCy67+qyXnQkWKG49OAbAGxeq+vj/xd6kG
0QD8PUItkmjYqYvLwAgDitKZpnnIcBYnYRiCunSmPxQZFqJZ3n5vcTTcg1b2zGrUVkKVN24i9Prm
vht5PMCVxQVRKGoc9VapeWloPKpdi4xYkStPAuWXf0YjcRHhUjqbJtL/Asx5e5QUK0IkKS5sr+jH
6Efg5N+qLpRXdvFbB4llJI7kgaUwYc034l+hl2SWsiRpjIIMHQSbtJdAOPL60RGdW0hN/GhJXdG5
KCgdjMz/XSXwdt5f0PvQAgvq2Ydaw2mO9HGRuyWxpNlCyxyvD6xHVR+f1THLriZV681YFdmjE/Mk
ZmW3EkO9cVVBYpjrPcTTs0DM7ZdPbRPpVBsdr8DzeI9uFbYBpbQWr785ymw2AiLaRpl/sVszBUHm
WviOh+e1uKSoc2vKkF7fn8E3ciLoYZzvmZ4/90sWU2gIrGvFYNpemWoXuoSBq0DgOWthWT6Wpl69
YE81PulW9zkOBvlqhJmx9xur2ad63p8SBKvOwmhXHrj7g4qQJZ1KkPo0OKwlXLdSkLeDJGJ7nT5+
k7qmfYgr6IO+U3TxJpZbdOzMHnp4zBV0lnzdXnmL7vcVr6vD8Br0eeZ/sbVrWw4QJySr0P12PPd5
XyAbifSkllyrZlsj7b+laLkGbZoX9PaKhCNAYDX3WxBJWL5MaRjJ9lgplmdNxZc06YCboWdR9PEL
rdvvmtR1K1fSwqGMIhJVenJhGq8IjdIXWCx+0iVK0NTS5BGbicNYG9GhdBAEBr5ZP+FHurfsWnnQ
46jYwlXIdkjBK9seHMOGxr1Yq8S88f3QU8gTuLegnC2zIlkqexJUrmdR5sZOjnmkXDuKs28JnZWH
Jh9Lr0VT75fsBBL6BWIzTskWnTqgRhDItc+6jMSO6k/ZrtLl8FJqGqUkjXfdff/M3B9MnK3h99J9
U7j4lgTfOMpquVKJKRU9Mi+mkz+lAoHH9wd5LeAtdgOBJBf4/GiBf16sDaBjESPPqnhBkU2pG4aI
NcZRO+yzsX0IkyzfGu007nIhq3tHEx+aqRRUUn3nz8oPeWNZeC5l4Hb0jggHFxmjL42CMFZSvH5U
klMQT8Wp1A0SIEpIcec6Uql/80P8W03UIg/YTo2XSKtOAvrgVzTl7CenRMiGnK8mrRnzKjsFSOid
HbGWVd/fGoQWOJ1S2AEKry1jfZOGbyPFiulNqjT9Dhr0k4pO2eY+8nyadQyH+BNKetO3AumrlS3x
Wjy5XS3Gpn7IkZobzktkjSSwZuydwfQcB4s/y3psK62cpSW/Qx2dpp919qvqhp9FbLsA1E65Kc42
BQk3n4jzoLPgPzPET1bbuJ39EJuICrShi+Tmb8kxTu8v6H0gwt5FbAEILRpc1E1uX68QDVY/CEL9
ObT1P3kXlc9ZGiCNp3fhykj3OdGcPcCAn8MdeJeLOEQO4kbKyl57LpVR31dapu371Cp2DYCL3Zy4
r4QD980rxkLZCuwNUSaqxYuH2ZBbGiJtqj3XvW9T5s/0g5RGcHqj1Pyp5o5xNiuENfs53kcpkn/4
4Y6SiP4xNdH2C5BW3dddFW2K2FwLGu5Ex6j1QBSnFsEGmSFD87r8HS9xuxej1ppe4D8DCijrcleM
4c9Q/yJlyjZCd6lLzIcuzx8LIx026PG4ifqjNaarGTQPDfrBNpJHHyVIx1I5uI78XKtPkX01OxC3
qDn2mKViAruZVaAGULhDc2yLQydZa5v9jciPLyGKxkJSJWR47U389SUk91OOgyWbPQ4/h7WRbKWp
rt02FuU18O0EAUrJ/yJMpdkgTFUeGhQS39/D93cSmQQyWTQMXnPFxc5CBEx1gthUPdQrlccyla6Z
5uxErz8pXQXaL+o/vT/ga26wPODsKoDP9FvQF1iEBIHSmnU4BGTDSK7qRr3raFSERrFNmmaXiBcb
tL8uAUmXo/005hsRAo00i1NWFZ8DGZON6WWwy41snEP/sdB9JINLbxx2LQq6dqseU20zJC3yRO3L
+7/8jYeEuYI3xTWCWxYJ9u2+q5DQz8NEUz3S6uE5zIrkJeiG2LPKRtnwlvHAWx2q07okH5pGN3Z+
pEZbJGGtlUvy1WVtMYcUeDgGHFBy3+WTNqhRbncIgCMnN4E70B9iW9qUmXpJ8HlxkhclvmYi3tpS
eMTR/sQhAikw7iSj2lEzujjhXg2lS1d+HqQzyEmj/hxLh9pAss7+GcnPBrJ65UVLio9mUB0rJz/2
lvo5yk8m4s+dHXhW3Ox6/9nvkFZrcQILQoAQbfLTV41DpU5XOPUf0ryigNfSB5kk63MunKdZOYDU
Zc0XZdaXXIR7Gnnwq6YLFRbIxrfrYhZzslp2slcjzqRLXPuT75rJf1gNbwShT2RdxvgjBb+GZmMu
u1rkdcpjOPyZtP8GTUEP2aOaNvThvgxgzcOkLnL5JGztGxJ9Jgqo6RU9B2/K9237qUBbSDaOK1vr
PhKa7b3ZVlRUVILlxdZCNwZRuVpMHjZC02MoqUgekC1estLP9tGkpoe4KfonUeDKIEu1Dxg9wXEW
PrXYSoacPlhdKk5h0NlrZIU3fhmWkESTqEe8SoLcTm7fJdpYggj2hjY6xw32DRHm3EfFTm130iyJ
4m7WfiMQHfcEcd3PNp+ivYF5kOs4xcfCz4YvXd2sXCJvXZw0feHWzrZG+JAtYrp+UH09TqG0EQsp
50ZXvxLehqeYLv21y5BdNk38z7QahwjI7s3ZCrU1lcX715/SB4qGMxOZqTEXr38nObFRaOA7Ai05
KsgEgBGAsfUwheFaoHFP+5/LLBT1yGlsyAFLxojhG4XTtf7oNfbYnZHbesReIz0b0NaeggSBvKqH
JlMjxv41AEzbggLK2LBdOD3wCmfbPE55FUstEk9OpyrfHYw9j2odmFd5nKwnLfLllXflvq1OKYEt
PVu3Edij5Xe7bwQK1XZVOYMn5OwMrWLwopbGtxvKKvXAyHBTbmjXHCz92shjiMkhjXPfiYZz2yXB
GX3EyFXtcHxu6mzwMCS0n3vD2onSah/rJKx2ZFAHbGjQL8DH4CJa6UdgIsyyctW+FXnpwBHRFCPI
u7N5zgRa60MjtOe4zraIJPhbYDxeNyEA7ZT6ymD3Z42oizyZPhaQJ0wZb+cM6B7+4VWlPQ8SfgqV
pFn4L9a/379r7vctrB/axdwpsynF8v1N4jEugaKmnq+HuYcpyssYOcbTlJT/nPvPA9Eipa5l8Ggu
6nQw35GIV5vUswIpPzpV96tOnXPcR/GmV5LHnNjfrZPsn2WcgKsbNAMhrwCVZffdTmJX+IkTy1nh
RZYTfNYm46s6hh9nZzO3c2xxTMLC378/pffrNg8JD0CDNUM+sHiAfFjZVja1hScFtvmI7I/62Bpr
4Kj7SG1GAJK/km3AF7XU2++Se63LUPkg1gH6sYvb0abmWsQ7y8xUd1DVAR+LLlk5xveZoEmVFYUc
6Gokg0vAo2XngR9NVunlo9EfeIKll6bUxXMd299x3nikPa5Qg9bGx8KnxLFyHu65Aazl38MvrvnI
iqUpTprSm+Ta7bKrnz5JoLL6ztlpvdhSVPzoZ90Rk4BjIX4UdkcxDe2gOv9QxS2Nsk8VsXvSHqbq
sbMkl7L6N7usL+jjFxuhvITOml7jWzuBfAs1N5r2EKjm//9XQO/IeV7aY1RRMEZBGmspdWc7eDG9
v9/e2gp0XMh/eAK5XBcnS8bUQjVCuUQGJwlOafQ/nJ3HctxKmrZvpePs0QNvJqZ7AZRjkWKRImU3
CMrBe4+r/59k9/yjQjEKo1mcOKGgqAQSaT7zGhz6+iT/ONlZ7k5xVz8g5b4WB7wxJtJFsMc5zm1e
bvEp1Goym9k0spNo75ugX3WjeW9I2SbSJqT/fa9G27nrvyEucR+XT5ljvy96yePyPqpD9oD7wD4f
1vbE5ekMLkGgjViaAPmWld0RO+KuTJT8FBfDp9a0Cioisnkz6xmqGlW5mhZfTgIIPE5nwiF6MBxs
55+3VGtcV6SsO6W9nn9K0jTY1ZU9f4wmFciVGsFNT5HAv08a1b9pded9zob+kEcV0ZCFzmDtgzFz
HTPQ3meYkNzEpTW/ZI4RPl9fIG+kKgJAz8FLfIR4kjC/+30d4jcAEKwukTgneDk0lurftYOGn6Nu
YgvgtA9+3uzqghKfq0hm/qGaMaQsyDdW7oDLD0Riy81JRAsmjVrk+XPEthIMaQN6Ua5RJ9WkQdp1
jVPti9KgW6gUa0ptl/VmxiPoEEclPeplYwrEYRUXULLwqAgS9Lyqcmu0dvwuq/Vda4/KXTGgK9BF
Y7xZmXERz5ynZGBQaIhC5hcdFH2xJ1Vr1iS7t7pTgp0P3nKNuu8nQzpivuIcsnaQHsNghDJUtkik
Qen9EvFTMBKRcZqBxm+GzFmTy3ljtZIfAoQCFMUieM2bfjuMEq0eZWyz+1PWquaBSNY/GkaF11lm
F18A2zrbPh2/XJ+HywOQuwJMjCg8G0hmLW7fdgqGqojGnkI4KamtJJY3K2ieXR/lMoYBqfRKEkHu
VBgvLpZVZUhxndbVCbGMBvxg1uxtpZQf59CJVvqtb72Q4A/BzgUgwDc+H6ps02qybb88jRFxgw+m
hZpQPa/cs68tifPlI6i/wCs4XJm3pYIVfFDSmVz27+OGLrQ5pfkNAdRdnhmmpzZRtS0L41s56eNt
j47cT6eF0q5ZZNgYgObbji7CVkqzxjON+WUkMtoNKs4yUOg1tATSyKP7nW0nqde//+mXYF2RlkAY
BvtJzfB8emqztSYAFP59H3bUaRJ4e4WZN/sB/5mVW++NpI8gRASUMt+eI3/xKRpsDhXgMNUJqsdL
S5b3Hg8gf4uVVLDLItvBUVGHTSVLNO/tWWgxts3KwhND/P6Z8KYUoZdJ1Q5VbGX5uu3YWXVutO09
9U5pN9hRsI2cyf7Y22l0GJIiOvRG05z6ULvDuypYEx+74PnhCy+sNqiNI4gjaD7n0x1NkRWV9mDd
d2g+3w62Wt1EVbAbfSH1JsfbPGZXh5o+k5snX6LO9G+kHvpfS77xvpR61UswbtlNofp59PPhUERK
t72+IpanDmKmoOFou4lqBpey2FC/nTpOEMAZmfTooXeqH+EwGNRc7PoGQ6HipNUAZrUo7z5fH/Oi
/yYGpZBKjErAyf8WgwY5WuxwyuOHTNODpwHfKhcOOwoyKS1Pe4R7jZxqeJA0tfXGRsrvkFDPvMSc
SwMeVLmWECyvvdfHUQVUTkQnZFvnc9ABJQCSZ0cPg+R8i9X2c6YZ+9RmR+ZV0a+sSfFuZ2tSvPtv
gy22IDlzRLneih70LrJvfXS4QQqglXt9ii9fCeKiaOUS3BKUX9ysCvbg09hHD2rrZM926pOD8JW9
ehzNg0JGubLbl0c8ZQ4sYGHP42RB9LDMhVXqOZGf81ZDYHybDT25MZK29MJJWrsm3xxJ9G9IUbm5
lid8oUvkb90YPWAeYhtujnaXi8OoNrskj7F3fRovDvrX9yLqBdUrrhR5cXUNeAhmHPGwB5TWK7V4
p9miexUhITiM4+zNfve+TEAdUQ6HiWNtMRU8yNm8K7PkHfaJ8CsoiqckMAQ2LrIqu0AL7lCTOUZB
shL0L6Mp8ayCcK4LQB73+eJZkdGz/Nh0ooewnFQIILn9fm7VfFv26FAUcjRsisnwt3qJpeT1aXrr
m9DoMpByJJulD3i+gXL8fescp/CHKDN0V+li7TZKfd8NZD3/Q9KReEk6w+I9QaJwxZ8PJc3mZNQR
MlxhZGXegGODJznDsPLdLzep2KVA8lhmRInLtqaPnx0+xUH8UMJrpFmQEIbBJNxdn7a3NilXA+kZ
SwsBE/Hz385eE5FDKIpD9IAZ5H0a+P2ppiZ7rKRhvMfuOL75vwwneLooXWDssriQAe5gelKyR6F5
IERqYuCHB6Uj2d/UVB231we7vFeYQerj9MmwHCASO3835FbVMh5ljrmxN7BGDH9WcoVUF8Zs+zSz
H2K1+X59xMtFqCG1wES+VphBvZ6P2M9qGXb6QBtcN8EVp2O9Q/qzc3utGlZO14tKBwEarj34ajOa
JmDW52MlvQGhKlcNIBvaTm383UgVdDPaDXTkoT1KQytt7ND+ZhRPaqAexuhdqj8U44cwe2hqIIf6
UQHDrIaUQ9N5F0mj6tVW/gHXBR+7oXZnpxpKUsXKY1/kmTw29T1qlUKmD4CPWPa/LbihjMzRIb08
JRjluHGmDRt0yoldw9jeJJVRfopRDHTNtjXvFbnvj72CyktsOe3Kyn/jW5HkQMsl9TAIBRbfyqjb
GotsxLkxnFduRWv+MEoRnFbA2ysvLd7p/L61hIMAMAUOJ9KQRbUPGX+jcjJpPOVhgGITqoG7Ua7z
T9cX3+VWPh9l8UJFUOIY6QcTZUwbbLqmYuBgK/tEo6nlB+X++mivHcPlSwkbNqjpFmIJr7H3bx9S
kRDesetmOgW5spMa/7m0Vd9LGkiFIZ4Ax2r4IsXBXafc5fGDORzj6n0Uf5xwufbv1PF7YJ+M+EFN
cjebvK7qvdJ8ACZ3SsuXJvnW1Mds+BG0gTfLCPDsVPWHPX+bO6Ts8RhwtpRc3M7/MiAvPjlHx0bP
pUX8+3NbPgTjHR6Xg6NhUlDDuD7EUuw5ypNmPErzsyxvyWyl4bF10AuL90b1y+lvBuUjsvmYt6J1
jqNv+EtyvMLI3D4+mEJn6FsefBqkxM3j7/TTkxAKS/NiRT/z/FcGQ972dcKM49QcFfVT6dzbHQgo
dZMjJSyB37bSG3xP3Ovzf5HbECyDGhMqxtTlKR8s9j9iCNEYkkuBHuxoUXaO8hEZfuN764zBbaWG
AfLwmXIDXUK/K4D1uejuWmuOLq9h8mIVkFYItCCROwrfYpf9tgqyZLQhc/nDqa1LzAfkY1weJqN9
wUKCQlGY/qQJmG7m1Piu2LEnKy/xRKUP10WAOBVWetqxj+a7tPlsjz9m5aejHFIbPod03+kvEsiK
Yi7fJcXt2O5ibE71Qn00shcLe14XZQyPst3KqXAZwAARJjel2cGVe0H1NTAntgYz1U5qBP9aC58l
KqdeBElnp+dGfotmv6thtb0y7AUWVHtt04EHFeZwgBwWIblS5UicGeN06nQ+Umw11X6cEb/E17Td
6zGIPLSHe+VzpPn7NsvTp6TTjHdRkZYPSdHr79qu8z0TaOwfX9iUZbALRG8UTPMFMLJIEiNM40A+
NQjSFohX7/Q+tz1qZi4OrmuE88uDEpMXzhLKfpojEKDnq0m2s0CeooLRkLzdTWWXQ4Ad18AQF81R
JptbmqNfSGgieLzYOhb0XFUpVWjtmYSj7k5rb4Ay48r81GcZa7APaaUZXqBIgRcHoDNn5Vvs599x
YNZczMKf0Brd10nq9SOce2226j+OXASzjludugWJ0zIbjGJ+3E7IGzRGOzzChI0eiH1Nr7et9z6m
Rk+0WbRf1w+Uy/uQf5TpR84UNDLQ7vO5R3ejMimPyydVgp2NE3Gz64Ni3GrmWvz8xh6Dqc9lZdBM
FBSX85HmTJ9DKQC6YCF5tgkioI1QfzvXD+e7INxTWPO/4yr74fr7XVZC+OrEHSCJAFwDAhP3529H
lZYV4IvCdD4NMMQ/ZgAVb2l/FYjuK9MJ+1vzFObVgPENeb4uSd+LVkK/KppKr9UC4BTkevseVuqN
CQseR9q6xzdqSL5ef8zLoNXmTuU0oB4isP2LWCHC4SOeGhP9Ds0vIHc1ymNeNeZ9qc+RN0RGvNX6
bq0D+sa3pxACChnsNRnNEi2QI+dW+4PCFyFrnkfFpuKNJwRwgH5llV3gBNl7sM1BQUK/IYVaijlO
0gRUy3bAraixuVF62XxI6/lDWiYzqEun1X9ODTpdTpk+0gVwTSwzv5SOMe51tBW/1GPyrAV9vetb
TfvjKA1uCu5B4ItFxWJJI1PTrA6bsaxPtDcC9JEMyS3HMlu7t9/4wKLb93q/iO+8WIZpVQKeMar6
FDUzyKI0nG5tRPxcpQJC12qSvovHaiurLYbkFcbukTUgB57XJ/QitC3ArHxXdPIXqGezlwoXlikZ
x7WHFNfN+bWOChb5Ox1DZoLa3PlesdsOHLbZFae2+xwh+nVU/bo+6qkxfM5zYDN54ECE9CfjbsaQ
56HFgWUrZ2X4uZOH45D9sfukJmTzwDdQWaCLRoZ//jxWqyIXbtTlKYSa9kE3hvJ+tuPP2Rg5nyUc
up/6Cey+FNl3Uh2mJ9sMzRcVzVBMCIdPcVTTN6nk9M+vKyHqAyyRngk5+vK66loMcLqGrmoahOVz
1BThrs+TeXv9RLi8FGmNcAWr5LC4GCwTlQ4cd1sBtT9ZdhbedXOE8q852SurXyy75RfHAxawAFUA
5EMW506agnSQq6KCjE9OBKGy2la2MW9MKQRoP8Z/2CQRH5SxqEcTPGqAWc8/6GDY5TyWanHCYay9
lTuZIHCwVnqJl8ca5wyNXmIXYcey3GpqKwdk32aJUEcQQC5vHotRSb87qDBe/0QXaqy8DqUn0cbi
2hbSZ+evoypzaKWS05y4yBDy6BT/oFrx3oybaV+gC/GjrNVD1LbT136cIg+oa+d1qpagFq09x1a+
plF2gZkVDyQKVCLEQQzKXoQ4ZQsOI8Zb9tSEw6HTDdeOS8WBMdD5EJqzRPaKbNCeQjbypnDkrdwO
zmaWu+4T5ouC/ak7BQ37YnCdEO0aBwXeO37XdpOs7bfxgCgud6PRf7WzuHORl5ye+9aRb5oiqj05
bevZDbUICF2aad+uT7YID85WKh0dwhMB6aZvysc9n+uyG2cUPyf5JDdAWPRwxsQdN+djp6AVkmV2
dNODyHwulDK6iWRp9q4Pf/mtaZEimUazXBfkt2Vhzk7D2pnjVDmlY5Y8+7ZzKON5PGBnvwNtCeK9
b/w9kl9f8zJOPKPozY2FpYM6Y5k3zUP+p4VPHkewlmi1Y0dw4WQTKGZLgylTTjTw02OqBuHdBAXw
pcr8tZzz4iQSQ9FzhHjH+kIC53zm/S5sJ8MpFCoMxfwgGVbjjSp98usTfBEeMoqNVSt1GdgSsEnO
R4FekIZI3MsnQRD2UrXNDlqhDGiOTeOJrVU/VYbRbytE11euvQueAM0gCrtksdTWoAosy9cAxqve
dtrmhKsz1nJZ0nyWcArZjNmg3latMh2s0PiUy4AR4yIAP4nd32nqQvtpsvCVpaHcYx8S+E8pguOH
ssfyt6irr+DWH8jUZVdJnPY4OWN2ksKGe5zSzC89FZwTRBLVQ4l01k4bsWYdSmlXgpLYpLkhfaF1
ou4mfFtXlvJFKMLrUomFsMp/NEwWgXhaRE6P8TXdx6pGGpUa1saa8fyMJwWzAM3p0LaykrXCkTja
z/cvo4o2DXBCnIEuHDWt2U6yXm9OiPztQXZYzUeDKqBU9sCktx2xdaUnnlrss/oZbRx3GI4thAwp
/xzE4MOzx6BpNuKYLXWdeuejPyAaoZZCA+0gxfhZOS/loO6SNt6kxX0bSrgg7JBwDjs6IEp2KH0N
O0vEdqLWs/VkG6hMf4j24Tt450FieFJbbMJ+2MVWvIONd7DSYQsXd4MiXgZEIayR/czDw6jn2yZO
NyJQTJPBS/k139gm46HVA0CfQFbAGNtbzah3uY0nNv8PBhknaHunp9HGl25AcO9TS/GS4JvM04z6
vlPVfeNP+4w6CSJSdR/GXIzQ46/vscsUmCIHPTKL3FLUjpdt6dxsZPpVtXzyu9ktpRkPXowG0W9z
7iRtCk4Ts7UficU2qpnW8F+QeMR5sTpOpvVL0qriJjVya+PTpvDwrA62EqyDTVPb2jvStzVh4Qvd
CyTxkP6i3MWa4ehfmm04ie0rUqpSZjLa4pCXUXWHUqtC4XCQbvU5UO5DOY3cEFi3Mtj6Vq5bf9uk
mnKL/fUXYA6n3KJNLgRlKm9O4mHna07+oGXz2s17eUaCM6DNT6mXzgO9yPPTy5z1Vmsm8FIlFYPN
lI3BblKt6vH693trFEFcoGFD4En7+nwUp5SNHnJgB93Pxk6sQAzXlFFpuz7KG1cd0QyoNeSRRFls
GRTWXR76stZ0D1ghWUe6YV9U/BDcOlN/jjKcPk3P8H7s99TmvKRuELGx4hkD7yCJbplfZSVGvWwe
kJyCEqCtTPoEP3sR1RRZbdSBlJQPtZNrnlYkw8nOUe7Oo8DYRVX4gk9xvx0A+Xl5QeglIb/sRUn7
dH1eLmdfQDmYD2ouUNCX02JEwRjj/ZI/zI714uiYNJeBXKxcgxeD6MDhccBAyok+80WjJHeaAMOP
WDrNCG/ewUmkAtiMxcppfBFMiVGQNmTxQ1IiAThfSHHEMtWUSTpJejFv27Qvt51Z9AenBAth22G8
66LBvJEm29qDEZRWIvRXPYSzywDfMsChQqKc8gy1z/PxNXXOtdgYjHtjiBBkx6LVVUYca6oiDDZk
njosLWqFrhNRxbcnFNSi7Mfk9JobJSl2ksiVNWoyeYjifIr7HjBRIPVYLNaW+jA6sXWwaT3fJk0/
uBOu7yup2cUFSvYHrwtxL3xnhBbw+dMXY5a1bWskpySrlA3VpxxOVUzBaGj3tRLdmFEnr+3Ji+sT
0RnuaqEnyyfjy52PWetjzTTS5slwUvJaLE0ehhj5EGss9O9WpEU3Y0F9Wpln4x2eGHhd+mZ508yR
vZ+QePSub4WLFIv6JJuAhyEqpIe8qGY46Oz7ZTSX8C3QA8aqSftUISr8S5okfWX3X24ImmfQ5mFD
c5dcZKjhaOh+IgFZqKQ82Vm9gCwhpbgyykX0yayB1IWJIr4qrZXz6e3gOEzUCuKTb3X5Lg7xQk2Q
MNshdR58rLIh+pQUfriraX2tjHx5uiEKhnkozltwHUUWeT50Mg6+3plteeqG1tiMody9w4UhxoMw
3hX6mOwCuJ1unYbFjYXPQY9goxfnev/t+ie9PBKEwBEXLiAaCvFLxJhvDTr9miY7GQZYEWRF2n1r
WJ4ST8NjGU8TUug0eQp9QGbZb9SVWbjcUiRVyOQDoHwV+ljEpIOKU8QsD9kJek3o5pCm9npn9Bt2
4Pu4T+xtrsRrvmqXpWEAEJw/tkxWQ41lWZFGEnVG6MtW77m49C0Barkl0iuzTZvowZdAkrNDKM+Q
/AtkT13KPqFbjB2S7IGZvMvLRPWKdi5pQGryV6Ps2PRJmWi3Wio7f7rfBLsaWQwY1jRdgZafr5F4
znu7HEf5XpfUD3TKeypOOvo9fr9y/Vx8BzAaJEFAXCjTwusWu/G3armUgZkoCwaapZOVZV8srCfz
AvmJuk4++pm/1k8W/97ZRSDGo/MgClBCgX+x+Odaz2va/fI99NPWDa0x8swgTVfe6uK4EqMgG02u
Q/mZ6uv5W+VJ6iMYN8j3kpShhY0/3I3Kie1SZp9XKlyXwRNj6dBZXvlsHCSLo7EcIyXL5ka+D031
SRPgWgxeEk8HFfVT78Z+3zfyO79UnyKzcVWw9pWb1IGzDzI6pvlo/7i+rV+VqpczjIuAQMPSXCB0
PH93rbPraHQq+d4OymmTm6G/RQ4kPiqF1rmp7Dv7WA6Tw+zL8a/SxB3ThZccfnXUWUO4vc2cLaZa
zb4OrNbFfjzf+bQq9qadVgfUJn+MZhoegFBKezkxfvpJUm6qWp04piTt1hiS7D6ai/ClMv3pc41+
+yEtVOO2i3TzVOWt4nGeY8Gq99UdF5nzrOTdqsOOOLvPZ4BGJgAd4g1YbHjIn8+AZRVx3KklDEOl
MzfmAH186JXHJFY9pxiMDWOam2ao0e7T7MCraqlaCRgu++WUFfBrIuoCHSTKreeP4JtWrAY5fBA1
l46aId11WtBsq9oabzP0+o5NmL4Mcx/f5jI6gphMlnAPYg2/jSSL7tKUCdWCWdnjTtv/MttU3/hN
jUlzCgU/LoNDTZCzj7mytxXRz3ZQRvmusbPyWEVa68kSyvvePMGqnCfNfJf7ke7aRSbdKZpS4bmY
c9Zb6DZF+cP11ffGEYs4CHVyoemDcPvyPKlGqYy7KoFlM2nSTkeN3je1BrGNSKk4LqO2u8skp97U
yXxIh/mprdJNqmF/K/eNcZPF9GEJAlv/if6ns6GocersQVs5XS8PPR4SHghpFTEGF8H517EDsFS1
3UjgxfXq2Ewhsokp7KXYBqcS1fHoNr0mr9x4lycflVqaTpS8HC6+pfpeXEpjKTgZpyoI5id0w+p3
chivtfjE2j5b+4KApIHLFJogiKAt7lU0nCteAhEFmfWvTvqwLcYh2bZDXAEqXfUhuDz9KCog0kUY
RX0fWIN469/uD9vkpDXSSTnFSYnGd9mY1ES6sflcDLq0rfwadwItup8aRb2JtdDwkgLteFUam40a
p+MT0Le10O7i64pHQtCL2IKDjYbK+SPljRTJ1oSaDhJ0n/kv89KszL5nBVCVQJejD5O/JsZ+8W1f
hwTVjoAPec6rhu5vs4BJ9GhOha+cpsgIvBbp0008FsOfloBRQqJnKYReaRJRFD9/MVlGujqhIXrS
ayXY2XNqf+6Qbz9kUqE9Xd/HF8EhkRnD0IliAmGLLXZIXA4x0sNI6cl10t1HyW3n1JgBOo6UeggM
abJHi32rovh+hCi8MvglSgajr1cBSapBtFuWuIg5sUs7MtvsNCCBt0d+0T8khlVTkFAUyJtYXMnb
oZKfZTsst32TKjgVFP02oyjuloPhe0FgTitH+mXYLh5KwC+gLhNbLHnrdtJLXOxhdoo0vbmhqC1v
iqJw9gnmKG5C0+iml9X3oTF6iRyj3BQlB19N18qql3gwHoPqiJC4IY0gkThfBBqwSkx+hvSUV8q7
SY6Cd+htaluibMBMSlVsUngdG6eTk82YY/CdJvlKcHW5v4gqSB1IHqgmXFhlZHOQcLX08MQ7/UnX
peCmjVHOksKy3aDntU21am1Lv/HWYLUAScPTkTHK0UXA99sGS5HsbJusSE9TmddIsZbO1zqUcKRr
E0qXgy0D76ByEFMxY5E21bYZHYoE1zfF5S4/f4hFXJFRI0rquktPUhJJu8qU4m1axMGHPx4Fgj89
Hhq0EPGXELGsdRQpyeLwpA4hODtZkTZDDpHp+iivjNTzi4IyDC1DqNsIAVJzPZ/RaJL1qp3y8BQ4
w4bL3M2Sj6kWbeAr7Ubjs6M+xMax1T7qQ+5Zse4CpHWdtNtMEnbD3b3lT2gyR3gVym4bvahzcq/l
R0P/2QU6pvFPavjBH3GWSIBfdoNnN0BNqvRAZL6z8+EDZKg7O+g/lvXXAp+0bV1+Q/H4z78XJEDu
QLANXARLZjLEny7oIjU44atya2eSil9EsxrxiIxlOZE2QELkBAVRYBlvozM7EqFU4SlBvP5QGpPl
+bD0DpNT7ELJCrbYdNTeYMeOZ4GnO+SpqrjgLpqVL/rG6hTMLzDO4GdJ5ha3Q4Owh9OhMXIa+lij
uYHhoCwqpNfXzeXmh1/GuhEnAJK1y1Ow7Jw+iKw8OOVz/TzIs/NUNVb7LHFQ4YQSWaQ4LOD3fzwo
4TQoFeJ6wFvLgD5sAFGFNvJCs9ykNzNmEbeAy/Fg8cddmkj9hkh0ze308kVJiZlIUlUstSG4n++P
Rh9DusJtjrIKGEHDjI2Psj23GzsflQ3LKLiNqizdX3/RVyuO88XEqICTAJqAmEOp4nxUJ6OPVk11
fmqd01z4nhLicWikqI5lbgHLYB52HTzt/HkEhysPz6lENqdv/eGm9A8ltSozuW+7G8RbXMt+7KOv
euV45jQdkumgaDjUQAGDn5UVO20I3Vh7UrJ3WnhvOZSBA6N5NGdlN8ng1psUncfGjbhWnSjb+W22
b5DL7JV20yKZaTXJSwb4eTul4GbtWoq8sMUxaKiHw/UpEZnS7zNCSYIKHY6zlkDeAJI8nxFrZm/L
QzS8z7kcDpWMN1qFIeRBKmSN3hw6Cq3VW9us09eOyNeo7Wxo9G4BIxG0C08HSgnnQ9tOFs5cSul7
xDJVt0WE9qlLjYdabYMbPFxooQXMtW9n/laL2d5mN+iHuAVNnpkTkll9puLMa0bHAtCAlyeZs6s4
Mi0MXJ/mDOut0f94fbIu+n3IS5D520J6kFV0Yfc4jkES6rUpPZJ6HxBSKY8FcKlTGabNViqN+iB1
zSY15HIjDQQw0yjbW1+XlIfYjpzD2OJy3FFSNycVy/Fe0Z4mu683bREkD5kaqyvL/SLQE4gdSPkY
lHCC0vxYbLJCcqrO6mvt0VcCEgVVb3aQCYrPoMy/Sn6HEhlCBp6s+sW7YLYNtzKdzkOB2N9VWFV5
3FeUIcZRX2lXLI9SYHt09kQaK1gcVIrPP3xSzFLhFKP66BdBuI1Nqdl0QeivVI7eHAWaDBZn8PDp
0p6PMpZpmA+zsNOYonKHBR/brqram+tL4lWJ5fdVTJEN4BXwbu01c1jeC32mpEqbSsZjrDjVzqz1
yStRe4UTLb+gDnAcEi3ZJnb6bAqdjqnptnkfl9tpRPjXsdt6W2RjcnByRzkiuPKpxsnH7cKnMIxC
5JLtD7Ehj5tey4sjdXaT04EMCHWVylMDJdzmulXdOX5mHMKwzD1llpIdxVnD0+XMQr2zRfkNr2ov
r3T92U7M1NMTq9rGsp2u3FwX25mJYBboKHC4Eoe+LsbfYsioHGanxSrwkVhna+zQfPcmr7+JtpT5
b0eveBduoPmdyq/tz+jJX7nCxJJZfAWBsAe4I8qRZInnHxux5VYN61Z9BPB5gMmp19bG1PcK6cL1
731BGHt9TVAXiFJBRgfpfT4Szot2xu5XH8s7e2/uk/txV94oO9jWbrBVXHmXedq+/NhvrUdjbx3l
Tb4PNqEr7a4/x/L+XD6Gev4Yo9l1US9X6iNKwa6BHFxqfNXKfa2aoEpX1vhyJxErg2sRsReRCXIi
i1fWNVFNCVFcG5XceGfZwccmd5yV7PvtQcBOU9bjYl5q3xJQVbWfZoCnIxwViyiOtqBYo5VXERf8
2TpBmwQIBL1+IV/H9XM+bcYQIuc6l/nJ7AIcnOFbIwldBIKd728QzPhKayB7qMDMeVIyry2ey3cU
WMJ/VXMoay9ZexSHJ7iojF7JiQmDcipEhrVmXrkYBbCXQBngwSva65TwtPN3zFIqPxniEycquFnn
zsB8DykJ9eP1FfgqjfHbXP5rHGrg6IBQC2PPn49j1chjgO3LEGgEf5S2drcfivJRzY0f8mwoKFOa
0eSGE4JR8On8zTSY/TujjMothkrmAb3CZlMp4eDKvRJxRLYbZAQBdA5auNPldE/yt8viaCPjsew5
gfWsWMm7WE6cjVO1u0mj1F44krGS1SwCon+9Fb0h+lgCnL2UUZhgj/ttzltVTvA46ZR8a76VASHU
Rc0ncvUArcpSke0/29Cv4+p0iTjFiapo0Z7P5gQY0kLLnKJMoxgf0iyNjmVHWtfqWeCmlfWpKdds
od9YKKBSQClTVON1l6iFROcyGaooPbWWHh78aba58qFIva6T//g+/mfws3j414po/vlf/Pl7UU40
cMN28cd/nsqf+VNb//zZvnsp/0v86v//q/88/yO/+e9/efPSvpz9YZvDIZ0eu5/19P5ng7nQ65g8
g/ib/9sf/u3n67/yPJU///HX96LLW/GvoTuW//XvH938+Mdf4lz4j9//+X//7P4l49e2wVS2y7/+
86Vp//GXZv6d7QAUA9VIyljsi7/+NvwUP1H1v8P8AnGjAzIV/nhsl7yo25BfUv4uKgUoBQlcFn+L
X2qKTvxIVf4OIkJQPGApk3byYP/9WGcz/z9f4m95lz0UUd42//jrfG1T0uTfgApF5wTYLci1xeln
S1Oh1LoZkC7TsBi1AyWfY1mRqdAg0dNmV0XPv03Mv5/g9xHPl9i/R8QijCiPvgXd5fNVXWahHdaz
xQFr2beaDBrRj1Zu5EVQ/t9jUMqkNEwdYqkjYapz2/sOnaZyE9/MAuu6MX/5x+gQuafR/cmbup35
vXaPpeesXCeLwtnr2ChYUAAR1hN4HyzO2ilVyrTO/cDz6+8hgFdfc0MceGj8uUEgbXT5PlMLL5t+
XZ/Wy3GFxhiLSDT4RbVA3HO/B1vgO8NEZty81TaJX4DRUu6LwL41ta2h4bUTcxCnxt42/4hYxQuj
gsOhQdqIySJ2f4uBW1sqgmnCIKvQC98d+zp3Navcpn3/XGjgTy3FN1Y+8MWqZUgYhq98OmoFy/Aj
6g0IjR1DNuX0rRnH/mjFNs1tkb/I1oca/PP7JovXxP7eGBaBKzoCwqZcQQP2fIrlsa8swpDQK2Y4
AO6gqN8Sv2u2Pt3uIRk2mnPUB0v6fv3LXmwYSrBAM0VnE3rdxYetFFuqkimIPWyEGg2xxDb9NKV2
Nq5cNyZP/z+X9+t3ZAGhD0tPjDBoqeAHKMCsmyqPPZ+LrSqU3agSdcn57TCt4R9FHHA+FMA7KkQw
rOHigT06n0gz6GEfVGrs5bS8o/l+VDls1kDnl/MmBqFAB8yCEo+zONrKOU3xJKdGHdXRLhLd12YY
1xTw33wTwyS2gs0lGDHnb5KNWVx3eF2iuYgmmdSPpTvO5YtGx39zfRm8NZJoAwgxPQMzgcVIQezE
KnucZRDKHue21xapx+bbXh/mrVkTwig0FgVWX1w8vx8jdPIpHJRF7GH3/gyy+qlKy5UhFkUIsdJE
VghLmEuRrH85adKgdKU88mX6Rqm9xNfUh9SvikNfF08zFq4BejPJZlI60EmSkxxqZ6o9FVeQ92rd
K6o3tka7HX1UHP/43dlkTC+0MKLy5RSPiEbOslwlXjLnFnFW5g+7rLDXMtM3vqQQ8qG5hVT6JRM1
k/BnbfBl8GYD6AodtAY+rI7ZwPW3ubwFhfiusMIB0kg5fnnTtnKp4OokjIXG4VvtWOMuaONnGTsJ
ugSGtFXl4qdjFeYXIwOhHhZmVLtq1TXHyJCTuyqoooMej8ZNpVOmsDrtV0vz0x1SLRSEJvnH9ccV
63dxJiBhAujxNU/hVDhfeKYV6PhjW8zK9JSOPyxUczz1cdI+XB9m0T9/XXygAME4k1MK0ZDF2aM4
c+8kowaBqDePXQkdYaiy8d5Gz13y4KD3WOQ2FEfdSR0H09XG+tAl6v9j7jyW40baNX0rcwP4A95s
ZgGgLF3RiZI2CEktIeE9EsDVzwP2OTFiUcMKndVE967VykLaz7xm2LRKHO9mBSPbDYTHC3fv+5dl
5epRmCPoI8k4f1mKutPVGV20oIIZ77ZzDMZ2/Jb1+8E69IVU9vQelQuP6B+2IQUqVEmRT+HVfncJ
K0XJq6JlQWM6m0q6+PEk5TGq+r+q7ZHeEgRxnGCWWSvA7jwggiynA+5jYes5Vu48YUThIPXuwijn
r9f5KOu99lv4swAeNQo8IYA7NHoojJhiZbXYVzoSQXg8tsOFFTufvfPx1v/+23hC9ZJ4HPkqq70x
taul+aT97T3xOgQuRVjOE+1Tt307hF2pQ4uaHCIr+bVdLj4MPL8yL/Km16jl94PHMMiqI6wJe0gH
rHkW1ehZNmQpqKjAgnWPubti7/Konr6MDkacqtp237quU7E+aPypmE7kovhIVAMmPx+fzPML4PV3
aCsEgnNAGfjscycwLSWi+lkQd2I3llbru9HAvQR3qddVuJFedWHPnGGnXrcmUkkr5YDaD+XwszfV
tSRc7XIEO+gMEOHrIsKsYyp9EFQ5oitj+hh1nhXOWWSGjYEblKHo2ykTJzzG8D1Jb5ey2RvOPXi0
5qlvogt6aH/YY7CyqSuu4Fmkr872mIUKCzgyyc+LZPdDcY1sW3kdT2FEp/fC7F8aaz1fv+3nxjUq
S0+5FmesgmbV+MeevS1Cqxc+aV3Ed5vtt086m3HVLqSQC5E7wpDudVzWxyyJAmmbd7OXPMy6oO1T
Dd8cbEIvxE/ngc3r9nrNnInViN3PRl5gq1iK0bLNbeQPptbOrlrdvXTZnYFW2FI8KzrOvK+tU7yo
zuaRx1Ht40QnrCnE5KMluJ9J+3yrUgOrtrct6IVKxnsvKo/jIHY5BjAfH6N3iSChO3cuuqgIgNCN
P28/xABwp8WlAz7F8T9Ob97mRv6oohHoD4W409r+SR2wTE0MX2+jw8eDv9tFZ2Of7VgwQZ4KJ6QN
WuOHHOloKok/ISn18ShnGqNM8tkwZ5Os1bJqJGWEALONjeMMe1pu33pKLL6t10e7iDc4DR4afFiw
RTF9/KdEqHWXrAbfXVjrr1hBjVhFIOpwnmDQNenUpGOp+yw9NWI8JooCXS99NPJoE1XFX1+QjLfe
A+CQ2MzA9N4eURcECJpjVhsIO/O5MnbTVIY2e8oGoDVW/5NJXkX+kOGkdkUi9XY4gTdj18WsZSO9
vagx6bbG+85LjqXZ3Gupd4MqWu1ri3NdJ5Hu13jW+3N76Y4+j4zWpaYdvJLkaAsjEPn2V2SodMDa
0CAXitIcnvoOcn+wKJ0DJqgx20+lMcj6Macj0WwnWFbWw8d77d21QSJMl4MLg3IOk3oWlsIMU5a+
JyjMFnnNLONoZou/rKCsyfZKy8b7CwT9O35KhftipSNcF9RT/sXCwTeuxcntvQdbpTMbXUKU/PGT
fhtOfzulMhPGIqD8BqmS0AyAezqNw+PH07aewDf3/NknnU3b5JqCYsPSri+r5dsS7YbS2YwRp5E7
4UIkC9zzXRBDYrxaEVP6Ar7wrvMQWfi14OSt+K3dAE1bdahCa0Cn4deAqmjuaxi6KGFnKxng/D6q
HitST4t+xGAZfo3sO/iNvEuR+HbdtL5zYzj5LyJ2rfw2SbXSOdbzmKLNBU9/edQXZ7rNpaZ8nkvV
uTIWdcm+dl0TidDuzepOVmQTflJHlcAEIk0ZvlvtTtqmRW5qLuqfpZvod5E6ttmzp8Gy5doYlms5
eQ9OCrO5cxTnGaBVcS91Id3rRO+ku7fHMRl9gRKt2Heyq+5btTICTetsZB2XcfqkSn0kJlnc+Y5m
b3GY6Mtu6AhGv3BFEJ9jLBFv9EpzblPHqn0l6+u9mWW/LKtbzEOXTZ7061HT5iAWSww5v7JF0Lem
mgE6AeC5m3VyxABFJ73ZoYNIitR62bcchdhtgiD/saTcLDcj/CKqn50YP6u1p/d+F5XXkW4jwb2K
k7THsU+MEyzyLRIE4gr0aHRsUBMHWGQCZmpa+0Wl09burVlTr1WtNO8h9hvhnC6Pdlb1tw2l7oNc
BBSprHW33SAQ9EnL6KB1MPkjvRIbKUvRg1iJKvm9Ay1dBP1Qye04mH1YGIlz1469fuqjrB42hYWH
48CShtA1l+Exjkr92eqnTlKTSmoIY8i6FIfRLZcrLavB1Dd6wcQVmx6pvMRX2mbysWQVJ1lgrGum
fbCUg9+4arMr6sxBHyXvfrVqb2zmEQvaLtYDp15Coc7NqZgQQmJr5v6UT79cG6ulCiPUzFfFyklr
ih34tqOuSsVfctP+py5mkQboKPlZuuShAocUWhW2d0ifxMZtU+jZSXMU9Z716hHKT1TtxmuW75a6
LL7KosV+EufMs1naeDESUkMn/mUgnkI4656qtbBUKX0QQ9ADXmbq4ARU8yXrlu+Okdhf0twor7VO
1puoXH9gktWHsYIHmVTOosEsUuD96L9qw2xBnkvkBIssgcU7+YPjYYuTPadTnPt2XR1ciNaUbM2H
SPz05s4tfTWelc94RN7NFWvMzaT5zWw8LUZbBRIE7NGpizHgDyn7wpnlsV1ffGWJ3CucR/C9rAf9
LvG6mfQEGN4yiGpTTqq2TTXcz3nqgs6etb0sSO5zeZWjBrXk6hPo2bHzOXZxYMVr3Wsc/caYkq8r
rt3vLHBDU9T8MFRQk7TG6htQwsuR2ClDqMQ2/pETIjuBYQvzGLVflzy9ojKn0Z/s0YD57Ewz3pzF
Xd4vz4X1uUYkf9Dkc8X2KO9x1ZqqjSshRMK2Hvbg7vSSg1lmj1KhY+OrWqM/DuovKDx5qOLobgsP
wKj4suj6N7ycCGQ1tfUdpVNDlr5/yqhtXXVplz93kZmEWpPaG4rkIjv23G3NmAh/UJrtoNj6jy5R
bMjdnXcoYm6FTTwVvpppN21tbuK892chcz/2rJ/OmFx1uXVEZXUr53qzIOTRjpm5Ea49FVhXWH3s
q/oyBoYG+N/tsYcc8zqEC6L72twje5u2m6ToClJZKICLXHamEHvT7Tbl4h2wT/QBIX61BtQ4EH7o
eSFyvOtwdgnGdHiZnCxU6f4LF+UJLe//GYq4q8hS9p1mb3qz3tjTsK+HfWpMvoakhVSl341RyEvg
j1Ul+/0IE+SlATkalmX3mXss9OxcHY/qHB/JdlvSzOWX7faBmdS1X+fOp76extvU5lqIIV/5zZJN
9Rbqk/ZdU6UkCtDvgJM1R7M1lxs1g2W2hU8kdd9dyJzGeOh+dGnzw42t+wWk0d5N7RiKY1Q0iEAh
ojBi69tu7NJ9NGJWurNMcZcO4KB8Vy7Ldmij5gH3zIX1Nmr0OgGInXQtB64zm9n3ZXGiwzhH/7id
lqILMNqf1DLO94shbswSixmhfCot83NaIQDrpnBLXfdkG+W0cVBujeelOVnZ2Dw0imNgDzhxvZaK
TIK4mXCycOLB0w5Wo7XFsZ0n877wqBBqU9QKX3gN3sM4ayE+Gr30ZaUHkTuk+aZA5G86Indd7oCs
7qKJ4x0tyvDLLOpBRaI+wfyr7Mv5ZKjZtIMoqKCkmkf2bukK56ovM6GEs0vLOekKE1Fl/ciRi69d
t1LCtqWZ11HwFnCFZO8W/qJpP7phelHHya6PdBTMzTDK6IfnzIjXRpO67BbLOuVGUZOyFxmOGPVt
YlTzjrg2VKYpJGEI3Ww+AnbBu6Pe9GUZ6AkuaOMsgqHupn2CSCwg7DayqP8NbgV9zVRf0ryszKOa
l6350MWG8bPVGmKcWg4bglgkMuwbQxU31EhQHOk2iyMDnG6i5jYZb5OOml6N4mS6so3z3Gy7QFJ4
0f3Ubh7auR2OyCBJy1eNBJ1XiRabG4s5h782zZpvWpjZi2JCKgK1m5wDzRG1okZvD611SGOj/eRN
mXVEogTTDbXUm8Aty9y7mlDWDBpKFD6bWU2DvlNR3cWSHq1w08aJe9kLGS9P7jhUfGDd9M9Lix29
X+D5lwYdDPwNgItlH8WDExL7/IhVo/zRVcuIIa5Wf+am+kYVuqZq3psdFubefB/ritwvdtHcQpFI
nbCLVNinqLAYt4qRF5WvxdMMW9TLJIDbOcM8LXWr2p+1KCNvVKqbCXGfsLKM9FnJWjSzijGd9rk3
OEFFJSHzJxXB+L3eOEMXQPGMb9Olcb82bS13k2ehmKHG1hSHeufKjn5dqQ3hmKAyi/xr9eKVU5Cm
9ufOqe3QyBVH+vo4Xfe6crDq5hEh9epr4lj9LjeXZlvbiuYwe1Ju+kTK28Iu5pMoHUxNVe/FSPvm
pnaU/VRWUsAxt4qds/KX+VPxnTZVVRI43NSKoaS+NkbF4utI8G7VsnjurJR2RyNr4KGQC28waq2Q
1kFZLdYrApQocblDi2Zf96VIfd1avpjzfFuim4mMcmzsBSa8ihED53fJUE69dPvrKJvSH8VslIBl
POlSM5ruIzPaOWN1pVl984AORBLOZOthL8xsD/VaYAQoD70Ap0mtMd4sS/GlTYeDLPNWbJrsvojc
p7Iuuzsvcl4KJQHBXBrbxao7SoOTRceb6qRiZmPxOUay2LvKuzHbQVyxAu606LbLTGdvLuMdON9H
N8NouMCHnZs6g9NQl3bxYGjEuH7GWfKB0ToKBAjzIcWY3ldsRT2aMG+uXF10n/N5eohz7d6Iphdl
NnbSyft4n+dcOXm/sQBHokNUxva3TC7GuIlaAx3aTNXSkwEzk/v30C7meEr6qkMs3VIiD52esv0u
kSp96SO3fagJfO+aruwD2S3107DUV5j2FG1YyfohQeAp1Pt+Z2S9Ayupzn4tQt0NUTt9rmunABmU
UK1tcvOTsNIpROb5mzMkP+EtT9dCn+IakLcVHVtnuElSXe5wLTV2VamrW5ElnwyjqiBsDkUoJ9Sx
I/xr/EHmV7FVWXdxDizYsrLBN0fC8W5ObmNVve5bfeMtGg+b08nHZhFNmCbTlPlK7YRplXzD6zmw
x9r51To21YK+ju+KwT3aSbapXXtLdgqeutuYQ6Xs+pR4IG+M6lpqRrkf8TwFGidgAGhuyTvstqGn
OEDYJdcAClPLeh6DStinefJwwNObGycHWrrMWZP61lT0Oy8jwZV1zsOt0/sdrwxrrEQwtdHOnmw9
ADP7a0orKr7q3DYdOgBqgcY6NlaBQ1LyY4idyJeW1AOzEfJrGxEJIRjz3danEcnyOCZw7h5wuv1a
NjMO6Gq8FNdN2yI7PsNl4gCI7NBCUL5paoIs0ffTndeWceha9VRtU8+efHtQxyxMMjWmQ0bB0Pci
MUInsbcN6iB7M+E+daa2bYJpicpfuiGUQzvVuHelDYwdJ3ZEv0kNbtXCa6lMNUm10bNCpSfcpxst
6b6XMx3PPkLswotGP5VEVHgUcolnYqy3eTuYe92Js5BOBrlelU2fStPLfLNSbuMp+4VnXXuf2n2Z
QycAz5ckPJP7nmtUBMkAOyTQeuowULCbKg45OOW3RXpecyRtjuKr1UehvJ5KfV6Q9mqMsoDml3gP
XrRiNMgx4ykcNHfMA9CzBRhkObRTYDhN2ThIHE5Tf4NMIVSEIMK5LvTqjN82a15mP6Cd4hhbWi4j
vu+z6h049njJTk7ZYjmo2WUEX63s5H40C3DlbYqLgnBsbTPkszG/JC1MzyC2JD8gRe/Rp4GDTW7v
AlnuS7gYMUyg6EWvijHZqaaQzU4TGrJlxuDU3+C+t7GfZllJeGSp+fPcjU6+kdM8P1Pgz4xdU8/e
z1jPsMkeTae+hrEjTk6X949YAA5fBt2Kyk28zGK6rtNRHvmTmvJVxm5c7FLRup9EsYxzMFf5ZHxP
kto7kXZU3Mp1Cj2UgMSRn8SAIUsUJ57uRwnCPp9GBRGXO1GPnYu2x+Qk1+kAXfe2MmbVCrmeaq6k
ovZ5kvrruhLafmrlgyyr5aCUjcW3tD/bPpsCYQHu8uuCRMun+d0aR1xLGu+lKsdhuKIenZeBUhtQ
IzPL2yXEY/1+WhLgkwp5lF5bMWpszhLZ7EbvdjZ7eUMT/pvUoMMrEEyistE77AeBxvncbNkP2cbt
c6JJcV23c07KpZVcg4MpKGT35vScjIYlx10dPSneY5K0x8SuSMRTbpUFw4Eo4CXZ8vDVo7itBGgy
82cSN48tHjvREcqRjklpFR95TccwNsli1Z2m3lsZafEUq/m0KVrDQRtkCS3kwhNJwqZ0WhgJJOVs
a1DDTkeSdsUnNls0DjYjSr9lyETf5kl0ZSTWplbnK6N9MZ2vM7ysBdEglMnm6jZOWiO/b1vdjvYp
6HO07hf2HXJ2VnUP7QShvhMDVp8lSuZbmF1fETXD127RSLVulugFpjEc2QD7N5D7UShSixJd2jZb
qOXfKXgogRxxY0LOvLyuu+RaNGp/05PV2S56cMySLfvB16I2gY7SSxj66m6cFvVnR9sAxU8Lk/oA
YH0L1QiliIyDN9ORGtsrFRv6B4g7zSepN8816sZ2e+0MSNVTt+Fvb6Fjkm8rvXmtG32dI0VadmFc
YPSga7d2kyI1KgHKoIAYSaFtczWL7hLbntHPGERIxp76A8GeUL7rKI7Z5YQrNGLIKpdsuQx+WtZo
Ipd+r2kbOZY2t3teB8mYBKokOmSGHANmcE2PErbu0uSbpLULhb5a4nHBxUnTBqhj3M9qsSoVtJXo
bwqUr4Suf/WWefrhxHkWVrpSZ34sDReGa4lAX+GU9rcyw/Bhj/aY9FsK8uW1i7JBu1VW6SmdMxeO
nl6BVsrnDq2ZJqKgY0QgfoTKDyZwyzdD45hP/TxdZTBLXKzk6y9Tph4c9LkJ4dANgbgfs+NvlRlP
h2YQTw0os3ojHfNnZxq7wule+oYsbI82lXAoWQn0R+lX3mpliXo9b/Mm45w8EZPGD71Xb63cNuNN
JCLroGuUoBapGnfujDrjNlfixvWNphinJ9OuTJ/SVxMkGMfIsHO6jRr3T5Nd1vb3QVOj6zRzHSog
iRUYvMyBvkCWRnOv474rt8IpUTxELPEmyzptW4n2KKvxdmzntfKGfKtS17cDnLWyUrVwHtwuC61+
GesYOwhLw5yzAl89rBJ+2TUqvFDu+lhhSy1A++umHeg3jPU3LZLpFMxE2kenLHTqCeCz12LChHLj
mE93KDRzK7rJQh7mVL/yHH+D+9Jd1EcvojEUaB2+C8i7Ky9VlorrSXHU8i4r1Zkor5+iw+Aia4IM
kz40iu9E7bAcR6tTrw0wVnCmoqoriRYEuyyPlzAbCXC3GdWLyveWrHwSmScPi7DFSyWMtLzuhF5h
ewmMX9/Eto6i3Rzh+rRb9NmZj1odPxE+zcrGU+TS++Y0mb/UbC7kBuOmLoR6noYDBdODV+r9j8i0
5VPHo/9PDj9f2Y2uUtwvudMTmI6RFqJK1JA9wGFcr5oC1OwCmESgbu9Zc/wjk7165WlpvI+W0ekD
nOEqw/ZzoDAHFxj2ZgaKbbnbtHOmptxSvK4L66HuHRFNBE2Lx3vnY1JFNvpFwoYn81LMqavJoDqM
mZnVIQYGpG1FtPBX0LjNFGXYLXZEW1vUNYUBq0zEiRjKfKYofjK6pdyjR21czWpn3U0FiZE2GErI
GyrTY9zn+VM6srOoS2hVFxTq6JrkZ0VqbXRcOB17P+VqLaMMaR19aZRvUgKfUVQTwoY/TtKCscEN
MO//rq3A9nuFNNkAyOBtnpN6cL2Eb1vJNuj6NsS8kPJ6EdjeUzRdaPuct53WgejqIUeMLAKoy7MO
oz41vWeO9C9oK/TQsfU6KLT0JRP2C0mrDOlG9SCIzOpCK+O8N/M6rgVgHFgCaiLW+rt+a8MLEOGx
kgN3wzAj36ltnN0Wc3XJD/68c7mOAuEdreWV+P5uGuNe6dE0ZhqFaQdGqQVxoTfbxXG3ZWGPh35U
ywvdxPPG8OuIa/PSgcsAxu6sjdeLcYYzRDOxRKJ3vvI6M7DFJaLGedNpHYTOKHxMGu+gC88mj8iy
BFK3YgWTA2Vnsq6Nh6Chw5v299sQuRePxiiymRBe3q5Snetmoa9IDJMacqxEu7TM2ttsKLFiiv7O
2g3jZNYKxAJN0JVjBhng7WDppCAPiPB3YI5kh4QexNldhSaDYVxYpHfghXUoGsu4mjKFoAfOJlB1
0jkGY87u++zdlRHcxWeUW7BeI5qhXp5sXetga5f2/B+WjUuOTwTrBC3g/AMTdE5iNSIvyjtRhqJr
1Jcp0iX83Rzh3ypVLoAU/nDGQETCdoCwu56zs68UFGnbfGabeFmMbggUd38wtc3HW+TPg2Dts8qp
Iql3tmoWZMsOEnUbOBqliL7JrNAQ5nxhxf4wdavhCpQu5m+FTr3dGwMt1k4aTF3p3hXjQyn/McVD
m3/6+FvOVIJftyDDcAtCR3mVx3w7jGpHRYbjHwzTVYs9zT51ifzG6wdwJz/CxD6B6tkiLw7HdYh8
p3X3WWpf684QUHp61lHM95UOGqxXeSdHdn9/GjmIIEbpnztgDc/uFtEXXTMQNVB/WlWoS0r2I6ol
hxaYTmAANNp/PB3r0v3e2147zDjcwo/X0FFnbd/OhiYdo9JrTonbpTsvRiPVdW/T1iMXnfcSJ6dZ
tN/7LP/88bDv13rl5WPuwJ7lxJ+Liie8/k3mtBz8utjxcoRTLwKrsx+i3r2wef84lIk8LuZ60NvP
77epbDJ9XCsVBWXhjK4QgBOtJc2+AMBbT9rbmeRBABrKQ4fLA6v3diZL2l1eV3OPGk2KAfsc9kNN
f3nZyFaEc6+tEfKFE/MO/+sQOCCWtoJ2MPjmIng7pitto1UcXvYBsWm0a7VdLzQM6pOBVrn6jK/1
l67q9jF9DdRKt0ZG1c7oH9KUXubHC/ru61cTmFV3iVDDQ/Pp7BUZFa3DYoZ9ZCV8rXFfSTWgVegb
LWkayi2XWDPv9u06Hsq2qPBTiyG+ePvlFn0uta10ugab/NRfLT4KrMH80u8+/qx3wQXDrLfrijxH
O8s5O46lTQHBJm8IKIeXPjwPJwC59FBbyhNBaBK4+iXb5Usj6m8/DMlqt9Bp4gV2/k+bQyvIFfon
NCEU3O2Ki6/kOk+/7VpQ6quWHUeRMGO93892EFilpo9dXuC6Go6aHd0aXRHW5KiUR6p4ry/eNsZm
QNTmvxvmr3iTT1XBv28Zkm+Zlv9797NaWYnd+R96Q7L8/4NVue7B/zer8rHKq6Iq/9ehy7+V/3S/
8yvX//FffiXR639WP1+8Q5CP4an9b3qlZln/QcMdJwSeRjC+Frfcf9ErFes/RPWrBC+K5xrcNXbU
f9ErFU3/j6HaKyYexi2uT6bxN/zKM6giglKvsShR4uptjLzJ2aHT895sc6dIcIidwQprXokQaO4d
8EBRjpXaIIjr5VpAftVusDTpN7JeqlM5lennJY1+/jZ9p3/36O/cyzPA87+/hksPy+tVtISvfHtS
sNCYetMbU+A3tfM5MiuNMoI15U9GlUc/5Zx3MhzT4sYyJ4Van+XE92qDmo3f1gbEcUptKBnEhvaU
IrjU+rWJ5T13aCooJ+el/PHxz33VNvq/J+3fn7tCdiHnr9KW3lkQZWTNYGf6nJxybNVpBI6yfmrH
qumCJHeUkzuL2gUiUnsHXLvHh2m2IO4bsf2d3rZ+q06a/jzW7vRkTfiHU5jK25+0XaOdMtnR/ax7
2S89GpMftN4XSsZZ/Zjp04MqRuVCAPU2GPzv7yDVgscHMM5jj/6e1Wmib6lZt8nJ1mV6cGMzxbTC
0rYfT9f6t5zNFtt1pc8Qvq8R/NtRVnHKpOmn5IQaRUaZGwxKjb7JVZuC+vh4qLcBwusHEXLB+Fwd
RwAar//9tzR1zBKPnhEfBILwVz7S8Ogj/aajluy3nvX88WB/+i5CLbREkGxZcX5vB3OHjLemNZPT
6PbmVVwNc2CZVXWaDLu4AE//w0J5QMORKYeGhF722fnQTaSXFuTRTmkpkq00DblZ5osW038cZSXF
vBJn1XNJr7mw1GSy1fSUx0W65aFuN5OrXHqn3o+CIvEaD4OdpfP+6mT12xoRwcpoWuh4cinFFDSb
YRu5qR5+vDhncPN1KyCMiGolhGdePmBUb1enn8wkWbtVJ+zbkTbRC4FZDN2KZFJpiFFPWxpdpwfn
TptlqmbfyKvp5uPf8DaQ+vcnACWCxY5cFdzns5+QWmVKSxMQthT6r6FO252hj/1OiFiGQPiGYBzb
BE0l59KJ+8MUgzqlrMH1Dh35nRZrntOa1d301JYD1VSRDz70o0tewO8PG6At5NxQQcEAhdDt7Qy7
Pf0SXU/Sk9p4BkUn65s+ly9KXoZNPF04AH+aSp5KmJnYwayltrdjjakr5s6s01Pf5toGlKS1WUpV
Ac1Yi9BA5fp6Mc3VfOyygfnbKO51FeGHcaMgsUFwfr5fRzGgUwj3+OROX+EQ3JizsZFgDNxUPQyF
8gTsBoWjKJjKiB63uimWRzGn38j5/GlGzTlzwmz45+Od9X6BYeSR5BFGkO6hr/x2OuyxEbpVLeLk
5UryyVNS7yG1onb38ShndZf108kmeZEh9q5Lfa4CExm97laDSNcXjf6z4cGPkXa/l55Ggx/n5L0D
XfaL3Q54x9m6t0/bqNvWZnVJjub98kNoWBNpthuH+jzHlJrZuhFA55MgJ9rXtdFvsl6dINCpIojU
0txayZI86M5Fv4v3m5yRV68sTUXHgPLM25kuDE0pcAVNT5Pw5k01J2ZITxEtvMKz7sokVS/M+dtk
6HXKCd55vciJuMHOx9PBsBbAPdNTAhwZiKk0wHqipU1LF1KY4sOOhgqfzU1xUBDoFCg6XDS8ewta
//c34BOFsjCPPaWos1e0nhODXmyRnhwsBK+MvvMAMgKZROVF587KygOAkv4xpXMMuMEGmz4mvH2G
qC8Io535s62/hMIOT+wq28j9eS5hNdSgNMe56E9JgrcjXOAaYn6V6tVAM0fT202qFPkQSK+KrxQF
2OI8uo3ftKj7IPtQzF3QFMp4ovpfRpuKalHnlwM6ieRDMHL2bjfZoz93RgLMBnTNdduX+peqFCKM
Z4hgfjGV/WdnNKcHXA9dALcW3dNm0pQHZ9LahyK3o96XQ4fIHyL77S+EkoZLDLj3O5DIeD2J/LP6
452tBj342CxE1p0qZQQqjAJu2Gn0EMWKI4MVZzx+fOrfhzUEAKtWKoVq+z2zxXBG107RbTsZbVPv
LWGgtjc7OQZ46iUX9PfX2Fo0QoUGxT+axOfXGHR7zB9UrTslPMhHJYOC66Sqvf34g/44CvV37o41
7z9/DZt5SNxJKHyQarBjpvplxYL9TwZBhQmO6KtOxdlbL5qRbqRR9acBNsI2X0BOIpSUhH/9KSsD
1YCOw6Orngc1swJGyEr7/mTGer4Br/cd0syld/0P8wXfncYeRSAD4YGztxZQH7JJdTKcch3cVT+N
P8d5uKQC8P5VpVDhrYIwhM9kIGcRLRhXw8MicTilXpsfYmtGkdJT8wNo5BXhZ6xtafvSM/KnL1uT
a6iraEhQInl7mdtOg1LGbDCo2iNoZo2wLNz8kjr0Hw4QBfy16As5C9OR8yejhMHjgcY6AZWittyk
SqgwAf5kWeWF/XBWNXy9IFETWrWa1jYF2+/tFxlF52LrN7WntJqVIFFzB1uISdvWgxPdRHrvXeum
mAIlxQavAia2kXFjPOZNlW7s0ZmeddkbF4qnf/h8aJ64KRCb0FM7L2TOOYLttSx7QjULN3mEHn1R
A4DMsGe+kO6dmYu/fj65BK0fil4kmNrZ3djXZkzj2+pPGfLbn5S5zTCYiM1S4k4nd6ICSRupS4md
4wgQ2AckC94hilNUXONRxmloj13fbWe3fEkGReem86qi3Pz1oeUlR3Zu5dAh1Hd2ngDaYsHQVsOp
cKzIx9qwPlhTMlyY9j9thTfDnG0Fx6n1girCcNJa4W6t2YjvTKG0W8BMAu9JvT/E0tFOteVh8IMg
E/pwEtHgLlOClN5x4GBpfOHLz9zeXtcH5xkueI7D+pif3YplP4to1ix5qiulvk5piFBFrp0hlNEo
f9haYkGkX8ouDZRGAezpYQp0ohCEeHs39vgCzVZcdKDvRR0HwhHgMUU8t7ovvaF3gt7GBxhj2KHb
CkvRpW+VOcIRFErqEzIFFwW8XsU+3pYyeBdXjQ7EMMgIXoUGf8tdoVpBXq48bBgbo9tkAuAYDWQt
KCU4J6eA4lHY6U/8nVs/6rrxGPWoqu56dCX8FBmjzVzm8XYZnC5sMfn2DWA7YYXJC6VVffxHloUb
thUFdtHxpYll/RL9YJ5cc4y3CDzp12U0lQeZSm/nJq4bStF1BwWe7GaiRQrWqJUXnrX3h5n7Epa/
qVO8IVc/u8tqFXRwKVR5UpUOPE3vtS+23cLQwqfs/m+PCX0v5nQ1ugLd8JrQ/za3zf/h7DyW5ESi
NfxERACJ3UK57lZLVbKj2RCyQOK9efr7oXsXKqqiiLmLWWmkLCDz5DG/GbvesCAlnJUazHHUpL8q
wI6n/8ciiAiKP//RLb+OlxiZtjUQifFMq23YFUoEuFgXW56gS9i53iY0vGwSAXynTP0GVTC1CAeT
KIznXja/4tZ5lvZwUNtK9fq22vKwufeJ0LJlGSjYqBWvbtJgMMwkK4LxrE81AlnAQQ/YfdMEVUC6
PX57f+Lp+sG4bmh8LqvdcK/deJLBZCbTuQ5NNOpCvLerONEPeoWUXZ8r1bM7Jc03Lbb0FnXu3npx
BgfhCpPRFWK7Q+a2fixr4dL/ANuB91Ay/JZMd2v/8S+9vemp2U2mSVSN/PV1CTM0NhuMW/gspgFF
jM4FY16H2cYqdwpklqFEZnC3NHjWrU1ojYqdabwPLjj1owtEK/W1xEBqbrBqLIdruBUndKx7QPFN
o30LuwQDhzEImw9BB3p1Ix24s+/oyqHERcOJy3fdJjQxEK1FXM5nMHnat1mZQ3a3Lc85Cqi7lPHp
1v277K3VfrhacDVTi1WpVFnFgq1TBu9AtKZHANOw5FIrfJ5ievVDVwb/AKZTP4DdEod+HLcENO7s
f5IsOl1Ys2POvsYaRKFtNTIb53Nlw/+dF/umfFDaHZzS/xt0IfJ5X5Xy7lLsJ7qWkLmJjNfRo5uD
OImzYT4H1kwrxK0cX3QoNRlDsyWqcGdAgyQRJww41AJCWc+g05hZpjWYM20nRxx72s87IzTClyQB
xqBEvUELIoeoGk/dfnaDGuVtoLtQRsqP4A22kEW3bQl+zSLtSXcY8091dQ8oZe3kU9LN54ng4DVa
b34qsg4NOydvnpPEgSAdtNOeJ/pR1/2Wa+y99w64AOV9FFI41Ks0T6PT3kqYkGd9Tv9pQ8vGoL34
3AhZbxygP7n5ekP/vdJStvx1CU2yqHJ9QAYf4f70FWc8VztoelPKnau17bvZsGA6pUEKHWQQjXbu
Q3Ch+67MYAu2DhwTQRvuIzhFw/EA0+u9h+M6jIQ4wwREyfX6hxP3KsIgaQWJnBOqWx5qdPJNXhXC
9asygsD4OBTeBm2HZiGzfApG6hKUg66fybSjMdfQmDnXTlIdgrhUjm7UZOfICLGUcQYoCDsXckvs
iVEvLiAf1C9TUqi9V1ZOkByMzpyPduzav4OkVlQuskH5gNmG9vnxD13HbMxkAWiCO3BRSHXBXlz/
zjh2rGmWRXMONIw2pCbm4+ACzf2vq+ByCr6CQcripb2GAQxWBnmnrTvaG/J9Xw1OjXhCqm0BC9eh
mO4ZJeZijMR5YWi6ioxZ3WbghuvhrGeZ/SakoPXKMXE/QXywnxRr6j5sPNaSSv+9c4UG6ZP8iXwD
EiVR4/rtlfCUBEmTeg4qYf8A5pNA09dsNH66rO9DP5U2E4CCNLv3+TfQPwhTAbIeGYnwZyMS1fDr
JqwDr++j+IuN3p62MyQcPa/QGg3ZKbODyJeRPGW+3UYWBsBxSpZRWfG/DX+78HKhAIu38q75XuNL
9tp0pf0SDUhd0iU01W4Rg1C5kfKA/lqsIcoNUqE2DU+iBsgYVIfNT3lg9uesK+txFw3GhDYD3dLY
b014ELvIFOVrrDh1Ai9+LH88foV/pGivXyGwSbTW0bVCBZii8voVdmDaE2jY3dmNtYjWZqzPUI0c
9a1R/VAioXwyk3n6OhvSenLyuAJ+1IEEZGohEc41pPusQp38mWvM6Lxk7pRshyg4il1Yzylfpt7W
Gm8abPU5qqemfIMz8PwUB1qkenNrtN8j6JLV0bZb98Tn5ctkgxudYe3WH6PUYcgQpvg/d3OdqPgu
taV47aB0jR6MqPY561qBvq2FKLgH9j9mU7tg+fed6I3PXRcW0FkbrDqzxETvooSYU+0tCH6v0Qyb
zo+KqflczlKDMFfTJYETatvI2OZdV3qD05kX5oDwyQDtRs+T2RoV8T6YYcy3CMDF7jTDUG/ten5R
Bpnqz3pvtJ907AdTv++azvHDupLRCzoSwasSzv2lKJwZ8kyo/ssO60ByRZ1We3kaqCpY/ipC9M9G
YcTHkgK6sqkP1KtlFRZPud4XH+MkQQ1sHEYn8TPYXvBywtyECWOUxyxHiuLUxYwCPPSO68+6QQnj
dQU2z142i3/wkxznJTjXzkbvfh3AyDaBIrogOiiXMHZcBbBmymDKlHp3VnF13ms53caS2eTh8Ta9
swodM4bpiGhZTGaWP//riirTzNSLHLp6bTiJJ0Si7NPE3Cr8buanPAzLQLKmq0Su8yc/+WsZ9Baz
LlC66Zw2TXlSIdzsE9qPvhTzcJzs8ZtZaNhjTkLdFx2VduMmzUaxthRjq/MIFG4ReaKL5NLzvH7S
SC+DSRmCjvkpdn85OI66byBtqdiup6GZnSppH2x3+vX4Bd+gUZZHJxIsyuMCmad16lW0vS0Up2Ju
0HRh60ej0nzJeA20+hXX/Z23Zf/bJQtJfIkr0dvSglmRzLN7thTF8Ics/azlQ254HcnhftKmukU7
IYQ32bZ6ujEiufuOmEsRt6gBgVlcv6Mm79VZdlCGxx6ycgin6Zhpg4ssFKXtIge4gwfaUoDZpf/4
Nd3bhw5N++XWZjT4R+b1rw2imlgWd6nVnztQgf6goi8T08LdWGWdePIt6CVi9WfhPamTDl8/X64V
rV2pynAeHCU+qf1sRD5cnh58EEnV1zZHtx3BgCr63cZdDNa2CqYtHad1r3r5DRTyNsgrzA5vBt2y
71KA2Qrl/ODMJ21042M46fHFzPsnN62Dj3BP9Y+P3+5NO29ZlHSXRj8Ti1tYrWoxW+pDbTpDWD8Z
yJ6Qxb2lfPyoM82fEJPiAvzW4wcM3elcEtpTFIgxRdht/I47n5nfwcwdX5U/8+brD9BWdUvgDal5
xnZ8ciLdeHFV13jOgI95MEaFP+pRAJlTwyrIAJubY3zHxAixnqFDZiLLdc0HsiP2Gz9sSWhW0YFK
l423BKhbg9u0NmOtSPhhaEOMnl1Evx2Flksl4+LU6ITGymwbpI1CpKCk5RxwUTP9NieBffxD7uwO
TgHyuMuHIpyvopRbIBGtLEV3OHS6p455927sI3WnmgDTQ1GMu1KZyqfHi67MnKgISWGXsIhPAkef
I3L9WSwzlaVAHeyMMsh8DKweVkSZNMdhVoInoGK5pxnhh0pLu72hGCokTIy/UDPqd0bUOheqLPvY
5VBsmiip3hjSnDyEE0Df1lI5wHGzn0DLtj9QvxyeRISO3tg76U7vNeO5V43PE4Iue6IylQNfHn2K
QnnR22Dw+xkhijjPM3qdtfA4ToxY2mTPQDHFb3sSr0bc5xuOPOtk+8/LWCbESOEhLr2ucBrDDmSf
avO5mepmD0889tyyznZR5iKlgfnxxsW0XOSrrYerKyMOC/Ybg7hVUKpaRvRJF7D19G44J5Zd79Jk
odhHdXF8/KHvHD+yUVrOKmaz9JxXOakSGlzCc6Ii7apZJ9TFjGPvKls14r1VaGozXEbU0LqRcES4
TJOF2atnRMmKnZ739qlXOUePn+Wmp7F8p8VVaIHEMmz9007768rIZzgZYxNp5yDlkgUxsyR9gqT6
0lt58jXEMeGL6UZR+xzwpO+LcNQyv0pNuzooiaFWSCfXytYk8t6z0w9mNsOMhvHM6iSVgR4LLXLV
M8rwgEkS3OBjYu1G2XknqVgmj+QxdOdcosQqTBSmIxF4y/VzYs5yjyBpOO1CNYvR+HHT5LMoZPSF
Du60WBCF1Vn2oqNEQ2eSBByC6r+MEI34ZHZZ/n1RvHiLBbzdeLY1aK6/eO9uufzcvhZ+LzYwABuJ
a8yurgOM7F2aapNJiwM9OD8IIHZoU99uXO+3J5emP+g8/OWgc5DkXa9Coe/MVlfoZ9sieHQiiii2
RPtmbtLoJIcZDvTjPXh3QRrDy00OnmR9nrjqwnlqZv1sBU60c2KsLQEzQRyntPTHOHV3j9dbqd0v
gZon/GvB1faiRaDlVSf0cy5Qu7JjiW7W/Bwb9htZxvFBQ5Tx1CsIb0l3CA5ZExtHGjbJruuK6j39
kHyxHZiei6b6NiYOUm+MK55ya1Yw5934GLdhjZ/q0OdbMOHCXqf8uWFKUC781Ab9QERMQM2WACcX
0Y1kY6m7n+GvpVZhDcVvZx6ZEpxdI2t3zAvoMKWG5lnDFB2UTG6lkfd2M6cb3ix4A5X2+PU+Cw0I
ubGe6YvMTvgUxipPNRXDxlMtZ+L6XvhzsvkCNpgWy1rtZtQ6i3FIdDaXWVl+GVT2ObcS6RvkJIeR
DsAeNJn75fEOu60AXBVKFCtzjhizrhbNVa13MycR53YWlj+06W+1NJ2PzLitN41aUpi7/fwN5Q/7
8Hjhe9/QtheHkQWCCLTx+p0KS584YVKcR6zScHVspx3z5/mtkaWMuSd9S9r+3noOAYmzuzSj1/3B
rjTNTg9HcVbalParqcSvtltDgI6MaVfQEd4ore4cB7YLNQcsxsWZdNVRo+cdT2OXzWeKHJI4OelH
pxO/ZBkmGyvd2Z3gGkEqwwFjvXWzMIhhpsdmPZ+lqNRjHtmv4GC3wHR3HgcwMBRuVJoXOPLqc+Vi
NBwFYua569LqRE6GXYbOhCYo6nDjee58KWYxYK4pGxhNrh3iXDfTaqVUZr6Uo79rx0KgAWFlh7Sb
tCOtwC1Hz7vrAQ+lAiaBsW8eLQqKiZ6uepZyNg42BdsXRLb/VYSdvEUfMdqCWiyvanXOSWLYgtDW
2PfrW2tCpLc0Y0s9WyVyfs3g1hcRZapfBYF64LRGh9CpUBxJnf5gtnX+3AzJFlv4zufkN+AbIpa8
BULR9enLtbabMq7ws0NH/xD3RcfMUYqjoMu6EdbubE8yNxi2FAXoQVurKywuw9ayQN6e+1gPXqZx
USOta3Ujjt3MKbgplyEeteBC6iUdu36ioiqcrF8yjsl2yh9CgXM5YmywN/NAf27UNHpBwh4JJHs2
fIEjoI9ijXIQpaUfC6vInjAB/oXaEEqqsGwPWDFuWR3du8vpdywsrAWgcJMmO7VEJkXN1PPkdvIU
2ugQmYPsT3ETfx0hch2Bg8XPaZp90cM8f2NPpXksR/rAeSlN9OBAjre1s+iSgBOvBjPZK3mNq3KO
pNewkejc2x98NYj5jH6YH67gQA5c2Yk+v3q2W6c+KmWXve9tYynPgy0a0Z0baJlU0qsD4QMqYLWU
PhuBlZqhdk5bvorJ7OF1rNP8bWvJBliwqy3cLZUbQm9/Pr6C7j0kNwK2HJjRg5lepRFDrDeR7GcN
kgeG5lE8/9uYg3lKpbZlqHUz6l92J9fsMh9A7R7Xzevd6QTtnPD1daRkyrcFk4CjFmbtd66G/ANO
Bqim1Gnjmcxh/kVWUf9kNqiMCDveiD13UgziHKWuqmtLcF098RjFcTHXvX4O9XrwCHdv88GxUEfD
xHuWDLOCUPvw+CX/CZ+rcMdsnSsDwXmTq3D5TX+VbaXdK8kYmOJcanG9cC6i9I0xQrPyGF8iqEJ0
e85iC86bUyQ9SrNxbdqHYkjzmPHNlJwRDfvNfBHytM5QZe9OKFOi92R9Rw0mhpFqh0XC34JJvuvs
JP8t5TAOfuY0JYpufYPsNNRoIfeOrTiz51Su/o/WZdPbyRyH4zy1ivVqmE30bFc0KTy2ObL4Tpa9
BMlgMZKdZYWdm4se5C4uAgMlMGXoX6An9Yyr5maCj6ai0o6zVziXnqkp1eSPkWa9EwGjs1fNnjSA
DBRKyF8WCnrMltk1o59OaMmeWrbK0bSt/EVV8vwHhDHLQuAoVt41ugVSDSplcZzpGRbonDrFF6EM
qr7Lg9mZ/Q4Nti/ljKKq5Qr5MzDronxqu9Bcun21WyKgWzKSad1CHu0gCLeg5fc2NYghjR9F5wRS
6SrkzgyiXF024gw85509l9qbJrbnT3M+Io87qcNzC4lxZzPz+5qrgTICiC+bt9pcpKfHe+zOFUMh
BMyM6xtPg/XpGgyEgfRgELRYMYVmjggT0XbC439eZTnCMOwXHq2ury6y3G503LQCcU6r2Dmg/Z7s
DdP69h8X0enUaCCCVNcFArYuNdCMRCKybS1EPIdqX6ErspvjeOtOvol8rGLDzV+odPrisHl9Jjst
MkbESezzKC1UPWWov12KnFNlG1uh7ya8M8zi5C/MZNJuMsjrpYYhMUQbJ8q5sCXqvWn5PkG40kuT
XHlu0crfqW407hwDie3Hb/LOwqRYLgUGoReK6ipjNeU8a2iAKWeLkfTFrsvBT6us28dz9tNRkemR
CaJg8dBt7cb/bQNchTzw7wvQBe4gltHE2+tnrkCfzoqIk4vT2BSpdHUixG3m9LVDfH3eMQRD3arQ
6v6VWaA8mY1Z7st4BnecQTg1QpXGBRpz7jujdd0fWSHtz/HcVe96NUkM3w2aovhIYyWevTKZULTR
wsFqDqQ/xb7K5yygeIyqZl8LLInsphmL5wons8qzS2A3O8Kr/S7RbAT73M4qKl9JGzvza8Q6T/Vc
ot8Y6vN4RkFjUaBL0vhiKW5/STMOIFqRfX7Wqsx9W4d5+k0WWkrgblwcnNMM1H+iWMkXGU1a78HK
GH5Z9dzNCO41+i/NDkbPnDCm89rBfYkKw2heiaJSOzZahWSDOYTCdwE7hIemQT7aIwMYf46dKX5m
daj+LqAAU5XKRi+9BVHq7lt8lo5KZEb6E6rPqNHAOG1+JVn6pBCZCP9hAKNHtGyGk4II2JtJusaH
1pwVHjJOrVM1zBZehdZkI/CGcs7ezgApeE1kTtGubkX3s4+g7fjx0If7sNdFf8CYO8cd1erjk6ak
erhDEptmilMxt7dzOulBoecHNVT+7USafMkMMBx8Gyy8/zyVfKa7Z5xpFMovhlM16AEGqOn6XY8A
cItgXoV4W9mdnW6WB8Mtw6fKTZKviKgKAKBlJ95GJrwXpF6xcvdGcPHhxsG5SRKW3UsXAjEWvjF9
gevdOyCKb5MaxBe1iUJvdFVlEXktdp1RtovsPiKfljNuJJy33V0mIDZcRCIsqvjumiipKhXmDZ2T
XBTJIM4cqvIz7MHJrxSlPOnTII9OlafHpGAQH8lZPwkmujNuCi92Y8X/tQSFE03JQiOGMS5s8CV+
/pWzSIvP6yZBduF3IMVoBGInx8Hwmh5GLB7v7sbVcjsvJ5fG5Jgvz5ySdv3qnXcpLpEyaQosiJBA
FrYyH2UC5zzBcOnd3DvTi5pYKm8/045xlk7vNYTFvz4OmDe3qL6o8FDa8x240t1Vjqo6SuQ4udQv
dhgUL86U9i+Wnm2JO91ZZdG1IFtYSNxMJ65fbRj1dWU1kcFkUjdJfUxrB6Zqq0N4e8GhYcK9Ru8U
W2McOK9XIXLpNtA042wadfhqG4HmpTlG1QFCAo/f2u01Y/1xGISbAcWer3e9khmN/Yx6onGeGwgh
EWOPKZ/kMUeCYz/0hU3LtRMEZMv9j/zwRceD/ILWD9NDyNqr+y2fIsCkcWOca91FJEaxm2/hWBkH
d3Cn58Qahl0+BQU+KrOytVuXZ7q+3+h0L8h2Or6QtO3V8Wj0CRHRKjPPQTZ9npLW+mh3lgRDakbP
WhId26KangguOAcZhft21OQTxhTHVom+P375f6LC9S/hkl2s02hm0Jdaj08dFEi1WpTyEk22skMN
MjyESab/M6eRclRzJdyhtqydSg2nhdAJyqdEoNxT4wf5gTsHAc5EipPlJM4p1jp7P3UQhDUsVy52
k8fPrZimPUSnsxo2iQvYTSAT2jiLYHhYPuuZre1kbkYoiIhuIwLd21b0ZxYrV5hZN0NJq7QsHAGw
emiCvntnzrQEsDGq9RNSo1/ZVvBpIcdkizz0/OnxS10ysut3Sk8WQhS8SjpUQIVWO9oNZZnFwjxD
qJh9p4uzN7E9hk/ZlA7vitp5kSVaxqnkckA0cuPyuRMJWR3GD+NEgAOAIK9XF5gPuHIkAe7jArWT
PC5PfTg17/LBdv61i8TwIqMx0PSNs+oC8Cjdj4VZv3v8Cm5agpytv3/EaoPjBND1cx5ZzHl67FZc
g2010CMwW7QzUA2I94/Xu7OPbZXWGJ8ayTBK81WWPMKIGDo0Xs61milA52Sa/CMsmX0zuevemyXY
W79VnTT027IV/5ASac2OwUoNbEafotZnNwxsccSp0kM3NFmO7Ls5/0NOBOwvTier9SqguKUn4yY5
kYGb4EAo6uB8tLHyTyNrXYH8lnSnVNMQs0uA6f4Ya9K2x096i0zRKQQYfEPbZGkAp9fftypGssna
WTT1mfAXjaI8oTnpvpVZ0B3oWaqeykwrEth/lXr/DqMxdBH4sWUb1YcGE7Wt2ertt+YHUZ8s3WYV
eYDVhmt0FDyHorLOYP7qS567v4hew8mOMudl0HEPevwCbu8/lmNzM4cgwaAKu35+PBZgXZujdda0
WLwxi2yg89RHT49XWYkbMjjkNVPkLQIizKah4V8vg8uqFRGZ7bNRKeZ3gP30J6boosW6+04vcF4I
lVb5R0xK8xFJ+/FVjDg8SVf5CfONwkDPQnMf6oGDR5GeBWc3cHEPSNGNQ8munzYQGMtxuo44y4+F
L854jbizzv3sVI3Lzpms82CHONaFob5vwF3Cdmz0w+MXcxtXmSvQ8kOJY0HcrA9aYpWDFZfCPidD
MR9D19WOylwPOx3R7ZNNI2dnFoO7q3tH3Tjjd1Y2SaqXzBKe903bP09FO0s7Ci/aNI8n+k44l4eZ
tU9dpdtNEWyMuoaFG6CKvHv8zHdiKv1wUlnG5AR18D7XmwErvSSyR0TKhya66Gpm7rO+qp6pYMtd
XOkGTg7D7CXktRfRy68CtYqNh789ZMsvMPFhXtJ7xg7Xv6AwWlNXCzO6ALShMkSMwGdAhmL8DPqx
AwO9cX3eXY9aYjEZNhGzXXbcXwk8BgR2OKVOdJFd1RyF02SnsFpMkGoHiSU++Mbz3dZMC3hoUerl
qjbB0V+vFwGGRt+YPgNqs4hHZAqiLvKpHN3cw2UQaZlIbnJ87qxp0seFvrQAb6BYXq/ZAddm1K7F
F1xwxg+TCfnBqzBSNF4xk4s6P8jT8iOkUPDKid7a3A59kepeBMYRklMYSscz9B4bAGHE46WdLfEr
wy5J3VlTk72Tos7Tjdh356swagIWzBkExrMOSpYbmHHhJPKSsQnamtZTH8c4XLk4C1il/u/jbb+8
8+uoQokB8pBYiBQJMf76/dRmNJutE8qLmbqTB9hK7nSk132XrvJGRnx/KUC/SNAtFfPqU2AQUmca
KvEXYGuO18lCvinUKPPDpGk2dvbt/cFT8faQaQbHT9S8fqo+qZSwHht5EXMVHiFzKLvWQKPx8bu7
+6X+WmWVjyhaVs+mZJVI1LbfqSkoQdd976iVdoBWM29EqLvLMRtYsj6LIeHq/anj0NtOr8qLPZnG
h6rDb6OfJiQ2IwWp/yHaatHdOzowbG2BjATd3PXkJ6qRwE57SMg6mD8c7iBZFaUVHTEmRQB9nIId
/jXW/+Mhl/EyoHgeksbC9Zezpyzs4D3Iy0KaOaWVgtAteLp9FMU/CiG3MunbNB4cOk0c2jho4LAR
rpeLQlOJ8ERJLhILFM8W+Us7Kh+yyvit9wLzUfnGyMy3KPP/VwUQLjmmPFT2OuRvMAmrwjSiSWJq
KbEw6AjucWiLPQafW/KodzIcLrJF5ZKym2tVX23RNg+aIFJpU6FpAp8DQlX7JYdHo3pDQkGGs6hi
PqlkMzsG0DQ/O2idGNb16AzFuhBI1A2G+qsbobLN81Ag5zo3JraVcj60vYszCMoPyVab685Gh+PB
qYUOvwh4rmLSmAQ4oSh0hu0hW0b8bXWMrSQ+JrO0/AnG5sY5vhOYFosEGCUMOJE9XkUL6ILp5ASS
rlrdf41phz/Jpv8FLWZL9ulOWAJsDi19gRGx5PLgf1241Ri4WdnbGRatMZTpQhp+q6NZ/Tgs3Tm3
GEcwSYQdR1PHXF2z2M5pRtEZ2QXJH6ZsqmLtBqhr+HS5yT5Hx2lX43+wf7zoLfhyQb5QepBSL0J1
65eYjfXUK12YXwatxscRv1ZSljHEJGNUj9i2BMca+4ZLNhpg7QsU22Tqmt9KHfMeSmjTMwJd+q4r
NT8WkKFqPEHeGvNmE/HOt3ZILZcpGJ1buIPXn2DonAx/3Cm/yLRLXhx1pseuDiPMQafd+A53vjaf
miYhwyqalWtMR9si6WRDzb/oaD35da5g7Zs22eHxi7/h0xJJIFqCQOBW+JM4XD+Rag8a2ktJcYHQ
hC+rJkzMaM3sn7nC8YpTzSiFmeubWYY9pmpVccCbsHpFlZSegWnibji3UHyU8lddFvEB8FS+r4N0
PPRzEj9ZffpVlyZUb72cf4TQ7PxUgYP2+BnuvSkwCkxHkaAjG1ml3sqwKEP2TkEiqi5WQo2FDka0
xTH5gyZb5TqLWA4V38LjAQ12/aZCKICA/NzykrdGwnaUGIqVGerUntJlIt11ooy/Rwlc4V2lt+Lz
PIWl7Q2GEXxjNKFd+lEfPwV6WH7IZ8v6HuQY+hxcu5aXwtSDH1Dq9Jwe44K4xuRMw+LLwUPhv7+q
pQu+tJ//yCVeP8PsVgJruaS8CKNYhBDaIPLmJnO/Pl7mTgcCxhMKxosMPBmAsbo4Qvw88XxzY2wW
ccsKh89Y6XpRMjANa+jwL2aB2l5WDjeA2fhYKD01g/pazPbp8Q+5c0HToV6MWBaCHOyr6+cVaA3w
QXN5sYoS4ldRjk/SFNgNS7c5uvPwe8rtQxe09Scx5ukGEuTOWyBRpRR2wCZaSBGv0gMtQQceSl5+
qUVvwyHVxs8imrHxhDRylELTE68UeKqaahG9DqiR7kurd46QVnHqjmpznxui2NDpvHOnE74W3iB8
KSBB7up6hC8XRpGgsWeLMfxWNwkG9gIU19fJ6hVcOCu9wD56ckK064z4RVa1OBkCNp3XhVhK7WP+
r++prdH2HWMJvaStxt/DuBBYsVJXGfSpqro10fiTuF0fPsDn9BMYcDN0QLrl+kPKIBtT2KXUUI1R
vxdVZH1Kw6UFh+3IohuF4GSxo/5wAzx37OqJL1IeUaWOcVWLS2fwKzPokkOVd8b3IlC115aHO+j5
WHPORqUHoGN1EjJgoGD+1BALoTFanQ50f8IZvVcM2Dl2qTRfNYx+Iw+eoIMFW9EH+8QYJe5c8eTs
SlFhcK7Bi052rSunV7MjR8ST0Rrh9oTYcAeNi1lwH5Q4aIsKeO5+cJo49DvM5crdrFZ4yUaglZ6U
sIvUZwWz+iONBT3zSDLyi6XVBnjheq5/OnCGcZObEC+jCvRbab9F1Wg+lwMgjdmcrR8FKjEYGhtK
/bFr9S7xdTUavqm1bSQ+6E8hvRIjsB9B0Bdf23S2hj0ZdX5qHdRY/KQJTB0GbyhwE8SqCijROOKk
Gg+J1dHFLFDN14jviPYGNriTKsvNS5uYlU6HNJx+JvCPKn9yGyaoEhkly0tSlCi9rmmc35NRMpTd
OOo318By1BZ8Gx1Pi+bPamMLxTBjODLzxaoSIETEA0Qjq6JUU0+LHWymw9kmAexmNz8qbjqonyRA
10Ov56gAghTRkhdmgmPp4ZEjfunjGHw0+zbA+FfI0K9njEo9BTXEDue6VP+37Oeg9WHRDS/w7lUI
r3yC93FHUbfvQkP/GjttlHnTvLjjGaK2dnLSxhd9bGdYuVFdsXSqYyQBcO9bnOvzZ0zoODhVX5Vi
F6RqetZQ2GLY1E4JLnRBnAY+bsB5ucdQPPtuoLeqY3rntPpu4MSTA7nTAEUDo/TZt/tSfB3jvHlq
E3Qw8AwGjnU0ZT/1Xm0YzGHGtNXx66HffbCbCRxXIXrXPDhd2WueAmOihbg+QbOxo1zFAm7KdlKX
buqLCi2GKjSjn0EZFjGAyTBK/SzVrOgZbp9CASBF9Fud2/ALCp/ygxZ1o/NS1RYKguXCVDCEMqke
0w13P2Qz+LQhTZCKV0Q2vySQpvM9F6TxFV3bgGDZheG3oAoh4Q96D09usCPY4Qrwcl9RquAVn5EE
e8Y20YdnGZhqf3QmcGeHuS6KD4/32E1/kYHgAjgheizoHnWVaUR4NKVx1zaXQTqpb2LY+2zo9aVR
w9rrTZRKzXT43ozC3WjeLtHtKvrRaoZcxuSTscUiGH0d/SZJDibnqb6USSp8/NyiXRHqyDAGRnVs
+0222Z3nXKjrSxtXhdK2xi41MtdGxwhYLw1eupTxWxcIB7Bv9tLV+ZG9VewbXfznqpYslGck02TU
yPRz9Xp1K9ScWe+bS7Qwoheh+H1qIcz/+CPe5PCMBewFigpeiTbIOo9r5ozjqWb9Ravsy9hF31LV
cN8MRq1v7JY7C5H6WPQOgUyzb5Y//6teC1pkcUK96y4Fwtg7ihY4mowE8B6st9L42w1CTxQMFluE
Fj/9v+ulBg3UAvnjeMkRHvaJCfMeaqXzYk+p7Y8LBv7xO7xtd9Pv/XvBVdErRQFoqRvHy2yM2t6F
M+i7E1R8keiIX3AbHjUAq59Nk2u5jGTt0TgvNpLZO+/XRAOEggw8hYvu0fVDG3Yom9pxx4sr8t+F
ayav+TRrZAGqs1Hi38IweVyq2iVnZs/QXrheyqplUpm1Ml5GXSuOCl53L7UyZfvaGKYXQBKOX4WD
fJ8XQX0K+dE+4LRup1Tm1i+598x/RLZpOFGGrH/IOEkkcqt2oDo3am8cKnNvtVGxS9xoS6vsRruT
VjsXKjJsHMrl8VfvFykY0DtpPV4aUxyTNPx3cJz4a1VVnhMER4HzayLC4zRWT6AgXgBWf2zZhl5p
C+XVricVNrG1kc/feXw+AGBHBok0QdZ1RdyJ2Jm75ZNbY3pEQHJ4JwdQjlhJNv+ZbLc0c2AWQfsB
rEUf+Pqbu1XaTwY9kEtttqDTEul8kIONgKRAQOrxcbqdTbOWxQwRYwyIaeBcrteywEEpUWholwEU
L/WfaufqwSD3yr3edeH6xYMsFd8dM1LebFE2/KQqmvImbkZ0ciWvTPdm2yzOFRfn4E1dgN8F+bRc
tFShN7RBJvagAK3vM0TRd2nM5evX4/B7nIvkB7dON71kgzI/wf/larZHsGl4Fg/5f26W8aD8uqU6
/CM7unzgv2KiMRa9CCdrupiiENBFytmLaGu9Z7hQbZRf9/YKc9n/hVrRxVydWaXvemVKlOniTv20
yxflvyjL/oe981iuG0nT9q101B41MAkXMT0L4Bh6iqQkitogKIkFk/AeuPp5QNX/Nw/I4Rn2ejbT
U0GRiQTSfOY1MP6naNq8//3eOg65sXSUnymYLofw4bTQgiv02WIss41tv2hx5xGKhe55jqy5oUSX
MGSUjYRZf8L3uBh0zGfff4RlhMMQAQgLJW80B0g0ASytnsBVzJHge7ppUmD/aH+pxGhYC3vKzP+L
YvxDqha5R5yZHbtQ37h8ltuaTjisP8hkq8uHLtdsRl0635jkNZ7I6AHW+MiTHQkGHrWP3980WmE8
Q1AH+7vWmqustO5te1JvXNg9dqxXXwx81k7HASr6++/0jWMf6tbCdSL6Iv00VgFJlzXNXKapeTOD
pvgSuPT0E9dh61QV1C6vR8j3tFDAIXi5lSLn4s7uqG/CUoLpqRr76/uP8zrBWVDxlID5vtQF13RH
UYU9AqJ2fyOLXEIurl1cEvUPYzU49BdGNLWupXSzXsq57sZVpVfUUEUk8TGvmbMuklOtdaqt7Fvt
SEHijVk5FEfMJR5DQHCNFqAejwRHWIsbFVEfb8gpgtWF2+7ef3ev1+hStQPrhUEu/Zq1ZV5XNjUF
88a6yWszP5OQYU660Ij25BHjydSr6kfRTRxzSx0bUPzypdYa20FTpfMkJuuGzoqGA7AD9lkdcJgL
U/ekraZjYMzX2x/yD/AmmjWoX/K/h9s/y0M0IbTIvtHcEcYorHT4MK1yGlYU3LS5bvw5d+z9rES/
3n+xz9/n8ODhOn4GKiI5i/fr6pq0ohYZkZo3i1PW8JcQBNUYEeNJ1ilfeMXNbUmnfBM3Dqh7NYWU
UybWhjav2CKSMF1pkZn6bmL8aIgQEfqL8hsHPeNd0NrCi20zPznyvK/XG7cPSRQn1jPNdnVQNhKr
r7Ez7JsqVfKtBV3It7smeQgKZNvUAfVINxjiDenWdIFzeEl2HMZbrS2VTWNbpRfBwvflAErn/Qd7
/VygKEA1LJULOjxrOEXQ8zrMcAxvAx0wPLG07icIVh67JpbO4OHngoLOiYQIC2Pg+XK4UMBnDWZC
M/tWoTJ541aVQiY+doAotLIdHosxEDd2RfnAn+mr4CweIivkx7GmFUj/1QOm79IurlOuO5hYUez8
wJKq088cTJNO8iR091GSgCVzAsjZ3ljG4UDlq6nmzWS67c1UmbiLWTmJtqeaSS3wijOzr8iMz+eW
ldcZunyRCxsCILq39B7nrR0l8iRx3T57sHFsQOqiqyrppbaVbinaFPduB5e/ryN5y/Wc/bLDWLQn
KFLlX6pauMk2L2P9Nphte0dGkz2qFU73SHYEY7axmMwTeAN19jiF5gfdkNh3Ne2E1oQx1PXZWHZ1
sB20SjsF9pH8ikstUbnZUhn6TibqCgk7qzxvujr5qyImReFcD+f7qtCt66TqMrkpZmlcZTrCg3vb
xgMHTfCxD72u72Co1UEZpft0yHsf13uLdVVRaAU3NbZbPS3NCyUMIpBapRg6EIuW1I6sh1cFcqoK
BPisBkBTFNCMw+WAsGZX2Wkb3yYtcvSuNegbI7Pbb41QkHQx+vasthVjW1S0u2b05I7EaK+PLYZ/
rtvR4aKxuQod4hmHGhFgDJRL41s2RpBXImn59hBbFGHt7hONk9kbevRN399tyx8+2AYIrRIkCc5n
6g2UAw7nbcV41nSACG5p69SXY2H3mzqytLOEstjODJLwkqBfObLFX71sk8ic25udB0KBjPVwUCVl
W7Kd9NusjsLPlsPbjXEd24Z1qu7MQga7EjMyL5dl8QumbnXkTnoOV1aTBhuB0izgSPQS1pWPtta1
gScQt3NkAUYbO8dUtoluDtejM2lXWhJR7A0KtTQ8S4QdkOzefDAagXiwU1Q9Kvp10Zz35ETDrs9z
cVW7A0pOeTarw6YkPEJpEiMFqopukO+GJGwA1CLV46G214VbEJki2YhCuKeSfIZgdEZyf6NpeYk8
GSXx3E9qMPfgjiv0CkO75dp6/7O/CgN49Zx//B+swtDMWeUEVpvUQ01wc+tSpgWs5WZUR5p5V9ZD
vsUIJN68P96r9b0U0J7LaHRXwWwsz/Mi3QkR38YoMjFuG6uWl3gcUYo1Ayf9UqnFZ1mr+kNVDOYD
ZojNEerCq+tkGXnxQqBNzbW87j3VhtI0ujIZt0M9Ci81lNQHeHPs0nodITMMsENUenmZFN5XLzRz
s3HQy8q4jaewOIvdFM9MM0tOMknhKWnnEOk/PbnS+LjfzUl+c1oRnyJVfUzj7VWytzwHSSIZNBEQ
/dnDF52WokvisDNuYVRMn9UhL07ckh5f1Crh1/e/6Vtv9uVQq1CLgC4TguPyNnOoTY6lkvmERcfQ
jq/PCtJzAnCKeQjoAi05nFBsaypiS511G02GtpNqnJ2CHDew6Jzyk64stbNQN7DaUrv5cpKaduR8
fJ3RAmqi1A38AMw873MVJ8Ri4K63AnFbitHZJk62j6Mk9URbnQNkfehz9aqZ+9NC1Ne9HR8bfXmH
hycV6B3idVJp06KrvnrH/WAraptH5u08j/NlJzXjBlXd6LKX7bxBhmI4l2mZX0lDzb7XafolL+JF
yLZOjkWLyz2wehCC24Uvxmeg5r+6Jxq3s2e7zpRbtSZ78DR7oJGNPkt7XfOzT1aGS6xX5WNp+A4q
d38NYXfScsjCKB2ayZ/bMtY21ewmP95fhK82nljqkZC8uEx0sGfr79PIEAQ28LAbvZvC/aiaF044
GSe2KIwC65xsOkPKt/lkSqAzVZIpVCFk/tiERnxsO6y3HgQpaHWk/tTkCC3XIDHNruPIoth8k5d6
FW2aSSnlVo+I3F1ZydyHbEKrwkQKZb5wSyWCzJ9VaLiFwm2/OfxusBnRZ59AsHWasZkNJ136X4OI
t/WMOJOnisbi2KRcibJoPucXgZ0OtlcXUjmpU2H+rEDiX9BYGGo4oXHz4HCNdh48knLwEC3vf4hu
FveuWsYXVaHSWjDIlly/yGH++Vm9VMySUI5fHWNqgfQm2TkGgib6Wkmue4Rspb6pyV8UVEzKeaS2
m+YJ1RW6vZ42ZvExe6pXOitLFkWgAFsTmOtrISA1bHNtKCt5FwpZ66fjDOTGa6MQkce4dxrd47yX
T73U08/YBjXU62bZ3ultZ5wQdKc/Yi0RAJIpEVMsTNww8hHkpXah4b7z15F1uJwDLzcIz4rRCEAC
uO7Aldb5RDqbRZMlPCsEXTQtpZO2ft9X2j4z1G4v9Kg4jbQi2+tJLe+mRbsS7EW/0QYpfaqex0RV
tPWGxcuFpgvIk4WWwf23irFQ2o2nulL0OwUzEUTTTyhJbzXre+RQx2is3SLnUliPmZZcmTNvruhP
xCg/GFXzEPAQsFxFKAfCxbNex4trH6UVszMDXb1Li87yoWLyBebJ2veE22dZo1ZeWUbD9wGNaEQ8
j8Qcr4BKRLVUPZ/5ZdzKnKCHV0fbtWZgW5l9N+uf4vSy0a4LmrKO0W2QqtwsxmoCdd4kubVaFye3
bxOEL0OUfmheZvZpVTtbkWueq98nebJXs3p7ZMmsU9Dn5wMwyfm+PN/aEm10hlGRWmrfAY/dZ1vn
tN863riNvJv3B1pfocs4CFXQvmB1UsVbvQcxlCP+QbwH6ek+qih+70FC8Y7FeK+O4vU4qyAvNoKy
Hyzmo/qa1/jRBkHIzTbxgIb8Xlf/ceBv0vzXf/LfP4sSwZUQI7/D//yvy/gnUXbxV/ufy6/9/3+2
+lfX5VN+19ZPT+3lY7n+lwe/yN//e/zNY/t48B/bvI3b6aZ7qqfbp4ZL7XkQnFiWf/m//eE/np7/
yuepfPrnHz+LLm+XvxbGRf7H3z86/fXPP5ZF8B8v//zfP7t6zPi1bdU9tkUdP6b/2KMF//S4/tWn
x6b95x+a9qeg0E+lj0VFz2opgg9Py0/MP+liQzgEFox4FcIRBBR5UbfRP/8w/nz+1wsdnvr10u/6
4x8oQS0/Uvh71tL/oQGEbvDSBfrj/z3jp9+H4O+v87Y5zXMJ519nJc9Dz5RSpw4DcSEorYNlYwwa
qhKT34OTcrdKjRHEHq3J0vKiLM6/mW6OX0o5usZlOcGuIUEjskAvX2vry7QM7WGTLemNR8bG0TXa
Jn5wQW/Jb3lj49VgDuqYeh1cp59xoSqPZgW+5VyoUVN6s6EWDXJyptJta0U4n1V6dpbvqoNod9i8
19eBkK5O9QJMnh3kc7dVUq2MdgHuhKeiNPT8oqMSUHmiQ3Pi9MXX/PtN/SPvsk/AU9rmn38cpkkL
spTCJTpTiEQvtLF19B6KeTRLeqU2pbczZG27bxryQadjOkcXaaJo+8RNACEEWRHevz/yYTD/e2SE
GS1Ss6Vcu24mRFonDOblTcB6/c4q2ysaFuWRXOxZ4fHlh0d9nUVHkYW6o8ZptMpO0OOY6s6Cc9pB
S/ANu4IRFM/SvKGJN0njFBpI3p/brVnJG6VX+5tEwaJC8yKl6+S2QUADG3KCJKQKvAmVlcJr5rC+
EEqz+OImU9Z4ShriYNKlel/uMsyBbZJuu4PJOzQLYsys7C+au2jQtXVbYRaijKPwBXc2wNV2aM1d
G3JB2LQ87yg/iF9TiQflBg0X1xhu5Wynt6jIjw91ZUdXEqGwv2pYpvGmDNVpPsNgUH0EdVFg7adP
fe3pGvwO4vQcbtZUlT9c5GKfyrwHmQRl06jOMryfko0y4U69rdNZTS5Havcz1YEMnkBT93m4rRAU
fpDJIKrt3Dj1k2P1xGejnB19K3F6qjAabvC9tcMUJFaBsa96Iqq0mW4CVvsnN0yjyU/1ok+2otS1
b3rT48qLWjNiUTFEraesQ4TlpB+q8W7OW5XLqHT1ym/iJFI2ZqLFLgLAZSDPZWDFoz/MaV9sbKfW
Jg8L7ZCWq4p4R2BWP4QZppOv49rTHLstVwENzHuU9liYC+LcJhlb3S7KXMQybX4VTlScmVWtgCNu
4RhHjjYCzO+9uSohXjDhhyGCS5E6VBvzVN0MlSy9VKMq+7xj/u8O+gNExYvDY7njDi6hy8dfj+Fj
8/Oxfnn7PP/S7+vHVP9E7UnnIFl0pOE6Eyv/vn6E8Sc3i0E8uEhnodzLxfT39aNwafFvhesSSPN5
6TP+6/7RubegOtKF447CDAn0/gfun8Ozjjor1w4QWp4Q+BowilVojAFc52hRJP0+SsfT2SkKHEbb
Y463q8oqmutUkmEmGeTNNIPF8vMXsS/gBlWDOwfI1awgR1Rf+q6/h8uxLdy0BHtIVvziK7xxeayn
xVDc0HBveLd0UNbQYEBpE/VapPxbdFWvo6kM9q49KEdC+lejkE/QWqNlRFWEijlRwstpJRKppSmZ
ar/iPt1AC9X3ojHEp/fncngRLiSixQKbOIFiGsIQz9nNi5eXKORPWp2jDQDTxZ9rXIJQagI3cBE7
zecxSX52I55O7w+6nCD/up2WQUFUU2xibVAUpVp4OLVpDsN2aJTGF1YVbrTOanc2Tbsthq20wFS7
3Lw/3hJ3H46HGKVgJKoWICnXcbk9TWrgWFXrI//6zQ4Ke8NwJCWh/CCHhplh+AA3mQMUBB6ov8OZ
BVNd6Ajat2hqRuPZNAN81svumL/h66VBzAJ3BuSFC0ZgXdbv5ZBYsdPhQ1NFlTxLpipQWIxV80Fq
1jIdMBbcpWixQPRer/QEneiQ7liLe2MHZJwUes+Vji5WEBu7Uin0v5q2zX6f9wcpx8vY7I2vhW0p
qGrKgRxG676kamOlWHRp57e6oF8q8nEHgFjZ5VXpHlmI6xeJYNHSl4DADpF+qSgdfi74/FY3VIbh
J0OY7HGgMk6DITimDrFa7nCdOKFY6wQaFDdRCj0cparSBdiGPeRkl/JEhnHr6+lFdp8F2jGoyhtD
4Tv67JdLiAk25nAoCgw5PJgy9VXwVUbkmnwv1z5LS704reRRyu1bwy1ICtYh28pab+SqGVA76/D6
gYtiNluV8Cv2+qhKz/u0VzS/E6l9DC6y+mYLcwywPWf6IrtAI215phcnlpEjIOfIGBG8wVJOS+He
gZQ85jP1emKLSg89Bl4iUdD6k0VaWDVmQ3Rpj0NzGqqZOCVbTbZRUGnbcTCOuUy+NanlYIK9vEiI
rL+bcJbjPlMSn+0e7zq7TJGQCJUjO+utWS31bfSpkarG7v7w1eVGGk+l5iSEtAXN7lxJN0WtT8DH
KEuqrdSOhJJvzGoB9FAWphm1BByH49kCn5JnX9Q5yBKfQ1NuSfHGj13HLIglzeGetEh6AL+sRnGn
Iu3NiWSnKmNr0/ZNvZFdU+w+dIcso1DjA0NMeAQq116N0lr4TjrzlPoOrVQPr4Jp24CRp+hrBEcm
tDoAn4dCIw3d5IV7i8vS4WtrdS2058FO/ZF2pR91YrxrNFwXXX1KHj8+qwWUgo0TaDMQkodDdTNG
ViUevX5ghZ/LLhjPEfRGl2caug+vhWevGjzJqIgstbjDkWBA4cYVIp+Qm6Etvd7qFMw1CvvfmNAi
Q8f9sfAXnhUJX5wOkVHYQ9ukmW8lSnM5K+qsXeldFYSoTrnlETDB6/VNhLtc8wvxEE2S1VFER7ly
altmPjxZ1WN39ZdqETpHahVvjALGk2SUzgv+Qupq12YKAJqJLeoPdVlvk2Z+EIDsjyzvNwdhIxE/
s9JBQx1+nrinFx9oDKJ0eYpbUy2uw7YajtQl3ljZ1Fv+NQr5ysuzW8cnIc6zevEPGaITp0xh9LdV
t031wb776MoWS+0LlvHStSIqOxzKHJRxqno0CM2Bq9fjKpQbiarAfep0HxTeZ8NSTuKAoztGb0xd
A3+R8oQKJFTp49EpzqVt5xct7n6PZBHiyNnw+jsJ+jTcTZD/CVrWXbgBVG8xFQxV4De9NREXQgdG
+yBq4XlCkMDhNiNmRT9/tRpyzOlTJ8fNMArLsL/Uu6L4lobYyp33TghSSepKesxd6PXlRPoB/p1w
AokfzVh9sIG0Sh8K7EFLGn9egF/9RpGmuUkR8/KFUR8DIq1xhEwSITzImuCoF5XHdQ0QeQEkfIsq
9UNInI1vG6Ub7i23RPW2dSfnq4JSuNxbnIe1h81RM22npFQfsH5G01VzessPki7UfQxxsAyy3Ki7
Fp2bKZ5mSbgC+C42yq4DlX0+CyP8/tHlDb2HMHlJenEHWetx0BsOQ83gOhrmrMy9dO6bknRgDn4o
eFF/kJnw/KqQ9gGfu2Q1r4qWTZ2CsikXT8fEbqcdlrH6l1pUsBSgw5jHiJVvrATqlwvuGIfPpa90
uHX1IE7iLuP+E4ZsvFFEFpC6fgHAKYZZIOpvjMdO8uVPvsgQlwlqCNWAzyIKey3gpobWHCnSSv3G
VXdxZz1NM35AAACQ0iqlJ8Rw5Hh6a47sXjpSBCxoxhmHc+xoMTcKwk6IEI/4MYfGvTvGl1UaB75M
zfhInvP63EV0ZoFYQ0+gpmcsp8qLW9FAFsdWaoF2EVkKYP22KT8rUyVPExEbR0Bfb421XIf0aKmT
kN0fjuWUZj1MCP37ptPQYwPvep71YXKWZs18JKZ446tBv11yYNgyBOurmzGP8tBygib3Z7csN2A0
7S+60+A+C35oS/KYbNNpCo/cYa+/HDaLi7/ksgGXvXc4v8LRO8TbMawZrKa5hNwXbE110E5dFIAw
DhNi9/5Ofz3JZ70z0NakxLADVueiomPaHDmEaN2AtYHTF7T/u7juLtJoUOGfyvGTAsBs8/6or78i
rWw03RBZRzWTdubhLBsxicLuGLWmCL2fKy6ySlYZnGPwd+8PtSpBsfc4vyA9gFNEGAS1rcOh6M7b
aZ+XGbaMeUd5eRLZp8qt0YQ0wF58TWeZ3knwvNTQJyzQjlyor18vhQbWKyTb5/rQaqJpzOUel6BG
7LpuLwuslP1KULP0EGtIrhRMNT8HZmYei/Ff3eOCUtSi9UXnnBTTWX1V2VfTlBcJt52buaejE6YX
roFv7fuv9q1ROENRS1hIofSbDl/t3M/6pFYx+XlmlhtbgpR0EQU4skJfrRVKXmyE5Q2CJucuPRyl
bce610xiR62eou0SkHna1PK5omH+d4aimkKuCEbtFRUnnbsap80uY0KDdaJb7bgRKrRINVHG/Yff
HQEWfETOMo6XtWZtBoUfrs+44DUV28tUTptNUKfFB6vJzwXDRW95Wf5Uu9ZhyKDTo8sQ+PfzZihD
Tw2i9LvlYLN9ZEe/WujLV6J0Qp7HqUyUdfiVQgXhVzM0M9+t9BjNAdj8iu+UyEzLUVNOQS7oza7V
pw+aQv+eH+eehUIn2sdr8IU0EjOx8gkvAtOtzupASR5NaejHgKFvLHUyZtQaSfoEVKJlkb644sJ6
TmqsLzOfBKQzKfDGfeErlMOOLIs1+OJ5PvDF2UxIViFrsrp0pC2Lopv5XtBhQ2faWiCrU1xevcxM
TwvVOCljijf5gOkNcjN7282PyZ2+NdUXT7AG+wB5bZDmhnw2dIrVI+Zs5fedmM3bj2+Al8OszmWr
iUesrfhwvTGOl+DtoL0BXvp3BlmODwDSS/R/+Nn0vp/xc19irSmU9c5Rw9JXcMlQj3y2t1b/0uwH
MMjyp65yOE5exyD0Kpwr0ZWzvAEO+W0jdPhRBhGf8Aq7Ci60CBTSvzE9QJELXhlSvrU65qfOLFy1
YFgxx3nno8Uz36eghm/eH+atE3ghDxPG0lYRhn44O9rUChVL4rsA/R2vLCaxm+yWMosYjOCYNM7r
5cdmRukTkjlRkFhrEOox3vKDyZyUEmjqXERl7BtxXXx8RzMOQSRJvEH9/FUGb5RgJQoOLGNGXtRr
ehHuzbGOj8Rzr98dmbsFAZEzEbztOpOyi5FevQiRaGqmDvusZtr0ke16DiDCI7HGspgPsgxBSKWz
+ugdUkVcc0CQZO4Va3HMjYYs2GEcVe3Lesqu4YEUJzLPmiP1qTWmGtwP2Tv03Gc/AUp8q7MqAeMy
6UqH43Wiy+R6YZYWj2jAGDW5lVu3N5FZqve5jZ3UVpZ2qn+1k6mzT4kZlPLug2sUuiBxOq1MSiW0
QVZboc71JCqLfvSlXSm72FazvUoxAzFS+1hEyTJZvWmH7QZQlDMaxhklrdVgQQUNug1gRqdFju6p
P+VKj53VJETzLTdKNUk30hmqzvJmvNDxGSbznefruo+cdg9pukjAcWjh50qOMn5MpqbON3EWIsbb
zIV5lZJp3UKrsMwzOapj4wGR0cbtVNvGNyw/Wut8xE2n8JCyskZfr8cq/KJwPz13R+Khpf45E+4Z
W70VPQKWsNRRRvQyK0dsAdK93g1XcUG57zZwR9EmftuNQfA1U+FyNpibgh8NE2xyfgg37axsyy3l
DPjnzHbsREjvTLDqvVizS+NHoE+ZPSFDSZBxM0VSsSu/CBUNZzrNqTMqcG5tN9l5IUMWQddqFtoZ
A9ge4xJYCuJU3gyctNtWyIrbF1kvgzDdum6djbGXmGY+Q0tL5i75NZpKMJ7hFodqUIKz8fjTcEIs
B7w5qgaMmfKxB2AUNsMYb3J1zpJ7YzQiUXljDDDs1u4L1z2tgzo3PxXd4Nq7arIM1IQWSqHfToWr
ba1STCpTF7kRbYbCTaq9AITjXsk5nVx/aPqxvAgkXOnrYa5T5QuQXL05D/q27j87U2GY+Apr6lkf
RugMKOM850+VHkxPSdEp+oXRDVnuO1Fs2WeVbaQzTk4yqU/1GjbRaRiitQE0ys2tb4kVaSag1sGC
yxkG4S9BUOWgWBVKgRoJrjfhuYFEWRxuKAZG8b0iIrDUIYdy4fVC1NNPfO/p5nuGFkTJd3abDDZB
hezkXRCkjnWmYQ9g7xqpj/pDNmpxsjXyvLYexzpSF42GMs4gjk6tXoVb7IIcaIxRPcIui9ou8FDg
aqzrHBT3sM3mSmU+Q+7+VWPR+lQXaTN4qPBk4YnRIY5OQFja0XaQdiB2ITi+6wY9NJTimiEePxvQ
ETU/bYSZbUBamfVTFQfqA9D4xvZSi2fD8q9suQiqOK92tcyHC3WyMulRzlPn+1rpq9YDst+Bqw8G
u/W1jODF02oZf9NrPc08rSlMbHjQS6s2HUXGDqu9sAi3qchV1vYsbWMTqaPxU+sXNQrTnSFuubTH
MOlA8tZhHRbJddMm2k9Vb2S8KfppNvYYrI6f4YU59ampYp+wjSDojX4kmkKgNpYvJjVpWZm7vFT1
pzAxWoy4Q93u9zOJuOk12jwOu2CQ7YOdZMaiwO0w8IRUVOQDAbEcBLcV7LlQmdQ+l4OI+k2BNcpw
ZmMFS+YcyVKeOcGkTjuBh93PoSBN2WI5bcBR0Kz2uz0jVfklJhju/DoEqekZ0iIKogBc3TV5oU6X
NoI+rV9B4Yyovc6ta3p1X2FiW6JF0uxyU5oTJl1OpG56pc8QpyoDx/DDoHWaM/igofBDLE4+zxJl
t/s5tnI+Bv4LkwcAlM560mriCwd/dF+6Y3DL2a0jutpYVvJFycuc48ap1Plk4Mz8Cw3O9sHss3o8
p2iQPLh9E2fnkzp00oN/bo3YTRLfb9ROZk+qHmhfoh7igEcHq4WmGuq9sqeIXoX+MAaF9b0v+li9
GYtMa+4zAKhQXpT2GvV4ikeD4or5nHMov+5ns0OeDqhccWIGNVIH1IKqu7LFxmxRZXf+6hG5L04R
3++qvZt0enxRRpr6oESqGe7LKUmVPZig8MkYNFQuO5zNhtPMrcwOn1VUTryIiNHZaXGVJBdYq7va
mRhU896KVBg4Sif0b4lKwu4Q70dKxWYfnfhsClXnXJumbL4ouyjPNw2ESmXrIGBX+BaK/z2mbhO8
R28oGmhUgYJgjqyarPdUOSNomznD0P3AsM+tLpussGGJdFFvbDlL0OQL7Gwa/UZJ5hsoD/XwvVYb
9btjBaH8AtgJi6y0USxxMomIIx91NKPx3U6DxI0IlCL3nCW9vlsMM/XQm4LZ0jahEk+m3xhjFn5L
tVH+KPtKv7fSwgl2AhtyYBBGqnE2xNwB9Xbshr6iHmOE1W2AnVz2OZVG7d6HEo413uxsV28sSEW8
rDD0W0OfVeHrSSCScy0Acok+fp3VwC+HINnYqBlhvubILthA6kzy6xBwZnoPTcTQ99JNnfnCDgGM
fYnakhrvUJbckrjXYcIpaRM6LMQEYxQ3qgfEEPtEUff1xCp/UNIusmD+9d2ZUEKEPcXMx9u6Tqzi
6DbVEudxt5jkSZ6hPfNXTbd/Imfqs8chsu2nCvGf+ucoBw3oE0Ls5jZWCljP5axUBAllZplfOTZS
o0aSLFXdG06rpjkpwJOOZyV71MA2vl1047qxVUdPD9M6uNcrq4rvFAd9WBa7Y02bWB0x3V36/P2t
1EQZ3WVI04lTrdAW9Y7MQQF56/R2nn1G5bdwIyT7nI5VMuMUf1lHeC6eNWXtpidhKFwgdbMjpsCL
yWfq+xx7TGTu3HbO3B5Cu6H131uXrv6j2YZNeBv3Zdb8NEZnZAvFWNNdVVnoPIkiADo7QFAyz7Ar
qWDWJhhZnE4Ic8bboOBY3gdWK/GrHy2HN+znxRhXX4mMKpYxFMvePhmtVBOfhZxU7brOqCXeW51s
wjvcSu1uP/XVkF7XYkZjnvZi1O8TWGPQqowuvR/QkZxup97IFYzoIPX8oNvahr4rJ9GdmrFeqacq
/q4DzKnOhtU72caZ2cRT863EByDwdS3J6gVCPp8n6jw4J7mdUDwfNTevfESxtczjkFCxQJx63dho
TqyV16jD46ozlAPf3AerzMb0IrXLle9ZJpVhr0VIa+0UlREuhB4PsPgd5ngptTgf/bEdM8ur0LXX
d8BQIBUj86iPn8JGkfrX3jKUq6ruCvuip53b/ixdtR+uRIjFouLbUmjNXaSDH/GyZtDbXavYpfbJ
zpPE2autcB+VVlWbr3YwDDnoONDBKaB8pTO3XE9URBUlKYQCjwmfiMJrh8hRH8twGpRvVRFiGot1
1vTlOW7/P/jtH9oCm/+fOSCfHuvHsHucDsC3y6/8Bt8qpvjzuTsKlJHGJW0x0r3f6FvF0v+0BMhp
HNWWRJmy9gv4rfsnjTR4Qsjo//7hC/itDfwWaA7oUrS+l3L/R+C3h5ktIQrISkAkiG5oJqXmdaVq
kvQqBiuUWyNM73INXIeFcBG2daF9pLb49kg0UgGQwl5ZgzsEnDJNIfHZSrCWV2Wnmp+GWYptgQX6
kYrKW0MBkVoqmSozXFdUyK67Vm+ZlBppnyL0dn1FM2+rOjjSxjrM1X+/PMNwqDE7dIh5h4clFYzu
KvBfiHnIUW/oC46JiZZVpJ2XTmt6JvTN+xeL69PvMsBL2ONhhervAamR0lsCcYaG8+GAfRKKWCQx
Tf28Tq/dwvmeDEl9qTiG2MnIVRCqaI71+cGEH1ZzGJaOIChw2EuYCC1StofDBllTKW5jRFsBZueT
AmHwKS8nVJdlHp0YUeTckVQNV5Oc7K1B3xBPPSdFpaS3rzBUg7OKjvDGLGV272IoinpLPZz1aJl/
mqPQ8UVWmxfR1NWnOI6WJ1poQcLr5xmjXPLHpmlIFrmzSAyzomzPyz51zqyxwBpVNwn99YgOlKzy
osHJtsRWuK9BZ07pqH0LZuootSHth14Nsn1kKC05BKjia6cXzs9ADcR3wafDv3VGcjmr5Uhfv2un
CzvI2ke7SH9Fsk987Byu+sZO8I9weyBkEm/6mVSA92FDiIpNza8yYzx36jo9cTRc3SXeavcaYdeV
Ca9mq2V9u7OsDrsK6rLj19w2mz2U0PhaDo7upaUVn4rabU9MFSmYotJPApKxkCukCb+qVqE91tDN
CWcX7TR1lBh1ZdP0k5IiGD11cNIdMkfdniqFs9jx9v0GnTe4SW5c8oJTPcFJMFHJsaxqTH+AU1P9
oLWqi4haTwIBSAX3kin1tz5t5K0m0uGzHZXaqTMlJgZZJPcIyug/rNlQ/CTmimnyMIYUjV35xaiH
zkaJVXKOwel+hhZokwCY0GfFKDsFiQ6sf/ypzZILq6jlSZ+lwWkdY7Kl/zd157UjOZJt2V+5H3DZ
oBavJJ2uPWRGRMYLkZJaGqV9/SyvvoPJjIqpQDYwD4PuBhqZVU4n3Wh2zj5bSHjdce+JQ5oYxU1e
9sntNdp2rzmDnHyNP9yNFVqkIK/KMuzJf404S03bj90lJtpOnw7tJIaHtbKAa+n6ZoSOKCsPA7Ks
zzAf6CClGzeBnKDISXQokSFV4wAiVH/RE4GHWDPk+rcp1sbRLyox7ubYHTISdnvbL/Xe3WlZBkjS
iX7djBiNhybg9lZtsptMOFIEnRy/D2wBh2rB7sdX7RlRG8CZdj+oyCBHjuljTv763lZ5uBLyeZQJ
2aG7LeZ08uuOvL1WB2fKyQN56ewp2dv4cviZPqUbJHOpExrkEYaMPmnnKxKkjXWad96iWU/DPDW3
emt3mzSpCTxu2vgZh9U80PTcflHMSj24VVo8YT0sXR9+8euquM6ma5x2m0v3x6DVdTTUmfOiNdT9
1CHrY+ZVyX09WfbJnkzvU1xBWfIZn29FoiYHb0jrs8rbtwRrrKmfDJmqN6PRxhcS7VxYjuS/P6R4
HYdFM8ffM3SkN4tV54FcneLoZUtxp1hCvLhG6wx35tB25Ubha4hv5NW0pO2uHh4dQ03VEuE9NKih
Iz05TP6a9nFz3xfC6LbJpHfdzl3spbqbVODCsBuVTv1e451dRsY0jfG2lp1bb2PLzRIfxlzTnGnS
4l0BjJ9/Kgqo2KAspfpdTBgpRPSmybpJwHzaoHOBuM4cKTxvmSyFG8TrYL7KTrGHcNGvbk11UY1D
qMSFOR8IlHNg9STurQrD3cnpjLclOPHg915rzqH0ViXfASIs1RfXWcdHQENM2AEnCmdzFfCeXVeK
q4u6Wc2H1Jrj5lBjDPlcV6o5beH7LaQ0MH0nwlFYXdDpYvk2AhDI7VgL42keY4jbhZMOP6tWrA9U
dqnxmBfxYAV1RWpD4FS6TPe9ohRmWDlVuxxTLP6HkIqgvO+TxPWVLP6UxUW/VVuzwGGHyjEWw8lS
ey/EPaXxe+HEqPH6OJqmGMtxD+kF/jAH+tyoi0cWHKLNJ2OCbhBUef7TTFdCnHCQ8tfOg2XOclr4
B4GqgJyaYUsXeuhrFw7L6KlHZbTZL3gee2VSfuSWM506U2lvrxYVUCZHArIJotg1yrz6LP6HguXV
DGowJwS2qlxvqy0Oay/1HsUobnrb3sVEn+H4qLhqVJEB1yb2QXeWLnTrEXef2NRu6Cie0KMHtUy3
nEAbt+vROc5HO1X2Vescy6V8mufuxWq6bLvE6zer074YU+fng7nV+umk2e0nouSnT5xDWzDInWon
5d7ue8svO9Ltxnmo/FifSVtMxj2WDturyNWfbPlEskGq+nFCUoEjv5RZf2qK4swpuR28/qdotG1j
mDcm3swATw9Qz+5qAx80BlDb2Ta2mZOOryN7g1+lsQiBTvbOJDMffM+8IOH9mZrzY9YPN47GIvHq
u1YfL62j95sm9QDa9PaKODSggnEVJULcuS3raJI7R0UYVXbbGEZkIPP026J6QTuufuL9GFumHp3l
haksnxq6br+0JrbMMh8wdIAlHhuB1tUny1o+A4zu4I4GE0ZiRsO+C2O8zCs8WoYv/cQ3ltopLdYb
bMoOfSo63Os16k0sV3FxiQQBfUQl3Axirny4m5ek0Tn3jfFswcp6MB0s/Dx3203LY5XMRWBbfXPu
3HgHYZR1pFc7a9SitfUM3ynXz7GltEFul4d5HjYmfvtoQFnDMXPsYJ68BoBYMbfjgqg0WRTbX+vZ
DrS53+YN8fEkma7+NWO5cUvFh6e1bbqUBIa1v1XSvHuG3+cGrYHZzJg5t8Zkjq0fL0ZzgoIAwt6Z
mOmP2YFRgRfmXQqoVpSPmUVpqBb12e6VBAPjOoIqtFele7QErt9N8b021O4+NZPN6qSrj07qkNsJ
b5RBcr2dPXjEk65dYtzkCno2FxBsxwW4+bzeOPEatr2hRs6g9JGyuM8ryLXZNhQoyFiCsSHzfsUW
NZBinnx70Jw7/HjbS6bmVViSWOOran9p22og/10Z79Sh9fZeY70AMvHIxHr0nDyO7FLdd7JStwmo
7v3Uj3HUNN0cVUq886Q+fyFVMz13jnQO4zrfxlm9Q141Mg7X5bkgnqtzlWaXzXLfJwiSFkd5NTjr
d9q4TH7laudJYoq5zMWu15PFJyI9/1yobpAq7aVMPfGS0iHBdS5Vohv07RrP90zGiLcYsxcEdyLq
l/RltbnizAUCMI07MWVPjTbjj2QevRn+pqc3KYs73razrl80RznPoGxBaoNDNkP6sKzqRTOmvVG1
eHmvhzETJ7xVlwVb1X4JvbSet4iJz5osJYSW6pUokKNt9rtmIS0ZaC1aR/1kWstju2o/8RbbOUZ3
36XxU1na9wjPLwyzT06Z3hbeOBFNNG7AVfA9xGIJuGj5ZqtZuKJ4Mwt37w39Tsw5JCvzpPC6+qa7
Ro0ozk2aXMq8yCNcsC/NpH0FuQvlmG2nAdA7W9mCNMV91czuPlkZcmEGd5OT3ACJM9IL0BhRFoHq
VKGWSuVkq/XjINWvIM+qX5dTmCpMYpqyUViyc3oQBgmSTDq2iesV/rosq2+XdY+emyCPlefCuSRP
3aIRzcS7LvqevbBRmDNllnHvdMNF4y+xXR+13VAo6Kbhhvpta5AK2Y4O7vr6J0Vo+7px243ayyun
ZiJRfDbxyuj176rLjwi06HuKuZAUpHxrSxOXumS0D7kxq2yK4lPZmA91inTAyabc1+e68gWOe6nf
G312Z/Ud4LDO8DbRdRkUTZ6B9k7fJkY3AXDjebRn5ZDNykbyarNUvBdR1q8Lwz1H5PJBLqXrt0aP
36LD4SQGSdwUcHA0TOWzNUwrHzl/Jp38XJWcNwQZ8GxbGGNQZ7SdKUUTDihRv+uT81Ufyu0qlCOK
wC/MINbNosc3bFMbhpl4SSa4/rU2+eOdrckoT+0k6qFOAuROD33jcLi09p7751bs+pJn7Q9YH+R/
EZ802csaqJ2RBZmIPQDHIj0unkn9BpPOtyqhXMNirmMvYUYN+YB7WeI36sdaU+/svKi3jbRzlSFc
m1OzJl2odcboG836o5JjGxblxGDFIKp3ZQKAK2RH5EM8WnVI2mbLtEZdnpi3LQeRKNa3xEuKx8Lr
L0LkK3O6vnqQY8XUD3QQ58lYP1XFQCOiDvb4pNaOhtKU+lgF//pa97qbQOVKtU1lNO5DRvggORP0
fNd3kVWXJEkAxtL80JZUnpQ2s56mxPJ+OglA4jAbxMDYVd4S7Fi0DO4K7GUA9yU+e2V6n0Id/VLg
ALvrTeMsjTiNZtUtLuWqZz/yUTpDaHjCflVsT0GpplgcD5TVwZDExeCLztvXbrqQrQoJZp+NWtf4
+aK7W1nXNE2JVumnNF7yw6BqWWDOXUdU/SBvmQpPESbDy4W50PAwDMK6MRCJnPvC+9xIZj8Zyv8f
MZHcsR9nA+2NjRVEUrBGsSFuTj274NYcmuLU9oX9gP1avlHhNF2GayRbo5N1Fnd9F7ZKt14JH9NN
nZn20zoJGQcmDm5+vLbibM+TcxSZJiA1uCK+g90OlK4RNmTEGa/T1I3P2ZrqRwbk2h3gQIsRbWoU
Zwy7s0clKSh/Y8D7LiisuIhYsc43pgTNpuUAfV5YhT8dZ+w3Uz7rX7EQKU+MNdpgtNf2mFZ9Vvjk
0FBbeHkqrgOKGf9qi3f/UMxzstUToOPOjIezFQ/wpTJSG0XnRAlgNK5BqfuYL4tx03lMemaJlfkq
QGb7CldUwhb9YnK/T70W42TJOSSkxw+96D1jQsgvRyuR431vVVdUw8mXbityvatD8HktO2Qmk7aE
FyylatJvS5V1u55UpnKm+7MWq+E2G9diOdw6WEus41k1u0ybww7BBXOMCoC2HPzVdmdjg61y3gfl
HDODX0qnbEC8FO0seis2b+3C1Z4HAmmwnF1yZr0TFg73lbmeIEiwuVYoC9U0mVpfJyFtyyjXfa5X
y6DZIp8JUkJVscU0G5tvTyGaGlEd93qkaWV3al093aABFqG7TBCeV0Q0TN7XjdZV8XZkaBFpeKvu
plGlPJHTpjeI6eAzwmZu66ioagcIhjxHgg+ISXV194TZGtnBY3zbzVRL2uKR4bN6y5YJWyyvBBIm
BQ4/V9FOW251ORSm225p+R/WaZmvP7C7j9fM9qeh2+ToX865WD6brvyBlQWjaqi0/mQMymZSUuPA
mHJLqtS9W9DkoEw7JG01B4Q9TqclWYewlJoVLUy7N1M7joehyPpzO7jzFtv38piuZnnI8o7coNUw
XmLP/rbwPm8TKJAQQrM6akp73GTxuG6a2nyMdYrg1RLRSIAYHYVOcAi2N2ngDLF9HPTaDSxLmc59
5bRR3Nb9fmgsO/UrLLUwDV2Uy1ht7NnVItIPlKt6vMBGWH71+pSVZy4q8xvDjlat48VadfipVWrf
WaZ57FEmbrDcOfF9rMBaPZzdWEed33gNQSWuupdMt068yowWoI8EGFXx4IvUvOnb9oJCztuntjpE
ibl4h86bsQIBxMqfRVNNhi/aZN6Pffm1bYQd2uVQbGxXmzYoZJstAihzY4oE31HVqEh0EF+yVdZR
6tZN0GSuEqVxku1T6XY3XTPe51jShE6fPOFOnvjOOhebvltfl6HDVl8leAxTYW/H++7sksVeN3rn
cVpPatRUwBBTrRkvawUHgDjWPljACXAENy5AneuFrEER0lVWRPK249EqFgnfqrhaQVvWGkGa8hsq
DnzLWZiJysyux5EVoxUlPtKofVH14mdv18fUZWtG8lJe8mV1z5kX37gWFAKr16fPhqfke29N8SQi
9OEn6va48zttrD9ZE7tgWSV3LfawJ6b4bGrS8CKmOMjQEJJ91tiY9+1VdDTUnXNmiyclr3PFjjam
3HAQjD4QC5LMPNOvPB9SaIV1Fa5py4sEXt0I211P4OCEbC/zSqOT11+VOJ7vkBiTx5V7Vv7ZGupi
07pavMeWFZuddpGbDgoQw3GTPxyrtDro6srAqR/Ue6+14IevvUKCBCLATyitOSwVw95kVT0+1LVi
HOnF203TO91zoiSwmJSuO5NP4u2V2NNIAZM5wGaOA4Gv516b+m3lxhfFJiJBdN3TOhYM++LCgOLp
sDqNvg2hKld+Mpdf9Ay9D8cF663qnpAwXbSkVW/gQKnsSx5VmdPV+YKNNZa8YbF6zpOeoyjOpI49
pNcrB1jpV9+fsgKEaD4VLTC7DLUmbgguiJljUSwqpOXFph6uC/QnzZIvLId8J3ppboY5Z3Kdw/vx
9YkSNOX18K2JlWJSKAvttTKbZmcMGqCzoXQ+79OtvUwCo5rKjcYCvD7X8B7x3Na+nbqyupi9cenb
GuaTJM0h9DLV3itN9mkotU+MBuF21SmNfGNR/2EbjkC6Z5dgSbg9AcTGVATGYD91Cpa6tQnbqpKR
pEskmXjvjfXGXFqIIu4uj41bY3Vfq2X6SillUeLm07ab3eEG5tZ3s5VmlJui2sSmQ9shxNc0mcOh
aNc9tDuavE4d9lo/W7e8c/2ZvJTh1HPE76pcEyHs4nXHhHKBDWUUUZJhXHpb6E1xWOfsbGXrs9Gt
XxSoH3Rs80r0pyruzRmAoxuSBHuivrKhnek3LRKrK/Nshnc2M/U3s/k4QjyDU1J7z7FYl2fLaOmj
DFc5kwB2HsvM9J12GaBB2FlQIku2J/eJpI5joxVlVOI9XhYWJ1yf2D6ct8+1vXahHs/bdoIZ5qQ7
ioYQQPe0Oqb72q2cowXEFfqp3eSMD3NPttvihlUh7+22bCHlOZGVA4VkanN25aRT+9ahYeX4a/RZ
djf3IgQAD3v+pcZiLeZjt5/rbO8s1sXJvBdUJMd8toLW1LcSDRIc2Z0rq8cFUUZUZgh3s3E3NuyX
JIcKZXwkSPpTD1G3b9wdmGqULtVmBA7xqumQiCwkUTCaY+3HwIBAaE642uK2VqT1Coc17GctLDUO
W9mKUO+UDSkTG9Gs8jl3qp3ErNJKrYCQn01LoV6WyrEntqWpvSPxG1EVT3MA6hAtyhKwMm6RIUUe
VvVtJcM06z+vyewL0Bj0rOxeySGpoSFZbVRoJPeQE/h5qmz4V/qD3Qm/7XX4JHinHlaPIJF2DNDQ
w6gaWUUyxCc1WouWgjaNfQfk39Y53xwnmIHf/aT6Xhltd1kqT+xmvQk5NQ6zPrcvs2EcKqvfphM0
i5RTPYsXiHHQs0he0fEO9QF3T0NTb2lMWauxcaqHeQ9gAKVLBBPftEiazy2uc0meB5wfYVW3t0xD
XxyFbdBNOLRV+1RZ9X0tAJA8FWaZU7N5x3jENBpTAURW1Rjkjn1aHOyWIcCDedwaBoa4CUEpZcrc
aHAjxSvqE4/y7Fnx4zD0VBnfjFk/iSyLlqy4NWfz2OVjEYpSPNpxebu6KejywoeAPtPsePoUkQR4
ghbJoCmrHmK1O5cQaCZOdIMMRAkHIlxstfXr2bhL0rFDh/a6VkpQ8vIlHB7go8pu0eHuGVIPbHs5
FT2SMbdlv3DPytjC4enCEqsiW2n2dUzbP/KOeQuDP7+d0Z1yyhOJl5yMKX+dxXi7JlBIM3046LkM
4CC69wDrK2UATg7xOGxsyz6PGAZAFLgCmH3n11Bu7whJA9a24IPLISca3b0r7QFSiRFJtQBA0IHW
uPviys4lNOE41el9l7Wj3zvTsSWINB0BYkmwxJPZi1pTOy7VWAdXMiRk0vS2tqqTaVRlYCfz/WSt
D2kZh06uH7NRnYLaEPNmNPoSXS27aawgWE0bY4yGTN1laUzvybqit93YuflquDFxsMX4uTHHp95k
61TKRYaFcI6mvjoh/JrvUM44Xcaf+Pfv+znfw7oLlzr7DHH7jonRJ92qXZD38bU0pqMsXG/PLOLR
ZNdqmQ0y4zwPXvqVlKZDOnlRnNu3q5fvEjdmu2TYgw8bXKXYixytv59Jigj02csCLVuOnantraLa
xp71yZXKDWZqwm8UbMdFYj5gJSmCGJqSmZTneaoglhr+0unbdlHIOki/eAIaCLjLPjZp/K6tXMOt
z0pzQ28SGmpxtMr0COn3vrC7+xHRVZBa4lC34sL599pk6PCQ+BBFm+LTqA/UT467SZgKBpWsb5y+
OPUEr25jRT4zwfbnajlW3nhTprWkr4jVkyvV7AGDCS1Qxny5SMlUbsZXnEpj0scHmVWPRT5Dk4yB
SQpVSVYffz3aLjPW9o6Xer6mFutp1tTJLz15afts2LmC94L3o9yLtXO2yWK6l5I9hOAZR/u0XueC
Kpxbv9bcYfUdffD25WKSGzgSleG7fZ1uZ8rZFyVfc8mi8+QxUw3trBPnFxT4OXRR0ynpRuv7awnk
2hGDZIbIXYmfzlDCpZJx/hVVUX5brpjq+4W3dr6BsCQcM7I4pjWzbg0nJe10zbxkVyEv/zFNHkiM
ohF00XlojiFNyjbCbetrmS7E6sUZiVA4/iXjZ2XuVk7IuZlvtW5s52Dx3JHDSi/0HZ/9dSxjPYir
ur/rmB7umkJ3HozMk8+2Yrk3bTW5F8XrtIbQUjpmL0tkiJxB3aR9udwCHRqfISGprzNI8q6ZS49U
ijJuI7tT4VIzhsORIfE6pjxDFcVONt93/DKblfJmE5MmEGo6Z1hNbMwXuIMGiIUcQxumUsBU3aAe
X9l98gHa5rgYEeMESIJN7MFgL0tmzIK+saS4yPxB0Y1IAyVhY5/msznp2dldLZvfqNbnJ+IEFvLd
JucwWbP7hcBHzmcdFBSjeNN3IdWFs1kun9RxyP3ZSH5gGSDCZl1xToSrJAJUGO1OIPM8uCM90ZyJ
73mavjqDNdxkoAcbXJq7x7Ey1dE3GzGdPJxq9qsci4feAlht5wxQBlw1lD3eSU5j1cil2we1AvmJ
2SgZSgKgWo78WjMbJNnYg+q5KKLctmJg/4EhHzlu1x67hljRCphsQ9ArJpDapQFzjxZgt3t8w4tj
NlhbiAl3jIaM+7SS1MFdzz+uwuoJF4yONhPV9vMiFrkvjQKcTAy1CKlhpw3ejADq2TptBiDUEJnG
EE6IX2+hTrtn/MeUy9qkje0709IQapMtIBfNVN7oK55GFJfJ0eyXmbNjxtir7GBc+GgDx0sm8Koa
LS0/xqmZ36mN89r1eheB/4goQb++pXbyAsWxqsxXGw520reHizo5qHPwTWLYVGCEcRitwnvwhgKy
oBgb8V1qsdrjg0BMKNzT8cZt1Yp2za7TcJT6uJ1mT1L0U77R4jvmVpqiHygLcobp2OGw0RjAJ+e4
X8yDcJPhYBYtOuGmkzZAR9oWU1QtS74bGYD2oZfkMbW/3puPWpvobWgthgyYGIIADIn0bqpqJBgc
R7iVinFYL0sxMtXSkuFFE1q1K6YsDT1rTkF0BuucMajjMxX70sbCCS0lB6W04OX6bt7o/n+TQ4V/
JR6cmwkHnZS1nEBOZr+OaSWaMtZePBtC/wtiGlyrFyxk6ILtRTX2/z2kWqd1jCI3yQTBivGGm2jM
xoZOvdidI4btf5MFnAvbAKhoc495VppxrWBljaO6adf0KYkNeuL/Z5y86Uc/jP2P/8KVWfxXNNbf
vww4If9/YNDsINH7v5PzNhwr/e+2zNd/4d/UvKv7JT4imNojE4aVdiU1/ZuZZ9j/MikmsLYE0kIv
h7/y//bF1Nx/YZCA+7KKxxYz8qs71v/YMmv6vxAN4pcFWQrSman9CSvvd8KVwyU1DTURLi5Xm01y
ln8nXGUWDXGquKY/uIoeMeu2oZgpw/aXp/EOm+x3+hofSwAn/+U6WBRdtea/XyUVRaMPs8WuXJQd
czNQcIdS8JBWcMx9Z5irP6IA/nXBvzwW6dwIOvPe8uWA37oKqYZFuQNRxlucdj+gdDoUICkfXOpv
TxA1O9l63J7NA3Td69//IvVdoVuXtdJY/kjaw6uokSwnSps+/vMT1K6iyf+j1vvrjuC8MWW/+pgi
QXwjGdXsNUm1ZbQQZXjtbY1vZMbESekfdFLAg7Rsmh/xUDErMUdOzUVzxqjURP0iMJaDTy/LP7J8
+ff3wR2O//CAIZC8WTjCyJA8jXyfHNeGiZk1Z0MjBgGJVc8/UCr+zrL8n2vBWbIshoVYab25Fqwj
OFd0zr7AHeKm7ebxsXUKK8ycUvlII6u9s1aRRNqkjBMkiJHH9e9/+T3nrF9XYGmEIiI3DlrvxY+2
BXWjb5TmbE1woQppdYdUpaCZAf2ZJqgaEXE1IRWTktsBg0SaCJw3p2M+lKhtYNYf/3k1vLPmUCez
2MCiPYy137AzIblNUiuuzO+KEL8YTYSPp+IY/vlVbJ6CQxWB5vWt1ZdaZ6MDxElhgJoGCFaaj4Vj
k4Lzz5e5ftk3K5sVxG5GLBgxM2/NJ6CC9XNVANLYuoS7KMdkn2Ol9q3hQGcmDvDhp4jsNzhQ6R+o
QN97q64OEKoOzZW1pV1X3i8/tm62cz4kqemrfUrtkw9wSjwMFp1ocmINKmNC/hpMMItJkgtHIvF6
sauxahQ+09vmx4Qt458/dVadA82XZ49C1/j9KyVu3RHLRyaFi8/HHaKtJWxR1H2wn7yzyrGlc7CJ
w9eUHIrrCvvlxhl6zDXhgOz7SG12cyU1HaVNbzIHty0ZYSAaf/vnn/n6iW9+ZtYrIQLgZBw5bxOd
YnxHuyZLLD/p+zzgOcI0MXHU+vOreOijNI5Usk7fKutncGJHJh6wRWGrm1biFryScRn9B1fxuABv
Bjv/WyWzhCpH8g2gbCba6RZqbAazS34UWPfOtgf33r4a7bFJ/y2KVtHRnrUVJwuFBWywFOgwXhWo
RIryZ4Z7f+2wGJiQvc3ZTBTB203PqbXWVvAy8VHnxkzx0H/WsfyILX9lb79ZAgjbKV1YcNC8325b
6tJXDCxhJVUCilClzk6QaQgCYvvq/PmQrhlAruHeTqn3wYb5zqP0NFwdOEPwFMTf4ffl7lp92V0H
9nTNOXMHS1SQofBMQ0z7Ucrh9TB6e5O6RQSti3rf0a413a9vllMVzrBwlPtT3kTooScokHWQqgkz
m1o/dAKm2x+vRvQZ2IU5VIOcCm+qKwt2/jCUEM6N1QBSEBV8GCP/yMz3vUdosj1j7M52rb6tc3S7
6uBbkUqLlM/YNQRjRONQ9Zd5HI0PXuL31omlsilh20VO41vDvwSO6gQ3xvQX2I57PIL0fYVmdntN
NjnlBpimrkBw62UyRWprqh9c/r07RaVFHiiGfLgxXHeyX/bGphnM2h4Y7XhwIXyg4PJsY09wLhk5
fVDZvLdYrsZ5lq2ZGMZab4qNGk0yVvrEERk9KZRxfb9mMYaxvfxpxzmRZkya/nStoHbwOF3gD9jk
270pI0ecYEgEAx/HWNqIIPCCimbIDP/8Ki5e9Nf65Bot8uYMWwpTjHFck2CstRVspkFnBB47p3++
yt9/J4dPx/YM00E8HNw3V4HFiN4/aU2i0Dr7IVdT79vYzMP3MpYf5aX+FXT3+1uNLx65wTqOYPbV
H+n3NcEIvOdW6WCoDR1YtZnbjqGRGdIIM22ybrx5osVOXbjyWO9MhthY/N8SMtOsQuI2p+xVxnwK
zoxNQTg1gJvCEGQZfmYQ3WW0zDTwQa6NlQ7+XFWfIcEloCYM0aeo8fAZWTF/LUJ9mGZo+znCX3iB
Jfy9VIWz4fDKLv7Q6NbjlUeOVrUei8ZnTleVANuZ9TW2teEngm71xoIp/0yGoG36ijqNhBLM9jju
oYkwQsGKgJp+KL0aCIdv/DlVIFBt9DqzTh6IBPeIS/4hduA3haxr8kdmTyjErSWEgASjYUHjU8vK
dD9wD7k+4Dc/AB4lDoUazoiUidfF8MtLWS65k6UwB/xJWPq5GttXMlvj/R+vKE2Dec4rSbNqvT0m
ijZthKNBesmnYj3mpP5gCwsxo6tKsf3zS+E1hwCGCBnexTcLKu8ytW8s5ityqcotQnu7gyllJWHF
QMD64IR4p869GvEQq0ALTsfw1oGkRlIPkksHVTut820GtAOVLlvvtkdOBYG8Kyc8R70qhuumgsPl
rr5+x1QhAz0v8jsY2cMHj/qv0vrtD3pNicPBWsdz7i3yMMJ5HBpqXL+FH3hYerzvwszqhlNryuKb
WpfuubNYbD4TVoe5tkiWC2qL2oaRSs+AkYCFCHcxavqw0knju25x1Y/s0P6+P/Nz4wKALA0VHFDN
76sOKhIZ6AsVS0yS7VfRETpTtIr1k6Zf/zGvGrTxNB9//PnSoPinG4HngGbyzXnupPDPUkRIWCdZ
xqki0y+s1EzbSYisl3++1Hv35wIoqOBSmOa/Da8sNLwXFBf7ESulkVVdafues9z1WfNjtfKLMzfy
gwPonU0b3R9mnMTm8iK/3UiNuCIfN7nCJWQd7ERr6U8lfxjIcUGD98939961gJsIG6OYwAzwzYOs
a4bpeSMo07V23GswyfBfNlr4TXL8Ty7FSvaQ+bCBvI2JcDnt5ATF35eDBv+6UlkdJZ3bALfuP7gp
1iLeYbw+eDf9viShG5HDAu/Ux33GgAzPLNonlCOPoKr2HyU5vrfrXtW/LH4UmdzY7xdLHcPDBYb9
aCYs4rwupiTXerC//vMtvXOVq9Um2R74816d7H6/ipZU2qQJdqe006qbAqbqDp4Ipi3/wWW4D3I0
VIf4uevL8MsR4qlzTgAdy2EB1tjXqW6cIAOquz+/ClUJRQm+/NhLvbmZ1hYgYPi1+tYgprsFkD9M
Ok//4MX9e/9Os0bkBGaQtKBggr/fC1l3jTWUCr5BqcGZaFY/0RbeaplzIuzS/uDBvfMesQuRJwhQ
zeHx1iwLQ6UVtQkX43wxUPE5buSp6bztU/3PkS2gVJp3lU4DNfBfNtm//EYLYio7n23Ld9TEPQm5
uJGbiumD/v2dp2dgsk2DRi13fZPePD2hJU0u6WXcUnV2rtKP+4XEoYducDlYIGZ8AJa+sT679tf8
D/T/uvK4P/XNOQJ91Vl5WuBMbU22u4MZ0rOlmcNBAZC+k60mvzNx1NDVFQzipmScdjPfb/vPS/O9
277Gg//lR+aygH6/bWnY+HZdzaZgU8hdl+stzEBFfxqGNEdpOcwfvArvXY+dg5AjXgfjbybqFe9I
XEruOsE/l9hz3Y68OU0/MfpHV+JZyt0/398765SJiGrYhEgw3bKvf//L4umnBTD8L5xY+V/snceO
3ky2ZV+lUXMW6M3gTmg+k94ojXJCpBw9GbRB8ul7UX9dtPJTthJqoAcNNAolFEqGSTIY5py91+7H
nTtintamxEZLZD//H1yJ6hnIBYKqKEq/vRLmYJUU5pmdsprSXLXgb3n5VJ+X4yT/unQBDd6B+8ry
/HMefnspBD/QFE2+6VY1b3qjdh5BMAMDc+ePujTb6z/ZkbFwbWmfFlFh6IHfXslKdS/XMRH7yFcL
ZFDGveugACzNjiZNCqIrnNTOPsgJVeyfH+c7CwAlLmpckA0YoKf77m7AgEVzxSKtZ3YfWIti1Cjp
+sHweGc4guplyaJawpnUPfnqKWl4LoJVpjEHUa6rrM845pGXaun3PpZ/P0FvqF5iWqgPgsI8OWi3
m2d50pkz7WRrAKM1CqwUaPySqzISVFM+GCbvPUI6LVsncUN1nPaHynVVtiOd5RddO9+ViVPu5Zh+
9EW/dxWHxUtlpqeadrq4sdkivKlm3BNN+gD3ZYxk/uHR4N2L6PCoaaa5TJYnO5wqjpsev6/lNyRY
XtoCs0lHDED05zH33mRB1Z/qKncDpvekJFg3RotkwrXAUTkulEXbPJtbQjkxIvxdeN7P2d+kFrJl
WICdZM15+2GlqKvYm7GhXwVkpiKZvYt8VKwPGCG/V82YkDimUJ8ghxF66NurdOCs2NcyApDpZ4ek
sxLsR06zm4x1Pcq2AUOsiIsOE3qwkNfxwdry3uNk98b2gHWL+ePkHnG1L8moTnzCVaE+luRWvGaj
p1/X3l8mEm2P02XbA3Zlm+rJLDh5cyo5F0CXLLaLk7sAJcum+5SItv1sTMkHd/X7lMilaL9rVOG2
+fdkRZGtnq6ZtVKxBhyYBtJA4jO2rfWaKbMz+KDeQtet/a1luPvz8HznyltIMt8ZC+HGZz15m+26
2qhWDYRMVrwvOATfF43lPnAGhbCGYDGL2O1l4brodHH+fO3f3yUHQjZgtGnootMjenttry7J1OV0
4Q8ZZOztYIaHMk+OS4PM7c+X+v1bJ5mcDhzUfVAz/PL2UnHsdlZjUtJylNG5Adc4HONh+vv1hcMF
LSc6pQRkQoV/exWKrCKfS27IXBIvsBYLjbGHXfKv74WhSauUTQHf+s8izC/bD7dJFyZmtuN6qQwH
u0XzYwyVGv35Ku+8HIY+swh9d47tp00Uywb2pgmXUJpqVSNjmDzfWxAi9r25flCj2RbEtxsCwjh1
k6q6CVr8t6oRdjxZSerk5Oha9SsmU6qQED1fzThbriWiqt2U6tpfL2RclKYkixmNGibnt+8KHJRX
Jt1MkROU6cu8gByoJyX58uen+M64Y5uBJIW8DldjU/72KtqimJmjr4wIjtG7npiHkKbQR5T796/C
lMzxiTPf6VVEYxdKPnCVrs7jiNeGhKEq1w/G3XsjgrIlR7Ots0pv5u29kJ2tYDbVDZwT0wqaDUW+
4bkr/lFDflC9eadqx2zIQdBhS8MO2zuZeyVdswVXoOG3TtPWPkHrdaQ4xdiDNfS048wK8DmTpo0f
QelCKfXqG0dVD2fxbHb7UknLyO4seUfitx5KazH/uky8zdaAzhADMHO6p9OmDW18Zr+M3HasDqSG
qPwk2Uez1u87Sa7C90DBh3YpD/PtE0+6OM68gm8wcRL7CalefVb0a9cEpUqIDgtk9sErfmcgmTSz
f8bicQo/LQku7uAlouUVwxhRL2VprLsUP+sHDZX3rsJmaCsocGozThsqujIMICJsA8N5ZTzwYzyP
8fjRl/dOLXqbiC1SEbasE7pEbx/ezJBZrGHrYjTCvKxyF2rRWot7RJx14TtZUj9VBQ7qrqqby0JN
ym9rkWKNkFPeX1pOWn0wy73z+VBp2JRi1J4o8Z4MmaVzLUiIDi+Tw+WdWTnZviGe994c1o+yEt65
FIsPtbttOiBB7+RLJX80UTsdbUdeDel1lfflhb2U/U6ucffBh/DepShDIUVBJciR6uRSJA/W/7Tg
IEe0XxDP9vslj9twmkoie/48mb7zOVjbPp1iIJsyyhxv3+golSVGCEN1Q0Op3q5zfpUqjhdmk63s
+iX7qEH7zjilZ0qhlTlvOxaevDHoAjObl8qkKh/Domyy7GCrZFP/+a5OnyDPzOLADd+D4gV11pO7
kgPNCKfjKtA16kM7pHaoukn2CYDv32oICbYgZ3VT45i8KmCCbx+gvdD264uShjddO0y3ah7N/SA+
eE3a6XPbLkMpmJQoegtg+E8m73ro16mYuIxbJL5VWfsCDLaRleE6I+TunGj1dNJYsd5bubbzzPhh
xXq7Jl2I1/avny4/C0s8VXmL7+q0gqKXy7SqDs1bqy6bwEhMnWV+cPeNhwX8zy/y99umGMTABKht
UxRyT18klOmiylBkuJXIzzC+9Oe9jqHv769Cr4FG688Ou3myozDKsq0yPn0gbvb8ollL/wR5/fmv
L8KQtHHpsiGzGJlvBwrG+lSMPREhmB3qMC10UstxWf7tA9vGB8ND4/RN4ck+Wd5skjRA4vDACsNt
I5t97TkuzOKjq5in8wYlQfAuLDQEY9Ke+Tlef9kw6/1USZrahg+D0vqKbbN6mUjae1ntxqkAuTvi
B1SgGbNu7L2Cy25fjazBSYtoDx5IinxtgiOC0cUHNrfcMOFZ7UGVJRHT06w6n4pqEZCbauF0+yyu
lGOyNiI5OJkYbkZtcmaYJfSDjuyB64u6ziva8/NkfF1K+OSYXBblUE+NoYXKuhjghvlU4BPqqt5H
c9U5Y9jpErShJVsBOSUdPhtdzD6vKucxOQg5iS5gDXEPZdcrrz35ZSQtTBWcg1m3M0jvKimCqV+6
xMId3FhRbXzwjo5txBs3MIizPE6m1hA9bjXWNfBps9+VRQ3qt6y6FfaJuqzdUTVBGYK+rqqnZhjT
e3fJxBJ49ppdVl1rfFLdQXuFPGT2gKpa2Ah9qVXVfmbrEoOWmIdLNgTFC4bgdt5h5DK1XQf3z7ts
85h5L830Jj/mpHXr+A4lqSexm5tiZ7hgm/zC1MFnKpqoK2Azdu2GAiTitAfToiQPaSsJn+9sUWGj
96byvJrp44f1kFUNc/fY5FCblU5gRmzlq1CF9mgsEipYkcZe64M28T6Z1mz3x7Rv1q+pYSO56715
1AOmt+7WSkusk1MnSqyoc/XMtgXQB3ZF4CVLR1SDP5Aj0gZW1kFCSNyyvcSxbj7qTQ0Jdrbs4lHl
fzPOh8k+bMjkDq04zvYdxkSsIZMXM/3nqJrLcKjWgo3BigwbF6OUvZ+polX8rNXtLxCx9McpJnbm
kIw1fwKLC8Si1rHab3XSpfElyioi1ytDMT4BFFBnwPt5/OS0yxQfHE2kd840ujcC9/sRTIl3zFKo
ZSr+lMBANkdEkGGAVYztR0r4YOCRoBaVrxiD7IJ4NSA5TlkLHMXIJzIykKVV855EIe+bOjtEEECz
mBnskJvgZFad8oW1rXgu1NgDWja2pNu7KD5mYgxSCapkWgHvQWghl8tp2+qM6hnGO1vbymOcfguo
EtiuHqe+IWRw5e9/naa5rPYrvMyL2nO7Hns3FsZSFSXYBd3Med15p3l+7bbztwE4yRc5oOyJ8lmN
u50h8vRppthAppm0Mc4jtHHDUm06A6PN7MZEitbCVPwFeEAa0a5YLzo3q+ZrZBT2a9plVhni/rTa
3VDYwxA1g43AwWxr177IdTeX11bfGcYnC0N0GsBGSPgY2hK4d20SphCWtic7X7ELp75FJtF/TrcW
1R7rRKajx7Gm+HNu9Gp1ma0bSX9SuuK5M13gf8ncWmtQtzjdS9yGQFJrQE/YyVdlBXqSzc1FTfyE
PAiUhxCz6WV97tI1JY3FWUrmh6GegBBZIsXwP0/d86jO012iWQDSPJ7FsTZyojyWvgfyL6xRX8MB
vySYHnhUwPFNts/IdfAv+ipmDwkdIMlcX6+7wSGBZYqnCytVK+1AiGl90bQdhHKAXby8tTRBjNvq
PfN//yKGim6Ja7TWAX2f2ORLQnwW09J7O0OxWy8yUoKlOFZ1Bd4sTw7XuCMtK5hVEK0+0lF+08LY
8ZhmRXKDKzkDSzPo6+gntKjxc+buMviK7KwfpdcAEHHKVw36zU1B0IjuZ5XaLPt4LnkmiZrXHtbI
BqajwFo2h+2KJzSovLmNowEg7PVQtboeDuUqm8DD3qT7a7Z4cAsQ+2KodDARJtE8iFE/UhctE9Cg
Xi0/LV083SZEEmA6STvXfGzNiSCF3Bq0l1gztRfgt8N0Nmp4wF5tu+YofJxig1ancL34cuH7lYEE
FPVZ0aapZv7PdCdA8VlYEabTAvekx9hsja7PdoWl2DxsKE6x33plfwtRMe8RWRSju9d7Tjd+W2L6
jKSWL1edRz5iaE0bbq7R1HaO2rk2r4Bmik/Z6hA0gxDOsc7sdJy+I+FaW3ABhrwvFkKomidystv0
2A6d+VBVoRCdfTaCWfmxJJ1YwORa61lRTHIloyTGrrE1mvSIT6MH1cd5vvYFHnnSd2LAZ/A3tOLM
SJGnBW2tu0drUPAD12qrvsiVWSDMlcX9oqQo97m/ufwuzBiDf2LN+rzrKXZjdqtMlL0Z2Sevitek
D+B/AVVKwy3NKOGDohZegqQM1lXkDOCqzOwI6bFzt2Z0zZ1RM5IQSX58ZihqUQSt6vKzm0m+eJFl
2+JLJsdm3LtocerQNlvOHms1ZscMKE+6M9qqpzhLBAqlWW/VUn9WvGr2CfogikIW2e2ggQSMWMLA
xg14Sg+T13r3rlpUCS/SJgRXpf9EQE/ClBGZTHm3Ys6wzKbFKMyATYHCt+856xSYqqacFyCoFVIa
2rE8WHnq3a7xNJvQd9v2aizn7mocHDOFh7XGkYoO3gvaprdvGOh4/OuaBf6rBt4aYhZV/OmKaC5J
4hF20/h6jTU5Y5ceY+eHWVoKKc6zcNVrDVks2AcsJubLjIG+3DOsneFaHc2MuUNjlF7qdprrqODt
1L7LzJ65L4MNvezSLDbt514v5iUyAfq3e70rB77CfrXyS6XUF+0Or6ql75UiTvUjR55mBM3jlGKn
pZm0cKn3EF4UWLivnRgwaS44g+/EGsckvM2EQrmHppwnLYqdmKHKidiqP48ZIJw/b4h/O6Rp2xEN
rQBN/C2v8uTkZBTFhrpZ8DEssiFTB/xdYSbFtWPL5ObPl9pOR79WQ9mtbs2V7dCC8J/Ow9u9t2Jo
6EaMFeoIKlPWJRvEUWcw1s3Bm3cdDMizLOn1Yy+WNep7GCx/vv67t4pogQLfpoM81RBI8p+LtOo5
xmSrt2sHy3hoY2MO3bJrP2h7/HZi4lbpxnOkt1lp2dC+vdW0qBt9gVzuNzENYEUzl30rhvkvSxQ8
UJdqk4r5h/YKYre3V1FgQMaOZOXSYdtHucPuC1rEgGhKbT84+r7z7pBzbvUCZEy/xxavqluuA1hs
v9wisfTKQBxrZdniu6ltXDGRZbt8FenlmDviTJKl9vXP7+69B/qzmYPkgfhW46Qa0+aKU7OFQ1Lu
xu1+WWIRweT7SOb53gjB9kLVAusQEqST8z0MnZWTlETX2zUiMnGaR6bDxmKRsffXI4TiPM0MOhBI
qX47InaDORZd7SLtyEglWOkKXNq95X7/28e2XQVfAysb1aWfXr1fDogaaOEppuIEkw5dtT65cyjn
fPhgcPxeF4Epgrp7S8HAhEsR/e1AzDIX9UHCZbDmy2vO306UW9UUIIAWStj1wr3CWT+y05jmK7vS
YOksRUEGAmKTo9tPE4XmJKO96tUfNEO2T+DtnEMnnwgL+saoMigkv/3JqqXtzYYNNKgUW31NILjs
VBbg3QgcIiSfB+2fPaYfCUF+H61cFXnQJhWiUkvuxxsdTewtY8OSus10GlyVaktAwon+wXz27lXw
3NGSo9dPzsjbq2CjlwMzp+mPYLR3fSWfVHX+qGHxe4kBbypGMDzUuI64nbcXYUHL3MRmfUC/78Hb
18Zn8htUX+sL55asr/mfm/r/+TT/Qr72y8cbvg6v/+M7J3WAB6/V9//610M3nsbT/Pwb/x1PY/xb
xWvIp0OxR6d0xZLyjwke5si/TTLsUcipkPWQpzNQ6qYb0v/6l2Ko/8ZVgWJn69Rtsdd8AP+xwXNQ
/zd/x3UJB/znH7X/xgi/DYT/9aUhjKE9zHpH3UDdTPenNa/GHibTlIoerVWtfu7LDc+4Ju2nQZ3h
B/7yZG7++Vd/DVfZRvZv12Ky4fiwNSBP06EXlZ171hZG5NROHyKjyW4m/Ag7ozDH/Zgo431BBmRA
RtlHjau339x/7pJr0kn6aXE+mencma0xGBUjKhIAssTZbhA+44P59N1HaXB/JFLTWT1tB1TmOLC+
cpHMcu97F4x1PF0WH3U9fyogfnuKv1zmZP7QpqYHv85lZDdlV5RdXF+2nfKJQkGR+dA3xn0zO+iv
0xJgh1UWT9m63KbU5j4Q3vzUTf7+k6DQ4z/sz07bvJKYOpw/vE8ZqIER9kFzqQSAsQNrr/Gr1gVy
pwW6D5w1GEL3FrJaUH0B6XyG7uHofjC63n3HhC3990+z/f4vi2Zdk5hnKqURTTJpwNlZF8rMLPvn
IXz6jjEmm/jI8OehZ/VM92RhomsuZTzWRmTrwtopelleCXgwfmoQ6vbnS53ej4N0dHNdkRiPp0w9
lVWYRp/AlsrXSCX+xm8LnTc6DB+FRhk/l4Jf3yLXcVjxWI1oShq/tbbVUYESnXOdopvzLbV0SdeD
3oxL75sczeq9OY1puheZYX4xQHCtvm7HhnghKsfTaVxSaJ0IFlJjeElSqhw63TQWe/KAyCMppral
Kw1S2ry2SgUhYGYISM0dLi7402aPgnShpd2fY4SB2g1rrQR0VAu7uR2NnAgJc1lUUKI4k8rA4Yjm
XlYLT4bSrODMkzXLlZvCG/MsKl7QBf2yVbPMV4rWCXovmTWSTpzJDInOWR4cORCY0E0tZTYk10N5
yLZf96LIeu9AdKvI7zE/CcCGsh04cbQcWUNIad4jZds4JoxlTLw9AltKN+licfbVlUzJv1b1yv56
lEL7vFZk2fHtCbWIktjSKP5UQnl0NdduQsj6c9gldZ/vB9OkDsAWIOl364oINVCrztz3itPU/pyn
UHCEVmk7Y+63aMk0Np7nVJNZaLjZgGy7rMZDsirKZbk6TRFAuXa/mc0stGt0JFDwvCHhZDtPMbW5
tNQy0MSjqlxmiBvbvWT3tkTSLt1vnpqD/dw7FIDPtyBVL/ScpY93Cj0QFSjKUL5SZ4Wy2gFfWHZ1
NpNwUYDMW8EbtnUEQBkvMXFm2o1OXSj2bXtxb9q6r29odju3nVbYXyy+EVQC5VDeeVOqTb5MiTv0
s8Igtjxe7HUKDWXpf6Sz0Y2hZWUe1Lu5gr0szFR+KizK4dCe5aZISx13IyO0neZPQi+/sn5COJXa
1H7OzHqogj7V009Vgr8HEZlqflXg615hrlVinw8WZkQqUnK0hJMkwKiGpPxsIv3S/NGYFSIJFVf8
KOxuuYR9G3/FaNnfQJ5awbhlc9IFujNO13IR9RMJN0ywiUiS68wwyC9E3u7e9og0EEDV/STg4yvT
/QyK+ZvsRSagvMq58cn66jiR2QpRsO1MLGel9s3E8VZ2YEy0rrwim4Xczbl1h4uR3BciXmyqQ/po
YOtvaBVcGYkxgzufsvGevvqQhYmu9g9uWRDePNpdhRTLwcMrafWyLqj4FLOlMosAzaBK/nSFyJSU
WEHIU1KTpIGI1qAay0C/1pUO2UhbOspBVThh++aYGaPfF5rxDa/dpJ43XqVeKiClX3SBlnTPMHOv
6V7UIJ2HQQ7B6JTqi+3VpBer5HYIv6GIfefFE99lLMzmB3hu+3VYF9jCXtfkWxCCll/XsVgeGFJE
goF8obBNouLMV5YLYmGYKK+AUvCYchB4dz1ziMbhgNcANg5ZZ7BSV7qMrcosA+Sow/MyuRWs6mUA
l8KIuatqSlVkpXTVd3KrqWB3uVEwbhfXHHk4qmDdqulpHMw2r86Rsqxd4Jp5aR0KnY8baLpoCxBv
tVGRFwETJFo62VcBsFa4vhm5WmmorUsxBjoB6y+GtBxmAc2abmZtK+WWrtt+V1Vl3PL/dHKTFkWb
Lyzql9ZFVrRD75cpsLKdk8Hv2fUtLAeOytBxo9aOOcATGqU3viL4EG5FLlCMZGOzQEauRBuH2PUs
9ywmmrTzobR09AdhZ5l7c2279ULrFOcRdhj9ozXZVKO9qQKa7A01DWJqU+QeAUcoo7TJu/VSJPl0
syopHQBt0Ygm1+v+mgCIXESW1jsz3D4I6Bte1YIdSP5sflCXpZUBbMnZ2LRH2wtTh3oME9sUfbAy
9zGaoRbeT22O/LDIFLCDtVqr9t6GHMk02NmK4m/nEnpoXkIshTkYBMKT2Emepkz0dIhmdyyIkGuJ
rKI/I1S6McCoVSqEohKkgDqOjIpMHVtghK78ZBaWQ/8gLeWd3YkMhGNs6cb5isBewuheZtLsprQk
rZQjPblf62zdzLqkKyec2bCilKKoDNY6I1JAIwnW21VWoyvn2qhbBIfmDWXr1mFGzbVOPLDBTMzI
TafpCjGCYkdJkZduhJyRnKEGGagalYM6gtrdsJZBMgxaG9hqbusXFgmRhAdRcQXjqaZGGYkm14dP
NkhZGbJwGk/W3M7OAUrw7N0pOOS7QKlr2pa0Jro5mMC4S0rYk9UEfDnjGgjW7ekIdNFQItJBDNW3
ONGSNe8N+SXTau6BeyTawlz05qCKZL3XHJGRZjfF1j1hJyb5WjRB2TQubRdao/CoVc+pZfFP6GWH
Q9+d5A/BWZLYOBJjBT2KtIYmt9bQ2Bx4Kv1ZqXmpCZ2u2iDN3FtLkIWjP8GpK6+XQrefaQGJ5UJJ
lb5hJlOERq/MNGgi9EQAoVIcil1HCNg/lqT/GwfV/2ehbZtc+38PbfPHMnntstdfE1W3v/HPiVV3
CT81TOycHDG2AhfHi38OrDr8NTK9NzkeGA+UqvzOf86rJiGsyO/ZQnKWRGKj88/957hqav9GPr6V
OlV8DciyvL85rQJSeHOGdHScOj8rYvC32IpTinu7yzdlFhPKBqSZ9Ij8etqYuhYhsWvgdo26d9p0
ngJRYG2A02na34uSfMSgIPtICzNCJp5sl6wX4gys4qozs7gPCDnOa3jplQblUx/WZ81UMoNDaENq
pVZMSE1c/m8nKGZm4GDQiVQ+0t9t74DVe+yWsoTabewSM+inqebe4nBg6tfQOiR+TKjiSGJpCfPb
8BLtW6vxcvLKmh/zdIkvhhjoYzBhNoe1L4SjHh2rdBa/iL/rGqe5sWB7QapVm+46WT9NVbVjF3+t
G9V1ag3PCiEcoMMvFSu9KCBveyBQ5FTAGuUUDfqaaKeIyK4oFTOhbQUFZ+3AnwMUnxtThI+LkCk3
WTdUpTHczHghv+BL7oijYm+e6pe524U1zF0Rd5HrIBVQxSvisKtYkWHt5uei9R7UYr5d2Nv6KH4j
8iImf3SkryQi6uuSx+AGVLdIGW1aCMlNC+nTYZFKXZV4LGPhr5hrGKesxJ1H3c14TrBuLHV1HFxP
aDsFicngroc540Cr2Eug4175viBHCCARPWZJTuu7u83s5kvSqo6PhieAm0+KgMv8WlZHAVTdLT6x
EO6y0UzLsEpv+1Xd0Ts+WmK6NYuMbNP0ubMfCd4EIvw5IbgpJ3JSXfWwRElcDPalEjPlYrtfPfBz
iiGTZ7elgU/YYruBLO9T5y5Ll4dJl4GepfukXibWZxGWTZqH7jjuRFF4oV2POzjyPhkm1AjEmRpP
kF9b/Rzk15GEkhszBqBKt801s6gZR3JFScrK7DtbLc8dSU5nZuBIJswK9RqR10pFO80FBycvjP6s
tzTol9ZuzR/Vstxp9oRax+Gu9YcxEec9yXqE+hh3g/KCzuiyEUW6L9qvnYtKQLN9uLtIz0WUOf1N
DzJ97qy7fK5/jCbdyrl/pHHtm0TFhu4yUfItI80U17VIQpoYfDgVZxYWFPRZ0aIbx3K+ykjNpjV/
R2amrxC7McV30IyDgr75hXTKGzIriodUssWcF4jhcXmwi+lggeTiTCkiXVXO7DhrP3ft5agupGzM
MbvWontU+GO64pCzFo/XVQPVvCRP1jU/kcuqolXMr9nk7HU8/YtCN5W4y8NkqgJSMlVlzitgojUI
9n1Z7YgfPbfaOJBjS0x9B5Z0amisls7RSmvCSadLPRah5s7AsDP3SrJtmZLssog1ls3yLHUHuquD
feMIENhDETYq8V12rA6+uni+2vaBJ4ureEmP+gRI1rZ+zDlpMZXcTYwQXamOqqwH4gCudFu21wR2
eTfsRPymHy+m6mzWCF+grhhOS3pf2GyLElfckjl2boyxLP1cqgeFg0fSld/tjrD1hTR2WIjg90Jv
yyZPlOLzonLa6FA85uZCECrdJ3CzBe3v+JBiPQQVFmii8psu2+Ft2NeJ4dejDEvPvJadHgypzvaS
l8TZQ8sq4sZ66LhOW9znmn1fDYy/WH+wijrYMi43Vz5q0TOUOIec7UKmtJVvIEU/N7r6Zq4Serzr
pdGkF+o4R7SnQzbdqJrIV9EEOfDmQUcBlZLgQdN8uuQUR0QiO/20/DGDV1eUzLfd4aANAGDXMdCq
W0ROdLtb7BJmQyRdKc/NeLnW+/bMJjnCo7fcaeo50hfCCSqovvkx4bioLoV96PqhIjq3dX2A2GFd
ctw1JjjoW46v21hfViQUzFTcEr4hzrXdpVpypM6zM4d8IRoSZ0YHkcMpvhMRJZ7ILCOXOE52et+H
Xm9cxGr+YqpzWGXpsUIz0prrvZoMl0QPBjhcZr+DK2PIs2XadmHEoZijtStNO5iX7lYtjR/IP3a4
dqqQVW0+LLZx3VPDpyCwCdienGLYeeTlcuCVF85oHw2QOzIlNhdWT8AbyKiAuFDICex1xtvGbC+2
6WiO09AqWv04m98JKAGPD+rdcL7NUPBhH4ZOdmMhxtkRUgNwB+GfA2Wxy31lVX7M8eVQzWfm6hxG
N4dJtaD5arrjaPHajfmK8s9u0qsCptPygtbDz9eUcLg+u5FIbRNzlFGz3mXiuWrF/NVJZ44L91ih
dpDdz8GBX7aDUoV9XMUYK7Rqcc+cuZmZEGc6T0EmW6Y9ZyBYkoTJuEFRZQ/PqRzEk945Y32QXUxf
WpOGd2uUudQgA/UsLZzIu2+dZ3SP8+qVT6oYSnIkJ4sNP6UggkjwzL409JifOqKOvyw1l/bF0i1Z
WGPYuLAMIEtU4EgsIi6vta7jOAe1LrTa+2pUcmF1w0P8QAgAmqYKJefqx2Xaf+mTdSRSkciILMo5
M9Go51yX7Uo7T6cgE568MIshl9E8q8X33nRIK9bF3F300ozVoOxHbn3icEWAreC7vmhKs/qO60Z+
dcjHS694xU33pcgLvp2UOsy+hfVAIQ/D47hPXRSSOwdRoHtw2kQzw3opBjPkv3F3PpOx9TzYA/fI
vggdEZJytugzWm0/s4t6Dh3Q+SRtVmOeHQu1Ro3YDE5BHGON2KBG1qfdwlEnqjemetYEOrY92k1O
z6F9GQo0pIaSJFtOoZvZewSRFYcHptglSDEFx1drTy0urDpVMaOZzIg4pEwTD6GOPb9G8rLqqY9Y
VfMCSe+C86PdCC+kSQB0tEoRyftodZP0KkEW1oU8qtbxZd8bh9xo+/LM1IT6mawvtYxat8ryM2fR
HWa9LJvAryzET7YILLUg1QWB7kpjq0lYWK4gzaNPNBGlrBgiGiTm6WPlEGyPEJ48iFhlI3IosQmS
oeIoBIN5Zqca5JlwHA81Oczt+Vy73ldtHbqJH0vQajCX2EBgDpmc7xMpHkxqoGgNUJbS0S8UAnrX
gxjjQQu8ss7TXTN7zrOHe2g9pNNiZCHB33G/I2J60o66SpiMr8dpCzYf7R8ma9dSqjNjWQ3vTFHj
Wl5UqDHLKKa6sE/G3h1v5rI3oJ0vvRosohuSiBDdpDnY1GulP9NvVnZdO+RzRCyS0CN9MmJtbzhN
ryGcwtEdUE5IcxQ40hEX/GDp97W1kTsqBaoPRCdNZV84wCHTaCXB7qhOjOhAQ9SM+TYRrhkZE6aY
nVUTkejnXYHdUZJc/ep15XQRt1vepu6V41mVlNhw2Ifi7eQvTiTNToRDAosaiMAQjZkHMft3phR1
yOZg6IBRHhVPJW9VKTawRUUsI7I80phf8J4R8Zonk1pyil5IWy5rojuRitrnSInQi0qlsC9kb5V5
SKRjPPqcLJBWKwjlinBFyESukt6tbGNIwB6Q06JWJNxXYeU1KqNGLIoZlsxzV6KGkwjrBOG7Bh37
3jP6l2V0JkJQOZvTBclyZwjcPC6ckCVIM4kdWtjoTHaWEpphpM22bbCx52MvI4I3KdfmW9W30xeK
ksS7t+No16yjMcUibxTfqQ+hXZso5i8QeOHuhiYJkr2m35PVZ0YawWdJSKyWel9YBuDFtCyrw1gi
oQg7g93Smkj5ZJoVvSN9mMNV6/Mm7LcMQUs0JEslscxkKCRJfVOR9OdgsnocbHVcA7dvqizbQzFR
bhe9WrMdwZ7JZ8t5TKwiDVLaYN+quVvKK4Q0aNgnBKihnpQb8h07+FeT6ASTLfCwXJO9Srk2HaX+
mDNFx36Zw8z3lXJMYp8HbN9jlDC+Gs0AOF+X1jAixpPiq1u7fRcRv9gY+yqmw0WhMzbYlOABOabt
3K9BNVfUAFVFgNoE549XdNDsrw3+0R9WLI1vppMQB6C0s/Gi427Oo8F03JGUBBv1j1nAHEXnrJlE
9tqu9iORQmKtE5O+EAZkFf+TvfPYkRzX0vCrXMxeDXkzuwkpTNrK8mYjlJV3lChKevr5VN3AZCrj
ZqAbmMUA04uLC1R3MURR5OF/fkPRvjTutGuDATW073QkoC5F471pepv0VdLH++9TXxMC6eE5loVD
544DKVo6L8lyTQ4mPeC2ZJlzloa+0ewGryzfWALScSjKMgbl7YIGe2tviVlNXsDx2835Ci5WCnc9
vLk6DubFsK/HlpQrxCQN6ZWdXyiimT2ojO4Ya5BGrKZ7ncaZBklR5ukXvtngx9Ivyo+cxY1jDPp9
ocKcIE+xs1yUZofWTLFR0O369ZBZxldIMISnBEvNEbYsgrJr0v143i+cnNdNKUAapzo18MAm+nza
xSCIrGG83EjNsXpQ0kVvOug//WJ+8+GbfBv434GQD0/zQuj8K+gUYAf3Zy/wfwPlaX/WbzGx/zng
zf9/wJCfJvZL4M7bRg7pv97KH1/rx/jO7//qT4DHcv6gb4lfgk0bk6NhpR38BfBYf9A95R8Pt7yV
RwX28hfAg/e+CWwe6AbcNfSfa2/7L4CH/wiOCbw5kB8fqpn9t3z5nxF/Auh3v7U3OEDDStr0V5OU
sFdPlJ8RYunvnCKx9jXc6OumJo3StGMgFc7vv1bL9+k/k5/NGV4CTh5PUSUQpdVmBh8uW1+V8lsH
HSeobGsuxw+NaMh5lYWfELk5O/Enm7YN2eL6qKA+omF+HYw0ESlApPfObPPhm+Uu8xHnLsu5oomb
lSfNzXLj2MoBJGVyc9LdTLeffozZzLXBjXv9wOHGX5EbXQ57Wg5TcmilNNtj71vuXdLI8VM84DgS
ajNijrsCr01kxT6J7gm4whCauev0R82TyqPMLPzvlBtBcWeZOnaBGR7GBNwIfosMG61tHW3nQp8q
fw2UefFnT8ZWATyfQWrH+XCN1m33XbFMotnXNcYKVwuvuC+v/Elo7qc0KFAcGYR4Q00k8pswWeIy
TRl8x54nVlGzUKy9NpFDf1PQuT83adbWxyltAQ/8rLHubOWr5AN/NNHVnfxgWQuNzMJCXhroO2wj
d942hpw+aD5ejaGa+6UtMLiw2gPwsXBRVMgRlJ04tEQmx4oe7Zu2FLF/aHSuQUjD9T5KU6mfOgRd
fURoUUyqLMVFdpQToPIxIzr1LssnYtGkOVktkgonMSNabu6rRmHBfjAW0RqnKYHYHfqNJq2dMaLq
3ldeHaMmcMxC6iHEVlu9btm80nepV30zBWcCUgUH7UEWIIvBS9z90hYNXnR5nmgjtHBJbp9HptcQ
poGsJP2hwe93hTaRCI6LwdwgNDM6GixtVXxKbXf8zHGCe4KcjdmP9CAuakRD4Cx7+kb0BgFW6M0N
U97SB8mWWr/Rh1I/ICJq32didD+T2DuTnegyb8embgYL4GXo6J5zHcHeKOir7jTxd+AtTLrNYoOq
mKmX/5RKVT8r2iAEhJfEkYZp72AOhA7HjpLV6clL6jrqUr5FGm2teWobvPdDTLpJ/YxNO1lJO9Xa
HI0rdSumYsCP2cb3B5EXMZegVXH2Qyd8xgw7K0bssaSORTmj2h8JWJOIXD1rr2tof+/t1uw6stpB
gmmUOY4k4VEpj0BBRVQQDixEms9WfPRiPEpoLaHtpUfY6pS0BaqlyJaJ8ybI2/5HFQTZG5XEJtoD
ZGv3me80H2x9dLv9ovXqVhM5X5NfFOJN4xhcvUrK0msv65LqOA5tQR643quwaSfvaFAzM3A1LbcB
4T403BbC23el1agp9D3sZsJgYTy6MJbComJldu0q2Js40pI9XuyQwkDNx6igJ3XNggNI5psDENU2
UrzzRda+zsnkAzTU6MB1UzV+npze+YK34fLRCuLW35FgJx9QWWdvqQPq+6Ui7iyiBxn8GhdibHfM
rkduQ4JGfuerrvtkx2QO7FTpevdGOc3v5nniI6YQCd7YpTt/KORSfrXHYI2v4u4Rh4TQ05f0x5Lb
FpyL+aGxK3MO/UDrh32rTTA/CQRGtuBPPb3k3qwTg8o6naswMHDE2Mc5goEDMg8M7wHRnMIH1nNy
3d53upm1v5CjI9xwuK/9zLiudNgILMNd4M5c6Qh8NokCd5CHhG1eg9apIqEFKSTLPTQXX+g7H0Rh
df6z6+ywkGdltLvWEY4kTItHvUtE6zg/KmhzDqnoXUdSpNMqSxBjvMQw/vUEuy1AcBG0LFV9Suws
OfjLAmRMCYcs8jDKXvvASyYpaxGjb4eFa6Xuvu3Jd0P9NphEa+WOUXgnr5m5zR2oL5mXA+6KvvvN
hUmTHl23yjwg+DYrFOnbLS6jGUHbNCmiJV1Un981YsmAH4UaiLRrcIA8pbWZ0riWkB+4LU7dXJv8
1ZY1mPeF7YNQT/PozsGxrSrfSJkNJFstkrQ0Prhmo+uhCrxiPsXaMDUr5tVg6rQeUQTMFjB+yPjO
ZeNyN6NNF4Rpl+e6uPWGbFF3CJ2Q8O70vO/ddxhSQiIPrQzIbN1Va+/Yuqs6LJxLsxrfxWORmp+F
3lbTnjQDfJmNoRPxR1Ql/a8ZIPWDggMJk0Ib9Z+NObXmVa0nqkOBqQM5znjUHUeUTZx1qLM+sdvF
v5ZepbdDrle/cOX2r/Jh6Aau+ZpdI/Lw8drIGyQQu6mNJSloBVI8KK2TuU9U3bxxsy79CAEDQ0E9
Hb7KCkRjhy9H982eB6C5vJp44LFLkEVBHUYcl+SKqHq34RzfaaPD9bcTrf6ezUOkMJHG5p4di4R3
Fi+Yz4xw7Up4BhgNh5BJ0snYralZvmXd1EaKwoaWt4+ABEbj15XLYRB71iLArCbLWA4OPrLfe4gP
tD5sCWyfFZX+w/JT8U7S/M5Di4OuAIItvDfJ1JRy787mUIam1fLjwar078Kym4VbZJm8xQ2bjPeF
Nb1SYXhQOROMO4SdNhKjNrl+nR7aMiXd1K0LRGdVmk+vHeX7HxYIBsOeZMDKiVruix7oOsaMx6mx
oHuLvqvSqMwT1e9LeCufoe2wZTX5nJLf2NvQdUpuJnE4GKn3XqscgsToNLntPiAne6ADNlgKGJA7
zCHxm/wzDBXQTvpd5o+Jz5qsnEWmXxOX72dX2fUqtk+KdkJrJGUeBcEaENZmCKMOdpN79/ZU1EWk
mwvaN9Mv4PBNmoV0jS0YcV1nNfpNkE5BjHSfZmDEhjxyMQyy1r2rRgGcTWEmcdLT2L4ocRaXek1b
xxauTtM7x4L8Y6FwFAwdXKSwkhK+a6KAto0O8UDVdCefWPoARKJgR4cJVA4QR6B17KwSeCHy1dzN
x4U89fYwN9Q/mPUAQdEcKYheVM0IEQB3KXmcF4dm/GAl2cEj6929zvSsO8Fl0sZoNGPijMlGd9mX
fHZc3MjHLEzzOL6t+ZcDxLmaQU98jkcrhCvESh0xCHRO0O6CPsQiNP+oVJux+ZpZxTWsMvofctAI
sZ2QD8AhU+lMlnddDgjucPl8yI3Rf41iVTsZi24AsE4O+0fSzXqoE5F431tp/SWoUiIHB5e9Oy+L
5Z6lOX1xDPhpBxt11gQxo9Su/XH0XumTS6PDmZPsZzss0wPsLG04TG2hfeTJXY/kt2R8pyFkgz80
e4RIGn2a0P6Cc/O1gebGERVYP1Hkt3yd0HryMAcmZLdLK8Tgda598elAfp9FjpARq7MAwXstkk8T
1cIDqd7pnern4iNvS161o5OhbvRJGodtaLS/6mxZ8gh6nvmO7oBhhWQiel00oUpTR+zOl2Pc9dKJ
pKOh9xsbP/+sZIlYr6RXPB1H5QNCzCS4LtxWm4aMT30sqhD3H/B4XRs8iBLNkByb1I3rkBI/YYUW
U/nRp1TBKLBgi9mlSe5SD1Lqs4NliCdBFSySONgb8xh2yyjNnddaCfFWTkcybNZMIFIyWd6QQEqO
LuLMkf4J/hT9gdZj8ZD5vfbLMRPtehkpGEE8De9TzYJ/6Mvcfh0Mg381ehWdFx8aB/BmunY7SDHs
+6su8IhSASIn5XsWCCtC24rTe6cYgp91lVhfKvaatZugYV+i1zabgkMJDsVTm+36EBRVZ1xxZytu
82lajx6k8/WhamRe7IJs8dEEFmwOu2GEirvPNaPqaBTOVKHd0MTd3q9c8cbIykoPszipg70awFJ2
A1meWRhQ0A1HaUj5UHdahctbwt0mzIJGvOpd0v3C1s1ozC41W5NHOvYrTxnBp6qFvx4u2WLhYzPX
HRi1ykn2Tnq3OXRIVn4SGZZUoZ8lsroFf+vTFZSljC58OgQR31/qIoAkHnDvUyZCOMur5RUOZOC2
cZZR5C2CcMpdn4894JsrUhpdeedfKZF3D/T1NdjNVjIQZbia2YeFWSiQusUJfhhxmX2q+AhWdlDQ
7rjcTMGu9cg4Dlstrr4lGHJ+zkb6aQdAIOubv5jzshttcyDJZJn0L3UaULe2hBLt2AHs98I04jiM
tbh5GBd+EKzPht9T5Bm5q7bOjzBHEkWNpoCC2uet/47YSs+LlCi9o92PDh3pRWksi1ZHxtsbePpF
vbngbuo5tXDR0Qd1EMJd5d4zdNpyi/J0qPaBJVW119hWSY/VYDiGmSktmrDWAF6udWNGty6VJMBR
dLxvVOf2YTet21RWN5yGqa3pyTWbPfMLZGlWEYdxUO11+nufZOXPr4lrL8s9X1RBXCcRVEyyamnx
UlM5XLPcOZ8PedmXGYxZC0pErlLach6MjKNljJyIk2dMHh7GmfB3iz4uCN21dPrUcxWp/+SA/z+4
9B/oUF4Cl97X2fDzx7/+S3z99q99lYmvw8/+Ccq0/ud/okyO+wciRwvLZfz8EQesPrB/okyO8YeD
Jgk4FREIRCMPrtBfKJPp/oG9n4NQEFXMyn3nr/sLZYJ85GKagqnTGkiwwlZ/h0bE3/NIiALZHccr
Irkw+3VRz4KLPCURuUFVdUTWQx0y/fFQQP+9ymISFh5NzhlYaSu+XEexUfhCpvIwYNxaWfqWgusu
JO1z3YE+0ijrC/TP5pQOenbLZ6ntOq7q0TKk1odS5c0F3S7zuH1IGwUBZpa4MyLv22heSkKkmxgJ
GCiwru81jAboWKZWZHEnufCk63z9j4Tg93wyFJwwhkEb+UyNXJawRbXJjsouONjV8g5muRPCkeQe
5UGjGjXC4wcz+/zyBJ95jcwv4iheIv/HWlG9R4oPMQrNKSuNJ6Rs2lVxoB3aOB6PL4+yldLxGrmY
8hYxvUPAtY1WKwBGFz8msU3X0ux2nsr6i8a4KxnCvkWkL7+/PN5G4PN7NvleiG9wXN/Gn22zOoO2
AxFTnhUFA1HwhjNUVxq3ziQkl6YRuD9osQzdAm6PRHL2i2SEL5ne1IeWNLP3F37LOoWbN8tvwdB5
NZCyne0i6rMZ2WiakMQxErdjul40T9mruHKjJB7jEIvdOWxi/On4zVeIHncya9wvXLKSSNNRIbz8
c84s6Se/ZkP+86teJ3tdsyJH4wxZnP6rHif6tY6yMb2wpM+sLQcAOkCWh46Sz/fp2hpozKtkEuvX
0wdXE3QXvH3NCzLXs8/DrNjA6nhYb6X1MP0MWdcmb5ov9ZrMUSucvDw9gTC1F1bxpaE2i8qOBx80
2rYi3UvhH3tEyHuyvRuSvti//JLOzlyAEIuIH8xa7Y0a29ITgqnZkaJ2okuHE2V3oyx4EC+P8vx5
1hiIVSFN1wHK6frnj779Ih8Hm05XEzkxZiU1aOoVCqHqKpay/wdDoSojFml1NTes9YEfDZXymsj0
8tqoUtXwgRQX7QSSYn5I+ljcvfxUz+cOW2NWHCcTnBPMBZ8ONWAN1YlAb6OZRvsxbWivuaX4S6z7
7/sd/C1PP2peDUnnq9g5AKvYfEazG5Cr3RgoqT3T+OkSmkfihBtwC+z1IwiO8S2njjy9/GjPX9jT
Qded5tEsSi5flUdRF7mx4X/wKRrJQtdpnxpl4F5Y7M+ncX1Va4IRxwP8uM0ba7push1AcN4YFjzD
FHTXnT3EF2xDnx8MBMQALLL6Ao6FbcwOCu+ygkXUR7WhGSerb72Tzjmys1TFNBrcqF+ewbX3tXlt
GK+iX0Wqj8nBdnE43F9TSxgyWvoOLUi9NCqMvam9mYJ6vu5yXOmDOLkUXnnmvZF/s04iWnwLF4en
781r0sQCFJBRQRsQZElU1yUq5shH93DhAc9MqAtlgYWJLb1OKOfTodK0G6dkAsxZdDRWjSPkWx0d
ewQE3x3sNEBS+/KMnjlqOWUdKk3qFlABZ/NwfVL0k9llRA/qOb2QfsCcyMRtrduVgGBcADtY3W4j
nK+tx+U2FIMcXgeG6l5nQceF9+Wfs462ecHUvWuphgUBfoqbnTPDB9arygHFBdFQIP5DadR7Y4BM
RT5d0r3psSdH0zIhMAvz3Ljof35mgbEvrwbbZECS8bHZF8a6N1H0Mr4Mhvhg1RrXRdoWUdkbX2Ue
4LOEdcGFZ362vMgsoYQgvQFNLeDw5plpD9IVG3oZmQad136E4IceRsOqv/758uw+f9kMRbQC8D/P
xka+GaoFiPPdnj6cqhHZoQ8w4yM3fyRz7mDpkeqUfZybGFuPGS4evawUkbKy5bVXQjyMXv41Z56b
4ER8sRA/8fS/vTkebYeqxphFmlqPwZ4g9UfzOiAfI33XOU1+4VB59lkh6MDHFyd4nLL4kDc771L7
c6w5FQYzepPuBVQk4Idkeg/lCefDWfqfXn60Z7sv45FTYJLuBy8WcP7pZ+xqYw5hjh1DpEHwvZgW
PFUHoV29PMrvGXrytTCM5fBCISWwy29fZz5iRr04isdC73Fj9AF6iaaAHTOA+RnXsy0E8lXZ79C3
poe5S/K9V0zZtWr94aFCigynWSb27eIP2f7l33ZuBnB3DVhrJlfZraG0a5ajhosaHzLpUtejZU2H
hVCPC9Xjul43E8DGvJZAa7whap2n85zJWEtKZ+mjuYCZFqbjUtxmS5HEUdtJ84iDWH4HhWyCvh1r
JzS1gXZhEf+OKXj2E1b5OBcktu1gs2MknVEYTTz2UYIn6x5mRRx1MR08Bep/I0t41CRF5zk93Dj9
xBoNHnpFrKZf9ER6LsI4tbqTXziWz06Lg3X/mnyAv9bmM0/MBqJnLfmy4ibDDqjVuSvMCkgr5DAr
TnqmQ/iHFXg91/pygirQXCSUnHkzeE1guoTyiSSNdX08+rhFCSNzgieCK6jRvWqZjZ1bzMWVxKP4
F4E1E2t0MS585saz7Xvth2MWwGXCwjTHXP/80aiu1NEvNyWgpmd9tMU9Dcs77FWjWltb6Vpo2FDE
3QR4nYzP5TDWxRW077EPIlpwO4cGd5UsFzwizvwmzKfAWHygIO7Rm70nDYwp1YU7R46w5C1NcPO+
b43uYbEpIbR8Ea+82Wu/vfz5Pd/wWJLYmlBLEL71LO9r7molUSTpUd17+c38q8APamqRQcEXvVBB
nHk+jkx8Ezg3sSd2NnNeKbuW/oJ+1Mkz8doitHJv1XX9tiiFcwL/9W8XcrkvGIg9X+EcGxg5EOu9
nh9bh27DxpWh85nUzGcWU7POr5Ol76Eltw6yoNrPTrhH6eRXBHK+H8z2UkDG88OLcfGOwjiGi+tv
jeDjlZa0rpMPRbZEupAxfG6V3MSQhT+DM5tXL7/L51spXAkqEtLj1hnegmhIndd6bJlp3Djxj4oU
uQ+1tD7/3UFsvG90vE1hwFqYpT39ctp49sG59TmCk2v81JrU+p7VxqUcxufLklG4AKySXdyf3c2u
oGbIS0aaz5EhRXnl9jaSV83I2K57Ao1TjDz9v30OrYejToLlekzg9f/0uZQPx0jqaFti2Hsn+KXa
nalG50IJ9/wVraP8vmnhAU49vRlFT4S0WiRHjlZMEYyuLlzyqjj8/XdEmb5mXIBGmdssm0WOmZqy
nlw2g7Kl6nNY3HkyXVhuZ96RwcGhs32seMxKtny8smF60eRbmcDKnMyrhoDtK3wjujc2VigRDEjr
wtw9/5Lw2wCKBlxE2Yqg9el4EIFy3NMZr8Kj+NrKNS3YCbskaQ4+z6WT8dzD+UQ6rG+JSntrXtOX
A4Bzr8lIi4c0gt50zPXkl67nD6yev7ok/xZkOLMquFJxiVg3qfVYevpk2HQKt5v9IepEF3BdGmyk
ZJ08vbwqzszf+i2RLEkmKBDNZv4gS4JOao6M4Pr/rOLMps6xPg/sRsd/MhDNB66mYLPbRQ7/TlhG
a8lolF39plM1TiEgXbfxIi9sRuceyTAtLCg5wl3QwacTp/nVmPmxLiEAGu2D1TgWSTNa+3Zqp0uO
Vb+B+af12wpr/89Ym/ptsVOTJiQ37g43lNsRR3GMtz2oDTTujPi1NfSje6jgIfThGIilpoJqp+HY
YanTR9bcY+jqxRbKHpxcaZTPyhyGUJdedjNMw/JmqsVUv1Na3f4Uzgiba8aa3ouqpUEH8fL7eRY1
SjoAgRXUWqw5Wjr6dtoE/XJMwMcIQoK+T1Orv5PTgAigHsQegm+w9+JYyyGgLNqt2Wfxafbs9h8s
x3VCyVuERk1/6+m7kzP32dlE+NPYRndMCLfg0uXK45o9eWGoMx/zWuZR6MBOobLarPx5aBuE+GqM
urIr7rBstjF/T9akOzQCuza1OvfCXnV2RDoKkAwN2Nlb2NCBwWKP+ERHNqjJVWa58iQgkpZoC2Lj
ziJF/uHld3pmC0Hhr9PeoUaiXbfdQhZYdbY5K2yTmiby8XlBj+NeCiE581iwvmkg+b9rgGD980dl
Mz7C8TwqW0Vd3upRrpAhdUUuiGLOxCutX+Q/WKls+nh6ga56zOZmpVY5DG6zQXaDwQ00YcItDkti
1ocxz5t3c1dqXytL5VoEcqteZyIIvvlyTQB4eXJ/5yJuvn1KOLBLTgNQJ2ed/UfPnSSNC3EBHZvu
DsZeFEV9pQGpJ6Flp/J2ssv0lVX7481sQgBuXPJ5EYhBNdRwwzFK2T5ACUQY5s14UPtNdUCACIMO
MVBUxnyKu5osSwi6prxwRJ/ZH9d2lM6lArL+s7zHmeuLXjQ4ELREPuAd5GrTKaiU8VDXSn1/eZLO
rUBWPJ90sIbI+Jv9MVCJputVxRylIsYfB2ebbnKSwz8YhY/Zp9eHIcz2qFQaqWXw6CeA5DY+lWix
rltssi6tu+d3FeAC3OsoBFdLymC7Y9SpwmWOhW5UiftDoYaXYbWkwd7EijG4gowRIDAC130/x1Vd
o+i09fux18sr1Ja/dOVVqPOn6TB7ON079ghdeQbkOE2GPn54eUbO/lSqfeoUzHad7Q1nyhx7Khvm
HYxjuZphud0SjpevzrTxUZVQuqXR2t9eHvTswiIm3deBIlGhrH/+6IMgrNwZYVKj1x6Kj0L6OLLp
ncLufKn2L490dlk9Gmmz5fQAnLneMFI91jhszHl5ly6lugCEnH8em3swiTm+uz0RJYb0MUjchP+Q
n6A1lwj7smHhyyTw+NLl5uwj+T7fJet3NQp/Onlwd2WnKTY1WM+oNhsdhy3sQi480rlRVtgUz8IV
rd9WsJ03cWA4eOjZSsm9MadyB5F0vnDQnZu4x6Nszh18l/rOsFoWAne5txI3lAhi9fzBRss5X9iG
z6DSNhlblLAsOgLitk0PZRDEmCcDhiozrguJ7Y9I7eteXY9J5X9UIjCuoRiLT1Orl+9NwhVu40Fm
NzbiePfSDrGePNsjgcYZ6x9fPPLMNutydCnlNbtX0WwaJTv9lO0rPf04GQQJpW79a0SLXMssuc6I
1IIxC39+Rmz49z8O8BuQO3Ro0GA2l3Gou6k+LZOKRNC1J2fEQbHp+kvpd8/i+ChW1raW4a7FGqD4
ZsHC0vbhoDLlvUi8m6VKMKukfr3nrO39yIzd4TrrExyx56L+pvkIVWN8lj+ZIHpf5xFE6MJCOLfo
Hv+eTVVgt4WncPgiyST2kQAJJoB2RrtvTBiYf3+GUf95OFxzbTK2cEdRUJbQCeEgmK1hp5AiR1Vb
JBc2ufUr2S4mmF4rJMmN0wmspzuCkMofHYXZWk7NjsfeUhX2DimuZb628VarozEo21sdTTpSoBjm
3z9YR7R5TEBgCkiOkqfj07JFXpI4iNTwub/uxlxgDFWJNy/P5bNk0HUdubCsqKX4B2esp8OYXVrI
AZY6wuo5/VqazuqIvkjt3TwGzo3RTJgETnA177OmTr87RTDh1zLCjblaBkP7qMze7naOI1rt2LcT
jioa9hAXpuLcccrErqwCDLwgoz39jV3R6VMx4ianTLwKqkSfd7oavIfF96uT2zgNcbCV8+7lmVk3
i+37X4tLGMGk3fnbbmKSyMwsKja2uSmzfZb2D1Jr8lC6zmdj0C4UDOcOBo/ppxVBaW1vQyKwq8Xv
cOaboWlsXls4ZyJpceQ/OH7g9PkWwL4H0239hh9VCKNROERtMY/WhMPfUFcPyzCKty/P27nvxnPN
tX9Gyx1h6tNBMlx6qLPpEXSDvjSQxysNsUtRguOL4Uus2QFmIhb0fV0ZF57v3CvDmBuMzQtolm4R
Srp0I5x2hrYSnFDTTKTXXavh6lBhRpjifVIV719+2LPvzYNODTgJ3crZ7HpdYyLvhI8SKYWXmoMT
eKSNWX54eZRzeytPBJ2OFESkr5u9PkuF6avMmKI4rox7Cxr2Nf2Y4UqHsH/hUzv39vzVhVqHobGy
TJ++vVLYSCmMApVIYqn7Aov+97E31KdJJBqKUte8SrRMQdmPrX8wlYCvRDHC1wuw7ns6cqt7PW1S
VP8V3rAfSJGy8KKp7QsNnXMvDGQDZIr7EE671tNRljJ3s7EkfkX0aRNVgcJGXZlN8E92b58oRtp4
K/FwVak//tRajuLabbmdLsFk7AMVzEd3brvo5YVxbmOkc0k5CY2HSdvMGa44jiHsCS8XO1Z3MkMn
u1eSwDahB8KNsAPSolgv1QWiyzmwCnocgc3rKUz/f7NK2hotEyIVlr20dYV9Q+c9xMPcv2d3dE/x
OI1XPTzQ44Lv9SuFt+ZDuXR/OmH+W4D2bOVJ/CS0Qi5aCL42hZaN60djTHwVpYrJVjSC8TiikPqa
93GGdqm2f6DBsj5zW+ixWOuHVTw3OA9Jmf89e34Yr5yhj3/JZsvLa9fFjW6hrHdbeWPUiI3yQHQX
+uVnli7EcQ4HkANA/m1B4LSDnWROQ5FNHCy+VYmFtctUtsaFt3tmHCpXamiQfWqDbfe3rQwE3f1g
RE7aV7cTTrFHQZ/nQhF3ZunS6TXpjnG80h/bnEW453bCsVIjsn0SxzX0od+rqqiPApIOncDESXcm
pIfjyx9MwGe3OdRZrjagnMmQNHWffpa5mXbkPJZGpLrUfC0LLz0QQjshe6nNUMazuF7yiYi2GJ+n
pWhb/cJTn9nJ4cqAPcJsX3lDm6cWqSAMClupKDCk/lBxHSJMQsxvPaX9evlJz44ENEbhSC+IBfP0
SYmIXZLSX+AF9f5809kS2XjRaW91a7h0ZpxZMNBlcEddO7rkO2+GylCkqjjzjWiGY7abPBcXyQZD
rJcfaN3Ltq+O+xssC3gCsD83r84XTiyEYxtR0nnQmQK3Tz/qvSiXoy4x+blD4o+J38tjniHpUC09
GnRdT48qJhe9lTsEmRnJspBc1tPUPI4InPZLhmExrjF2ffwtLrI1Dy/NxZ+MYxC79gcz025w3ts3
GUaeuBX031/+ZWfnHNyX2cDq4pmPLEb+ML2AXSPu390Nfl5lxIV7+PtbzurtvJL6qKy5aj19fGKV
UNICA0d4rcIpLMpkn0EcuTDLf/Jsnr5binqoLtx06Mlz2Xo6ju5JhUo/QQarLZ46eYjrPy2WubON
BTUuCrHSF8XRGX26cHgHpe8w6W4KBGBpAM1YxvV9otXGGKLTs7QTxkKD805mQktesdPVdxORMIo7
KZLDHWJqX7/uUJITdIkxpnuVWCZK2EwIL4ncJMlaTE674Es8tRlG2SJuHAy5ZueGSL1pPi2LnIEN
ht5MbqsUiSqBxpzzO1XPmDtWQpsLTJ2gbEUem5gIMzHBUNEJKLOxX096SDQ9dqWT8Ptgb6gSKZ9R
23htB3Oc3M5Ou7xHdZ2D29UL409+F+SYGtgq2fv4Aw7XBeb9Q5ih4SD9MS20mL+lGcqdybsC6JWF
Sog+jysz6oKi+SzEIs1T7VhZfegNgDvEc7nj7cUIm2fXm33rH0tjLlJ6Ps0qc0mV5SIfzb1jTjJW
ee0L2c+nAkZnB7WRhtgNzkhlEkEQSpJwtFv3bTyhn4nsaVCYoPtBhusEWHsRYkHsFO/RD0/O+8Lv
l9emo3BWws5hsXZc6rTukMoMTIqSE3faLDMznBDxVwg1a+zumk5rP2HabeFB44nrdkZXQFBC1hLF
oFLrbQ04UkCgnzvtWhupxfBpkljR4Rxh7PJkDuYdzXYfnXSCa9pNacrEw3+n79/0WDYNEbbuAOLJ
QNv6WEpEmiHW8N5t7np4+drxYhLGm036RzOp8nk3OIV1T7h0mu8CEhq6K6Cl3Aq9wezNEHu5srvF
xbMyDxW6ARSCluxuAiuGwEcI85JGgfQaTOXi0etOo6+38pXp1dqHuB3HTwLj/SJEEVrKG1/W7reZ
FfsVRbx6JYy6vfGrpaLJrSvS1jWhu4dizNU7HbtaLli2UNdes8r9IfFgRWEkzTAQxIoalARaP/Hv
9aEPtJPKyBP5LH2f5IocL5Zlp4aBCBA1lFUelaNu/SK6FDtWDY3vcdSE9otca4zD0O7k6qDIxAj2
el3Ob9iIy2C/1Ev1EcOLUtvVCXBMCOSYfsmRbV5ZWVb9bHqBbyaW+PmrOPHsj0XW5QOcHtswyc9I
Uz3yEfDiFeaTrU0y+oCRv0r6ssewcO7FrnTm7GM96qKAj6HQjE4YRxTYEdNjwlwgEz8cL20woSnr
Gj9Mrx2/DFmq2lM3+FWx9/LE+ZhqpRqPBokvJkap0npVoLx3aKVO6SGFsKPthzJAbJnaBEPuxrqq
JPEIQavvPeGV6Pe1JXhVJKXm7/BQxsLT8ZxkV/LSStwLZ+OH4Bp1XwfW+C3BClJbbd6IiXD8wv6Y
IRfAj8RrF8USyLMimmC6iD1kLMO/wntg0LHe8SkW60AjPrYn9OzB5FtOQgwfCJIaY7QMoR9PNX7c
OabQgZ3Z9g6LIouGl5DoSIVrDquJQ4dY20xQmGLfbdKinlLcoqNOL3D5U74z5neuqaGezhaBs4uv
pQSoasEokl2HbB6LkdytP5lK74OdxDYzP86B4Os09dQnjKMf4+KEwF8iYDczyVFTsynQY48HmGOB
hYXA5DtvtVR15qErF1HRSnexiVvSAh++Svb4YMSQfPGRWCnOO2QA2mvCkguF74PA8ZBmm7tcV9jL
GOSJdCr4b/bOZLdyJEvTr5KoTW+aAc5GAo1ekHe+mkeXNoQkdxlnmnEmn6veoF+svxsZ0ZWZhapG
LrtRiwAi4CG5hnuNds75z/cRKh68TlRAImcjsbpPcnj1bNybxrT6QIRMJzPK52YuAsBM5QwlJ43/
e61Z5AuIYW3GLqtv6K6Fjwhs8yfPbg0adjrstn7ml6dcl3kksdFwsBg6brWwn5fUyvnjsGufRVKD
KEoAytT/l/vnv0ucBiRKmF2xjsAIgJjOP9SfGG+C8UKRBGQsH/lxgQu0UK8WLZTHBrbIRQENZC8p
fvJUgveJgRKED+2g0OWwUUP3/Ps94r+Wgf8l4AL5H1sEntJff9l/VJ9/7xG4fMxfF4ANy/lNYMiC
rMZCqAMlkT/66wawYfm/Ubrw+0NReMG8XfqRf4LmnN8omoLLaJfSBkI/lfEfK8B8QpOuA6nay/rL
xYr3z6wAU7T83X2Y3Vxak1g2aYRzYBBitP/+zqS62WKZs7y352xSkYGo+70mi0+IU5RZpL2cF/Gt
a2V9+CTGsEviudPhk9l608+VtFsXSVDjp1VB8466MihfneXStWNLPjyWXeO8jklmm3tHm+4mTLP1
oYH7XsUmRnTaaihZjCstKjM/TMuQPQ+9qd9bi575nufm1O+8Nun0dQb4wwR+hrYobhmI9VFtjvc+
0zZ7M2sdvIdZgC9qzOSk4wyUBDjKAaZQlI+rX8VuNlVd7FcQWUADTJ3kIE1c3qQZ1PGgNVonXgjW
5TzmwjLBmIw/fcenvJCptAMpvNWcNkFjJl/dWnLFmOwCNMmau6ncyprs9yZ3BuiaS2DBOp1dlu39
BdfervN7Vq8SOcGP84pu1LHBBUvF/Tjm9Zag4PgEZcC96QdcOpHWqyci0lxuGK/u5WrZEhgGm2Vp
gCtAhoz8SCxh2RrmRafuwPZ5LfJe0ECpXP06qYIEpRVqI9v681yjgGh5lG9X/FD1xuEuhEQhaMVN
ZqwONz14WkhJpsQEqi3ygkfblHpMl7kkzwcDaP8SJyOYmtFd7Z8e/h65C101lxuZtVxVQdBc+gcC
dRE4XdgaWxikoPqDyiQ+oUHmQcmfjfWpB1tgWi+dnWZONKgCNPu4wts40HSyVx4+I8CgSQzlFfvf
c78TSYUhrQCNMG1tu3JvkKZ3Jxzz6JBK8FXgc9JwDbYdKKoU7IPF/HPAkyr/WmX/16H2L/QO/rNT
7bFsxo/i78+03z/kr4caFAI2TQUNZKKhv59df55plyONrgQTCNbR/0AX/ClHCX/zL1cSlsz+YCH8
nyPNFb8xr2BsyLoMbffL2OJ//o+/a+B1//Dff6vX5AMvT7+/qQMvBy3BbAhCDuYWRhSXM+9vyu0O
HA78WERXSVvZKTzARrQQnM0RAMBorUWs7Bbyjwz9DAcfzqefAPRktA7WhhRgwxUXXF28hFwY4otr
b78mTv6+sJV1TCZbvzVTzySvArwiqdHYhe2cuDXXJ08xQ6q8Zdh0BO2fVqP19tMIV2dxoOOXvcrP
I1TdH5MY14e8zTcEiyj/ghXLmC5mLotj/WW7wMineh5fFKwV5HsQhhPVG1cqF+HlItjpnSem6mCb
CCMW7bcnt68/W/Nl5Hso5HuZorvI3a8pr+/C4i51X8ABVPfNOuqtB+nquEoOw2FyfyrpVI8uxcnt
hKKMTSXgczdCWd4nTB77gUpjvWcR2/+BPAIIIw+PCoZbuByqfPLv81L6x3BkQgxHrWR4F/Qn5QQx
dfkElZwbhznkwSFp3CLSqvR3rTT9bThAlpqQbP8IR9u9SVxtxaPadNU80RIJzF21QAli5rve1Gv+
PAhFPWxoWY5b30znK0er6VzZ07prSOFtBlemV1zxkn3il7HfeV9Mp4ZNT8FwVwtvvh6dqr5KCtuK
E7SYUeNmd4GjrA27bvPOVEl+PxUhfZYEgUZrBueh6vgWSmxmvuy6U5OQHFFWd/KrShH0d38aGIWP
GUHOKPDrJwOi3XUI6ZMTqJ/3wvPrq9lWKoaWL18n+IjR5FO/w4Lxn/PMe9Om9O6MHoCNoYVz1chU
7SHs8EwJFug4Qd2xflfrrwS7GaycyjkU3mqc7LRKtk7rNNDdXnxw4zL28vbeNwb7enL6iWBq/61C
G/BlqQbrtlqSYlP77L7MfF1bQ7MJ5INMP6+zB2a8gV/1EGC9i+dxrA5Emer9uHIxXxbJ74PY6os1
iellhmYej8VivoIxfvbMcjybopJnliT1SdXDuLM9MmiyhKqhchoX2jbjYNJupLy2x1ODS+yUsPmz
AyHovitn0vsuXULodcq8XqFUbx0AfPux0fbWXfzkNm8Cfa3CgBqvx0FXsx4z03ynZeJR1t42tSBq
OS6ztRn75dXkQ+KVBIY8Vg7UKmRu7iFZenEoM1ARo/bEbRsCzY/7Imxealx5cdHSKqiDatna0PU3
crbFaaB0ig21KhYDs+S5Ao2IV6RbzvZo611hhO1X77IV2ysL31krrWdXOu2R3TvTgr8T1KeWDvrR
MltnJ/PibRI9mby+pheAiXNbyvyBghHwlamm8Cevno8wB68H3mg4pROxTqcLkPpBU4zNCSZ+xx1k
n7qIDzqzkbsZqOoapKzVmIsRbhfgRbxFYORXo9bnSsjwOAGdhLqnqx6PoQ+43RWcQIXhUSSv3W09
qfYRYvl4MkUDbbwp8i1gzvHi+KvOwEtzzI5W+OTnkz47sjUi5jaCH5OxsLWV2MYRPjmezwv2lL0i
9yOt1zRunBoq38UHWVqd2nl0L86BrexHdg9hE5buFfi6a6aR2RtX2QccOW9G1g2o3Qr7RrjEdCFz
pUe2EB9XbEZbMIu3aQ37LBDoTEre0vSjyHvPE+HssqMt7DHTZiCFVNEwKIttyE8b2UzFVUJ/Mzal
Kz7dYlmeMbaTiqxc8VgDpOOSYbKckyTeNh9gGGseRFdtRf3kM4NCsrJw+jZqNI+Lb95JK//M7IPr
cqVZBAzKwX2HduADwwKZaPuRUwgAb9AVCRo2O1BxV0SwikOqqyKns5IZD3ZfrLdOsIC7Us6xMKYt
1RykwJGC2WTqhfxvxK7QWsluVFN7ZGOIUXY3vRoFFHbClrQIctyAAFegjQZxK/M7Ijz0UIQB8bIY
zxIJ45E5GXqIvrYPdB8e3SC7pf+QxUS17G3nFNXNUBjjHZdP+WomvdoOtvGOsrSPZukFd0OVOzvk
gdtsTH7Unjhqe+oP7WKHp8kND+z0nUzP7h/Fmu8s8h17AwKt6PWuJw96FiH/lixygcsrfdybi252
cjLIaYXfTp7fQQwutizbwI+b5YcZYlUyrAmBZabVyYVZuYHQhuC0DdavHiXiJoBWhhNC9eB4aaj5
XnFlFCaNCWJIGE8Z9nt6Ud+oPt9SNcqta1T2kwEKb4clBkHVPP3KXAlbC1bLYXRRKa224b1lPvtn
nUrF1vBpHbjaPY9KBls2NoECD5xVczZ6p4ZH+TEPhN5JJhxXgRquEdAsJ1GF3BGse95k2KTSqcBt
xb1XrDc0/vJbOvqAuTTZ4QZfxHFZJwxjaGC7XTAG5X4e3QE2sUqtKONG/Y1bcHxmGqkOpTtNe7E6
5k0zle9NZzt7aUrBRtTkHP20/UbLWO4C2GcqmsMmeCxUQtuaojHu0FacDRh4+65n3B1x3y428NC8
BwoI94YAq7q7bIDTlKyXPaC16sHrC2gMVeifhrVPrivGMDsNcu64LmVzTmkeHBnIsxU5dSAz29x4
NmHZxswJYekvOU+7HrcHcZLMXZ9DmeVNFASq++UGC86hcNH2ptXTEgueE59FQhkjjN49hTW7EWVt
9C/5Ogx3+UV+ilR++lkrqodoNQAw52Ypr6u8CLa+ARN/Gq+EXToAlPyDN5jmrixNTUZhUTthY3jI
00fsDO7PYnL5wfLIPpamU12NTj9uB8QD28TEwQi3thRRWfqAJR0juZ1R1Rw0l6xNatjBYSwD+d4h
HJmy4Igt/Tzby9mnsitcY+drc8d4gUYkO1yFmZyKbDjqvCbnn58JxIJvpoOIN4OF6pTQKihSDLKL
c2pG5aJnm1kKKZ1NVlDR0JV0dxonTTHMpxWE8T0MW3E/JH61m6upgTy5fBmmcUwgga5gkc15uVv6
c9aj52qyvaPyDS3It7nonK03N9cmHSm47GvcGcu592jEN7yQ94PXvlrFej0KrDENfGDfbLtombCW
tT2Y7f4jLBYbPcho7OEH87l1LMzyADfqWDLlBoJi0ukPv1KCcps050XMe2SXMUvdGO0Q4tGREOGn
T22896pGY2Gn1nwd8ChDGspCaRsuD8sC7xwhnD/zk5w7y9lBY7zKh+K5CK1yl4YjS8+CG5dsUFGV
ap/VtyH7gHGzevtOLhTgTdXG+WXI3i9mtanl+LO1bJJGU69ikw0a4KP4eZxgIwX3bwTDUKHs5KsZ
wxfPPy32cF1x7Y5obeZUydVDm/h8/ePZ0XkEzho3QwmJ0RQcMqng2VhSsCsnhbwaJmzuuNneldZT
YYgDG3wKxki33CZp/zOd5vOcsvVRLJW/nUT60rvOtjCHd6duHhmc/KQL+p0UejvRy0hr6PJqbPdt
xm1lKRZ4Y152D6yTXQDwxVeG6audM3LxHcbhaoHSu7HM6uRKm1GGTyeAgca2g257KvnFszbtBY8h
v2uqAap65hU7Ob6mjjIiZVn6BRHgbkzROzOiiGY7Y0Ep8Hk6l891o6uIxMiLFPYpnzfjzHmKS6u/
xza0SSx57Ae3OYHmnG9BaU+v9uXYNMY4VJ9G7zyNa21UGHyzK4N3csBFR6EnX2aWXlr9pLyMffce
xTTre+T7yvwGJmV7MqzaOywAs/KYV134QwEsjbrKsL/LNffeabRGc2PghKpO3Pb5pTY9RsSuiRhT
xuWsbgpehtQWM+zN0kWEDr+TuQROmF+jE647OdC7b1gGuezD7Rwt1i3x4ZHLW23cTHDENz34Hr67
U4kavBp7fyNwR9+y1hg89wHEUOoN80YwDOZSRCtBG34bF3zaTcuEOCroNb/Sx51iEY63lTVYO5Lp
DUB0bZwNrzVjsYbVtQ6l/xwUBMq5uKi9TZJ226uHhVyQV4YcdMGGYE3c5aCR4WhEef8xMmIrwwCe
VgH73F+uArpuiJhi37VvmiQ7qQyZIVO77NQF5E/G/G1p++aWyIkN12E8FfXlZFrQWzKh22Jmusmg
yJw7d2QK1mrr+rL8EHkTbfMa4IJfNteLGN4LiO+ga9frLkx44LGbexzzsj9gQcmPgw7ueATYyM2S
M+7qZls2en6FRUtdoadf9YBVE22NCfY2OY1T/fuEcoomOdKL0S2WiNS5TrPuAcx+vqOK9Hk7K9TN
IvtRjkA0V3RSWIkQSI1m7//ocNdTnIecbQStt6nRf5ZZ5seBI/m+SkfsQl/uurl5csvqpTYLjvLQ
/0aD9Wg3xQNPw02dZS4SAdgkPvHA1vahV/M6jwY22+B0w/xNpoqHrhsm0TrxdaqwJaPVr/eA9C/s
1PLDBr/MMbYYiEAZnBQXAoaZrfYXPMQ9OfRNn+Xkv2tvb9bJqb5ANWDXVlvsg7T9PFW9Wj77dAy8
sU562ORQXSYGg3qRixfbklmMaugExyXWZXiV2uAFhtCZkXGqhvsDh+qaGg/j4uOL8rzrMrhII4dk
0xloCpbSy7ZscL4lvPp41vjlddv4y3bM7K/eHl64GN0OlZncifUyEEXgWLtvdq6hD9bcfirPZnMq
SbiV4OFILfMVXTcca7fmXh7YyVZjUqUUal6acB2imTnateMDvufCW+65cqpfQVYtp85h9yNzkScp
IIPU9t7wc8hhPjEtUbPE8VQGx6U28h+sV/TXnugG9LOllLT4IPzmahEfYMnsfcvWXE01VJQnO68S
pK2j8wpiZok8n5BDlucoS1NyyrlEJ49YYd1jaA+PDJ7Vsz3wHkuqDgU7XPJCcoBzwVzYeuVRtYBK
Divvlcjw5O6GMPuR5j1NgZVTGoemjURRYI+78bWzcNuu62dfu+8DieSjzBsy0VA66DYGF78kV+Ma
jngcSJupXSqaK4NZ2bEeerERfSPubRMVEYtX5pFTL3uqPT/fUeEZN+G68NQVvSDGnLjdTe8AJIgC
0/iYkqK/H/qwjnu3976NipqvWBfrOszD+Ul3sj6YEEwiFjpxDWrepNHo5fo1G2fzQPi1OPJmHG95
Q9kucLKEa93KSDfq3Cp5tLzEcPAndM3Wx534MGGSfx8636Tygr0AsDrnVdYZD02o13NAKRAzaLbi
VtXe1qlwe9FFD3bSTMx9kHfGBslUuROWACWp1Jreh3bJxbH1i5gEYnMujW6Omdz7n61yxNkauvDE
TzEjDyAA5F/ougdgLLwR4b2U20GvPMaZB4MyZlEtQcURkPfLpT3vptBpd8S0gnNRzIEZV3TmudUI
ogzYb4aYSbl1G6RKb0cR4EWvk47pe+b5b/5SmdetZMmWFYRyg4VTnwoJ16WF/n2065m98axIdsAb
8mfflR+a3t39LJYPz6D717jC2OswbY8eFOhNGTpsMaccV4WuEa71wmVT1uTm1xDkYCnYqa4rbigY
AmnRJSv78DUtEqwFFeW9v+4K6PG9lz65QcjcgQiEmgfrpzeI4MQlP9wYwlsPKECDg6cUQZN6MI/o
nsgU6iHOawYEZs3ysCEdbpX00oy7usMOGENhTyH6d9mhJe781ZiNOoRDa3yqYcl2PaHhPSBmlW7x
5NjPRV75j9Yl5ZAbIceVGOeoRmP6sJp0kkbaM/FE/PbOSOgv8Lg3WIAL2gPLROPdfGF5ubYSrxwv
5WsIRfxJpom4Mc053Td25zwkg+QQKC2DziXLBsc1s8qXWvs3eE8MvoS5ntYLaA61RelypSO/xhI/
S2pzjTIur26sWTmvjpda14RRwEpn0v3dyZKbR7fW1u3suJPYunIpropmaEWcu0a+F2Jp7qQ5Nw8u
LRt6Al45vE2NazBEzzz5Y+K5JZFF0EFIfcQbsRcYpkWPyZH2FsxLfy4dXB3//LTz9v8xYxbd+P+s
5R//r3/tf/3l5387jk3W/vpbnPHvH/jHNNPGcuWSRyZcDeSBsTOf849p5kWYDjoHSokDsJG9MQad
f04zzd8IlVwWQ4A0cfsw+ag/ppnub9zoGEHyodxSfOJb/0zr3/t9Z+ffOv8ewXGPhzNr4MAWfGH/
I2gnJ5KdlHqJhyqR/dOcyLDP4gFL3fBEqWxWJFmUb7RvvpnX2ftAeWM/EBizl/ZY5sNY95tcIewM
fs7aKJJklypa+j/XIenc7tocKuN5TeDwIxdhI+Aqq+f2UfetUIc6Ceu70R6DT9mN5ScXhvQ1SAXv
7ZGUfHi85JPokecTXbOkbCXPUwyY32EfJCE1CVIhznMUAGyVB3N2VbjVxJWrtoancVjpzQGdH1Cn
TBgM0C01xb1J3uJIieb8WqU5LpdeElhTfihWcbuYKneeGniMxQ/barPhRjahdWATqnr30kr7SUS0
h0oLZs3yndaWjSh25bG7BkP67mqDY9A15XgVGFOiIj/s+XqTguHeZXLqe+PVxDVeb9hVL8zNTDxr
vV+qJiPhBksQ20QfDNaLjWVUXWXKyRvrYm510q3ViCpA1jI7AyICqo2BQUVxJjZ2sTv1jvtSauET
YbBkwUhFNSsnMzet6cja1JQeSY4a/bUDNrP/5KjPxQ/HyZjkKJ0aKsZVm/obr0E1FaEaRD3NjsAC
isjB00qh3RYdjmcHjmBuedDweYoExDmQT/1MhByy3eCwilVhRszitbPkDeFQlrWo5cswZtLfPxmT
XVXgfn3NDKk3m/XGcPPlSbhzQlQL26f7JexZurGTolLAImVJeU550vixV9lrsRkYyOpIsC7V7fOh
o8pe3ZpUmOiHnJ+5Z/GJ6XgNt/zSYc031BZJDDtuIjJjDtQOtUtcbZsDzH1Dy2yDomD0jmCxs8FZ
dyajjJo4DbIyEPnHiaVdnGGGkG40AINKYs0mYBC1JWDfvW3xoohJZxsy8oURsAsd8qIrw5LDN6vT
Ydm0LhCLqEy5h55dt6jlzqXwuWOevX4oWkVdvEAO5HrapLSNGq7wIlqVO78Hhj0/WK0pPtjmwrtI
8UDnZyxsvNDTYJI5XBynwIYux+Qjt8K1hXGfhi+ZvsS3Ah4aXkwxPD9ohmA/cqOq70eCVAzXm674
lWu71JummrJPOWfu44U3QTUytvMBRSecr7YLLxULtAOid0KuB3466nvKW2wnGangZwO/wQv/p7hT
8A3SLWO//rFgPn1VhTl3q9yiJ4Bjrrb7qEMYU8ezi98Lklk4vuWOny7RarW0EwZACTR5U2V/W+BI
H2qHN3fcdi6DcLNAD0v1P/WvcvHzNfa63uO6aPGExFqjyxsD4VwTDXnffWEdM2/LTvpis2jXLuKx
XP2bacZHs2t1YZrHrupqNx5Yf6J0EslHhfvE2Lb50C7cGvv8bFtVqWJj7hJ6Dm028bsw0afFJLqW
ky/q5c2ku/fpzAIYuWMN7s3q9igv62DVmKAKbt9k18zqebVyGlmdV3O3l7Ltrwr0JZ9lWI90FwaB
P8Q0m+qev5QCv2xrJLJeY4lb25xJXiZg30hF9foMC9b/bBZaZ7RZ+TjMIOny0g1hetPpRD2SLKXR
2yyifmYXsH8Qieuc5wYofWTY7E83ImPQKsCu/sgqME4EBBmNMXfKdAf7qPPeStIP+TGhyTzHEpkE
WfzKmPmOKygZ7L9pbrHa1NesRakGbWpp3Ghmsc1GhtXwWDkZu3I2T8THoVYoE1Io42e+b/jiRE7o
u/NXhSW9LevSe8l1W1HhVMXb0Ab1C36OFtF1N07mJpx8c9qOstR0+q08u0IFUxXgyTmLYunTiaHH
YXLJMx1bfhoONVrkdlyZNyIx2q+iJRqKvFwYWB7avPzFzc/jas6e/w2qbc7SNVtwZQ/DdOfAHcuY
NvJVR7bfsIVC8ZZ+2YL1SmxhY99GqVqY7PmDRg22ysGHvR8qIWCyJQHdv6Qlszzlmlk1vfRvW/nD
G+FVWUaJ13E/ltIMNawLz3liW01AvEjlgCdKjfZ1Vzkgi8ugYSyUcxV47ovEeeCVkmQR6w7OzzBB
J4hYqU5/SCxsT/RZkMNx5+xeygz4XyG6BDdNgb0mygudfFbE1yjDO6d6m8hqYplzGzqBg3dxE8+Z
P7y0/JoYjq2CSq5fROryq0b42HdpvR/Comy2hIWt5Ewv02tingcVwmPVhu7l3z20sIQnJV2YlsFn
3VXTqWGIlu5zhlR3l9mU3jAadviFaC+5rR2EAXTY05Rygu+2oslgTgegtE64CR0Oc1oM2LwiA/Xx
EDHyx6bjtRfDEednFyOaYn6fAC05K79v2iggze/x9658PV1Vpxd1YWmK6CL+nvArl/4P0bXtqRwS
79vyLy7Y2oIdcgkg8z8DtGmQxlj9pHeVOVV0IH00Q/sAo5G171kohPDTwMIj4KCcZyvXxq+OyfnT
RJcwi7Bn8Z31Nr1mLhg2+zd8wnqKrd6pnbNVyku/GKhluq/rzniqUEeB3KWU5UdVl3SxJ5WS9Rkw
ar9Dm7fBJji295EU64p9secTbHDS259StYJ9jWwq6Ql4gX1/Gex/15TpD1afiV/Um3O/qbqk+E4Z
17X4zMSlKVOu81lBgvsmtDV8BeYa0FhXfn43zmzU8FyyCGujMGpZBq96cEsp+dYr2dnFVwDCiBGv
03lba7B5tyV51Ya7UJIkix3fym96NLFEEayAF86YBOUXhZ8zMQXze5JFs3uxFlup+ui6iU4jY/Tw
a/KG4oouFi6KlKPlzCs/IURfYehLperVvmygKJ3DIXCHfYsg/n5C5/kztNruaSSxhEe+Lv1bx1bc
lZq67epYtp3O6Zx07i8VtjTnWiedb/FZAnDwOPcCXtSKIaSf15RFqbUwnh6Agj/2A67G05BaKtw3
Rs9QwCQ8ANmpbG9xDjNczHgNocUqJFO1mncnRh8E2UN1WSKp4CPTdxwDi6cBkVo8yqvo3+zEDs40
CcbnTIkpiA1R53s6NHSma14xXENHoe5ayul1w4FX+zH/PZ27wR7eDM5IzXkpp7PNnUJwy6pDntxT
GDSxlfG43EvAK68VuwVEssLBwJFE9jl2l6X5IDKcm6cWustxLkznQ/Rt+yBrQreM8pEQcn3pgkd9
MWlFKTUnkW5i5D7vqxYfkJyVu5uE4XlnftfTM9mx8DtcaubEYea75taZF0aUrjuMMq4TMb57+aDK
aIWDy0Mg6e0TwOnpTaKTRTlCTfykOWcevZ7B1iao3SCeHASR23JS+aE0iG4btRhwzBk+0ye7/IVw
J38acAqZrDH0xuuMOvgV/2Z4prWs2hhOtaHo8XZDETERncyoRzN0koNL87sZZHW2ZiI8MeWF8StX
PncDpcs63BSXpaRIpEjrdtgYL5CJYjHimS4AibvJwg7lNWJ4qGTK3Ls2/JWucStp5q+IdOmAjTYz
yAHfT1Sis652CE7bnZPq3t95XaO8SOV2cdfaAxE5a0J8F3nkr5so1NncR8UofSOudMAz4///Otl2
WYH7jwO/rPcUWf3xl91H1/xtlfz7h/0Rj/uNhSq4Cpe93UshSpztzyLZ+43Rrm2yEwmVl7L3guP4
s0j2fjNZkqK0dvAF8UH80R9Fcvgbm6kuRbIZXCLBJH//mSIZ0OFlr/bfqmRBBkaQxeOfEMyn+e+Y
V2WRMtLQ1GlY1HkSjHq9cSocdGjziGaW3Ri5KxcU3tz+vuLS/lbLfKfH9GCwL0/bi6M50ou1RT61
DekUbiaDCGYYGEPEWQVGhL3HCHHZtrUXd+cvYXbgoK+46VGI9ElrbnroTnHtPrdtf1omrWK0x9mW
Drg+0FH0z02XP6bGup9m3lqbRCa3OOF4i4X+7jLXbFlyulaYKHkwquk2YMgeNyE9QsvISg7Atn9o
G/aw1JLcL8vymtTj5hKB77UgrpFMO5+u0WuI7Si2RH21WNSNCG3Zclx9+webN+lerRXCVe0iRuwQ
NSe+HqPE7J6rMfdup952jqVDU5o7yXdVinCb6Km7M7nlf3tG9m4z3gTtTGCVzEt+tDOngx5gEW8K
B/dcB1NxT5vEOlap08Z12HEai6phuSyZrRNdSXPdWjBFHlxZGaxxeCiXpw2ti/dwLK2fDNp4dHU5
D/ULLMu8Xwj7yo3u3OSK2ol0W9e4CHT71bkGTVE32wkD346wYvCtU8u7cAGHYuv1pIGRalbyrQk6
zgZntrs7CnjxWuoEPd6QrehvKX9uHN4VadRWina9FM6RR/yk74gv1ddZK2hjlExjiO2u49amp3Bc
aN3s56X2l4yLDrnvvS+FnBzanQwmBwD3WD/rCdUawwR0srIKYcq4wfzZdZC7jU6bt4rEB7TMsbSt
J1JzQLhacQ/nzN1Wq5Xp2C/LAs1p7hPLkrPBz04XVw2rKdsmd2qy0+VcnWabp/EY8ttgh0RBq8jW
26RVN2Tiedhqp55vysChLa0ZdqxSvIiptotTZrOR2VjuYWxUxhUuWXaytt+rkv02mGxxjx33NUts
uVmbOoxyuq7K9PbEL5xNYjOUYpp8u7R+elpWBi78L468V6a7RBXW4mRyr9zCvMqZa434GvN++SF0
fi1BbMkgO9eDHWyAnW8l+fIBsSfxgplZt3FIF4vzHuEv62hrSjqcUQHVjShunVHsSxrRQZFs5qp7
IjQQeyaznNm0W874+WZmINX7x955GBses+1ejUss7S/U6tuZeZlfmj/gkHcPQzHcojWKZlfvOY6G
HRcWLvf2GaxDZC7JtXTqDZ7WOaLjcnm2bGGAjFsi2Ycsy0G3mfRPWD8BGxeeA/aMjvyqdmM5n0uF
J5q+3X4sPCse5sWKuaYec7Aop9H11jsv5e9N82KOjArqkBaleuRtc2Ux7ZE245T3jAkuOzw0YTyS
LVmsh/DoYAsP1/q49PmtzVUEiFCM2pGWhbtJs2+XU0XAHD52FBLPU+v4kUVMrsr13m2EC7uz3WI5
eBYUMXHRVR7nXPeemLZ1xXRpjOci+27K8q7Ep03oH7/8YGpm2tNPIwmZpPFuPNrucJ7najPM5U2t
uw/GmXvLmNdD71ifS13M8rokRbyZiL/tl0vT/57mTrIpDBKpEYSTeAr1njkVEXkSdDckMOOGuYo8
cpknVJgrEOY5C/vnrmJiGVVl3spnGVKRs165k/SN+rTANvW/qTuT5raZLF3/l15fdGBKDBG3NyRB
kJRIjda0QViWjHlMzL++H7iq49q0QoqqXt1l2a4PBJDIPOc97zB5k8zuwjR6j+nZIe6yxUVOekOF
t0bw71VBP3uFZSqrxO6UW3MK5BsEjluVCv+2wTtWx11SOWFdWBpekLk9kxzV7Y/oIzGrr5RmN1Ql
PSF0fbCBSnuA8C1XZS7LJ6VEcqCbWAQqxezeFkkCzpBq8/cUPOZoGvGWGPJ2kTrOXlNJAoRLK1mR
X4OqTL2LgmaZFDhPqOQYSOL+sh/cvluhKLwkrSE+QHdwD+gQgQ5R2kL4m2jYERAmlQNfMr/XsuE6
q/tNRGr5upnb7BITfkSDC6irRN/siS+jVNvHOi+3Zvo9Lg3Ar/DOjmll0VQy77R2ocXkRJa7Pk59
+hZOFcMaL8K+hruW1j9Q4x8dos6QRMo1mHBJ9GR602jaj1ppMoxHSYbstHiXj5qyHmwdQmPqufhn
rIIxRcc2A3NCgIGjFNrxWonAWSlhGcsaqFSMTh/WeJobq3yufgSamm6ztjiMqpu89UPm+KIs3tym
PNA+qVsoX+tcmOsq76nc1Qg3nPw05fFVXSPhTKBIrvsi8lKbQXhdbVBdgB0+aOPDPD9LYaDPoMrm
aTegXcuik3bJ3Ge4zBpONXAdr+3GnVCeY8Rr8B2BCPX50XZS2uZnq5G7rh6O4J73oQI2idis2LBK
oNCPK4Kq/U4tbpqsJ8l4hG5u8Tno1tq0++uwra6MsLuIK5rxOClebereFXmuR31W951siLg3N1OR
Hd0az5g6eqI3P/Q9I1MWcRnhfQrSVRDT1C1KbSNUX4isPll5tTeneZ3bx9nuHuMJxrRi3CuoRFd2
o5xst3if+7ta4tSgIUOkx6Th6CfzpwUn1EiEH+jfzQ5ZaLJQa1EkB6O4Mw3xNMmfKKEYqIdH+m7Q
mYKdWE1OZUZsQ9BYK92Jr5POXOlddO1CR1k7UQbmMKl85jryGPLRHSc6Rgb5X6Sq5NmPWo33YSU8
RNOMG6p1N2mAAuawdceX2HHWBq+dESiOx5POlBh2V50ryt5R5T6jPVaCBHwS76okW0XyMRrDC2N6
RLvjOzlUYXwAFXzrGCQO1UHVx5JJW3+LaHHXz+NNHzGFn93C6wL3jY+WftrwA3BHRupwAEVtEEs7
KG9WVe3JLdnywNYsDRgV0b7MpwXN8HGa8JJewTH1XijN9wYHbeCjDWTLU0i0Mx9gc8K5eaUW7a2O
iNM2snWh1HvILOuFTQk0sNFqA56qqoGxpkdHgkLMWf6cyncns050Pswtpm1XTzszFVvU7KTGDxlM
wnKjZv7QJvvQ7h1iXGHKMm10/SYzeL2qtXHTbiNExFZlXuLnfTmpLqQ6Lbzp7O4b4ZMKQ8rnmfib
HGrMzuhz+2KUSsKNutOhzd94lXvCDv2gZG7d5Uc+LahsyaZPzYMlA7Fy+/TU1CrJU4N9Y/VMUexu
SDyjE8eKSfRqjm1PRvptWIFJKrq8XYadfdtfk5sIVX3xQxn2zRypWFfJjT5IXxvFxhq61WDIuxF0
ZVO2hOfGDoIDyYh4YxI5vZul+eS6fXHfMwLwDCHdC1dh+Vk9yrhyVMT9ZMRPWnnvzuOprYy7xVgT
HvC2U9qbyKkvLF0n7B6YHJ154ZruxmzkoZ3AWEJmv41+68T9Du7Yy6A6122XbxX3Uh+UTTSrPvKI
Vcezz0x5CRC7wII99KX2bdnQtzlUTXbQ3s+ARgiH+lYX+h7eAshLpW7TCqmcyqntRoHXOIv5XY7M
BpnX9AiZE26GmW2LWHS+ZF6Ois+p413fRZGn2ojXJiFY6hVMqoTsXVf/ETavRTTFPqU6ozQTFl4O
HaYAPtQm50WHW3YQdgYkqLMFaItXcvJIGIUXu9ZesykWi5Qzg30Bapu71oTOyRGnRE8Dqbew67o+
OxllvqI6WdtFvDZy6QXGsCXYeDXCBDCCkxmegvilIM/EMa8g6Pl9oeyFrJ9lr3Mym4xZwOEr9cUI
sy2ZWvQ8EWSpGb5g6QkGQ7D7Fwyi2Za5Q0AL7Tt7zPfaMvwEBMKJeSFCubeHeV/EzLWs2Kf/3DE1
24Q6lJh5qNZ5pQPZKYEfk38WJaZXZ8Ly0tIO/NasGAgEt3b9kpAqDGe4sLezeWs4ORzSGhH6kDrb
wCaROpzWfSy0faIS42XblzR42wBperwYCThZ+lD37Yb0y108uicx1eBF2auLLMrUvkvbvJ5M+1UL
f2SqNfpWVGurOjl02qNR6t8FrPuuMO7jJkWnMNuc2gQ4JwrayNEEnyqL2niJAi14dsKag7QAX8dF
QCdTvqGRjKH2r+qmuWtGO3iIsClZ/iycjkirxLaNK2oI8FXoi1AemYykK92kviJEfGabsC4MM31V
hPE0sD+vwjDQmIMtS9LqPRkikJ+M13y0480Y13dkJm/LcpgP7iAfmc3dDsJsHhM1fUuWszSAhw4J
UtcGv5njG0FGhqdX8Sno1DeJaUQT54BwBOcK/NyToHmrzYHkrhxlhHPULf2UmaYns1RZu7K0V8xO
4ICYTAuUy5Cj9Dpxafd0TcG/HBr8CZDQ3U1S6FSnWePGXs9omiFbArx5otNVyKxxDfQYqbjL2iUS
3QFsby07xRZvRsZfzNk6NnV5aS00uLZS5hclbHFF6HvFQ6LsHPtZcXdkwpXAdjoTtpUMBmsLXKVc
4tBDdo6hdAhb4OLkJTSR2fzZV1DuVzazsVOaGN1VKBooGALrRD4o8iEA6GQXwtrXmijeaICmpSdj
vdIuS+pcVD9FqnSlu0vKsXM2QZuG4gEjPViXjujDxleqSTkGTAl9Vlq+uJb0gP8JdcdMCX5dDT3i
j4ktd41PS3xyY2Og+Vbafdsgre1lX5CYlkXawdEbhsZtFjJZauY0biFH4fbDw0J9o/R2WHo98AcQ
B4XFI8oxd1Hm6rSiZqZYu9lwCBSfwoChRTZLDIIZ7ONVqYVgmJsoM63tkFJsDBqbN0Vqu7OSuDJP
Ngo3fTViC7ef4e8xiw2ncDc1dgNWnLn3Zc5JIA1LKSjJyhkBNElcOAHlJsOxYiztU9BKZR1brsIb
5C93eNn0q56g9WOHIIH9CJuRGyCkbHK8QSpDcuVoikBVl8oZ6aEZ4wwxjThBhVi9wfF1tXif17Rr
G1MJpoe6gKO5tUy+pYYJOGUnM30A2UpehLPKAWbbgV3DbHBtRfvhcCxDcUPbWyEWs0WTGrtkTtXa
QILCWOmo9EaB/xQRDcO4Dwq3yC6TYYQg5Tba3K/VZNaQ+UIusptTNrX1sM+Y34x3SUe+2zsNXGS/
x4XL9jMw1TxEIrDGJ6i4w2XbmvNO1ay8owYbB1R5TrxDRmRpt9hPNQS/J512EWiGy84Uj/XkF22S
Bb5onYYAdjMDqKjZTdjPqsI5JuT2QGGAMikgP4844pT8ESWBG+ZQpUyLd2HNiTwC4jK7cFNlblC8
peKVyAkTKLl12+6AeYYotuo8BfvFbozIXyh5ws/DgFpvYqqrgfCq9lWFgQXZnswLby3ibN6Lyu1e
EcTqN5M2yveypULJ3FRs2qaK/LGY5KFS+/IZFjek2jEV+rwf1EnFRcwNGL3n2aR7hcApzy/0ub6N
4qQ69IhViYoPgmjj1DPDQAsF1taKiWoppkyuRR3FT3GWyIt+zKabTqqNZ6qDjccQ2wBZqnNA/8DQ
4L21yP0TfereVa1wbmtU9Ee97cQNdqaC3q0YtEMjq67xrFy4j+2QiBtipSCY112SDutMSGaJVi3x
L0K3yZQZleTy9ocEQCQW7jX9E8RwJUn2ECpyeO12iYopSG1zO9qqA4getT/VxmGtI0Sf1rERFXeF
bRhXRdwo2xr6+EWOSCRmJ4lViB3STqkhcq3K9xaasWxRbRrJSmShvsRNuU8u7fMh0crwLmgb6hFz
kC5QVg/aBju1PeUxhHTZTZzeeRwk7mYKkCcx7Ir8Pqc3TqTUfqR2BnG/7bX8IUknAcwYQrNMqqg8
zYbWvGthccU6YqqLqPenkjgwpcdh7ktfbyVHDM/Z2lpOfFIzhFdewf5C0R5W3W1S59qwMmRoPhsl
o1gge8dyLltYHI8LRc4D90C4URm9BvSD1wlOAHpbsbzw8MKPAS7IpsBd6RuYK4MizFb6nebiwJKW
JkWyeWVYqJO0zDD9SjUgixpdl21hu8odMJyxF0i/rhvNCWjWjHJvzC9RA2s0TNbMLNVLkM/Jtsc7
G5PrQ81XeCD329jGkF+xUglLymdM/N6RmlDijMiGDjqEh+swdMy7wShoEEx8cPQilvejCr9/BQQt
4eujxM2IGaRtrW7n1JxOmqgDPi7DuRAwO3Y87/bGYIeh7GgKbxjvjRSEQAdi2GVujYdXi2AAgrBc
WQ2QJO9CHS9SQwN/cZp+C8sPdgvqZqZRhbruRQCi2p66ITqqGcepSHw+qwwFb/pUT+KuwW9yKH1l
RPqTh29YZ/kSVoZCaWPLbJ8jcu5chMs6w+p4DjyVhJvLwZEBLJdEW1cmklZ2GQS7NoCzRkTx0SyH
4GA2k6D5SY03K2dGlIRGlG/VcrAeUuw0Bhx3ev06qNv4yZKEsjl18zrOeXTMp9H4OVA4IK4w1f6i
rvT0KSun6T0zjexZg2pxCGCqO2PUeE0RpNhlBpPd7PrIqdw9aegSMmrFQNJnfebRvmcQ95Qx3Hsz
4KZepels/DAhLiVsyvhD2KmZfVMtQ3u2SrfCDFZdSLAQgL+H2Nh08PLHfYTm716bSSTF6gcdxKSH
8w3K1gDYHRb/a9KY6UGPKWP5R34nBnWnjqb1VmmZDd29onrHKKP/3rQm8MTQ1ldGkeU7pxaqH8+K
Tc9lz36hqMssHe8f8KEuuJgmc15lLfSbPhqjpwlOrz9Eub521Q4CeXkVcgRuggq5AN7WIVq7mNSG
wNgiKjjUKp4dHOQ55ITlkxzjFuVGfewXA5CEuDhMpxGCZi50DiO0PDPT0DeHYLzQ8a2HYR69sTB2
la5Eb60tErRUkhCfOPVI1G535JObmxSN3QZ5+6XtgtiHwsWsWtLMtrLfSXg31AoRB3vvwbfTV1kZ
fLOQ1/rk5iWXpZarq7FqLc8qp/naluXzCB8zIZ4ygR0S6sgg4egXhw4ofq33Y7lJUbH0bf6gZIpn
BDVz06kDWIoShGodZUHd+aFTBPvKSQBiBuubZrHwmz6wr7oiAWmBprIF0/KmrqWkgzu3BuBtrqxK
3PVDWDGsnNEjSDt41Z3igmHEZhAtdoil8lxXIJjlOK7MnGXsomhaK0yH2s6wPad/S8RAc+Hquwpa
xXpq+5sgtOoVQmmIRFlue53TP45hClElFCdAm+SB8jP10af2Hts7wneZokWVKf+Z6dYxkg1zoW2Y
ReW2793SM7Vy2pVGL/bwTbW9C9i7Y+TbP096llNaI8SJMWm+zsSTcEpfds0hBNr1pqW5MazpRkvd
dtuHyPYmI9zBm8CuzIG7sFIbgjBHfEY2mAJS/5r6ldFYwMSxttJSvqXSQdQsMD0AqHOGH848CAAP
dUt7Xe2x2SH1A9xwsFPtFqaA1yKL9/SwR2qv1R7TmJcJjgwoW0XF1LWoL4DOaxfF7KAzSzPFcK04
DcuDOmzdKtDrVTiI60Eb93JsEYeCPSYRYYrDwIpJs/HESAGRlLPoDXKEhXmTVnduoB5dV2r7Tsnv
pTZd6uH4No42ftUIsWf7MqmSB/cX1De0d1TwSKLLPLupNHt8CwHu0JA3J9k7ygvGYvaVpaZ4oo1N
t2Pf7fBzybILWNcQBHRuZujwg7D09LXtUDkEfGkR08UN9kfqypFYtnQyPOVN9M0ExFeRVoDf61T2
3R5nehiV6Q0jwl3u2LsI2eS6d+DpU8avLSPfpbLxyGS7KkTrVWPy1PazfTPBjzeaqbhJZC2+l2Pv
3Ar0CDOTJpYtJILsAmoqZcWom/cjncA6g//nDTMMQKsstoYBjomy1Ea4lbWXg20coH7MazzgTzKQ
3YMLAe0qUORW6G18qxUzkFvrjOuugmarIQdZEbf9va4ZK65hC2C1MBC7t8bIbK+WJoAYPhKZ+oLP
pLYrUBI6sasDBA7+YITQ1zrjvmMr2RDn3Ry6Im9fkaHaFKPojkRX3BpxCPWfab5m3SpSe9WN0M/Y
EknVgufH0dtix+bepQVTmzAeVu2g7wkxvghTE5UD9blbvmARDVmzvxiUvKUQJwnTRF3voevie60y
oHU2djfDRlFW6g+jLzZVxt0kSf1GgOpt1aQXpRFfZbi3TQk2FED8lk+3NO2sSI22vZ49TICPiIGN
b13uHjqAvCIdEE7nv2BBPgRsG+XDOCXyccSkPa2ZujiRrNYNIWAIx2dxYTf1cxJGF2aZMCxgwj2v
63bstvZYh1gaMC9S1QEalP0o8/KOdjb7xu1g5yDwc8IIcIDIkZogxmOIYjIJLw1xgHN5kQAgIW9X
oe5O4iqJ33QchOCVSXAZNB9bm/yekYbwOe718bVpRnFFfmL7FodDZ3kyQag3kn4Mkh7XECUVPkFz
VSqApFgpmO4NQZtwaWFkuw8hLYhywYRcuTImp3guQyG+qwvmlvErLf7R8j05ldoosM+hA3n4l9ab
ClVSvtGLqaWEKTLZMU3RfIG/H5s5ikRsEZyNU0XqUbMsAlQbm4GUmanzD0wJsR5wrfydYjRkjpig
MsGYhA3sF604hNbMmCx4VyeoM9RBkIEGX6cwg9ZtJc/4yU7DEUblBLgJ+U1hgDhq66zEluNfp3kc
4x8NIqOf7f9d7JV+lEz+4jBqf/n2/L//9f+baGJxS/uEC/KOreofWonl3/9TKuHYaCVUAodcC/04
dA5oJf8jlXD/U9fRKrjoIVws//mb/yGBOIvAAvqHtsQ9CW1xYv8nCUQT/0nQj4GugWACFBj/mlDi
DwKIWBwLybbBPnBJecWY98wEudPjcDGmk36rRHsnciCtcXLW8/a3x3H9D0bJ71ZMi2PzP/50//Zf
//HPy2gQGRbveuH8cjH88f02LkL5X/+h/R+2RZiFaPz8TlEu6H232fQaGG/GGF1n0P4/v9gvF+G/
riawnuJS+O2deyLSzzIp1mfpLxZnIaS/dVwPT7GCD6ydLyYODN84M6hPGKI3ToQbgfKiBTntZnxE
6rYfm1vTitJtEMpX1XXvAWQevviNy4P96zcScLYEU+sYqJw5U2mMgPTRHaUfuIurqiYwGYBoUYF3
bJJMuYu0+r7W9J0Ildsq1bGCVpDSYYFzbSbuJdMcvEQi9A4i0zdRXeK+OeZfvLSzRLx/vDXWGMlf
1DOLfxb38NtbiyDRzik9vW/YZrcK6mkFP3PbJzjWdol+UMzyyYQ25lSgRdicH8PIxIuuhu/BOd5E
nVirSveMFvllIAJ6Rt5YlvMIzh/o3uePc/FzPn+aaJBYwXxpNmFlf/5SReBuiB2fJGLSzP0qn6SH
ew88lm5ph117h7EivrlNQa8LSfvziy+v6q+Lk/OFasmEsmAtP+63x6R2DsPdoJJ+1sR+YQV8R8rz
55dgI/jjEpC9iCRY1rMFX9Uwzy7B0RCbkZFIH6EKFazc4YPsa6X1Rd7JWQ4D//3lOoaORSVfjqM6
Z6uS4EPAmwJJSuM272HhVEeZxrEHa73YCCYTfuokIWMAyL5zHOLmlTS3n9+pxcb2161qDrMeikU6
ofPYDvx/beg8SuOnposAME4GD7ZR/+oM07Rt87JRDiHEose4ipVVj5Xrc5gKNApZ51yqgtBN7B2z
+L2vshSbHewPENwgtZ4na9hpgv/U1hKKfBmb4BjU7qmqbaj8he36WoohWjJXm4iREFqQBK5Mpfla
Z111ldL5Bmx4mCz2VZ+W2zGZg29lSR/VUoQsrp47fgZuDk3vTakitoE2hvdmq5rr0Umi9WDiIwaB
+8qpdLSNMc5mIk0QYjYQOaUaXQ6pkqGSZ4yBQyLDD3VFHDOZM22qPCqDkm6BKQsvNMdXE0+qFeY+
BGOpoPj9ztAHFI59614KN/riw/qVrvv74l5WhDDZuBcbP4vz4s/FXeadk/W5bHyIYJFHl7B4yA4R
fjDzLXEE62KIb9vIjf16dEZKyipC9l005j5igPzexeKh64zhaugMd1WystfmnNs+xR2zPOiv6HbD
o+zFKsQTroblHUKnbfjLqmGGgItB+BImgElx0u04RMQmNGomDKrz8/Nl99EHhtWyof0KTf4r/YyI
3BGxctYsGbXKtyyMWzhY8r7usvfPL3S+7/96nhzdhrpEaJrn2QaD5kDc6Fo4V2qW7gr8Y7q1M2YK
TG+VXSvrhtbrZfYME+xfy4r4x8dNkW9qfNgGAsuz1B/VKBsN4nqDEqpM32vpHCNr1J6DGcD585s8
P+65SWhzMF4d9tWFWfrnoglmKeiGgsqfC/tadHUEvd+8CykzzNm8joPq7fPrffBQIQYZwtbw9tLI
pfzzeprSo2RI1cZX25gBm2EfNLTzCMRb4CGMMFKNOVD+xU1+sGS4KGRcW3MI9j6vMhSYqRlWuQ3Y
P67xUNovMbIFhzXHr6LDP9qWLZ1kOrZFoel8JX/enxgUh969bnzdrt7RRX83mAj7rsDSG8B3I5i8
DF37s1YRGcg8/fH50/3wRolwopKydVs/X7JW7fR247JuGoy3cvwprKjdynr84nl+sGiAv5agqCVg
hOv9eZMMx7DIpW/1y1nHTXAuHuIGAehEx2dl2n2lMaT//MbO0jh+fRGWbgvObAvpj3UeYo5hTgPG
odRg9a54tMJsrVdyH8Uuu++U4WKEGEQxrGpvDYjIGSgmz46svKG1yq2wGMpHMHG/SMv5+GW7Op2C
0O2/q1erUyqHTBleNsOZ1u5cTOqm75X7oxnxkLTnUWGG012Df0hcTBz5RdX34WuAe27qQsWJdWGf
/17NEF+eiGahIIohuW3dwQ9y0CSrOAH6viYE6Ww+fwnLaz07YCx47oTM0tTQJBl/Xg9VRcgJJGqs
RtyDXpePNe3t55f46JYIeOHwotVC13p2hoVW0mXBzOg5bCJzi9KRLF+lmbaDNj3htHbRKV9c8K8O
hA3Q+u2K9tkGGJJQNTbFxBXLKoCQp/RXVYOBV17036Wo9NFrFrWNWTpiYw9yJyjlOit97iUcAQtz
h0SMfmDL732uH0P0hfx7Y9wldvzFcfTRt21qBic7MSs0gWeF8yQ1gpP6rvZTJXmws/E4GPVJJNHN
52/gq8ucLSqibiLL6vrat2StbpQWaSFAFFFiQ/TFLvJB+Wj9fkNny+kXTwIvzZq5wvwjNnov75Wr
rLMe2vyrmKIPv9Rf5xxmNy6R9WdvebBVPTIzWfuJUS6C7MuU0cGqSbWTdMRRdTL8LLMdRnkldrDh
7eeP9KPvhgA/S2V4wPz53OBgGON4UCuWWA4ACI/X6V+xsqqe/ndXOduUy5ZZckRlBsN64Z7Dwgqz
L5qODw5vwGEEMkQwLVKYs7UxukGNs7tR+U2HSW85PLvjfIuk/9qOgju1zjMSIRCCfX5fH747cpl5
clyVCMSzPaGwOn2cKxvLXZh4vlKMoTdPtwVl7X602fwCdAmqJbVdUmTGPtDM+y9+wJ/Sm3+cPZzn
3DdCIArPZSH/1jVC7wpGxJi8v0p7YY75qEQA5xazdMbj38Y6fTar+Cdys8JrUy1f4PrN5z/B/eCr
pFcmkMCy+BmWdbZ+iZIyrbQqKsYwTQDZKnuPZ+2WOAkbu3kFRQJpRGsodDc1VPkDaWqD3+InGsWm
7Y30qRvAlPRGTkHka3VxCCVBrSXkie2Ir5lRWUR2jmm6z8xp3RQRMDA2CS4kny0pMXeyieSFFg6A
yg2M5FHAmndTv22hotZakvq2AQlfM3o0QoOyz+piflp8JDwWA/NiBYfEnDdmKfO0sbCZgxOG8tiu
UAxMRno34JmJR6t5jRx1n0RldIhcPKUAc7V1NMDmRMN5Se4uvrJz7HVteD/2GY56qXEYm/ES8YXh
o0mvIRY7zFNnC38zPEg35Ezjs1nM0mMog5ZBqe8seOPbScEMOpiNq2g0xEqWceFF6VA8azODALUM
Luq8GXw5M5CUjnPZlyLbTipewyT8BTDKmBmYstUOaeMoC1DxMxf2K0OxE6P0fawkeO1L3LSZL4uL
TtOUfckM/fP18MEx6UDnIGNa1xCYqWffepAUhpurU+VDOk3W87CMdcLoBtuh69BNbvl/ffERfnRB
Gi4kchQbS6/w5ydgOzZ8EPxT/KKD/1PhxLnuItULtPTgzH28Htrii1v8C9LiYMZcXjcAVamtyAn8
85JmE2VTirssRSZGpbWYUnhwIrnDTbrF8iD+3tX8pQURxqtccZPn+XtVtpf8tOIYwiReBVWU7TU3
0TciHqcr0RbFq6noxrbTLLlKnIzpzOevRftgp3DQCnJKIwTjUz3bICfChyYX01zykPNLFOyMhJX2
AFfgyjEquW4cW1mR3ZZsYEf87BXnjgCn7ou94oOtAsUhFYJNC6LitH/23IbawJnELjlt8rXIWjyi
W7HoiJ0v7nZZZGfloGOpy37ocstAxn9eyJBV1Q3lCH0mzV/wcdrScHxRYS9b+1+XAFEnV8XULGiX
f14CtALOUgNDJx30Bzk0ch0VxQOevDtwGTiAVD9WaNzYEorJ56/yo6MOswRqBiEMSDTnh06aYDE2
wvpED4OMQbxnVXAvZH49kWgqSgFDN+mPn19zWdF/3S1xLmJpJ8CMzt5c6jQO/GyNu01xn5+CGcVX
7tlx6m6XjNfPL/bRo2WQAB68TDv+Qje6KQvK0XERxwvrWsHvdW12+To1rIvKLi9wWbkzausuidQv
sls/erBML8gdsDTScMyzVcPYLSoVU6v8Hha7Jr1KRxqRlSQZVLXmCUgClGXp4+c3+6sjPXu0gJTC
cR0yekCel4/mtyM87WWORQi2/f3spntTkZeaRrtmSvFqoPNCbjGRjTUSGmS1ixfepkjTC22yergT
kA1Jjqk9QNUcs2wUKyH5EzgA2IbwFAwmwyb5YZrV4vgoPbQ1clHli7UmmzsbTqKbts8kgRmbata+
GWkHJ0tzT7OdYgWNpwWKquh7ZRAHBWocgjU6F+A0/aojdWKTMOz2GgkHxrYb8uVSDPN62M+fPx59
+Y7+ejxAaTSRhNgjsfjz8eDXalXuGJQ+BosUUxh8rvSlAaukCiG3FAcsmextFaiHaakOsGOuX2BB
bFOZzXdqZG7aLpKeXeZ7Qe6vpy2EwUGpzXUSm8+Wk+S4B8butmQ8/cV3+sHB5NL5kuYMDGEwsvrz
l7ehiKMU0ym/hFBJzhFEg66Y4Q7LMcQPnLfa1Y7zxbfzQdOoMWdhJkQy9xIUf9aLZWRiMqEWpd8M
ZgtRb7TXiBgwEeRcBgJBQRHPmE65Qgm2FakGUO/pLJKkQEBCerZwxOs4tA9dH8BoU+cbnAXMw1hn
taciif7iJP3gVFqKBMOwwE8IND3/5CrZhtDDEMdiEbNqyETDU6ZdxWVJxIUajssf8zPxGNbIX2EQ
U+e7QR+0L86lvzccTTOpVdxFZ49x3NmOOiZ1RSLjUPjEZF5kk4pPIUFAcvJakoCLyb0cYkpYR37V
Zv7dPxhUEqptAnKaLmfIsiP99u2LZoxF0Melj+sTsSSa61cRqgJII2QPvDZBdMcqXY2iO2btF/f8
11l8dumze65lrEW5igmx3pKjiVf9VDI/qPov3vAXlzHO9lQHwkeEjImPANFnkXWAqxJn46/wpr8O
/OVuNCQf7KPsE9by9789yBDqf2ckPMhhNMnRsGqsRUmi8D7fjD5+Xzqp5gwJdSrAs8JPx9AOxllS
MqdIt3prYhJpnqw4eu1d9xpLDnjyWXhRN/VO75x/6+Ic+DoJzYtZ4vKof7vHKuuR5OJ17teVcig6
A9f35G1KW0xFqu91W2M/G2XQXe+Lqdx/ceN/VY/L8/3t2mc3nihKTLQG1w7jbivcDLHMMqml6Zus
TdH397WZPI2Ocj/K6hIfi391K10uj18hc0sQVqYef956WNjjTK4OoTLOawRPriEzZqiv9CzZwav5
4mLLvfxx4pxd7Az8wQUI/txgF35eQN13yCshLWQQ8LtF9r+81NmyDVSGh7SGhS9JhSvhroXsflp/
qwPKf/4GP74poWEIgkuhZZ3tNIbZVbWl8YFgPWwuwSgoi9UJSZ89TycdD8Z/584WfIIvknDBc0gw
ZyIpmGkXS2Rnt411TJabPqu2S4QWqnYj+2KFfnh/v13vbIXYOJVh2sRLi8Pq2taGo2zqPeEua1Vv
d//Go2SfQa5LRfzXHCWZQIczcgx9DaLcqnLMEzqsdZNhidWkXw3T/6pJl8XIXAHwWqXJPX9vUtGx
AnWX+5pMuOpWDtHVOnVu6xG8sidaFT8x49vnN/j3qczkHjzQ0pZZka6eo+kmmbFqGywvD39neIrK
RgbRa1vnnhZWe8XML+uoRgaXTV7R2ndZ33zRXC1b2dkn+McPOPsuOrMyB3Xke6+hZceZtTOZUGTO
cPv5jX5warBk6OCArBke/Orzf9tRM3RmyFx4uFLTogO1OYIzUja+WJoQrv6+HUBCh7qMSlD7RcP6
feeW7cy2nVLDEnf7Esc4I5i4K2+pCNaZLDw5qNHNhAGmNxnTj6lKGN4C+W1SfF4Av9S7VKl/OmVV
I+LVe9+GmY1OEXwtq6u7VNWtrT03u0mXF3VpHLHIupkKKNhJbI17PM377RALZRX1WK93mICvqfGV
daBX38Cn5OVUhq6Pj8m4DZvCvAhyIoz+m7QzW67byLbtr9w471mBLtE83Puw+4ab5CYpUtILgpQo
9H2TAL7+DrgqbHGLRzz2iahwlG2ZIIBENmvNOcfs8kAC0SZEU3c+45xmOclchJ1G26bP3B9FrwW7
Og3lVdFjr83Fbd+Z2THhSiSaTN7SU9pB7wBrTL159FWCbLrxuluMqmsQdsmuh8OxzR3uPsmm72Wb
WNeVbwHAq9VqoOdbSTwoDhFtW9cSn8w4Ta94SV9liumr5XRMPk8wLQyznHa4leQCK5WzI5QxJ/c8
rfaqF91KiLYgcwe19jTsijJNF16GWxXRY3XG4upuu9zxbywLRwAqOSShNhoLiwTwwNbbFeYQ4DK+
9qVsugcl/FnwaNw4vr5P9JKwNHs05AY3E55pGp5fQq5LGCg2ycwxWwp+YjyNWBUJipn8c+hjBc6j
uD7QLCfAny/sEILMXsi5eKjCJHkFolkdbGMsr4kkGikmAjrqgnrtxa1c29iOr1wZFEsts/a1Fsq1
Zbca6QbBlS5Mej9ZqvaRpfdrWCX35hg8+xnmj1jdR7qpDpHukFlX1oDL3OQb9pTyup/qF47ZE7ft
rUzq5wvPmtotMevxWmlQC9EWwEQaMtZAHH6z0GdHUjMelljf9YRkeLBm8UyM5jqIY9TsDU4HYYNg
GSbenfL7EPNlS2poV5B7UFp0NYCEdEfEOQPSVtPf4Hec8mVsFGqNzvsAaaP5pCNyWSD16+EuZcZW
zwJgGxNMEatrhl1GLTFYxlW9joMCRkCTbgITIvGc2Hp2297ndGh2e9H4p9IetSclAnkgfJ+4Mp8k
5nXRxc6i8RC6joQb2a6wCGu01FcoI6jSefAN1pxcmXhibQ0iOsEbJ9uqkprycU3M7ExFJt1wQV4d
YmZzas4d6Tpwl/qEyRnZfdrLYUk9N1/IqSyPGa2KvcDHKNHMbuOisPnPi0dHa3c6uJ5n2dnF3o/l
Hefo5JHepkbGAwrIfdXb7TMRJdk6NqhhL7D2qVcZhoYFdEH11QE1sHJXYiRJNIm7h2gkkJmCxcLI
wmXrD+tSqGWGqXGDncAmt0h+ccJBP1aaju6uBGakcMvcIAqsiUQWm67mnUzEJ631qulqLLec2EjY
InGa8BW8+HpFfmYslMIUEDy3mrLXfsv6mpkyNldGHUw3bYm8DPfIiLyQY8+1Qz4jc0ZNgF2pz4gO
gnUMXI8FZU83qCe4mQ0SpSCokPXPqQfLEnc2SXlxUd4IkfcnJ/P6Q6PzzWz0uMvJvBLNPWkc+t5K
Zw4knNro21D4N07oNuTRNPa66K0IRb6vnUVPexVXFjMZkB2ojbHa96q5NsNAEWKSE6kvBrkswyhY
lxWZwUsRSWqSPqC4PUmfQbMtklpdy1zeJWa2bFpO0IQDtgAGQrXI4GetKtJhtcS6Sbr4FqniWenW
JvTLJ0i53+sRno7jiSO+BxhL2s6J1MGayLxyIrtYkVQSLrtafxLTRFlGQ4LRuTGV5DQ9jMhstlMD
1shOzxNgTqwA2NimRsDA1ePP6BFm/qLdEgegP2EswsrBxgejsXnrkuizGPpO3wIYuqVm9z0D0EHo
xKhWGHT2gHfVkiXn0Uj5x17r/OBCWB2QsuHmPOKE+pRDaVegltsJJWbdPTV29hRqnMlxdnBI1so7
5ZFv7JonkpSTRdIWVy4xFUpYiJ6qu761XiyyDhbKVmt/GmlKR7uAJ6OP3hlWJZ/YI+ABEAU2LEOM
Fa7bnXI7ODhuLhc6EYV4ZvDXkvSLGbUOr3zim/02w9fEA/Rw73vLqvQ+5Xm0oda9J670hx8HWyxP
J8w+x1B268HtXrU0/9QrMpuUrg5TYszFUnbx9px1Yt47ujiy+i/BQG7HSG4pnl+bwRd9IBZbJ269
L+2TmThYZ8m2XaokvzXMaefZzAVDkOZ3QudLT6bs0ezHhRrdLeT4G3rFS7tvCWgdxDfCp3pm1+Da
0rOVFelfgNOcrWQo9swzi851v/JNfU2IzSJxa90Oev4C/HARhNlRq2t3G3h3tm9vhD64z1mRnNrM
PtVkpC7jnuGoarEbU+vQ+lLfmfyDwfSLW2wR6Qo/0LByNBBEEmMUG5JV7rXxCiBmu7TcaWtVzR3W
vlc1Nv2honcPF6pRAaELod1HzecxHABcyIykyeLsF84QrtFIkvgWJYQaaPLH77dh7x2rZ2E7cYWu
47Lxu6hZ+YNPdtRIpSw26iunD9EDovNzvxgKk6B2gxr3MbDUrnOjj87Uv9ToKJ8zRHT6EUhl6Fq9
PVhWcHEFwwivV1OTwu/u0lYsE3FfpOra8+1bkFh7X6Oj2hDFktiveiQPuPDPrU4sYfNMAPSq/UgR
8OvmF5WuzXCjKDQfLy6OavA6Bf7XjvBTv18qo1tM5IUL1KC/f+q/bkp1btpG2E4cJCLCiz028fuk
jfUpcUyEaM05XQK04jDdkQ21ANa3KqqPCqK/3piGesbSHINSF1qR+d//tN22tLBCG0z1REl77xK3
xGb7NAm5+v2NvXMUnCXIHrhMbsy8rICGcaThT+Sd9k13CDxs9aFADVlvNHy/v7/UeyN3Ppix+dHn
NpBzUUWzyFwmMpxrEbfIBsAnnfLZyB8tgKsEEhJoH5rET1FaLt2P+p7zj/7ljPTXpS/lkZDt/Dxq
eZrQqY5BRP/AS+elnzAJUp2miQWxCx1y8NwPzjPvP98/7/nym2nEIOpMhcXW9L0HnEkbmZdkK+XX
xtAefv983xsxlBAwrOkcnxDlvx0xA1j3ocwpO4mco6apnzmiYKXsbn5/mXdmASl13ZCoInmPly2Y
wCh0Mhu4I6gGC9t7wvZFy8nchU2yhgn2gVTlvUFD8iq2HKTpeO+AlLz5DjS7c4wybfkOsBjbWn/I
il7sajd5mYhxWCBlIOBtND8FVTjn7H8wZt95plyUzrVr4f6Bkv726kmYJn2RFby+KaMj0I7JJnag
vNadbn3wJf46xZBcOzt/DANJADPt20uNJcGcQ12RT9Pj2itlNm0yMr9pPqgIDjUirqnBIu1Orf1B
2+idk/1PV9a1i7JzKXLmBoebdBp3P3cPfdfa/n7QvPMZzDUgXiOOVLRHF28xwPyeToBLtwT4kCC3
c81rk+OEJHXp9xd6Z3QiLkJZo6NotTDsvX2Kme3VZMwyx7hJ/dmo7uox+V4Id101wdFp7A++7veG
B7G7VNFxidCTvFgRJ+EONWZ+nhxc55rIZyjupGV/9PTeeUHz+dBAQ25ZtFwv1oI6SqfRCPnkkCR8
rWdporTOv39u716ClgDFetxZVLTePreB4CKt1LjEEI0nkkSqhdG6D/+7a8yD5KclLYAsYoceE1Sc
ySVtR5AUHzUd3nkh5PwxAUrEDKxpF98rqhdFXBH77tbTHt0i+g4Vdhficv378wI/f/YDclBFM3zx
uPrBha1gc53cmR77LH4hkgdIphLr3z+y9+/nr+tcPDLHCvpKltT2kOqIxZQQ1+u6DxUV/d9f5/3X
/9d15s/qp1cj1GiiweN+sPidNcc8iyz8qFXw7jUk9qLZT+XJS8tAN9q17fnz+uT4RCAauwoP/j+4
DXRNENxch8nmohsB5Y6MjoLbiFpxiNv8qu+t3e8v8c5MRqkRUQc2Qsm9XEyWWk/cElMBCcVT+sPy
u9OYhS9Vk11N3kft/HcfGMkyJPq5pv5Ln06v/dTm9efbgf3JIpy4pf5va1XY06OOgQTGy3ed2UT7
84vXvSIhVNHOt+iQrj1RkDjrEh1a4QqP3Q8K1e/dz7z5w1LnYONwLj9O1RJSWGhcq9XOU3MX+B/N
MO99Lhb2EMfCv0uH+uLlFDqYzkD2vJwxu5pPlQX5cZkTfaB9ee8ySFA89C8GZK/LRnyKgMQNfBYZ
05lTSgZKlJx6SBP//VAz3tm1slw67M7pnuho6d++nIlauOsThLGlCH0D6gNg6sbQHeCQ8NtJ4iPa
iQQIh0ArSQSiTcPB2KrmS0IsVW7DX62gjH7LiATzQIpYwIgnw9smRQm+qT7kyrrPi2ktnGRXm6TH
m9e9lB8skO8sx2/u4GLdb0LCyhvPzLeQn6kuv7SWsY01gq4sYrGMevv7B/bu1SRSNgyVvJ/LMxPs
dS1ySgZzVEcrbboRRGMJsuiG4kfkfdQkfG8QsNP482IXUzMwOFbSiItpIbVaF1AznB7Hfvont2TS
iGRjiIryYoeRh0nbuAMPcCCKkw9mSbLTNkD3XrK3t50P5s/37+mvq118oX1PzbksuNpUOBvHHLdS
PIbGB9vN9y+CjsOY1XHYnN+Oar+HUZuVyFhcMZJWfdY8gnbq6oNbeW+eZsf+51XmsfLTipb2k9Y4
tkFbDpqq5h2nFigZpV7d+l/ezsUQLxFH9yPA2W1vFis3+5YaXyR8h38wDFAqmS4eIYr/F4cD1jq3
zzp93gc0W6F+mHa1LYQDE5mc28r74ND17rP762qXXhq0C1HXKK4WAIgeAm814QcdXYMh/rfFp3NN
aV5NkYnQV7wcDHallaZmjwwGcvewImyIqPng2b073n66xMVIIBrT1XoxMBIcY0VV2S26VWj+o/GG
YZfNJ4sbGv+3441+DkSLjmGgxpMMyUYi7LLUOBV/ZIJ89+WwwLksPWQ7XB7zycJ0chuwxLal5TY4
9nrU22VrgJLKHn4/6H69ErU1ndPvrMszfilB5UbpaXHEVicn6tI0q31DnnZadTdk8X3wtf660nEp
7GJIxUGYMtW9fXq9UYZwpJhMfaLJ3Gp8RP6wDfXwWiThNjOvaNfmcfvBRX8dGFyUGhvQCIS6aGXe
XjSBz2Vn+cRuIZnWmvPkFel1Bnf+90/x10WJqwBG5ZzIvpFDydureHqHZjvjfal4WmMpoQGYEUYM
YtqgqmB/8M7evSeOzVREcQT/olyvMJXJoOJ7akWy0jGapIJ+oRrWv7+pdy6jU07jg6V2iCjx4qbo
QgKyiceMjRaRN4W44s4XVZd/MBHNP+Zt2Y56O70zS2IbQkU2/xo/TeLahMIX6ES2DcBr2mT1aO2D
G9vxRyrx924HP5njOYjtbdT2b68T5H0atR45Fllh3VukiOpK3mJu+dsb4Fleb+KF4ByPPuVijtCn
BJypY2YoSJM5fBeNZCTkB+vRO+NN6i4BNsha0YNfyiRbN+7LoZ2yreGNa2kUV5nmXfVjtTbIYCG/
/OX3I+Gjy13cE0dr5dO3zbaVGje0JG5cwwDWQ+5VFa2ILfryDy5H4gj5PRSrEYm8fVN5WGhGT/L7
toL6RcLO1pcTic7mIo1cMIXNBx/vO/MSkhdmQBtnBOf9i4Exek2ogDJkJJ6TdKYHz3Kq1sj7QMpd
RyM5lcRzi+Cjjf87E++bq17Mhp1dJtNY5NkWNcISrhwqtwG0SLRNMvvfH/IcBBW8Frf//piat1FQ
F3/7/7avxfVz9tr8Nj7qfxYyRZYy/7v8QW9iqbj6f3671XP7/OZvEEBFLaG4r/V499p06b8jrLiP
+U/+T//l/3n946c8jOXr//2vb0WXt/NPC6Ii/5kZNs9Y/3261KZ+zr+9Xv75f6dLef+iL4MC2WZS
mmt/cy3zP+FS8l9oTf9Q8GnUiucchj/TpaQOYox1hoafDoeMA/Cf6VKW/i9sBpT1qCbQwWJP/HcQ
Yxdjx2JmQYfGkg13jwQR92I7msDRRL2BQJ1I+CHZDXo8PcJx8A55nTVXSdJBUPrp0fxnBP2cNPXL
FUH50guQ83aevenlKVXLRImDkGjKFCAg9GXpALMmrE9bgg2ryw28u+mDauVljIA1O3CRMNP+JCaF
bT4P+ueFoahkVJD0CquGDGmAlv2Y+Ytm8GOTMy5592TVOWvbsYF+pFEafO7oE1oLEGg/BrNOX1Rp
9MUyMM3hyWtN5W5+/0Qu5kR+O6zJnsayj5cBi/3FrGEWne23gQn6iaDRBpNbY5OaOjX2jdQLQd5p
ihoF4+v4kWfsj1SvnxZMBg+ZFfQoZ3cfUX6X0u6osx1SJRGfjL0UBZAPF41JCmOIJPaw0/ZRoXXN
IrKZp7ugrJG4RB28WdgSQl+S/2Kjp6+6KL2TetKKD/Zb+sUyO/92EuoLEUN8JHwdF/OaNVhwo23Y
AiWeJXqoWNJua6sBW1MnqBfqKouYTmsBGVza9WhvDYL4fhQ0E7UlbOHmayfb6AzFKxGnsIkCsSLL
wCs//DX/6LX89RjZv88dZUpUIE7Z/v6yymSc671B8jBi6ct9FACp4m5itCwpyhSt/l6kbOZYMOpH
9DHWS5XHQU32rdPeQCdOr8Y4kF/sNgQvped9cxaDA35tTBMDJUNd2SiWAvnZjESF1yQCO7oikEd/
7mpvbJex6tOll4zsfKuANuUKqXg73aqRJMmzBW33ZfIL29ohYOqgTZMQnie3U2zkwUJ4hWmeYw/p
0NqsWxMtYla4oHCMCB1IBautHshr1vUJBY6tomELg5aIYZ9Uy2bVMrkFctGDM2jvnVrihIKj4r44
AAnSVR1Votl3qUCdOCJLw5hcIibziWUEzKI7pVrKmDEnJsi7+7orG+Nm7HPANhOHM87gRSuaRVrL
IV7aTi9qJnw1PAdOCCEWHAgfgx3qVnSFvmRSC/KokzUTDj8RFZCGVVTrYWv4ZWackfwFq7RNZLaM
4WmfrMmx6hO514W2MLSBv4ohNYKlQE+ilqhJE4J2a4tH2RaTX20rb0C2SegJiOAMHN6wHYWmvQQ2
HnQkZxN/MJBk4KdpWYMZVgHca3/W5KDAC9OHvmmbo9soE2TGvAu+6TR0XRiFq/SR2LnGXXmB535P
x8khKRqA2xLk4zAsM29yXrSxbsgUKfGtLgIrHW5tq2WeJhZeHkXfDtkiFcgjFxrSJARhhat9c2sk
j5vY8/wTCK4Z6lgSO5kFvWmthcxdiIPetJw61fbA5IJuP8N5GYNGp2HoHXIyW+MuPE9UF75DLFEC
6BShCVMDNqPJdP1MsElbH3xS5RHUx9IbHjqrLxChm0XoAW109WXg5dWtDAZwqpXR5k+CmaXf+WZo
35eyhDQlRU8NLM4CpIWJFY0Laklgt3QgGnJNbHCxp5FRbkWC49pM0ehkIoOyLYrkeWqx834rbb/e
sM3HphETToLeKWGqqs1xwE7Y5dU6yvLuOE72UQH4/o4SSePEgUHGjIz+myyM+KTVsfbgtFqGnsAj
9xPMDHm+iBHNa4Q/2T6wu+ZJ1h2okpaoOgxd2aoYrHAZAoTeyLbn/sfBGHnxbrAOmpCSKZC4foN7
L4sXubQYu1bZ6pshm7EyjRszjysy66dgBiC0UAmf9Bz9KposhJHLoo/rXS1lR5Yf68SGNuur3YKy
FTEE3Urghl62/PfesmlSdlYlqQ2IR53ooNcDSV2J66ys3CzXWBnL+9gSY7qo2jx+SgotWUW12wdr
VRnACnRetwETMAm0tYaOAyxLw/w1YXM8EFoNT2uK5Qv+6fymJgRhaVfg2UGmOfuK7FJAIbYtiEKU
BZ1ng1mlAIjTk6udxO0GOLKsNylC881IHO9rQaDWCbzEtO70EqpgXvjoUa0xBJ9XdMmPopmgLflm
Ei/HUPTeIiFN7XaoA7brg1PIVRPV052WlIQNxK51TAIynwfyz8PT2IrOO6YVfBMd2ibuyXawl40B
RaEE3+fN0j8+N2q7OCgdVrW2VZ9L02GwAjAxTwZc903TVcGtm+vRNk4ItSentW3WvWyNcxJMMwi7
MXe0uglGQ2z7WHllES2jMQJGwkl22ni1gac1MowCoUbs7uIwcIhgU1Z0GDuQFxq0n/aqCFJrb+ba
uEULAUQ9F7BLwjTv7ln50xfQ5qjLddLxs2zw/XOrTypEOUxe/qKaaExnnHHqnZi67jya+CmXWuTb
5PF7bnLsW+hx/ThMt6RkwFfQFGcAV0NoEYQN8M2umcAbNWh/8wIoyuQ58+oTFJZ7TroiE2d0wF25
j5Q3eTsWZOHvez6FbIWbMtwAkcCfSt/6unGMBPE5wsPeQHwd26FYGghkVwIj9mFI5W3vqj3ilofC
d40rxHck+IgWo7ixrRz9W5ZOd6XmvTZ6eacX3toGRj4GwU1NALI1RbeRaK29xPZ6Y5m1DlulgS5I
QCRzaqjfp2gGW5384CYi8ndI1YFsDv7fLB+tHI50mKX1tc7X/MlX3rCpKFFtgHrEu54QnRWsCXPP
SkcRNIjiV1LHQhTYQbVlDDrrxFbtS29Vw7HnEoB/GOFraCb0QVyzeizi2iflQpupntPQbLQa8ehC
mm0eHWo5dsRnpF55nAGpyaLW0jlJw5jzBJPuOSarVR9yLaJPnnRqpYsQpAexZPhLeKB+8Czk0JEx
57viHtRdsGF+DoN9FNsmWy0zS+XOBzPrntAeSXftybB5AI6YPxkx0t+ZcUOMdtX5d1CappUVmLhL
GYTlkrACPzhkeWOw123lVV/508YhMKbZstVQS4+Q5XBpRmq4TlRMdoXrdaq+MrFLrKOeqHmaVFrc
k1rQV2i3dQt8hVvL64rEUTLVTat0lkWRwfYaB4eeudZO0x3mnZJPGJ4T9tcwk1+qzgm9NdLpcDmR
+Q8cCf4Hec/soz7xzVZX8agRjJ0LwibwMeWkq45ZeQtIXm5iEwYV+rIg/e4GtIR4Rs56xN4wp5eM
0lpUIB4eHPb2HonbGQza0cxsY+silz3DTvCXKVbqHyVIkE8VNtBuDdoh3wPrDkiTsaiqJI7TLD1A
up8G23Q/owHPukMFZwHtPFF1pD1Gps/K0Y9qi0y32lk5udxDT5U7j6r6psiyPNyxmqQ3gBeGLxil
Shwosj6MJIGee/71ieLLU+/GzcFJLONEVGfwaIwKHkBotNguOAYeaeh4Owg1+o+YcLxPAQredV34
3TeerPzS6r525MUxYrg9v15ltSFazDuyfsKOqaOPH+Y8dNGl8BjBVBjFsCY1B/m62ZW7xkjqcZGU
2bDi22cXkFrCRPIZpPrXMiE1260T76BXhQMjo+f3TMCD4PK2esi8s01lKsI5s2UYgMY0/barVLIC
LdqvfVVGT7HDzm8qbfegZUGlw/IZeJOdZ44bS8g591ZP1FVvm8coiBFkzSRGf7L5i6acl1HrADyU
fG6d3+3JNgu2yGjhuDB3qWsCKY9qTIu7LpVqmjXY/V4NRAFVZLDdKtnqD0ko82PW6tX16JTj7Vhm
ZNxOwNo3iSpyskrgyE3asBdjn3zlaAok0VPD2WPVoIvgCn/tZNZ0E5pwiLUyVotKmpyIODNW33MD
JwMEKv1Y16L5REYScUOjVR0yrw1PhiqC20pLjkHc3DiTn1+VY6fRNAj8Q+CIfR7XyWfbL9Sz9Lvi
U8dmZ5um9lnD6cMmDql0WBC4KLBGuU6fXtWdbJalBlwiJBVjo1f6LOHMnJWcjJgFLVWbIs3kBnRO
u441wYGxysoHU3FGL6BNbcd8BITthtQJowQUx1heQeXVCeRpu2svcfIlQL/waDgpfG788TRxh+bG
TBJ/r+wuZK5V43FsyvZQ9ko8sOUifVnm4tirEFqZx+vmvVd1vKrC0FmNtWU8jkGVbok5mY5ECMO7
6eRLWIZosvOuWisPtkaWRP028c3XyqoLb9Oh615HvkXgjpjiRRg23gJKoHEjsrF40MMmP2W5ZgOy
CNC9D7ReDgDHBqwuidq4Ttgex9KxARVRT0scFK5Ev45H9NTNA/7uHx7kl++Z8pIVhAevWIRGgC0p
MtQi6pS/LYM43aZaK9juh7mH0J+KZ5h9H/3C37D3zo9gpgom5jZZtCbYu8T0QS+XZcC80zTXDtiu
RZEW0IU1hH1E/tYLG7wpI5qTem/HvGKAtI2VTOfObY0Hxwrj3VD1+SZVVcgWJK+8Uxc30yLvsGk0
ccU4MOt4ozHvfvPYGb469Rxn0OusM75v7HF6iBPl4WRLsBFsRsvn7NS2qTqKFPJD2KeP7hQw50qJ
tjGFg9h7Rv2kFy05bn58aAuPXAll2hytdABuWNu0jIOLCq4IdpLzrlhbR9UwXfmlrW9UG9zzToZF
aGKR80O/2XSeenR9mS/JW0z3w6jdNpY+rU3BIq0X+QjmwtkCegR2GbWw2Cm2QuEEm7KiYcT0kpHv
Twwt01HCMUZnbXmIoghHE1upvcv+ggNdbn5LbS3bZJ26M9uS9nXde+GTFoEMCaJpIwz3FSEaodYw
WNcuS8veA9zsld24rqv2ekwHdWQu4OgGX+Ge/dq0S6w2XYaGwVo6RFdGJ2nw55nlIln0nG7tVem4
7YnyoOHL8h7weaOc9PwNm+MvmQOldfbDP2Wx451AFLCzKujdy3yChqBwvjSJ99J47r1BCvGy9ON6
WZZ6t9T1tNjYxrgTfEBgXizzaiCV+XuepupJZS6PAMrEsHdVvTDHKQdWnZIaAZ/EuffHstz0rZOh
laUJBJAk9AkmmT5HMpw2jYXwgvNuR28flsa6IkN5CQbP7vbuYA+wtrquLfCM9LzCaoLAazmcmqyK
I8LCDdh8YNt48dviKR0G93sFhPvIf5jdOA3xf3u/6uTJCkowd2FdYxjsCkCqfdFfi1SOz4nQ61ul
l0Oz8NVY7VAFPlulhu/Bduvy1Nu29ZxaWnkLqi4+VJawTrWRm7dWk1lLreB4ofRIO3OglAffTWhO
5115IPC3BCIoQn2f12l3ELmrTm1UDxCE0/q6ijz+FjvXouuEeU9GoKC0gaustnr9JVNtttJE29Vb
Sb6ss0iaZNx5SZ5ASabitZe20/AXTgKNWal1xbbuU+lM2ndfWNPa69zxO4i4BtW8O2xqp8Ae04R6
esz8HDib6MrtkHIIWnt+UjEr4EBtQcs4xLcIgEXEajSZ+YlEVtWt/UKy6Zxa7wmplx4RZK/J1140
XYvNs6rOTZnGj+bElSAJ993Zd8RIkplDITRJ6m9+NXi7RNfNz+Ati0OQy+8iSnMiWLxmKQjofGDb
jh1YRldVzIl2YZsQnogwegpttrJhOXQ7um/hS2K5yWsJq5i6AO5V6jrbItWAtmeTd9ViQ4X+k5QP
bl+5SPdwPsUMGvIsNbKzY6zkQ0m8Z961Bs06ou0NBe9pLMOVJbtzVxj6t5SMFexmhTolvfqCNDk1
WbC09g+2bflCK6bXtsxI9bJIiqBdcUqSQOmjwd9lRKd+HmoJcL5IgKPYcQImLtRLDPPBKdMbZ2Wn
IseMG8f2AQiGMgG5ZhRy2MVaG99NGe/QSGgXIYLbtWM9+nclgWGYXvHjic1UD8O2NEb71VH2tK50
FZ/KoLgHBTsU38J2sPp00RsyR+6eOZiLCsoa5IWn0l8rWSl9ZtTpuGvrit15NxnuumZisdaBngzh
Y0X1iYg3u9RedA8T5MZPVffVY+OVbPq6or3UdsTyJc5kHLG3W+c+qSkvucC+KRpZliBqLihRpOK/
HeMk2pn1bHakgsfuOBvhyx1lRTrM0gD8iCUUf3q7zycKLlelEVBKK4QPt1avpBGvYJnDmW9dTlm6
SoMtK98YkXTwhxU4zxNyKxQwYGC4UbyYB638TPxxo1+HSZ/aP6jAJWXN79G3kIWjuGXyXIjU6vyN
mbHlxpJTl/qNZac+1Naub+JNzK7le6+b2YPBgQCFYNrdIcQf/KNjqfSxzer0kdMTyDcfK+3XqU7s
bhvlrpyuIScaAENlGa6lVNZ1x1fG8Tw24D9XQxhl65FT6ykoxqHZZ9QSRyoXfnNbGyQOHxyjwzxY
5Ea0ElaOVi8tyeP2XDC2S6dIEWvkbhix1eyDM3xKBx5gR42YoRUN5TLPy/SHB4sG6yUGcvkJVXOb
bouoZk4PdSNN1wEsHfzMrt5WWMaV8hetsMziWtfmSN/EqdHITRQmkx3xWHQQasPgz+fTxHttMo/+
yUTe8m0/9XzedmBbPfxHozVugPnxxx22nYjrKOU9+CXDc6P3GsSiUhFutk6mFknGBJsBDiYZDj52
8prNRD6Kifx8WsSbggDrGDOvGE50s0HyBLrTPdHwULse04G8swvhLVJfQgwz4XPWrBt8VvcyN90T
u/LwFAQ0IJZmN2S4jyJaT0so2hLdCbtPZxkHiUqAY1sxzUM3wVMDnIcqeu+B1VlMIAS7VTpA8sXi
7IQrr4iUc57MCCciKqnI3pt9ZFLUKE11GwDE4MnkVYsdcErypR23WsO0Qrl/wdoyPMShNUtrJtsC
Vd+PLCD4Sgd7P+XKJw/cyJgzhqL8Hlq1ni07DtxfFHk9tw0YHVBvafdoG8qjBl42N1ajwY0wCgdk
n5wGqMV5NqhtZ/rS2knb10mLxtfu7osaS/0qrEH/LXolm6umSnWoWHZyS6jeKIFJ5+mjyf79aSR4
9NorHIiUZVV65mzClJ8kvet0WXuDw9qM++d5qpS3oblbsEoPuUuQWOn02VPU5vi93axxoh+911Oy
10OnS3aNstjyU3/Osw1lmMa7Clhvt56sw5LwAX8cNvzm5nPfexJrqPBdRvwoib5EtRMtTMC3h3qY
os/QjeoHNzDba71Ogi11BoYMQRcOfGr2j7DTWjklx2l2yC+LMojcVWEGpLRGVsanHE+ZaWzRo7Ox
EkI3biWABfM4pnlaL7D/G4TiGlHeLUVfATjS/GDwVw7V+HEZ6hkMRqxXxo07Cia2liQwpPmtPHRR
a2YHzWaXuOasxuDG2WnVK1t22tdo5gYvIi1T91ZL9x0JSMdXgYnE55vrMrHHLMlUr1KHLcXo8yiL
CEE5aQ0R7KfQbtiu+kOd7aY6S8jubT0YcDRQDQoSOlsrAr+ydCkci1uo+SoxipaCY6Dxx3jX3CB8
HZLYACLIMW+OZDGIZevpcroN9NHl0NXFV9BQZrOolA2I3G/a9J56rvv8/9k7j+a4kS1t/5deDxTI
hF/cTaEMi6boRUkbhChR8D5hf/08oHS/Jqt5xdHum4iJjujobpENn3nOe14T1yr9MhE0Pe6Sysg+
SorOio81NT7OOlgAtmMjSW2hkyPEVmN/6fL5JbQEzvggMLIc1q0HuLLX46GgsUZkzGqQy9TeRGWG
ljUJg4S8aiPUD2ZTWI9BD/Ccq5oPtAsVjy4SC4XTGSxc1uOespsjYrWwNsygWIzzjGqbuiXVa4IJ
9TkzzKlae9BJDqZXc2ldpuu7QTUa881As+EtGaGxjrE5QiDdi0DtdSnbYVeI0sASzJozdowmYrrS
F72Zbcohm1o/7ytCoolPH4YVC1dGXGAu68vC81jz2IQ7jGaLMdjS4OTFOfETw3lrzi59oqOc+ZNt
5uW3CVtADPZaU05nFv3ReN1GRUh5mg+y9qd2RkPduGV9PyinKv06L5lzIMF3+5vnKdaUizwnqz42
jVXBEOyxbAfv0CcuPuHtSB4i3bskE2zyqvA2TXopT5bFk/RGMmHg9XbeR8JMnZh+1FU3Xgxusneb
oSiJmw+fWo+kXKMMqenK2PT2Ub+4hs2o8D9aVjCP66ZrDPKV0xyzibJmq1sVRICeB7X0qm3VFh7k
VxeQX4HyFyd9K9kZIjsLSbUv0McLvGbOUtfL7e+d00YTSeKqDg+Nrfh4rXyc1bk+9jVfIECJPGtT
JyHOsVeMEumfsfSxPBXM67rRKiIQm7z50SBlVYzPtPRjZdT6dDaMyE4/y9kmhmMlxyDbG61o1Fc9
1tP5owyW6sAVg+NurLT3SIUEo6hvzSBBAh+JdFMJBevZLl2M/UCA4nVht+A+fVCzZzBEiaM9GVEx
7eVQdSnuBA47xaM5Rxh5r8ahybsrUPmkvc7rWN7PHaRgjHSw0yRUtQ0tnzDRzrokXyqjmgtJR+n1
s7QQ8qYLi3TbAA0+OFk6fwsxcbnAUFDQ/lrWGeFl8wNBRzEVdtveOOFcnlSTa62s0Gaao2z3BKOF
9LKWcbOWldCrdRGQp0gxx5FkpXdrprLOLSbL6luaOyGvjxc78LCj+oo5dvYkqqb/0c7hGPNVEcI9
Z319Q3pz4p0NXe6e2dg7NWstHYbY16TnYeoQTA+OPsYnbVJtlPRUvE6h7X0ZTS/43OqOd69R+q4d
xavgYFK8TvDKeMrj3DVJ2XXkRT8lau/0hX4ZQeYnZRHugjwdggmrlKysmnVcklfOYmCd0FY11Qqo
pHwk2B3XhaQbtBFrYqNgH6qjr8ZsJidaNoIAuIN3ZhvmeEqMTuvbQvNOpyhncjimziHyKrmxJ4UB
3pjPQbo2R8vEmJZNcpdn0XwbxYtpQNgWuknaCwCXO5vjSQZC+FWqNvKF46WXfEGVtnaijKLSidru
22B4GbghoyiG3n1yDmffln4KjFIzliY4fBXS6W57r/bSTelgijuDt+K9WeHLXlshwi58QftwJWsC
vmYri34wy2axEz0dGz56euIDKVeGT1Yu7ME+UgPBu6m5oa4tTgdVGe2a3EyixLOu5LGKFBF/HOwn
D7V1gv/BZ3sW2Zr01eZczjMuDWXGcEwEDxgyFuw9VoDRhyPK0trMydA8TIP4QZxTcqi6/t6xxMRW
SE7jBKJ1zvx0uhyrKIVIbTbxTakIG3Uatysh1zLua4LWOlUjJAnb0Lq7aDLdr1M2lOcCisUVYCov
PkEHBJRbjb4erZp3A0o4tmsBvBefU/NC6isZ7DMHTpsf9NqwdewKUwusn+voMTda7ZTBm+/2DZw2
LYmbXTQPrYIfgS+P6Q6JvRrojv10tG51lAbnMEnKFRNr10H/mpgnknvGtJpG/8rspmlYVdZQXswB
4cQ0yNlHJg75WqWdBGQrIub0AV7bvjl43llSdOWXMe7ZxYYpKu+HynUO8ZxMn72qlhsspLtVAkD/
UAiIpF2g2FLjsgGwMFI9jrbdAJCFxVx2Zmns5FMh7XAb6rJZD1r1Q3Nkf4LiWWXrhSLk/xfuEmQM
p1jFzpoHLtqZSm647URtW3FDzRYG5SlRmNm+lUno42JV/CS8veK7vWQrvebmQO3AExBxqAMjQcLr
MxY20wtKacN6qRcVOW5tUrNSY7dpnc1B13/DtI55m547l8kgqSx/Twl6TZJ6PizabBvqF+J3DDyP
Dlt08WjNk2KgXWg4OJMtbwbrDMybJTV3aQ6conffOaZ49g9/xWNBAoVDr7PYAOKc6R0RbprW9lSe
MX1WvbmgmUmpM4fSWbxWMIhUs43GobsbA2wZCowz9pAh3OSEoT8dH6qwWW2iydYfCbYnI15psU7z
6rRj9WBJZWl7WwMxzwBmktJ6ZNxMDV1ZZvIjT7MJX/rehaVi6QX1wZQI9Y3MZkZAHdJNwc7sFfmJ
haHJdQKsofnogxEgiaq7d+lyseOBwmpcl40toAHpXaVOoi7vu41KSCXbpEPg1GuhLMZzCY1R/ehN
eNuubY0Y7pXNRwdU5unizos7Jqh1ojRyqokJY6o01JXv2P28t4zCvhmxy+LTold4HMaBvS7CDWUT
UVptDY3i0q9DE1uCJNRmykItD1owOEQt6yZC6bZ348X+YWqxjLcznZ5tRMnF6tnU1akgyY+5Cf31
A5TFmqguq9Se8gJ7GixPRsfZMbGKP9tZIa1dnPSu2piBmL5l7hjrvtaQqUEg2tjqm6QfIQbU0Wyv
8Q1Kl0YTw+6VBjqmIdQzunqf5apK6WZSgGPPaZozb8ZPd+XOA0b2o9tAeAkdNGTrqvIIqo20GHlH
TgzrqoRNjnOSrboesCHKgAWIbmb5hjZj4dFJsLMpMt3b1uM07ytv0sfd88fxRyTUt5mjr/JM/2cU
1P/EZv3/kIRKsNSLVWQhuf4iry503H/9tW++1i85qM8//pOEarofyBWz0Mx4GH+/JKEa7gfsTiF/
LiRTLAnh4P0KODWcD6gvcbP89x9Cdm4JPov+9Zf0PujsjTbSeZPi2YFP+UwZPqYQ//3vL5fYnxKu
l+sOCk9rIdFhyYKolJiR14usozorC3q9YKyksQk2LEQnAKAlSdSF2kdBnJ0wnmm9dejUpr2qxmaI
QMXDJLp3vKEfV/oYWdG1I+o8vYMG7qp16RZNtWOMZkg/bMsKhhRylOqQK91LCBuGd7DT4TeEW4jn
kX0aFVbunNpzC0UJFLkx6i8YIpvTTVBWbJaWlnjZaQKT0Pxosr7BySqYSJs0zLlwd1EWic/6mAcp
mGenz1saLgzoAnvIggsIDCYRiZ4cajzDs9GAg0dXturILr9ywYSgMvK5J/hFZUQMwrPspvso54dW
wQjoxHQiL/mZKVPhxjOG4EeC/K/esFlR7wAkKdv0+z6t6gurc8z0ulZkYt/LAG+GzVTXSmGjh2eL
pq8R9A7DqRUGxKDlFWmZYEoFXLSum3psqTondHbeNIk7Og4tIF4Ep6k1H3Z30JjQ1JuAOHrGhOMU
uZxzNF222XSfpYQjMSgukq9uRQcsEvi1DAJTCtRUNXDSyT8ov0PP0M6y1kxcnwxHu1ySQyxrHVg6
qF5dlH2+ZifsoU5Y2Cdv29q2GAJX1OHVSsylWe1AyGYsDrnQe7MWzMhg5XoXpNfLdp/C3SGO3NW6
8AfTqE7eqQpO3NZQLnZ6E/FS46Z28yUMvW8JbAfbgADpBDgnD6FhptC5TIbkkNB4ncKww9Eg9XIO
bRahEW2yttFraMJtlexJlAjvm3DUMFmDtopCx6CshPvYo0XTsMe7iSCVdZBSXLvfuF7mfg9SvEA3
RlIVCew7Q0Xn9SSLmwiPvsx3aiN4GoFxP+ZT0OA21sHfPIG/N9WUvOPibwWrrN2YVi4j/tT9HOow
UYwMpcEuAHhqTiE3jc4O3JFXTHY9boBTD+CxLVKXA+RGM2xje4zmNbBESNs7aviDGEFFX9uJOeMV
q3uv2Q5F5t5Mg+1cGOMiGqYOzSfsFvGeW3VTQoYtszpUKJA5MmLIJypN+JH1567J3Q750FTKlQWr
AmKfldcK9pZywSrNUO9W7RBI5wLLKdir0IOafF+BKnyFVWslviFCRckNRLu2Flsa4lza4MFWE0RQ
5KzV/RxZXesH4MIaNoBqOCRJ48F3FOiKVi3F0YUpQte6jpsgjZh8KAus0U0mfB7r0AW/llNirtKo
d796IuyidWCMAx58fQm1MW3t9lYHmcGcMWhMD64oLxl56mqe/MRg9bgYugHKS1oGcbrOK82q/QRc
4d5LHNluDDdA0N02Hu171xq5gXWl5qZrpunjt0DqUQjuaDHlrEdTXRVxpx7JC/K+V2ZNIavr/XBR
8yoo7u6ixa60EAjK6mf5kCZ2wMQglRPTRtgNn+24doji1GKbl5rErqtMj/pyPdjEoYPsAZKtdKtq
ca7NkqHzgaw65mpcGVyehn0aqAF32S0qL93cJglngDNlhVcNfnbzgQm5l/hxR47BSmtTWLSGB4dz
bcmIEnAybRC4vMSwZFWyln8zM3AQH5YCZJkYu6sEEU84hOuyWrioExxQItRZPQ6ZWTo8N0M2wTbW
YuIUIls+knJRzgBupvHJKT1bUHx08mwaoMAyD67bG5MRGQmyLDoTmR9TXq6NnKUQioSUclMErrjJ
ZGyv4wxAp9XbfoSjD7Fql4wp43tLOgszEcjsBDdvx1uB39aI29GnCd+aO4r2DET0kyXDEhNI7ppB
EWMIfEoNAAs/UybvnEHu6166s+HX8dwv+aqXmLqtY5mvyLCOAGbj6L6aYmMP1QLXBZkcjNjpz3lc
UAZwLkitcLiMnGQdpkB4VRamN6NtnmVJXV+lbnEDmT6+nGB5FC7J2010GyhegiaWZ2qqroKBNNW4
1UyGrP0VOPWm0LEyJSkEG9AQsojP+l/i3Wkw8dNJfIKfUV8HFp6ejb6Pwjlee20e4zrbfmSPA6TM
ghuncJP7dBo+VmAeG52TsBdT/qbrvhOzii+o/Mhwdx/EEYaeEXPbMLAvRRDsUs96HObhzlHkIjX9
xBPB6/akt+GK5SK9mOskIB1C29ESPjLxvW+ZZPtap05r2ZpPlQC3YDG5UI6rnY4GhgXrTs+TT1A9
IPdGuPUpJk97e4juav4PIg2sEPtZF1/SINGNbDUVvO+roOvqkwiaLvkwAs6v7ee6eca2xyqHAWaf
h/JSTr27NWLoUpBd03Bj9lbIbGF0r73CliczudnsKzAYR0v/il1n6k9OuYyMyhovvgxf3fJUQd/y
GW2szHa6zOL8GhL5udbDOqXDttLvXWNdpFqenM3gmNdQ45lnoKIBLU+vwGgOSRd3d3lf2mtSm7UT
c0ru8WEtLnjsPZQfIgWDtAXSYC3auUUIIb92i8tUN6+hpsS73rInBgQpQZN0gSeamd4TtpatA4ed
N84iQCcsX6Eo3TUy905qM73Ads68bXtmu6soF9eIZF1/sIxrnKK8VU57/MWSUErdvHavAo3tZLZ1
Mm0UW3Uum4OCqpv5qRcDqVhFoW6B+oofljOV56Zbil1K4NgWjhNMTG0sL/Wm/U7fbeyxgiEHlMEA
AEMK3oRVr+dHY/3UluKS1hz6UoEX8Ik+MYu1YTKt0lEHBmyLAry2i7FWhFLHR5X1h7KGWgSDKGV3
VQQpu/FwlVbweYwoumtGKCGV0q4FpapPwk1DjHj1QEPOGH0Iv2WZ+qIbNSUNgaLmLcmV5Z0NF3Eb
1Knx3RHBfbIQRDOSwlYIYqlfZrnKpgF+jBn3G3xjdwZIlV/j5HUSVsaXjFJiNXbm9w6OMTpq6Oy6
vSDG2q2TZOx6jFLX1gRRVSQBQ1o93Y9q4vwdata4PE/rwTpkc5H70hgvwGP5miPLS3ZOahh7BdKM
6qBllGldl0Ux7yc4MeusxSgEVGGLBD676jAo/m4Z2U0wzJ8wdvoRd1p/rWHCcyeJqP4SqlpAnYus
REhckusZY0+7qODclmZb7Gnira7csKBKUfM5F8FjQIaYfiWF7NMLKbreDX1XARf9qMMS3i+rICD7
eghq7DrzzgR1bZS09VOJg3QPEhRhh/cjqDWJ1W0aNAQi06tLgrnRUiRFcagbN/JyCE9O77C9plpb
fuvpKSuCyhk2wyymJjCK9GDNGpM6aGxxnp+WsOew6MxkLuDzu+6QpzT7hqpvjXjUxs9Wzphl2Aw5
dZRxak8EkCW7KI9KYd41OZOs6sqFNDOm52GJTWFxRc5Y5rZXRIXBUv4a4LpS57it98EP3YucOF+V
TskptZU9fDHDZKRjbqFkydEWNei0iWdnZ1T2DdRYymW9SbOtXWGGjFc8Y1790GiJZtwnhLB/MgyA
5k0h4UE8oNAxtV841B/1vP+zhvayeipuVfP0pC6+Vv8LpJXCA9z6z9rKXRcXT1819rj2a/eqvV1+
72d7qwnjA92OYZPJQyOpi8Vga3hq1b/+YsLzwQG7Q0dNEKd47lX/3eEK+QFzNFeAfCLAE8aiff7V
4Qr9AyEkjkS4iaUBXfEf9LevIUTEhjaDSGBEhtou7fSxZ9JYBxODtuQy1DV78m2sjrUVxCh9F/BL
mwrHx3s9a8S78rlF2/x3V/3zuIvPnKSFtzDM4J68hC5Jsi0hiMWXEZufKC96C15propVM5zbcf5k
ZnLT0lozkEg/vXhCb0g8xRuHJqoWnB8WN3Z3x846+MXXsB2bS1gBzdkQ2R2mwYVhbr0khupA2RuF
F5MY2j3dcMPw2raHwednZbh950wWZefRTUDYiuoW9JaP8Fj5OYgWMsYUXcYENqNrAxDI1i0stWhF
eqLoVm47i2adQeF8HMqmdZAk1UHtCy9LK6pJF7ZsolGa23ZLRsA7J/fGbcJH1eSFxbDJ84wjMXxU
DrXopXbQq4UZ2qfB9CNKOjEgDQS+WJt9k99Poxrx55ykAe/CU6AHU9sF7xgnHOnWl1cU6hoqY8Sn
OHeJIxUw+5fJOhpe6rwUjyXbxeNIRb6US/FpJnLo64RdXmlMlD/qNkD77+/D8iIePyPcj+zlDhhM
gY9E+tRurW213gGCTvSRPlU9gtpE21DJ8Cdy+B/R/CODiJ/XiUMn3hC2JMF7+VRfoPm2G2EkHWqH
mnDPhyCKoms5eFd/fjUIerGUQ06Nkm85hxfHIDc0LMPAOISBWdFghOP9SL++UeAw978/0ltXs/ij
4RZCvoZzHN8GFOMkpGpdjnxEN3Vr15fUdeY7r8ZbD2fx4kQozBgCsO/15XSplUogqstCgEesagve
rW7W5k3CTv5nroLPTwejP4eBJ+QNlAivD4XUMBA02JdmM3cbAplgEOZh173nAf3WbUPrjIMLgneu
6eirIzF9clQaXzLNnO+SvArP4eS85wR7nPOyXIy1wIsMcAx8oN2jCQ7yiJApdXRJKULGS+0sDPAC
DNMXptN8Koxc3Q5ytvR1MSq62TZxc9dvKvzadgxk+cz/+F1Bd8/XRXlKcOzxRYPxlMRYuIdWFc0e
XZsOOSJ9z+ZluaajD5mlFgyXGRLOo8de41WesZrX4iBhRDOmDrpVVxYPlNKPo9e8Y1/8xlPEZwiz
DaYnOL7oR0uWo6wcW8fxMARpuHe6AK65Eb7n4/288B1dEcqbxRiWXCfUHUdvf1JE+Nlk8uBNvTzN
W5Kd8gYuLC8XDBVTb/06kOZGllOUrEi0tD5ZNhBlYybG+dyho5NxFtwBwSa39El9hDasGX0DI74b
q8Om8/fPeDmZ45NlSom7LJmOGJoe+QiYnWQGK+WBrki7nMu+esTdsAI4JsYrnwhJ0Afduvn9Md/Y
Odg2/j7mEXSvIn3sEmUekJMasAmHZKTvG/Ozyu1nFASodFdFppzeF1Y2ndutrV3//gTeeg+gT1qO
Lhx38bF4vWh0VevFLCoHh6kkTvpNezFGUfzOy3ZslLB8zXw2i1e2rS82dMtZvFjUaWNrUShCDLj1
Bow81H1rin2zJJza6z9ZeRt9rmARf55Syo0VuiH4443tFhsz0bVwnRsZgtkORUD6zof9HEN+/NT5
6BjH2Hiwecd79yyQAXo1UXm8F+ugKaMbgVLssYwSuWGmF3+sjaFYC9CtcsU2Pn4aC0sQEd7H/BPR
eox6i11TopJBuzOfMxh8z9Lq2Mjh+e55VDjkzFGA4+bw+u5hUO0N0PEPXZyIUzwaZOJnaU/6SN+a
J9Dm41v0buVnuxhLhFZD/AAyBJ4Z1y3M5IzqnoyeRu6xK09PC/xD7v78FfKY3AMXLHXQsc+EXXUt
Xlz6QUPrtIPJhUFISmrG7w/yxtqIN79OTbD4tmA3+/oehJMg4SHsD4TJ9+m6VmZ0n+sA6PEcKHNb
JGO+//0B39qBHEvK58oOozT3qP6v5n4QpmgPo96pM6FSiWAlMb809iCvhqaALzSKKGVUoA/iggiN
8cS09P6WiHTx3u7z1sXTzPABMVEU+Du9vviSyG7SNpqDNZIebqUDkonxHEqcOEukvnnnut8o+Rcv
X8o7yBh0l0fXrQppMARoD4gkLX9wEyRATdvsgiCiHqtnZ28WkJ+aEh2ORCJXwt4MmK91EwICH9JF
hP8A2Onvz2rZjo6+Uk6KL8HCwVA3jrfGRjVOE2vNgTgqoFIpPldz9zS4+mNA4Io9z7vWMba/P+Sx
683y2cHhlgabI6IL+fyCvFi00sq1W6usDsZgJiutaph9Jablm8JTCyzOfahILZvk+ZjND9qyhhrd
NY7rG4JtvoRLPfL7E3pjqXZoBpdVAIt+uuHXbwFCJaZMqjhAUm72vPDF2pss552r/udBiLplKE2B
T3WAt87rg2hF2AxNWR/yUUb3sR63dyIq7T++EgzmmK97rBe42VnHlaqYsry2hgPgWPPNGOz0lDSF
6p0rWc709SvDQXBs5BvGQIol4/WVFLizaJY9HJQ+yFsUP2ofzHNBQhcU4fdcIp8LmeOD4RePCIDL
YXU6qh2g7SSDGTUHePQYYZDLHl5HoxV/NNoR44ZhdEdfVolxrwd5tx/par5OQkanpp7yHRMpBrHX
W2LhcFzbq0QRtTmQfpBuWqOthvXv36N/wAvcc4RbGBYBqLBwHy8nCB2JcAjkoUxGCO1qYIa51r0+
PsPnPS58t7VicHvPy42VPbQaf1eIRaEBECP3+1M5ftuWM6GR4DODOiVx63r9jFJjzBChTAcbyY9P
nZquZ+i272zxxy8CB3GFwAnMZEkD4jpqWCbXRfoTdoehaKDsDMlwYeuo+qYiecdw8B9bxvORlr74
p9Oue3QkUCrhAX8fkLiYqHqJmznFFcLYxu0iIZpsZwfz4rop+uiqsAbtSUHqPJXK1j///rb+o946
OhHvaMOInTC0ZakOMeDzBdtKcVXLobvSdUalmmlv6nCK7jMEuFmHYwkKr36LlzsxbWDlmV9KLZ3e
edLLpb/8QI7P6OgDgctEwmDQHOZBQ6/NYvs9yNoMNSPoPeP9ZKWQ42ye08tEVf/pqrYcXcIGdEEl
BQECRxVUV8RuF1vIj3MBnaJWAP2tlb+z4Lx1ictSQ3IELmkIt16/zMFsmuU814dwquZ1ZC+Wyzod
z5yIrZuX0acam7TdWI35Dl2V/s7B33zkOHixcsNCoZY/euTI/phfq/rQti6D53GQ8jxvp/nWjZwc
3pxjoVbWGjIoPWLEfLgchKAxdg2fMHBvHN+OhtlYGaIU7wURvHlm2PDxjdM8O5Qvr++LkRTKEllL
jxNiDN3nwIEx04GKmaT2qfcCsTIjHblvUX0dPTtfd+irtm6Q3JSp7M7LvKq/vvN5HHd6y+tAaUMs
AgUVMatHyw5zSRcanjqoftK0tSyj9rOIW8f10aQ4iY9CZLgo66mtNyP4EVGbpSrE2oH5ACs8j4ZL
rYo9nLJMF/23xjh1l8T4OyD/00V/auZ1+vTOGS+fx/Hnw5LNYskySRV0tLKwqehQEPNDD+0G5Tj0
8Mh39dkVWCzjs4oGVmngH4uJku+1urrqrNB5MuaBpplHmtvv7CFvLNzPHZ3LY4X4fLy5ojQeQ7uv
DkJjXuZXnT7sbDyi3otqfnNFhT1MxjBsKnsxa3zVOGaugcYxXq7bKMqVW+fNI476eFSF9YhDBKGy
aPzsDq78HEEKWWdNbh3szCmlr6P5+1OolReHkDDaRWlSEf7jdFzVhAStexetO6E/I6v0mhDb6Es8
V8Pt75/4GzeYSB3CjgFaaayOV3AnCuBtZ9pFOTnj3sxxIh3TWnsHnFzu3tFbBTRpwF9kWQRnO6rD
yNdWASPuCyhzJiY5Y7cugJivU4St2FVA0j35/UX9c4VcYhwYFlGYSYrYo+MVc9AvI9CLNpbtJ72p
lAlDcSiq1eB2ZrEy9LAxz8AsSQM2xDB9L/pAxe9sRKw5x1dNlca0isQCemncr49WSjqsCMOg6sKA
DwdtY+jrEG6ZplBWz94ny1DDve1ZzDKiNFPjN9PsB/jBoFDt1QjQZcBvMyPrIskD2Mk5Adg1NK7I
6/Y5ub/pTopy1h50DZ3p6VRnOo4LaA5WXqe4qVAeunmVzdjJ+dJW40HMVXpbJ1b9jeGBqXxLFzhA
tLPbIHSbCxP22qhF/QZ6pfbYwQq87uMmrVEcVfU31erhoRzG6Rsa/dDcYInXitUQZ87JOKFt24d5
OrYXyu7HYYtaMv82KZiJmKDJOUHVmHc3rUnwie9l9Bwr6A5Bt9WdEEOmWcr0u1PIGp5ML7Sbeu5x
sullC/VCp5yBMVgOn6vCgOMcS23G/RK7RoIyesP4IgwEwWhvLcZjIXFvl3FslIjUlIEDVqnrRXc6
Jh5EeW80uhNVMOtCS5pEC8kIfTCw0ChYxXCn8ES1QZddlvFaNbEbf1OpXox+SwoA4ZmNyV5CEzoV
WyMl38AvvQb7aigjqYdLaR/BqOa3nCyEbkqAkO9oRueeNCbOmReBa0cz9IkxHrdBh/nQlYcogOS4
lh/3zEZ1J60RiB8FoX0Dbo0Dw/UeQe68ws1uqOE/LKRwtxpy3NDcZj7kRo1cl3KOPEZVLiZLjZ0x
rDfTrLRWgeDTvIdPn3XrxDTTO9lbTbf2oFPaqzIoC4gpA60ofmW2VW8MFU7JqofxgKDKCxsiggy2
TGln8hparBQHnDwdFr+gt3M/t1qRbea265oTwcP9nCZt6OJTH7W0rhEqZJiqiuGllnWIMRxsLZ9a
DeQX25XxS9nJbD4t9HLSyCAImm9Qj9oZ74gJ3oWYEXv7aajKW4Ucr11PpgsXUBmJEL4dC+tqUjK9
CWf4mtS4GcL/rq6QEwZIfT2/bDyUXAxSeau9oGoRUbcudhSwapJxC+lF4K3YGKjyEWcR+NuPE4Te
DuGKtwm9IG+QMCElP5dZh1NaVSbhVzSwSt9CgHBuS3sa74xJ2vnWjBPixJmOjUTMwmC708fWZUvE
LSjC7a3trzAG6K9FyRRv1bHn46IzevK7DV9SbDFLkZt8jvszxzKqnZFBrcuGvj1BOh4Ze1i2aezX
xG6uhqFK7m1nEpjFdE10B/VYnOMKpZ3VdhgVK6cVeP3kbtWR/qoV6k51Xnw5IsYvoK7ELG01gNJH
BW2MjJYx8rJNNw8QCeeQ1LR1ZfZj97MB+j/yw19sJC92oH9Q+i++TqVS1FpPzybV++//+vkbv1j9
1gf2VpzubQj0oB7LRvGT9WBaH9ANsftitses9DnY7BetHx7MwpWw+E0pTbYwi17iF+th+TNyYiH8
42FLHh615Z8QH17vU8uBbQcYDps5pDNc6VHdrC3DbSMdXdiiXrRLaG9IK46gWqfGN/Kt83c259cV
x3I4eA74JzPDZgSlH+N+5hgP+GxhPqfaAAHiBL8vQCX2zvZ7BD78Ogx+0qgd2Xyx9X5d0UWZNtda
pryVqD1747D5nqaBTlS1FjMs78LhJGjbooV1aIiDmNAl4hkq3ytfl6P8Xfn8PAsYbAwkkKcRXnhU
AzQjH+FYDQx2CJ5/TDI9vGbrnpMg+VEiZPzedr25wtqoPcUPjx5OsLYkGsAm4GZaXRX9PD8kbFV+
MKf8YiFE+oNA5uqmZkZwo3rsJmbsPM+hnrKD6mUmzoSmC9t32nQFuytwt93YmPuwR2vkYyGdwJnT
gxRfMhJ1c5Xp31242Obajh2OT5eMiYXsvkSYhGEMMl2ZXhUc7CoTvptF5dZzc2ilmix8oWEeleMO
ixrSGZro5/P7v7XkL7EEgv1nItXZUzHRZ75YSZaf/7WSiA+0+yj+GOWBTdNw/XslMQz+BIyNBGmd
V43V5v8JhFhjlvoeTSe/pzsIfP9eSMwPjGTt5b/zTpgOmMKfLCRHHTibzzI8QnFE0StofY95GwGy
oCmHooPPBkr6TzgbjoslRrTYuXpjVlk3XqAGba/1XfKEgMVw0HgT6HYeYJgzrDscBTVvh9Sgm0I/
DYSaPr+4lVc/P7yXGqbXn+PPE2T1WUpyEkEIZH29KEi0clWQdt9HzJhKjNECM/eZtxfMPceucna/
P9rRSicEjZtEZueCl9D/HJv29zNG+WYHWTkORbg22zn7WI1pdf3nR4GHodMf07ITrPL6mqJoSo1I
oksK0VBgqJ5A1yqc/h3M8fVghKWaa8Hja2HbOYC5zhGy5eqlFzqyTlaVyJMtPhP6wRuj7qSwrRA/
N83b6FH1ZLbh9M7lvX5kvw4M7wpqBpRBYO/Xl1fXVK7kgSeraQixThTTsEe2kW7F1NTv7BlHG+HP
a1zSl5YVG4Li0Z2ci7GClttgICeSwu+A8hEK1F8Hbf6hG/l74dX/uDCMpVgLcMBCoIcA6WjM4uVx
JhIda750Ch+UWeu45bVPky3mdy5rOe0Xe5BYvFU4BNQtUmDpwpcTeTFfSnR8y8waCUQgcKKSCSZO
hYlXVm0XiMb1oTjzmmB6J0/6H+8+GkEcUaFtkg3KesB69PKggbkYsGdxjEt04+SbGS+KH6JLUCn8
4du/HAdqieWA25I3drTBUk4z/Uk4zmxG5ScrYHpOEHjy+PujHE3veQs5DCnOz3+BYz9XGy/uoZUk
k1TSjVZmojpaiP9m70y240ayLfsvNS7EQg/DpAbu8J6tSJGiJlhUh74xmKH9+tqQIteTGFlS5RvU
qCYZGQqK8AYwu3bvOfvYIAvCwT1kSfHYdu41J5aozN2D4pArZXfkdjkW/nBaSEVEOV9tyLC8cfzl
7vev6999yiQC2cyeTGZQwZt7aMi8Glu3keIp8uqThfsGa3H8pxvo39ypBBV7mOt55w636q/fpbnk
FTJrPuNq7EYOXxaV0sZTCvxLybn872PE/1H994/HkM+aWpj1Jli3kzVu5edbBzZHYYgcRouBPXsP
ieCjNYiLEt45QRX4hzX6318Mry1DX9K83soyvAYxsiu52OhW9bFaTH1vZaBoQCOj+o1tKf90K/3z
cbR5Ci3kc/SGmba/+c5ikhK60eJxHMJR3uSp+KAscQ6R1YEBxuK3HGgRZSEmR2VH0B6WyGFKQgEL
ZXrNWnCxhWKwyZ9Sg6CD//R+ojznqEGBjliLevXXjx51DSNH4dA/SvBT8JJM/BDVfPr9Vf55P3EV
Bt0cAti1GLP/ehXEg6ngSpBAlOnPFzAdyRQNeRmPB/JX8z8OBtZd/dcFkOuhC+PrZTXgg//1elhx
TVl7CZY9nDDVeRh8n+ETjdxvkG5dwhycJPmQe0meY8+nn7GTjqCzluYurRUMRn+QmPzzoUV8RB+U
gstce6LrLfnTWqL7mqF9x9uvirBXx3FY+ok+Gr2s/8a3+fOF3uxnDfEQ3phyoVrm5bGhTNhZOFu2
v/823560WBt5P5xGEQyZKCnfRuHBXZSNzPl4E8OM3yFq6hWRJXH6rasdBqA6dvynccJkddR2Ns4n
V+fdRJ+yMJM/vOF/d2PROEbBwjGWderNF91YZTBnmuUQ4PASzSyNe7woOgrbwTj+/l07pv32rlo3
BL4+evRck3/59Ws0lcMozEFQWCejkkdiDRBSuh02PtbJOjHX+VL4aLtThcO8UWjr7Al1ERsVI6Mv
VmyJ9xn8UkNsEH4NmsZk2ywzqTlEbjSfKPVl/blLk54A567tiTDxUhxoG0ovmPFFvsj4RWPFQalV
1bm1mWrao1s12lNxb4xWCZGvK2fzXQp1ormm9QmNapNo8NcHOuKei19V4JmMrNkjPSFuzOUGOGni
bvuc1wSwauj0PrR7qXfD5GsiyrvJOVQiNAzmMHn2JTGSUKMnMBL/AvdjSSJhVRoD7KgLyMqQgPRG
VzWec7h9pE6YZDt1kTYnXR06EhPkmUfe+0ht5FRXRVd20O78ADqkI1GxI25whhHL81QGaQ9OqOJ0
kWxSGDxjfN2pNkjKe2Io5i68mE3idvkLtm0rCaDTAc4MMcVXQ+geZ8aQMNQA5ZIiHglS3foTPDv9
6kpH3yGFze4DgIB6CwCyGaK8wyiBhdRt56goreWhCAsJgiBvzWCLgbb4OOiq+tLB9xpg5RRWG6k5
yKvtMMbhXbEE8UtW5RaFQN+QRULSRJmdbVqO4mSVnSh2YupWK+zkYAsE1TOkZz92spcBpFN3WWrq
KTD9eiZ1eqAk7D6YtOwU+LnSeFEErJCLAPqdgEt2D8/gA06hnMdjUpODFQDLvUvCrA7OzK8STXIX
FVfUt1MOrJ/I6cMCoh3Fb41jlcGHk7zKgtntBsg3ZkBIrwBqw6TM2ks6tPMTRnbR48hzqyHqp9g9
JhLf9iZxGmSSAKVHCXa8qCxz0zpYRslAWkOg8rSf3qVdjbTDsGZxmwsZ3jO9mLz9UphLgeIEWYqK
utFuS1i9oOmn6zxAQxOC7gSPUlNZiURxYVCH3HE0F56Tntki/kfd3tMsGchQcfzuSimIcxGlkRU8
1s4yme/GKu+YlTh9Gh5aHMUl1BSdDPXTNCm6utjXzYcClHK3E3g1rQOHUj9IzgzU4Rlf6sFXRnbK
2bWyE4eb2j9WdDnK7ZgCbzxMuTDvAsPMP41WDnarmbKwi9aQSXySBqLt1FLlyDsyFqgsTc2El11A
lkwRFmZP3jzG+KdmlX715jImgyZVU7gra45bm2nylBlhwAQsRjzaEm6acMByx/rgx1ExtLW3DQlY
7/cAo2nH+3U94R9MxPorEaQQJYHKpuaGs3TMAze5U8TEADSfL7TtRrYSy1VuTKrZSHqVaTSQv9ZF
7RKqW451pHy0gVwQLZHZBZImsLghGPqUV2uUKpTVOsElEbdlW0Rk4o4T58wM4Fac4njZ+lMmjE2V
6eXVChfvuZwtSBoTxHNCthwbp29NplRkmUb7ko7jGL4Ui1zUM0w7zN3ajovPshQWT8HSkQrhJ24d
YrFuPOcsuoDIN/xiVbfvfISRm66snI/M60prL9uFXccJJ2lEMcqozykUh+FQzal5tDmA1Ls27xI4
QUHhk93j2mgpVYehe09BAJs+pcfibwIe6HnL+QS+nshV5Wxb7Ps3ECfdDyU42m+N9knoHlW/9NtE
ygCMMozDD0Vokh45VoTcgm6oWSXo4Kt0148DvNqCMWexNXRTwXVmPvSOVJ7S35a+U3gICdvcnUBv
gk4Z5iQtL4iv5fygfauw6bQBlnQPNizaFQ+t087aqwJJ+q7HvM9IY5yyW2NBJrBNeM6W4mn0w0QU
R+p/6tkd4W9dy7fYoROkax3ksde9VGnraUnkJIkt2PRnRvh7oHlDf4ej1z4Zamk+jkluqe0EGzSP
Ak8WxTltPLdmxQGuvatJmYOp2eHuM6Zt55D55kWcScbEPYT2bBbyR5n4/1uA/4OS6adq4x/jhJN+
LedfWoDrz/9oAVriL9p1NJJXDg8TBZ+y5Mcwwf8L5wN4aDp6nJoCf9UO/j1McIO/TBSmZoCLjVbK
d1vJ37MEx/uLaBx6h+B+ViEuJf9/20OJtt93OO57psvrwyH0tr+Gd2UlqwuGbJkeL3lgvvohsO5S
284R5AJRSp6V/qGc5gj6a4EPk4WmFC0bFxHtqrt6e6Sy3YoOh6XZiMiEWt63qInrU2Wwr0dhzAA4
GsBi+1fNiu0HSSKa4HbBxORtCtetJbQ8gyAYlIplt3eGTji7WAVEsJOtky0ngDjEVPHZfrES24oj
4OuY7yFAhM0+p+A0X0TZmM4RABd0MGbWADAYOrb1DjPRFIHbip1Ly0abbfLWbp8Txt5fjCEnNWhR
ZgZvwgyR/AZq+EA7n/4/FvfF3tphOnZ3hO60Dz7BwnGEx3/xz3Q7dMXhG9r3qVxC9wP0+yU5GAyZ
Z14a4DcARTyVzk7RLAQAh5WTDGd6EeBbPMvgbBfOkG63UzFnc2QtUPrY7ge/A+ZH4EixsWlajicd
V1P1DtNGbEdNMoQHwu56fN6WdWsniWDUyXjqparMWwMuuIrY88brNlP1Pu38AZKRMwYfqrpSdAoa
5TYQMoIGr3nZTMYDhOjZ2enR6csrk4w8eyP8fMoPFlDIFxLq/WewxzE+7Q5kksdI9wU6UHdrkjnw
qVduptgjCxFHcbbwRpsxC1uGELNdfQJhWo07V3q86RISQb4RBs7hrTYQcx9NShwQjk4aRng8gE1l
xMIEm2UGh7KNbedhQCLo7R3qDlRjfqIBG7l6t/RjSbK8UYSyvyMfeBgeoPtxzdiv5AuQx3TrS8QB
jJxBFEHxRJGRk792UyiIIGfRVBn5Io2V7fNEgT6cVZx/Nlnk2fczMk93VA+2f5gcDSlSLgvhDBv6
6AAlloGJOYFMcE3i2y43hvGLcLrJcs5hKHMkAi4WsfZMOE/V7LWreqp+meXqrjKb9sUccv4vLCy+
e6pJV+05nNlARoYga5pbLj3LfN9Bbi92RhDG3V2hLKe4k+wbxSGeK5wcHFrqND9o7XB/WV5lqvsJ
um3SbhqyjImqQADojHcmKeH5+6q10/LK47bnLgR+wk9vGlP1jrn5+w/FQqzIkXk49QCeLX4z0N4A
PW5XoIJ3tmWbCCBN1hgD1omysE76k1fEgY/z30jmaE4qRlRt4KfGcydBDB6WdOBudpBGvQzZ4Ds7
Q45Qf+ex513XjuI/Jm0r7usWGjHYPiXVy+xNbGuxnzURTwrRdaMIsCUxdQjrLTxl/r7Rd9o8NAGh
SMRfdTwqZjuBPyRcjnyIgE25uBt9mDyPOmsqUqCqjHUDqjA3JEyoLCN3LVePmSupKOVM/zCSMxmA
nxne5MQnTJhZDnUg66+amvMbxvLwnbYBoL2ktVhw5TWW3nuWdeaM0e2NZBFPTu4W4X70lPtIJR7c
NL1lXsu5PKZJxbA/20wslNt0zf2xh9nd5HgUURueSrt3OaTGOSAVv98vifeerh0ET8o7IFmcY2SZ
QHTpg7swaco76ZnGltoAgbQPOP/iFFb8NCyih4FvG1lwz6SServ6Jpt4xKIAA/Nglto69csARhZw
Eh9/5nCcpEpDzOCODyTvTFGZ2c0Xu0KHCVXEvy+b6lhMWbcPEu95yENI+jVI436xnlrRfEWKpq4D
qWWUutbRAOJ4mGUbn4K6/1TrCq44IWu2Jn7PjI0HuG+gOFQwR+H6zaweWISK8tzNYSSN6f2Y6UOr
TXhlKTINWCXB9aBQvwMkOfQcaow5I39JkYIDrO0GRAwrK/7kllNNkt2EefokKmeXucsCkNUGpNEI
eBh51n6wEsshMOepducLjRJ/a1rJuV/EAVaPPGuIxJ1fuFBuJYFQ8RVRFWLjwhLaOP1yQedS7iuP
fKU+DrO9CZVmw7n04hAbtHP7/B1bGLjthmc2cauz3bKO5ovYs1Z5z0swP+JXE+sp2zymCtRRbC/d
yTURZGlCyLKGrKB4+NguhCB0dMA2UroImXw4s2R9iW0Yov5Kege4A4gwfGlO00eJ7XyhU3oCuXyk
pwAGT1XzS1xAGqbe51tKR6h4YAD3UL6u8Es+OqD62PqXDUG3IGCnTnOmXD3O0YxYptiOS4rca3DE
vTRDw9s4WpJf45+Tog5v+ti7N9th3KYVN1Mc9s/DENybeYoPT2VXOvSOg2BOHxbJjZ3FrNwTR8HE
zQ8Yd3MkqvZ8mufyzkN+FFkKDxrziATUWgGdxFPsVEZRZyejDT/lg5ow7Wt4xFt38M1lY7JAbni4
xvsQWfoGNtmy88byni6ZAQlKIyHvtNLDFu5b/ToSnLfg0AngukPQK3fZ4oGuyuUgd61fjofBqr3j
WPv5+9mMRxTGUyL4qLHKwSbykw/hzMlwztBPbQyrz9ootfvi3MVT+1jrwHoNZZV8DI229WHYAP3c
WUSDsXTMtzQ8QPeUnvgQEIF5dtGHvRKIw8mgIuow6isSWnZzy2dGICf8RQ8sjl9wyOxyp813vbTF
o2p7gyCNfCTIABG5sVNj2MAKlNl1mhTl2vSliWNOg3oBM2YdOzMNPiKWkjtow9l9QfnIPoEhcO9P
s3/LkfzV9GQJoBzh1EZmTVkcLCtp/E9eEWrrKtT8tY3okwTE6ipm2QRiaA+tP/SbUff+NlmM9FZa
yfQNuKMNxq4p5BZxWAbxuV22YNJzfyu7pkjA33E+5lAFPRyaquMPkfIBA2xsEyoQrNRcPJt5qW9A
aMFTA/Biin1tFibxMXoaI8OsedN0jgwA/Mq4qZbUp+Zqu+BAngQhREOX3sKmUYfYHoNPoTmQ3YsN
9yyKItiS6OPsOqV1VCYp7QB/4sBoI/5qCZstcdubvqTECL37oPWQX8394kS0Egp5zQAQ80M6ADRs
CkVqOprKBynn5QiMGBCaiMHbk7lj05xQBdt+kgyfMZHOB0fl1gfZWg5I7KUsl23tTqnEpdunx6TJ
3Q+qB1tYVCQA7ZPBCGl7yMx8CsbwIEPASlklIZO7APxMYDucmw3WnEbF3hbQmXtt5TI4J3bVPIgp
eM6AFEZKDXQfTMRoBZ0uPB3C3Orap5WnrIOXEA8adY5hPXbodsD7kAovCZHcLhIsFlpc5z4r3ezo
soAetbTzE1rMch9TubMcZt6mZT+8BNLoDnXvEBnrlMNJdz1y3Kzw7weK7fu+60d2KulftOd9m0yA
0W25LsJSrM1VmLXNLq+g0G0Q+1nXOQzPs8+5/CbFwF1FBtwSwOhxVX2Wgn7eLldDfRIIjG+WiUS7
povhOZGrvU2XXvFoO7oI3mmjo8Qi4yg+WKRcR6LJjZWNnKIcVh0nlrAtTwFzsfgYDFYYTW0pNqFB
kAXdiuYCOs3cIvFJv7KnoooViB3IgZhIlkw5VYCaCbfOOBL6NXvjPUtPn615Nx4xle1M4Zt2/ZG8
t/IwkBortq0Cj09kNx0ElU3nuCyMfW4v+r12HAOiMSSJY67M/KITMnwre3ReQk46zVe3oQWyqkLD
/gLoTd8W5Cc+tcSBuvu28n3y5Ny1aQmrUT8IyGPXhBqR/dmXwzuOlJBWFiMYD2a8Bt6KiUAEVfYs
1rO7NPWGZKrpccR1AJSsF+k3AE7c0nk12x+TwPKgKvpJsTXnEP4eHPxx3xtruBaKZhpxzDvIYpmE
iAYJL0w6w/yppf2XrwnMQ0pLwZ5u/dEQzrlIwCgffe3RSJvypAkuavHguQGW3ExF2HSHbuiCc2o5
1SM8B5ds3kqdYZhOOI7LFQsn8l0Z5J9bqaFDEdkzXHnN2rPmUvLemObxnHuE5YSdU+5sQmA2ZAkn
xqZMRmu/uAo0rDOsPEJkcbjGszmfyQUbED0PlDvJbcrXj1SZhu52BlbI6cZmpu24hNwf7J68nJg7
88hk81UNzfwu83VZ7McxV15ELQZUR7fl9Uhb76RZqa/6lIC6fsieYj/NLqzq1gVFlXeD+JoGDqvm
IRTS3g+9BzqTVfzWG+tgZ4vMoAZIsvcejHrIpEu6a0COXQ+csSPoz+5n0S/ts+eb6mrqSjBksYl6
rBHvc6eUJ3N2iiuPtPf3CNTUfmnBC2ozUQdSm5pjbNtdsmcNaqMClj5sMRONXitsksS0zUY9h2az
a7KMSn/hbu4DYmFdOb1bGBQQ8GZSaGTg4booLWPVX0DZoa6d5RDRb7MI0WHLP0y2HE5mPTgEaoDl
3q/tjrOofV1seWSMoyRLbu9gf4blzuW56JrkTL4Aqc7OGvDsK6Ke45qDd57w1PaettnEF7UeKwFo
xiVvmFTy5C6efH9fob28LmUdPJEJsXzLv8dM6zVxGmDYLSdIiB+SV7ujgUiYzveQanwQxXbSa3R1
nFMrGr5uzIsQdc6GQ8D1UhB13a2h17rLvQhDsx8eyjUU2w8aJhCGmyDPM3XLApZ4YeJsAqiV556Y
Afpna9A2ehq9HeMy+yIZ/eywqZLFnWYuiNcKOOq+lv4a1/0juptz5mUMxoBAb86WV4Ym5XteCZ7S
B3XO7EjfuhjbP/lz7z3Ma0I4/GPS/MxegQjOenfemd/jxFEPC0KxO0HMONS5IprItXl2kkK+eCVj
g7pznXeWQy6oNycxUE2Cy+vvGeZAkKvHflQkmwMBcFHvF034zWMpejTJQK+SiV13SCiCU1tBoOOb
D72NWvPT50QQpW6DhPvcmTqIHCIHqNg1XHJggSQyDKTdXdLFLk6qy4a90aVrTPua2C6lSQpolmfj
JlkT3bkydooMF4695r27a/I7Abbqmc2tOhHV5dwQRqWPnSEbQju5Z0hIgJn7EJKfdV06ZfZY+XNx
486T3Aw4dvn0xSXgazkTDlns5fdw+vh7UL3PGs9GsebXYyNU+6HsM+fz3DvFK3BCUnGSOfiU6Xk6
t17bHqDqNSezCzNvF4SAXEl1K7KZvTgZ73UXB9WmxCY3nfrB8h6WYCRHobWJiNYDX/qWlHXnaixQ
qBL2SWOXsU/jX4pZmuV+QcrKSLEgtNSWsGEZEhXZfW5zJtrFhe1/LK2k7Lc0bUiBgfGn6HsTXlIe
ya5erH2pVfBphIonrwoSeoOtICDbOZE+Vr+W9SxfTQPeIgiCpdhMhJR1PEbUpXx6qdFdjy4g7u1Q
FBWx7gBJ91Uu0ucUWaikmGeqc+yoOL9RnAHcboLUBmIPQPbaZoTQR47HIzahiHmhPcXMV3tjcgnI
a36WVfDI/m2yc4yq+TL2AXzTtg6lx501q9cCPdp5TGvO46uLYo68EmMP61Fbf2ZfGNLTaBjBPfq7
oY1YLbv3WdHntLDIe023kp7LcWFeQopu1g5nQyxyB/lvfGRGHOyyyuuoH0Mrfe5bATV8JWgRDOIl
r7pt6Cx4xvdQYqI9aDZMY0u6T++I+nnwbdJ908WivWbogNZAMadkHVuBUpp5k8NQg4kI/ytZ1OlT
pC5tLF1ZGcEzJRtM1xObtUlDQnVAfKY2nu2OeIEz2CHdboH1d5/52xT93kCpYRVl+6JTI77Uqo1H
jg550RY7zm78ktZji4rIRzeHfdkGJDDGsyp3Llme74Wlli07Ez/GM+lw84bDwjPkVERZ/fjz/Hvj
yVubJ3ZWOScszOckqZN5E+Yg2E4ZhgQmQWi42K03PqZyEywCjYflWComzdmW3mDb3FZMDngXVr6Y
M5o5f6kuZTiMAXTneaTv5AStQaZ5xYwRmXWVqDt/CenP4IppX2qXMJmoZcQ+wYEAqrS18squLjSt
zea9YxOMLjj+OuX7zpr5+jvdCn3Uac8uZOTlzAtEguAU1wpnqPxU1YDwd1VMi/XvXg4NLD4kG08M
nsuqy8qrNDcyL6plEDc77OdjfjRHA3G47/X5dD/Fsn2BRsovsL2cj+9Hc8dpqZcvhpF6aj8qk+/A
bxPenO9M/AwCHomP3ktItmCkLul5jV24Qo2LjrekFVqIreZ7ovXatnVza8ACtDd02qzqIjtZqZcy
sPiTpI2X5r1JXtx0z3KZ5AdlhjBjybHhpkQQwDut5onw8u0s8r64sVh6qqsB5vszhb/STzVRj917
SxENvx+BZ64bWhLrQ4/rFFa5IGviugKo52MTx2t/g5qYV4WeFysJfUDCCetKz1u2dFXfMFBlRRl4
DRMhtGkT0thC9XAAaRi7W+Jg6n4Hzpe3OJVoJTa23Y+MttouOWS91xC96lZXEBXJKO8m9ymbhM0p
lTySyrP2RR0s1aMbD6O/+Z8mAy/6ba63aTRJUJvanGN47bQz21t3JPnsJBrl/UER/Kv+C8wWVm0w
CUhXYM3xHL5RPOVjgicyc7hrbYektMnJLPopA7nWoQkKZO9YfaX/oJj5Djv6L0ESF+XvoqQF90gh
iGjmjQSMYpoAB4qnjR+sI9GkGsxtzN3wteN4Bxl+8c4urmDoqgOgDM49tWHsZ1otG4jn8r5kzI3L
aTC9HbkA0N4nAplnR3of5UjMSuSlI0djubS2vZlhBhNuNWjx3vWN4SGQQPtDMEnkTRsgFRFPogv5
aVr1b1TW68t/8/aQovur+3mVnr/9TBfDbi22j3mzjtO5t5vulKSFjJTjTXfd6I7XTjDWzJoT+fj7
K//j20T04yCqWr0xiDXf5vFIHjXGvqQaDrlNYVmU/om2cfo19VoOECEjqPwP3+VbzTvfJUUrUndv
nciR1fNGc8QAVvUDomsWiTK+WdwBm6ZHoNeEJLPdyDgUV1Uhg1vDG9pzLbpwQwMfbLnZC2XsGRCP
KH9Sx+7/8MJ+1UKt95hAU8w/mQgycQveyJNq2dmFZEMnbtSe7kRVTXd5uqaWdmZObfD7z/1XSduP
i0GZoL8pVpLRW5F2SBZk0yg4nT+SSNOydcA+oyb6j5SDjC/tgEFbgKeROwuxZvir5moeljznmWp4
OBXtdpNeUbmDpTX0W1oZ7A2/f1tvb2Quh6521bQJhq0wPX69XD1bWc161CB6XzeebMoYPswM7Fn+
4jXKrFTz2oRiY6CzvFBjRb9/AZb7j5fAPcVUF4AeM1X/x3//SSyYjQQUFgyGSEDWsn9OIWEbO3yd
2mcEaSS31BzusDNU0jIuSFXxEi9lY9DjkSSA9AFxfaDbEzommqnijUpSGPpxjeSJPLyCfGNH5AS+
x9pxm607ke5CFgjrB/lIY8YZY7GXI1lKawaDkc7NKvggtRdIgG0e24R0ysjrNWv/j7mMN2g2WgYJ
aw0Knb+5telNE4tEdZtvK+QnH0Uyu9kFf3Fm3zCJ8NvIKH2oL12poQmU48TnHKrJat5ztmBDZXTD
eFDm6GP2ejD5xaImoWwDXJWA1snM1q13RFG6aYiIL3ZkP3gXNBrBfRKupi7pBR7m3NEJEOex4lmH
EU0qO3GeUg3YQ8WLbzqdHTRxH/wqgSoqaaeWBIQcWW6F1yCPXB30V7koQnwAKVsln3FGDRAzZjj3
qEPi5zqM10xTUKVPS6eXe0LDNZup7fISCM1hLGXTfy+vsq5lQy+DgSJEC2Najilp9/1XD9YtQZJh
2hsPU+6Q9zk3A9u96r2Q5kSLCzZqFkEmQ+MIfo+T0Una2YtcKUAhJdV27lKqqMIRfFD0abKDMeV8
ljHTnAWrG2iaE6nsbNDV3AHk/lGPIPIIs/PUuCQVZo6mlaqIsDKP2hrN6jIFI9pFMq5oX/fh3Mrd
8P039JnLRXoGNJi71SgD8liyLDwy3Pv+IQS8aQJ0uXpjNLzYhRo/347VkKo7PYXti1pyzfCmnWI6
zaTzZl4YPNtOx12Tm8w5ZgNldIyPuNrFbUF+SGyI17gAzL5q1xA/5fON5bscIEuVz8b5R5U2jfnQ
8MWujjrscZFLZ/ObBdzjfk4Ki6xEEbgE2SBoKjHMt/Wftr1fhd0sTrgDVnJcyLIL5c9CmfGzrjf0
4Rk4Vm3DyM6o6ROGive8R9Yp4caGubVkepOLnq/g94vE28UXIPBKcIDMCzgZ7fabasIeOR/GYmTg
XYas7wm8d8KjOd3+wWywLq4/b+tIC2hoWSsyF6MFkotf3x99VXfQCMQ2rmMET2loVV8Je+iIeMhD
Dxp9HXBwLRc8PJd4sZoPmofi2+/f6j8+YrA3eKoCRjgYYFGQ//oSlnC2jZq46o05iumumSnjaTUF
9+i+UUU43vylSmY+g99f9W1VwTtGHkOKFooJPxBv3zgzuDQkpITOCJb0i2NxvmHVWufdZd29DDAC
rD+s+283b4v3ufryTFR4KFrEKnj5adUnlALuGqFAG1Jbw9tpjsc2SiYHz1zHUvL7d/f29rGxWHDU
ECZyHTyqb2umGtUKvOpcbpKQo8iGU31h3De6XepPv7/Qv/vyMAiuwF0EKBggfn1TKfmxbuciXpyW
pvgEHCyTEHlK/iAckKUGnZi+/FB0/P66PPn85p/vXNu0XfRQOLscSm/3rcOZTY+M3NgaqX10eWua
Sp1n1+warFdl3e5st/G/ZEExffOyxvqCrnYot3Yu1KtKnUzvDDHLL3aTd5A6Y9O7kLTKOL+Nw/I+
qAbnfVsH1RWICdfaZGgtnkKG0a9VZpvkm8VC4M6hu8dWS4Z6uyUHY4zsZBhey0ysmp0sJAeWm6+J
7DGcXx1vUHJLZIHMr1idGTFBZfw06tiQByCi0wlxRi3uJitgu5qzLsk+NLhytd4iBcYJvfENcsIP
wffzdU9hgFybQVrFYKcK4pOmJ9Z/DW3NMqRisbTnsVncgHFajUYexQ2rdvrd5NT1Rkbc4vf+AQp0
/rz+3lwyHM4V1xVnfXHnDjO/ISnbrL4xdRO/K4LEYoy7jNqszr0f52JHDHiLfKivKs68Niprsrpg
i7JxhstdopwFXYlwUassJDIAGBqGawlRXeyzxWUhq8fcuFXoAx6m740gcNMgE5jZfsn1qntXWWje
Kq/SvBF0OvScZ4qEMBfTwStKV24dQJMPVj18K0vHI0WyGBI2/llABVZwEM0rhWwy2XiFq6MWpT2o
07ae6XAaXvycYYQO9nPVh8dpSZwPqs3GJ4+IZuoQw/fas9GQNFp3iZsQ9JSLbFeHQh26fF2ZNHK8
I+Nq4W/RvrMFEm4FikZM49BdFGJxjAmjd/mxJ3h0B8laZ0RZXP1oCuVuVquXlnBVvqpQUBMQEk89
9uPnmQSJ5GJmoJyuMt0J9yqgZflhIo4vItFsao96XoDDF6UyXgzmM49AX/FqGa4ZLx/RxRQXwl8b
hOStIemaU+YevDn09iOBvHpfhlNMaNHS9/F1Xttxue8qDagKFUhVXWejmodtOeGOiDwUPgZZTB43
8w/9C75xXjK5NHDI/IpUOaJb2Dppf7epCSjFHSomcOuXm3eZQzyb3zUIfufp/3UC5SpV/UyeSZcl
qVb/63tKB2GJq2Dzl3/Zfcc+3Pdfu/ndV9WX+l8SyvUn/2//49+W78e5JSTyc9PXev1tSdbUP0tB
aVL8tPr9Qzr6Mas+vX4av/7jr/xQj2ITp9vAWQYcEZhfDjf/Uo/aQCqcVToKE596YkVK/Es9alje
Xxjk4P7b9FtJuV1thmuHgohJw7b/cuHAmcJD8MmGZf9HGZPi+1L8X0s1J53VpUrTFQorCGecq79u
EgQriZnOoYm/gGbccW4IJ64fkrZGrnNNzGJuHFLqV4a/sfL30nKaC8yN7nGqOeOoGIMyHA5rn8m8
2VZxNjancMJZkbU9/T7dTv02M613cyCeIY5dApqYh/WZPkiSysMg7quNEHI9q3TLpU6T4YjqEolM
6H12a7eJglY9Bs0IVaGfnkxzDGgYm6lxL2jVA6QJ5DRsWpCPnx2zL09sMsgo/L4li2ch4oeXf2z5
kYfWFUm/Gx3mDnZjEIUbs3fUMTSxGo8jun5zZORqrWVc+8G19KfeSy+OX93zlaK96QXTXEFh3PRt
daS6HC5c9K6HABjO9T076Y10aHWQedZfgjlBcDbPRc0Gktpx9s2ZTNK8qwTVBwPT2Dq4zWSecAAp
fWbU4V9lyC1e5UCCTj5BUJ9M96GWlnEaUY4eNFKAtbgNd3VVl/u0NI9ZkFM59F4f7GnR1vtuDFQ0
OgyLDYLo99MyfK5oTN239tzeyjnpN2aVhze+O/qRKEgRAFKDaUvF73kq/jd757XrNrKt63c591xg
DrciKWlqZns63hCOzGQxh6ffH91eZ1ucOiLc12dhoWHA6C5VsarGqDH+gPeKEGDV2tIwkcaIAvAT
zROag+KmlbTxRpGj5lGpAIGOtFipxxqm2yFa5ipoGd2gr9VhUxkqL70dIOUm+qL9Vg/KvKfHp3yc
816/ncwIx6jakQ7QRfJjxPrd2G23GFfHrYxfOSYeO9EWwmt1lHjw6lI9RAnuunbAOi7NZ+qbQb1P
IXFW3NjDBPaXRsmuTQRdHHgByGuJfn4ZeALh2FSSbSSW8ZzbkXS0RB17o9YZPi7x6a09AWuRW0M/
0L1hDemENy7oXutbaY/lRzvJAcnZU+7So1VvdJ7iL0lvjft8LnG+BNS7Q3qrPEWhWt+iGqTcaDjv
7Spm/WDHIM3iBLoo1djWyX2gjNK+ixT9bihl6dZMHKXxqMVTe80mQzkEdVZ+mYahp34tyYeqm8mQ
1Hkwj1ply72rJS3sKqfW3cwJwjuNd+6NGlUD+9pOb8tmgsET0bWC+435qNRr36Je+orA0gEf1yDY
Jc0gvXcyBSBT64yHoCudL2XRVO8kPdLfsnFmdgpQ0AZryWescIw9dBV5F1lt8y0Er3SicNW/qdOZ
8kYdfyhy3aLbbHRATO3GlaMxwyymj+7gJaHcFeDvSNMBVJ+j1XsjlCWf2Ki0O9K/iM6iFlk/q6Gq
Do5T6LdWMgEVwtpNLYr4uTDGQz9Kj/XCI6rz8thIRv4w1uZJtHl9R+5+bGm8v7VmVRzYBg+8B98m
TvGlVKEfxfC/B7NNvLoQy4L1nyfVke7nMnyj9/rX2QiNXZfo+MED3ixdfH3eKpJDUYva84NdKx+t
UTffIxmQgESWu6Na68feyr+keFTu1aJUHkZSGTeR5m9aLfVfhz57TAPnBUGZg0AvCn9W3bMXrMI8
v8sdME1N+px305dBDT9OvfUuyGtYPFK+t9vC2Fll7Tdm4yMLeTDM+qeuo+hQysZHJeu/WSod1qIa
An/Mwq/QoR9Rg0SIEP4BFSl8xWakpX4EpniDVddDU+bVbTZKH8oYMEUjl25BkG/M+DYf4xswux9B
MFtPqi5N+MFVH3q0w8xYhz/WRG4poqfIqk6asKR9USx6doXY66pyx4vi0CNCjxiY2EtxmPhAabku
LMutGqG/NVu1OWRA5UGYKXP8Mlagh4ReZXvJCt9qegBnBp6xnbF+EdiLHS3Gh7DVJWjUI/CJ2UCf
zRoMX1dGc4c04Qjk2/bt/LuuIRetQXtzuTPu7akrd4GEw/BkksCCKXhwQrwXhQQYtBcObdDMuIMd
g3TbnH1LnPFHPEv0EVVqFtgpOkl1ipOk2I0gcXaWEX0L2+Q0V+GL3RdHCIAwi/TRj+3gHhk74BMD
MQVF8h9BYC5sPvMZ9tRLnjm30NmgzvWq+rGTOE8I9j/mvdUcxwhvOfqvz4NKddQZnjKUSX6mYaSQ
37bmPmqddEfd8CGJiZ6JmYauxX9gP1c5zS+tPFhk00jptQoJ4YyrrhH3OyxRZFrK1m0y9r1bR/M7
Obfwq0igge60Iidotc1bcMcdtLz5c9covU/in/2waZm/cXgvAOTg33XVEjhHk7TtQVHz6hu18HEX
0xQCrJHW3+cGxDcgphY2EW+d0pJsywv7IUqAPVSt89xZJht8nluZpw72MHsVzPpDSSM7wi04NhQQ
HEP2taOZ/lZU/NOrZfoprh11/XDspjLZV5b53EU0/QB1CNiwkeF2dJtpWcrFSc0aFAqbqvdzanyx
rqZ3eRtbO30GNpg6ekx7sCr2fGyDOk51UCUOnFRUCCCpVbo3pxqmWjuOXyo5N8F/t5rsy3UNJDZs
KDftzEmo46lpHUvyeoTiRmAIhMFTXAK98NXcbAN6rGMniacxiVWMpmYfUVrhDoOS75NCo9EWxMew
T4HQlF+MDpdhwJ6qU3pEFtcS6Se5AuQX9eAlplT/AOe6vWFhnuTGACSECGCJ33GE6t8QpwA/wwfE
Pz0nS3jyxUQAF1Cr7GIxcAuq8qvoMQIxoPgGo/wsEoq/0FifFCUekFYksi7qhO4M9FWuK5CFQZr/
tOVJca0yTvFcLUaPTyjjSjo72BdPw+hVWfYlMUGmdwHwKb3EZrUa/QRG7K4r1Je6WM6mSXFpN4Mc
RLj661SOyaNZNvUhd7SPZZlzczZOSFsWgXVJG/LdVJrv4mq6B2rUHp0K+Y8SUWo3k2i0BHIOOAJB
v52ehs5uSEHKBsbU36R2rB3zWO4tV0aj3Et1yCspjaJbBU70MXPq9NBPE3/bFJ8Qe0ZRwxpMSYbH
Hce+4DF+V+p28KDX2HzahpS8H6p8vu2RzX/bW8ZnK4JjWGEUezf17U8wb/uq4qfIbEkpH1AFgbjw
OWkUy3d4ETa7uQbdvrDVUQk5oOfJNrI93Rw/pFMAbHzAFxVTxMiNp/bWkcyPhg7jQEa48SXPOfB1
KQdsgdLeQc4iCBpV/LWrgvg05dW02GE2wqU11n+pErCFSPKT3LSpT2DjoeubiAcBM+hjFU02w+Kj
UvbPWYCy7MxjGvI9/ESSpNxXhzFNCQfhJFXPCj6ueFBqGSA1T9fFXN+W7aiZnjYpI96lMZqkk5u2
U0yfU0tLoEHDGOXTXg27jyHco84HV6HVXh7ZUn5vS0XagyrHYvoGSIUMAhwhMzfXzabe5xCxsif4
H5ryuaGPflNRqmsyD1pGXr6PkiZB7rHN04heuCyDZQebZP0AdziMigsrMxAnJ7OG9lClzfC9bEOr
lzzwDQn4PRkBqg8y8MWfoxJq4LOhJADu5BRREgPrD39b60BmgFia8/ZFQlfqtgAuWX0VrQ3/ZQQo
oBwhikVIq5XSHL8TpLUnYXaQZCVust2oIb5zDBKtQfe50U9QPQEq8thQbpu6D7AKnnDd/kyFyryN
ZXu06fgOfY8JBby25rZOMVRtYtF4Os9Qv6EV3t1CQgId2iEhtJtqza6PWD8bJTqsTs5cOz0m4JcF
SggzQ3yxrSnFUjmfOkTizMpMhzv0YOlZCmj16gP+tVCahCrV/Y2Gc8CLkxrGVyfJQ5m4p9jCE7OZ
dL42Vdh4Z/PU0HTu9LnlPwYjQn1K+iSMbqC9sr+GUdhErahoPhcTJRKvNEEruoClKYZMgN7Vj0PY
SNapqE2Tm6hQYyBCSJGkzW5oklocw7EepTdpVM8DeCaQvG+K2KycD+BruKo1JB7kvZw5UnvgdMnt
QtkYOogmqGcDxieotTsBNlKCml1XEqhHHFsJ/m1o3sNrjrUTXZAo80MlbjMPCXqT/Jc7o/6u9UB3
gS9JtLuCbDTuUi2YiXiBE77XUeb+0uJ9zgVTgK6wY+pMHkEhR0iwDt7IrSKb3jxZsNkHY26O8VjO
CmytnnKQPE4gMNxWUXis7Kqpm27nPikfpJbwd+BwmcMJzIO1k0dbSg76gs17LzWtLLwkGccCetUA
iK3IJx7GGtSyXdaKxnJ1qRnwGVQMmMHBxzK3zTexnOY3gKENt12iTU0bhndsD1ARp3mPzonjQygY
kZxdHnaANW7glkFrhwj3pMo1RZ0BxvyuFkFu7VpZrT7RXVOenFHXPwG4f8eLif2pdDAjJDxqI/qu
OLnDBcg/Dr2ZPELvAtEqt9JiAl0jG2ErJpXzaBrlL06G6ZKHlBmAe2G1WCGThX/grddKXl2NVnMC
Wm3JXjRP3W01FuYuVJtqj1s6Qvom7rklonB165x6x0bGFiJB+mKOwLXAv93HaPLuqwBoYmfrD7Pa
d37GB4BAdq8mFvz4KHlGuxhscyKSU251Y8YrVskeYYj/hAfXeFaInO9+Qo3GHTRTAXcIR7sHUov6
rmZ3XyRd/92k//8U5/9D1+Janert8OP7j/PC1vIv/FOlUvX/YDBAd1/BZ1I1UE39b5Vq8Xtd2j5L
C0qn1rRAS35znE3nP4gc0qJC1Q/5F5SV/2+RyjD+AyQEl1hcZDXIr0it/bdA9xvNQm3v/ylPdd6R
pwrGD6CEBNma6pVM4+S8QtVBK0W3H+i5BCHQb0VnPWcp9Q7AScVtKpnJ96RqgQPIRrLViGIKf/Qx
/hkavBKCOzbqjxRXz4dW87ByYImQzNW2ghO4Lu5jdJ09WyjFhpXa5aEMvsKi4MaCng8lqzpPCfRI
XHvQKw9579mNK1F5Ui8NG+218+7MP7MCy0cFeMG3qWt7VXCraY39jOEqODKfhs6YPMiq018JGP4e
RaMHA0ucXpez6l52PO6TQJSGSyxzjq02BfsecvWp64rqJlDtHjHwptb8AgTgltTfeefr99j4CqD3
Dd2CbXu+mF2FnHaSgGqtpBZ+UKfX0NPlrNz3uSYB+IwtN0Ca/q8QQL9H5evRPmRcPCjOR3WyQQyg
lw2XODe5oTyNboWL81HUabOByzlvDf8aamkjoiNM23uBYJ0PZbdKTOEBlGulThRXzNxESHgGqmbW
6ejpatx7kZ0FPrI/4z3q3H/Xw/xnfLj/3Ae4r9goD5yPD7MXsAbq58h61wklVQd4DB+zNfw/Lqnf
d8Gf+qHnneD/jkMBHCYthARjNU4v081BJsxwtTmbbwQvvB3M++ZOFLAdwCHZx+vjXTiFKq1LmUOI
aAM19vN5ARBJ6RtZupviNHA0wwH+zmRO74wWyui/GMoGrGehvWaiWXo+VAZ3QBM2eQNY2m9ZjRhq
SM70HOEruzHSpc2yoAKR3JNRLlzvy4BeXlMbMYs4AUOygLbwss5D5d4G1fWSjyRB7gBg772MBOxd
BejHuz7VC8dR1SCkgZgwZBRaV1/RkgolkVTe/ug4Si9O0MWuZUXTTT1D1t7BYSIttAp54zheiBts
UZorDjqVxKHVJVCOE/JaIMddimMkgSGqAbmtGftwHKRTKqQOIjLtN9HF9QZq4tIuQmuPO2Bpq/zS
H/4TTTDpSdWpLXQZs0s/ZEpnHOYsNTwB5f7fzBFBP1yJAAEiBHK+iZSm5A5VwAVDQyu9toLj0+Pp
9VM0vXlPCTJ+6jOJElQsdHT3rn/VC7Pk9tFMGVtiXQbzfz52HOtJKAtDd4F7Z8dGjRMPokrqx0oZ
bRxLZflv/W+X6tc9ALwU+RXAYzJI59U8G6CCKbg9HQEem2ZzldFXLeZuTygFmzJld1kQq4ehqcy3
Wl7KvpJY3yUZz7XrU15J7/3+HayzinIzsstrKUEwK30PNY6sVhvZzkH0DuMex48jKtmzqFCUiozc
1Z3kczLk1V7q5B/Xf8GFC5EUjR8CCwh44pJ0/bm10DKcQznSdXBjMPV5C6fIBXTR3tTHYp+C6NrY
YJc+MlIv9CeXBBG56/PxRAGsQTcGNlg5Vnv0iDQPulnsU963N26JC9cUgBiOK5iqJeFbTW3GpJbi
UE63I0AeobR6ZG105IffmkNX3wS5YR4rqxc/LDHwiECO/e/3s46boE44XZBA1mo/m3T/IyXLOLUw
AryePHlnzGZ9MlDN+PupgtUmL6bnChbIWJbiD7iREC0lXinSXYsQ9DjpWuxZQY9S3BA1+yzUUaMx
5NAHIWHvBDxK//omWm6+1Wn6c3hzdZoEZPsQ2rdGyF62bChTL2umcmOS51v1V6Zu8iXJhbDXRp5o
tXVQGh1ENGnCL2Cm7jTqrR8siN1e6cgBFCoz3bBJP9+qv8eDg0qEweqD1//5osKUVnhfEuFsGCAH
NRvCYxqhigc7dSu0nG/VX0PBggTVATaNSsnaJUtWw0BOrK71ZUE7MVHTcE9Z5ksq9GDf9LJyq8Ob
9MyuCz3kL/SN2/A8nP4encCmqJwWlefJ+USlTkH0CE8hPzAUUEhI++x4kMPKlY3aj7NB8Wuj0Z6u
75lLgy4PRHYtUrKgyc4HVbpQmuAb1T5afDmC50PmU1tLfETZ0p+WnaTP1twNG5/0PIT/minSWjLx
TYG1gaT7+aDI1QECTkWNxgwtozQujWMsJiQ/0OQD7mOVsEZwT9iHs9A2FvnC7nU4mdC1SZpAbiw/
7Y8jiv5nix5PX/t5G0bIGUnhHbAqB2aPpcAjnf/OCPefqSoQG8gFmTAdw/PxrKhN8ApH+UqRgS+M
cWidLMjGtAhM8y4rMzASrSbVbwSU4I07/uJUQWjzViMXRbv8fOgskgCqRXxaenLJLbZX9Gfadnzf
8SN8aldbS/sLmPu/98/vuWKmicmcsyiora4/GaB1gcAhKl9Cc/bgS2nO49mkwNqdxbvSMlF3EDAT
FpFxBzJJYTtP6FOXN1qgTb5CS3PLwGyVYPzzkxbgp2bZBFXqHedrkEpop8/Ubn0rH95xvuw98vsN
4hVGi9CECkmzVs27BFqfb8uo6SbDoO1tPeo2Ls0LlxgC9ZBJEJDHVWIdhFSK/zNWd41fGNb0FBeD
5o598iVIGuuvBOP/mbGBPQUSOaCQwBmdz1hyCjka+qT1Uex17vVBLQ99INqP16+NS3vLAHqKT4IJ
XGldBVAIchHN29Z36oU/HDvZPqNp9U7uzM4b5SL5u6z097RQ+gabjYsPBYDzabVBVFmxjIguNPxi
383yeIJjMNwMMFQPfz83VPz4HyakKnv5fKhKC4sp6fTGz7IKQRrZKo7zApfXgS954dRW++vjXdob
JrU2YFpUiJy1vUVTT3D0NZADVd0j+GAZ7VGYiyoagp4bV8Kli5eEzwRqBsieCsr51HTk4NomirC8
Lk0VgMhcvJSNnT5meqgC5TBBQyhos+zaMdgyGPhVz1vfDiaJEU9+/v8LGPfnzTsL2zInM27AA6Di
2ziz7o8xdK3J6tu9KkndC5quwTcgoc0xQpIPbAgW8guzC+XtKMiCxzYCa5qPoWXfYqu2AGClKLgB
1lW7WEhO9kaUupAN8P4yQFqzGzhRq6s7UIHBqSiL01tJlXuEje5GTGOeHOS1Hsdw7B7lWNK+xM3i
Zoe9/EagunCbYvxArQvZj8Xycb0tMiOZqGEGXF0RbN8sotnr9zgPhl4slaYC8rNRQ9xMG+eLqCXT
w0yOFqitJ/bBAU//LjFm7f31nbp6Jy2nkODJk3vJ5hfl+VWKogtR9a2V0g0GRrtHUNpGB8lqT3IQ
xHuVhh9mhvjrITmU2c9wfqbnScTmp+u/4vUmXiI48lMW1VtSiFWa2+tCQ3CpoeRhQMNdqDcuC6Ud
1KaTTlVZ2sc5a+itTHWxcVIvzp/Hkg3JFeVD8rTz8zNTSbF0gAWoEljmURjNfCBsydqhgsT1E7F0
86YxYeWPWOdFvgbDnUaOPLy7vgCvLwywpYsupGYa+Lms/VUiOp5oyUyL8Q7KnDrmghxYJXm0pvLv
LAb++eDLncSkyUhfWe9wmEsaagyVznr7tZZqA03PuoElZkXmxnm79F1NakmwYgwbKeLVeRvSFLlP
rRe+IasNSCIpl1rQ4+oi3OZo3xC0KT4v8p65q1YgCzaeiRe/LWGTm3gx5yE1PP+2sLyaKXUi4dMo
Vm/RkbGBuNK5baJ29mU5FNi7CEQQ6dq6xVxDLcZI8PqHXbbP+RW5WIOQD/Npl8i6Ol4IDFdWq2bC
Tzq7eAhRcyNVikz1djbk8qhk6d+niA4JOE0d1pvh1g/WnsYvdihAEhKzDo9xhTJS1owgWFpkVW6x
W8Ix8/oUX783GBHINJYkEJDMNcM1AJU2oD6X+z1FJq8jet9PSFFRrmuC20RQCO6dNP0X5xaeFTFP
Z1zed8uJ+iPrhxaT2Gqflr7VtgFukUZ6P2pNuB8Np35G8wSldwetGm8I+8ZLMIJ7MNto+H596heO
LWEPHX5KtrQT1jWeBql0p8GX06/1Xvk6KX1+0Kwx36tGXW/cEBc2EsGaThA9NkqIyuoozTKucrJU
QzRMu/BHozrFqYC+jMiIXHtGk8zVxme9dHqWhJM3zlLr0cxV0tRkahlOdoEwiMAo1ZMqhG8BT6Yv
AfIfqMdkev+54kYVYK9yZP0NutmeFgZW5v/1KmtLtcle6sPoMK/OEH/TS5kRAwQzFGcEYlvTCxvh
V2hBRY3x+mAX19kx2FUL1J+AdL6vZmAJVdmB3Uqn1riHmqM9zeZgHPkNX1N1dDYi3/LZVvcD3AIs
ZaBGUkpbE+jQww3ivmRuZaFMx6E3Ai+DIvZ8fVIX7mEqO4yxvM6pcq8mlUAAjo3JEH6HuNdiApye
IGkDurFIy9Bg4+/As3eZOMx2lPyLnUsazOVAAwoW/KoeUeBHEBmjRd6Nse9dLuLe7aM+QIBZH5WD
GZWzubF1L3xD0oilmUm5nc27nm7bg9wF2uTbVo4l1ZTAvQVMX+96PA2e+7IvNt4XF+4BTiQUD51y
syHrq0CTodAno63PFAG53GBeYz+0w1y8ETqylNc/5aW5LS9fIgrbk3U935+aaBQhpRY5pIZan6jS
hR2RS7dKbGNiYpbFzfXxllO+2qBwYhTDUGBkUElfHT6+k5XYwFV9NYmEm+icBx6kAABjLTK91iyH
uxpsHvGlDQAHAw3cKGdd/gE4edGhXvbQasJGb0XEL35Ah0HL5xrQ4p1a8Zaxiy6/E8CMdsaCC+sK
q/yY1OqH69O/tNw2SAZQcwjHkkucL3fSZYk8dA2YQltdbKftCoK9oCsN+mWEXV3nG1vp9SNhaWtq
nFFqPPxhLeSAZqKMUH3mePacWsc4XRKUcVQ8WRpfCqCuNz02Iu40S9JulPLk/QQZEQyZI1Dztfu/
LT3wY2jpor628G3tdf1ZToeqc0AUe7gmt/f1iJjbZAf6/voiv7oEGYWnIlegpqCUL6/2WOCkBfQZ
E5FdK5v3SZvMIKvrrdbUq0+pqqS8aPXQEKYPvw4jJXNU5xDPjbJFhseWx29oflgHpTaGXRlp4fH6
pF7dCRDPMWbUiSHAbnAmON85IkSJu4TI5dVOWHwCGDu+g9JiuUMVb/UWLwxFoocv3JJqY1S8un6c
EXMhyGGqVwXhPAG6j7sWMFxYtC4CBkgBX5/Z64XkMy2GAtDedZKv1WvNqG2bN6GuefVkfpXyoEcY
eBL7usd+XOTDlp/UqwuAkWigLa92ni3cQucLqWACqc0WOrCUPiMvLkys4RA7eJQHo79H1b45gf2B
2Bo00Xzs61rSt47kMsLZHbjMlc+4cI0NEtxV7mUJxMdjvcOthUu2cUMlMLGdC0b9Q9TbkFdzvdY+
6MkM0xWaR5+CB0om8uFRyaH7pPX4l+orvNH4QbypFNn65Xe7+uCDqOYUHyvNQyhH/2wLFRHbNqye
1DB7M2FY8hYgSfsjGhVjo9p04dOThWKv65hgd9F9Of8WOWwYid617GVlPJ3Q/jc9JAjbW4SvEGOd
G3Pj/rnw7alNUKCge7I4Yq/Gc5AL7sYOUQGqadRNEAAnUxkaJwNYXRTmvVMiI39nhULJDhgy0F/p
ZZXC3vUNf+F88SvAf6AioSI3szrKk9KpSKflUD2mKbkpK0u4AkFXHKGKdmOo11k3YYZB6FktdE/C
3vkKq2qh1KFsT55GT85HTLD3hzLtb6deL/Y5pJpdL/WFP8/D5MWITrio2jV//5VJSJ3FexXY0KtV
79GEttB+nrzOUqobaJCgPgIdeH/FWxpAcbhxoVz4yhQRadRrBtgIMu/zOQsQr5jsGDKUu8le2D+o
Q0uVdGrsQvoxpgW+FWnuFG9Bh4yDGwTIlWws+4V9vdhDk+VQjKYyt6qiJkFMIXVmX1MNS0+q3Kq7
MWjmd8Wozj+Gkm22scSXpswDg7IENRjkSVYbOwT05iTcevToczt5A5cgOmk5yuwuwPCqdmkB2Uha
l3mKJjJ6ik8xhdXP17f1hd/Ai4PAAUUZAvPaZjdKDPABdiR7yD8m4MbnlhJNnZnokHc4gCA0V7/N
UEg4VGqPuP8U/YsQSW6BqR+vAgAF60XQodeASaxnbxjw1Ew6xGlLNM99bDaHjWfdhbQKpWZqQKDF
yCRf6Z+NYZ8hGWHr3tihSeClYtb8gf1/h8w0yjBJan3Cvqte+EL2Mc24YUivFOMB6hLIfQNTs+uL
v7xBzmMKkUyj3qhSN+CPqyA6Ud5TEEQzPEMPxX0YmyNUWb3GdgENngI9S7eL6v5AaXprKV5nW9Si
KPYSQuihoU12ftpSjXR6dEbDG/GLOVqZgf4nx3IDJfv6RJH5LIDjZXctDPjzUSBNNZpADQknGl19
a4eVekgqTCww99Fx/uES2TjCry9phiNbRSCGrssvMYA/C0JS1IBz1kLT6+c094oAEWGUPXFZFmg9
Xv92F4eimkdpz/qla3Q+tyHrbMmGdOgRg/Ek61CjwbsO5djR2roaLy4jSQeXEsIEpJPnQ81hHeM9
GMAVQQAX75gQMapM82FwI2yM8O/GTXxpV5LSAQKmV7YUC86Hk1VpmE2Fh92invsCFDjbc3SFC400
eYNZBs6sihYcStgSGxfixYlaVLc4mujXrZGHqANmhYbYpafECg6PQkNgeojkewiU2Lik0lYz5uJ4
tGNkTdeo0K5b6YqN5VVI5ctz6GweLXOA2xMaPOmyoLgxY1F/v75nXl+2lNKWww6eByWCX2p2f9Qr
YQzBSEoZb0Ad9KCGGmzEyajvhjnX9+gLQejvMLeA+ZnetIqx9cS6NF36nhS2uO8pjayOYzuKXEsz
llcVk3MMAkM7AGYK4YY5+mke0SK+Pt3lEllfbzQ0bJQ8F6jWuvKPti3Mwb5GZAXh6PuMFvZbqTE1
UsY28LSmtfahGW6lxRcH5RVnUgikIb8uc2kz+FTDLk0PrKV+QlYcYia2Yb6wp+A4SX11gO6v7q/P
9NKHxeNggWTw4EOX4/zIKGjSOdVQGF6DY0UN3wffngZEir5Tot78iZVvjsOrAq1UquJCRpTbil6u
/4RLHxfoH8VRoiixfJVMtNE0zG2kGvj9tMapHLXenxUp8CD5I//etVsPokvjUYLiMUYYofy9uiWc
0c6Q+EYmWFK1CbsuxDXAeZafFDD1EJhSNKyuT/DChUvFiyLBUh4wwY2dr3GayaLMO03zBly4CIxT
vDdIe/3Q6r5dH+nC1KgS4PrHOdEIJKv7NmnTPFNK9IcEAOukQbdgxoUMScHcTWAH/v2lB9oarDVZ
CZCttWhbmWYw4mPZ8uROo4SlUYmwOk3xqnREh6CN+o2k4/XsuIEgx4DQX8oFjna+jjVu7rmJTICP
3XK2R3QodtGQktw8SQbcLft+Iwn4hQQ9vwZMsDp0dsnvF/Wa1YAi6xcOHQ+GGjfUb6Me298wIsif
ofrKD/Ks6Z/zTPRPuNGFNwjRVHirWU60l/N4uOMtINNaKBo3swP7Awksz9zrX3v5muufxwsH/VAc
GW2+xPl6OJpER7yIAg/Gq3nkZArkr7Lh5vool1adk6Jz9xPIyfnPR2nKHhXsZAq8OBmg6TdlfGMh
755bToNuS7uxg19fgjThCDAOkCEFyNDqrGh0+8gcG6xxEYFxVUDlrhOU2k4Oi3EfGVbuw9LaQpC+
PqBUgsgb+MoEOE7P+RR1DaJxZM6hr8sZco5zHrmYQep70oytBs2F+S1Ch6Qo4OCW+tr5UNhHzEBH
cZPFIXc8QVhGhsCsSn/GgRc5drm6neE7bmyUC/MzeB9y/UCLWKDA54Mm+DDQZzNjQHYG0BY5x+92
sLq3iMu1Gx3j1/EECACtIF6hFFyBrp8P5eA9YXSo5vq92WKQhL/JvpKG/JOSQ7bd0cDV9tglt5Vv
oap7Xxs4Il7frpcOLU6oRBKb1yF/WJ0KXoMmVsRF7FvFWP6AS1o/DsMMj7g3DOnAjzH2MhxnjNVt
tf4md0XpNwWuzt5QTuAWWsKPM+jdO7wjo/sKyM1GkvorC10dW4MiCbBaTq5M1fN8iUo0XoIQ73J/
7JGJ2dWKFp9iVUiPSWzIidsMGVYqY64+zYMqHuBdTPdBkSCkD6vtA0II0yM6hCFYC1Cqo1wHiDkV
dfeoQtv9pBqSpuL4ptHRrKRxa22Xr7f66UsfDGrEUvN+pT0tdIA+edDihSwXb0shZzcKzPGFNBW5
hQUqKMqb9pB2Qt0NVtoeJAItVIXOfsgKNfTBj4iN1Xx1O3H/wSykLUg/nX8uT4I/EtMFNlYMaM65
yWBFN2GRNv0OH/LqKXUa7Y0B6X1/fX9dGpAjRFCgj7UUfM4HRLSslLpR0l0q8jrs/EY7iU4dPSvD
IUT0UXq4Pt6rswvzjWFA7FJUM7mDz8fDAqjTUdQ0kO8Yhn0FeQWQAqiEGaFU7/pQF6ZGds0okBPw
25VXa0kiLCW9UehuP1RGvWuoHv10UOx4ixHV4KHD1mwMeGFujk4Oxn0PmIfM6HxuiEYmDUIoujtK
yPJA1co8jZ61Cx+7e3N9bq/uJUbg1FEUxJcMWd3lXv5jn2htUlOYgnQh5zWwiplXNYJmmS9yZEoH
e2i8LJ/KN5EqwWwP8y2A+WvcL+Mjf8fBgTVAs2i1bXD5oPprJpA+oPV4htqFt87cYktstM0bIaF/
5nN2gmYfK4Py4jTDdJ9aojqGaTC415diGersEC8/BTgPpEoKHHS1z5dCLPYnVgj/JVQxXKyEYnlF
UzR/fzBJGthKtrZQ1NasLbmKejVYLCpA9Pf7zinETgK7uLNF73hpqW09ES/OijebCtGYHbWm4k5Q
RKxx7HRXo6FwMxRhcddVyL1eX7tX4XtZOx4PC8iNW3CdgioDPbdsaDAvlrTgu50DgBqKtqBOQ9NE
QhVF1Z8mwEYbHOdLJ3Ph8SiUGKCp66snErLwdHgmS3NjpTU/NmqBQRES6zLGZpWS+K1WbxWJLo/I
WaHIR2V7Dfas1apHeBfqTrVYy5QpZIgJ9wk312aA6rhmbSzs68+nEQt5lFFRhv2xbm/mqpXOasF4
aqeirJXYCKU3WDb/7edjFHqMIFVQh0Px+Xzr68jbRdSq4UPNYfqo1njKaXibPgyiy0BuThgNLr7G
xgaQ8PVikn1pPJM4Ctw/axgdzyEOdcdZ0GEUHrugTo46QteLIJh8a9jZuDHNV3UwbnEcBfCxVS2i
tbGKGXTec0dgE+4mrV74ujUWNx1C176j4AdH5496nIGWS5ljyXJ9gS/ccwwNt8RePiVQvdXlMoW6
NICnXizCsDYPW4Q0x9ZQ/Ro7RVxjm2kXKj3CP92InUmujnvJlLQ3sgGE9/oveR1bNJlDQc4L/4N0
e3Xhtj2IVzPhlpOUHk2sCpUlWWmtk2lMW+n1pc/LvqI+T0qHhsNqqAZrUkkNEI4IMX9BSVTDBU6Z
pKNqWP1OadCeuT61i+MZrO3COV5eqOe7uMk0VPxpibg6G8sPpZwF7MzsDvc8G5JsM228gy8tJeAR
TqYBJom853y8zkRkz2jRcUhtbEcU/Fi9KbJ7v1PUreb8pWtgoW5TA4cMCt7hfKgYb1VTKxiqttBR
dcjmPK2w/xphxfkAu0AlkTyWMvHqfIQDTh9BVRvuAM13F0SZiT7fFCAIlHy1eswzr3+v10GDpIpm
DOefY6GuMUBzm2NLNfC9mjFRDllaSK4k182ptIrQ75XQQYNR2aIOXhqUQCVzCqCM0J46X0lFTHSC
LVSpY31qCfOqvujlZMlXLg3jXupNFCLHVB4/Xp/r8oHOkwvKiFATOHjY1BAizocV0Ww0YwtvuMY2
GOPDKsZ81XFeeOkKniyF40mmGJ4FagAbV8+lU0GplryGIGkx6fORNTytSnNQkOHORLVv9LbaxXEZ
H5ywxQ680Xrv+kzV1yklMBwd7gGNFGKXvcpei8xAUldGeUjHkBWzmBCTSz8IO/u7QyAxEF4DbgWs
KTBzz9RCQ95N+SKnPvblR4UX3bjTcyH0nTYWSuiXI/KYyPW1KD+NXYnErhNlw+Bi0jh+aGLzfzg7
r13JbaZrX5EA5XDare7eYfKMPbZPBKdXOYtUuPr/4Rx8/0gttLAN2IaBgV1NiixWWLWW8b+CmvNw
rlqz7J8A+udQo7ZVI8+z0S7DydPc/IufGjYkYyiooE6SLWjwNots3opqIA5hNAg4G+6AcEt9iJ9C
6aFOlloufGIIj8dromi2rKAYLopr+5wgcIj6m9ueTap10FlVR3ChH+5tc8RA81GxgaWHO7W9vRDE
BY0T+RaEL3r6+2zZA30dt9P/HgsD/SWRdeLrYIBFheUyR6QGZjDzW2vMLnx8Q2r/Vvt2TKs86VoH
IVERfXJSSPWQhK10AMldAe9j3ngNnGtOK1HVMyD6HxAxPwpGdtwq/WHwTj+4DcgK1vuYzUvpJB1B
nafZU2gEc/F1nDSo13iiLo/P6p4phnZ4M7gfAL03zsAqRNMYuW1xen6IJNf0axAR5MUohoMi7Y7f
UfNB/2dq8xhWduMZdsqqHEcYr9Jsit8WlRWdSACT4jRU7fQEX+9yfbzCXbOQ0zKBQmGC2G69mbYN
F7adssKCLlxx6hoHmbJsRJARqUvR/BYEqXZBNds/sLuzs0jDmPCkAy+kArGxm/jo6iT8njMkrzA6
g4U+NYPfvotM/e/HK9zxb7xUFACI6RSqceNumhaSVa/KYUgYx+Lfopm8a2AjBoYIU9G+pgGzTo8N
7rzFK4ObMAPidQnJGsEy2lT6Vwkfzh+oFroHbnR3A+GIopJC1OhsR69tvfbHwmxg9zBihKenNvgi
arOCPDU6mpbaM2XwpUxSUjV5sTmaEO4hDdpS3xBGPHyMy2682NDlPjVF9c/jrds5jcQVdETo5ZEn
boGnCHJMo5lEZDNzBwIKOgvYZUcKvI2Mb3nWGl/mqTxSPNz7XmDb1OGgu0USvL4CqS/gmpZ8LwgM
OY+p9ENGkP9DXE1piBRKzXrxzTauhJqpcOeWpfVdZ/4edxV0nKb3xW3zg/O+97VYCkEK/FOUtTZf
y/IkAFU5WWdU4NL3tdPynJhx3IQLtL3Pj7/Xri0GnVSSBoB3W9RrFGlEETADHcAaHMJRN58obBTP
UxFZ4WNTe1+JYBpmF4vxbxo366+UzAY0riP+0eiz6Qp3eHLzUMU8P7ay5yzU7C4T1+wSZ35txTJH
9NKzmQVlw2/zhOQzpYrlanvEnkiwdJfH5nYXpQqixO0q7dwsytWC2W58QX2C+ui7SvRkW1HhRXr4
2M7evWKQ///sqO/4U+ihXh0m17EDQ7B3RfOoOZl2K4ABBcs1b2b/pe9K8etjo7t7Sa0XwzydtIjW
Rplqid2iWjDaM296iqI+/S5h7L22iee9LwYfjaPHFve2k/yEag9aFYTw6hf9tMzMyPtM6Bz9JCud
sHCqDvkI3TxI6/atcErUeAskAJuna/ZlOZpuT4mnlMNL0Gbg9c18OjiJe59MDZch6wgwlAO5Xktt
ZFWZDqZ1BtKUImVDSW4o0i6s0ENnWNh/HQ/FxO4XRqnFpLoDGtKFUmhbLTMGszFGDn9BqhAGTuN+
MaTlf3v8ke4zHVXQMcgBVI+Yudf1wvpSmknCqC2jJF5xSxoXMv+07z5XbdScYRyVKLH3sM7XEOw+
tny/pVjGCVFQxlsxNba2bIuO3nrH+qrSk+8tzUq/g2oW0DS38BfFqJlri+MfNPbUKV9H3VSSVOlR
IWqZxFKb/tOZpLzZFwm3j/krJF5bzYGUOjeNp7JIxdPj9e2bAtTJiNCPotnalDPXBm0uoBJoIo9h
4bXtOQskGl1TecTicH+3HSaXaQqg1UTVcUs7NTgZfdGFu51L0Z4VMC90E7iQDSb9f8lFqR0UcveO
pnIjahaSAGSLj04NOILGmNyF7AqKfscZn/QEiafHG7h3QEBkUJH6UbHZ1r6yDiI8xg7BmgR9+oHc
d7xpI7Ix+jIO6JS1fsjMXBU+NrqzNBUYQNTKkCNYie2ppFo+MIrNAdHi8bVAq/ASSLzLYys7Z4OU
06ddTxeSvt/Gndit55ZDgRWBVDYTcsjLpFCJf4TsK39zJkOAo2on/LeUUbedt5EKlHRLLjjalVFI
hyY7+Ym/hMHS1GfDrsR5cuKjceSd9bk06lWXiiNy1+4zoRSfR4agz4tZyF9pZFXfwUCUYYrkwsEH
Ux9kfaPVfCw4C/pSdDO3GF7PKWnPLjMcYP48frKzcbowZOydC5ssumgb+OJLrXyZ4qT84ifmEVnj
/UoZiSBg0OnMwEDjbEKUIpGFHswe4PwyHv/w3Uhvw4qpuMtSKyGhtx4bjKmSBR/TZdx6k8uU4zLp
YqmYAIYv/9ams/2uW2b0mZrCuD02dT8DAf2M0hVmZJ6aKeQMa/dVaZ5Z1AIS8WQsJBM/crroXAck
AaAHj4cpf+egaPo6JQ6DwNr0zpZ+9+nxb7i/i9ilR6VeJohjthADMDSaay0Q4cDBOz3rqdFcYojs
r//BinpfiTKJ+bYK2aThOVSifhmOphieUkJbMBSWfXDj7120Ck4YoFG1PVZlrrfTGiCNzytqaFZP
jdtKF/lsDjJ+Sd1xLlETG/qDD7i3efgvix6/w9DkFvsd2z0EyQAHwqW1ui+DkbvvJdT3B4/c3rI8
0B8gVUzFa6mux0/vaZmRX9RLUoGWy+2nZGLkv1jqCZ6zqTwNRnxk7/5NYAd/sqd+z0/2ZrRIImZT
qtCbtfcFaKjvlGDnp9SpM2Y1/T+GIAkOLt3dEpklpuGl4HMU6wDtrU3qUYWKWQzL62R2NsrtIjiP
ttc92Qp3bqT1EWj/zqNgj4EAyk+I1Ks0f23PS6qlRyWYk6Il6TXpGro9FkAGfuVw4Dt/9HRWzlPZ
slTvgEPC0PQm+ptwjzUEvmXYdxJNSXuc4t84S9NHbxES2rq0rOi0zcVZSUxe2iaw/tTTzCxPXa5n
7waEQn5ZTAs+0TmDCjcvkGTsJgm42K7KP6H64Pejq/mdTL5/Mtxu/kwBW0LXZrUT2mndQYNyd+fw
WXRdeF1pka53rmqgd564TmFaTu67UffExZFkOH7fH1WV7s6h2jjMAMJQ7KJb9IGYPGsaybdD1MH/
cEa/+nOMyvlWZUMCZr7tM3m2i/SI9W7PqsKCMf/I33eTf1WAxrlrTWWIUvh8CZapYfrB0VDRbuJr
OWg6IH3TuDz2j3u7SoWEyWPmg4H6bTzXkmcial2tIIODhKzLzDnsId6kQFgdwbh3TdHlAVUGjyA5
3foDjks/ezGwgHAA+3VykAI65+kYhQl177f6Yz4gbHoQuwMMUNWmtanEj0d79O0iHMbSvyFCmITS
GZCqR87kikpd9OvjXbx/T5VBQIs2AwjwQGwxF9qkenkAVkJjilE0Muw6uAJzLl5Ep9XvxnjpX5FV
7uHizet/qIOaF0/P6oMXdecAYQXAB5NrtB22hC1BCU6wrnxE7GTqoU9j1eEy2c3JGdP5QxAFLdzo
dnVgdOer4jqJB6mn8/BtMS19OTCu6CPlBH9hivRWNH5bDK+n8QI84vEu75qiKAVik+kO4rL1V20r
BpXnEVNxp8e3vi/iq/RN8aF3uuLtzgacjmIUVcNOd535tLSkbVUapmQboC+1+FetbadzXXVHJY67
EJfoRxHZAeqF1Jn0bb2quMwUOCnKIX4pg1CPc+fWwFF+dmQQ/O06iFRJA9rUTsEUoJI6Son2NhVY
tiLoIo2gGLE2TyhP8klCHnYQ/p6k0GBtbXTzbDSROCjm7Ly1AEpBO6jWAE5g48EXL0va0hFFuFhS
Z36sa74W0eKxvV31ZJRWcXt8XvbuA9VSoj8XPAvllvXSLEFhxM2nIsxjs0F1Be2xujGrKzw/tM+M
slS6LO2B61GL2Dy6EIH/f6ObRxdRqEV2MGiGU2TBuiXKYv7KJLd7q6vce84tK7kGuWcg+IDG2++P
F7xrmxIWgAtQ1AAk1wv2jWkepLmQrkyD9bpU+nAiMnTOem8l564Sf+ZBZbyIyT2C6+0dIsrFigoX
tlZAJmvD6L6iN5amRagPS4zQUjn/wuhtfMZdHQFAd00Rrf14JhVN09oU1SxU05HWY6DA+LyUuve1
lh5acEKPDioUe5asAIQsuYmi698sik2bbGb18hBEXXpe+kW7jBNwzGzyuuvbPxy5GIPvBHvgEDc3
o6IWmLk67gZ+0Op5RueoPQVF+aVtO+1mNcws80hq58Tspl8eW957uag/0mTBvMfc3CYAdlMyeW90
8HSLZoRmkFnXttP7Zx/RybPopjk5ean/XbZJ3Z1M1UiX1NUOQtW9m0qrnPkq3AKv9mb9c5TmqmaS
h4OdBc/CTGDoQ6gdTcXqT8OHJ5v+zRGN210Khd9V8BJaRMT9rHx9kJrULGXczNhMGf6c7F58hvDH
Pyim7V1JRlLgLFJ1DCY+11YG5u2npA9y3KuYPlY239Ofp+jKa/mHFznNcm4Hr/kwu3BYHGzq3sPC
jB4TXXRxeMM2CxwrCX9RVxahLc0OFeghHS9Tn8dPjpN337Oh8f/0gxj9ys4v53O/+Lp28Av2HL7S
8waFAacHUclm8SJvE5hHkf7ikTuTPgMNSUQWjjrVm6xC1PLxYd67seoFJXoHRE01f20vLVyaphr2
nMwpzmh5L6HRutk1Cbri4MbuLY3hH5J+qkNc242prEMxLK0twp4Atcyg9l0G+aP+qXBRNRz7xT44
R/dLw78q6k5aZVQWtz181+6MJYrjPJTT+CXuevEy6ASaReS2n966iWAvKMkoX0Q/ZBuPFIrZK7D7
PCyzRtxGncsOPF5ey07aB+fjnjJA4Tz4ixa0ejG3fi/oK5tCcEnEqqXT72afy/ZkixTGqa4fl68z
nbx/xqlAUTkQ6TV1HQG3GNJsJq2LazmO9YE3vPdD/BjFjopLZPZyiyIsdM2zhyXHD2tp8a2unDE/
F05vP7kj5apTVDb9L7FA2/Hg4O7apcICzbAPvmDb2xUmjf5BZnkI++nfk6alF+AG3jvhUAYn257D
UjjW17d/Z+Y2ECNQpH93EPuAfpddtnUe2gjRMSk45lcvG/X3s4WOxn8wxasGQR5egDxpfS+XUcT8
T/nMHZDGq+Oj0x3UrYuASXekO3V/L03wGRxgXmwF6d+4nB7iUUcgXRmOtlmjYsuk+0CMG7ZxrD+B
NjOf37409WoBrQELCl5zvbQudQUKpi23pXI+Jn5Xn3nLK8Stk+XA0t7KSBQ4HQqhefdezVVq+Uyp
5RQlUkVIxLACyslKMjTtvw7FWB1A6NQvXweyChdC1MwYBlnl9qPZ5hxrXu1loWsgKCs9rf/Y+p35
+e37B9RFUf2rSfZtV94wa2r8ZZOFUJnKE5UP9+LktLkEPufy2NTegn42pVzsT9XFKkVGMxkw5de5
8TFH8PgGe7f8D1eZPIrmIyB+5tWttZWJp9CIEb2BKSyfXoNq8N9HHVSijpyiv7yKAedmOGzG75wN
JS+iuFfwW1zntdG4r0qd5z4N6aD9E0WUbsrF8tC/YNJsjvSj5u7OTv4g2AZRStIPuczaXAQVFYKD
dgoLQNtf+8SdPjEX9Ta9M2iUQZH9KIQR7dOs2B7ALjBLO2mxIspGdictQ4KzhU34jynRpg+gS486
EjtvLMMI1BWIRLlp21oY1Hs+Fi11FqfuzNiXc3aTxDvN2SHpyJ4pHjwKC9Qzef02bqqZujzOBz5Y
EZVdiOBDf50rHhswI0c9rL1HVtUxmaMiViHa3WRMVpIz643TDYsx0k/Ilhh/G5FmV6coVdwqhVKJ
QZkgTKZAv8UjkurwnxS3SlTVeSxd8efja7i3dAVF0DmmpFbb1hPS1f7oaF0KI7uWfjSWInqP04Oh
SI+PgI87z6pHe5ROJW1KRYC4Pqc9olduuTQpY6ngLS2v7QDgCKDWSdpJCIqM6ILq6vL01gXy+gAK
AGME7wCcZmuriUkbz9dzJq26NLiYk+hO+YRDcLI0O0hR7++9xRAxmDAm3+kCbwUewPF7jZ6naVhO
Y3FKe+TjQamh01Iz0x8YzRFXzv3FB7KnKqsU+1jkNk9jJhho2ACb/rJ0yXdqveWFWUHt9uYNpEpE
rsTloL28hXGIfHILptqTcBpGKyzbrIUpq0deB+GX02NTewtiapXEDMaqe6r2sYJurjK0OCRi10C6
MZM8UuYPH1tRt3n9lGKBqjBD55xCTvP6REA2SltQJlNYQUj1We+C7Oo6sE515Ia3nP/s5MVa9blv
5yNEzM4B4RGnukg0pFpOmzSFGXNvClCMDXmBkXEZAnHtrX7+t1oypCKqfD44+7v2KJv+GK/gCmwi
PQSXot4ZsBd15Qxsqi7OpS7i58Bs55uLwPLbWzUkD0R69F+ha+Qbrre2aAbYhUoi5D5ro1vDoC7s
pot5jlLI5mlW2S9WKrKDoOXeryhsLv1C8gTwmNsxDplbRObTNIXMyFcXMxfexevRtzJcob1zzbj+
nKJpdhBY3PvNtVG19T+FL7rZgZEAAEEn1I3Odbv4rzShxnM3FPGXx+d1d32E6TD7czPuBpGHvOhG
2XBeEcWd/zKMEc0MdNSra2rOWtiXHKWq9t48MkYeyPQhV55aNLyum09pQylUT0kxhbnDkApdtzmc
4CBnBCkLqO85/tvdDPYI0RAPUIm82vCfNrQRS4BgVjWFmTe3Z0Kd4WLDQXkevcy7Pt7QHQdAaveD
BpC+F2/R2lQUab2sRTOFPb2b1wVmhUsXWQwaZVlmGE8w4Wi3yNCr97U1Rge2d1wc7T3VDaMMQ1Fk
c25gVM9EGywj7934tR+C+ePU2tm3xwvcOZzoJzNvDDsTsca2HELUZFRot46hSCxFsCjSG897E+bp
3B7kJTuHkwk/epbKsUE4sAlngjTP5zrAe/oV3fkulwsVSb16KR36fUWT9b9qpSwOjO6sD3oDSnjK
jxo8uOsPOOvaQmkmHUM3mIJTUhUIxUvKPYi796fHW6m+x/qxYH6b4XDG0im/wKmwNuU6PTryIyP+
nMj0Dw0Q3NlmQOoLVbwyzCj8H1SWdu2B1ASJA/iI6sfa3gziohk74iF7dvyXspjS90kRNwwZT3H5
VxuI8sDg/YFkgfRmFUsbSfO249T7STtOxiJDo0MZJUYc5zVlHu/gJdqxAu+cAhgpQiDIMNbLSpIl
t8xWEyEHlnlmYBAviBNVB055Z/Mo2jC/CBSHU7ktGC3S6oXBqxrKxBotIupR3qIxzr9rnUhfF6OL
DqoAO8tS81GKHYL6FO/selm1M9YpTV0RBrWt3xpPapfkeLL+/o4RttKIgB5H2dmikxffzNvAXUQ4
OH36Ke6G6EXr5hTPPBqUk4X3CRKT7uCL7e0lrBOEKVA5qdRyvbQ01QTxiiPANJX+XzD/FueYeZin
ZIZrO5PTEcnN/Z0mA6PuqCg6mQnYwjT7oGXYqyklIlDldDGTtH3pbA4M1dsj0sedr0Z/BWQT9TYm
Mbeon1lkwdIPFUe+ku1Lm1nGLU9ISR57jp0FcYuBg3GJqSFuH7TFybTON1jQFBXFJzPrhktm1ygL
JkfUqveWwIuAsWaKHpiMvfUZNKsSb8hqYhFf7z7ave58C8pyMU/p2AbJwbLuhynVEM+PrwRVMi54
83pCtiVTFPOmUKRJLSEArxQsf0l97wSZBenVQpflScTlLG8OMQ08P3PqwB9VZTopbKM7xSlCkfjv
YdGc/pwHQ/3LOM7z35rfp9/mxJZ/E7cGAPVaeNCeZkrM1qkYTWsJH3+g+2vF8B8FBvgxFFHGFiUi
GWbIrTgdwjSmXnNKprL+JadtFJ9KKEpOMKszeRWMB/fqnu+AAiXVIQYJoGflyG8erwCP25dJM4SS
qa7vU7Ro8B5LZzEujRDzcEvF6F5tpa177UYmzt05sv6neV3jnpY8sYMDF3Z/zyHeJndUEA5LVaDX
93xKQP+PdBhgHO/T155M+TLHRXG2ZD685qkXH7w3e/boSYMaoTXOmVWX86c4z0biPTeygeCrdMxz
CTPuJWiZvE3ATp4EqlkHb8L9ZafMjQ45WQkO5u5B7SVtlYJByDD10hasQ8cNrPKjaHnPinKVdGzp
ueOq16tC/BOINmDMUFZZcKuRv73SkuoOTuz9RVdURIrSkAebeGQTHMilM+oYadkwNv30Qt2t+2xH
bX7SuYNvRocoU8SoMDbTCN5iCLIZIHsRtIT/aIqhNl2Of5QeQqyE5NOTG9Xxr48v497S4KaAcgm2
S8WNvt7ARi8txpeIixt78s8dtOTZyaxqmMost/j77bZUIMLxo3hPyWZtq9cawYGBoGru7eSV1y+6
UHzK30ttro5UpXacDAeCWFVpNREobNbVTVOFJ4hJ3nShP2lT4J0iM6lPDSCk53Z2prNJmn55vMAd
GAEUJgTHsFHzMIAsX68wMtopGHTlo6dWgFZMk69lPopzUnG//NkRTzMMYc8m6nDnvtWXaz9L47fH
P0LZWEfOCnlH/RbMFhStWyjDFMTBshR8UdEKOPtGRT3CUzD6fz22s3dyCJSh6lITaTDkrdfqF54n
0hE7MG9mYUlL8VQ0foNubDMd7Oue74JoCDs8s6SpG1P0EuZRmyOYzbiHpwwquWuTwWOQ+d2rm4/y
98crU+dws4NElfDEqMDPAkq4Xtky5SmasSpPrRwDvVDAmiINmvYkl8V4mgcYCZNEBCdpLUc8azvH
VsVgZCB4AFa8if4Aahhm2eWEFPGSoyBuFfBFpMAGLHPQfqNbWJ0mr5lujxe88ylXVjf7axXxvCwj
NQcL8p+n3C/mVyOOp3MTiCNCl/0Fqkq04g7l2Kz3lkVrrT7j3yY9Tq+T7c6gWmrKG4LnGOn08dXP
jSOxC/U/3X5QBUkFVkx33dlCJr2onqDkMKD+y3WYouMu/hCNy9uh2byuNCVVcEWysOUmLaZRh0k2
5cUL4t+GIvO+FIsXXTtLmEdjpz/S3+2KKPVR9yaWQgtRbfNPrznkBdEy1IBl3N4vPzpJIZ5lHNmg
iNP6gzFN2j/D3A2h2Xv9C8TQ9RdrzIfljHPIv6RyST6bkftPnNjRmXCj/x8NV0qwhTOHgR+Lo5bj
3jdnlI48je43El+bUCeKR6gJG55PM1kUtRTs4EUHwjIz0+hJlHZwoeVkfXt8pu+NUmLGD+p4Yzof
24M2uoMz5J4Hd5XepPOp9fPms17p7XiiYJ9+MpbZN54F4z7xwQt+f5kox6gJJkqi6EBsUQxSWkBG
Zoq/w+y612Vog1ey++K0yCh6s1/ElJrhg9KZLtKWrtod9MidJhxVNmsVc7uebEKtG92Pjla3/Snv
Lff2eFd3F6fyRMAhgGO2JOS61nYQtgie1cEZwzQN3GuJiMYpNTvjIGC/98Isjr4qxD1Ayjk3myMe
CTOzK05NOXj2dTCX/N9cq/yPyPT2l0Yy6OcMDIHqen4E0b9/brCMe6I5R/GE2snashVbbesGXOS5
WaZzkE/Ru7rkeUuiEWaDKm+6r493ddcgCku0rql4AVldGyR0becgVbGy77WvHiN8p6LO6nPZTeY1
SQEHP7anHrC19/BhDaWDhSyLymA3WxvbhrCjBidcooH+knbW+BIY8O/MyD2F0DMVX2vAHLdaNsvJ
Xro/32zd9lQ93eIHAIPeJLKxWbSCniD5n2vTV45TirYnq/RxXEE3nHPmO66MmFXvs1QMF8Nsj1Br
O4d49QO2j+zYakY5ekM4tDTxaI+AIRlK+a53pqNBp/uXh0iC1hW/F0Ar3ef1l52M3AtQFBIhWtd9
CAcktKb+cIRE2FsQ3o4LSSURVtjtgR1Hx21kK8LWpWUfzTiaORLIwKP9c3788XaOqup80pogRlFU
6+sFpfxhY9hChHqORGpk2PmpGiEnbOZSPyfaIYfU3tIYJSRaYGUEeptYTFbd1DiNLkInj6snX8OR
JkO9vG9Aah4s7Z6PmgILWQeMuvQBkaXangtLdUE7U4D5Y1z5nExunZ8ju12qEz2tYDkh/utckVme
q9ts6siIJxDufPRF4pS02gTcQsAlDHGhxFx/zefIfWfaeZsfOMbdLVGqjZDuWZTH1Z//9PbTcqMQ
VAwiNNOhexISSqqpS76lcRF8ffyxd2omxIXohMEnAByQKvXa1CT9OGgNdkSvm/7a9TWidBrV3KbL
mkvbJV8zRqVu6OVMXFvdP/sw5b4wrdUdfJqdU8fvIHSg1EYCsH122pkJXFFwCmpRBDEuY3FOhclh
I6u1GFWMvTcnNzxxLhtM9E+oum2oJmYqmzKLx3BKUvHs+ZJSpZTU25xIO1jbjjNmZgDoOZ6CjHHb
6dDLGjzePMqwci0kCBgPe16yMgvRGBlCpgpTxgl0+dQuyRJaZXoEutw5TZS4KcRhW2Vxm0MvXKZo
09qn0ZLG+otfWH+VqO78KrvD+7XjC0nfwD9ywSgCb5HYLZQslZ5GsDZXjXURQ958W6I2PeAC2F0P
GHPqywgn0QxeH1mnLeyEXFSG3VQuL9kyjpekSA3qpVpz8OV2IhTKNLBfMOoCvnsbfrVeUJU0X2To
uEn5i1j66qWIAuuLYebmSTZoUlWpMZ3KwX57QQp8N1UUSlIGKLtg4wI8jRMF2FyGZdEaIdM2hLlt
nV3mZLAOYoVdH8D4h2KFAcmD019vKGTGoh8cmn7dELRX3SjjW1ll9WXKk69D7eSfpGMO7/BFZSjd
JT+JwK9vglzoYLf3fAARNbPljCkDk9z4IkP4fuvXxRjWM4x4p2LpaTXpRjF9TyobrHQywxf22P/t
5BAAoRkdZoCStq61uRv2bLrFktHPDdohpdkvLRSpXO/Vn9HXmZAeO2sR/FCPje5dE/Vh6YFDr0qi
vN7vmSlCYTrQqXRkTafCnbQv1lxnnx5b2bsmBNXqABGFMUS+tuJlVurYHfJ31hA7lyiS9WmZ8/bD
ZNZHw+W7u8i54RmhUASmYW0qiOdMIOklQ1SNIU00IqZrUyHrCySQ/w5TKX8pdPso5d9bH+8VIApO
jM/btTZql4Yj3LoeQ00bJw6l6OtQF675QRTOkdjC3gKpceucTtVg2Lbsim6JzDGZcTmGTPxn1xnS
9EsLY7TzizWpVyquYcd1zLE4agrt3QmAp5QBcGm8Hpvwclxm2x7gWAgbHUL6mPg9bGQvriI1xgtw
wiNyjiN7m9A9MqLJajLspc2QhXork0vRdvVVnwP/GkvriEVs7ysyyAKIkH+oz7n+irOGaL2Yaxlq
wNe+o7WHKraIbHFBCTw9aJAc2docU2ti8j83QQCAPjEv4+wEL9VM/auekyN4/q4pysR0leGkonu4
XlY8WC2skPT+raZ0fhkE+iuJLPXLpLlvH9+juQtYg46bSqe31YhcBtpYm5zNWuuCG2x2/s3sAAAE
XI/rY5ey57igwUEZkRiarGdzOHiA/MoxpQyZobKNS8V+SjWAcOSV9w4hiQCnHVYmcNcb15XkKUV2
2ycotd30s60VLg0FJ3tpPDvu4Q9eju733udSqq2MQZK2Muu0/lw+wvBw1cRgZYnQrror7GtbIcQW
TcJ8e2xPDqfoU8BS3M+I0NSNK3OJCHT1ubrkqIV+42AIygFOdmBq73MBzKU7QlGUpHGzjV3kmwgA
pzIMItk/V6R1XzXtUJ1gd++Akbs8ozR8tzglRelOYJngoeJxfsrcEuUrVwpem8k86sfv+WEAZv9n
a/OdBqu2/MwDuwDRQHFjisl/9bTJ/3MomOnU9MQLM6bK/sOpp1UHwQLIcqqcKkj8KRsrsmZoRYaL
oqpR/1saHcNb8eBHB1HB7qH/MYGrZppB2qzNSDvmdiccDETCAR4aRWy/+LHNJe5RgA95lY7YkXa/
HHNYCquhMMibt6UD4lXHc0NiIHs7OlmNk7zMQ6eR7xm4+tNj57FrDUAApJRwFCHEvV6fLWPhIPYJ
aqOW7ns3iJ9FOynBHvHP2w2xf6bKIuF12x77yMg8Q2PELnRjnQqQP3tPyID8kshaO4Cl76UH5B+k
kWTq8NhvQhB3aTu3StnABk2r79oEsYBXm7mivU4vchj0UzVpxXmZiu+Pl2jsHRYVJiPVCOUNN2+9
mbEbaHk5kmlBor28uiMq37Uz17dMSEjehebcitKePrWNTH+DPil67cwsXc5QdeeXOqn7m5vF1h96
JEr3XeEm1b/CkvP/Hv/IvQ+uVKFV1EK/cnugIR9vMiPgDQz00fmaJSPg2kKL/wlkdqRYsrcd9GUA
WYCXVF2I9XY4FXOprcfDVEUBpLT4iKvbz1D7m0AfkO86mqneW5pCthDtAkwAcbq2N1RGynMy8bzn
M2RilZt9txUBej34/yURZKCQtpnKP2G5XJvi5ia0J1ma22bIMKD81H2HSlu657RBQuT89m+mngsf
NiCmu7YpWFwz6dHNhgzbxjZf4CAYnnrH+V3FMgeW9j4ZGDiVeoFZAW26Xper6Zpb5NEADC3ugV2g
Xw3usAEREcBD18Wx8WZZZ0IXCptUDkBrkTRs3J2028G30kxAXmZrz3FhQgJdyWThkg7RQfK19/TC
PAfJAcUDlZ6sV0dC79Wzja1a2vJLnruDFpISSu9gF3fsqC4rk2NMMNKS2rxNntnPVQlBbeiMVvLs
lHN7KaK2/P3xqdi1Ag4AFA651l13lYGeUqI6LEJNxNFyKWM/+uYCtW7eHrDQCPr/djZnnSoOwMSC
1YDMmk6zPzUgt5L0oH13LxZB1x8WtB9nnCbuNudw7CCVBiqwYWNayfziFvVknOqmwC3Jtsh/04e0
/nOc6048WXVhkJCIhGF7G1DJn4hZmdZFn53+2dBjLYGjxzPzU2f6cjgxojX84ZdB/CmORfthSKvC
DEUFyRY+qajiD7LLK+UFZ0ueZFRZy1kwRZtTacjsZ78nm7h0db586+aiiw42d+fCqWE/OGLISSic
bao8ozsCHLOR8Y19H9KAMp2/Wm4tn+w6q2Dnn4+mm/YODREhn/MHmHzbR8ijyg4a2CDC3omCz7PV
2c/gLqyj0H13WQxTMKhC3M6XXd805o/TMSl46KPG9q94tOwb8Zoear4vX+M0TcLHd2HH9atpChrP
VB9J7jauf6GjuFgD21hqcJZ1WdU+Wa1EqbSa7IMvtreDir+Shg9MCISg66WJgpIK2tcD5zR3qH6V
+XeLfvBBELNnRdX/FR+nmuLbbGCjmdLU4opmXatrv4EoHbPTSGn8YN92kFN8JIcWDz6YIHr7kDnB
kNu96Q+wTadCD11/ij+hS2VBGitQqvnQdn08vh+7aviKWvv8V+a6mnGxjRxhk8efcG/FhGyUc1A1
YvRgcxOMqauXKKFlF9nZfFpiw3zqhakfVBv2Dib0bwC01CgFI3Hrr9eO+qRHC3LoPlWw32OnrJ+m
qa3wa0MxnfxcHDhp5eo3LV8IfLjXRKTqXzbfMZ/ivOgtrQ+BslMVa6U1J7eBRBQAbmpV05k2V5p/
CTLNL06w/k1/Pd7VvYtBARUHQz+FZ2ITks590fUG4rahl45ajp6O5r1YXu58YBp9PviCu7Z48zzQ
+yTTW06bxNF8W9MkSN8C56t5mgeVMhT+jWs2B+d29zMSVaqhfcpwW6KFApVrOx+dIawHe3jO7bxj
8M5d0NRtxLOjOI//wzYC3oX9DbQAPY71sekoBxPO4l/sXkavSa1ZiOYExouVGEfdjb2l0VRWcuhU
j4DQrE1J+IkGCVsAY8O9cxNyzs5J46VXr4+GXzXsHwQre40GpngpEqhaAbO8myMqpTfCbMrkQ0l3
51xK4QenYZpem6la4tNY9tMv1WLPfzelLRoo22P3Bsoh/uxaeVX9h33++bdsricRbW/HVOFDyd5A
g8/EJkTBDjQoSXx7+yfF3wFx+cGXsAV/JIklW1cyPANTm0ADrDLAbGb9te0m+/LY1J5rgwNY3T8l
+LV95A19zCBHI/dNZi0/56Y5vqPwqv/22MpeHx2ctCJhoJyioFCbk+PbXT9pEx60qz0XybQiuU6F
XofA/Zkxdv3xnWNl9bukAo3Xt86Mm43ENFy7XHiMMFBouQH1rr9VkeM8D+TLB/H3D2qGrTcEHAtA
GLJPzvjmmTYhTaxgFxNMknXDv/WSee9t/f9xdl69cSPpGv5FBJjDLcnuVrYky7LsG8IztosspmIO
v/48nIs9062GGh5gdzHAeF1drPSFNyzLfKg4xwelOsyQy9zrxoNp5u0LcPzgLbWtfI/prvyRKcso
kcWdfevCAp27uehZkjkarA/54/GXqxQKQQYlb5CnrZdFzZT4V0Ayne8dxNr/sMU3SQByA146YJHH
Y7VyQOlhXkgOhBw+C2/5haVVcN1kmf308YY4MyuYTMCE0R6A83Z6sOtUSzuaJwircqPZBLuT1WF6
RsgGOQD9+wsTO/PUIQoNk5uLhLbsKc3URsp1Gn1oRjLx7dAd0E2v7MkLp0ZV98B4zX2W69/Meeou
pA5n57mpt1Fn52U/heF4XQ01tIB5RBlyAkTilLsG1cqDPvqX1BXOxUtU2TdMNAkR2uUnq1dBSlos
o+EoV1Z21SwD7lKeGsJA4lys9b4XGUk3PQmNS0SbMhwFrOWPXZoYmRYlhF503cgOTi/sBHBT2tPa
GobAQF7M/UGbrdp1iFv8lyUlGQOPsflMnLrq1slArX2mlFbhwzeGELv8m2DCBkVP2zxEYda8DrCH
3ve1Xl54lrYjd3JVEDL9b+hT8KoPIYP2P/Lwyuzat1mn0+ziG/IZ/YLqZpqz4KmT5SWIz5mLmsCT
jjOHhdTl9Gx2SZBqZQkmZOzGKURBw7xNYC9dyCDOvPAbU4E+FNWBzYfl+Aaw6qFumg15MkxS+ypS
WcuosXvvYZ0WmlEDTNEL63h2Xqzf5sLIzE7DF13PuiHpdD6mnS5rWAatXodmGti//vzGgaj8v3FO
YhcogCmuyBQXaWuo/TSXyW6uTT+ylJ9dUPU6OyUT6A7GJCR9p8FmYYhV6M5A1wuVw1hiiRDBob5U
Ujy3C9FTRS2GrYhhyEnFyLVQo1RyWyqbGF6YyRbX2vNuWNomTslYrsrFvUSuOnefEdJShoMXjczD
yaC+W6O+OfxToq2rG31BoLp38BPDFCG9cMrObsWtFACOGTHK07zZWMFC9D3NKLdG27zCEtkIV59L
DQJdEYuq6z7/hx2ySQ5ZkEpA7ZvHe3/y0YUWM6GQ1VglSrGjHcly7p8tzDCv/8tQhF0kI0CKTylW
xrL62rI12owuz+HxLnXc+NLfebV1iYh9bsVwoUI5nf9Se96exn81o+wWZXhD2y6rpm5eh2YV37Ho
cO6mykhePp7VuX2/Rekb5xvBkdNXlvy894Zpaw/p0n+BEl28amgRXNgXZydEYYuUFbE3kvLjCfW6
Bl+k55mjLKftcetowilv1dVU6ZfemHNbEIoIqGS0G9BjPNkRAteR2fB5vVUxiD3a6dpV0cr8ZbWG
do/sVnLh4jh3pOn9M6lNk4bPeDy1Fmq5wH2AGFQuahd4efaQinkOB3pWIeayQ6i5a/LXx6t27nuy
XpQ3gRYRppwEvq7UlJrxPIlFmfsv0PYnXL4HdZtMKKR/PNS5MOxfQ50mG+TFQF8VdVTdT8t5n6WZ
9lDUnqZCd0qDyOud8h6bTDCPXHdB/PHg5xaTdxNpUkIGauAn+2ZVMrOVRhFn8wG6J5P8VDitHuvm
st5nZnrJTP3cYQCpBWtgK+WAVz9eSxPLQ1ReJ2Detg7jx3ZwS+/0SzJNZxePrG0jiHFTnsZ8DXZN
TZlTM3KyVeywNat2U6oaSs9Jd+HcnducbMpNb446AyCx4wmlCcJM2GCSlK7DAvpmWXY4Uldh3zrm
3sotrDpS9KY/XrSzXxFIGv0PAE3AYY8Hzc3SlKKjBggoLz+oHm8JeB6XWmbnRuEeZu9TbwTPcbI1
ElQ9LDcrgE/PpQIggGnM0ifl7uO5nFsrQlWESICUkwZvG/RfN/G8Qqx1Rna/RHjzayap7MHUWUTo
5e4lVNbZGW0mYlu7jN75ye6jGO0Vg0uxwlO+s5dOXUKX8S+xuM4dKQJSrkcLbjJRyPGMNn92mQ46
rB+t75FPt7dowCkPqszLa8+rRfzxFzxXDyIUoAS5IRAY8+Qxo0mnA6mAC7nWLujLbA0OhZa5d7a2
prspwZbcWpWzb1aphX3uVhHpXnJYzeWPXeE3XRjYmFT50H2jMXQ880UPhOuVC20a/MzuLLuQUQmI
BTszvCVEVmlvRS6cC8H5uQ2EUtnmEYJpMXD/40H1RSVJ6Y5TbBe1dj/qA1SExs+efQny/+MvfW7/
0PTcUBFoI7y3R8+SxQ8mGGvp3AZ7EXT5lwlP1MPHo5ybEPJSxFtIAhJSnkzIoApkGTMkJ5WYWlgZ
UsSL5hPHasF/YKlBuoGlxvbZZE1OLpK65VrEsRtenNsnoXSSOmyMZHwplmm50B85c1HSKaAlDioH
gc7TunqXd9S/gk0kLHXcvSW7KlwKNe3RP2thK3h+RMf1kgDhmad1M+okwUGPfzMcON4bYzJkhW/0
bEhLk99N6VtXdTsOkdW1+W96aSvEz+wpSAbrz8H1tOwAEtK4JvM/bZIrkA0TWthTPGoZJC0ktKJa
KhWR1P34eLe825MUizZe40bEQS35NDpyR4zQac8pxJKLLlo6SPw1DdXnj0d5d6dto/DGsXKgjmj6
HH/ING8qivQFo4zDdOOCmnmocAHZEyc+p6P2x/Ll23BoLcApZ8OQyR0PJwprakeVqbhOff+g6UMb
a6Mt8Vo1rD89bfBkiBLQl+IG4WU4eRPMhSZlUvcqboJ5uLGDco27RZa3CGlditG3v+qoQrLJ//FF
YEyRnqIzejwrvRelVwriEMudNpsI5YRe6+ZIuWrBVQKCN0SYpblWlLfDKZj/WKZvG570EH1TeGIU
GI+HL1HuqrMOYE+JltGOSlnzrMqNNkpUFrdVU0d2u1wKVd5dZtug9EM3fD4Pwumcld7iGFaKJt6s
jKIOhvm+1rDstLJE7D/eo2eHIv0GrEbRm+1zPD935eHtHEvF3uqth06aXC4ucbtqveXCQ/DuMmNW
hBDISFIW3/x2jofarKnczJxUzIuntyF+PN03k1boHApla0+11TtP0C7SLx/P8MxZB1C0gQG2hBLk
6/GwDT+lnYSh4tmokR9YePQyUff/4Ttu0yLv4REHDn08yuTMgiyYfVKNfXWwHM2M/cw3wn4Swe4/
TGiDAXCFUSI99aoVi6cFdsKETN1Tz1bJIaWw5qIk9PE457YGpSfgmbx2SKKfTqmn1J0WtkK7Kyt3
fiN/z0OQxuUYXOocnRtpI9+hx8eEqOUffzwkhAONikkdu8bqX/kgUsJGBvrdKB31p28Mm5AOFWsE
tGHDgx4PJdgk2uRRJHFUNoX1OOkHf515TDu7uP74+525/umAwGVnU8CBOWVSsgWyEX3yKha1OzRh
txS6vDe9aboGbOCPmx5FXl5Ys3Nj0h0AzkW18H0jHvM3K2OG+Jt2U7bL8FAKZTevoYEX9qHy/UvN
8HNn+t/jncQKc5GwmiPWn85g8FqrXovkbC7X/pBYyDCk6UE1+SUVo207nD4JlDXY/QZP3jsLkor3
2un0popNrap21Mf1qKC6cjvPvrspbJfhVOgeoaYvImt2zQvn7/2cYYtu/iCkktDcvZM5e5nTuqrl
HqvQErsuxGrFUw+zYxRF/1nPp+baMzkwH2+m90dko6hScyBdhi13qm4XmJNNPwYFBv7XCte10m5m
corQRALij68y9iz/ob6BihLDHR+RoSZAY0c30P9m57Ub5yWcnaT8XLaeunBE3rdKYVgYMEjo3oGo
gHB8PJZ03EJbmVmMRHif4SXR+TKstDr/VsxVDe8PJ+Co6UrRR8NsdPfgyXlycwhmJi+WyL65SY5q
gm8Dfr1wlN6/GyTYm5XGPwQX//T4NmNNOcR2+QyaJT9LqnWRjpfKl4/X9f2BpeMEEAJVJcoFiEYd
fwAMIfsi9QlvpG7qYZ5pTii8MXgZcvVmTr1/oYl4blIMSM5O1QBg9LbN/lU4WBe3tRtKnrHv9va+
hejdfMJ43L1Eljg3rY0mC6MTlZJ35U4K3tXKxmmgGDcoi/VpASrHdUVYBZ146AbtUon/n5Dz+FKg
NkaStNEAAXqcoocRa9KpwbFrfZmK61nM9UNAUvjSa9BrMGVU9ou3JDAEk9Hr7pMhGL7lbtDFSR7U
X2Xlu7ddL/xbfazI56ygma5Vk9q45ErxXCgji42yuQi42bb3ux+NMe5WpEW+4ZTe4SUkzJadtZBs
+8oLtSDXnxocv28sTDUfAq/X7ypnsd4WQwsupJbnVgiEwgZBI/JDvvV4JyyIac3+aBFX9/bvYRbB
Q7A21S7z7dcWYO+l6uK54YAVwa2l87ghk4+Hs6osSPQ26+IFB6KflebMVwPuFmg8WH6ISs+l+s6Z
+/IfhTKPy5II5rS0n1WuXfWj1iLAYY4Pad8aIVVU+1r506W245n3gKG2FI/wf4N5H09Nt9NezzHB
AWzajuvebwa1q3QShBvRcIALq/PjDjTohQr/+woWIl4YaPASIV1G7ejk7mxrLGXbHND/imMqQley
w2LNSKY2lIVIvqSaWp5rfahjOSVJg69l0M23jrX4KmxtUVzSTn//KvNzkIveer3bA3FS+ay6pPC7
2mxjfRqGNznYyKb75XzXGlO6lzTdvqXeXBf72pyy56XKh/3HN+mZs8RbxQ2qU3ul67btwH9dbUG3
JvCsuw78/pK/KZw1Qi/N0uvG00TkZ3J9WdQwXanau9SLOLPXNn91slPWgif6JMOAL+gY/Tx0sfI1
L27cSTyaukhvQTAUTx9P8uxQVGdob29ly1MITw8Rmo5KjdhLhVdxuQo7HADtRWUGnvvjoc6cWGo/
m7KMv9VJT5um9WBAyUdsIx50jGcOq9ZOPU+z4+Wh0S/lrjPTS3nvx0OCnTpeQl9a+C4h5olHskff
1PWTjOTQcbUoW7Xlbuyc+QJQ9tz3/P9JglM4HrHx3EVqWtICTF/XWLgt/aJ+We+cHBDRf/ie22Gl
H/yPxtXxUJPWGVli510ckBLeV7WZPayj0jChXjLYQkXgPn484LkDgYUIFW5yUu6mk7mp1FX6miFX
mppDFiZ1VV8HY/YrM7P2EcbzcuN1TvCA6MElIs+ZIIPKBWgrFD+gH1snATKSBl1nZW0bJ0PuHkhy
2ggZrT9PGiGgUZDZwEFbk/3k2l2acrBcsu5Y6OpHXRXrvWUYCezMpd99/CHPbBJ8+miiUvBCjeO0
INp1ql7FSFLlJnhJIr3XxNOEKwQCt5eQoWcuUcIgpkWXDwbyaTffXgyzA0ZZxq1lDV00G7K5bQeY
figAad2Nj2bWazpO1U1lV/mdHADYfTzX99CvrW/F+NS7SJA5/MfbdPW90as21AJ/+Yx57/RzHCnq
NVptH1qLuo2Ruv5OEBGFVe8GB8J2+8JvOHMN0IUmgSUs4Te8ExCT+jL3GSbtdjkVe1fa06epCQAl
z7usDIqrj2d8Zrf+U8SEW85RARt5PGGEz7s5yZkwWhXpbVG76Zdx6LILo5w5jIzyTw1Kd0i7T96I
YjBSjyCEOWEW/G3UczcMrLK5DzylbnMsDp6JYhRx4Hrp3jm3pQjyoJdzGSBydRrozf6STq1OSUAY
zlXaKj+uJP0lkcnpqss6jUabYcbzatV7z5+L148/77nFhFlMh2trslHPPP68psyLjR3DfjKslSvH
e2sIkffF4P/WtdS8cMmeO6q0f7jvwC4S2J4sJhgfO60yLoWVbTOHdVd1N2YF+GGlCXBhm75fUvrx
jEIHxiQQO+XB1n7QyrFBeC2YkuUpdZ0kKjHNCMHzOQdE2hXduwS2U8IP+fibvsdAE0YDY6L8gTYQ
MNSTNW0S0Q2pUF3sOQJLvzx1sp05aC0XLY7fRagvpn3lrZOzK/zW93eL1xX7jtQm3+d1aod637Qy
lEPumeFspV082lP/48KP3L71cXID7pdKBZbnFBAJj45X3neFrLMJndB2FsutuW4v0ZDX4dDPFXpX
fn+3us/0+eNA2FMa6rPrXGVW+8fgNr4VCB8UjTa2OZ2R45+BkoSroMShdlVb7nWvjd8EpPbdMtrF
3kDldCeT9VLp9P2mh5W9cUQ2OSo4ONu//1csKlazzkTSwWvCe0butHUejbBAMVM/TMaC9mPQt4s8
fPzB3+99Yl+bth2AH7popxkdcDPPKgZy7gGvkYhmpIjm0U0+dbJwLpQR/oExHK+tR7pKXrFpe9MY
OVnbYeFIBCXKU4nW29U+sawxCHN6XWx/lU43fYb++AEnyIZkegIlE42VO/+1ttpo7QJLouWir45/
7w9tW0aaN4zfJrPFg0LzF/8VsVu17LEZFn3YVXr3qR4L/1KG+H6NWBuHD4ZuxNbpPIlSVkOrk0Ky
KQdJLmRPrheBl9J+izotoEaO5csfLw/ZCSEE1S4KMKfpGh7J/PVe3saetIWL8qUKnlbEDV9aZwou
3oPvLyfgbCSHtHS4ePmH4x2ocimdpfXwM4ca0dznppU436Z8wqneT4vSfwAK40yhhvNuH2uFhsek
Uw4y2Xv00eW+mDYd6qUt1FeTdmIX1rVrpqGv1+m9KDMK5sOYJlRQtPXBGsAKhWmggi+NMjMrpKCG
3UIy+d6jXKv0ZR1WZYa6h9T8PpFO+slL/OFu8jVdxHVNPBQ2RUpbOS8shBHBFnb1zvCVg09xAuov
mrTBcfApx+DvaoTqtUSzmpZsv6aVVKGAKytuyrwYrDCv0SaPgmLWi3BB/i24xclFSGyxMznue63x
h9uRCC99a0GC4lFg9sJEajBA5dYSevJozbmhrhAlw/2iMorWozrm+t9XhebRH+dXgCIovoDDpmxF
O+J4hYCemqnpUsUWXhaEAgf2yBlFiUZyEOyKJfV2f7r/oByhGfwPQGJjMByPhzWKa3QAvzecSfrW
2Y3a9egsPVYTEvIfD/X+aJGbkqMim0QCQEZ8PBSK/6KB1tnE5tSUh8Q30ltvMUBeeflyC+3kUgL+
T8vr+Dqir8eu4uLbXprTao/VLxaAKLC9S+LgW7qY7frVlEM2HHL+D3eVZSV/dWjuipgINhGPxVLb
ZVRTqlkjz02C5Evtz9MXnuqsDnOawcmt3bbGz1o1bRPyuDRfh96Wj9lcUz1JM7H6D4g7k+g3o5iu
S02iFke2Zc5Rm7uNHvZmFqSI2AXOq9dZ4s3BUfulMdoqCR23dBQ89mIW4QpL5rVNy6GOAMmovyu8
ST/rstK+9SOwOeQjJv817RC2CdtMdNc0cos1zqqhfRJS03+BQkelWwWJXENvqQjYt9X4ag728IrO
m3tTdLn5axkxJ4lde83+Ir5r1c6YcXMJVYFJ76c19UvaJLLxntKx6F5hcK4U1LWkKyPVQSO/LXPD
/7JCqxMPVZfqTliyT9XndUin9NFLLLtHy6CTaxGbQq+cx6REJjwKCLs4eEgD3BR+ML9afer0kQZf
+U1ry6yDlNVmC9Ugt0FyE7UgileYUubxAMKspKqR5E9FvhlM20YyPEzIMukhfPalDo2Rqum+pjbx
MmiS9LXCIaSP3MReZDiMrbhdh6CeHod51XZC0BO7sL9PX9pNF51IlqY5Zxf6xsn+njhm4IRBgs1u
q26MPijuoItIL2oX/sWFwU7zk20wj6eW4AUmDHjJ48PU9wLTncExsDrVi2guBm/vJ8Ml0M+7auLW
6tkc+niZtgKeYx0PQzfebqDvQSaXVartKl/Mt1Sakp0juHfD1gzmz4lwhlt3bDpkcgvfnsLC1zUJ
/dxoLmFe0fbYJvbvQ80v2r7zhsze1MBPAZsIBprZvHjYS1SEdS/eUGgjTT0naFEkdzPn6yRws7U7
26dHYzQoJojJqdYrRFMkiqZVM/cgC0wNZ3fVt+p1xuTdAj81pWAqRDWlsRm0uRd2amjlVYIrA5Ut
1etmBL6kT56UI3NrV3dmmYbJnCXGLi9db991UDF2BmpJj+3YCf50kW5XTlB0oT/5tdiDXlzHCOPI
pQoHZ/R+T3rWVIfAGrNiJ7XAeOKm8Kpd0c/BJ9En0/dWGfYaNlniZIemFv1bocNFjUZb43inSccH
n4TbzVHq1vaPRo2gPLOmGx6SAv58KIZqcq9lJbNkl5hK+5bXwn3wEBDDixjeaxADkeGYScJQzqCg
EL6zG7O+lWk6j3e2PvhvddvYC54zbXndpWsnonxNG32vt/78jc5ff720swQXkifGy2D7vRNqEHwe
5lzUn+gi1TKexYoBXOP7eRIOg19bkTA9eQ/nm11FN215yZX0bvAFIKxDQZpuSgn3yg+xRaJ+3UNx
GQ6kVAht5sWy3oqirACR43gSecjqfOcc8AtNMAE3gz44AuJsifGJKrR62jfCXuCn+bP8jPSSY8Rj
7jQEoynGjGHrtbmKk7FMH0VFtPI8+E37PZU6es8Cz8EvtPgqP5wTc/pWoSipxZU5Vz91vVvdqxqF
4jXKtdJ/mzPRakQ6ncgjUBDOG0Xa5fNY9P5D6uP0Gi1aH/y98uM/z63ClwGdDfdbXxuyjHTNDr7o
M+T/XeemiYqXajU80EOJiRpvZqkqBqaS9NHiJeLTYFSpGc19QzKHN7GQQHOsOQtLdwm617r0u5+j
VujLDoy8egBmRvvBygznrlwbM4+DoSmtsG1g+QJQRO4mDrpa7ttSQxKqRfXB2tNc9H5WfbH8Inn3
+Ksbc7D668J3oGKvhTH8Jpmo2l3qz+sXBx7L8sWzBCal2K1rXZRV7aTdTUvrNJGX+lLGY+a5T11X
Z58HSJHOrZPz9ULyZjh0a9tlqI1WblYeOD/iubVGH8ewql17yVvYj3dIMJfBjSPseorGbHbn3bou
XhpOvSyqXdXQ7MDoZhmt66qbqzcMb7s5bDxPO6SyxyMAKZr0r2yukod68psCcyOlvzmV2XthaVni
aZjWtUX6wLShpGqkg9rkdI+25hRm5KaL9WtsC68P7QHuTjgjyPJgpn7LFs3H4rOAc2we0JIqbvMx
8Z07z0gASIrFVvo1Bhi2E0mZZ44MReVVZuRgInu3NRG/l9psclbnXD5XyVZWm/N1fknwSEtA+ApX
hWWST2MUzMCvZstUDfGHYeN7U8Mye3BJhMRVMmbqExx894eqJq8N+xWXlmjzo2r3yNUMY2i1bKob
W1r5o9BsQThuDcr7GuTS34/6ZiOfd4sb2Umuj5+g3hXZk4mFbxN1sq0LFGjp4YakRIYfa/04P3uW
2foxIjN+j3Krmj97NByqqLfSBGyO8IualqrLwMYss2KvtVUKxclP0vW2s6e2uClXW/6tJaSr14UU
9bLDxyfV942PTGlkCOkFccInW0N/ngV+UIs2PeNwKupdb2f5AxLk4EnMFL+0G5inrsoOMlF1GtZi
Dcr7UbjiNx0Kz9uB6l+svWYPyAh4xaL/mCcavCHaJZMTt0Zu/STTJgaqF2kd1oFyY7TpFT6iPVIm
UaOSHmiON3ngvU1ZUGG0nV6/0bQ6EBzF1ZoiuULcuTfZdop/6wfPKjW9T6Nn2N9FFkzZ1arU5D7C
Ch6KfVMHabmvikZ/WnJnXTaJyuqTN6WsCaY/KR4oWbGyrc1CXUvTKX/opRxVhAfp8GSPpZ8e8Kut
5ptlnCtIOnVpvK5l23M1m3N6M6Lk6dCnMOs3anX2iH5UNb3mCxrm4bR6fY/NG1bQU2txXGpYKc2+
tHP/aWwNrLdmo/ecGEDx6u+0Lknb0KqmjNZgV/m/23lwWsAHTfXKsdTHEDsXrbiezET/W9pro27W
oTSe8M2whp3savcmR0NPHVRRdD4fqW6fE9clatRb012fplaKW43QlIgiYVlEh2T2tSdU8aJlmt7x
EHblj2weazNUjdL/gmybmWGSLP19m7DN42lGw+sG3aquhgZgO9neSYPgyp3Hddpl+NG2YQfOJ9mn
Uz8GkWoJjYcKMkkMPK61b4O07VGOl2puAHo1+VYWC5bvzbjhwgOj77/a9dJ/KlJj0UO3bZFxzIdE
Vze1oVDzxkss+0Z0aWMtbwR1HXkjoOWbKRvTLLJx/FZEBYZ2Q3jqQKxi16/FAZO9OofCmw027qFL
jZC8I5WNyXNvvbZtw12YrUP2E/iuMEOtsQtx3QzZYoa1NRbVY9KwLNf1OprNvfRRa/myEnJndzWd
lDSkq7IGWFtWckO/pManfDXKIHStMhl2C8d6jMRoFBYZQe/D7C3WpQ3dcaHpM0xmvQORtnZUObpu
udr0Z9K48OryVS+kTMK8qdWnTsu9H4Nd8sekKxyUf+Z2+aQkVIlICG6qvcoCGYQgCuTXTJPqSdGD
7HdjbnjzHtnUycSUJu9lxOOUoG3vKZgjtTuZMiIFb/eFEgvFB2Gmejj6M7uj7ZzpXhnNOgLjmY3p
zjBmMsSNi2JHjmqSZ2y5KZcbQiXPmmYMVSSA1PyYhQyseGz0BLl3pbNMi962D0ZT695hytqsvVEO
TIqvWZYRwXlycL52Utf6CPdK781fqXrEplPIMvTMIUGKLSvEPZLuiR9SPB6meye1By9c+VtBCtbU
LYLe1IoQrq9FwUNkmr3EQ+3TcPeVLkna8efkHW2ZeSRKc/7kDYvEzSvR3UcSKv+6M4dJiypG+4k/
qUDdWCDF0VmFVextac4KqFPSLwe1Bh6Oy9JxfuiUzYMwUW3yN4gCOMClyvX0s5erztop11JfpeEV
ZSjt0bgL3HFlbUrDek2pLiD3o+XaFTJEmh8P5mhbBy705s5bVzsIm8XQf1EtcLChnAfigclP4mYu
iJ10K0mTq9mfMj2SjZO2kXImR8ZoVhg/oSto25IIg/1rWHmMjpI/7JFxqZ6t2hFYhS7mosDQZM0a
mhDZv0OU5fHIOxuktFHgdMBTUdVpVAvpT7cWt5S89Uc51xzoDugJUnnezVqCyg6XqWmTPeeybaLS
7dd7u+rMJPYHUSxhBlSOx9WzW6oawMymqBgHlR4G2MsDpIyGRjmoCOyCxeCPV5mpGd7eqCvzq1NR
Az6g8cNJaGZdfyI3yvKdZ1R+cJfmWC+GelJM94Xl5Pl1YfBihcrKUJpNaJl81rvW6HfpsOo/8FNr
9X0izLY9yGJqvnr6TB+JBEI8OhNZVNSkCL6FToBkHUHLQr+g1/FTEm7l3xBeW3DUqZOWB6pWmhs3
tEt1hNktDnCFs9+8p1mjpaG7qbLh44M1Nplc7WKh2MCgt0k4KFXhfQDsw4GREmGj0b0kgcP36VAV
eusEoj7s0HTxI31IfaLKyvmed2bfRAVmQNxI7G3ec2ond+3cKO4ZvQOqZdKp0ihReM0S5mbf3Vdz
kY9hgxQCSD23K1Tkt2zeyF0Lx9rbgvJBmDgB6HHWHioXIwtgrpMa/upk5lbcP2XwKt3BR18xaO0k
C7HHceUhcSdgf7R1lE8shu1mmANx/kL0bBOt2e7oh80krL9VhVxYaGIT1e19rVHyxa/mgHYGAmhe
6DjjPMLpU9T1S4Qcd4Nn5d2uBmHohIDSYZKUcHq404IAq5F21cruUCBIcrNas2QaqEsZh9LJSzuy
IJ6s4WpV+RrBVZyNyKqG8dFZ0wl0KWCLX40QbkFakHl3bd3gkmJWfuXxDupp8Zhwl38bnJ5nRLIv
1zBf3fWO64HY2qpb4hOMfM1fVZ4mT21ZNW/dWmrlnZWPi7ZDaW6GemkhWbOxV5JIQt/9oo/L0kRj
MpkuLSU/uJVicZ5YEcOKWnKBPfwL09tl1Ti/CrkAcskBsBmRPSaWjGZHeLfmnAESh3+j7p1p4YVv
M7/KYLfRFo2TybULIi6lxbLVhiUKutb97TqrE9w6qk9fU0xGWP1hnN8GFDlwuuu19mdtB9S0jNH2
ro3aHs3I7yzrcbaMpaLc1xR3c653QDrzVL3YtSDWHIVkmacej6TIbbCaD1vLLPuomlVyazbozkVT
Lnsrzua0LKJRNOnnEbngBtRrC94lC9Bsu1XpMCV41LhTHVLU7D+39eygjNWldn2DjrzzK/UyO4+z
XpGLu8YkUOKFFVbHXeb2U9jmgfZlrcy2jhyqhfXBLNUAr2oo/dCpXNi1/AlKYqVOOtCNZT2EqzfO
NM2sQGUx29P+i/cv+ZFq0hNhO6sBl3Au9RJP96T/6TT9YN575Vp0Oyvo3V9zk5QYhK6qIJ0mOg27
XGYyngJJuS3H/0fxdpf8kdXCfeynoa3m30Mj2Ma6lJteAXyAjvZItvxakiy9ESiBqU9OhSRMNFIQ
+9pqNiBLTN9LDppeaVyM3WB/0a3U/+0Zi4OHhdH7aSzHufPuptLun6rBTb8hzeYWcUaWkIdUbbv1
ZsVN7xe6//21T9gVREWhF38beq5PPMIZNYWh9YfPppoycdXrgCyv/MSaOID6XP0uJ3OSu5zoLKcK
Wllvc1WMPwZP1lqEnYmuqMCUARWYYmrnq434pkJHrXYTOqM9NtHgD96T1jq0SBCGtoHDJojYgdrs
vIGbzzfuIbOA6KwaYXn/x9x5bMmtpPn9Ve65e9yBNzrTvQASmVmWZVh0GxxaeB8wgdfRSgs9Rb+Y
fqhutVhgqlKclWbTc0+RjAIQ8cVn/sZHeyj9UeAckKzXJfLbFRj0bwL/oi9D1ic5ZRRTqR1gqSHf
Sc2AFsjUp/4iImz7dpFWZIdkTsZ2R2ZWZPQUkc6cnMjkY2B3Rz/IGXVGCbzxaa+2o/VBbUYGBLaX
IblppLVTM0V1jCrsZtX60do2NcWYruNOlBiovbMUbDPbK5/8suqnd3BQ4jSISaIelblRBMnBrBxb
hjOuD/+t424eh8xXcqQsfCOacK7tSfPftWVrYNA+j8M3pYrb26JN469lXkfvZ5mmnwYyZvrUiD0/
tRqqzEFUxcuTxKlc9xNTgdpamK70DdRE4kAv8PB2qM9SX0tj/aaT1Dk76BKOGspZiw8jzsoPnazF
g3RTWi5902c5BXXLrdjRfEaLNeGCCNDvbt66jpwU34zr+Z5wTR8hm5Xpc6OY9Y+2meoG5lLqdMG4
mHnlL+j03aPeZTyiuZNfUBEMP6xFGA8JB+j73NSA9graJzVlv0rb1ksMG6ZQq9qTHyGV6/oqdSju
9aZ0n1qqw9FPaDl81rS+TnYgWpwsbBuMtXxkjXumKtbS3dHLkQX5tcjGgIFM1d1blKHppeEtEAQy
vTQ+dold3Q26Pn728iYfr1tZuBNjycmxfLW14+Y67RK3CinBkb2evanepX3r1Rc5Y4NvKW3+Kw/H
x+oSHUnnHmGyVVKOkWMTmHLR1BAiYHPtCkW8zSdl+YquZPUWBq6T76uqomM8MLu9cfqljnFnspEF
BrGV934/VNb7skQrZ7e0btOs/a3+ASewSPc1U6m6I+G32QuzTBTf1iMC+MwdxkxMrRU1KInT94vG
VQ2/WdCMBO9noemkajWd0SyuHjS7G+QlbQ3zcSFNZsw3UjGHoEjb1I/puS+0GYv5YixpkgZFqvbs
mU6hb1+WuNv5WScrLUhcxStCKYy5DLqhQONMB1X3puiMVh5jz8vdW5OZ4Y8Ch9unGkW2IZjkmkIn
Mncv4qicMtI0tZ3uOQJ0hbDDGW77OKs6dKbtqQwKDw3cIM8748kya8YVAi+IdeCiVNp1mxjiMqGD
EflTB1/3ILt4acMorZyCWlqbmXJOS/N1knP6BC63bnco7sXZLkosnAL6bjBJBhic/4imab6W7bh8
K3Li6I1aaxPHEga4OJD+jpfWUuv9UbaFcrSlGg9Mguwh2pd0WKtDT87y2ZtnilijWfR9ExltuSvN
NrvHF1Z5YzqN+dgzPE39obWdeyjL5ccWvco0rHLHavxe0fknZ4nleGBbY0VNOJkRPYBZcl10FIxW
YBC8810iohVu3IvVMLKS4hOJbPY+GVwuQydSmphD7zK4SrtsONIUWQY4rganIs8zyixHqg1qi2qF
Vkbekhx4Vvo1Mkar98UIIgtdsTkuGMHofenDXK9nH46G/kRKYj+Yxez0wVC482VcN5rnN46lXBSj
FObVZAObH4dySI+F1JOncqGDdJ0g59juY0c0Kfn9SFliGo31caFYSUJcB3quhKzPuUscN/ICyaz/
CWUgK9vDPqut3VDINtkztY3vgUgV+KZodKWaWvMOwOeHj1Y7OzfdrORM1XJdvQDgn9WMlDoOQl56
+bXGAEv4+pind4qucZ93w9hnYSWq6HMM4K/x27EjGuLMDCfMLRaz9FVSqMcI/2xSx6LKRWiPUf9+
KSpAr11DqPARVeyeIC4qXzM2wFcBlCEJGFJEH8xcz970gqwhWKbWYCCOvsthWDqae0naVEM42nGP
oeFYFpdFNSjxXlN75dIl2tkhYilmtetHJ6qOeV8sZWDji1D6TWpz2/S9pV2bphicEI0C8i3KXyjM
upMme6/T4zpIula7WOjQM1Co2+GQMQqz/AG/QVLccpxcuuutqGic2SaXMyGWDCMGzucRfiTTYS+7
cbraIyWyFv1bCQjjS20i8BrkWqGRBwh0LTyECfxiQBU+YN7WO75XR92bqVxSbcfJKB20PCRWfqY3
SPNga4UaUzgky3thWJMa5NKujZ1QaPaQQWhDFjj1bL6vC0DcVwn2SrrfgSy5kYr0tKD1Su3NuKyl
JcHHSq4Al9Zvo8VNVhSJrj1YJM9o/pkWc9yyyC+ZcrhJUGZCeXRa5ETQzMr0NwUVTnUf6eXyrQTl
4F7UZjU8uWka39mtu0/jRu2Ps6LRFivtTqchYMrcBF/geTfCk9MHZhVuc4QdVV5RBLXflCImMuCi
yt/IS0W/W6al98gnRwE4lBLgTcP9gxOVu9C0jcgc6OY4ZkGZmRtJuBbZ4y5ucndHYI09ujbT0B5r
0F20jZqCAZDE7b247gojIViaU3YrzWj+2HJXPxh8nNQvFKH/qN2ETHdVy7sWhlfPB56xfmNmWUPq
ms0RLXKDn6kp5lir5DCqzkvhFZSgDtvcx8bChBdbjoAA+bD3xhTR1Kenb32yZ4e0Qe+i9CtgCJSf
BNqeme8g1OHdMNGl2+dWJp0p/GssdSfZoRbhu1CgMgEs6d4kVVyqfm0jH4aTuy3isK5a8db08AS7
Gpho9KEsIM5RAtuwcxt7aTADwen6M/CRvNlLhbo6RFmUy0bvkng5eHTbn6BHG2u/2KJakSOzpqOk
XTX4os9hkSWdFgMqip3S9GmAuzR/FO4Orgc7rkJzqRAVJNPTin265GAfQ9UdPLX1jXaS1n40RKnc
ljSd8axt8kI035uk65LbOXan6Dj1aU6Wg0+lIYmiqZ7rYVHMCoiTMQbD2d0OKfNoGdi90Q5P7dC2
y4GspYkVP4sMwEzeDFoTjTo9UR51MZsuSvN6DibKj0ubOBg6rVZlD0Zst2Pkq0iJFsiFytZ4a+Kr
W922lTKrNF+4dMxjr9oQqrDN1MmsK1VR3qtJOZUX2Ty1eBmgnpLWVwmCFcOjrY0L+ZXiLm793alT
nXyGeR9riMaDuuAPtWJNlPbLpGpHa8716aY16Z4zKmjG6oehjONSB8yPKb72XWPH0Y/IWxysoVGU
La76Cufb93lcxOKbq3F33qpuHdnBjKr8/I45S6e+LUc7H7Mg8uxS+1grjaXa+6JgOHiMtHFkitwb
i7t8U+Z6RfCQwyWfK7Cy+YFlOsaI8eq0LbkSMR74YJiKyuHWHGTxQZ/ROtMU3+3MHtWnGkQCXRdG
Kag85Lwd2BL94FjH0VoG5bG09JpMY5gay3nfR2MnwTQLteVIWQAt3C92a9jOl8F2c0ccUgakceKb
s501PV2n1Cw/NC63zDePchX1P3c20qs5TQvxxpKttmJqkwJpbxgvkXM1d3A0DqkxjuW1SlVuHlzc
M6awoGe+3NsNv3/tqy4zAvT5cej7FqfxXLy1E1WZP0Vy5tpgSCK9Y8f+5tFsLfcO9MOH8UITI1dm
ourMUGipTd2lVAa0m+3eycdjX074hIiqSCeuyqHPbkFAJe2+npyhvuwWdcnC0SqN/BPSHlFLbdu7
XUi701SPHdiSxc8q8tedocjSYYhBgyWQllm5H3JOzAPygNl83UuLEmZRuV9DMQtkEZB1lh+HeE6+
d/OidRc2QSDfzWYefVTirlb9WBmnJ6uiC7yfVQ/P+Lo0Bh/2fIGJEtefGSJoltef4j6PHAosw5uP
ccMfCrg3ZHQRc1y+DVab4dsBuFkeQGJqTzCO6CtZNOs9f/DovfmwaJQ7RqhxscvdbPkkW6d+gA6t
vZVurDpUSX0a9m2SVkwPyBH9pIVo6zM7SW4q6u07F0QjyGWzLy0/sqPkk8AwRAtGqxOjj1io/FDq
i5xIZEdV3WmD3n6VhaV+mIZ8vlTQsy7AwdT2xdCjaU9lZoeKwbnAxDK/MLKsBSQglmvmP2MR1vFo
XtWcnslf9IG5TSMjDHjNdMqvCwcTzMkUTB5io2lKf0z0RjCfKwFhNDR+vpSLNr9t6sahZeoUY7Vr
C/DsuyVh5PuQERHfqkrX04wuGxByg+UkkoGGAeqg0GxQHglv923aQifZ5fXYfQBo5D5Eeanl+7iK
HOehxtT7fYthJQgdc7a+efWYSxowVk8dLa2yCqxpzsMu9uZV2yF30GKOc9pq04zL7XUvtAm5jqIt
L0Z1So4T6OX6xoK7lFJHW1zfXlfRv0BZjkENupP0eyZdTa7hrFtF0AxRFtNv7vHn5eKvmHi2kWP6
reV0n9qYuymcZQmAI6Ne5zbOPZxthyWSR1pZsbnr3b5MroBPKSXOhWlZhGm0DE8L+IA+pHaUX0pb
S75mCvZXPglmf2nEjantZdumnzoxgU92kyS7E42ZMrPU3RqgolwE4xWhd1fUS9SsSO57NyufIQ60
0k5EALSHAQxTVca8YqwwN2hKfFV9DEV7LquxMBW/jRbxmCSUw76a18jjO2Q63c6c5XwnMmNseCWz
pfoJEWjx484piHiaB8IqHnvCueehoH7QaGO+Z6IP5GHMEaAO2JY0q7Mlba7imRQrHOHqjAS31XTQ
WtL2Y94a5lvVm6PCJ+yzb/ReCv1aabou9VVGQB/iuLcLarweDHfdd4ySCUZusscsNdkPaqMMgcPU
StsXmtffW328rGA/S7+p486+Q1oHxdeyJoj7ypK7MkxSKe9SsLiPRtq25VXn2XUSRuaYxUEL2kCE
kRXFLkMekoy92zEOX/sGtPJHa4gb+pea1e41vczK/dCYHo0fCkAar2Ieg0Fqw6eKu9cMCg0dnPdw
Kqpl16qA3ei1JU4cqomXooPuGP0V0xNZf9CyxU3DxVTcz07du0bQ4pEwhhxuxBOyEjlgjOR6z7xo
1VrcjDMOVgFSSHTW3bKsLvVaoW2daFRyexIE/V1rjd13YihTrTxV1w4R3WyV8nPW3KDLMHt+yrJu
OWZgKAr6rgozWfBA+VOXdNZbbUaa+ErjvrtfSs0mH3gdlfkLkAx4OLpKLqpHKjndVvSoKoQcSKro
vTZZty/nxLoYs7OrbNmw6P0id4TkN/p0HppHG+g7RUprl0vlBk1D39kp+PpWrQF2ygFzzNKIgxT5
8TOP9gsgb130Gf8JBZMu4vrzn/D2Q6xxE0XIUpu4CF8hmVw/1jgJHEpm97+/FK7IoHNRj+JW2TK0
UODRCpk3TtBoAAoMNxWH2M6HQ6K11Rmtki2MdpVOXl3Yn70f0KPbQPKSqak4dqMbRBm4+jzCFCF3
yvTAWchBbFZffnt/rABhLKeRNwMJuPlyuWyWCOiIB25A6hfFMs4XLnH0zPs79VAgmOGw6gih/rI/
oLOXTj5nXgBkDz/ZCcS3EWn5rhgtxr1ZZ52BT57YGho27Tp5POwIJvQvt4YOIrzvIfkHnt1+SU01
38UTmPJ0qM/pgpw4X/iWqYhVEdfZjBtUKJS4tmmV1AtogHSPAAGcm4Ks98z7e5bfeAGLZFd48PLY
EDbCCltebmN1FsUhn0kR9O2jarBu9CmiA63jPIepADGzdcdA6ywnaCOVSq4F81LmiXEAT2OuA8Yh
1MHLPP7+9vEscN8m1yismg2enWrPgarBi+474PNB6gFbAbFlYLLz+kK/QlVheK37FN1EE8dnY7OS
niXQuTE5DUDkqDuhpXQIlQRiA1fOHulena+rW4lvACQOLKXWdh3oJ3+ZmnNqn79uLgPtSAZfgHMJ
rN7mhCqJ1jNfoeZXknz+wpCFCahER+EDVLz0nOn0r5GVxVaKorEq1fP4L3dylvVaxCyEDpmjuTeN
U31uGlthcEVMhX1h7vJ4nM4QfU6uuQp5cFpXwPNmTXt2O4Xsn9Njjda+wbgraAfT2Zde0+yU2JaB
qpXa/vUPvP6jL3c4D4p9MbsJKDL0nJcPCuRkNtucwZOg8wHTHSA8SEC5X807fWHmbahrLXjTajhn
/nvye66+Iiv71oEf9HLlymwR4yxnj93bD09zP8/vpFHQd53mqXzz+lP+Gi4g+KKUvF6WXF5bfZnU
6LNmbD1vndW4B3WS7UFbmDS8vsqpJ7IofyEeES20rTYBNXxEz9Uh3M5WB5+4ZrI1VOWVBD1/5ro6
tVcsHV4YVFNnnRa9fHlL7vWtg1pT4IHpup2FjG5NEEIfNdQa1HCpzGjyyRgyK3z9EU+9SMTyEKLF
WhGS7foKfrr8lUylWTpQBi+TXn4qdOyudoUnjGn3+jpbIq1G2IF26UD3tBg0GpubpFc0PBOk7UE0
gEiIaiwnLhPajvFFDqo1I2WcButbB1TydjLc5Mxj/npxgqyBCYBUjImK6tYHfhh15rdMn4MIce3A
ROTdz/D824kpQwhRFefk+k7tHAQeV+VWgyb/Vo0zQaIjk5BcA3dQxz0OMfcRHkK7KrXdMwH93Eqb
F4ve6JLKlhcb2zWM1VLDKCLLo12JEejF69/w5FKrWauOqAXSZJsDTu8rirvI9AJTSc0vyFjgRGGk
zbsmTc4Zlp/6XtAp/r3U5pYiHbEHplJeMCYe+tZ6HuPXSLMIw28L2CYmk68/2jZq6mAGV4o3HO9V
FNrarEclhPDbkA/hpEzaAW7SDHZLevt89RwwjHncOzH9HkMW/ZlItn2pzysjJATjcL2Ot8zGTB9g
POr6ELp97v4o69q7yJkPI6iv1WfO4KmlkFdUic1IE1rmJsbYCPYXUqgDlNrR/QHw3gwgTbwVY6ec
qym23299Kshkq5owqsLcui/DSlEMnZ7GYF0VY75hPKO968qp85lk2A+FW5zjzG2jJ8ut1F10ZEA2
oo65eTJNDHGZud4YzkoKktJ2D9YztQKmBRPWuub3YNR35sttQ9q6KOGEjM1cq0Jvk7Km1tgKpwa/
6TIRvdYVKz+OCJU8dTCJ92QbVkhHqL5Mhtb9nMh5evztLUs6w1ekljJ45s3BH2Mmbp0sRVjKThxE
vq/rB6OMh7syca2QuWwNpqQ+99An9hC8fY7IasLqwKl6+WHHgdSfRUSYdxlDHVtXloDc1f4Rdylo
g9cf8dRnXbn6pruq5bKZXi7WDkBHyM1EaKHMGHilPd3WXdLfRZpM9qIFjaY0tXrms2on9q7Ge3XY
UCqmIFtx8yJ1YjXOGwFevdNvdXq8jGhcW3wpRO0d23Ga3jrJkl9motfvqQeL93SQjbCFz9vim8Nc
LfLKlDYWpI4wqiPD13AZP5c9n/wtgbCtOoOAULdbfqaix146A7qsQt9rhbv47BLr2BVKf+xsq/j6
+rd4TnZ+TizX7e7AiIGvDtJB/SW964E0dnIewgQSGdTF2XkS3jA+TvVg3KY6bWI9jtK3Xk//t2jn
6gq71XQH7Sm6ytOiP45OPXn7M7/Uusl/+aUoTE00JdGX2arLdDRJ9QQF9jBv7PKKtl25d/BGPzpx
mu+aXi5B3QvrpleXJrSKGvw3Hz1sByTbcWStz+SLp/YrrjUuqTfqEuZWuwfkfxzVOiPqZUrKKwDn
Yt8Id3xDffUlb2KHGdXcntmup9ZEI4J0GJFZLrDNzYVYp7ooUyxCKEUZiBl9XEdZwrnPpDvmPsM/
2hFlZDpnLpOT62I5sGpcAmvYOqppTNGXhDYdxuaGzfxBVKvw7IBTKdOYBJ6toqJclrfmmU9+cl1k
EdfAB/N7+8VrkczpYFUiVPXCODpZbttAkUV2FUET34211BiqwEI7E4rW17jdaJw2bjUEtZF+3Gg2
TECCB92AIoLU5viUpnO/0wfbenp9P5+4UvAIgmfOmUZpcis8AP60sIS39KHd1VnoIVN0AZ8AEEYf
/4DnPAa9PusB2YKBVOtgnMnvTrxanQ+Jz6epAffbpiKkDrLLtYStVGT2VWYDt3exdzqQtPahqHTg
f21/TmHnRBxjUdoxJAor7X2zf7ncEKr1uMaGgRm0I3MubElTPneiNHCsafz9M4o2kr7e2xgzq9tr
0+1XwWbbFaFZSOWqt/vuPgENXO9VSJVpoBYi3kvPkXevf9lT75b2DlkeL1bHrfnlVSagWlgg8EWo
DIs4yForj8Jq1BBarnung3GHWdjJ+//CoibdjtXJaE2nXy7alH2qFhaXtZ0n9dVs0jfvXEv5GjfN
fFAr/Rb/XZmfOSknMgQyA7awznvUUfB/uaiMMscuzEiEdVT2NMmN4VFIFxKu4XVwV19/whN5O84Y
kJ3Ztauf0DYdEbo+DuNEDiYhIxvwzi6taTEeFeagvoDuHRhofO9FvnQfXl/5l1Yi9yGDVDxmV6Wt
1Rn35XOq1cKtLz3wSDQPmG/I9rZliPkD0obcJ42BgarRdNZXt4kayO7gmgGDKLp6WeAN/sQ0Z7pq
9KlKdqCi4Bi8/tudOlXc1BwsupzUFZuPYI2TqhC5uRddwG6uqEH+g4m4YbKu+lE8/q4U4PPLoPlN
C5c0DbONly9DJq7mtC1VTALA0rcEcgc6ncxDqgv99y+AVVkYsCmmbSoGNC+XYtZk9AlEsjACl34g
C35XccoPBBjKGa+z3nh6mYe//zqxzEUoDwl+XHw2BwkuXG0D/B5CzMBpH2jV8GZKKxl6EcAUE9u4
h9fXOxUtEOVzPYP8zsVQ6uUzupW61KOsxnA0I/U4J4MG6b4XT9AmNWj5WsQ31KYzGd6pPYMSKj4w
SGSuKosvFx3TBHFFaAghXXEjsL0WYFqRKjtwhcoqYWCc+ZAnAoUBqtg0+Jx4iWzXa1wCMFPrKbRk
nN80Vtq973RTHuiw5R9ff58nHo2uOtJxPB8NYHv9+U9dLmuh+7ks2cQUE/Sm47YO9GMb4qIyABhH
aX45k5WdWNCEnc0dzqhw1QJ8uWBVm5BW4FeEeRtH+8qevpdmqh8xXQPVDLD7zP488SqR30QZmAEx
GhTbQok5/MDYWJ3CnpgVAgzMD8AiTBDp9jnV8WcVuE0mtKZBeKkhC0Z/eRP37ATkmZ3OcyiyRB4t
A7WDNlWGe0yLtZ09iZ6CVK3u0qFXL/sGSo7Ve8sbdRriTykS2l9gg5soIxjdcVz9XBzDih7jqBtu
XcrAS/ZDdqzgvRzjOBfn5MyeZeV++eXXspU2pPWrU9aiGZhxAp8Lra6vQRhFcLcsfbauMLur3tcA
QUhi5Rx/8LiOL+o2RacEpJHyXRh1Co8EIYF+9/rePHGFMR9gzKaR6jgMwF5uFVWpEVLt2CqaLRSw
SqW7qjWNqLgACEPaIj8uitdDyqyNMwf+1Mp062ltM51A2WgbZawB1/gknsNMdb7hV2GSry/iFia6
FWpCL97b/Zj6U+8NZxLNE9uVoQgjKCo2tquuv3zkGMJYJRptDlFTT0Cn2bmP26ARWi2+ea+/3ROR
FJ3udR264+ihbJ7REEVscBvOaD1EK7bfnMoDQJ/Zb4YZbKRcuqPT6uOZBzxx/NdIg4MFeYGqb7vq
UrOGLq8hxDcSRRQVQC1Qb2Q+jss0V0QAJEGa4PUH/eWdspvJL611WkGDb1uggByotdkdJKcv7W97
LakOem1OB5CY52aIp5Ziw6JsQRLj/mJq12TFaGcO+hkrZvMSul7q56MLTIke95k85tRSKFMZfEHX
tkgsXu6USmtk5tqKDKEQ07MvO3MILDAvCSinqTizV9Zb/EVwQHSQViU667Rcwe1uTqILtQYgLXIL
KWjrWwDcmQ1trka45fVP9cu5Yx3KrNVnREXTfWtJCaFhgvSiI+sgcfBFqDm+TK0GMyQIY7Bn8A5O
hsG+9GZwzq+v/MtpWGUVbRJlAjiFyLM05k/3oJ17KBmsHXWIr+1RDH0T9vAzd2JQ5J7euHyvasW0
f33RE9/Qon9nrGq01AVba60EiT3orhoQJsBwyG/o6UMlaeo5Aqjtf2UpAyuD9eHInF5uFxvmnAYG
ckVLCexvrZ55PvJ1AOw9558Du//4Ov+3+Ht998990f/9P/nvr3UjUQhLxOY///6m+V49iu77d3Hz
ufnP9a/++4++/It/v0m/dnVf/xDbP/XiL/Hv/2v93Wfx+cV/QKiAZXQ/fO/kw/ceHtDzAvym65/8
f/3hH9+f/xW02r//7c+v9VCJ9V+L07r6818/uvj2tz+pan566+u//68f3n4u+XuP//jv9R9v6/If
/+OPz9W3P+66f/zP6mvafP/ln/j+uRd/+9P5y7SpB/FpYGJEJrtG4On7+hObn6zTAYoGYuTavvvz
j6ruRPK3P7W/aPoCQqByQrtrFer/84++HtYfKepf3JQ0YPg/7kuUMBmu//m/38aL7/Z/vuMfCBPd
1Wklev7tNYb8dOxpaa6nHWFxwF2kvd6mVipMKG5VO/h1agbeJJoLSjvUoibTOKpF2t3kmCKmcG4z
MK64eUYXTkl3CofLxEBSRBlXoLhTIk8Ut3dW5MRaIGK54mVHZYeNTv3WtGNxDsnybDL54rc2yRc0
IDn87+ptu0lpc+Q3UFj8OFpNjvDHqGl3KOvBkBZ5n93HRg62zh2reyjQGmwOdPveFK7d/kDHzLhB
M8G8NOglvYNpmr0pZtsRKzocF6B8gp/uADH+OJZN9Za9opphqS4yFGpqX1OtrDDxtFC+dpE1fcc7
u3mYqnneW4MxfkFIIb1R4sgJ0Voxbb/rquxa1voeaYEcYCQSphV6VIgb+W689D+sPALrBoX+2igU
KxiaXjlngfcy5DFU0x2uxH/KrQIY2CrYClLYwlnfE9Ne7pdbxjEpanA1MGmHilzTun99mt+KDP/X
8/4iRrwaP/4/jAwU969FhqCrP4v088+B4Plv/DMQaN5ftL309WBjMcH/w479ZyDQjL/WDsp62qk9
0W0nRPwrEJj2X6sTsLt+QW4uQH3/DgSm/heWcUQWuj90m9Yf/UYU+OXuBx9AMoNP4TNCbHtzDJbJ
UKBKEwRGwMPiDlLt3Aptip/ex79iz8+x5tki6KdTqwJvoyMGEol4uOI717vypwu4mHRjrAEKBk6q
DQ9wBNV3ra3C+EnNtntALaJR4cymDThqgRiBP6oes9nMneVq4+Co7xOa27lPa8BFnU52NtITeqFc
wbov3yY57PCrHFw4gHBu81tvGpMMRj7evH49zFkdGvqINAahV/lYRpr2OBVp9m7M83k4yMkBF5SU
wntMaxq20JJhJUVFlV21uZZDQGdA/caFT3BueruGqs1LoX/GPJEa1qThsemuyCiHiI/OW7BEDBMr
7xbFukezeoot9tp/bD76z69/E+nXt/9ioc3bXxKcZqZ+RUjEw3vZ1LdtgVyNUfreZIS0/Vc9rUtw
U2dS85chiP1ES5keNhacUMZpAbOHf/7ouNcMowG0zu8lSP+x9qYwzoo6HCL0l5CtanzdQmnt9Wfd
Av2eV+VqpGjWYdswuni5asvQLPKmOUITYQCWintFmBcARidZ6nfgGLHD7am89lOuL7ukFfUBqmyz
K9jBZ8x2jM17x9/FWJs8fGEOMpPcza8iYCoXNjQvv6fkbHfjkFgIEej67KfG3BpoqOAc5Uta87du
HE8zbgVFedOmmZUeEUbxyr0qBvWadguewUbUyfdpPUUP4NyGe4QUPXnZdJqG9B1D/8g3QcDLg5kN
stm3nY1Si3CVAjXJqRgheNbWOxL9EU0BA8UXX2sd68saZZBrLDVtVYMzbRkyf5EPDYJQFfoXMCwY
RciZETvNDEgGhTqHntVnnxJVzdszDYFNvvz8tmw6VdRX1OU4yb38cJYN1KSWgwJHxh1WBkP7Du8t
+aWZdXlmZ2q/bE2+DGhban/SKTAbm7VK0YA1yVLoa9BMg1X5CoGUfhDXhtKkd5lQRTA7WMj0YMhv
0UOCJVy0aABk9QLJCeOQQJmU4doykvoSBaksrGHmINNnit/0wHp+K3QJXea8jDJAsL58Ky6451zW
NJtkpUwHahwFmXZl6iHCjvU9/Mv+XDl46uWY+jpndJlQkW1t6sEhgXMs5Eh/i/P1YBWO+x1yaDV+
kk2HIl2ZKYijtUjWHEtJBQvJtKRdZFS99kGgfRQHIxzdi5aRKLI3VZ5b/mSVDA9hk1WQH0dUEV8/
85tLbH1HJppTzEXpOhJyNpnsIkeRocIMLyYfHlqjp69iINZ0brhwYtPQILZd47mFxrD75aeQY53b
xYJkAPQS+UYMM1NRqT+2yiLuCr1HHLmZzxoirL/7T5fE+mycibUHCDySQc/m+yPBYygIzCiIYkqs
G2EnLdnB8lqrDrJ6aD6ajYRyN/UIFkPKnYvx0EtVcJ/YRvb2t1+zRQ+RegacCJijza9iyhFRQ0Qi
iKwsZgtj2cfpEIWvr7IdMD0/MSZAK8BzbRRsjV1LqwABC0kX/aNRvSjsvA7zfAIdnhiIX/hpbJqf
6GwVF6inep/GssMnIC+TrxDZ0tu6cCkBBhekXOwk+hnnpxMbjXsMGNAKdVAZxm92AIp6BsoRbLQi
QZl8UBWkDo3491fB8G4dX2qkhdxjL1dp0IutWw/R2DjTxB3wEQQVGt14//p73nRj1tfM4dY5NDS1
STU3p9xxBca5yMlgPQJ6RIFEfEiX5m51K0vRMTLL4xJNcbCUTnTx+sonrkXSTZXSE2qRQah/+XwI
NI9Wto7mYADDnEvrhBqJ7abcZ6b00BKd6xsaSMoHVGKgFk9NnN2//htsvVCeH54BjEVDSuNsbftr
fdyqg+mudw26XEHKPAb7MDPx09zOHhRuzGPTifjQU9xdoMHR4bajDcdcs2dY8I64pFskb6wYzT7h
9qhjvP7rbRLD59+ODcYdBSCC2dZmmw1anZKTozOjOB16jbY93Md9bTVomizjNcpGTbd/fcVTm2GF
LtJMJWv75ZaZqzk1KsTaA8JsiehCv1yZk1J/qWKvgDlI8z+FcXQje1d+eH3lE0GVTjyJBiLl2kq2
ebkZvHhQS6uGjWAMmN8g/8KGbKZx9XeBUggkNAqbvo3OhLITq7IBQVgACiWobgdHsx7DyJsHrjgV
9UV1auOP01i2WtgZE97ilpYOaYBmaHl4/WnNExGEFh0wF5B2WA5uvVS7GTzogHp9gGmT6bLp6v7Y
K62ucbVX7WVcIdAbxiheKaEgC7tsBuicl0aJx4gUUlF8NLiWGDSeqv5IdfitxzKPXS2I81Ivoeii
k7ZLPbl8SUtj0Y9oOqMZbMVjgx52YbZFSBm2THutQBzdjc1yRCqKxOeomYMl0ZospYmBwNJDbuaf
n9/gM4HaQz9m4xU6u57ctTQbnnS460PAVN+5Bb7O7FLvetR9BzyioKg6Q4X7r1ck9I1wM0Bj83+x
dybLcSNdln6XXjd+wzxsAcTAWSRFUdIGJpES5nlwhz99f1CVtSWDNIVlrWubzMyIAHy895zvQImV
u7kW4xn3wKlmcZspXIKRnjGZt2CZky3JQtk7OwjB0B+a01WSCrErgEVanGZbkI6Au6Mt6hlSWSWu
NThAIJekfhsEhX1cgZde+OsMUjezgtt+0s27xRJcMM+8c0bwyQ7OGg71n0482qbT5RysdTo2SwY1
KnWtT4bqnJ0nNEy7f/+YD1ZVHx8FixnPg0LwyenEDga58vo5fWXYbDYocB2bwk370KeERTe7Xa8p
BFousghfRnnpnQvz/Ghse1QnkQcH1C797e//uORPogRKu7pQpQrN+GqYKzzYwEzPCJk+Op5yl4Lx
hpybFevUMscNriYxoqKW0Dnu3q7gFxn6DHInsev96pAxE651F0Bq0c0DnL6cdFWZfzJHFVx0eQm7
EuVw8yUDmBsWutKjwIAuD06oOpfW8n5VZarTaNzqNywypx2ANdDLfCrZYuvGY6do6Gs0QF+fu1ak
twpKzcWaFs84rd0zO+xpv5d5QVNsq49un0xt8mRzB+wJrjIbtbApeue42VvumgX0mL6mzhH+RBp6
+QKpUWussMayfVnohbgdWoJfnSbrzyXMvx8ZfB2MyOxl2xn9z9f9x8hYjTUx9brXoCRgU69bMUb1
CuL87zPA+OB5M/S3RBceOpZw8+0AdBcblLsBWU66cw2WNh3jHuluxmV3MQ+10ahPghv/N+hqSYe3
Gm992tUrdEe9tfeVDpLPpu2HJm3pMz3K2+re9JR3aPrcJhUgNX7+/Qu/v/FiO/5z/8SwazJx335f
UeZ1O03UB4Rof9psBR1OAVjDORyVc4qx9zseulxULowJk95scPJsgD60mrFR91RS+HdwpYhAKSrr
qV919wmWBocLB5XC33/gh+MQiQvNr63JQOzJ21841tTdoBwyDoPsybOTHrmhw/JslnoTYYkG5qXV
AEc17lXA2pTdhFjhlywClxOEueN2Z7yJHz1yrtGobqgxMDtOjlaN1cpZcKUCyDzq+7SXVKG0TgzA
A3OZnDlVfTQgiRMklIl+gcmifDINrcylOBDw0M1Gsx5mAXcxtArZc+YIAAuUx9bUgCFvMdHiSPCf
00QwAuBfkJQykctnOrKKad7kB89VmfwaVBAwogpMRHEX9E2Q7ycFPhq+ipsZx7+/uw8mE4oh6jBU
SDZH0sl+AsLL8MqZ7+4thrjH9F8cW38NwrZahkM72NWNmcDgSulTndPGvt/KWCuodfypl/PgTj66
MNRAaQL11exbIM+oTKsvU1EDCNe1Jdfuyc4Zr0HFO84v3RLqMwklxTmfwQfXUL4EgruttYPR4DQu
caVHI6Fv8SXsJv8sNm5Mu2nZB+k8+eOAsF8BicpxIexmgD5fO/CaRAgYa/HUC/poBXkOpDB0mX7m
0PPBi4GSQP463Wwqu6ehO5u+HeMFTE6r8oxvMw06d0+GtnED3n5Uh2qCjrNPgtXKL0Sgmvrp7+Pi
g7WcV7pVrVESIzE5mUErIU/B6OHzwPjfh4yNJpZreu5C8sE8pX36RwRIE50R+HbhaPx1nfyWhUNA
FwP22heQvzGr16QbuDL61z/JRU3rUHHYKAb2ySmygEqjzxUHl8GiqhHmuMO5m+YkC/4PPodaPPYa
nc351EhYeqR9GOk2pYj1uMiAQ+9KWq1nys6njd1t80dGj5CeoiHG2tPLjVfly2rP2xoXuFzlOyW+
ZPMyWhd53o7f3ZoIuQuvNIN4rYwqhu1WIBDS0ldTzPMQLlP1w58NqmmgLH5j6CEXRXfzGRZCbqUh
Nt08aldPrx7//cOh3AGtkG+MUv1kq6Cm6PirtWhhJX1jlwPPg83f2WdWte1Vvj2Mb8pEqoWbepoC
wMkZtap7qh4pn6LBMYYn7GZodUfjyWoz+MblPJ7ZAk5DL/+8DEpmvAYaX6ivT/Z4eLPayClYg75E
7ZRYCe3ZNGkGWGqcDykpp2FeJ/Iaf0IZpaDS46mUCm2msMy4K3N1MW8qaaf066M7+um+92ncBtyO
L1rNuraDqRmvcWQNZ07ZH8xyJAabQI+xGnDFejv/TNVKowMLGrZck7iQDvlRW5E+/ft3Tm+UzYU+
Eaqq7dDyj3NhNgENdyputa0aHdhi8Bc8Y/iXUdx/XgGMCeppPpXbdzuZSsvcFiCTw7FNAoJlXRCH
HXmicQWG4FyO+UcLF/GFOHXpeAbIFN7+JKkc8HgofMMuq7PrnEyJi5bwogMc8+DMKf+jd8QUR2zH
gsKOcPKORqvsYT0ztAhFnUieHMaLaqrtM7WyDw6OGNfRsSPs/dOaefuDymz1hkWymmDrmyLO+MO+
VRMN4/FBjg1k8Lz/16Ni00i6XGGpfHPFOxkVhAkOnTVzwUu5yRLKI0GWT5o8M8Lfvyhnc/+j5eUw
zG31ZL0xCKAr15F9bJn1aq9raGIB7BvezkAbevi345zPonDKqr9Jv08bFCiEh0xDaoWGjxDbnhiC
MO1HdWZt+6AaQgEPiwCOIgY7St+TV7Vma95ChogAnyNUqVyouabd3fTK6QnFsJvvepkWt6LO+iun
WOdj4WnTvizcPjaG+aUUTfAoUU3d2KYqvox6kwRndsAPHjquTZrwf3gkXArefkOgjVZeBwymccqo
okNOS0L0cAHt18T89veH/n7gUhzAML9JGrkDn668gF0pgUDvj0YdXDxRDNP1qrl11Fhww9nwhvQx
98V0NoTw/bR8+7knvzGYklm2LcMX1AlJiIP1o+iIl+CrqNjza+dzhXT+QDqSduGtk3sXLOWPugSk
uyWvtPtlqhE6lKL98ffHwRPm4b7d+/hiWzuJCwlSh1NzDDFwtJADlUeunvXdPS5RTXvSO1VVl0Na
O8WjIioDClyaGr/9kVkYDTlJG7E3TEV374DzDCISj/Tbxu0qZ18gKeI6YKX+I609cLC8+Mo75BAa
vxQOkG8qgXKgO03wlsZBOHB2QVe0a9TqyjBDDiOZRcRIUmC388uME/NItOLlEigFonELGgs93yLf
xVHI0+NJlhZ3AQjpvyo1YqcPFFdYRRDtPTWpwgybdGheltbIx6tpduBG00SyS/KWLAkDOwUJGPWC
4Q0YkQonO+zWrJ3wrYoQBcj6bLlFle2CwfAAJiZgNnlOZndFrbBfI+RUSGNKVYoXafbMXx9hyUaZ
D8h1S8rUieuCKlOoQdT94nkdwO5x7pUICYo1vvSDaPwrR3QB6Fp73khHOiDmnWhaVSLJNoyfk2Y0
PwOqkQ3Hsky39yXPRMW6zGB9l5pmfw5KHmQ0gk7eGT6Q+agOtpg46IZdBiHXtL5B8rNfx7GrgPI6
i31JzHubEia1LAfCXrQYhmwHZFnPB84awD69MBkn9dJbc/fsTlu8NE8YLBSY9Czv2/sFTy+BH8IC
VmTUllfvnaYAH24Ww2SjIxhIBDKMxH8QGb0ebkZZJw45YOEl0vIMdhTpXNUDqBP5dUST8RXa4r3V
z8XF5pk3dn5SD7/60TReyqVvn7HbqE+qKloiEYvJefWBQFqR1mlp+8nWm26IPBjgRWzVWTaE/dqQ
8tljQpLxqFkOHtE0nT4by0wgHwA5EtCSwlKXREf71q7yigXoCkT4jgJXvR5gJSH4Fdm6JXouEymz
9dKZ2Ltnea8P7sotwPC15ylf/ZeiG0BeEm6aPVr8t0a0ypGmow50240I5xDfR4MqOKnjmv5U9UV9
40DZQn1oSmkCDMB8cQn/aGac+elk8MYGgioWx00eV1GZZgjM2LgWrtsCTpT6dEv4VvWzhBB+W9ne
9JPU2La48IRRXPQVpz/VSJfBaRjjY1sUmUF6VJ47IbXXNQ1LSxpXa9sO3s5xZ3IoOqvtNhK61N1d
FpALsnORfrRRkyQaYU/BDCbannI9i0XfJT9sqQgOqmsbXYlaEzeL9CWoNwRodpCaJFOLmCnn0VlA
fFPedeHGk74xpsAn/aE6SMKLXhtLK773/QihTXX6PESw/Ch5UNTqvlR10bRx1Y9LH2q0Jn8Sb66l
Udfkwxx1qU3q+1gDszlIej8AzEVAniTGm7W+yvW+a8M+IK3kqC1OuU3C1XouB/Ijw9pYrSu+r4my
yayW32SLNZ/xJfpeCNeLtGpvGgXxDdgIYmWSQhwWos5/tYEhwGfqWvIV4mx73aw+uvdAJMF3vW2W
rzZ0Td6borgNJVgKL6SO1pfMX3xJkR7M9Z1WQZcG5mVOn6EIqK/zVpKYB9cYUUY0LegtPCUZ/H01
fSGvwIK2mTnjnTKcdYFL6pjfvCVLYFxaxhxlYz4/cPlX9wGxcA2jzuYiRCiWBbDWdshjBSFtL5e9
b+cdr3wwwMMbTXDXjG31MuF/WGJBHtnO6QrbjckbE/dqyJ2foMVH3EhwJMLOXvSfop8B52qBKHWq
4L1ekOpI2JE/5OXveXD057XQCW8v7TG9R7qVF0xpZ3ShMAtiR9zO1xX5Zsq1Y5MmzIPwLUqIhiTt
Jiry0buUHaDT2O7t+QZIZ+LG2Bd6cZVocy1jnfzHz6klev9ARcv+bJgkFoduT+Cl7vfZT25pFMyT
hMQ2k5L9MwDS6dE2F6mOmMDMjqoAsztEPjWBrm6SPwtQzZJe9LeD587kUGS6YnxYWvKbjJ/1eUIf
UT66lqq+snIH/rVOGp8LMb1rXyZio7OjN2s9wkOxQupk+j75Va/qfQ9mwAj9JV8eB502HN4Fdu+4
X+dUu9L6FckvPADcU76wKvJ5lnmQTM12XYnKJiY3J/Lz2pqS7EaDq/djNEY5E5JRra9rKdMmKjoq
zBeBU4ATtuzGVSFJi8H3Ui9rImiJu7nK2LSrS4fuZFQGBRFK5OOYt1M1sG9N2NCMo4m1i5XDSso7
GtbJEKMkQg8W9EBawoyyZIF4iLU0LsyVEJJW0dEmLGsFIB3U5ki7JPeCH3wAyI7JLcdsTzCt0e68
wcqehK8G85Cg2RmKZAwrKyVGSDDhVm2gjVkmBRhe8k87k245SXtxyxAkwcNX2u3oBlkWjY6dvhC+
Uo9EsAjz1kgGw9jRr2qPY+LQ+teyRrzYyrZIH2StJI2gCbY2pj5If4fT1BZR7g9uE3qdnQDCBan/
022b+kvldsFwHaStImU5x46jY2D5qtRCFM/s2lLGQ23r98D7KTmrlFjxwwTsfstm9FL3wnY883tO
oksWanDO55A+hfdJGgbNV0mSG9+s6TMSNRJPvx462Wox6SHtXbraQR7l0pl0QksI4D3OxhJ8JeGU
YGdFUOLlvLrw7Yt+kDcszTocfwjAyW3VGIR7mFMdxPUfwRDxd/adFO1KPnrQoc1L0b+1kdnpyoVH
rGafuCHHr8M0mPpk3wOgAqRP/LKxS0dwQtcJb+7VGTzxjQKmDQO5SLzHwFfFElZDUaHWh5n7gzMh
SEkCJ0i/XRabEC/DEdaPVVY1ykDOfBrRg1LPCa2XjgFd1mflTWbSz2JCi8xbd5yDO62YpocuybJb
V/XpXZYZ3npJIp792VytpuI4YMiHoRmALculsMvIX9AwRsU6rt85/Pld2DlkXMSJLoaU9LWcWLiu
38LDOauM9+lameCF4bbHKSneYNJm17utxqyJAnIV6WQDmJm7PvhdjK72YzZpZyLPB4tlaz2UHIM9
dAPfp83ezAXwMctaAdIXAyb5zNRQt0BmMvcefen+wR11WcTOZC7pA/Mj6yI5gTCJWuZhFZYEHn4T
a5lVlx2xqtVVZdsLQZM5yYxXXp0NCFVItyJMJauK8qIEGnODebc1os7rZyfSSEjqQxN5wXBDNlTS
s93B1AeLVBE+Cdy/mQ4kjM8+fPUm7y6lX5AHUOrFkO61RHeKQ7AMNqKneZ3CQJvlUzVoxSPw/UDu
BloJpCKPmu2EXtoMT3prlXpkK2cxOLOUNUbOKUjLnSSJnKjJJSifkUTZmCWCVv/i1F762WllbV6a
HtmwrfQMFTsYdIEFBCvHbIbKp8ErOWJZiV8cMbGI4tJfZnHTUCijQwVnkaTk1pqbWKgFYuUisYfs
QEp4mwStD5DM5Eoem9L36hgMO+MacqB3XZJAUO+8aqy966rFmRlyrpo5vmRakEYCw+WDUXvC37fr
krwuy5R6e9KpUtKnK8dsjiDD0DA3JFf8Xrwi4btxWLmpmlW/dRJTbR+OiCHOhG++sHuCYZw1R0YW
8vD71hIO1ZGu/tQZWZZcdGYyfNO7oLlDl10mWD1Ef2jFUqJZMOvtWN0ZgOvJ6nB3w5zSQKcVMBKi
Mk8LAaP6Wl8PZAKkO4W/cth1k+yOntsWY2wLDgWhvjqm2lfj6o37wSViJm4RpTnMsLkEV1OmxhwX
JPvNu46MqmigDgfWqZwrIrlskakvaOT7WwfVunXM1KrBAg/Gsr4vRUZkja9XWwqIsfR9mBh9TZRn
ZtmbKxlHT/h/UzWUVjoj52kdDlckimV9lE6L1kc0W8ZzZIIPunwUNUBtbE6CjSB1UrApqypYF+Bx
Ubk6HQrk6XXOCCJp1wyllG8kPAffoeQs9J/jMA+X8HPGy6qTyS/Xldm/r+uACAZWTb9xk4Ru7ZN/
1BRXpF3NUA8p/UwzO3RaOf7yyiYhfNwmjuHMnfqjGzVuJFRkCKOoZL79LMdKOF2DzI+QkhApuARj
LMZi/N1ophPS8TbP3OE/0K3h0txEYSilNonuyZO2euQL0OTTyHbpEOvw4Yna1lQwkUAkXxNSPD67
TsMSaNT9U6n53R00P3s3OyYpjIkiUj4jMaEnAkbKQ6k8+tp/fyIfFV0wrG4FXZQowLzfPhEkmnrr
EpMareRRoKDKKhUGsugi0HsaJHzkFnPTrmeq7Fut7qSyQYUBIRdsJLpSp3hjnRAH8s6QcxVDH+yL
IJiudG+wf5EpHMRW0hOKtIjapZ7hU1QQUCP//qvft+SYAJtWFZCoBZLvpBJrpkFS+g2fP6hivSS4
zz8S5DR+G83mByfj5JOsKRaMGvnaf//g949783zSXMD1ibX/TyvoH4Nd5lpgkdSExUIT8yVXoPoS
w3e/U5Q+MzIJqq/0woszT3t7h2+fNvpXBDh0ZlGn/nE2/nOGaYMRVPiDUXOkhXWJiYXLguIs1Dp5
ds0fqsPff+QHo37j+Gz4UuzQxD2eTDNNz2fZd+ghscm1+3Yqql1qJ1WkJCdO9jU3MWJP2uyWvl0K
mztKzzUHPWf2EOh9s1codS8ZIXT47DzIIgGo6Fxv74OHwla4oaVpviHcPam9imIhLdeUG/6uc0NR
UibX22vCPfd6b7z+/YG8H+5IsAG2oR9ETIiH9O0kE+QG1bLxUEAtbXsdtN6gHQtbC9ydlQGviKbA
Tp9nJbX0YGV0g0Mgg42/+/uXeG+0oaazGTAhw6C9x2nz9lugrXPcdFOUmIA36svWVC6BBVluP9bG
IB60vje+y2RRJGmy9djxapkcrvBX+K+apgftmZXng4b95nqkYQD8HkXzKYo+t3yt+2NbWIrB3JE6
YiNU55DRkSNxX2dE+Bl11h3Stvc5mqs1rmar3/dzshyHoli+LdQDd3M3JvHfH9T7kbF9LxpPaKBw
tZwKrQdTBtY6MTKKqq5iqVA0ePmKFyr1tWOl+nN6w/eL0UYOQyOP6WgTW528F3whes9ApF9OCPEz
7GGXjjYhQJwgtmsBAJg4LcoZpQ3e4HMe/+1//nZt4BeyENHvYEmk3fZ2ULgz4RBdsqJvFetwGEjz
jIgs8c6MvQ8eKSOPSYAxZuMan/xEbldkNGxKw4xr4+cSHfUnsteM/YiD+QLP1XrOhfO+b8GuQhuM
iYJMmY337c8qKVVomsO2NvdDeufUuh83BcnN9oQT5+/D5YOPAhYAYIsDxaZtPelLLbU5GJON+yar
ZhWridBBiVgmVH0izy2s7xcSPoHBwhmXzjQ/7O3PSj28Zkums1ETm3zlzk33jJmnIsHEafybDNYq
EaqYja7rQNOPQkH5WvI2RlOpR91EFXn22vbSHtBU9rOmdlRtkr07213B7dUT5BQu2Znv/OHjMS0o
/my0OCROjneEOiP9JCM86mZXUA1LJv+qZy3a57pSF39/Fe+XFHrSvOwtJYQ5zHHy7fNZMMmVld9k
RAVoen03zOXox1Pby1fSkRrSs9yl+ta4qI8uC2mntJVM4t5/9GQmQBNUQ0/UXY0KLCZ4T5n3XRak
wfHv3/GPLuLNjEMt4bMKb40dxImnfUxr0sek0lUWKbqC63OaS5z4orcUGcyUr2VMcNZaEacIb+0w
STNYnzq9GpEIgxokvM/RZYQWYkDlwRq/7+G1YPXresrVftWiHqcVpN2m1WQO+6XsicHuCWE3QxNX
Uhdy7GrEZe1Yw81c5yNpXhVgnTHVM3mhzYlOJ0Ir5Xo70qowz8yUP/vcyU/HIbS1vnkCkJ1PFpsk
qbmztgnHLmtWB6H1mowr3S+/U4Cw2lj5c10QFYSHLi5Xu+r2bE7mviDGsNxlEnPNFem5uRXOlhqc
67x0Eo3cRSGJGirWF88rKCEWgU1+HWmaM2nGRjB/JyfGpNCw2Gu1K2SejfQX8+zx72/13TJKFRPX
LIAGHBEgeU8OlMCzqpITZxZpZL/RkyKWoxvWc0EN7w9WaAe4JVkb+ZFz5CmRhUflk+84oQSdk+66
qOdAHsZmHbO4qu0BP5CvKRKhk4aCd97Ux8EvxpmgjK6Nl44eJ5U6J4D2IElvvKLekZi7xZeFOqNo
ev80sL6hkKVzaQbEZmx//8cp16XgbUgaeyQxF/KQzmAUdK55u3/7zJnpLITgZDnVoM96+ylURpyC
2UopidwnKuMIB0iSKvLuzLB9t+ii0jc9vNFbEsl2bXn7ORr/nIxcF7RG12Wxk7sElVMv2cG0btpD
kUr3atl6RiSV2OPl4DAu93//pe9OCHwDniembERQG6r/7TcQerNYBLjnkU0a1X60dRKAMZxd069N
iaizJrmzNZJyTdqFn/7+0e92bj46QA7FTQlJLF35tx8tab7Peg5XJBW9igTekxs6jckDq45xL8mO
O3NB+mDobHdRb3NRmVzSTx52gosPPS0ll6kr9QtZ2a/klvtn3qj3/lM22zZ3oc2huZ3J3/6qhPvw
REB6EeVu7TyXFKvLfRbY1PQHzg3ZbksqLmlTZvhtcn0GcKgwkK4dijBBhQk1Rmstdy0Bby+abVRT
aK/0i73Zbufj0jTVM6oS+TPRMsCeXQtWPh5NoR7QsZm3UD4mb2+K3CMHWrXWGC580++yMwJtN5fl
YseKOeUyeTSRYHgaa2pujtfOd+3aQVmokEXS9W807TFHC5j88iurX474ZsDx10JawY72bIKXF5kw
oYgaMoGY+PBJkZft1XYclGlq79nqJYHJbFXPZoK7Oh66zrznViLazy1FoPVKmqVCZi6Xqd+hu4bo
O42yMsKmmwiJp7s9flXIsow4SztHxkWWQf4lLLs1wbyrgDOFsto7TUtAmizrSPtqZLLcpwiucDHI
KvlcaMPyY+zcDgEBhobxGxEN2YXjdQS8chtUw38tGf+LPPk/IM//MbHfwZBu8/TX8AZ4sv37/w08
cf4D0gS8lwfbYpsTLID/BTzR/8OpFlE309Cn7oAHlIny38QT0/oPbEV8gNjiuD3Trvj/xBNjwyJx
7Yfh6AHg4Mz/b4gnnN2Yjf84NvyBYcDk4v5Mx5Q72fb3f2wn+dCvFOhbWkuVuVwR99Za0aArwqpF
PzivCK8LuqEcXryj1q1LD0sdcxgmvJZUZKSrhoqyclnLT4kWLNVlgsvPfs38Ne8/UezRbvUCTP5h
y19TVIP75LnqfOgj0pXNiyOn7OcoC/8G5abhh8gfu4zY3966nPWhTX8K0+jSayLH1aVvAqfA0EH9
tEkW7wq8JEq1xKh1KeKgJjMGRY1eFsHFOtjdcLNOwzIenXycnujDuFsLKBk2tUbTq50aMxZXJ20y
9XtV3epdu8tqYMQoi+7oF65X7DoulCm99kITKkYLY+uHFZYLWgvHWfRfTV/hOdjPQbXYcFrm1ida
XKEZs+EAeJMFGDORyXd/MtcW0Ql90lsXRr6BGm0uECKTbol6QC0D4eae5iSvZCrMz325ihU1R0Lh
egUAu5+XZRkjQeTlw+qloox00HBprM8i+4Q+12lia9a667a18yGWZt8TuDznSRJPuj53UdKORHfR
Vn3gwERTg6XpKnF1oNoT1bDV0CwvbLWguMVN6euRtbr1S7tQNoom2WSPwYg4tMa1qIdiMJcYNF3x
nbAsbjSiCuY8xptbc/wj8PIiQQdU05Q10S5l2Gia0IBxc1tWGafrnLwOI4bG8c0QwEGjxVd3I7qD
XUkt4JC3prUn/dF9yDu7e4HOxf186EVu0Jtsvq6TkR3hQwZNXEtPfVFV7bw2Dhi7iFO82+5yX9eq
vWXTRohYssudb2TmI4G4iy5QyLeKzGlMXw1g0mQqY6gJafu5WiYL+Qtexfl7Sm+yvK7TVvjXjY0h
sGMoIntJDiolhPqHKJo6MGjTBaO67SDIrPthmrgAI93hxWrctqttXiBY00e7/axWp7iC5RPQS3Kv
l1beUJT+PbdkEAbdjLQtoWmUVfkFPcE1arQEYXruzLHeB9MOfuN1NQoURFnV/EQ79nkdSPCGibK1
/PSto+j5LwIsRWxh3aWzXeD5WxbnCLbL3w8Oh0KzG8Isq9i3UqmiLtO+TJX+pbQT60AbfNwrUZZh
tXbVQe/na9kFsSHycj/xm49r1R3M0fuS6BZCqvw4+h5VLdjPYbnS2gcWJnel0l9H2XxVmKR6t7qC
FbRTkh3SFrb/S3GwwMMEsSj5pK3KfIShRHVAKJKfKQeHMql3SWeaMeRsuvFFVsWV8F7pK40hsjwi
dmmfxK7U49Lp+gP6+zvVI6XIEo3sZglbAgVK/pMe53wlk+Dg1uk1yVkMGuGYz02bPk9teoks/Lvd
e4+C0mck8up74ExJ3Nu1Hy/afNt5RfoNWfI9R5kLWsTWseDmGpFZc6m8quOIpN2lWXIskuo5S4ls
r1PVxBznRDSaevJUElD7MHbdk9OJb1o93QmFZ2uk1l6k1dFp5xuZtPUTQLue/Kep/e0WhkZudJtG
Zs6Bg7co10vRuQ+FUDOqp6WFjSjBpaW9CMnOWWj02ebOVLVEAd84HGV0sGydu6gokYQUDl2Fm9Nt
9bAx5+5YVNN3Kx+WfeG4r34xlChd9eq2IacjbRYRGwtKUyNxg+txwFMmPORQqzP6t3qDgKqbnYdh
NJ4roe+L1tLDILPL+ymYjkVhEsPaOhejHnDHS75lrv2zCXpIMUWgx5Utnye45qwTQ7JPle7sXNjc
N01eRn05ofl09QKAz4K1zLHieeiHS6cbbZ6CdWPB6r5Ke7O4nAmYp5lvdmDqlyu/HB+9efzUaQVL
COeWePbUC4fNh9pw+ksKDcNBeOJrVaX149BaMqqE7GOhV2Rng4M/co87mvQsb5FhWTG+bXgk5Evn
Vn89SXs3mXW7G0ut+Ia14DDY6U+M6PbnRdh3FcqMdprpYJkM06I3gmOd5T6KpaU7OmJ4QrPyWrvt
TVnmVw1kUpbr+UvdWt9GX/MjFhttS27zsNBVVTRp3X2FgzHMTfk06SDyYA5c6kLdtNtCL6oDuWtm
ZIxrpErXC+luosPxkkNu24cS9sHRzcb91C5LZFstTQXEwfQ/o6nXPsG8f231+pIm361l9BejgsCx
NPY961sNPovfPPmc9YrcJLDY6V7RvTw5evPbHNdL1852a9+lMerc6yVfg8NgrNVeNdp9pS84YoOB
uS61i7q3L7tlnH5mi6A9W0sCiWlucp2ic1tVXpSp/gVe6qe68klU7qYXL7XX2CcS/ApoAcYZ0bfh
RJ+11NMHBRk+9kY3rpeAjHp1N02Vfd8WzqUrvBuIKoUaQj/x64Y4+7rM6eiaIHdeGt2Z+t/6pJef
p5bBGJJY3eo2YdU6bwByl723WlVUYYt6rX2RhpxsthSPHPsArZnxxc7qdZ+k3mSgAjLoG+bYxKZe
vnjWoMY8pKJjDM1OGXVHhk7qoQKNA7KNt31M+JXvffa5Pojrqe6LC8LeakiFDcra3L03/boN8HJq
7Djtb9OgDFhf9CwZptrNVZC5epSMKC6jPEtFQTy7ZY+cnMxRmFc5+Hr13db7SRITNDS4fQ5SL4PK
PFggjlA/JFZryuYwbtbYQ4Z5/hgM9mI+8fLMdrldU02/JMI9+ET2gLxHqKz/hEaEWKVjr4B8ysaQ
ycfBc8rWOXpa5qJ9qRdr3w+9SrmeiaZyEQSX0qBFZjOG7iuTeajtcNQIfbrAiZuORBpRG9N2Lk1T
xEiabndp/TVZKUjFfts+IWUQlXaHuCcfjYvZL/VvsqnEMsVZMfmRYuNDs6CmNl5n2+7ldVEIvya2
Nu8z+4F7eRIj2qwlhVIt7YtDV5UO/WkrFeOBlp0qs4gCaDXHVWIN601t6nNvjqFROTV6krrzfB6v
pTatbgLOGjVtizgVo1BtORHaII91oVRsNLcIyIbx05joA4vswOn6fq3XlYSIsa8P6F6wm4LrHPNv
OEi+T2wE+ZMBbsR7lEYxpRfYT7uWEFwG6o4j1CcsOwX7iTITWlwJlJQbfOZU2+pgWITHtrOFAJGp
nnVZA4yIyx5aa7NK0Rc3g5PMv8hoWPNPovTl9HVqa1lfJIsuE1hsHMuoRPPQyTonx0iDJK2gVGB3
22NoEMWd8q1q9Xf5MPjeHtvAEjZA7LNDKf4fe+exXSe2ru17+fuzBjl0YWXlLLnDkGyLDBMm+erP
g71PHVuuvzzc350dymUh1iJ83xtRlQaZO2TTU4Wk7TYqCU4KqCJHm+E0CKIJu/cb6zIZJpLP02JO
x301Fdoqq8g6itsL4RwipEHunvLtTOP2tthDGZlLDMo+L9BF91lSh8jPwzFhotlwp5flRhJB0eXo
xww/VkFTqa5BgUN5dTJftXNcubtIK/PiqMvKsB6TseujoMJuTEsTKRv+dnKpaeNDG7w8iE3wRqR1
Bc/XpevCVjjtM3xSGhgTeYbKy4tT2Rlqh8ql22NiWNi0TfnSF1nPrGbWReun20nZxn7Ms6gCuscB
L6ey35js5kc/UzZF2p04n3y3PjpObp3nA9qqxZrGo1Buc1tDLIb2jCsrUGrcdHzcJ2dZ3PNl8oyD
W9jJSUN7fsFZiq2fgIa7rZMmSORUfnCaiPcYdqszpGnkjUSF2pmpU9+rAlO70rwi9GppXYhBFq9d
5vanLBHZYzYhrxOIpd6ruWFKdJnxvxaR5rxjXZwgL11DvHl9XxaBwV1+OTlFttVLFBaZl/ebOvYa
fafXXs/cg8Ircctshyzf++ylufQDZ4pQwETtjUMkbIDl643XypskMjUgbzgKyVryrhvdyd9YWZOt
bEUXNHWeHaapTiyKia0YvbpG0msyv4naHo9tXiK1af0MEaBY8HkQMblNY56LIs6dY4wVZUcKrhf2
RvXMW6cIrXmSz+RnxVs/F2NYIqN7lBpCWK/ozvxeEdFaaJgRcsl24vaOvvN7HjcBON3w5CsknS0a
zU3CBhV6M1aLqem+Kq+Jd8pO6ptxbK7JZyvP0Vy4rGSmG+aI65lZiwzhvpuzjxGQQhxIYz1QI/WA
cj05Zpoltl5JhEbsVnyMg7ONpaaf9BjFcdak6Weitdhj3bK+KDFLBXqPDSPPVHHXxC2r42hNwWgN
8okzYUJFSj7s63KYWSQz5+hG+oLVSMljHyFGx70w7U0DPoIzobXvG/rwXyDm/5EY829AzHn69rX9
kD27/o3vUIxw/yIQA96K7BFaVeDMwD+/YzECVAUXN95BjgBEiqDgbyzGI3x2zXFxVx5ypQj4W/+J
obb+Mm0bMyq46QrEE5/4J1gM+oifsBiibVfHNVZo0kFQuLnf/vwHLMabC6vX17g6Zbr1zhWOr0Io
N6IXoyYFT+x47zGXjtXg4q2JWP4aWlGvyXSUKD8J83B2njm2u5J2i3IX9Qvi1q5C6x2MS6RYpxaZ
TBuil7XzKsb+ETi1298mRklG4FypJOZOixcRCvaI/RDVabJTMnUiFFJ57W8Gb2gdSmc88XWKIhqR
JY2bZzVpmm3QF8vIXNtPWmA2XNL8Ax2dnqsGrCqlIfwzdjPzqTA78VR2DQENjBDZvRcV5Venqt0j
jiIw21Jo23KUPG/MYqJap7I86KZuSTcz3ihU58RRj6lUjJXYfl66vDBOyBTTiJidXjL+Re7wKU4t
1EfWNOf9PkodS6MMpWrxG6vaf4+UOTxMQC72Wd2M1q4f2xnxPgSAQ8aJodqgpYomDWASvTsXM0Uc
JHTNGhvGu/Z2zjXztVK+PCrfybSTTe3Paz6tBZi82MR5Nc6yR2buG09T0afVPlXrWDzjn0FCymSM
AYMMK3ae1mtI3Df6l8yIx7O8aSsHrWziLZtucOX1MtJQH9BFglljcftsn0l3JCYbPMfM7PE2WqB6
48XtXhrdlE2I4kYveCumkJERmUZkUqYLw6spbeOCHlT9svFT1+R15s8SRL1or9D/Jzb+CLM7M8n2
fUZ/2xYbu6DP9ES3g3YHrD2xpHR4jAJyVHkE60kBTMcMpKbNQK7DVcGPcPCWKeurM/mv1QxiHdDH
2JHw7dhQ0iiGnatR0oWJeLtV95PnL18Y2qcbhOtWvy9ZaTCzsDeAOoxlvHW8uAlN2QL+WMjYzdvI
TquvlZrrL4noxug4EKqzl9FAohN4RXYlnDrut+1stKjrM2syDkVOKWBUFRREuCpyLsxF9tVxhfcN
BnJyp7B/4oLw08EmWVWmc7V2sFdPM5J19OaNMLodL9f4AV9m2+5iCKz7spu8egcS35qhnMT8oi91
j+2JjlCyGbVWXppGnY58YzXft1bpNcKISDLHVATIbe1k8T7NGit0yHVO3VEOCTFczCzlRVilLkam
PtdndnwU0d7GacHNdi544qnC0zfsvIwfvIWXWqAZpZNNePB0QmJSg25khO7ETwRa76bFpsmhVwKN
oML7ydTKd13LQNdIGZgbeMJePHedXwrIppoRolGdqwesMUa9I0fVf66NvLQCmqt7B7hr1LkOG3Vb
t7N+0Va++xIZHYHUle8jONNypt9dFMnpHcxCU5tyKZaOQb8U16pBpoYal5LfjghphaWpahRYY41n
g32MQUHvhHhdlbohtu1u5MfB54eLXTgXXuNNySaKKAA4SFaCKpyTwmXps/rDkoxLuSGet5Y7oNn6
3p+BnDESKsnk2urZu6Pa6CrzPMcKcXFEc+j7DLe3hG8lrx7ZrV2DidKmGTfBtuNu1tgojGFDnqrb
oSO1i3Xbk/11lxjWZTPznL7xHFp2Q6r5vBnb3cTQPVgqIm7GquFh3BbV0qp+r8KGLJTnsozbk6NG
XC8NqqOruW+0yxQQGhCPEtAqWHwvfYt62b0Mk6+4X3u+fr61etzkzoTtHzGH9tkbZuFuScnxm9vU
MPIWDkhbHoti0J7LrODhOuBKqO8aPW/QnWdVLrMr0FVzvioFBNyuGJsi3cSGy8jLgKkvO1UsFAvB
T/tXbSTokQ/NmgydbRV7VXpjijrGBIMNPNksymUTKoi6m88XO6IfEJefvJCqQtYWc5N9Yntm3hRd
ZtcnV2jyUc5JhbC6sSV2A2EqPhmGSdyd5tDpDERLq5ehYYtSbErlRqTuK2bdI6h2b+3qtlAbhQM4
P0o/r19aGnRvIjYT7axKp4rtY/XBr8iAcT9ng1MCS5ndBR2R8XJdLd7Y7n2CS2iCiysEbbLinceq
gYeA7WK6daaJOPRKG5CC8TgfI+8MntSYrtyui7Sj5hKwNIS9qjDXL0s77oBeLeBWcKhrwRdZhM7A
I23GAcFqBjPZ74VeD4f/zm3d/K1NZBWl/R3S/guBdjtSIoL6+3szyd9/4fvYZmp/kbqkkaXA0Kbr
xOb/79RmeH/R92hyJ0M1I15c8yX/Q6AJ/S+NRloGNwSZAPr8r7+nNmH8xb/NHIitddWPk6vwJ2Ob
9S2D9/8oNHQYq7iPecNeMzt1VBM/U2g1hsW58927Lk9AaVOfPHktjvwjer/20TA6a8uwAPTgePVN
tczexajb05tWdXY4ZBF4GBDBJu5NddnydH0xpmi8m0kvw5piSgYUNR/tosgel1m/F3q8PAAaJeGU
YEaMkMWdWR2gazKLidzyIZ53TsP/r7K8O5q95aKL7YpzM0089mXABRoxia7ZwQ732kYadrRtwDaf
cw9mCaAC+GSTVq79yS4RCW9iazEcQrZMdWW0tXdGgt46A0aqPDn96NMl2jidG0xSwj2UpNnwXij8
vMW3ocQGdCo9IOrhPYhkq54Du7PkTWlWTnLstL5/BJNIiVi1ZuumRCa851dRFxQV406vI/3agprj
BaKPG1xh8ugg8cYXUnU6NJyGwbzK4k0n9RPNdxVIWXppOYl2loFWlJqcrkf32Td5kqcZr0j8vU7T
vDfmJzvBB0o65mlQ3lubz+ekdW8jmqPr9DQOFCyWWmjnfcvD1w00rb3TkuiLiHyMpu34LGH/j70c
jKuW4dTCHERSknI3Rua8GdrknYN6nPiorrB+301+I7fW0O+SZpy3c5TEb1lmF5tEep9tA74hsd3p
VSu7Lw6Zw6GEZnqZbPWSNj5hyuKEdSMPEgRQtyNZWnu7meovlebcOVX7bi36g6dbd5GtHWZMcDmz
iooYCirB/wIfszZ9alp4BJGiEVBVt7tMevIwlyiTWmHdOrK8b0u9Oc+MEVvcaphOI9JUZz7Tvt+M
bb7sh9IyjTOzz3gD1Om9ysZ5DBAn4dnWR83YRmOrvSO6D9foFQviNA9FMuETdAq8vTBie574JI72
x8bsssfRiubT5DrhaqkqhuehKJz+i0j7uzamjrF6aWymEVSyCgd5OYOl0BqLflkmvLeE1TIVJFC9
wNlt5AW2MPWK33nuT5VPMHgwmU05nOtNpl6F5lbXipCArWf28dFODJb2Vuq8yuA20yDNqg16tfIR
wBF/GvSETe0FuHJ/OafMhQhur92MTIdxVofRUk+GYRGIW96a47wpY+MOXzHJ17O16Qx508dwMfak
tMD2c3XWm5j1Cyt9AZ3eEU/VY84mKoDV76QKzqeX/Tn7VnKArD03+7wklnSZw9LyzvPVtK2GsdlZ
8L+JstUl7zHttJi5F+ZGXMNfgvbUA30hsKH8h7Xgw86luwfru2IaYKKYmui80iYAm7I4F3itCd1s
0VCJcti6ovJp+OiBNer4buU2jtU8GfcClPCG5usopEyoD4iZnXe+OxZJ4Hf9lyKNn0rie0TxTpOD
fl94S7PFmSweK8dSR73xD4lsnmSFprCA3A4nUz/kpbvpHa/ffwsvQINib/FVT+HgtOMmUrTVryqg
ELsECLPyyKBaTOtgTZG306tR35vKct90UPtdn4zwYXIxXubJv41z6AGhASqzKbKdvcVlflMnoxWw
GwA5MynV3Z0aZuzmJc7KWfPigHE82/e0rngq+0xx/bLBegciGNmfkyE/zk2+KZLkkXnoszX3+Vte
qUPWWhiPRyOcmj6MaO/E2E9pvGFfsWJeVrp9K4SSaxCfGRoMp5OnPWsttyOK/kOaUydl8B2klFnk
rNNAvsWhqiL7MgNYvuZ02nCql/QSxWhPVG8WHYTVj9vaM09xN7MLRSMl9rp7sJL0UXMWiCnDePFT
Y+Qbd5PovquW+KRKPdmVKc0lJAPUwdBF8UMBa5k11r7TEnNjOi84NZAs6Z5VHSTEW7TlYWshb/b9
a9OU5oMcGfgjL37TGTUDYDo+uJWJarKG3dgd9tisyNhA7PB5HJoNjx7i/ozOFoxrOL1NgjnOTG3Q
+tci78ozS++7t3pyximYDNv+XBmisjZuZI3mRk+RoQRQBA0LAxBzqqfDZU0Kh3dh1LX+0OduE05W
JsS+pL6m8LP+shwqPCxOG5nXU6t3Yde26Bry2d/FYm6PYwvf7upslEGDJTuofVVcYglPdiOVOKHI
RwqPbQCQTLDZT4Nv4/lN08OS2zMhDZb7JON4a5XlJZXVBxyOe1ke6mkoDjp6kQM+efzQA49AR8XD
cajHg1k478KvmzNzglaMpwKBCdnRCK8bSxy8bsx2tZZHO5dzUf6wnLXkaV8rgYnSgYpNOYdhch67
ac10n1J5S+QXnczqddVY7qJBug+in6Pd5EJHdlrXAUmqEV+LiraR1ziPsZbXr8IslvvYc8G5o6G8
MIkMeBTpmBznvBJ7y0zj05jVyYl4O3Epina+EaknX9LZiXELMIrw9py96Ei+vcELu3NuySCrzstU
qx7xvFdvie4sd+lkRhuNPqFNRRHxziuh9fEnFRuHOpuj0ufl83/n4O9zMDvFv83BF699m3av1QcI
c/1L/4EwLUZXnu/UmDIN6xjB0Iz9L4Tp/oXjVFsbGVB/I9MHXfxfORnIJ0n2Jv0/xGSu0OLfw7Bu
/YV9kn9MwiiKRf7rj2bhDwAmIbIcBM0wZiyidT+6jgynYwvr009ESWGrdOkd6qfpd8naPyvWiKdf
D0KNoGdaGr0J1gcVK7epG9Oz92kkE+hQMXkHKhXipMnRCX749K+/j/A/VkWtg/sPg/33IyHRczD3
+Z75MaArthcfM6//AjOOFVqHYrvt5gq66k8PQ34o/iJymknC1/wPgtl+tIdU1fbzqDW6tq20sr/H
16FZ4b8f5mep9fq5rXVQ6KRoxbRt91tg2g/ospF6qec15vOSQMpldmQ+xV5GiXhv6BsfbG1Xu3MT
DmVRHE1EQL85yfVb+fmzJHrQJMCOpFaukY86w5yrsG8t7dksWaFNvUSYILTZ3Fi2ALwlsH8jZye7
nEXa/KaG+4M37/uJ806xwPy5b7hpPuxnaS2wES3PjRF32cNUkn8YYrrW1Q5If8Dq0eoEyKZ+nr92
JgMM0qPILXa1bXQuL2M5yt9cV79ewVDawN1rlC4h8+aHX8iZU1ks0njus8SCkY3vG3Kdwjwv9T8+
kO8QcoZ8n5w9MtA+qPhH5Nazm5jPsLINfIDdbIccO5o/xfHx3y8uPEcfv2CC3TEbYobFhctO/MEV
VjlCcAEnRLmbhBTMVkopTBRN3DjwnOVd2o65jqYt95H+EGlwIsoWj6rmlB7pYLNDYkHmDITsqG6E
pKD6IXujGo3ksp72nteSZN8qiPWurcKlaqpo40CH1lu0+8MSDKjMwKVxNBM4ocWFc2Y2leaCFw2+
DNqlTLpgjJT+GXaHZt1sWEBNLSKxjMDU87gLhBUPMIyN6Yq9QNOnziKUrReevfTn6bLQ+lWSOpru
xqaXrx47kXWhhB9VN54vEsLScI+HBbNAfTCy2Ce1AA8lgjkdIbtsnJ5hvh29KVgcf414Wbc2Z6hg
l1kqOrmVM86tsERB5rM9l/UX7H6ZvYUFLYZjZBlIANEJwN7CxxJ3kZfCPcg0Vke5JiqHCxD4FDat
jdfWZomlNX0lGsY+mqftYE/zcO9qyMXPlmo1AyKrGT4lokq+tFQHeEHUpiSQ4+dxnehVbz0tfusd
J7pdBlsQv9U7UY8QofUY6ql8EXywe00QonBqOgNH7Z3lgeJqG5AWU9zUvaOcDJ3ZBEuyBMgimgVt
ML6NdszCUpCOULiEaXSdLrazlC2LlyXHCleVWGwW1xcp6zQzb4zFksS8arRlqduMW7QnbwfYM3Lu
xtqvkY36SMnmsGN96tIzXLbkpex0KxuMheAvO5G2Bx5CXhobMJJc+JL7sogbGn5DseZUEHhO/2IO
Y62jkGk3Qqes27Q2joET8CkaBsATGhlduGfm4BqP9REzs+cDzzLSdvfwU0s+BWDs7fuC5wp3lKE5
jc9g17UyOh9MjHjztW2kGQqgnCm7zfZONtsjwpRSE1X1oBIqT5qNTSoeI3HdSBSp8PGxhT4YSqQ5
+o1i3+i7RisviSvLtbNhQL+7VxB07+Ncj2zCZot8OnFieaz10nsy2yFGH2Y5xVfqBY34XU5tb12q
GaoGsCaS7pWBVeKq84o02k+9IZLH2UuMJtQRHBt7tyUP8Dqq7eGG94QdX00yFkugN1X2MuE2d/dD
SyEFcUssAXwYBkzCE8u17PcJnmfznACpxDmkIwoY9Jhsp0DTOCnOsNw1z05uaIiJqFRJt/ri6CLs
dL8y9gKoRb7FST51Oyc2p2UzragfN9KEaC7wh7iPn8coG9pd51eReJjHbjDv9WWIoqu06/ViRxaV
Zj9nc26b9+iYteSLD9TvfFZpYw4enP9MRlxg96VRP+Gv8ZF0Ttzu/gWBXw5a7Ih4hO5i8LuyMMNB
g2pim0AqmT3kS9pCZKToycb72azRHpP2FS89zxp0cOcCEJrvMomhMvTMuZ49uLsttC37SDUOxY2y
HWSvOrFyPkl3RgP2LQZoyZT0HhnMvTTOxwJdcSj1trjRnWS67nFhd8HUqtjfdKiQqEO0I6gB2hD1
977hA92pNAMVqdRgFRBmrjNvKEh1FNFGQ4JEiiT6cNZp3N1LZC4AHoiL8r0xORHNwMX0qCbaDsKp
srldUlFHGh+Rw2tIxannIgUbhns2b/uhFktTbSw6E+KNX6/g+ICA3dkZIoL6IxQRY09kt8lFXLvp
i5pHZKZtkk3XupXYZujXIqdrV+GcJXUkBn/0Kru8QgTHo10HanmsEGcjlO/B9wloiV40I6s/96gQ
mYJGCBbUaNlXvM2jvgbCqU8OSXkXkvygfKN3KWRX37PmbkfNm19qvr5209iZK8PEVKCFrl77n2wf
OSrrS1udsfR0ThhXo3pSo0peZjqe3hJjlCPvj6p568qaLc1Jx/oop6pO9yjmxstqImfvmAtL63fe
VHrDhjjF9M12S/tmaObiQRc90aalmBzE7TMWQaRe6Z2eF+pTMunWA+1o42eeUCQO1n3qextec3j4
Mpg/YL/Bc3bjrKEDFkvivk/xBDYCV8PaOTUj65fUWojgtPArEczUYN4uhkVSzsAivEqCG5uCDnsp
iOUbI2TGnPS3AF8/7/YFNwfRgW4HcIeOHVVV2RvAVlVmNuik4ny81BY1ni0Mp/P1bFvGe5/m3bmi
//mu4BsYoSNTj/S9nATFC26d6LLOCCTdOJZHV2vlLwiUTdGQb+R5bdKjuWl6slAzb/psVtLNQ2uY
iACdljz+PGduZaAzS0yCBKEccWQ4RA2E7WzXBFxB3wca3PdbO9qQ/Ik+8L1QYF6+Ol7bkKfmMGbs
CPaxh8BoXHDbZaVgScmSY7Tn36a3NfHUkJOBVvfnSW4PTogVt0IFJaL8mVum0vekehpJiDGrtImV
I80wdA1p35oqnZb/anGooF8pGn31av7/OZ2Lenkt39Km//ojr/PtL33fZS14HUpYCIphBMZavqpd
vq+yMD4Guwp7FyFC2BV9/uRvXkf7y3I1OurwQDFBf9Pw/EeNIwwHPoh+CjgYkzRly/qjSvifh3R+
jIktE6u7iVqR7cyAdvrRGKUxgYnYXu0KGr0XMWK387L3spvGUdwMP3w0/7Bo/mwE/X4syokccrGh
rbRvLU8/rGb54PqDKrjUPX+IhjBq0bMG8WQmn0lpp2zMy+Pf7SA/77bfDkl3J1IndFAYNVct1I+n
t2boo+zHaiCcEQehOYstGFv6m7XgH04MWowwHhyhuLj1D0tB4ZpWE9k8eZLYr5KjS1QJQcKeDSFi
VN7ahVpV1W/23H/44kA5NFRU+JddLoefzywpCunanUtYQ09DC2L0MgqLBItH0LlAe3/8zXEwtjhC
r/gQP0q2oO8a1OQY2gbI40uz8u0vVj02hwZd56lPaZ76zaXy85pFuhHEA+UJWL+5TLh/1i3/h0uF
C1KjerVewzmTM03Nb1MSybO+tx8VJSvnZeWcJY3a/vtZfrxY1oOy0XFE8tQBlz7cC0kXTRSNZKC5
mT5DrDsTbRF18ZuL5dejeJpGVhnpMIBRxJn8fGpDI0sm82IKGl0Olym50ReNct/+/VQ+Xh3gLGvn
OpAOWBlD0IfrfsJLvMhWkkhq6+0Dia/zdW44NThmXx7++FBE3XBD0yFp/3o+yoqzBM4DoiXOtSVk
sRsJJjbn8dkck375zXe0ggb/B7CsFwZE+BrNYeAX5SHy4dMb07opazJf2A9Ta1/MXfOSyKF/snLh
XC2oi0o0cr8F4z7e4N+O6psrmc6Han1EGJilGsKoEo6qO91NGi3TWeb51bnJahfOM76N31z//3CR
gHAa1Fcgu+QRv/75D9c/ZtHG08oaGX3UeFsfLuPgufPvwmD++SgrjMnzEUxg/bB/OAr954wiOVaQ
3qeorcv0mCw743eVeP/w4a1wLOCfR2kzV+PPR4mKxU0WjQAH3JUELua2uETo6Z6M1G3ek75qfpM3
8OuzAwUFwfPYkTkx2J6fjze3hEjXEguCbS4HPmViPBfACuxOz7LU0Uy13aZr9T9qGft2YaKJWEUY
q06W++7no6K/NEqcLQsc5+ySH2mTWgZKCYO39A//fsf98rWtzyiSMcg8xFStuevN/8PX1jhS9AWR
0GtWvroYlzjbozv7Xf7RL0chZpqwL/o/sGgjJfnwMS6CMd7SSxNDJEncAYqmaSMBNO7+8GTWpxSa
Y65y3tA04/18MlnjsSd0OWpFh6RvZ/Q93tC4Xv7wKD6Dx1o4u76gMZSv1+gPHxmm9c7NLUmNTpOJ
jYGBJFR15W7+/Sjr7/rTw4k7loQ2zV6fhNSgfzjKbOvGAAXJF2N54oSwYLmmv5OWA0f9LpDvl2/n
26FWFoKBahVz/3xCMAPkiWWVhY43MZdgLnvNQvxJK8P2389pfaD+fE42LAz5VzxrXWqUPrwU28Hr
4WMh33tJ5h7P9LlzD6lVKhEalDUvId7vfA4JmCfDQkAcowIYWYp2//5r/Hq+LGbcWToVl3yF7oeP
lvvVzOLUdUnLH6b4NBMvTBIzAeT1b8731+/QMQg45OnBoMpxPtzHgnDruEVdT+htXe0Sv8Fd0S/9
ITalcf/H58QBCPUDI2fKMT48fh3i4Ju2nFYhxCKvXAFtXede8ptB8R8+OUrtWDJWoodn/XrCP1z6
cwUXu1qosM5U8bbOSQupMNb/5mMjiOvDhUICnauxQ6Dv52XifqSR7DTLlsHFNJkBPk6EKmkogjXK
N7/QO07yrgDJoZvDbZhPN10qI4ygTRtZ8T5WeVLdOa2ibcKYmobHpxCiDojRI/YEgypK/jQvly+u
PZiY7EC/2q9RVNR4MyNLlYSZK/RLsakGvFe8jdvtkjUT1jg91vP2hNNsVQ6rxEQqeoKodruI4O9h
toGPaSK3fFDZPp69Ix5dP73JkskadiPVWw6yNcNohht7imaqY/lja7tUVa/fuC49r4Eus34IXJn7
fkhd4Ozu0Ya3yVmfKfmIT0fbmwg2y7Dh7ORVZPnCfUlaAucvNHQZJL+vEj7si06khdpcd/4hT329
ul58u56PE30t+Y0gSbzZ6dDq0znz9kz0LyaCyQZ1y6S/H6qRZMiAAKKId2pu1+62mzBf39Zqish1
V51n4Rq0hXWTl3abbnIjam4oXNQhB6h/N9CXKCDWXDFcoc/2pI3bTOFjMuIo1k51Z+fmg0GBDHJm
YNa0eCUnwsE25VXEOiyxmdC2qgE5brrKa1AWWIOL2k2va5oTCWz7lGODhHlqCYMh20BPH7QEE9XR
86UwNta8OtdbZHfptTsnzgMobTEf6oUShuPQuub7ogZM8oUpFx+M2qXmIhgH0gLocCXcMZyiPrmJ
0VPUYYnGUN84dV7QNFry028SyiOhIkqH3leztAtiPKhIoqIFa1l3mSerVqmSRnHdN73p3M+WhwxR
KasiX1VY5eiXW5DmDFBw1vAzIhebVII1LQNtNtHxaBNyxswq27MR0Z65xco9tF/Scl6OrYnoAMiy
UEWAPoPFzOJZTXyGkSL33AGvde2d7Jo+fZshNUwzrCrNa/2tbcrOVIfcQewVb1RUawawVNnE7rCl
mc8fUeE1sTZ8IQdW684trynU177JWkluet75CwEFs6lfaiUxdieCeRP4kdbRmwO/hPqca0CT+8h3
02uv1Jp3oRylB36dduIsHn2XsgIG7LK+bnRBKiErn2kOnxfCt/lW+1b44uhPizO8aWNpVERz+UVH
IQQxxYHI7RLLZ511hJVkbQbupC0xCaHQZtOxHVKM1As1M/HNVJguwGjnD/4F8ShSYfqFEULk0Q37
BPpZ+1wqEy8evVnVWbfE2nxeTBEBGKMHjng0kxwSeebmGdEz2cNlN5pxTB6Z1xW3ZNg5+KLLzDC2
CZmkxlY3CR3YLCsRQXZs5AFNR/kgt/RgWf62MfPS2ydZRJ0FT1LeYFMv+RgEzUmMJHXkXE35qD/O
mLGHvcuPtLYWmi5YPBe/6BaybagPHYqjGKIG81JoKdlEoZcN6BojWne+Lp2bMgAnBdSfpDuEmPp+
rMYXO7cadUzYePxDKtrSPJOqjK3r3o9H56mu+z69hROrUIViz172Rj32BEMYMWVMftX5TygJ0wtC
zYklN+jR+arBIGHPlUj6yY+gxnSbR7KW2zG2PEx8rUdihdBqtKYojsZXCybAhSurk/t6JCUvrFoX
Ry7quuoyn3Cthr3upTP6rNrEV6is1YLpsPAfxjzR7Q3yPhhFn7vxuXaFWj+zorxRfVtBBk2FuMzp
Erzjwe8aMIfemk5rDDw1KlyzhHeUMr+XeSN1Gqi8qUXYHtnkdnheJq/W/uiE769zFCRAa5dhagrP
20o7kyS7VHB1MNuyoWpmytroOWaqYXWvcV2dm34n2kukDOlxrcWxDrVuE/Azu0ZavXRxn2Tbql/8
F6fgxRkaRPU4700zJ8D2lMR1Zy6c1RBEczIahPd7pThHbUz2jFeh5DyB0SubRg+t90Ne4rMWaF3V
9FvL6Lt5pw0D8fpJ1LkDRiZT6IHuU84TxFrdLaeEu0Xfke2vKQIzqqk7NUMMuj050i5pGlEmjT+a
RvRWjBjaeOjAvpPN5Fqxf6LpwJmDaSxZfydAIWYUB9/EzqwAbra5Id03HmuNdoHhLd71mKibFXSX
2g7rmJ2HiVtb7qcButVHZlpq+YlKE4RkfJOIlrWkB5SQ88KZjDHREBtpzXTA2ENtL+QRWvEzqSVA
afNEgUwY6QOirkW6WHvESMkMSB7QerjokqFQ+k77tRaEEW2tdC7WNJFqdST55niYBkVE0fA/7J1J
b93Ilq3/SuGOLxNksAfqvQHJ06lvLVkTQpYl9j0ZbH79+yj7VkpKX+vloIAaFKqAQpYtU4eHjNix
91rfmpnGedWIBX7bswc8EGwzXqdaYjAjJrMNahgRCOc16C98p3UqR3AhdlSjQJZuepRnQmmD2VUS
5maV0aZbO5aNCGQzrUES0k5fBFjVAjCyhkW9G4r5m1M3nfRTQkccZMTNwNpuYfPzRlXD1ezWWjds
hJqLfK8W9ToWFZLzqsQOgq2X1CafRdcNWZGldef0ZVwekqJUiEGItaL1MMGEENeqZL6k64fbyuqA
blLEKDXxBgSNHfe5CTsDCbTxxV4kA4Ki0ziYdhEj8ECXA4OqIgsBMdl11V/Gy5LZ/D6xCbotYyLm
NTapAqsFxsWgg8kFRcFIcqgHq766F2x9vPLlsoYNNa0t6Do2+vfYbpEBKyMR1JSZJfQYJo6N8LJC
NgrscjaDAMRjmfvJkpWPUKWID4Nwr91Ix43YCnKBzlttyeLVlHTMN1aZ2hs7kp19RhANcnh6C5ND
gZQ3Pk0SHAEeRis00zUg1XQrcDQ2F1Gokh+Cval2/T5yil732lTK8Zh566JvcFSrkB7VsooBjuQT
8VgNCWLXYimk6VcOQKYzg/Q8ucuYokz7BVI+A554trRjWEdudlxTS/Q3JamrBW9aAq30yEIQXeMg
jZHXOl5lhpO6bAukgcSoNkvVRydCZzD31I6UCuyvogEB6bZspAR1of0gzqRWmN89ULaIKmiXDvlu
2oxgpwylGPYJG2K3k1ZkmfsEgWZK+k+BwAErEsLqoRzgbRBZIyff4CR43yhzNBy1uYNIoyxaja4w
SqRLZ0AEHySY+XNyP2LwRG1oDTMg0wjqLo2fFsbF1OrSi3HBcvsbbsGGb8Y86ju969D69vklNBD0
IVZrLndVDPeJGhyHXRC1rXHVMik9MrsMyiWprMNJFOoGGd5za/UQMSyANPCzcG2NPdr/+yES+v3M
2ZbHTbiDRnh7X9pElxdZv4Wg0kcb/t4icIjBy2ki6zu9fsvyqmkemMSqenMBRMwO14k92VJYKGXl
KUMJIq1VbYtHviR0hUhAWuSSnkK06bQkvQ/VmBUEzl8xe4NOkegxpkI0QYLi8NiyqY/+gGMxBXQI
ABZmUDjeNanD2D0acQp7tVZbyPbJNdyUmkYYlEChi7K3QuUJuyVq5WYWTiuxBWh56oHgLm9MRTDE
naVi9lvKPvvCUiMLY2+egxrGSZLeC5G0qe+YZKF6jpOXe6sEdM3VGc5AP56cK21MEf4bONWagBkd
krM4buQznBUrItmn5jVM0em3wZAONv8f3e6/dMMcP1UZBlxvgQerBpzZxhfir+s7CxXF3ghDaik1
0zgtcRaoOiJJsu5ktlveVbNVMB8jlSVcoEiV1PFIv6tpenIcegQsaSN/MaZiI2B8WJsJesMFqu6i
vnVh4FnYafAqe/EwZ3bQIKFD8ANKBoYM2oAt6pkCR2tpjgOq+VKg3hUNu16G8/JywIVCNA2b6Ymt
yCg6itNSuW2syFZva0eEo9e2mQRhZaBe7gZV93GGKFdJiuhuY6nS2rrxMJw0qjQGrzdniOxE0FTf
DCLYgPxwZKTExgbudcICE2oM2I34+ktkCmwHYbhDeZ5Oh9TioHFJz2N8jpqyfMlraRLEqHTsnglh
QyRhaVP5OBEZYbDlGu3UEXsH9i70SWxEB+zZc7mYrHFtyTLN40OAy7HNauN+heJVtJeZqiB68PqY
LJ6tDXUtu4WyUvZMl8UcCWpsvRX9eUwmD2+lUqtd0/gUQPyJrYb2l6KdltsRRka/yXMmuNuh1rH9
kTpq3kcQcm4MjoItUUl2j0x8IduGRymdex+1j+NgUNXk8bRQtPs2qZihx9uK98NXBytG6CSMPn6G
MIpzpK6c5XFquuF72vSx9CuXXYfnVCEGolYalER6EWXAxpqsPCZ5MEY/D6ax98MS6/wmb3Gtb5ZC
6F8AIqtfZMrqzWKbq8XOJd1nn5b4C4HqT6R/Gnpe8D3URFwRlVt8j4awcne2E2f3tZnrcdD3Zb5d
c0p03xKLe29OEPsuRAaMjpMX3tX625BwkLvJC4ZkD9zbGS+PMjbzBiMNAs1sGqzbuG7dLMD1AcuJ
UXuPnVovpNziz1qM48IezBvDEsO0I5yYWox1uundS4V2Rnpc2oqDz5VoQWMjZId8SxTNk8aon7XN
SilWbEgsEAS0bJIbmk0U5BW23Rpga81JQXaTuTfHJbcQxCRt5ykaKJplUSDngSjQvSpTtXsiRa3T
cuYf8fGjslUkoyW/EPmsdrwcamNueOKoHWifop9xEL1gNrXpoXm0h+s+aFrAabumQzCAeUiWTwW6
eVY+prQ4t8wU+cfQ23h8S8JGNxCPkHhQgKKZHEEnPipj3CYnI7AZvLCzY7c7xp8hWSC1OkA2K5KK
bdqZMG10hbsRFXwdNvlmulp6VGA7MK4ZvBmpKMmOtp/ORx0cu+YxHK29bSPRpRdB4xnPkao1+BUS
l7Ibur59Igstui9bpwJiZNV179lmgZ2mskDkzJJiF2cAGgfcE2l7nBQookEwgHqh5JspQGP2UL8N
TV7+ZrTRo7VGiTXb7EFbepnjQrmVg9E+2RU0JA9ptFzhPihLdgBu+zrguWQ5rCY30jZKVLhRkEcp
+ek4mfMHIIop+ujZoMxe1CW/VRrQiyFYwGccCQtv+ZS0/dFYS/md5zLSN/h+7OSF0LGy2anUxspR
qCW95g09zmuy/1ot3zvt0Jc7UkrYORvNGfQtp15VfSAokwTXUk9JSW8Jrf02NQnrzlDE2kUerpIa
eLntV3SqePU1mbQrFGHJZiU8VWZnEsV1DB+K96shXGw31pQkw5laO7MIsmZBplwtnFSfaBykxYOK
XFTzo1br+l0X1bSpoGFwVr/JKOMaNr5RWMp9bqw8coaKtpF6IekXvKcxiN/uKtdz0/VNPIX2UZMB
lTh1Qmt8GadMmdeIwIx1WoSclomGhbxrW8lJtjjhs9nIgkyjYfhaSzcWdzKsh/wlnai+tzA90LVo
ViW0w9yR73uNKgyEocidPr6xeobVdAGa9K6P+qsym52WQwR4S49otmO0MhS7qQJxzDUxutWm2HOf
H/D3nDRle15Wxgvn3QzzoP29zMX0NYVUtSmcCAQi+QLdWnIqtbZziqn3M20UxhP4nTk+/mfNqxRm
pVt65LVpZSBRzF8oVqlDJhApCV1WjZXdT5Wu/0pbAnXfTMgOv3c3muf/dKoJahbHPw7oZTR5UZWq
QI/bdDh3QZpeczLTCBgeYsrTeXTA9rnVxB7TDNnt7/vCf+mkot5mIqIZqqapwGo/9IVLV5o8mURd
JNxtP6RF6U81Mfadimbr95f62BzmYMjchRkS433E/x9F+eakT/0qKvI0JclOAbehwOvn6W+OvLkK
IxGVkfcqBwc6/74F3WFv6Ks4VTyMunARWbpPELbon1zlVWbxdlTBZVyXAzrFOYNG8TEZqYv61hA9
gip3VPJwSyAahXgojbLZ2F02nyW94ZyNtsqZIosa5dZhw3shToXS5/d39VdfIGp0Gu7rwNN4tVK/
ablLMzQ0ReELpFAe/LEHIqOouCZL0s83r5f6XwrSPxBHvLnrf3HTc55+TNrnt7Kr15/4aSGynD9Y
Pxy2TYZXuK41/rGfFiL+yMAMZDIZxvGiMez5L+GVJrAQCY35KnN+dAarHOqn7oo/InXJZrXXcJeQ
v2H8HQvRq/Doz2cV7Iml6+sLx8jYXS/2YX5XzSJVZ4dudV302l1s5RXECgN8w5ISKEbvzGk2rrmA
48ibLygv1OvWQJvdJZZzbGK39gx1uYfpNVC9ZM4A2qULn6pOZZUd4mUsNiPYM1oAOnAjiShVJsvA
5ELtnwyKstuBs3HOQJ6ql2a5c4ru1XpWEg4NHoKD5jCx0ANvzRzrdJwtazvD6UDCW8Rbbgxnb/SS
4Veb8//1m+/wFxKx97P7H7cFXDzGJ40CnQn0+5WizSOGYiF7IFnR4QaUD7nRJWWq2elNAPUCBctC
TwkuZbH7b3uR5HOLTvf5P04f6+4/tgNQhz6pyv9c39mnqp7bhAHX/33/n92P/46eq/VBfvcfm7JH
a3g5PLfz1TP4OX6Uf+jn3/z//cOfUImbuX7+P/94qoYStejVMy2C8u0Lwpr05uv4yyu1r8rvQ/vY
/eVHfr5Tjv4HcWcusxxMaYy5V0nAz3fKcYGEIWtiRIvcDtYES+JPMaNm/2GgqKINgFZR4OXjUf/z
ncJw5q4jc2jvyGv+1jv1au16+06hPlpNOUzG+f2wmH2QxBlY4HN449Z2gi++0VcClFmax72aXurr
gYnJTzBgLPBMzDgl7oexoZkbFeIgJ6XdYMEOlrLQt4WWXL25j794rF/VH+9+NX3dCXAzoh1iX1i1
nm+HsIndjaIn4WlH7zj8mocl8z6lyEiDrnU929UjsQYb2+yKg10hDjupJ7fkgEC63kENlfl6Seaa
OcXQ3SixpPncVXAPDOgs+1oblwuytEmTZ9KTXKTV0tcecCBD+ktViG8JkKs+GKowfGbLdNtNGrfg
zMMs1E4Uw2g/24XXj/LhozI7x4fJN6ChPFs3xzebH51zSFo08rexqlg3Uzn0I/ikKYbuhsfbSobk
OtHW8Z+SKTvYSsnXwqwVjg9z7IBGK+3kVOlFek7LmiIvdJ3vDl+8z4L1Y+v88fL84kv5MLHGHYjg
D20oT+fr/9E/rMGx0wipukm8g009XaSFXdzi+dy0MY+FaenjuYSFdDthm9kurTTOF7d2DuliV0FG
+xCr/CCmQw9A7tha5vGTGuJDNcNvZyCZQhGjos91BZqi9/cRs5OVE6xjbuu6669Xim+AMdbxR4Tu
+4Io5S/qnJ0beRMedZqjnZjdqH2Sq0oB9fHLRNHEHqXqsGk4DzofXikS5hmItZG+tUlgzk9LLHW4
9gun3jDLv2cwWgcz4gJ0kmkbwIVhYKdWDPmj2wUTcJC1pQb1bRGbzh4hfprDTm3G0dclgzVc5tXV
iKAUU5Ay760qz7ZWaYoLPTHH3WRgHKjTh7lrNb+t1PRLZc6w3+oy+9KxBjPslbuc6t9vlfEGTGZ9
2oy0x41ZLNKz6AHe0CSKFc+KhCx3srIf8floxBxlgkQF0lqJeJISXD7z41sGoVDiW3QGguMPJ2Rj
Yb5mcBjQZ8zwFW0J1NFzr/ppZzp3QwjymeDtnuaUbWJkymXtbl2pblwtvbHtbAo6BaEwkeugBKwi
f3DgV+2TBgZ+p/WEg1kRtp92mWze5SYf2a5XVlcdj8UzkaEaB84McGvO/R37NkRhkCqJB88WQkLa
z+AJLRiuU9E8MGgxzpQin48jjpC7XgwhAOs2OcTmVEFaaLrH0On8tEgoup2l3zazLI4GjuPEx4Ov
qsy8PRRddTaVWRFglzFPyG5Md5WVW1dMzeDdSqXezBaxbvGslSfEeMTPbk+elnAaeYB/eK2bfR4U
rbwvhd5uHTscd+owL/d2zuSxqCz3PCdrKEhGCTd26Vz3Ad/RV6ZuF8usErYhB9xMjIKgVjjyBpBE
DTvGmd2bdFSclyiv0/h4IuvyTKc17Ludpnm2QMwiFRqW3gzydTvjajiLRNwxjWo5YltzLYO51Kyd
ibJgN0399YxYaAt2gcNOF0FHswwUS5E73MQxkbFRrs2DT50z4RCqIN0mfImTqOJto03aIRy75BmA
uem7aplvyFD4Oi/YdvJq/JrHrvLMnAHKK+qACxBAD1OsMQCquMlgKMeNlVrhDnrTkzL3G0L9XGKJ
xvYcoNI3hjGAN9za9B1bV/wK5H2VRnJjAlHb5Ba5OUtadkHCg1SQqHYsF+WSUcBlzqT0Ys2mM1pr
OOQYH5ls1eHWGML+e5abF6YWEpCGVbWooxX1lTjPymI/KZLsLzkSQ6SFjrlNkwLrnZvwjdHs9kWF
hyqMQ8pI0YnjCaHcCyzq7oy1BmumMsTi67j0kVdpnJq0EDpYsuQJzUvAZ0FsRPOhhVOxUWr3ma26
8zoz6n2eyfG8nrNlm6W0LsAyolivGuOigWlXzou2cRlKBjVDXkjN2qyfIIwCF2OWibph15geinJy
v+lQ2g+pjK17zKvGQ13qBhNFIzkJi45+84BldPSSyI33ZrdcVcJdzibNKXa5qVvnTlM+zTVheV3H
rFN3zZOu1qI9w5pwq9SV8aXVl45GRni0oFg9qooivMzgp8BCH3V6q9YeGx5WpnC2GOpBzNhnbsrw
xEwRMNKLjYeXjHf0gd6Hgts0F8U5sXgRgeWqvcV9w0hhTg+YGfMAuFW661vdpW+XTvUdrXX9kBYj
r1tuHA35PLyo5jKeMdZsN+bSlsumCnMGTJGVpRduh/TOtsR9Ws8nbTjah5jBXkDkcMMk0G6OYgv+
TZHp2fHcKdkZdGbrLuGoBLhvnMrjKnSMrQO1p1sH/a0SXzGgbM6MiECHReZDjLWuPNLsBpSJM7o3
I+3yjHVXu+oIpwlU0XVby4opodBVIfzXppiEkSghR4IWGe64u8qguRpg/iMTpZDDcgnQo/D6NbrK
MyCO7wjZs3aV3SPNYswTqPiufJ4J+NGuYPyoYG32UsZaTdIVAY6r+AC/Kb0facDcqlmpvtTRMp4y
6/tGRlRyDAStPhihYt5MaU70bOSKA4OZF9dqrkHT06pyh/vltaKiT4Woryia02hOy0NWIkKrsBWe
NrY2QK6RMBWt4rJY+i+pQWeebsY121R8pOuTthnbYTrkrrtVRVUfgfc5Qdl5bs8If8ZZP6uRbnkK
jAMfkGJ7YCwzBJPRQAhKFvvYiJYjwGSX5ZAPHuiI2qvwpEyMTXrlUuJU8TJiQXx9wgUJYT7ehmn4
rZxDGNAdUTZQiPJ9NGPhH8Avt01UPdIArG/pEeUbOD20mXXJrGYwzB0qUOmRT0JT3EJ+qhuxvrcy
eqYxFfpmcmV8gKNrXxq9Ewfx0uTbIi9nOtT0yHKnNc4JUST5AsgLMCkoznuFvvFxRcV3O7vldRoX
9ndosKdtn9wOqTb52hxeNIRfbCB6pi+zUQynpWEVp2loJ3tnMhmN9CGcVBxyJpTTJH+xo2E8a2Sz
Zob1KRNRtBtSK9WLKXVhNWaKUhA62qjR4tlKndqHTuKyx2PQs3whWhbITKNJOicyqoZ2y4Sxc47b
RJYYfNDtAeWSs2ogfpGKtuvlRISENxA9pl/Dom7jlQFGwtJuaZo4GJWEYbw59C36MroJ+Y6RTfEE
OUbFCSjT0T62Cr0hwMIhbPZ7odukAyRmo6LZ4wGq9qVbt8YO6nqfXdelXZxoEOtYn+hjetIy+/6s
5yRr7aOmU9ahllCjg6pODfbSUW9HZmszJ3qkDHy22u704wVE4KlmjNHL0M5uQrpDPF6LivrqjMd8
4ADT1rtuissT0+2mM7sgatMT88wdmodwNR1GqTzBICKKYBFzd0fCnHY7tHW2w/Gan9XYQ7TNbCqB
nRTuo5r1+r61Kx2enmN3XiyXzuaFpWu/KU16BZ5UGf7ZGfmB+gDNYVhm+PqyY8Lpt7o97YixmGqa
XExKg1ZUCykvQCtbb6nsEQ1GD5EC/XWuXBTGOhwZrOhiWIfdcqZVwSqjHi+MDE8ZFGkn+VjRW0Bj
1G56gT0hkLasGBPFCWsTgR3dKamrBo2Kvg6PkLGEkH/sBmu+0ZWHurTGa10azZEYhtb0hApFOk40
gSxxmL9xB6jThjKsqUFT66oCwHcUJ5LabCnIShWTtg2ZknyrO5EcDYuitUwtkuRCgN2/q2pVf6DW
1umkyOUbuVLk4dlRiQ1UqexnvexjQIRJZ1zbxXjdhm7Huav8UjRtFYRucpdw3/wQQoIl0rNMMe+6
BW/zYjBHpBSNfdUUTPgyCK2N1E8qqC8ny2gvPhoB/KEluV/4SJvyKmSVTfckbzg1h1gQRntIwaGv
ERcC/CmXrY9+MQEwV5npEVSIMN0Y9gAsHiAH6NowjPu9lg2acopMqROXyeISNoD/O/s+ukxoVMrL
722kNMcq5tyg1ERxaFFJ3sdu6VcWHdZpsSHhm1a9ToBoVIMcOGJQwPqORvhckWlyoG61/XRGDeSl
yzxMntZOcmfpuHhBlxrIIJZlRsAuRPk4jmP3zXG7+T42cutg2E130mXt/D1P8eNnsjuqNLy4XlzV
lZ90bfwAA4wD8NJmxIQtvXgkwKg4zOgiT3uQPYgz5G0EK+JW79pli2butCvh8WvMMvYlADs9sOoB
tFQfE8phKLl6W8J3gB1nkdeAVJWwaUSbBMZCAczT70VdXKi5kp7x/hanxBgiJhv49Rkj09cAqlDo
3D/my3jynZcic4l+GfsjWctdkWVEl0wqkjO3nfTTjBJ5E5tNf95oJE1wJwAlGjQrCDYuV3rB1Dn1
94QWGXMII6g6vfIKnfgypmTl+ODmhRqoTn+phxE/UmaYtNW0DO8yY51tKKXT70w4eQE6zuJ8rup9
KQBUkA1iebHdIFNKc/J9pVT8iOHeiYN+bnIdJQAppvla68I3rJVnUGDTedalIO9SVrmw7F+SibgZ
HNbogvYDkz47IDYB7thU9ogfjS5KmXePxJXZSP52EYR3yB1G3QEbiF9KdeVPu7O512lS+qWurGzG
ynMKEvgQeh4U0+0vUZlcjj145yxz7qJmlQF0TFQVvX2MuggTZ8r7Zco6vAmn/DJLM+10Kuzy1hFL
U9Dsyeb7KOGtJN/SAMrUuMXWQs3xjRUFxmOXBcM8kjjGEBXCn1b7aY1VzbU4o3aDEx8iFmDIi9Rf
gc546Lg3spSHH2gFMhn2V8KicAUgOU5SO/2SM3T2zYaSk+JbEk5XxHtKuow8oEiFJz6NN8w9DvnU
n7Rak18jVuJhB9BAKpjFYS5tq/K2XqopiCdbIi6HgohixVD0637KkrsRAztKbwPyhjehjz6OAfZ5
YBW6O3fWzLMpNVCk5ZO+6YQefWXHidF0SrFra/ASVSLVwKgs+1Ed2i81E9wzKwM2U2RFd4yuedyY
TRZTsnaHKE+vDcXJvoYo6MydmqfRwW319KmnVr6LJ2fcJsi4QfMpynGFJuikLuT4OCxde77MTReo
JH6U62+WxQdiN3VIsCWqQERW4kkdI4k8fEYDV7QWI0akK8Tt5LZ2gi1IBDSCq+MEYf3z32/n3lQF
//u+EfvaXP2zS3uaPLVVV730v/1bu+fq7LF47j7+pXcd3/8ZLV6Tjvm/t6v7c90O7/q769//0d7V
jT/wVpo45gTNyrWJ+6/uri7+YLKGrdnBBgSVbU3U/dnc1U1yOsk1Vun7rpkTFj/0s7m7/nv0AVV+
aiW4rd3if3W2fzbnuGP/tlkn1mbcn21FG2MV16URRdKuYHrzcVJJH0oy4khIIEAvsSbYjnAd1DSr
Bl86OWRVU8pLJWu1E7c2wm9jXMBSRGjdfps4fCue3Xak2RRGfUvBOjZ+rzj9Y8UOdo8HskCVMGg2
Z/O0R5tj06cotyWtIOOTrt77+cb6KWyVFNTV1Wk6gjkSn/JNc7Ql3qBSGU77pjYXBCtCGVZwNPvp
YjQBqt1NV6DNS4evb77lX7Q6f3VZUtPpPKsqrfuVp/f2su5Um7yRrM1zNHvQaQM+GqVRcb5MC/u2
PB1bzuq/v+ban3z/hdnq22sygHt7zWkaFYwM6zXV6aAx5/fCVQvUNOLh9xd6NZB+vBJ30yDDEFwg
SXvvr8RhyU44Iwg/Ya2WJLeJQgLjzWL0mqVUbnqaBMeoRe3ZI6cwRaSuAp1ZhrndTElkHeM1MveO
qY7Sk5lAaFvHulsRbTdkBw2Rw6NqMnCCo7MM0P5zt7qo9Y5cwVqTWR78/sO8vmYf75vGcNDBDclL
aH6kC2oDbDYsFIufpkhZyEGgae+PoToEjCY1YrpN4B7UCoPNxIC0joTMjma5d5FiJ7txNPPjZZTa
aRiWy7gFKDWtR280iWwfvDEZ+Llxo9hKWAf5GjZNvFitcER+/Yhi/bRGJrIDuUSgXJch53Y4NZRQ
kqW4S+N6v/AmEKscchONUicAIX+9td16l5P1fpPvSn8NLBNfw4jEa0ObO8SXYzhsjDpquDgg18J4
nlOo9QjGwcgeAdQj+bmaBgIOUUspSJKW6cUAyzSCuEkGbQP4llJy6V39hSiUBdl2ofUOaTGKwvkE
DQtid51DYjCZo5GeMIeY+MexRqFJ6topD3SUvbC5DZ3goj5CaLMhQTzme511IjMzoUXpNYFGR02U
Ak/TSiGPxjKlrIbBRptKFQI9alMQN2ai8vYzgRR1ixL3Km+H5Wot5G5iOKTzaUzzpLtQI3fUgp66
9AqvUXWIJznLrbngtfoejXmnbYRSKU9Rbsza5ZTh7/FMTqLNxpHdfEW+BnarGH0/j3UH7HZn5egZ
qA/SNvNnQkvgvvWmrfgcczQZOFGXHwazoKAuogTVX6YKohCSaRbbruwF2RwWWYxI8KrZx/OLHWBU
zPFGhHN7JNSkKHb8FA9IHrZi8ZueTBbSDMzuGhZNBAghjMRLTOdy9FiJ9ecqMU0tQJKsN2RYyeER
dvz4pdaq0eC4wvfMiaBAzJlWKIknApmpTVF1BZOUTXtMVA5SFr2gbb0J4xVqAzQo8TnWWkQvD1Vz
363Ls0yaqfGtddHGPyf24+tKTlu+/VZ1JKHwZLLUh+ui363Lv00j+vqfxUxp0zet8BdXcTd1VCOE
RWCueRZa1JjJ+aQQPkJKCdl7tEVukrRYjE9Wvw/DJVZ63JCYIDGQorDhhf4w8RsNR4yxHfFLCPu8
1AvCSmeyhR1AnqCRTiacVDSxxUs9hJwN+y5YWuvEMFvXDyN5NS/zvgGv9fvFhb39/dLC7wQ5gT0U
+Svb6YeF8s8bk3Q2n1i8fngnA6Jkvt4T8/X+5L0SI29ebxv+CvfH7/C/gpV/CJVt99/XXtfP81P8
nOfP7+qv1x/6UYCZ1h9raeCgl0eVtaof/lWAGfyJqgtmgYhPXje6/yrAFP0PaisLEozAGr1COP6s
wBQNxBDEIfQvoBoRcjPh/FBy/a4Ee7+hO6A9KPPobkAXpaz7C1m1nIdWhK7gYMUhZTtXyBqjENQ1
ejHXf3NnflGvfJCl/biUDd8AZQufSFv//E2ZVBojIkvhcFDFgxWAr6s5eEJU/LtXoR5iGM+QVSC5
e53AvrlKUzEKS5pcwRmtFwErjLEplcj5ISz5t5XrXz8LY3/+cdAGpuBbWF/KN1cZ2PvmMG+xBs7T
si9C0tG7vks+KSy19yXe+u2s2geEg6goGGfrH95t8BOrdrmMGSPN34m7RkvpTewGGA/8VKBTXOyj
umBwM+cnJmvOQB8Bp0hAOeqpDe3i6kLU6qm9xNe/v8vv9QDrL4aPgKg59B/onBhMvP/8PcfagkUJ
X3iBCJ+N5bqiUeK5TjwGPEkziHwsur+/5usD8mdJ+OOiYGddGFksweIjP0WSfkPXKwQCS0fzMNGe
I4lDYFCZ8OyYTsFY1WrGjYM1+SCZ2/qtZp2VsTXRoILgFFsQ4SMzcj5ZgD/M019/L0i9nJQ4Y7FB
Gh++pXYUM2t9mfh5qcxzULnz1mCYpGAhoaVKTVHMgT51+rlb18lFx1zIYgZJa86t7pwUya6K9PYE
oHG7g6pCy8ixURLZXeQEjeowFW/s0Po6LKZyjE5ruZJCTmWggFr3GE4Zm7BTBOcOPaG18Ptb/tfH
3EUxDo+ELxqR50fxzWjZ/djR5sJkubC16wkq98gYg99fhcXszQ728/45Are5yp5KL/79w7Rk+owo
Ro99xVSXDT5fXL1RYQV1pTe+yFL7k4Xor2seIkL0ebzC/M/KDX/38hJK29Q2YVWYWfAuj41U4ELN
VjDPn+KSf3UDKfppcbP0s2Do7y/V5kxY60aLme2hWEcbLHl3xWclwCs568ObAQuCk/oqyAW68uEO
akPdx6nKHVwMtzxLRpV4KJzomwxj3K6vbXWraom+HQaIhjmJ0MjoNYHyfYy98VSGmxjGw6HOrgmN
q4lQ64uLuHAnalTF3INPeEDvlYDxJzPNYACNRkB0x2Y5qZs8pc0to6b20YlbB4dwtU/WwL8ugSu1
g61JR0+m8tne30FVAgxDnh37fa4TGmcjexALJzSboGl/0B0rIHgCg2GXfPKU/OKrQ3bGxWGG6Sg6
16f2zRIvWp3IhMaO/XjW473bcE4hMbn65Nn/xUK6AvGpLBFSE/f0saKc7LwtBeQaCeiOPQsc1LKG
FpTStXxnnJkYsqh9ctFf3dNVHE7fAKmU+pHZV5s9Ao1cif0iNsgwmdLsRHGd7DrHGrYnvjC5G8Co
o/koP4Pq/eKmrkK5tdzQeB3M9Td7c1Mz3pFlnJPEnweEGUqpYGC18Sb/fkH5xQuO/pa2wbpRUEh9
eMGd3shd3ebskdO6Wc90055Z0hygt4k+eTw/6BNZtSjAeETA6KC5x2Dy8TGZY4qQvjY8DiwPNW3u
eEDTpSiYQHCPYRbtriO777YKaY0Xc1vexEXOKM9yxK7EhLOrEQAeJoFLv3LK9PD7G/Hxdv/45Wy8
tHQAoUF+eLpczs+OrvHLLYMZX47LUpyGHY7k319FfHaZD98qZFPHWnoy7cvYnTdIbsDdSsQvyjIv
3zI1jA+dGXYnaiXnmyZfU0441OKPjYdLzrImfozwaQKb6SUJBoLW1YYtI5mv3Hxng1whusQcDuPW
TouNPmbJtkgZsmiD+/zJ51i/q7fLKHU1tbBY12pefaYx759OFmZULA2HqB4kgeMmzXfkeu4XXtxE
DRJ7+NaHZULNA3O88iqbFt/YaZACBlKivZocxa91rzBxMXh5gWBqtP4g49Ohaiq8JjmkcNWbK1Nr
EOegC0dRMILG1QxJUmsESMMIIB/jsh0iGdFpZzL4+w/4ut18+IAC2SEZHEQxrRSa9x+wWcJitNE7
rY1R4VUJOic+Vk7HLHaPqDowJ+uOJHUS2g6HnPEqoVOUuKVFxphCx8U0PlmJfnHH1/4pmFIWeSqo
D/tjx2zPzYzZpuap/h9757EjObJm6Ve5mPXwglos20i69nAPLTZERkYGtdZ8+v48605PpmejArd3
AwxqUSJRTmU0/vbbOd+ZntD0fGKxQ4VXL0QI6dn8xeF+ErSubgCYrkuIgw0dla/y7zeAvXz2k3mZ
xThO7jQoZFaZvdtjnKLlkjfrlKISMRuef0JuU8BKcL805yvrzE+O5++nwSvBpE8Ny+wL++r305jt
tLmsKpCiqDkYDzkNH7oe6zYld3/oibfxgDYbRzVry720dGynOWzpwXeGlDEhuwmrRPlWqTnTR5Wn
O1zAncgk3XkYUiKOOkP/QRDLF7rR60mVpagMnFblFTGZV5yrl1y5JPotQYf2spnx/RbS9yxURiLt
vgwV+W+PBJuMxa1ME4lo6t8+Eh0KmGaoRwnrePGZo+tZ0+ke0UvI0hfj4XKff3sOdGovy0WVzwWe
novA/dfP0VzRpqM7A8eoVozN23bCtb0q83H0phiZ6N+/fX+MdSTJ7LMw/C6VNF6V3w+mLBGblxff
V9cu6lqP0AY4mb5GTUl6/FeLpT+vDKQmRjedtb3C5vjVi+VU9WTjDAzdwFwCjO5DiRa+vKjJMgM7
NMSYvRKlyRdfgit9MxMyUyjNCdbE+KSoe68GCch8tgIlGOJkKHi23D8M+XQsB9IZG2efxOOO7K51
Eo0H6rovvnV/jBpeJxX/DWtTmhoAy36/vdlswMwdIdFr0YAXNKgCZL1EClomKIG/f5J/3FwORf4m
am4OSfvkauclCaquhjpDfREW0ElQU4loqiy/qAiOhOoxibGqu9XfH1S5VC2/DVYVvqxMnKgMaYNg
96u5a1Cb3Ah6QAkxi7J13WeExSlFuEN7HULgpClZOK6VaNWpCjv9AIatOymQnLYEMT5+cS6/b9xd
njPncmEUyvSMLO36xbER1ywTzxB/0wR60WoxOTl1LwuzH4G8BFZ1ybmWT5W5gqaCCKaYRCf3xy9O
4zKKf7slGKEdpiMy57Gg8ER+f+byiEOlhfThSlTXZ6aS6miqCIIbllue5oQfKWGL66gZYwgzk3Iy
A6BU0Otnj+6B8X3KtfXPM/r/jdD/ZcK5BCTAeoi2Dx9PtKW/PKw/bEc3ZfOJtv8f2zYjIPdX89F/
+0N/NUtZFvyTFRfb0dTSPNnL9PGXF+nnn1Bn0/QkShePH3/yr91qiSxdcsMo9+mymgr2Pv2/tqsl
1cHdhCLjwiC9LDvsf6dXejWBY6b9+UuXOF+ND/fPGKFfFi+ZjSV5DOroud/NbFaL9mX5gjd7PX/+
cYjrT5+iAcVcOIRnP4bfhpfshNINT58HHeqXx3H+6yX5NSDsarq8PtL1tkFmWWXq2Byp9JvNOfs3
PwR//bxD6xsHGVjJ68YH+TFFqkdj9DyyIS76m+U5WMkP1c1XLdLr1scfB+Lh//oJ15UJrpg6Rc+F
zszv50hL2SAVznu02hKiswOps6v2wbn3EtFvZ6+50SAwCNOzV+nW9ErwGSvF8v/+5l5tFLG0vgyV
Xy7/amLKkik0l2yOnht7s+Bo36zKH47frzp/9Jpv09Pwhsvc/ArKfN0v/uOwV5+IqAlUvQa4+Czv
CJl8mLbLIUmE9Nw+DntlhzL9fGFlAZnc7ayH/8Els9JExMGOPaX15aP5y9sh1RLcvaSLnpXvBXRm
RGlvpdu/ErapP6DB1U/pKmbHkorx/e+PfPU1/nnRvx74quZwVHRUsnIZajMMKxSJYnn6Xm7+/iDX
X98/jnL1ZrbaEEFIGKJnsxFQDqtXrD6YccnE4oCI3pCxxpI7aF+8ptrVV/9fx6WvyzrJobi5/Pkv
t3WICSMpSCt61iGbAdhbheG8+COcTQFlAdrnqMmuZpm3uUHsPS5/TR4I0oFUQ6yolLFva9H1HvrG
laOpPGaKfuN0aephg7gnSPsNceETpMTEzwMMhLEyrQtV+izJXttYpYUTYJDi1aSBsSjaZ9bzLeFH
Veh9cXcvb+kvH/I/rvKqXC2UCBC6rEbP5CmdunN4nO5QhN+gAXia35VXOC37L454VTr8ccSreQPw
0TyQt0UCGilgrgLPSuh+7ofCPlGv2C+2+tWT/Ooar+aEgN7C0NALfiZ9+Fu9CfzZdnt/WmUH2bVa
V3b84QyM3st9ZLXs52deG/qO7Q7pBocVQvtxE62zbbvJ1vx7eqLu2gdfTFyXd+WP53CxaWuU0jgw
r+7KYg9yREY589Zh2Ts3uZd8oeu5aMf+OAKNP74JrO1MthV+H89zV9aa3sTxM4Rf11w3gzimd+Vd
84HBdRG1K/nfwbrWj/brso+8+dQ9K5hH/Pit28/9sbNX5nY+q/cE4orKxfnjBT6C3iAU1lZaKffT
ud6Qnhf8SFzndRTGRwM4UPFvZa8+9x/EuYlEjHsiFAS5seH5G8FCX3z6tMtzvL6Hv17h1VjOIqIw
OzQJz4bo/Wg7eMVJEssKDUQmFk/2xzs6Zekuure3uqjn1eIGQvXylf5uClLV3wjT5e/1feT3wvH6
L07v527K353e1SOe5xmYmBJEz/M6Ocw7Nnfap3TTr4cNRiAARmiNp52ykw/4Y87OgTbe3795P7fp
/u4Ert4DnP+jPCC/f05FddB30WvmLRs4QvvxnLoP1ibxpr3tpe5zs2s9x70MCgL73G7XHqNVs59u
i/fzt+/TLQ6ZVeYm7gtiQU97JSWacPBJJMfyWb1r96MsquO47794ja+EaX992m0Ek9ShOnUNCsjf
JuRITWNpUqP4mcABr9g2ZG6une/GSvGKFcBKnzm58s37xe9P8Qd5z4+h9/n3d/C6jfdz7qJ9ZVzY
+mz2XC971AgyoW0meA+e1Cf1h3Snf8AG6nZF7qcLu45w+hBSfXHh172zP456VVwsbUg+XZHHz8mq
OhkbSZzbQ7eOduP+q1foy0Nd1RIoKisnkDhUelMQAH9kRghW8bbwgxsmzq/o8Nf96z+u7KqCqBEG
Qpou4md9HewIPPeCm8DtvOkweUxIN9M7eY+v8rb1KB/FuG3vU8/y4ucvnuqlgvjjvfjlqV5VGNac
E6qRc9G8lOtxXW2WdfYenaJ35ybcGT4c6uNA+u0xuMH2NK///ug/G0J/HN1AHEdDjKF93TAqMnLi
ctrbzxBFPBwnp8yL9+xmeJKLf+lzfK293gtEtVP32Ls672i7cvjFEIOT/9/dA7IWkNFeutTGVRNn
BpGMbZN78LJ9z0UsXu6P70+r+KYWhceIa91hX4r37fHdEns6DkLxctdXhb9bs28pzlvdzd2T6sJc
3eXixVy/tSJZ5esH5pBodeen7uYQeatUoMH3tmdf5/oG8f4Uru5zcYLEwv+52ruFC4dcaOIYcohW
vN0erdW+XL/dpuK08P8aYmUJw9PXsridvOwwrY4nVJF+6waemwl3PXvnH6vz6913fz7Z+Hv8ZRWL
40l28S65pdgPnrk7HXX/7YF2lfhMudLj05tXi4enmn/+DgTXPR0hyW9zsSnFQyY4vlBWmnhZBVvJ
z3/eAGVlupHHr7b86iJ+nN6gPovb0svF/c0sPo5vC5fg7SXPvzuJRhwyl9Peeqvb3RNKWHHkej4a
Ea8eNx/hyubkMrcSm0cgCO7HS+A/vQXbWJTu2eDzlbn3oNrc0j1xLy+jY9q/8zxwq4icay5dSWwN
cXu89wbvuO3Ew3oSb/P6be9+TJ7Gf3qDBcntXZg1+ZY7nHm7Pr2xUqPmctxV7q6J6lylx07cYbRx
57PJr+Su7vHerfj9TvhszIj08g/ffcP317Zwp53muvf+7sYU6Xp7Xk3idfPIqWruenC3rTjHQmfc
Hp5v7veZeyPOh4XhfNjsgDe5tefvDjv/7mCLneO91GK/6cV9428N/8BBXCot4QYMr89vtte6VKQw
kMX6VRc6I+4MNHVnC6b3Yy9uCuFvoGjzcNmVdm/uVbHxI/GxrAxuqLb7HnnrcSXttJ1QV9/EzePs
pQ+heGMLdm1y4/w7/laJXXh5dol4coTlwYd3gT6Kww/L9XfVOtj7O8W9nNmP0l150Jq9wTVPNwcO
xHm6lXs8xZ7/6Xu79Y9LoePffBx7d9f7jnhkQpPFePYLf/0DFfKm9o/97nZ2j4M3rAZPWXXeJhWb
o8b5q7sn3m74DwzZh8FbwZTzG+/x6XgyxMvG4o1AmrqW1/6m8yzxdNzfcuapR0XmVy7WfbHv/dNT
6onS+9TE/csHI/nyGlniM/f8zeOT6593SNbFzfqV25eLz6fNyyi4u7OX3Hw7NMIWN6+h+zqvJn/n
d7ezZ4vFH3xpXXrkiO4Dwbedv9YYVES42nCzq10kQo9fvfxe7zqe4UmXE3r0Hzm7zt8F7v3ty/so
9lAcuCH4B11t1Ypm+/Ak88TMtc0tvLW87BGZ66a6aXaFu2u/WEX+DFb5Y5b9ZX676hyrkm3Ges38
RpCweJH2L4v3fmwZNU88KV7YbeQeYZdz60v3/WHd+fn2O22Devtsi8Oldh180ODu/f+sKoTbw0L6
ojq7To2qkkAxJKmJ6RwUW9kPYzdYV1tI99l9siKB2htP5sYuReETacCA+/uvz0/FwR/35ZfDX32B
nciJTB0PMTWhevsGt2JrMQ+uY1+7CTbmyVxVu/RUf/E0Lj96fVAH+yUCD5PG4vU1yxFp0rY2xs9t
E1fY94KzoyYsNpT6W4HmVhQLxsRwaqyvunyXFcAfB6ZhyZ7nJfLJVvnzX9b0eW6XoyJx4NFftvKn
/am/ji/qCyuS6midpQf7r5L73+pK/0ffds23LP5W/INAhx/f+n+Un/+476BckaD7/f8FFxT71r+M
qj86zvdl30X/+I/PJv7+7dd+88//7V9uKPufSF4Q2dgkesvs93Hj/09/+Z/wCy56n8voZ0XyX81l
9Z8KrRd2eTArYN64lPv/8kJJKHgdSKGXbUrkSReryr/TXWYBfHnu/3dcIAGiwY6o1GZEUoCxRfj7
uNDjFr3aoKoiNpVc9UJ5hGjCJrAF9ArO7as66ZgdBqlorUOkyUtau1o9WRHLX6MlwpFYav1g5n2d
Y8BvphJIgD5LCa2EaLnR9aS3b0eK3dAha70Lgzvspc1wKBI5q31Nrpxms+Rmsk4NuBE7dayULhNK
0UewzE19HO7NRSa4R8wwhFvXktSl98IO7+K3DH7jCOA9V0PF9oj0CCEitMvkGQ6bxW9ym3ZA4mGG
qeE6TSbboKKoiXg/aY42kRDGijQYIDHAI4eyXJmWWwOjYofenpfslJd5xtZ8UdvJvaxKRnqnEnGT
v7dSa90aYWHKtwbmVXtnlnVLsTGVVuGpypQPq3yo6nKDeXqwH/rZwmyPh8hmx9oZxiJ7z8OuSjad
zb4h2guoTzks6pj4kqHsWNhBNLKs+XhxViTULTlbyThLsmUMbxS77m08/M1czq9G50jLbpzqrvqh
2cRLZaIbyjYmU6dMa8/BhV6X4hI6HhAUPRe4HvAxKeltpURJ8xYZ2MtvYhAjktDMapS2eaUl9qfN
K91vlL5c2h9zSjByiF2JhERZtMOoEbOTYdPLgOaaXYFSEm9MHE1eZy7lsklCHsnnJGem4cXFQrBy
UColj63O2XthM06pnPBUjOy0mC7xRiYbZt0QSBP+C0425kbEWQD9vc6brD1l/VBqN4NDYvKLhHgF
IvQ0xf1EsHxmKu2bPuHje1nUaKqf6m4sy7NVF/CPnHq9tPEDZBZ9n45a+hRWabclkQbre2q96LNZ
fShlGkyuNAwvsk0URBASHXQZuLdRmpK6Yk4gLsoR+R1uGglAegiBRUzTlJ2TsLS0Z418+/61VtNs
3Btqgxce7+ookyQkE5QOrVnvbQ+nfGHgeMmc/OESAsZCSk/KVTIsy20gddWKhwqvTIpwdQOngDPJ
/mHEHg9hLpBaFcK6XQeQ+2uN1jvZOgYog8LNnTGWyVRJG/k8Sk4QBm5IeHrjyWYcm5ckKey9hxjB
m7yOJXVa3k1aL13gG1NqqDdpQir5KVOrVH22ArsH2zirPoSOuAccPrM7WTrZANypDQDmluo6qXqN
akZXa0jVIX8dnSxqzB3qztJxZbkZOsAvf5GCOyKXEgG4ixe3S0tdeomHuR3e59xxxg9bbx17K5t4
4DZSlY3xsZ6rUv1sZDktV0SCx8HOHGsyvyN5xiGHKBHK4alpSbHYLFKb3+FOSCjG5zpA7QWvkuSk
uSW8q28b2QfQgL5Jt4YLiGiWyldpiIByJKlWQdPvmTpuKkIUIdJQD4nF4aaK0QZy7TnYxDcWeBpr
hSZe8vUSSIrrWF3JQsEGw0KAAakUTS8lh3SWAVoqaZtq+2DB3bTplFKnEAzKIhJyFdqqr45l/jLk
PQDqmY36Pb7z4VzOuYR3LElMsBtgJ1qRaUbxgjd7+RFAutkrJqbUoY/Hj1K1SWgqR/Muj+yXJTDm
uwAdlLaNuWisd1EgrUa1TWECSMik5AXW01Qzf3IiMIMWSy63Vh0r66UcRj82Y84Msn37OjmTSaYq
4RXfcVxI7F8N4anjN73UbGM/m7X5ziguCkFotuuaROBDgdP8IQQqdNsWqabuAqv9RDVL6E4QFzox
4Uv1SqBW+ZhYo81iC2jz56DiBRQN6DtifGzCu5bYGn0sS8pDqC1g0YxiAJjbaRZkL9XM3KkH+B3P
k+k3HREIu94E+RDEtvGkm+O0rJdAgdmQZ3RdcRamh24gocvDq1efQGZZPnB4O/UVuQmIyGq16Uff
DI9dA2pMWONQvOiFXD8wA6iNUHTpwv3MpXTb4xP+sAmxuYG0EXq2UYSeVqjzEaJ98DZG0QJDpOxG
f+hpowt8WMnJqhPrlts8bc3cSd/aqodwpZR2vxpsLkoUIVEBXlggrXMnrDhuUStKtalUs3ke+diH
hHCoZr22Bl2/yyjNmRWt6KWQreEYDrYERFzRH8yobV4beeyhpIKhHCcrvqvwG/6E6G8GS9rNdhSL
SKse5HSqb0bdGYPThdK0aZJZISyMrA53JBli36GT5N+7Tax26giRo6k3PbFYO22UjcdGid/1ugLT
NIWHNIJ1K7LR6J6UqmJJgC7kaOn9CfJ29lAty+IRdkeSU7OQJFSWxDrEwaErVdM1+q65hUdU7p3l
UgqQcZi/xiRW7ZDgS8D55pRQt7I8yUEaYRqWwlcnHpp1DXzPr2VD+swWVQbJhqsWP6xU6reTXNbp
tprJbiZNzTRdEkDClSQn8SFb+s8wTk6ORX+uroPXQFHP1pi293pdS34SN/pzDYuH8I3qhjjJI9yE
fptEFbA9qczlTzK7cnhJEYiFVgZ3okdPkiSruDlbj7g/feuEA+VC2+5qB/1kDo7GZe6RS7eGoAA8
ZhmDh8kpjRVfvg9VC2JWxRbZR5Ca1k6alPtqxPddNEkNPDwzqm2lQjQSdSUjxo+7U9Hq054ix94w
oRJDvSTSOs9D44kySDLf6pKwOISgM9F6clbUd2mG0p5cmHohykUqCoEnpXsmFkIOvMaMndoz7BLG
1SAFfQWzI2ycTtgG1domD6lK7pRFHq1XnNvDe2TnZuVByZw3cdIX3tiZsgcIHRhWH88rZrn8B9Cv
+MbuzeeslJJXHPDMz4TdoIWXc7cPEKnvtWqINwG+bG+QifzBmxkxweA0IFRQro/ZJKXg4uNqZTkd
LmmQQoe8mu0XXg1p9hNJM9alpvVIQqMsBPfV9U9TNsTSNqsu03avhJbp9krcdyurmefvUyRBlXLY
nOxOEIwhgzRV/d2YCtUv4+aSFzVmbwOpm5nbyebgBebg8JCRa6yS1mr9ZNYriBnVCeaKHfo6dEFX
j8rQk+psniGx6fkh6GLOJ0zA0I3LwYDrGq7yqigOc4DA6hKLsS7VoaxcU7KUlaSMgx9AmFLZlVWz
WqDz1CHwjGDyJoDdfjvgsdECsPVVDGlIIIoaP5wkLe6LlPwwOzXSl1ka9BfyFbu7iahGFLzWUq8G
ebaf7abtNsOQFqupLz+W3JI3ZPNlHnEF9rFSivwI96tdWfaSfeSjqq37VJc3UToSxuD0DTOllp8a
Ntc8w0x6Nvba+G4Y9cIleBA4Ec64R9aLy47FKuBoq3rMYmKmFvKi17jGhx+qUROKmFk/iPpM14OT
tS6CFwlTOzveiD7vqBNavqZkuBLY5BjkVNX2WS2QXsM2DY8N+nUquynkYysHx7Rsf8SZkaB6jTt6
Jbpe35HkV2q7tjUBRqKFfda1XPLKQs7AbGbR+0gpuYlmmzeONOn0sTWKbA0CrrghvU5/G8siI6sn
1yfBUmTKhDRJ1roD+hh6VjFHJ31sMJUrsB1EYJE+6RYdMMyU1VtBcTYNo2sk6mcRG3APyecAMjjJ
lj9a5H2hk7bYBDTSjq9/OmYEelWjiV9loWoomoKiQVJ1shnzhgi43FZajK5NIO0wGySVG0x2v8Zt
rT7mSZSyoaRUHdETpJ2ICb3Ei6Q2xqdhztm7WvfjMXY6ysVFb95mFXXfkhPW6DaJbCYCk1f1DUtn
vlPoVQiUlf3kzotOvwS9oVdLTT3c5hn5gTjRlpCarj1n6qjfoIJs1oqcOn6e5d2dRVfgppMVxnZb
oMYOs5JkDPKtRtGrPSHXWV+QdaUu2PgyuWEkao1FsPHUJX16xJ+NZLnKWxfmBYaeRhokYUd5Skda
BZUXkMyN6RiK+rFkbMPOm9WGS5pRieIK1FgKMmLHG+I50odpGZm2pDkKqv1kJNYmwjFwV0syVuUy
1ZPdAIghuEiK28exQpsoiBMA/9DqUDN7S4lUIlhTZXru2/mI4aG8pA6kGZuKmRxt5qgAP2YDrtRg
tq3xjpnfDXWUNfA6ZX+2mYe3+pwmhylfwnerzW3INTJhW35KxJ8/6gZSHegGTFppXGKadxJoaNCO
mmVvlEZci0ui1Mqx+vSV2CSqwMxsHsIJmqEFu4c6hS2GT93ucp+0oWQrMcs9h70Rvw9gB/2yS4YX
UDLFqdeZnxSzqQXuALJYGzZwTz3BHCebKV53A7V0nnEoXErYEQPFzALhJJUgBqLEMvyEDFCoBShi
b2IttW4Irxu/KdSU/lyb+vehRGrvFokhByLD5nfKmBS3TVDrB1s3i4fCdopXyw6ppysdlbeYqq66
q0hDXtWEE+5nuZPfzDRsQbkF5lbuGqkiTW0JPnSUqB77NuO9rTXjLWwJAlXQ6MzsXqlGyLtpxH6P
NWNdLj0frah2HtMBppQmDeMG3lP/rKd2s2JEVG+G3MvbWQ/S73NhJYc6tm3yyEq2oqRZF6NcGLva
tJfZM2T9OVKUYNt0w3w/B1Lyw+wu6hNH6/c1ST+il7vguxHCH+mMNrox8ym9U5gY+fjEPbQBlkwE
6jkZg2xqv5VO5dzGgRyQFOy0vqnYW4Ag/SEz83BXOEaqCJtbQJZqVt/beh68dV2dH9WqYdU9YryP
SAS7LN7IgzAYyXCANxccN5NITEaeG+eG9gYhLd+bUlsdEqhYcLfL+3ahchGTopQrR0tic8UcTphU
ncxAN0h92SGfzVyow0ZDWdtkTzqgB80NFz7SVpGxXQ5VPGUOz5VbJ1Tb56K2WhNE7AwkIu3DVHfh
jwNxDUfTuQ1DE613wvqM5m8RscKmhUJlDfBdTEgbNx2lUyG6i/bXs+CqfQMxp7/0Uzs+VsqSG64+
4UYmLlaxn5Ri0QeGFNTZrjcqZ0/EY5y8g+ZzHEJoKPSJuU21ra6n9bSCIpO3a+rlj6wdLC+Q2/E8
FDpirKG2P2UyTV/hN8otGVV2n5xKxaCpZFPty6LLADSDp3hvDdgbD8lAqjthfnEh0noMnx3QqZt2
0tt7uh/Buo4nU3JHNZSNrQaxwXLlJpw349QYOiZLA4lUjrcg99RwNn3oCU2xkwy9LMSINv6AalBO
/IU2XLpuFk1bOQEw3LisjY8LW3kdpCWgkyyiJHctKip3tAIU16DefkDrphNCrK4/OYD63BaOS7pi
jbqMPmh0Rd9W5jjwWtjqfKC7g9xEgmbxUPLJzEDrDQBHZlkhGhfD5uPU6DEN4K6g9eWEpbDyOP/e
d4qxIxu1E71l3sdBP3hNP0rf5TbHeTlr9AMWbbqPklhH3w40kSaV5U65Kt9ISZzcKtlSrNVRQ47f
FNaxJ1j93uqK9IYrZTUGOp7sUrlpvYogP5fgpwv5WtHSm9mWUDY2yyUyoaJDjUw39Bdjno91VxPI
fBHbBBCG43hllE1yR7pthHmzyByIjcRmuKy7sjN8srQlWbk05KNiBbQHUyWfiZeUJ80Cixgt8l2T
EaRNBdHN2Z6WBw7kNFZBosVTb6BGsTRAZk3VluEZ1kzP4o2RNZJZqaakR//A79wX7z2JecYK5XUN
QLoDahmTGA037Cm2mT42fZpG4HrsIJ2Cl87o7UZmFEJzWoOWiXoH228RhesssVLj3LIi17eBlaSd
S1ooq5nOGZ1gH6kDKjhbjjlq1BnWwZgq+3NMusR5m+w2MDKBEWGYfVB7ZnMYgtw6s3zQk8fUGU0Y
N3MSt1tgsIm9isDo28eAxW1wawRaUK4ylg7jFuJOmayWLuWocZgbHwULZhIBbSSVJaL0RcTIIQjz
gTHVmJOoSJR2vNlQAwWApMWfD4hjtdsoT6pskyCkI4OVT9nKtECB+mE/dHt9jLp4BRVu6e+I0BrY
J8YuHqzhiHbGcWjtbtk3aTrrGyMNsKHSJMqtfQYCq19r00JbEmvfogR3km1wcAxmUFBsLjRc0y6c
h23otHl3nqWODEbNTiNEP7ZFOCAp2UW+gRMpSeckrpx8TeY3RhFzbtVy4+iTGRwy+cIaACE6y48m
1m2m3SLpyfklHBsZJ4h76ewsE8dduoVu7f9urdmu5YmgSMIx5oM0LgUVsv7NiZRq18pETLqEn4WL
ZwdtebCUYIL8FQ0zoi6VBZYrjZg5sejn5rmd8vEQ9CZ95oDA7Kjm9WSFAs1YD9bmKDUUSR3Q5rRd
8jV0LNUlMpTaI8/Nd3Y8wIg3cvBILyMXqtxY254W4jaHB7Q356XZBn2AykNlKZ8OhuRHavPd7NSY
9N6ezGGnF02s1keasNYDoIPmNGSUGGIIrEtiLcu309QVHzC/HydyTzmW/dLMOdqjxdnFVbsjuiEQ
g0ksm+EMpU/lRaxdBFK0lkmBXFI1caOOtlaUobRbqDqGpLIIlZRad+ykZtXpS+7XUQidfWqljTU0
rIchfHWkQ4s0Hdctik+/s+vcrYBKr4JcngEid71Pd1w5Gy1B1YMaasQnDlUUbA2SV6DjqnJKZ4UJ
fEZV5CMrjb+1WmSvDPCU4BnxMmIgwT0jHxfyaja44/fwnsNNopW5r0vRvKrV7K61jW+xmVls/DPF
34ZgoNagZFFTjzqx13OlPnSpWX0iUYpgayojgtwqz87ZYvPtqg3mr6rsj0rf16+6rHSuDHdrS50v
I+njcG8j/LlNBNzMy3mn9iHAoE+7AN5VGC0vtklMwjqoFPM9goc7LFP2lA1d+DxUkumx4rC+a6S4
vst5TN+SG/tiwbiGaxvF9/McotedlOFGUaAUNewTYVKtCj/XBvpNAxnKxFk3K5l42pVcIfYF5gDW
WwFkJJp6JG1adcI7qTerTWvGP3RY09u4nk8aXUVBQPGjUgDOVlLg+kZNSqneA4F0puBTH0a4m1Fu
v5eGnYAzI4pdzT/mSiM3wCERgFjI596EOErsCtD1kYpd6upgP1hNdYYF/I2yXnKLbKDvwYsH4j8N
z7E9Az1S6Ml6ltXfUoO957y0gmAxvj5Tcs7Yw4FNHI8r7GfFy0JCaeFnutL5VVzV92kXY46Kkym7
W8r5VumXgIVbL/uLNFbbvA9hWCAMEmUgK96cxQqQz/SCipZIFHKaxgt4Zddp1FbfhlQmj1C7m7v5
cU5TUlXR1JIQ9iJZTblPcnMTK3K4qVPGVaKNrwVBjMe4n3fBNCw+6PdA6FGFAOsS1T1MTXnMCxsh
IqGF4sJT3taqxNqnQuGnxISIOEsRQjpAD13byo/a6SjnLBtF7MInR5g1/HxLa77HDXtYNZ2unVVb
tWsTn1BmF6xE52QruabeSnRnPbCz5oWDMnlE/46u2povzKHDa1+NOz0bkMGkzeBqfWIOfl+DwxVW
0m46EGcgkyXPiKqMFmOugWdhH310O3XQTrBdSK2OtM7IWUXpxY7VWxF5Cu/LuM4CM95rQUD8gcmw
rZZ42jgaoBBo7c+VTLKDaALlUb4EPtGjyT32mIqdFQF7mfMGA69RPDah+Z/snUlz3kaCpv/KRN9R
gSWxRUzPAfg2UqRIiqRE6YKguGDfl8zEr58HtqtGpBVWu+fS0dEuXxwlEQSQyOVdH9KBkVnmFK1W
TsP07VtfansVMS9rO7UV+LLySgOJ5WOQ7znFfiE0+qn1sn5X1h7HNBK9j+wF6v2SN+6FaGbjOUyU
EVk2cWid9Nt4zdr7ruSVqhnOK6ZUjiDuarTPvaUIwFn69AuBDOz91DwecjKxmeCKPs6JrP+6QCLu
B0Mrnm4dUP0B48bhsXBvqDkmmjnfJnIn7baFQKfPHEbZa9iVRUsVcyPzYMc4btPuXAIAYxJuLuYy
6T9bQ0ckbQp6XSSKjzLom5Nv5SlrhG+ovZm63mlO0bTmA0l32TSJHSyhlvtG5hdz7c3nIITM4dmM
UbEab3RRuB94h82LWAmHs8uGQwrti/dinscLWVTlXUbmGeCJyzkgthv5tAHEr8bEbrod5/be1ma+
mzlLgZtAH+3qKpPxajoztwvVLy6HjhF7hqvumwJHPiP9qBUseNVIILZSJoG6bX/w4A53taW+Z7YR
rruZrvVin9DJ7uzm0jC7yCaBvT1K33bOVTFMXxKA1A+tZpnMg6y7gdxu4tLIfTbnAGmxmcswcrLc
eAS+YPtslEcOO9al7UzV/ZoU+uCsOGunPn+mAzXdAUndWE14Mxkk1297RC+mFnPdFfixdwTfgGOX
As9BkU1LNMiyYffR2zuzC57yAmtwDRuR7MfcIwJ+5XTfRb0gIiS2u26KBp2CB3vkrrgQaexna/uK
3GEJ/CNGaqhnMCFFnMhEngAk89DJg15tZp+ispdDh3CZ9qHKPDUigMijW/tlXpvzwlcVwLupP+Sj
ZVwxU3tHrVmU2aYatKAn5p0nHHLOtVx+YT98K/R2aZLzaURCMInLUFg4Xt/S9X2dkobZaKRn9nLi
bHYoST6A39V/M9PKChwCV218pqSI4XTz3ylvE+nK0k8IER2chhD02stt9UG7hCzuflBMXP8uNfjR
FPZOEcNtkEHiW8RFWKZL8tQ7GU4SaFlQlInsBjLV37eLPxUR5Erylaod3NchD5V2biLl7iwq0pdf
iFDfC5u369ugKLZDFgA61N/koT8IY2RPgAzNMvk+b4wtDB4QVkRujm5BZL7THALDD7sH5BPFcmnO
lXVtrh0Yg+jdZAefbmQXadiZ4aU1zeMfuvW/JaIheZh/3ycGkxr23zh8mIjgHwbRn2U3L81L+li9
Udxsf+N3xY1hWf/gCzFRdgAik47lMXb/qJejQw6DEvG/DGrCfbCb/Et2Y3kkEJsEGmLjDjczCgPx
D9XNb22Om7VuM0OhEzadvyO62YTkPyhutiFGeIuPg3jLsCfM7O0n3CJ4VppSGC83rAdvcKp7kuUI
i7fUjMRBTIH63nKe+cU4f6tyJiuMq1J6QO4fDwD2dvutfhjmIH0675lm841KnVK3/ySH/lcqs59e
hAAc4iFJwqE84+1FegjZIJ2CmzIV4kH7w3hHP6rS0Q8v+yczxjb1vH+Am/6Jx8JlTP/drcxB0g+z
CG7qOaM8IrBTcSNwh+/JSTVPZuP/wj70bsr97cn5lsmQIt3PsX9zg/7w5MrCojph9m+s0qLHQDm3
qbTcC4Le5S/u62dP74cLvU/e85rQnmHpbmS1VSAhKIvMARLtrx/ez0YfuUFkabCEsK9/94q8dFzq
LPNu6iQIP/GH4KwVIT3n1dqRxUh9UhULL81+Mcm/iyz6ffiBP1h4R1wPVdu7y1YFxYNZFdyMBA3v
pBiIy+0nIUjJd6nDbsPydh7CZN8QzvjFDUbv4NI5/52QYA72DpRH5Far+AALEbAtq6yENk/WjF+8
gJ8+G4A+MpNdEgbM9wNrGEjL2Pj9uR8PTklqdxwUwgc+DPJX21nD6w4S+PTXL+Qnbz0gdJOhhbOG
APR3T0av2Zi1yr7hvNF9gCbOdnlgyl8Eqfz0IiB6ZIEwJxJn+PbDHIxhoSvcvAlr8hMmF/hrXQJ5
/Os7gW/405eJipdLMPUS1e68n9q6LC0GsLcLtS4wFIPryoewCKr2fAjQn3JjIWVcEHL+jHjDmos9
kPLCka13rPmkTbN/RYy4tWfWDaDH6IuOCr2GVwIyO/o4A4csuQDXC8KdbBUqQwpHvE+wIxWlQ6GT
XFNxxpawzyZFMGSYd/e+V3f3g6g9YGfVD6/Zgr4tIpAR7N41nBHCdVVg/bbROV8Umr0mUvZU3E3w
TnFQC+sMz4gz7VNztkr2tvmI98r21v049aRn88Wqi9SQzk2ngsTeNW1ePrpWkW9CpLWw4tb3KJ/s
Hec+gXoNIm2EzqfB6R1FmnLnUItkDfVNAWy1ojbsnK0SHGFCNLL/+sYpm7Kuqm9Mqkb7rsahN3ZB
Hbc654+AfU8vIqMLGlB1IgB6ttXrUBTiLGgmv9i50iXEPKCY65bnGJ7ZKBvCM0D9UMR8YukHr4ev
Omt1Nt2ZDvjQIW2m5AwpijTiboRXQ4mW9SkUdyuzY9NaS7uDXilfA1AeVO+GZaf7vJ/W9sLmuMCp
jylMR1NGiVeUjoPxAqGA8IPCYfcUUjnmnyezkMEBMab9reE0qiIi/9Z2J3rDwYgYZBt6BQB+6+Ru
f53Waf+xrblCXJR+ddcUXohIHcnWPYtKeuSnm1t0sye/BoacaSWsAmfXO+VwvdJt+qE3w/QxA5lH
eFeQdX70BlU+NIDUBZCnuyApEQqpXDAudBAu3UBI+rplSJsgSzSO+aGkPT6U3a7ITIj9zvMMA759
00u5XkqttIWvMHKMfOTsusruO7ytvxWQuu1Hi2YTKK9SEZs+h5kjKWT2aYfSa5k+ufRX4RJpOqjU
tBk07Rb9HEb16LMNVpsyr5vhxNesQPFEuFSyxm0vaS6Gl00+tuVs0ycl5QaHuTQo74IykLdTXk4X
UEzOK+l0nr4uXUt+sJEcfGwLB9lYM9saY2pTr2Sq62yVUT1TAYrkPCynY1O5xDcjI0K2WbhrVRLP
DSgGNjhwnl1qdDjxOs3mJ9pmGj4xc9hixBZp4wgJ22WOdKoC9ulm5r/KoDEpQlgC72DQJA1b1bsk
4wkPdm9X9SYKv8SZ1RNNMOIeDeX4TXIcvPVh3suYNiXtxbYxO4+y19W98Gv3pnTW/HuoakpqchGO
ww5pYnnWklhVn4V1pj72ik/viCKtPZtpXVQx99p9z23JC4Lbqb+bdBF95TeAMOOEAWHWkGO72HUP
PGm1IX04TuJGehm8Lu7CqR4oBZr1Vwpr1mxv82y3rHeEgjvfMM3LqjSHb7lYJeiUqosXzWvAL2g1
yx2Nfu2TVxr0UjYUw0ctzNS3brTEZ+UIeAna/pqrAhWMGZmUgaJBaNsyj23BSgitV6jrwHBthEoU
2H5NjCy7tEc7Q8tkJNS6+KQNeehq10EC4dO1g1zC6UhmTX33vhXLcmeShLNEykROMxZGCvJBvg/4
VbdyB6qHSE5XIT9boO036C+rEgINuX60WnOZHxFqItht5JJdbm0sI7rUwCVfdlwEqbJJk+IN71Or
gGvJrVf0FW4WoSdGA6yHEVTeJvdmijLbltdTl1Y3stUaXsg1qGlhq44UeZkccz+7dq8jqjjRhY9V
U0oe00ITD+M+gJjsSCwfJgEXI2sDKpOU/XsrFY04p0StPFtQagaXipm8+1bPQ0sAk7BzRJEkhFnM
QH3bhKEPJ+rW+UUwDClmNaZjbJ309MB7wKUN0rl16wFpTgsU/HEaBF2U2nCyemcAENjnRoie6XKs
6GLcwcltvW6djaAc8qxJ9ttXoSI/DDoGRLjSLTS46cC0aUuMQ3LNKzpFffuD5eT+a9POodgjXkTI
6MgujQmDbZF/CvQ1ckmW6uRSsvPBaApbRaaTel8Ht9IXojODJTJXb2kIHfWM56U0RmDnJHQPo9Lr
tG8LM/82Q9ldUyW60BzqWi/sv8VKYHPOq++GLJNnc5Jmxc5ox0rtjT4QN52dZXhqWhJQrc9BPpp3
ve6LatfRtJafehQ7E0xfXpr0ILRlBsc9UKqXdbWGW1OVmx58AJZnVxWEGgG1lurkkaFTxArODFcg
HRPq5FRdaey9YPA/VqNKfRTvVUFVnANXT+4A8rz90pWVEy+16L8UxeSrHQBp/SUxAw107hfz9CEJ
GT47ckJZKMnyZmQJr3dDBOLo9SPhZAlpKmqx4bYb71Ft6NA+sVHzx6KEfogpmJg3JpDyhNjVPeJ8
JWrNEj+NiHscr+yMvVmIDDnYPHsMRVNBqhHRmzw5SmD9k5XZRFky8O1YAwvRga1HRYoC6anIvMNy
cKiazGmGEMgxaNetHU0AQC4RypTLSqlVOLeLBWlnQwcQjUZfjMwZ9Xu/pPR5xwG1FJuwNcXfiA6c
LKshGftL01agzKMlA1iHsWWlosJZF7SRNZ5xYSLdyc4VS0G4B5Iv1Fa763wh1js4QzlKWcZkeMMD
CBmdUpOpUYi7pU9D45LmYxI3CGDDuxq5e9NdrTRK5VENvHuz1pb/ze4lEc9JSEbA2KyTEdM3nBAK
6Tt1xY5JQkzSvIJgK14djgwR/I1xhYSX8IhgdAi7JrCUjYMjl5rHmSzCPKRw2HXMajQXcY/IiLpi
X5AtNDoSUb2Pa4B8GiexXtXszPPJTsaKMwmJL0cbmYe6zrEKqANH9ow03FZ1xklaBcW8hjMHp0FL
qiuQjfj8pRG9+nI+uKaZ3ZOVXoIauis0I+meKeV3LCINDarDjDSSD0PsOnNiVcOJFeRPS6BRzECC
JDbpiFY4mseekGFSVsLeIZPEpg1dlYfZMv3ySpNe26qyOac00ljOFMot/H8hCs5YpjakvCjS7mXk
QcOmuxnYeTs39ETj4u+AcmlqQ6M7a+ti7rwCxSA7lTlmD0yI6UTLbh2tiBLRMU6rdwWJCw1VJ2t1
T0lpERL7tknVOGuJ7Ijgzd2rIDPulIuU6ENN/d901hVhueyo0y0e5nzxq7Pf9vl/C5W6/A/1XV11
L83tNLy8TJeP3XsIa7vevzCs/xqlVwBGPxx5/oQ70d2Vf8/fOr22v/E77mS7tFttx0YOueRPEY39
T9gJQAoUwSe4LiCqHfAJ1PafZi9gJ9LHTMu0cb0IHzD0X7DTbyljgK8O3qQt34ht8t/Bnd7iGKSD
bG1cjhcQtUKYKiayt2fADtmjpW2WOW8ZrJtRTd9GAjb3XhnYhx+eys8Amvdho1vEJSY1xH3ATiS5
vwdVx36w9ACJinp5CCJjlv1Bmly6qGplxFOTKJcTvcTqI2bvo7lU2b7zlKTuMmkeu8lB4UnhW9TP
SJaC2i1PiyAmpCDVnpIg+yU0PHHqOvUFCwr60Xk0rvPZnnYbhHMNLyS+0rYe3NJ98zGzaDx0lRvu
R3d50QPHTYmo4gnwzYqDJH1AIYBnxescHoyot21enmjmMSPIvThZvOVqUzMsdj+9INQocRC4/veA
zcExDwVnHhxhkVDFebVoJ07aHrKUSIUwHuaBmHzURc8awXXkkVxJ5dgAuaRB4m4B33Sx6yDFyVyh
nHcE857SlzUtsbA5Ks0PmT22u5ImGoTpee2kxjDd1kZoEC3j1yn6o1sMrE5mBSfOSC0roTO7ourP
TZSp1LNTVat9ee4rzkYP2q4GTDCSQnD2+L7jXg2hE14vpTU/VazOVFnNtSBc0mycx1H11ENx4hVn
ZgDvEguMQV7UjpPxddNesVIk7fPstfkni/xLKDb072JHrdrCSU1q99tEL3OIkLt2wyhEN4NhRrYh
iRIZlg/N7ozizwmNcdQQG38O5eSlB2vwktOaLOM98j+rjCS6du8c9Rs7dBiWQsPVIkeK6D0Iqkhb
Zv7FbsdiOjdGPDnoWangiFBX+eE59aqCrTLrM+frap7dfVqXIkfAHRrtrhncHggUIUF76Po0O/fn
zlhjQxcJChNasj+7qOlY6ntvuitMFzpLhOyio9ycvddABS2MabWg904nSe+UFWQOgnxRY/exVt+D
VGZLSYavNrM0JuXD+TJSNt7GoZX7BMJxfHpZknFA8ZlX9jNbSGM9hv4YfsEQg+SktMOsiZwCZ0u8
0Ki5oJAfwvNV5hzQah/jWeQsuTvGlbGN3Nax2ycqMaorYQKM7gggVf1hO0ux0MrW2v701D9j0MKp
svgc5vccLXpvJ8tqHtiwix43/oB8M70ZJ6mZF4ip1t34Ug6ByHbmlMmvNO5CWze1oc6pby3XvbPR
hhFAnU1gAB2YPY0nMM3nvauH9uRPU/3oFQ7y9iFDsl45VH4eMI/wcOrQMemmKjktbIIskzZOgABs
DBTg3ji0oD8xJnKkcyPbyNiqFjAB00eyz4ShKN4l5UjsJ7u0q0MhmiHfl3PAbMLwqb+Wq2nc2qi4
AjDGQLC7EZow6dGpApZkNPnHsGXMRFKn8qZecjaRee7Be0/VpgTRkHafi3ae70c2/P7Z1CL/jpjB
XFSdvqE5VqFtPdEM3JInrszxpQGiySO8dvO+acJZn6Z68Xq2KcLd7K2LXVyjypPPvjMOKs7apeRw
1DYJ4a0GKqjU6vMHUyVz+uAUofOsLHd+sqqp+jQkWe3sWgk3HPvGkq9RZ/oJ3q+lTnFduU5mQLP7
GbaZutj3sLHXCQ25XoQjKev3tLDlBBzN6fDJCm3iQCh/Yxopwy59LUFWoeVrQ3Tn6IA6tZsTJJYc
uCrCDM1atfOVKfTK91KryY8WkBoimuhOIwopy4cWf1ufmXGWLL59jpsQewsAHoNiyXLHOoWT2yIQ
Lgr7Ya5IPkeaGS7HVAmOnkbfbB8SJ4/0QveaKi1AFlSZa2PSYI4FqDfubGdIn6YywdxL9VQWRB5F
4x/KvMbD2KaOfAhyJEH0DmOw5ay4JqTT2gY8PI6GMfgyli6NiJRAetTT4KuLcJOgacfbsHxuhpQG
h9S09HRZhW6dfmtV6k4vwYCd4rVfmhXuJbGLmhY3VEO4iy2kRJ9QgEM30MdurLgBMCHgF8mw8SO1
rjpT3oaGTPOPugEPYmz5CaeFph7tYqtIzsieiqGb6LyO+rE1sGkMupBXPGcL021gtASrmd6CFsvh
5ycnmPNy/pAiouSWlKiqhWgxO02c18IoO/RzZIyXczROi0E2Quu72j+Qb2YgqilwSVPwbszEeeKS
NhJmJJMKuXt6sTVlFWtp1sFnX2vKWqsuLfpPXS8oXgq0ba8nXAEtWhhkXtUerIkO+AIDA5NfX9b5
eZpbnXdyKw7S1wain96NpN2yhrLQzg81wc7t0Wxs4RyTmT7dOE1ywRfVQ4FxEEeFwimjkb34VI58
HaemHGbS06qa2tao1qVVPDvS6sMvevQmc98MoZtwIm2Hvnhal8me7kDEFvtS176qLwESrH6naqEH
yolk62cXHTZb90g/TZ3cI3hblx1k35Id7cJta3576pspg6/llZTa8fZZUOXZJfOvlC/TatbFbinR
W97I0nQuVMb8+kGunIV2Y5kRRBhoTzWfyjA0pvOMU+dTZ4mUk2kbFvM+B8Hwd9M6ZvP1rB37O8Bb
Or8O2FSzR0iYer4U+EfTi9YrfPusRAVZmFFrhlMWS6ZR08fejmj/yFBRxbLvBjHgdMgEQM25uepn
5RIJr1QHJlfk9UdQSLYL7FLw6w+6Cwvm1NU9zRinqGiqRzL9QYiL2HZG+GxVsONI3PTkCqTUttd8
5RCHMi+p3W6fc0jYp1QVf2TPoF7d1qz2emLa4gBmjAd8kytfcqAJd1TN1VDW2QGziA1EtuCnt4xO
7Bcksmdwj9URv6OOmqR3d/6ku7NladfPTVlkVjRjPtkFU58hc5qolncn9DypcI1LJFnBcQCaRmKH
LCMM3I9E7kYgo/7J6bBPWdYoD8voP3e6XE7IarzYN5lJyjTpDv2MQauY1PM6G9PRs6EDEVlioZbt
/KUvVHMdqlLGhZ9Zp4Gk0IdGZgk94DXnMu4183a4NkNecmWHyKhWKsQjW7PJNCp06qnvI48p3JOo
UnsP8THp3UiZMgO6Mx36n+fU2yViE3X5q/EUJt53hsl4rYRlxM7k0xpKV/zl4MwyVrZhj8xWFZ3d
zrxea4KMd8x8HfaG3j1a7gbgC7wZGdXRvVHWO3TdxlXi2Vnc9X2J5kQPt4s3twTH+7MBimcOxTEY
s1d6PrdKT7Q8kdmIYpeGOU4fBRpli+pzOVDTLRW2YDlK8xMO6GUHM+if9QMac2Dx+rZLlL5MrKC/
nKZiOAMJZvNTm96u0KmJ/iWUTKdsn6Y26c71yIhxMLki/KrM/MKa7Fs1gWhYLSpEJ83cODFQN/Yj
EtNSNekDH++AI3Gevpp2Y25nYPsSbX4HLqaTm0SPFJQ7AnzNcq7phb+3u8YEUzSMUzUhYtRufZKY
RSN2xtgUm5yonqGdj35u6s8Vct7+kIXim8sWN1pmT52RFJGyfzerCWCcUie6PvDZPs5h4l87imXd
D0f30mPhPHaW/Oyrof6qFySispyd80r55KvWffvchzb6u3Fqz+21qs6arLoNe3COTPKL08eZoTGt
ZbMvnBqwccwFWC5u1/sQnCin/DxrX6y28Yo9SQfDKyBuftYK4HJ7dtuQnk3MLdFYhtsk7+S7sDOm
eYf2AAeBaIrpZa2DedfQ37HvF7angWc9FKXrc8apyBkqS/cMeR70wORIE4Baz69Fn9Hh8T9n/Umf
Pf/7v9mbEugvWhbzl2F4/F8XL23z8lZowl/7p9DE/Ac5LbhbBGdqdjI2WMA/hSbOPxyTzPwQMYlH
S/Omn/rjyB8SHY6SJNwOxn8kv/yhMwEK2PQlTHIoovhi/3/O+y46MXhlE7YdDcz2+20yih90C4Oe
GlCj4GzG9fuoa4E9uZzm6Tu4Ufs7IvQfrCb87VLoSqDNLZ/DPjDD20uNllX0fa/OBlegJg9o1THd
KfgFO/+ew+Z+uIhvUyTDE8Lk8fYiAQaTCWL1zPdR6bl2Lvcdps5fXOQtSPLHncDC89RA8jzx7iJA
kMHa1/KMX2Z69lykf63tyBsl+uTjD8PpJyDJ+9shi9Z3BdU/uBiQ8r3vNvEak7VItmcFlDdJwGlF
2keHSXb3n7lM8HvtukmC59unNnky7Py0O8uTybmbSeuOTbOZfqFh2H7Ij4ocnpdwwI+IBQXdst4r
cgpM/0pLDCO11MdZTigqHfZx1VaGjL3P6fpfxFn9+eERXEQjBL2MOPMQ8L29K3tECD77zsnzkho4
aTtZdMOvShZ/dld82j5InmtDTr0LhiT+Q4KmO6clFyXb/p4IOKqjQYaQ3SI0/dWb+uvLgZu9vacK
s9WyGtbJqCF4zMJ246mrp6tsncWBeaS/+euBsU1O718arj5KRRweIcLLd5qQ1RvZTajmVGnZfGtx
G3zv5jUlTYXNOPHxuaWTiJTu8lp5KNR3NqwBJfP0Dd+baYChRgt3obm1qfyvXW1p8KdU4UxU+Hqv
BZgMvtN1IuiMqusxoqlqPM1taS6PZQUdeDMoNlunahx7a//XN/b+E0Zbx4xHf54Hzc1XzHz947wH
h5RAsM0Yx0f3yPFyuKztQJw0KQ2/UNX8+Y2B1yKnYz5iUoJfeXulBHbLrPR4alKOLIaT+jFnO0DG
lsiYZVo79Tcnp+3OuIxpW1T6uNQpvb1e1Wtr7NLh1OT+uMMqpo9BoOQJz1R599fP8M9jgyvR7egw
8n0UlO/GoirGwkvn/uQR+oFfnBr1qkHQ/7cvsk3jJFmxbLAovHtRM0YWMLf25CjfOAqfFiyIM+vw
1xf5yWigb5C8O89xgNDfT022A9A7+/VpmYhtKHHsRUWaksDdu/0v4t1/eiUu4ALmm0xK2zP9Yb3F
Cxc4Bl6PgvrUiwJFzqFtm25fycy5+ut7+snbcW16R/gfA51Z9+2V4PBtjmf1SdsGfbx1idPCz+Zf
rOk/ux2b3nESn+GxaXV6e5HcLXtz9MuTbAKcsq43HjMCvM7yZhbX/4nbYX+ChtpGzPL+dmSdclLW
1ckIc31sJZthBFu/KmB9r+3j2+FOcNJD3vO5v9f2eebagu4VJ8zKj25X6csO2PdS1rb3qcHY+Wx1
qvuFcPSnl4TaYRexmS7fq2EzLCHIAYpTSblKXKRZczClVZ/oMmtOWk8dbmCjbn/xUbHf4sW8XYzZ
kAICsSll2YKDefvifH+eUjFUx9Gz6B1ePGk+jW1OWPfIxyZ3ZN/YUTHpyY7CuZu+Opwjv4doB0hR
dVqsIWxnzY8YYuWVluWqo8Rrh3NPbYxyEBRNHDAFcUDj9wfsojvwsFQWNrusHEMdl0OYI1PrqPK5
GTNbfIR5HubrYmmX/GCh9Bg/EUcFgD/1pkny6TpMMKyJXU8ov8ole3TplzIJ2xN0FCMX8kTsISu+
sgereM3dsB/PYSBA3sjaaO8I/Oi6w2KPJnbZUp7MdbLBu1VmQqHPZHmMPQ8j9q1anjv2yoncwsya
7sea6D+LRICcLLkx+NhaRfLVc3QClGIt9lmjyuS1F+4ojqqc9EM1C3/aYcmhqNDri/QFrUZD3/RM
HDUGc7+kIcNayl1OcNlF0E6kZ9g+wo64bdTs7dJa9f0p7PoSEVk/hEOcZv7ICwGoBinrNZN4Xyxa
7kq0Sm5cCbghUAs8FzR0ujLD27uKB9RuUOUIG+rXjECljwgvuipOnCm57XudAAnkYCL4DcloNIjW
fhZ0OhpRNXrLVzO1unVvCVuhaZlA5hrSbJ4N3Q1YnOoRezFUW0IpMcjehwl2pYy1bFFEJX0zeadU
z22za8OpgAUw3Iz4/KrRn2bhzV9RyU3fEz6wcdeKFDNtvw7LXUHy4aesS6j7naQiDOHUK0PnO0Ko
rGyJ+twNLhB55MVJj3V5s4q2dS7XTKIZIeahPQ6BgiRfPR94qOvvPKOtklOgWfOoOesIqXAlms5u
Gedjlih/Ib1R6k+BZaUD2EvjnE9BWX7WBNx8q9LaugyUSr9YIXjQXhhFOe7Z5rsaDKch3sybDId8
yt5/qHXQzgQtpFNOiNzEcabzB6M+2AWcKgNyGr/rJPWXncqsKifOzcsf56xwn5FQEbxFHJ9eY9G1
XY3/sOQTr13CxKC/VPWadiPT2lhVtg+0WmeP+Jhb62zp3CS/7wwc5JvXizAIOU1ljgtyKG5dWTtT
bHCgJI4Efoh6G6aUEZ2dBEsJtlR+fHnmepn6NgqIvqaNpUubfgP1LUVKjRiMI/shXJXzkhmfHahD
a5fMvlfGreoBzNJh0isul6T7li1hzodkzvqItZ64sQy5ehUBlZrWDRlshrnLAm/44lkoR0+eaocE
MrMKPld9rTqaWMmlOYTo5rK9t5ThZxTHCkyoz20CVAhG62IXZeWEP7Gq7zufvxWRHwUfgyBYKMzH
Wf1UKp3fVvnqjnst+dA/ggTWVC97tXitoA5LYrkakNC17gbs5YnbUyDKu4C9rYOt09gpmUpyt0me
iLRLCZokGwEZ1dRW1QHjDnk0FSGFdeR7pCrsRGurJ1JcJnXocrzw8aBtncdDkg4YyTI46s9q6YRL
REC9tCj0sP0WyUWiHThTnWY2slXLsjI64Mbp9xX4f3QW/wZU8sMW4U86i7s2bd9gLtsf/x1zQUlB
HRx7no22Yp/lsgf+A3Ix/2Gx2+cT5p8ABTqlb//CXFBgWAR+8n+7AojCsv+fysL7h8Ua6QGVsKNC
cIV14f/87zfIB9qUN//9o5uNbeWb5de3Q04f/Hw2MkA//Lx3m/QOwN71i1c/LwWIvqyMC79ohL6c
5xbL5OCHw/rYkW/wkSCH0LrIRkWKjczDDAjeql/9zCZuyKm8BP2zSj4XhPZ+y2TZ3bfEOIL02TNK
BdPt4ZyzFER174XL9Ngadk/aojQI6zUp6+gJ6OhRRyNznq86qCC28WE2+XFGwzZQtxDttVMhWzrZ
/WB2e230zldLErH01CR6sL6g1kqy4zAuYXZMC0JeL72gzM/QOtbmThaW1983mMDpMaV92LsnGrYs
951lBAfClSSxd1Vbqv0mte2LuGk7y9n7stOkoLcEuZ15kMHdsejD1joofNvFp1HAe8RTShpsQkyJ
d2GmaX1J62w5HAq/xU5bLtj7I0UQy3cDMrc/BCQAzeDCbXnVujBPEv10fr1YaBbQvSbWUO3DSTn1
epD5sOirYR7JdnLJMaDYtl8XQiTmjMwV3ZducqHzriESrvfnu8pykeSGNiFJyAC0OUILtPUyPrdJ
ja7SMrzu3h2V+zFvyBZCjplhP41Wx07nGx8bxnPIUozMUcjmVUxN+oG8Suha6AC5Z/UKKnQvpUR+
sEDURkGdPoskQbhKO8VY7kNUcznJNZUVHDhLIleTTTHcBggD3CPHjIVKkL4lOGPJ0ebFhh2u2VmY
uKt5xFTcX0wrARf0b3WQzYQ/UMjlsma9brF9XTSXE6Ng0FUyxJ5rLCryipAFhXS//nlcIBSOEgtZ
AcFIpkzko+cmidUcWfjHfgzvycHCHQ6/RP5XUWuyQIpUssXp+uRhrDpiL5ldxaPvBh/yUDUd1IZA
O98kc3mLNoYbG0vygWKJfLBlePrVxxC//Reb/ML2Q0mkHHO4i1aVVCzp33vOLInc0T7sSTL5GR1V
Q1o/47Ufl5292nrdjXjHu9gO4Hb3k/d/2TuT3biZbFu/SuHM+YMM9pM7SGajTFmyGsu2PCEsN+zb
IBkkn/5+lH2qlClbgu7sAgWcwUEVyqEkg9Hsvda3audyTprkx5x4KZttmVTXIikSEyrLXD2Qp6jo
rcZ+tgk58wKqLOyOnabJy8+jLbqHNMosxPZx4f4QA26P/YTm7iHy0/hqQjqfcNNSIOxAz8KpFDTx
xWqoHaIZ3aFHzZjWVmICaHWiPf1EXOW0ZNL0XCWcDBEOtbMWxFmJYrK0l6bNiFpmnZqdgpiH3ziP
AC1Cm4xjcD/aOHK+QfyICrfTtRX20uXcBIDki4kI6F7rOgicVFxQloIjbh+gt9ImtMCsrlO9crEa
uIXLmQlNZLHxo7F0Ai8RvraeDaICV50mnFsztTg3OnPdPbRIW5uNa0Ep2wLHbXf+ONDM4Te49s5T
eitgbekGeSNhF9O06DrtDlgE7hMFBvRHzi2y2SLVjIjxmnWctCXBkjWam7G4pj0XX1h5rZXrFM3K
jzG2srs492Nogsz7dkWlq7iJJgkFRdaTs5tTwekZnkr+tUfP8GUhSkH4hdNbIb9oUEGa9P8O0Nto
HKGWcu6EnzZI/Stv8Y/bpSM4yZfauTWE9g+VKNwpRjQ479DDIBOiq14jqpJxGW3QmrfyzJ0p99FN
H4aeBbW1diUk5mFth5m9i5PC186capGBPm5r/93h/wcFx0s7PEGi5fevR3v88j/4tcebNsh8SgGI
y7g3U/7+9x5PtCpWQgSRaCEXjSVlqd9NFesfMliXQoVJudYnXZtt+X+Z+cY/tFrwvi37PxV+Kvtv
2eFxsx7t8Jw60E9yrWdHIZNWPJ4lnhZ6VM4BXDj+TdPgKdi3Sedxb5r6WLEhj9rFFLW3jaNKEoK5
s7SrurbFBUnmiN6mvIrvNQVoDWwB3AnOjkC7d1xac/r9k+Gym7o+EnKk8sgfZQH2baXZrIww/2b1
GeW3Pe0VDDN35UVCh//nJ+GHAezUuBGw6iEo6HHxdQJiN66iyJqbd42lN3G4M2O9U+jbjHkIr/2Z
i5VBNI8qJQk/2EtqimMOWjAuU3Ut8K3lXTPdopOK8/PIlmbQDJzAsWHitbMDVScFffg+TW5bK3La
HavDhHVHDYsABppTvBnRMUa7KFma/vpQEB+VFEbxWfWaa7I3YRAKIsFxIYhFmP7Ue2F9bpykAWxe
lDg+RMhOPSRRORFd3nPKpgcLyFgH0dhsSfgbfWgNBKKufMeNoELrKoWoI2v9zJ8wD+5CJ82+wWlo
4THgfElWKuxyYzso3fxipqK5q3sZcRiKqnaLhKgBPBAJARDcqtNdzlWlDhpPwrhLE4qXuzb3jOS+
F3AK7TDNYwoXzSw/JUop/17oWn0PzwZzUBqh9F9P8QBcaDLY7ceusD+VSTd/dceEeaLFkDGDvKC6
vhwPRiD0NU6JtbLTNYqnLl27RQkRJyvM7F1L4QLcVNVmxgqSzBwFnmhgkjezL98ry7fbdcusj6HR
jZKNA9HWO9frhLVuFPTDMxMTA3iZxoAMVcbGIrKQqO5XLvwkjcOGOaLxMkpsW8wuo99mRUblWis1
J1zX/mCGK/o9M2stRyAkl6Mt9XVRUg2nsV8pH/emSTRDOsn4x2IK0wDczmW9Mg1MBYFCO5sGntJQ
Q/mRjcVHKuVdtkIk6DN8zW/XI42G+KI00+zBqEvjaoz7vNhBDgYNghSRrdUvY3wiFDA+JIUrblTn
huiVTAQcqPTBxOmehJ8VmmgE4zyDBD1lkc9Nu2hyeEUCImq/jxIuy4hfvRG0/9xT7Kao4vvZhUY9
5xvqJeWuuKhaFDiZbh2OB46KuTmjEormqbUvtI7lAPFeP3xuabBd+FVh1DswECralgb4WPS4GtLX
0rVanaPmlBxE4Y3fJ+Q+i4a5s8XHyE1SAEJuHednJfcYew+5ftqZdUrtpIvdD/EMWCiYZZFfm76L
+1Vz8g5/h4e89bxzgeNvJs4EZ6IGdEjZgmAAqgXjpTcC/d9SakiRqWSt2hX0Zj4oTvKoimrh/wRJ
n136YTNPF3i5GonXgo0f8Ji614e4ZemCFgyXClPQR6XD/FjHwi2swLWaTS8hUQcERnSkdOlx/Y4Q
g6a5oUZLLoTpAFbZkBRb39t2JHCLNoN5H6N4+NQUj2rnfDSTIMvg3qD01J0r5Qjmnd20FP7GGvaL
hLN5F/mhFV6mddqUK2pj+aGtEq/eATfEJJt7LreCHIzgFBg1wNmd0XXTz7oyy1Ei8HP7wdm6JlkD
uFZKVdxwXmWD7+tMfQ37vHrv5rYDEQ4+rRtg5aMC5XV9cZH2VhQ/3iWsnVlC04q6rCu4eeDE3Np+
aeKRDancBCHoLNIxkZ1Q4LDiVF5b6Ia0TZsQs4C1MJTTKjXg/641JYv0DJ4K/07RoU78gsoFDj6H
6pGlfkHtPvj4yYHxdfH4rWGd/8z1EWpYWRg3TgkUDcEWAix/xO18Vdk18tZAct49qzSoEXiAEkIf
KfzY68qdM3XwOnROVCHQnzH90xIvKgI4kMeNPZ8ZPk6xjR3WPI4RcA/C4nZwnE2a9fOXDlwlph60
2fhiQAGTXeLAGcUzLVzyYSdTi7ZCYoxah3mPWlrZPjfI0tC687nPUP1J9Pkf8UmOHndR6R3M5RGs
bBsz3oo0d2n896QEj/BRh7JE/7ykQym7f/GhdaQm9fLoxLT8D38rURzxD2oRzj02L+jxhPTvsohj
LgFEKFCIq+dqa+icpn4fmh5pKHhLaF/C36F0wj/4+9DEf7VQSmhk0UPwkMq/6cwkjo9M9hI7ZXnI
WpwFrgBw56QnUSQaxOXSMNZcE91gWtDr49cIo+EZqukhkOx+yWEyyQLLFdDZXHNuBeuDsCg2pOkI
YFxZn7HDpdtwdh8iKrpsyfLKUMBie7qTnlvditDUd2aqrmG3B12aTsHbD+svGpqe+pn+z/vhR9sR
evUvnE/yX1tsHrzAqvz/wQRl0ur7+4T8gFSXGKGjmbj8L37X54x/bOpvZChRIDbMx37rr/rcQt4x
fE7odIl013SZAr+nocl/tZTkljkKY5kK3b+noYnCClwNs9rwqdEtvJ6TYtxLxbml9PafzhiOOJPY
JLhWOi10sVwTjjtjqLjnUed4iNRQL77kqYoPs5WQ4AtW91ZpcMyndh6vXKQ554bWyt2T53T1a6Cn
tcHjjuoy/FIRxJpM/x41iX3SVO+deirtmI3KqmL9qirnHmxoON76rVmv3zgUXjHqpPSiaeObfP3H
v7TQQguEM3wAs0zzD3htHE70/QKsyv1XftWzh2rRUtWhdxkePU7dXn71k7a3CQu/bUefSocNn74D
1afhMxgKexXPOGxmhvzgDB6NfS4T/g8J7trcv/xrjWdPll+pM+cAonlMvKXw+/RvkEmPmhJ18gr/
UFohF0W4E6DT71Edzwn0OBPF7K10p/zejoATr+gS1B/9vqdOqUoYG5FZ9h/xMNMuc1QjBdC+tn4t
zXjpmB9NPwssEiFrKPNs5CLLQvz0r0xIUSEtjd5F6c7yotbS4aAhjnlFGiWePwzXZiAOGjq3UNbe
42GaPq3RqcbZKtPKhCO8N042HqC54pG0Qr93MZe9L3rOlYFVFmrekcFl/2iHzvmpirCNrxuhx1eI
jHEMNJTsCCIO554WzGz4txEgDoW4H2RpMNRdvMv8vLxEANuZnP5Nd9h1/mBP2yk2uQo21MO+vfyu
j3cSV6B7wFhhO+xLrDHW6U7isSVMfGkgdoE6b51M97awSUGPTwVhuHiVXhEnnNz2HwdE2sjGipgT
UdGpnIjSX6+8agbVH+s7nLukRcJPHcIeRVT2xQtbbIY2lWyigSvrXukkY3nhuiTSvHRKMn1IzZJ4
hF9+CsfSgt9/FPIPBKQsm+zPx+/YpWJK7XYqVniLk9ua5WxThNOPWWbe+WgRB5U3Mv+1//21tXE6
fQUaJxtFFY+ANZxS3/GYMzBhsjxwG/hU4fYxSuUtHMvXAId/GoXKDwNRZMEucjIK3HtPppQEwH3W
QC9Uh6kSpdorz+9Po7AVIKJyUa2i9zz+LdNoOSG+JkYZ8miP+h6OgE8p+uW39IdR2Oi8ReXpUxBb
trynH3zjL4a5tuJLTJqvhWWqL0bTWt9fGeTZB0+lDKGWhxyI8x8ntuXPeLICj4YjYfPY31rSNcqV
Hiv8smSJ+fUPx6BYM9R69ElGI1pWHAZLhF824xpHsEBTuFEEsV32HTSISztZLDs9d8Dq8rEufiYd
LADBOHdVs+8gZHhBOrZ0xsUoaZskkssVNjrayOcgADzzXSQi/rdWD1fkEId2zf4z6QapZjJM+zP4
AGWG/RLpCM61Enteg0BhNeOhKmhJx+lZhHzE3zVl0lf0GHz0GlNho6too3R86GwjS9dtp4g/mold
ifiwuIK/r4fIPBundsw/abY5cc2rXE2+y2NIHze92cz6XVjFkdgNfdvNG+Ub7Td/1LjhtG0xEyne
OWlx5ia5mUGeb+OB8BKEnlRcoMOsu0rU1JAGORXbRdYS7SZrbj/ptTYU6x6oTLctwtp+XzZtpm+m
1vP6QzjXwwxpB5TkustlOF1YtSTTSAk8uWs7sZDvWaERf/CoT3CCtWOfNKEJIfkKw2KoAuJWvGYn
uh5fUVhhIgEL0mjs4Ya0DegEeR8FcjDMM+rxeruN5rwy955h8Xwyac97L6NgsNJlpH8hdq6iMZdY
RM/Uma01W6yYND6ienmCdl7k3WZy7Oi6w2BEkY6N+3ISCRVKAgEeOxqdR/hyNWn03NN5uB+nOvvR
KnOQGypvxMtU/PV37dAyCXLLujFQj2jv+cfaGGCM4RSbNiOLZicQWE0bOlbzp0wkk34xViBdN1Sl
dH/rT2O5nayiDPdCsggfBBAQhdEDKOiVNuAn3xqZQBRhE6eDedfotc9GCx1ko9UNRteartS9Zw7F
Q5hQfFtxME2Si6lBYMHtvENTw8otxtVAlBS39lEvf5B4lTZwcBNSB6IWKElLx0iskRI13wezAb3u
i2SAIE1A4jpqSLgMlMzlHtpMSea2YZcjSajzBHjf0gyaVh7tlmCA2wBa3SyIq6d2ZJJcnIzmA4wf
D+R714HiGQst7rexOxr5eW1klHrcVKUHpfXZQwNGVgXVHIHQrh3ypFaj23RAoqgAsBCWkk07qdzo
6+Q2vnXmNLRwN8WkiQeqW6MMJAXScdUWowZbWi+6ywIwkrvH3F62hzRspuHKxifHp0MZgdTtTIT4
IRvENgHKH8Ncu4PvouiaYgdfWFkL8ER2triiwAN2l1gArHFXTv3sXvWDFPeO1tT1FTWQKLwzOmkn
h6avksOsN4NNEQZLdlDIoYT5nI3ExCUqdmrQYNp4nyqM80BSRqBi6HeMYSt9WX6Z/ERdm3CYRbQS
IcXMDdGgdkfTMLTTrSU7Khj1UBtO0FRTNu/irLbaIMnmLt+JOLOBzEWGxPmsD8jDvbKfiX8hsPJW
QyFVB64LRiYAHzRyMGIphb3uxdICzxEBIBtnn+oHRG3vvKklMjmyD0ncnMnxvMwlwaoIEyvcZaMq
rPlKeL2HL1Y01nc9hV+ys5CuxFt9FtGn0WsG0FBT2nxPcIJdiMpMqo1Z62zP/egv4DtfglZPvfoc
NY3zgT8pvAjxbkOcr0oRrogpkuZ6zBGOJaQP8jWnbYnDidbWbWK21l7zWgxzjp5bF1ntUvvhZg3v
xUEcE62TnJRRcHW1fxBxXrUXDidFaP+x2Zp7odfhLTwkfvEAV4BmdW9cahbyOPyo5MgElpdT6RWW
3wOly/0ZDY9dq+ZqCAGSEJNTWxHpJcoHS0OEFZZuRzZfW9ubznVq/IC+ML0bwTDEOZipwq82NYvY
bk4ofK7yMjabbeJ7sg/stCgCIiAIQeRw+X4GikY/TrOlAsTGdreKhF2s494yDmCKCvOd42vaedko
Qc6F7dfXeUEE67YuyfpAB6tUDnpB5GolUiNK1qmXdshzsN795IuQnyfLcL5WdUWgK95O0wbXE4Mj
H2hl0pyNa2qaLmzRYaXGiG5GjF0UrL0TIfzS/aLHvle79hcffbwIYvy/cku/sEtXpA11JTKIQrua
Bq0CE6hIEwxmxvxmlQqFJBgZrM7aHHs9RrGCsFKYx0psOtOMPqfsWeXBikRsBLZWYaxtK0d7H4Ww
uNZFP1W3kPKIQCM9Kmbi5H3yIaPuduePdfiz6GneY6vmzP6OmxblODObknI3xzi9pTfE1p7wheLj
xMEOiE0k7X4dj8uVx0lC012RceF5qzBsWwQqoXyn8WkjnwLEdUUrXXGQDAdxl2O98XAcFt793DX1
ta3l5V2VScsgTS3GqYATqm4gmZX60jN1pmmDT8T0rt06zcczox+tbDepCS3a8kCQvriVOsSywXsZ
ey0Ubttu1LdiwHC6wi7TUNHGRVjwDhq4eDVAOhP78IAWtXOA3g3F4DGmz2ICRlLXzkwuA+xePdPX
XIWam/VBJ5bPyk+WtzqUTXFpzdTq1w6qT2BePRmRI9b+iSi8EWt9dEUPvRxvNcQjOSVvx+3cQ8V/
Bj9qMiJEeWnpTnxlInciOFijO/beHkO3TdUAi1DIWjtJ82cf4/ddj03klcVGZokDxu/xvPffnvH/
PN6t/l54uunlad1puYz9roAajoevDvU9CxkCZY7D/1sBNfx/IM4unjHXpfT02E7+XXnyjH88/Hac
n7nV4LuzODr/LoBaKMYoWKIwszm/U/d+U+XpsQryn7s/tTBALlS2lsB2dNnGaYUiNCn5TPikIDHo
VkS5UIcuE/Vp238era5mYSc2MOtw8iOJvtJ1FtqbELl1euansDmuWmOsgaDFFEG8Yq3ogA1nKYeM
apVPHWjVOmz166zyq49xlHgk6BR5ihlbZXSnqtgJHWjmpJFtiT/V4pqE9dKjr1Ky3oxyi1mniWEm
pAQNbFhK+ht7HnT04ULTrzzkEd98vdOmq1rz0wPnuMcTvV4RSYeu3Nr5UaP0ILR6+7PRmx2wvdSP
ijVnaAK4Fo3yha1CtURGLCp0ZXV4h+Hi0FZx8C3IbYrX4EajLiP5E4YaO7UYDCLnDLQi1taRE48q
1/yFt9r5LVLkX72Fv15sjwsmv96N7VEbpMGLdHDRBj69PzVaOQiemZvC7QBg+0hg5cg70/0tMrBv
vz7gvw5nLP/e8VygEspcMx7/71kJg/Q1wpyNRYSdaulsrcQQCbnGcGOpB10QSrPCN9XE5xU+4/wb
vV7jA5xR9i8lmQJTIhEGvXyHXCpPR3+RTWXW9FkwOfLg+jm5qMpIQ8UVkc2DR0B3/LWlVWJNBjxZ
cTbBKfOOE2osN17uS2ctmnKsyLx0o9f+jBNsFIVERB18KJZhUOnlgz0pazgO5zUtX1r/Me167uRJ
WIn3GYmSPqKqTulbK9RCAhMRaWTnyH7MH7qRAxsZETMRUlSL+asZDdL/yJT3CKTK0TDRVsy8vp6/
G50ZujcWhun4VoXzRFrgMMraDnTRKbt8U7lk+S2PBoylUmJS+zVOSgx66tFs7Ow6BjHjVV9mKgUk
QiJ9Tl+ZT8cVsWUgm0EooLsAti33cbo9uf6TWQT5RYYFD80dwSM0mTG5l2lVeG5QFmMyBUAv8/6V
n3f60TAqnwyVZdSzPnVXcfzRFBzL69KJQ5KVBKASzuEEexACt25Tvz17eXo++4U0juge8bkI7LII
a4/Hikzdz8HEEiYZOjSO1+TTifCsm8rBO0wN7fXzrkdK8Vud9dcP9bjIxoNdyvVLMgTDYyS0T4bt
QhAvhYycaAWJwwlGQ2ZXRZg2PeaJUH6EcCa3XeHUX1/+tc+eLMMicSa2BNWSKbyTjxEugZpgcwIk
sPR5bgLDVuNF73k0dhOi5r+9PNryST399JFS4b+zhE9iwiKQOvmRbkeQyDxDYYQ5mPVnbVu7EFxM
c6eFuX8lgdptCsecD/GiVXl5aNoezwa3ebqUEl2X/g5tyOMXG4ZZIxIgtkid0HCWUZCBVCtvZFvO
2dfc9izprwhhRPZKlrULOimjQpSvjIHzJ36Imu4ltC0uhdy/iZkCeuwCUCkvpsEkE1Mv+1y8x3YC
r4nwV8Q1ZDj3czVDpZVjtQt5wcV1NZctLXllTHEMPQTm8E3d6c7M9ZOUJGwPwJd+mgm1H/xF0skm
YzUoV5/vmmTQhh+Rji7nTlkKaixSGC/NLgCVYnxKSt1orku/cEbkTBHsl0DleETPMx0CjwgU7cwQ
k02OFFxGlVXAcYRQPlHNScRM2i6nVfEpJfDVGfa+FRU0jvrU9fO7eM5Nwt/HaCY8qnZjq12l5jzO
n3sPbQ2pR3Zpr6ysjjBP6W4fa96+znOVnncRKeKXLcyTdOdMVWGd8W9E/rwFJlWhV84YOX3ghtaF
70hVANwFNMxn6ZC6A2zoMgbDlRZ7Zq47KoLs7dEHe0PFiF0dKSwxy70rQnuTEzM2mleECjWT9bOE
CKraM/jlyDjWCDf8if6KZjUxflkzJCySUtMwlQh1Cs2D7Vf4/Z2A5Tr9zBwb8/pqrGK3ftBslGlE
PJUNQU/myKVr4xtKkzDQbdxZLiT99IfvE4p+0MyQMwkQprQR7zRUyNwPk4hQqTX98VFtMtjcsOEs
RYxSIJCw5J8sQYD4qnUMLiYC+LZ/Rox3oQd2VHfDHoqTpl06C0sVuhfaUHkbl8lUkmMIyISwRc+/
gf9LeSPoa+qUn5HfEKKQgkihGuVgaiH/0rATcTOBJjbPh3GS1daEyI0YKXMSGy0H5VdnTSBWNN5h
yxrPIioxXG4rCz1gSxXKDZK6SJV9iFHwf0i4alN7oxrqaZyOot6ZHzzQrhBBal4ZZa/cq7h1KUOa
ZfdONlwvnR34FCOv11i24nlCQkg1cdY65H1I3Odz5XiDuRvxY+V7VbOvjEHuIkvwooMXabaLPDj1
rfQDCoSi/0gdbJ76oCGnOt6PptRipq5nFOM2E9B/rZXUCYZ3KW9Ck/pEMdPSD9WACBf9OKwc1N8z
MOGK/GmrJB1hBTfAQUhuAWlCozRZ6d7EegMtsga8ThVay3Rx5TkTT3ZV1c1sPYg2MpI9LzeuN9RT
O9RpUZuJg8hsDqS6UmP6ZRQpLSJcQk1/WYuqLt/Nk2dMFw5xm0lgJKYGJzgTqnHP4BYP47upco0Y
wTPx3xfAOqLko5snUdZfDGlRe3KjVAwOkXhd5JD7OiF02HvI2yiUd2GCbYuoxZY7L4AwV3XcWL0x
9OM78NlJckZBr1b9ocB77aAPdzMz2npj2bXiPYJ8aLGI/ju3uq6wdRMkRQGIlYKepmHl95NSovvU
a4UH0A5MgP6xcHu9P3f1ohr3WosL8EJbYuStUVnWt4mA0vy1DfF4ueYGpZMmTca7ASyOW9OpKzyk
e51pXuhuG+wieBszuZcFrDdqlPqqXkx4L28Qz8dDtusu/S3wGLR2T45QqY6Utx8mfwsMLj4r40pi
39URkyFIvJln83fc0l83/OO9cPl9ZPIYFslBUF3ArywHgicnKS10oOeCL9nC4fACZuO4BQWGn6+j
MkK1z1hVxKasNcesXjnDndwJHodGb4mln/6mC4b2ZCckDjbFjDdzQevJAzlAVxfEvI95eA7MuPkE
IG7a51Q8bKDerR1EaaGKbdqkMls7VWm80kPm2ntyKPAsT+f8im4H7RAcmqMHYURkGngqDX/GU2Qe
UvBde9vF2PCW18v5yuXfpgS+tKuBDCzqo6eP2yUtxLTR3v5sK7wuxMfJGNJ8zrly15jE0W+dMEUt
9PKgp1cdD4AMJ0gX1S5qE3xax4M64TTWlQtYquErG7DaliW5z0IHMc0dXQ37jBiFMOhoFXE/Dadu
74WpPn1++a84ntnLTxeuQd+R489iOTtNYxptpwk9M14OPnHIhWxXj1Fb9GRtkql+0XA/BAJNSgip
kS8PfDrFl4grA7IDKxfgGdNe3vyTKS7MCNZfY1lnIEQdEgvicep2nuiNG4r9VbyrJDCaGXyeE3SJ
nZhnLw9/fLZdpjmCFO4pZGwhA/plnnsyvCYip7cwTJM0ZOhnuSmaQyRUfBlCz3xNbvGHsSjsYAtY
6jiIik7edC66mYZj4aJv9/x3ESet1Ugz4wrk9rh568+iOb5MJ+aySTv25KnmvT6AvW20rYpRmq49
LH3ntGwaXFx4YF6hjhxfSx6XCjZYlHQUrbBRPQsMEglCvzKKdjJtvT0x6T6oQDx9gnDswCR6A1Rv
qpmvLAl/GNXzgUnx5XAN435yPHEiT3L4NS1tm9t5d10R8LCn+I8IYtTFba55Ga64wW5fWSIeb8n/
uZ7wYx3BMsHNwcJdQw/9ZFivdDmGCD/ZLYpXfUf0teJgL8DnUfktnK2vR1qII2+u+nmDqweegpx0
FyUrWIOoe+XPeTalKI1Y/PgFIEFQ3OniEfVDGNGWy3Z9SsBmUPd5m38celoGpAsk3Vsf+eNCxYUX
FQSQFG/5lp98LKRqANdDgg3lhfYqkTUFYbKeQX9mgg9Iu1ECYU4wE748mY/XJh458gsuoKxK7EXc
zU6GtYamGuMmlDvgxvptagp1o5dS4Tzve21F7cZ5bcTjNflxRAR+1J/YABENntYS9MzQzJ7j345k
tY1oi+h9qZH5VIqu/sSk/iystLyBjk3UEse565d/7umKyGuk6MXnREluUcud7LxjDSmQKPhuN1Vc
OrPcoFyUVPJDbgk6QYs/Rmm1ux7TbHzl/T4KM44mN0Ie0gk5biwUIXRrxy84jEotiumAokyI5h1w
gZnc5sL/Bghq3E+JRciCovnrwxje5EOvzpzMcXYZIrO1u5hJRD8M+PxFLV+ZAs/mOdMIqSSvElkf
S83J0lnVDptD1047rRmHwLf7eqfJ+Sttl9dWzmdPn5EsahxkkmGctk6LHXbSFD3OzGmXJxgM6czo
BwLRun2W2tp9p8XyHa0YPFBuhE3z5Rf/px/pCDZXaJfcuU4rH7AqyhZ3y7SjqsYZzx4gk5p59NXn
2X5/eaiTYDRmuEfcHmdnJE3oyLzTN21pcsT/QW41T0BuSBEl6KVrq10JX2vf5BjDK0FGCaqP6HL0
J2PXAWAKPL3Vb+t5crZz3nyyCrirERe1wM+M4qLIsvgHVp3XVp3jN8Jp+zFeli4FKW6Lye2kGt4V
SBJF7ZEfliD6POQaqtkvmpZrLABRmL13a1feFINOuk6AhUF/5a2cDs/SuijZH230rD+nTypT3kjw
vY1lm+bqvgT4eW03QMOAhuyoIOREJCn/UGpJt335HR1vcOwxy8Cog61FtYy972QPtws5Zg7kmC1Z
6OX3XMsUrWe3hUFemG6trxrLGT4mtIvuXh73eLldxl0uVPSrHm2L9KmOFwFDZFWEKkXf9okndhTd
lxS5UeyQG/Cmpfqd3vHXS84fx+Md82FzuaLqdzxePZkjxR5K6TahA+fu7KkLLaWL087pAx4x/ZXl
9U/DiaW55hu0vjgmHQ+nmcSq9V6jbx2r8t+XdsutjQxs1CFcxim7OaH1yib9xxEp1xoWqzpvc5lh
T7bNqjP9xOD0viW+LFrrfiN2IHHaDd4Y8D6jVb2J+/XrBfJJQ3KEYIUFf/l7noyXW+iTRtI1tjaY
lRXg7uFG8Z8Q6z55/w9DmWgJGYyjECig46E84j16ELLzdg7LeCOnSSNZphq9TRaOofamTeDX72J1
RK7O8uXoj7LDJ7+rw4E6katqbFM1kndqxx7Riy0uKKp1Ny9/A8dL8TIUG+Dy6XGuZSN0T+ZkoRxn
VqmtbwXyo42PPR81edjcZbJx33R6/jUUFy8WfdSSz88aHdT3GnqFvs0cWW9w4VuLuhAbquK2r9tx
tWF9ybZv/33cqJc3xysyTuWmvRMrffA6fetVCSbyLrSqD6MFAmHPuah4bWN7voQ6Hl83CwondRak
k09O+D0grSER2wQVYPPeqFyy1gipQg6zGltJjCDyqhDcvlnaoKMU4P/klR/8fDGlLbX0ufm9CF9P
KzdIxrRpHnpjK8gqoj1XjEGJzxWptksFA7LVhmCD/O2vdrnpsdiY7F24zI6/DnfOC2ErBm0cchSX
EsA+Yrc7nxLX2DTmZC9qmvbNnySXeT58ClQUbvRTvioPlyhiYzS35MtD6MrV1phKzIOFJ1+h/v3p
mS4HJYh/9EseHe5P1xlNJtBpkQFudZPDuMDdsOfexBkRPe9u0IjGNLXaXr955mJy9xAwYwHj0n6y
KyboBxDfSJPdaYrXnVMVQd/M2ZnEY/jKzv983eaVweBBv7E0NE/nTGJSyAVfY2yTokBglWjmpXIT
9S4ctfgmF0X2ynh/WHSYoZz7IAagDbFPrpaFUw2aShlPkCqxNuZuvLLi4jukidfwuMtD+s85/3HN
YXpgDebHLRHipw+xqVWW9VC2aj/pPusgxzqCkcp0//K7ej4MlQeqdnTSHE4U/skwPubhsS0jYyv1
2CJdsaLEFAjESZ9eHuf5+kJdZWEwcDfkYzvt2nm+NmoytYytnhMq17EQgYuvmu+QB+qAPMN2Q31r
2KZ+81qB9vkUWaQ69sJX4oDIZ3f8hc+e1uVVN+Pjt5S2LRvzp0dv4J02iHvqiM765d/5p9GoTNKg
dLh8Q406Hq3k3gBNzkEghkOYG5fbRxvYOvDl8tw9NMmEjPttIy7VdRLABEUdKnTPDGqh1oQVzIeO
9piPMNE3fvTCPYxOHa5oQ6s3bvCMxrZOYWzhZdFeP3mapVGQLEcKxabXBn3fcCbcwaMM81WRw3l8
46nscTBOupjXjUdq8/HDtLmqVnHHYHUvSOWofX2dFX1zmIcI7XFdOWcvP8rjmsJSWebHsS4vgjCq
zOJkE/QSnfbuYHWb0ejsfRnV03VPdKO9nvoiPWc8eRHO7SI3d+zP/H/NG1eXZXxwYo9WR3y5p1MV
yJGXQArqNl2Uk5wLC2E70d8F4tfOr8ya04WMO/pCkl+0H+gxkGUcP1rScUL0DyaxhdKZ7oeUHJCr
uullenCSOrt6+bn+aTCkwmx4VMD4EpeP5smp0ESxZhqJxTGpLtPz0CNx06/okHa+fKOJUX+sPSDZ
o0zN5PROX+FI7rvVOFa9mY24aVe5v2TmamEl6f+ppvzy5h/GRs3Hx97DaKe01qx3QoRgfHsRLXVA
RqP3MSMNft3hVLl9eajTnZwfxm6AeIZ58Qe7YupK4mBCt8Oz1XWHxd3E1cLaOI7HtQiEUlDXc/XK
fFzSDY42IQalcMm5lwob0+XU/Bp5Ig1p0cuNIZvpSrOZJqvYabuzWdHfDTH1n7uiD7co4HQg8aY5
bQpt4SoO3Vje5qUl93CXjOmVdeEPzwI2PYVz7sFsjc/Kb2RPl4ZLLx/QbbktkeAvcDSMHRH6nDOn
aJNti948f+uw/HPOUuGkXs8qcWoz61IrMlGKqA1qiQmtH6JCC7sGEJ5k3utdS9HB+M1z/OvN+9mn
s4y5yAx5E9wE9JNbTggcaCQmSW2sKc9+Jmbv43nwnT1xdfKtk3kZyqJ8y1unpHN64jDTvortiYgE
NJgQYAtydlMS6/blRHrpy5N5OVU8PdwwmTi3Ub7F0ayzCC2/+v9ydh67cStRGn4iAsxh21nBsrrl
IHtD+Dowk8VQDPX081GzGDdb6IYH91oLGXCRxQon/OGvAyFRKOHUrgv50tbsp9RrxBqv7eHGlnlv
7sjaCKHmFBF43/kosYVesSm9YetZdX8/mlm96+NWy1etBlj8+htdLMn5jeZOBxVZgElLBUfL6WCN
iWhWVDKtTeCoelUD1jnGAjqtkQ3uDk/B8l8P8fn4ntF08+uRJi6qFkmYjbhoyHErES/c2MiV3nP8
TFsDEtq/vx9NHI4C1j693WVcYwqcQaRPKXcwJ+uXb+noK6QW2oejSLpPla2P+5C09L/rs/rOF3yD
QYI3m8trF53HWI8bqzGGbeL0fyxZYX4LdoXimj3dKDm9PxKoSOTyKYm8oUz/WpGwyChrOxb7LNGj
g3IRQKyDFi4F/fMbx8gyFGbx81L/N9QiRPTCGKZ9OQ1b38/EI8aDyB/1ImzXbmZ1wMHC+Fnr8VTQ
mmq4EeAswHNEOPPYs3EI7wiXdRlhNKmfeDg2DNuuC4aVTkh8F0RR/Jx74wioGFl4uERJ65wqyD+o
svhT8Kz34fhRb5v2gYsivZuCUGyyCv3nVSjogJPKojR4/bu/cz7Q7Oae4wJHkGD53UOSRySB/WGL
cM8fA++8T73p+TeOh2WoPs8F1ynQDQCbJOTz5ffXJ1dunlG24ZO3vZfdC07fnd+E1iMEGAuKIU7L
11/qIrqcx3ORinpLDmD0n48HpEpwqPaMV9vmDu1nuszSTlAkdYwNFNB2x/kBR3MA8J+LsdxfH/6d
E4rhyV6JxCg5vFl7/PW60laZDBOAbLU75h+M2uh15N798YNXIeO48tF6+Ng5nWN/uD7uu9NMYgl0
Ym6XLREbysiHsddZcjn4jA0Zrf/Qdp65cYu8wUDPv9UMeGeNo5RhsurYxoj+LjnnfQuiUbkGnnh1
DdEshpD8m0qn8wk2xIhLfN7YuwkM7q8+xatPNElUbzTdrn9Xk5FhfhiLDmpFCMe1x1S0QrXSrTYR
Hq4/rk/M5ZHDYiBJpPTE9wA2s1gPVV9Qi+77rdmTlAqVCWPrNEZlrDFmssIbMfjlZ5jjCHqHFIJm
T4v5af76/Gw2y8V3ctha+KmsgK2ob/AzOGVQEuNtNePGgfreeDY9Sm8OWOlULHaXIXL8bpXfb/so
6weAUVOYf67yRKIJK1PcyX2+U3Vj0HemdBZTngckOgSOdf6SnU1LXerYK7YiyfaK9tpXPQJsjRdm
mq6vf77LM8rHgZD/gSLNlhrm+Vgg6CYfibtpG8eyRfjVRiQ884av10cx5n/mPFQ6H2Yxj609NAPE
/GkLedHZtF4XQ2LW05rUxjT/1BYesx8MqzLANGu9/Ao81NqUAHC3UO2sPRNNU/z6I11MMpGORcLD
NFMOpyR6/uI5+Z2FV621M8I23hSgng5VHOpQ3qxbe/liEVHW90HXEeNzaRFcnQ8V1RFOrVnj7Kqk
xxBCGjauzLpAObMu4flncrxxQb4z4Kz3SesV4Q4EURa7BM1sibCeYe781ikfdb77F8uH0+MHsfMh
lp52y57n4lIggqOjxg+qcAYze/6GZG45VlSpuRtDvfpoIj5/0q3M+hPZsFBWBbhQinI67ZP7SAZ6
cWgTTd24bC/ikXl0H24Gjai5gbtYYQR7gZVj8LGLyrj+VtLEfNIpDrzq2BhizjGmaO5JnB0bJDBv
rO7LpcRc4oX0xrRjDy0idC8epA3z09zRUpk5TU7QbnGKQ3+xmOxge33dXlyAvCdSYgEysQxKtfN8
qgUetY6thInLOZrCCeDjEzP6p5ig/TrQ6g75YMjN9THfe0F6BmxNEF7ohizm1hG6GLiKzF0lJu0h
m7R22NR56zmvVRTq/o2r9p3FBAwUi7O3zulF4X1ELtaxUT/Zkb3iBWFO44OqfbGpDEu8WGJodlgp
5B96iGurXDer39df9uJEZKGARYWCRU+DqG2ejL+umChVaP4IFFOVmxX3+EWEdwhhdzc+4wLexTQS
Q7BY+Yz0iQC0LQ4FBIzsoil7e6eNevgVrYLhDiNNlMSLHG/VToZkeFkM9X6bI3Yp1tVk9t+pOnv2
jSd5532RWkRDikbuXNhaPIgDJqEV9MZ2YxY5X2rQZrMzTH0jV748kmagEacD1BWCheXF7Taj35Vk
Zru8Sf7YJuSilY70xQOI8eIx9EHG//NX5PrEf4hCJOHqcptYmYvSLsZ8O6KFnzFixhtH82/1beal
cHar8eGICfCz5PAjGF0ce9g5x6HqWhvhf4QlqrpC4Kwo20NgdtmN6+pi/qgwwMjlXYA4EhDOx8Jf
q7IrG1I7eIq7ZACrjcAx0CAXf6pno62OYZr1m+vzd/FqjMeiRFMRqWfyrOV4npmgTNAhzjLG2EqD
i9sA+y9Rb2ka1HGvD3ZxpjEYjpCIOc1lVeDX5y+neVh0YsSDTppZTi8q6NrPRa6AJVsqvic7oxFf
4cb2z4POtWMbXWwwuRBgzwdFBqyBycAbAu4Uj6IP9AcXT/E9x6u7dYMWo1sHSuz1QRfTSqWIljD5
4CzjBWRieZKS/40KAWmYybCQ+rWBnsgnbSbyrYBuYBv8z6OBMfNAARMWUw1YfERinNIewVdua6SI
yq3Kla7WE13yewuS9J/rgy3OEV6N7j6AYjxK56bDWwj41wrNJrd3RKbsrepUAwNJxSxRS7Nerw9z
OYPAMzmaZ0okxIhlaVwEzuiFWMxuk6JSw4feaN34K61v3T2A2QjDl+vDvQFb/9rj9BThziOuzo00
QxWXmJoJpWCJAIsLnw33E+RvYCVnT9hdhD4G7E5bD/tBQ8zpDvusvm7WpTlJHNhlmP+nUcAwt94I
d2QVDtGcJKGe0uJQT69SIfJvQ1TbuBhX4Cfmo59hGvsbTz8v4vOnJ1el3EsmSbIEW/V8kU99mVKT
Uu6xDdziuaTBnm4ntn2xwinkg6rc4ju6FzAgw5Sasyir/FQIMbwK20zbG6DPxS5nJllqAQVMEDxk
jPYiipCT7iDwYsenMvJQyY2QT1/H+Wh8H5rYe4nH0dsic5/fQCksDk5GpauOZj76msCiLmJh/KRJ
KIa+P/pDGf5Ca6v4FGq+Uv9pJRoWm5zi0XSjRLKgtFAhmMeEUw8Ei41wIXlQFvRnbanrR4St3OBO
jPFUPgi7Kv0CO5DcpCRkFZm7D9uooC0RjG4uvmEjM2AtGgwRukZ5R73qxmmwiKvmp6Lu/6ZQOsOr
l1AcoewQUng7HvVMbTsvn1yM1ry7wUxthwKoXd6Ho81JhI5UaeEhGuIVc2M5zp/4r+XI6QfyiBo2
11hA/LPMNjModR32qMaxrJGpAbcPFWPfCE1prxYctGfVldiK41jToIwbo67+Ocz0obgvzSzQs3uL
HoKxQhUBbZwI40bdvnXrLdYoD8hBQcxAaQHYHg96vl8afL28TO/cYzTUhqKNKLkJcLqDZzfB9NQL
7dHG6HS8Q9AmiMuVgWiMsU4bqupH3R+CHmU1J/PXs/cH6kxDaeXli4kte/sQDmN5p8AfDn8aLjZc
5WvNprPdTkPR7gq8ZJA+ksDrSQnLEJTS2rCb7qUYi7ird8MkEn+TC6FhcmJGmOUaxeQMu9GYguJj
GKB9tNMCVMnQnvL76ejXjTtgs9jRX2r6IR62aR452n0VJk6zlhRPPwH7xRwGV69QAjopprR7kpy8
9lFkZgT7LtfSwX0uW0Q00YXD8WEN6V1gmzQmtMvhJGgnnip/BY+BkM7AB8VuJx9QDkNMfSruZT0+
oaNgF88hZvCo9N9YTIuzbf5WpJvElOiJIp67bL8IrdKRVeqM41AP/SPE9GJcxdNUoi0ljGJdImdj
brI8S4ZdxBkOXwOGMyhFb+ckxJ6frj/OIv/kaUxWDbctEDuADMswGsdkO5KVXZ86FX4c2jE+BFqO
cFreorZThtkf3y7Dg9GH1Y3T5t2BiQkB0rLFOU/Ol6yGb4NJ8b05jYEdH/Q0xeCtBODHr4vn1J+0
V7JtftmQzhyuv/MyiZlfmsP1rSBLuQHA5PnYschZC9gen8TgxcGmrXv8aUaBq9Ta7/DZc7swtz4l
veGtlS6S00By+TUP0uLGwXI5B5BTeBg85EmpLtj0mqmPTVpp8iRJxmdCrLky8mJ6LPoJhw67Tn4g
7hGv887VvlyfgssDw0Y+inYjUz+LpJrnM4CZjmqKotKOvgEBGYpQH0+PSdqk9gYJ12ljuF1vQNqt
sL68PvL/llbPT9MZ7Ddj1Wl2wipbRLB6ko9tE7T5acDKu9bXvVXn8DbRcDTy7eBSqV9VCJegDRyM
lJviwC7Vyzg6EtehKbDSeJNo+DA9DqCI3INq0Ko5mhx345+xyeMp/T0VejAgKRACJB7gXcb7LjKD
aj0GQ5g/jgJ/opUfZyb2XWLEvSxWjWEem6xsHqohqgp4vOzCbdcn+ocCicFpXej6qK0NLGkR1kuM
SGxmt9AGQAq+SDt4kFW/C6CT48oZ1plsPxGYVc+uNanvISdgeHSqunb342i05baXmgp2ta2n7R7/
M7teq86FyhC7Uvd+qs6CRoJSgAjvqWBjqxV3FCH3oxWn7nPoR8VjmQ5S20+4js8sBM2UTBUT1t03
Xd16G4EPFo6YPT0otPxMt1k5du7VL8gKpO1zGfpd8QBAOAVqRmkqA5vh9KFRrmPcspLHFuhntsPw
xj/pxDYVwp9h8zUr0xEpszZV4zfHLZzv6KNp/tYdZPucN17p7iVClOkaPSJ0iWBlUu7o8Hg5+NiM
DF8Ge2oOWTJidxO5VqM9DgMh3soXw4TzZGpkFtdU2bcwSgKjtdNfzZB3Bg2KygzKPW7Ddv3dH0ge
nxtc69Szl7aacUcdHSW39RR40bYlIrJwAtEtVR9qrDY/pJzAab1Tg2pADBeS6015E1t6rITVfQMm
NlSPdJTzB6MKM/c3esT+M4YUwxezmpBlo4rT40OBE16wMQsxbBEGMGcb1Sg4ZCNoTzj4BboC6yCO
J22t58q/j+sknPYO8sPfUXbqzNXgq/QrCup5sJkwaZEbNweatjZVZELWcQdorK+V1abBXighpnWv
1VG8bSq/Ddap78Qhxm/DQE3dsZsgvwPkkut3vlH2/9V5EWUbKhYUtzg0e/9zi3mK9SijQnq7GKez
egV+q8dJu85TE5d41+4fDCQv7ZeOajGA7YnGCJWqInCnjyyEvPjRmoQ5T+FoVsOd5gTKWTmaloq9
J7Wu2BjGkBUPaPt0zif4rlH/qFByRnhpjM2fSk0Zm2sAJ/Yw4KbiZFhOIIoEY7Uv8u2I38e+8Abb
+KTVCouZnZvE7Z0WVGVn7uaghoiq8PTPGASDUdQMIHQYlIQIkqd+a47FU1EVg9C2Tjw11lphCHvs
7SrNn00lkcuWGRLqN4o/l4fkLNgMgZDqDyjQJW9zrLq6bN2kO4V5hM6orPxtKmL9cdKr+HMl5dy3
tO1/vZDZdGiCUcuDQwgHaXE3ZUieD1Quw1OWu3JXFHnyCZeo6meAdRonMvvZeFCDEX4skdYKbwSS
lxcSlQxoZBy8s7X3siRc+HpL7cJyjixmZRjI84FgLlYuGxQHylk6LA6nokdsmLQg3rSgjePDjfth
Ljsvroe5Q0+LFtzTO5JSbaFSF2HJUznqhEZNHmUfW/pqd3ZRhy9Wr9sHRIPRZuiUdxwDrd1qXaLt
rz/FIv0iQmBTgnqkBgfnmz/n9yPuK2MeGFVxyp3CyJC5wSw42rO/oG5EA0nSnWM07i2q+3ujgr8n
IqJIALZq8e3zQh9rO1fiRF8vPlagrH53YakOQF9yQADQw/89GHVnsD/G4zPyH7D6+Xv2olMkfWV1
ar2oLA+YUOMBKr0KPTocg72NIWPff5rq4UsZaem+j5I256Jygw8Nxgg3uqSXq8/V0S+g9sPioygz
78e/SjEitpDANgxxGpoq/952on4sphDzslSJh2xUCmZXxKkwjJq8seve2erEJCCVKSvQu7yIhzxu
6Xysq5MFCvOpl5a+GQdH/hip/WEC55Dbpl16+tdFBoyN8hMIIpY6EJvz982NGpTJJNJTL+voWSTo
imIIWxXZakzEjn5bo98Ivt7eY7G5wC9CDIDByUZfbvDBbYgW2so+ZgmSxTiDVxbVDNeP+0PEzWrs
28nJd4p2hbXrarvUOL/DOOi+chpolBt9JNL3URdV9b20cyt9okbBpRyGpnrhyc1kxeFSqBhhvskK
fmFoKTGAziZa+WsjLCarnYU8ieX+9eCiqwTIgUMauOQsj3U+lVrrVilaOOlL4aW52gStUx9Qb3X2
huj1g4eoaIt4rBD6Ri+9WxINiwoFi3Wu6QGxJaKgKrtklGRpN1jYaecvthMPuxal/9VEpPSoIwa8
Lps+O9DXsz5aNG7vNVilL9eX0bJLPY8/l8r4qfuQIt+8fP7aN+DhDb1msZzYLYO11tKcDn/l985v
kMbJkboV2uhK91pMD9zyk8TSDI9wDobPU1ji6K0Xzr+mF5xdoE7magTQBmqe558jzwqv1nJlntIs
yU9W4WkHgBgq3Jq17Rwo+4ePvWpuwY8vjk861Wzd2Wh6tr1apnUqsOpQj2z7VKM56D+gKUaPpi6q
rVnVQXYYGk3+vD71i6ouMw8Rbp5emPBzl3xxTeCLXPm4yE4nOWrFp7bWqpOXGOkeby/rxta9OKEI
KMHAzW1qLmY4d+dTCk7M75MhiF5ELJqv1WB+GxLffShJ75HRxax362oi/dcknUHnZgOoWw5mChfn
gzaD0bURnrGnpLWiB3I2xPexkifMC50nt/a8h7ok7Fuxs/sbBdDLqX0TbnABw1IQY3WfD61Q3h9n
BcGXitrMIZyiPFkZfRN9DBujMW/cg/AL+OfODkaaUyxXHcFXdhFr93y4isVMDpV4J8KPujmWgxpq
oi2VYVISmIXd/kajIuw/KQgE8aaPDHqsIyE4ssyVBGK1mi/ZeNV2nYEMjim0X35dZ8muTZLiGYWi
ItxZcpqVQrU0wZqEKlN8X/tZa6GOp3udDzCni9t7al4hHgae0yfNmoZjczcMRiWBfweG/GkkfpA/
ZQ703Flq2TbGj13a+TnewJawD3LAPpmWjFd/EUVSfK4xvszxEE5QREQWL1LbSOr1T4MDIdugb9dg
up22Vr9yOaWf2kbig0Jgrac4CJbNb7+1p2I1yVZ0H5yu1b6lIKbkk4Fu/Ze4qbRX1Nrbn7kyrHQb
ja16dp0itNcRLsTdo25JB2mrQv3Er4fkk64xikH9hAZ5B585XyWmGeJ8h8fQh8EyAeoO4HnS+65I
q5MMDdndlWWrcM6jM7GGh5X49xHNp3Ilu0Lpazvwh2Kru6OKDohu6WvNT8b6Sz0aWrCXUSv+DKmP
w7mLo2u7z30dDdGSzF373QD5qp4nifcCYWU17pwgrfQHMGfuIwJHOZ6fSKz94Y9tHgkyh5+B2w/W
1u5kUq4o2vSftWGqza9VI8r7BsVF+z50Osvf0uSUKWaihvxmcadX27RRJSrkQ93OSthBa6GMjeT8
puX36LLKxpFYoWZV5T5NeQT0UNfpcz37ZEvjzterqXnExMNMPjttirVFSLY3rlvUnvLDOBKrrWJ0
7ry1Y1fOoalwJVxTcaxQ9atkau8deHnyQz1RO8ExujP6L55TZ+G9nwKK6LfKDBOFG7nwA/G9MM0e
UZQ6Kr9IbwqzzRT1co9/e2y9jLNw+Moy8ybdpYSi8Yr4FNnu2AxIUDXozeMmwS/hleJ94P7EV2M0
N+jcdZ/rCPuZdWemXvpAC7WsNlNnTPZj4cuiuivjMPmBjr/m7qoo0WYfcUviLtCLIf0ZcU19jSxZ
fy/ysmhWmi7K3QDT2HlKk8j/ACvHK7dwoELvlfJ3JbCJdCcPKSQRlhuP9Y+O6xRMyVecf5xfHP5d
e5Qocz5JLUvSDdaUNA0kh5tEDr+jK5ZUlvGap26nP2edQklq5SWue0Jg3oge866g4tTQbj2QDHKK
UBPIBpRFMUStp1k4vE4+2g1U/V2A27b3uepHO+hWADOxGeZRJz0FdUkLae3EWglsoUdIchW2ruwP
An24jn2TFePW81qeqE0QS/uQxk332pSD/Kms2viFCIWBeTefdnxs+6D9XobVmDyWs4XW3TiVYuMg
PeGu7CQdvbusLZziTgd82RONlcmrI8u2+BU2fmdTEpC4O5gyNX/WdjeGh0zIoIR3QOS9GcTkJRv0
G+rmbtQcHGlgyRb2MQ5q4a4zqxm6nzhI9Nl93wESe0mlkxsHPDk7qoeOq2X7GlNgZ4UajPNlZD3C
IPa5LQ5AcEbai9jjtisc77NdKpIE9gHQ234zYxVGzoZZhhHudYhhQizT6N7zwtJmBk3AWIhZmiEV
vDzBpyVs7CdPjd6UbtIKLcYd4apLoRDb8lfQsAk6hU44+23qXm2pbzMgEfeR1Ix3JQGE8xlxYYlI
YEg5bV0YqGbvx8JFhxFhf/fLENZOSc47y+wzq/iS1ZMcswdLxIaC9U6RAsyfkRa70XHENm0R8lxn
2HNhR4swg3sKXFlzMONDb6NEW2cDKrhVprW4RUzBln/ArPdu1VW/Uf8ffqMlXn6GGtLKQx/wgZ7C
bvJQlKx1BSg2qYC+lZ7T/hC9ZTpPupV4IFfrJsfi3RJWfD91uoaWQdzlo7epEUwz95oxJTMFYmz+
YP2baisvr7TfGvbP/YOUgVPDsA69+EaYYlwGw76H0OAcANK7J5s9v0g9ITqRun394kdxPN61UAbu
4hp04iZTNNLylSNa90+UBclHil2adh9Z7Eaj1BvaTxLr7K2bpRmOkgkraevUdvHb8BC5XcVDKLq1
A8pC36dJMzx6EzbvNx7/MsqCvTaHjwQ7QB0uOFeu14KhipuXApyl4L6SwXbMDR9zX73XtraL2VCS
R0jaXg8kL2eNgBXwLEV5mowXTaGgwZFadB1AMQO7iXUcoLC376SPNY3C/YcTt+vwdkj6aXgFJolU
6qAyHMOvP8VlAE3oDEh5VjkCVLWUDKspxOZDZVQvqjWM/2rGTdYiHlB9jSsNDyml310f8HK6Z3n9
uSVGg5eMfxFf2tZgM5uTdQINED22sZOKDWCv8nl0pvYEMBrroKiSt2TLL9+TYT2KO5TaPNSz5r//
K2FSTVuYbTRYpyEOCN1UHO+4UvynLFfFk+tWL//+luRClIQBCl0m3ZaVTqVlttZJ8932+zilDt4w
kVyPfkHJVzpAr+paz/+1mkIPH4w7SFo6Ng6ksvOXrESfGymOLi+OJB1ZRUFtI5hY9B9xAuuClTYJ
bdXRXVuB+/SrG/vocj0jaDELhKCewXZawk+SQi+pnPX+SQ4Cuh5SMnhsoAq3Rk0mbjcys5NDqygu
roWhwq/DEJq3alvvPALkMwQKSAohhFuL3AzIQDP2MitfujHTsAjIJipHGKB7q6gOBC1yVa4iffBe
S6zN0ZXMnP6Gm9zlMuMopK2nIzMBOmyZPVHJ1fus9toXF3bAnqbi0OHnbthYxyCP1ppN+fn6QrsY
EKkqyrZ8dJsLjDP1/JPXeptqwRiaLwbUlg94PEybIbHRHy6L+t5K/Vtou8tGKoVD8BAORZ25ZLos
WHoVTBc8ysIXjGSamg6S23FRBQBHVhK/tgpNqMT9PCjf+2S7Uo9xYhyqj1oW286NdPGyCDI/Cu/N
IcK+1pdSsJ4jOqtOe3ySSjnsLEB/T75fi3XCSmxpq5bJzjRKbTNEevgtn7W7EqOxvseTNE7CV+Yt
otk7DzTTY2dgGd+CbvMio5ws2kA+59sno4mcR51WyDeZB7G9TpwJf600apNNDZKJ8pipQJhHs1le
FrAbHFPo/3X4auyvL4+LHQH5CEjpbDLLt6IDe748sjAI6saIczowOnZxkBf8H12bD99tjF8fOSxe
J6e1DpXUdURVsTP/x+sF4DdQWVrv8/CAwefb4K9jFxXx0MlRYDyisymQzA2TJn/2ROm3B/TFFLVD
4cTujU24vGIYlF0BS8RCCxNvgMVnKKMyKVDW9p+zwlS/uo6sed/yW3NvYrc3bN2xaOTOGoq6uXHs
L8vZnH/wE8GMgQmnQr88gHTZAFnTKOQDYwn+CyE9fRCVgkWRmsGA0btKtW+562v2usUyJb67/rGX
aK6ZHEORl8uNyxyRq6VAMYi9ptEcfAKrsh5/jKbmbqdSIfiBZ332LY+8bo9IvXZEUSJdYfckPwvZ
q5VPAH6rdnVxTvAsFNfpaiBECrrMXhxMqGTYLViH/IjZ2HTvC2PakkWlh7Bu1IM1a3asZBBEqOtz
Ne9DX2Vf+kaFt8Rs33kODiRyUJClTAu1+/MVmCaGJRGgd49Tr5d3Dd59T3YzeuSBQJR+Nplv/PDs
sX2x0Gj/TYEy2lbFLfm4y2XhIkiqsxFn+VlS4vNnwIs1idK8d44S3mm1xkElrTZkCfrnRu/saRPb
spRr7BBLdwVPU5rb6wvjckNwGXoIJkDMniUhzPPxZa6wVaj18YiXWXHMkHraKU8GazMsq31uDdod
U3Qrrp4n9u/yGqE0YHNuJAg+sNKW9XkIgFYvikge207hD+aGZSBWQ+5od1R20hvn3PIanIdhbgl+
ALiwBRbnXAJqoKkLwzj6Or6b8GhdahVFG/5J4CzsIoiv/xjtvA0IpAPEmEX74QJQj28cYmhAumyl
gsPYq/KDG+Pj8gTsor9jHWdf6GTj4Br7HjtM5bF/46O+98qc6gQ6UCIuuTzILxhVo9f6UZlmFO6o
efXTUySRFgoxEDDuclp4+Y32+MVCZppBvzN7KIKbpHznCykBX1JgRKUf4e8k+C50qj1QWpF4WPi9
Zz1SRSpeqQiGBf6CYfzr+jJeXmbM+XyXcKRTbCGwXmwjt6vZM2VjHbnTqm5VW3HzVcBo22WdLCDF
OSLdlzFVqjHG5RO1vVuOzhdLen4AGnfIbLGLwVqfvz7NBqHj42keFf2fbmMnQrPvMgOV1yYIo+TG
EntLhc52EDVrA3oPWC2LFscytmvjEpIBeqXHMg0AaNV177hq01X28AgUoav2EsfNYlXgKIALZeIC
y6ycbNT+A0xiWVSs+946yBKcWZQESbaTQZ/n1qq3Y8BL69oWbfHQocQsvK1TOfGOXlnqrKvUIUsS
nvRXwmzj7VRMampXcIwqA2XPpACN27coBWwSIZAgb0c/cTajMwf9XWB3H5N+TLtbsZ61PE2YC2Lq
WWZm7vUtdZDaPukquknuMccXemP31TG1bCj0XVjYm0qGhPNxknsPMhHVth27YW8Lt/wh/Xh6DSID
y/NQ6rceal5wiw8045SJMKDuzCLm5+shRn3Yia1MHY2SYvc+0aImeJSaWUhjnWP0sWfCBVXG3qiD
rejMQttHnGLJKTVEeUsK8uKQRyUNgVLwwCQEkOcXRyDYt7hRI8Y5plnGOMHD+Nkk0zj1a88Qztaf
q2NpFlqb65vyvWFnpwmKCMQ8COydz0EuIk/aZmUcvQrh1TvNbWBv51VM1bquRa89tsCidm3ddTca
Ve9sRu4zToH5RiPjnP/+r9BybBwzBtenHwGjZX/cxlebuNFMNM1w+6pvvOUbWWPxqUEvMiD5LZH9
8jbjsisDheHeEXvV5lsERgj3H/KykkJfjolMl6r0Afj+gBWq8MxtHeFugkht2txhgzY9+o2Hr2/S
6wgQmpllrmpNud4KRwF907hdOm0x+e7cFwlAO0Z8tUm8TeV7GMvCqetXVSZKLN+GJIc80vQz9t2Y
OmwvMRvEVOz6J13GTFwns6EETBzASBT1lput00TgqRKWk5E10bNhavSlEqsBIuok+NNqOjGSwqjZ
sKud1Cvnvin9WyzZxed9ewbYcERttFrnEO788+rlEGmaK6B1FfFMC+p75E1Vvsrj8JbI4JwP/PVt
34aiUkPhgPAB4bN5if+1kgQ7Fm9VLk4zDLIPwzhFDyrFven6rC42yv+O4hH/zekYy2g+4f4aRRuD
kloQbM26iu1dnITpOkM+fqfpif0QuYX9gHfLLY3P92bxTajuLSFFSO58UFd6KvFo/uxGvvRa5mV+
T+8mQQofA5/r77eIR97eD/YdhQhuaE6DxVB+CAS3lRaLBi+OTa1ZoGcBbXJL1MmjFpm3VC/fm0+I
oAQFM5qGpPv81awQcxnOBmPXVJn50ewq1MdKI9wO2RisLdokK0lZeXf9Jd+dTzBDpDbsC46f80EL
c3LTegrQm/dJoXD9bmiJacFWx7jqxlDvzCdSKSZUSpv8hRP9fCi8Ckazb2Jz5+QadSyR00pZARII
aGvQdYkcr7kR3b0zo4w4W/jx36yUfD5i4aZ0wEMI20MUjZuoSdUe7pC3xzuseTSn+PvkO+bhnyfU
BlLxVjahHb/c5rFXK5grxszezKO129vpbvBotLhp0e6vD7UIXucFOkMpLMr4oBsAW56/ntBHG3JO
qO+sEav6zBLVpsR7fmNhTD/bdqld6yuxDUP6NtdHfmfVzOcokTMqyrPY1/nIduNPZSILAtUkLDbN
pOOVbldoKwS++n+smrmcD2sbUjFqxudDBZKWqJWh0pyKCCnjelTrVPbFRzNuseTUulsKR++9moUe
x6yGNVtMLjZEhilDJCcOmGheOO6Eampoh8UBcdNf/z6JhFkzPpSLCcb7+ZulaIh5elbyUnDUzF9g
t6V7NLRYN1aTGanX66Nd7j4gMFw/XECzUOuSc6tUY1oZpbvdW4Kh2UG2TVCLACyX5PcAv2+x7C/n
cXaaRR6JKh1lE30xjx36oTCQSntHROMc7BxF09hU9XfXD+PT9VdblonYCPNYcBxZixRoljgbkOAY
xZG0oS5ve+WTsIkcf7qDl1M1jRKvqfdYrqbRzqEBVT6BH8yyYj1Ks+g/CR+rxIM5EPjc2J2Xhw+M
GKQpaIiRXdKOO/+8AlXHutIyNKGiMHRqOqB2Fv03urYqNs7UR8UWKS36nV6fZMbd9Rl552NTESCE
BAo9+xnMf//X1UwnRRhki84uynAw4RrxzfsyNv0dBoD12sNxYH19wMuj6O2UJXmA0+0Axz0fME/U
QBhSBjvZVuRlU5+8hn5f3qENpG/TWms/FFYIPCbsqxtn/JsO0HmwQyhgUZdBDoAVvlRBir3OKko5
IuMeAzlfOZHTrfsa7e+0kOKH6q3xoShxpUuc0gXOiNdA3YtqX6lx+GR79bgtAkB+16fjcv5Rt6FG
NIsuBIT0izyqx/TRStyK0AiI+YNjtnKbTU35EFeVehKOf/z34SBM+mC++IHaw/nsU9DhqiNp2Wmo
gL3UJrajMC/6DMttr1fbOreDW3X4y+2NDMqsKkEVnHh6mcrzMecKaGTtrCwGHgQeF2vFNnarXW8E
0f9wdqa9cdte2/9EArQvbzWb7bEdO0s9yRshS6uFWilq/fTPT/kD9+ORBx4kQIsWSFEORfLw8Jxr
uSY2u25EcMJBJxKU2Vm04mBcnc9wNiiP2zG3Km7tcmv79UgXqjM/jmC/t27bK2AjAq/KIi9+EEFP
WOVCHBqRU3Qqt7pyspfE73zHURGn90DopnKCKvr5jykosY4dAD7k1gp1yFUwCVohKrnWgHy7ixiH
XQ1qBCiCv06w9RY4E2QwJPXLKflc6F56dHOjOBZoiIdO7v94fxddmBZgB9wQFuEr6jOroNEKt4wT
G1F5MfKNYVo5j35S6U/vj3Jh4zAbroVFTIP35Gqv1r6K67nUEbTJM/uzGpO8CAMxDMeubLprmMi3
MRjZuEVLhl4aoMa1dyRkyMnRjQh5oDZJvida4HyHORLPt6hBQbqoHTVqh1RiW3slHl6YJWJEhEPu
dVLBNw9Ow1NLxrY8i+buCM1ApqHWdg2UY03/8v4XvbBNGIu+GCnZku2utqNvoBAy2sjZOFNS3CUE
y20GkjKktpLsEk8kV6pEF8dbFCBZRg7/+mZvfXf0O1Age1fM0U2e+fmdR8Jy6zcCRBnCL7u/mB9v
d7LAxV9h3aAlrZWuVBOd/yJzAbIinl8JLBrF8hiDKq+u3SjLs+DsfHNfc7hJXpbCLNTe8/NtCYoQ
fuPbezo7ntzXpfI+aQAzUWQFh7nT/dYzwswDhRRqddslWy9vg8M8oQQJLRql9vpqyHmzn/hJqBkQ
cNlVkJ3X8Q+Ci3QwWtiXPAGR0TSnHTT3Zp97k7iS279ZXoZi1pjmBBxR3qLns0/Ae6aIItp7hBfr
x7juxkMyj8lOZTCbewRPrmynN2GH8WhmcWvR02HUZTVe5yppFGkVgqx7ZUoKz22xkGfnyVBu+P4+
evMNiQK8k5CjRmUXxaDVxIRdjF7dC/PA0cz2arSzwxRIc0ckf3l/pDdTQleauMNCgWiGjLbKhkaf
9lyM1cPBws7mE5vGucOcJLki6vF2FP7XgACXAAMDeZ1g4nJsAtVr4YdUmlXsUpHRNwlBdI+t/8ef
jrDISxx9GejWoI7O12i2cgCWlfIPYNjFT+Tl3JuonEADIhHxx5r9oJnA6kOEgTGJO9bq9OWeIZ3K
avxDKmzU43SptniiW/eRpY65rkVXeutvvyLvWISkUeVAwQ6A+/nUetEJ4craP9juNO5Qh5iPUWNr
N+/viN+K4q9jCi21xc4EGA0lBQrrqwPcux4WAEAlt4M2GIjzGDIvJcjCqnO3QVabcR/2neMND5wQ
PqmJn0t0QCYxse7wJHFBxwcCfIfWtl4eDrLMFWgfy7FCQOuT3Bs4cHxrOqf4N6lj+WmoZ/8D3n/W
kxMJG7mbJp++IJ3fHWEJm5+GsVN6GHelb2zw+4TxNGSx8zMbVd1tcPvTH0ZfH78ng+kX24aezVFl
1PO2njkJNAWlGcx31LGIf8KmCwCsc4qs0PWkjniHiVtLYOLc9qhXvervo9qzxl2VC/dXYLXwws3E
Tj5HMh++g2ZIUEr1KJDcx62NyznBp1E3INHjx6rtB7Xv4N30e9dp0nmLjnVR7T1cakHUCT3z4G6b
sfHky7r9NXRVUR4gnPm7CPNqI+ydcR5+WTFGatsYVGy1G2wrHTr6844o7A08e5Fvczsbi/quKwfM
ROFsOq24MZyss6xQ+bEEhm0Gois+lG0OqTkGBhP9S5+my3akHBIgjJ5axa2qx9nf+EnRGO0mtTXZ
8PFsenghiWja7AtrCIog1H16GNo+aJNsvIU0PI7/FnXjIDHiW0FPIOqmCai3Rwcm9PxABocWBZ1r
SivLATrbilQ3OGPI2zrQFN/qi5USYn7Sxzt6+NUhq221LRCNhRMZ2/MeHRII7tWcYoNXVjup4FO8
fxbWFwypPKkfB4JgQn1lbfHVzy3o4cnIdpE7VnfKa79H/eK77GvN3jMr9fn94d4cPVQ/iVlcZ4vn
J5zkVX7kmFGSo4iVgdIt6gj8PYyU/TxKEykwZJns7ZwU6XBrm7Xp3Hpt46sdPGnzCFS0Cw5oSJnO
wbOzdN6jxqBHu6aRuh+6ZoZpp9ki0nKq2sRLQjhko/4A8khEn+grYZdklSS1j9MY63eIKlpNWNAU
bTjEdvFckID3Lyr2DLhdzWCqresJ6hWOBTE/lC0QfvycFpJ00VdVS/PThIU4eDE5EE2MUn5tESL2
MGjVEsQYMd/6XJsYd34QGFjcQ3RsqnC5bn/ofdrbO9lkWfkY4O5qHQalJ8aNmZniP8MGp1yGUO9g
UhIvsuBp8Mz6Y5v18VdWqnA3Rj/PDxmQ3v7Bc7R5NwyNSj8NbSH0I791TH8I4PX2P3GmxfO9orVq
HSKr8SqMVQsPsfVSYDeIiyiOE2hHtMNTOpalf5gA0ee4So7WQ1CB8/4Fc7Y88JJFYUDQg0FnjM6i
0sKsQ4cy2bgO5mnQuDMpp61IZWGeGhWDE78Z0iSpb/wmn9ODl2WxgVBzHHgqTFETcO5MXqXatpcB
BFVryvTxk2vNxi9FQmccKZkZMUbYdYAqom/mxS4KGive2BIq5un9ncijbXX0Fr9mnlcUBBAuoc6/
pCivcp02SQdKTX51h5W60bSbhiqOt8c8kAOfaFUVq9Dh2Ms9sAT3cz5G43/0emX3VJcRl7qoMAkI
W2mmVago7HQ3kDLSH7pfJo8xzTVjV/R21G8sw6xRaeNAxFaIzTgufeBlJjOEUGKWH9jjQ7YpCx0q
Vz3NhmK9YDg89Vo81M84K2jF3vGLqNrp+uCkm7IpLWi8NAD19L6XniFCNaEj0m30BE2NfTXag3jQ
iixNd2VTwPEL27FK/Bd7au35q6vNvnMyZV798NvEAoltG117C4QIn48u060J1PxkmPljMEW9/286
RUFNIHLbbHpUbl4ZdxCdul1Rzma2D5I8kMiBID+QbjwkwdtvdPa8zZTXQAf6pEZDJIM1WxfEM2eK
wilqmnSbzn01h0aSgSzJKAA+0uIN2se0LMvoq+sWvRuWNqrAtynM8WmfxfY0PaCZgGYG34aSUpRa
2V3Uwr/k5iycdnoeEHPrQvRv5kXWCAy2cKjBPMthKG+mIBkFRCYblv1Uan50BMYWPGtOkfgi9OU4
oLlhop+hbRLpqeyLAFp/Qs8m6qbNIDl9WEprTSK36JEVMH6tVJu2UQ5QlUa472gb+hpJBVgBRDuK
f9ByfRSxramYUWvt634I3YT+9QcdgpL305stbb7JJrDTO1qx3aCHyLxn+TMpC/QWJCLEZ+rO81Yr
jcy/czI//inzHFRpF/fGLZ8fGG7jjdlJcX7iGyT7WOQMvHijbSNnNg8W6kdeOLgVTpvYylunqLVS
J0yiLt1ydVrNIW3Lefpepn1gfGhxWp6+15DJWCbDHPPHUSSQIzGoGT/Hne9lG1NXwxYnAdqyqs/L
m7jCKX47DXXMPkYnzUH8w48yM0Rqosy/lNoUfbO1WlkfUmXMLHg26Mnebevixhm0yfzszdDW7lt4
jFSM6r5KP0dWW2TI6+S4bN0Gkt3fhTJVlmy2VH5EsZtteH+fZ2N0/kUurEMW1p4Ruw+t1ODChRcj
VHsoY645WC5GEoFOtGVrb7KsnrPv3kz35mWIIlsjLXexej0mvpbZdwkKZt6+RJDiXmpeO9xMNTCE
B6hJnnWcI60wtrnK6p6mdIK0TTL7I2ybqjPzX7TP+uDI/8shTY2srt7pXuMdOhduab2N02S00EvX
0nlTwfcOQku0bf0NuIaV79rWNX/qEX2An31dp+02KWYVP2udJf+xjQa0S+mO1nSYBtOuNkGdpHBs
RjE9SPgmI6UnbpcdkjbaLdUMjbSv78mew64JAhiAk152e31xMBlR0CmSE7YtefWQDUX3pSkDU/uP
7MsqQ/jNVX1naelghGOmG79iPcmuQUfWKYaLIj6Blu43Ar8UKldviMzuTIg5rX6niTHPD8DzpzkU
Hp25Mcyc1jA2qpOa9ulafF+Hd4ZdWEP/g3SBzjwP7/EExCAZa+dOkC6Wz5CoZDBtKInIn5aZAAt2
ZD9HOH0DOdhpnSzGAxQ+opkNRW1+CkbFkfHRIvzPmabZQXym7FUXRg4SPYdZi9ofw9D2YgjVMOge
7pqGf7/oT5nbou+6XlwpK/9upr/OFCk+UuCBfrFE04XFfD4fFJfgydJev/MNKNS7zqq6/NbsjEBu
S9kKEuaqTb/nZeV/sUunKXZN4dXek29PFm+Akb7HvVbGKFCRhxh2E1b0n6OPPK+yZEZHF7oEOXth
7TB6royXVqjszq5qw/lU2sJ+8UEjqtBIAzwn3borroldr/VFKQcufkhU6AEd2ku/73x6gUKfPoqt
/m5ADrne56WuP3Qub+hayfJDNuki2Cm7y9IwiMcIQR+9/SqnsrK2gN/VneZPX226Ov8ihA3HCVhZ
/8Xu+l9+NKDp9f7WepM48FOBm5v6Ut7nYlg9H236rdJDrvBucKepHhB6a7MqjLOaVnQ4sqFaKNKZ
/ujpw1jtF/XrP3Vw5mMFcPapNQCioRawHLlXqYvdJXRBI1e/U1Q7v9C+UrsGAwqLG5wrZ4wLctf3
57ym4bE+UNl551AlptH9purAVFXta6V7B8wj0wFf1FW1RRLCMY9eDRUEKdisQHsthlatmRRBplBO
JmKJRueJyAytTgbes+jbuQhFm+f95wyBjQyZeqdEQHboUnNDBps/uvxb/ShzulNX5rAuQCM+CYKd
QvfvYvcbe9EOiLpwrBHad+sPtzUJ0Qcq8MG9bEbv304O2ob/oLxWQnk7KuVXqsFgSynP+utzG8A4
jsyOwm+de5lzkJkMhptq8Hr/Kc6nPPksAkv59yDozGtt5t878Sxm0O8CPgeQhTQXF9LVPimFpVEV
qotjK/Tg3h/8ttorfIni55SG6JPWNGhjZo1lQ2hpa8f8kIimdfZ2jI5HKGSk9zcsXvo4ZVkvy3Bq
pJNDajXz0xib+L9YWY3pCO+b8r+WOVr7WkR1cMXJbP1EpvREKYiOJe5iYOPWAKq4bZPO1EvtzkO/
agrS+PvgqOlf7hLnibsw3k1G0n2oWsf5d3Lm6Eph7zez7PwbwgICk8NrgfsEzsf5WUP7ri7ncRbH
fuFMb5MgHiBvNy51GlIPWGipENjKWIndfPIolDbc/E77ZPZA6zZRjXLJVyt2qnhngsDHYqufi6j4
4Rdd+jB5kV/txcyTc1ONldeizQc0TdvlxGg5hXbnm+oJjrpzP5kp+pmjbUfartdrdOnCMqntX7aj
2bxExwnv6lgZrtqlIJfjI72qwDwiEDH4aMeIWvtaK57K2S0USdffUKwKYE85hsIDUE8iKLBX4sUS
BNefjdAGYwUK6vKP88+G3kVASUzPjoMbjzMaEpO6M9p5eKR2Xh2oA2RHmGV9qBvxr3r0jTv8hNT3
93/EeudwSaKiAuyBIiYYp3WhPqjqNI7gwx9LSQ/oNo/IRULOuJHd0c2jqgmT0tW3tiFRJ4IprKdH
O630fP/HP4NeOMhZFPEAk653EDpTg+HniTqixSat3eB646ardWPcADJFgy3xU7VzYqE99GORh1Of
V1c28RpgijQsfUsP2WgurgXyuFoNGSQU49KkOQ7RHPuHxYZ1Dtvel/7trDojDdNo7Jt7nljyh90o
5LoLKJaPQo2dnEOtb3C7zWNUeuteae2+k2kvt9JoXKFCpZuTuvF7vUPNAcuE+2rWy/F7xBoHyI9U
/rG0I8zGNS+v71pULQceR7Kp3b3TzdoBTm5XXulSrbsLTJf++zJRLlcwnqun/QCTao41rzpCkP05
6r7WQ4gRL0mjavtKc/FNN3wZi/rBQnJG6YUtf77Rs0UuJeV9d+wH7eeI55QdRnmROru+mdJD3VEV
DVNpedVelqr4MkRJskX7vvtKRa6/BRJ39eytE24CPUwCelSYMoKddleZ4kRBc5BTJo+IDuvpRqk+
DstSNGqjO5QwNyZiENfYib8xBq/P+zIor2bEqiCmUdhbpduEExexOdUd0wU0cERotLZu+spskUEW
yuxDu2qKPj22uhZrnyb8wuoPja3PWzHlKj/NCQWqU0Ch40OaBFq8K4NcIqSZmx6lUWl0v+zSHMa9
5855dMio2ytIAzGyEqUQmfu1d4qcO8sq08F5xNtGDM9A/bl0edeqk7aoi2b7BlvxatP3hOowz4WO
is37J/1NTYmvAMIKhT+oqwuAc7UZ6iHS7DLuqyNED/U4JY4eAzZBAuDGoC3pQygQRryVTtvMYdmp
+ufcYEW2N7JsmDZ+y/68g/Cmb1NQHlDlMzf5Bwx8Nd2Ms6GhMTKZ1m3vRCjXXvnhy55YLR/SU7ww
Fm8b+nGr5VMlXf9kqOTR89i8H9qKS/0hTSgMG8ZU5cdGGMhEzNKJDpqZO8kHrbdFu+ksVyxSuyL1
Xq78omXE1S+ivYrgl8cJRqFq9Ww0pT758HpHoqZVH0e3BzzZjdaTYVQfusZPnoYhiJ5I781b6TgN
Ujf1aNULhnV8iSVoySuf6MKpQl4YOjBA0gW2t1paWD9Ilne5dWypIVPqmd0BbbpyPtgNTf5Zp/d8
ZcQ3SHlwlgtglgbpQu/jQJ+HlqqDcR9pujpaQx+jol575bixVJHqWxazqMtQ2oPZfjQy/qOdX1Fh
3WqUiwDaiNxyrqzI2w/A9PkRLouyCIqufs3g2VGs1648Oq3nprf5TOdrizxa7/7w4iGtt21V2Nrt
+9tglT3DeF760URxmiMLanj581cvncosylSSG59yMKbUTGtvfsZG18RmZrRkTs8dFRAKRZWp/1ln
5PfIAXKpEAwXoMO69W7BwrKpJianJNej771IyNEH0Vv73ky+NVOkrglZLxvo1Yb/34DwahdGKz3Q
tRMbRkdmVGVWcqpgQpjQJ31qJqJ1aqwLRZulV+ylVq/YZTgPhIoHwZB6Ag/v8y/b+FZd1kOenjBl
Fe19C5G+3qDaSQG4KOZ2ekSP1mxvvDxKjTDVxFRfSYsuzHcJlzxN2Kzo661CDs3duZojmZ66xDAR
ma6Hjakc/9dEwLlSDFpt3f/N1WILkQrwijBXxQVjmqAo20V2Gu1yHLczxcCactSM+Irhj5nYDAGa
Ylc20IWtC8iBR+dC+6BuszovyPU0edna6CQ1vbENaPcE2yg2vP+CInOOMqYWFhkzgh3vnxj77TaC
o730z4EfokWymqsXG12vYfL0MrQR6jixaGT/rPJ2EFeSyovzw8ZveVYvYqOrozm5kenGcgxeqOpE
5ibPkb5HzMn3oq2/yLo+t2iBthjfltzv78/x0npyLsHGAbQC97d8g1dRwU7MptCnPHjxYzS33dq2
931Wq+OQ2wiFGdp0JRJf+qZgOohAoN7ZQaupUhRB8npW/ssibD7cGo5oto5X58MV+M1votcqBqBV
TELJJQwHdX3pObYqNUps/kuJiNMtUv7Jppy14XbyaE5YPDU/m4XepIdY0g3OB+0XbGe5aKArt73h
8So/V/A3mn3VWf2VfXUpXpgA1uHCAMkP1iZKTTFTgO5a/yV280DnOWBn8Y3pqaH7jP6mq8E5s7uP
pBe0F2yjSuMrN8GlNefypo4Mrpl/rtbc63sn9WYjevHoasHExZhqCmghT6PrbBrM6q7M99L2poIM
OhIFkLfAM1kYiVW0jNdSH/ih1xYq7vRUBjFAOpq1NETjrRhoTCM08fz+9r603awlD+M7w+daCz1E
k006bRTaS+TZNCYtremwTKI5//MvxuGOI2Ff5JnW0loRj5LCS8zgxZrTEcU26eWbRb3duXJ8LkV6
0NcWgBu6/oBaz49rhcKZUTla8KJQftwU6AoeSf3afd9V6Zf3p3R5qKWzS4+OrGH581eRAQwW+LVl
KEsT4qYv9B8iksOXuuUu/YuRYPwYFBSX59YqvCN77GYm8vwv9HHVVpRVH0q0ge/Zw9GVq/rSpKAJ
QH5bluoNWK5BSWguXI6ekbozte22mLYeZakkjOtg+PT+vC7te7IQkI0QUxA8WH9BEGtWh7POi5vE
Na07ffgtpIIGAXJ0eXWLiL8+3wXWXH15f+Al4VjHvgU4S48Iw0LgX+dLZ+VFBAY4jU+p9OR3zkf9
Kff0H3VnBmjJJNEhjdyEUjGUv3sllLySjlyYN4jd5fkG9Q6Y9yof0qJ4qhUGZidVBOUnrS3GaTP1
QQ0qoc+/uU2QfpKBUMaVMHMhrAFL5mKhnwCt2l3NWqB/PcU8dE6555dfi26xjBlaJwqRPbQ/kjVk
V4LLxQHZsksIhza23rcq8qBcOBl5bTxX/zRzEj2NbfzJwNACMzIXntz7y/o2mFE7XV4NFOMYcQ2c
b3LHl1Wv+y+TX2YfI0TI/ZAkzPr+/jBvlg8IEyuH6i5d8kWeZ7V7Mh1jECepT60r808B3TjMwcGY
onQ3AVbUK8sHCVE4zpXpXRt3+fNXAYe+Lr6MsVmdFlupNERRFYe1oToUWonXlJfqXThM0Z/ehctk
ea2DCyAcQMY7HzSHdw97zKpP4NMaqkmzvRWyJo11E/NjUHfX6odvAhDjYbdL9Z3e4BLDz8czBr2F
PBfXJ9dJnP4GF1pLD5Vya+1DGqXptYLppW/K5Yc8NB0nULWrFFakPOe8QTQnp/KbraAusa2sqbzB
O1oeqhr9S5RQvSvn4u2gHH8ET4jPaGthnnw+xwkXl8J2xurkO2l2O5rBkc5HC1d0wIamaNC7zJLh
Gin27Ydl0IWCzrOPaOusdu0QVdjbmF51MgKayNuEgvxHRIsXgIe6+gq6OBjwWpZS50T+Jm+92qoC
DY2+aBEzbch3/umqqn6mQ4wlldL08cqV/+bUw/AAN/x/Y62ytT715WCiIHvCXs8Zd0rEdh5SKxL2
lYHehLNlIKDdoHiJn9zF58tmznUmHVxiTl5d+89IWZb7FDWRTeTF5l0GOeJKin5pm4DwpqMA/5X0
bPnIrz7iyG0gYysqTwqlvlvF5ri1EOMdoFDzqvOqVntuKOe/H9ze5N5M8vWgq21iOGkJEC6rTsjp
AuubsPjaeOnYi50Pk+2fjtr8jyRAlLEvnOhKYL20a2ByAtdfNMfeUAIs4IGjNzB2ZyGfHcY5qn9j
r3nuVtjW+PL+RC9tG3o2vzU84UuuhTQjP6cQmKnq5NCbfEZtZkJ9tirLePv+OBc/KMYVKKNSzHrD
BzU1y9PmtitP85QBrykQVo6D+V+pRz/ow+mIaCJZM1FSLK+17t9kOctS/t/IoB3O908z9+gpdbI8
SfbrP4uMcejOkLfNLq5v8q4PUIQHARniaZxHG9PotM/vT/3SgTHoVfCOYvdiSXP+A+xuCAAcWdXJ
HpyjCTbxEapHu6OdC2JvNMtv7w934bwYqNc4v1EdkFhWw9UBQZuzX56iylZhrSPgHnY+gvsED/HZ
06V/P2SRt39/1AuTpF7KC4Cx4X6sy4bCr1UJW708DYPyjqleRQeD1ioS+9JMQjG68zXPjgs7l2WF
QgeRjNty7WPe1INsl8zxVNYgs8ZEms2NRAxR/emz4ze19v+Ps4o/lTOUI7jA8jR1EnSpDq7i0HcY
KodCUfx4/zNe2Kw8tklLWQzaaetcsStSEoK0Kk5gAxtj03dBd2t0sv2JAEZ8akSmFX2IAKllhlLI
1v+Y4eIeHN7/ERfXEpA8qQfxHRnS8w0ruwZoRNKylmU0UVoSM4YxkX9DQjIfZpWXX98f70LAQ/ID
dTmHdwgk3mVHv4rwnQFYbeit8oT/Z4MXFFEubPPAvEGLrSyvpI8XJ7dYYS9daiqUq8FMp1GRE8UV
gQjNnymp5o963+i3sk2MR1pj8ZXjeHFyvLBgDC4dhbXGmuHFI5A2JleJXt6PnY2AOD3KpNxCqgus
K8fw0uFHgIPyoM9R5HVz/ind2vRk3qbVidMB2C8rfGwjPP3Z8LvuiUt93gH79P778/WzoUMv7W7i
61oqOHb1UrjJxAmxDf8BAyg9tFDT+1Z6xXD7/lCXVm+h59HUh8xGoDmfn1FZWYPjYHFSKivH+8LK
Uqxl4SNPD+TIY/RN7zQbhMz7o178qsAJENyhGMnf56M6laRc3UTFKat1/bNKC986KH0UP4zG9D83
kXio9MS7BuO8cGUigogjEUUIaivrci+qMHMhAemedFg0X4JsakLVmbW/9YcU6TbkhQKcLyffrG4S
rYCa9BeTpqO6AKkgD6/lY+j1VJGh6cUpz/H6iDCRCvugiRBSV9LYdclsZGHeW/WV0sulFUa2gY9M
ICD2LGH/VTAAk6SSGlOMZQcXt5HlzxvuyPoma0xnE6MU+xfT9IHK0mgj3PGOPR8voGsOricuT4jJ
5181YWCSrg3iadZVf+uoXh83uBLXV3h3l9Z2AaYAGKBPQVfmfFRf04Ev+y6wLiw8NhEg+S1pUPxi
6C3dXcDWwE1t9VMgdvvpz5eVNBqhH25pIHmrvVzOEj+V1s5PTa+8h7Y0sK3IQK+GdV1PW1MW9TZw
anlF3e3CvUZ0QUB9GRVY1/pK6XV4FVAeTkuyd0P/efiIKlGMvbOVo8ff1vR2RdlxrSVB5HxMZO/9
eH/eF9IF9jAJA8UugJxrcb9Z9IYeNfyC0pz97A6v0+QD/RN/3L8/zoV4zzjLO4WuBRTxVbppomkp
of+IUxN7PobX+dR1t0ChRbVLMXgRN38xHHxtyskLYXutxkANxqQc72Yny/HZSVWlEvPeRbMHbfSi
yrEYuBILL+xc9u3/H3D581fnEzNWl/eyK04dkXbbBh7GFp0WtC81SvQb2bfVTTmm5Q/RDPPT+3O9
EBoY+rfeP68I4FXnQ3uyQrrGa8TJipVvY3nU+WIPLab7p0GO+ZfICufKprkQ+BkRMwXQv7Qy1yF4
8N1R2a0tTrKRyQfdSjyIRVgffU+pTPxXan0Q5pXbX9OTuXRaXg+7+sZd35SaYWsCqUv5HQtnD0CX
EgKjqr75XkfyiNDJB0e13V2Js0iz+4vPTDkaBSiIiiRK55+5LVH5NjHRPs19HZ9Grzg2RTx9V7o9
HWzlDX+eX/NcQNKcxyF/rXcw/ACB37vIT26nfrTYKZKixMZJ6w3nmkfHxb1Lk48YtEh7rx8pRtdF
JSjM/BTk+l3U1MWdJaMRrx4t7g6pQpMUU5vIv6vjwfibWb4aerWkAUZh6dA2mNZDbxKh1wTeLtBs
50WRBl4Z69Ku5Z4MkNUFjPdGt97pKX2bwsaXuOj6dpPNpurvzCbv2z2Mm2ArNLOJwr4xnPnm/a1z
KfhR6MKV8n/QvNXWKbs4ULnmZVym3nQcIUwCPJycn3bXdlfyhItDkQPyOmPvgKo436VRgveYkWjZ
ySk1ifrG3N72Vek95+3Yf/yLWS28dbIEavjrpBMjTEdMwBlPqVtkB39uUkgHnf24SDFeWbqLs0LX
f4E9UcRfI1fh6IBU8Tl7cm5w8+oFwh9uYnf9PskxOvuLWO69Gm2Va6lJANXEMuaEeJTA1xPyiftg
RAPE7lwEIZS3IgKnjmZg7bTllRRoDbYC2M1rj+o2JQrHZ7+scvk5AGkV94xedCSEuJQPebttTROE
vG/Qtwp1bKzvKcM5n4q0dXXMv4v2LhcaxMk/X+BFz8UFRogE+FoFwWw6CNlNVpyKoR32fSK8I415
uYN0q4m/Gcuh+oxqDbSO9WMJ/G7tNYaWc6VgPQgsNTM20NGsDVhOWs/vT+zSN160A9HHoYG/NDDO
T0nutLUGZyc70TdVUNwsQww72KvdDvp0Zx+A8nbDpjVmd7ozlFE9Bm6i1VtQX83z+z/lQlDifUjs
XcCO3KiryzvGRmts8zY7pVXu3YMatYKNpw2hE/2M8GFjzQvz2v6+kDDQ/Pa5y3zuMerH57OnE+bO
Uw3AqxlG9cNpDWnsPVmk3tchk00Aacgvr6nPXhyTRxOvVA4qt/j5mMqswO3OY3ryuxLKLBLOWAEE
w3iD/Iv+GPe6do3vcmnE5Wm6GHxCT1r3+5w80pPRjbKTNmle2JuafwvDNH9yyJI2bhZf1Si5kErz
HGUhSRHAPK/rNdagKt3rGTAzMnfTKYw+d8IYDP1KInJpy6CVzgN44aEAyDz/lK0Ru2Ns+HzKXhPP
ZtbWzW2BXHp8HGhxxoem9qktgqP3xj8dmRNDa2rBr1EmAtVwPnKagpYwjTg7lUPAw7qnbp5sqhhp
UYTARZzAI5hQGXWC0vv1h8dk2TdcazzRcH8CR3c+cjxMumaqoDvFBu3xjWdkkExdzYUyiAnoaG0A
wKr91BvXQsWbm4eBl6oRoBQuU6or5wNnpe+n1VgMJ69S8qGq+ru4U7MdTlUxfHt/jm+HWqpviKzT
5EAKYJ1gYqsgozZIvJOw2+ml6OzxI7SRZBP0uD/+xVC0hBeuAFLs63d2Iwfkto3MO3W0PoddpYEH
2FmJs6gi4qD6/mBvDuIyLapgZM3gbsBNnX/COrPIqDI7/+r7CWopbTz/Z0Pje0lavfqy7LNr+eyb
A8KAdG6o0CxVqWCtDjvX8P+lEuXXIXGKHeRrmYRzERTHHAmBb4M1jLdlJoK/mCbveGBpi27QG3xB
FCm3HANZfG0C6W7LUtf0EO5kHtaBW9xAzVTGX42IYcCCkEFXYPWmrjmJGc3w/GtRQ/cfx85/KLwu
fkimrNzXlX9N+/rNO4HvSt6MSgxJCnZcq9xystx60PB2+zq6XbSbulTbKd0Zv9Bt6fYyiRO0TMSY
8XAIoms+Kzab5BUohwuDVzxCnuCRQW6+eXIWZZaYSOJmn2oDq+Fyhqt9JUlfC8aS4iyGQouaFS88
Mp7lfL56wjfOpCEvYRnfjbGZ9njgqq+U+r6Z06wfRx65X+ux1fbCF+oLdYf2PuvaZ+BQ16Rpfis0
v54qcQaC39LEWQCOxNvz31FWCqSIjiquY+ZYX4eWlo/9MbaSTsG9DyrQHdXs2unOoZU07QORxRYm
8FGbDR/m3J7RHej8qvuplDLnbaEC/x8vcuUPTwDsEgsYZexvtbQCyAC2Negf5eC2/4LVdV46TelQ
MO2if7RqCLA/348Ev5vg51NbSOMBVDiuSIRQV9FUuWqo08hIv40DcOdHkA7qGwIMzhiS9oKtn7yF
p6Iy37lJrca2do076rn1/yg7k+U4kS0MPxERzMMWapKqLMmybLe0IWR3N5DMSTI+/f3Q3bRQhyra
C28c4Swg8+QZ/mFfZVWxnGe9MYwHL9PQh0K7Z0T5oRIJXPoyW5oj8uF5fGcAqa5vBBxg58aaPBHf
NKVZGl/znH/03MFyrggDbqIbdz3ACQ48Ykxc/voWKbsA6ItRvJhfgRrXj2YfZH2IToQXKTNIDm41
XGkZorm5OQqsCMiAUw9u3iR53MbTbKy0wqq1F6fIGueodTOFWAgwvnVvF+Tskn072EESecBijC+y
97td4FbBvHfiGnWitVtTHqRI/Bc9TTVjFwdzKULgX4MftZnbpAehpbJ6xANHh9JZL8k9Giaee3F8
hcmgUsFYHVO/NaqfyHPFyVnGjb209/h5Nq36osq5PNoWM5bHRQRjfcrrHs9cvREauh7SltNwZBoj
b3VRlV0oi8nIHhYjGb9UrjT90NN68ctFFWeOalsuT3aFz8AOzSvOZOEV7UHM8zScVKnl8bEWg9lF
iKrXl7ookDM69E0w9beTv0g6cKOFFOQdjPTid05bbAg9PBDavWdpVfY62/jIhl0OHToqytxJwsko
NKTZEbWIs2/wQIrnYOaVnSsG5V7UQu0SX5oWD1rEiAAZ106onNbRzshXeC8e6VG6t9qguEcisldo
zMTCPTpYqSf7LpgL+2byM6PZKRPc5H4Z5Nig9oxoW4i5bfCIm58JB3Z0kI0EqZcjUuOoOYimpMOU
Im+sWR28HEeiG6nRpxGpWLTHjsssPtWTifU68KspfQqgUvv7ynBTf9f1oFsvKBg0BZa/bomcGGZ8
UPHA4k7eebBrw2N40MVV1LaQUlFYnPwfFm1S9+zh190+UT3Z/R2+OZUNBmDJb83etqpvyIA400VW
crrTHdnjdu6kWRCW7SKTm3Ywp4ALULbO3rZqozxqfeCJL3pu5u5dk6HeE6GGtiynLvNFECo/BcVe
LlV9GtC8OGc9A7lo0MVYvSRNuvqJcs3/wlbCmxFHqpsHwuf61oQNw8iuzXQ+WwplmjuvHpc/k0Wl
PRrTtdfkocD62srDQpexZ4bNkI1+xJ3lzsckjafybhl1DZEz9Ip71eww4UiTLxgH6fETkjdGf9O2
SWB8sXWpIVtd1nJCv6tvq/IpKUstwesat/tXY3Db6r7TvQIpv04VsbnH9rPpm9CDIiV+xPg9p2Y4
Gp1Xm1E5ZqXzDWbq5CLaC8TqxmvrpGZoRPUQcfR69QRT1KySg7lYVpNEY6Z5QzjChI1vx9FF5gGi
UYLeV+QOhS8UCjl+FvyUsZmnO9OdYzrrXcuwc04T/XuaSP1xYTiYhJK4IG4yQrNxQEDI/CtGT+5s
G0lq7UYUTrFeHqRuPS2pNo+vBgbMwFFWPu33sRmcO1uz0vbi9NxNIREKsybfT3R5i1d5MEWJYyq5
GwIXcM6q96c/irYUf/VAXWHs6dRFM509N5w0UaJEI9AgWAw/NUJdeu4vd6msn62QwmB7p4bcufOC
TVPcWCNe0wjidGFd+GkSmRhz40nhdTVuTaiuHAq7bHBpKZfMQEh36X/7RjqXUZdr5UMHcNEPkfry
p1PFsGUOhy6BAux4VV3etvnUdgc9VekNYpaWsZNK4T4BQ3xWbUj7tdf3JFU4vCbj6OPqvGht2Nlu
Zezs2KnTo2UL0873Kd4V7kEuepvfDDCXOrAIRRE4z2gQl7/jARG5EHvILt25Mhjsez9rVH9bSDO2
L03niqE8CH2x3dtMxulPpxBztyuwSU8PjjTtKvLaxHlaTEOMO22ZEWwIndEZ6iRsferoyBR5fZ/Y
eaz+KAKQS4hHDSa+uK2+Ph12uRqW4qCYD2QB5rJv0OYpvtaDOZzQ6TQp2iRcEnSxUf45d2MR9/dL
lzaIM8a5/odkePQ315udfE+qeT5MRlfpvxFJSczI6RagXk6aFN3RQb/5QQ/yAGstVwpnb0123xxm
Rk5D1LitPR00hptYYeaV24RzDvLxVDAlSXcV+vw/KzAe83lU/lDsfJTj+pseCe0HgAjImo2LUtVF
5mC+9o2bTe5NZYzsZ5QfTTdkjljLRzursuYIlmlw97FegUnvGk8zLsMAq9PYdaOTGL9wUyiyO11r
kUgLnUkU5iVZG6mgARLeJ3JPUx+hexY0P3sxNjXScSAmNW9XNOlSXulCbcYZDP5ggKFBiIckN7nl
bfJNhudxj0r48orMJuxkdN6Kp7Y1kv4+tmLOuM81YoTcNkgq1ErBKUXS3u+vFBGbqnP9FXT4yFtA
EqIKsmX7WWpA1Dx1jdfYKrIM2mr7h4GsaAXFpPjr8/TvQ6rEUtTucEjRbKaiXnP8fyTYkBdEmqjG
fCUqVn90s0rOXprJF9Us83BsDFSpD5+vuKlYeDjMlXCnhia71vHbtkEu0iEnsU1/BYWdOjD/m/HO
GErjojRETJMGtq5XNxY3vzL+o9r3Otelu0iz4q0mdLYAu8oZmQxJTfxSqpnaKJ/d7LmkJbVzUQx5
+vw5t6JMZKEAhd9mcgCFkHfYtPQ6mfgO8ynxmqRKexRwotQX7g6kcQz4DP7OSWjkHitncIL7siyW
dt/qqh32MllIynJLwCyAU9bexIDyn2zQwANtXhUMf8dj6tf2ThpFn/0YkdHXD/BMSv0mC2T3Z1u5
bkHc9Mv6vAByHE7kepV1Bev6YeOsrjJ0/plRw0ICbf5+4wxicrtGzM7rQraMAZIujeQB7WR5HrUB
EXU61bXcf/5KP5wL1lwNWFbm5KqXs6nCJDq4s0nD93W9tfoQfsSY3fYarZOwDpK+vxIMnLX0+Wdp
xMuhNbL2/WHBsnU2z5iMS1Uuaaa/TgLhqUPTGFX/MGnduJzRCvLGvSONBVYPX8/ZVWbhv4DOGMyI
4QxsqVkrsqkIBYzO4lvaWtTqR5iki7wzm6o3TsWcuMHj0pKiI9GnkfFVYWNZaYOwYoODZ6gPsBOm
EI9BPfvecJMl+zhH6vMu8IsSeV6gi/ne7E3jWU8dVNpcu23BTjZM0ShyGtHdoku3pE+2bBz5gAtx
3VfhYk19vQPlrScRlnma5kfSGmNxg4l1gY1jhiARWW5sanvPzB0xRModDO9gMqdfRDTZnde14ZvR
tUDF0hmmetfXCmXhcyyaoXu0F66wn7hSltUvL5Xo9F6JjtudxxSICRflHbr84Ai2ISvrG5GNcpyf
mRegjbtUWhinmX+HduKveiy0K3Ou7ZWAUoi9qqqBkkAo7v9Sof+IkEqmkzGmSn/WamqFgzvnyWHW
cvNBL5wiOer+MuxMv7BEmKdWm4SdW+f/UVmfZjnxeQ3RtEAYt21tnLAR15IiqMznxMUv2fPz/Kka
axzOax1t5xYq25Vm5IfGy9uKHGzQE0Cb6Ay8P955Y/ToJnTmMyrOZpQpn3oCa0A81nGH0RATOHZJ
bURVpn5oyGecMYFPIpRdjSu3xYePzUXI/UTvZaXbf5AKwgCs5IAX1nOssuxGh3m1twc5fwV4pZ97
1V9zldpKtqyveiWxckGhKwVid3MhytnrR2d07edZBN2fnircu4C6xz1Dp/H0MOsxedwplS/FsaZQ
ocSVmtz35tAsu3gEn3YAaxFfaWhsuqf//1G2bcBjWKWCtsQC/AiJbpBTnoEBpZFZVbhq1m2vh8tQ
jS9lvSqbLtKK9Z+fB9ztUO5tYSaY0G24NV3Ay++3AY674NuIjM9p6sc/wJhIXMTsrjm1OL8G+7RO
Z1RaYpE+50EtfzI9FXuIt7rxH2+b9atA/FudEulM0xN8/zvsIMMcdpyc5x5hogd0YXHZDVJXkQS2
HkmnX+f98fNn3zbG0EXCXhWewSrATXtsm6iQwiftaMEcr9BQtr4kcRfPvHCBhRtq1Fn80OQrQhYa
OsE4Lhb3d4MIyHjBYCa9C6gKsj8VKOEfFT6ZeRj0Q3roHUGbQJ+CQjvS7uzqsE7LeTzTHR9ehClF
sc9mTTvEc25dHWJvelRvzwNDnYxyVQ4BifD+HeaiqBcmbgoxoiLvnlTQGveicNsO2iRFf8hnXLLb
abKHe1nBf/hqqZG7AL6ASH8gUlb9t8DKhBUtAsYBzDECCs4tRgo7+CBt6ym/5LxlmSMzteRLpOdG
Z+1cTwHBDrF4rX+YmVuNu5GuDzQrbSmtK4fLXHvy/7jm1x8C2YEmtrkqnbPd37+YzpHBMgFMu4jY
nto+qmpm63/UTm0GUTV4Oar4syeVfcooNBHR7wbX2y3AES+UYDSAR18qh0KyQFnWiHCSwgo8pL/C
DDeqrVL3/7KzZEICOonri9fImaTASeoqcuNhln9+vm03oYLWIxBYBB4AgREn6Em+f5gUVfNRJTFo
hM7vu596bWQ3ZoMm0k4gkyP6KG3m2CFaLKr6/vnSb0Pqdy+StVfn1BXUv854N7FTH0jCqr6zz2id
21MVVbSuYrSnM7TWQs8vx/JJNF6a8lvQoHZCi0bfkEVFDD+iC9vcVFOkGyLGVkS5yR9oiNF67gby
6AN9PIGxtKPyc9nrk/9oLpOM9FK5jHRGoyi1s4qr9tn0+/pRU+j773KYO/KixZle1GFszgBEbJlb
36ZM0eNM+4kKwAgq615NPu5CRS/m5ILIrbz1U7TF96uIgYqsgWbVHrho5v5Rdv1cHcrCn77QTcHB
XuVDmxwSw2im79Cisx9qwLdhp9CH/615i+5d6s5OjUh0tf/bz0okMstSDn+W8UzpCAarc5lHeVZ5
rNf239H1tOZc1A6mEKo07WOXI811QrS7MHdeTG8WmqqAP3dpXK9DKaujnKU16szBWUtqrT2OrWfc
5E1QZzygPcz7K194e1LQgiHrctHVeNOZXW/rf+RC5chI1uyX9IK2ajPuEFPpT7ae2u4Ro6rlpPLJ
+Pn5ih8PJ0uyILxLaAIf93NVSkZQRKBLW2d2/2cwjOZLmfv+cIR2kTQ42S4GtsVtXEFzCVD9iuhX
YhewNredER2wCunp1CG4hCMQ2OQ2zzNjPi5J7Uw7W1DJo/wcZD9mrRmzOyfxa+/Ut7a0rkQ7a1NM
rAcT/LS9jrQIXR+s5tAkcfCa0dKLyRRL3IywAhoj1A1ck8KAUuomNWlx3wbUTYEIfVGnZhlJ6U2H
Ees8xNGGPL5g96PMfe2rWnT4GJj6Tydrg3vS9NVRymY4ldDoK5L8Dpej+altUDXdy8AuDgEKIdkt
niH5t5y2XHXkyOjopKELsuS7qcuneW0DYgsQGdQAwPVBXr+ZPXuwpbE0EfiZfP5tN50A3ogFsnF1
NzFouBA63++m3pjmNlFBcPbGcvyrofg7ukuGurphxw+MaiFnDNZoi3AiB7n2OdYE9n2sooSgEcBl
iMA1VOn3iwfenCxY//jnsYxjLmIl6PJHdP7WqqUWyXdgHoWH6HVgvCaecrLvHUp17i8HSgMehQj9
DpGrmcYrCqNKybACRnhvjYk3GLcgIWbxnbzWb/Ww8IuhnyKE7rUfHNIFOWAnLpO7uE31bIfXgd+N
u0UO4yGz2zz4kRhpcO/Hi9WxqwlyMgQw49/hLx7Ud/ia1Pmpm2T7azKmGl35zz/J2zvfvBbAwxw3
/HzAYG1fy+IITmOjO+epb8oaBT3E94M7w2n7Pew8mpcWEgEMUESVH1NHK/+wNWJlHdJHbJcGsGEn
gr9AILvZLZMsmleV0oT2HMgWHXJBP7FiYIIB0s5oWn2CPC2F3j9O0m+Vtq/xuCADqUy7rGgkFly2
JJQ2mjEySErS6ylwXxxUv4xvRjv59ReQqkm38zrR8QUdf8YPYhKZfSMZJrXf6M5U1kPuOeZwUaS6
A33RaWmi0chmxiDY/GBMXzZ0Is3eX6qjrPR4/IYvA6/V9gbvqyyRJ7wLvFw8VpXXxn04ubNsEONr
2vgncwKRcGHN0Hz2uAWAYnVja6AC5ORo31VrL8xAqkkAjmRkcYrtnh87M/VDGL/SGvl3luUAAqom
05Ifn3/Hj5KLKx0XfMybVof3oX7LCsgpU98b56LpsjJyc+m/kq4mxe+lM6vit+EL2rHKiKFZ5Qzd
9jOz/HE/eByAXe8ZTChCGc+d+QXT99y4l+iFpV+FVNb3hB6WQuy8pHnwUmfO4H1LUjQ3Lo4+goAM
LaSz/mg6JJ9+t+kg9/A4nDjYB21nB1GgBLe/nyzTt6AtjQzpdFEeGgZn2ZU2wb9EF34TJQO0ZDBu
Wx1srHP8wi+D+exqqKXdIuTWP1iabfVfOHOmfrblgGdLMPRZ90UofcmuQTM+ZmLQdNBiWEfR7LHt
YH3EDYD252Cce1fvki+50pMv0u7VEBkrDm4/ixL1ZWx7lmtyJWsm//4Qk4CtIqekYyu4Z5PppwD9
LbevxQVHhDHfw+Gvvk5mgS+67jTelUj6xizYrAY6FBgwICn225Y2qBxdWqqP/bORlIOkFPITKznF
RY7VDvG7gh3eglyIAPkgQ4FWseYQCDXNOJS6MpmEF/3cjed2FtPRh5hrh/qSiOFrBcHavGG7jmWB
j0ylkiu9hY8fiF2xepjhnEUjaYtv1Y3cF2k2aOdiynzjiGi+XobegtPwY+1gD9jRfv1h9MTLKwv/
y/ehm8GrAjnH31u5KjQL6klTIrv4qegnSN29bX7X+wSoTUgO7AzWf75pAa4w1SCLWmVsjE03J5mG
vk1FJi5KBLV9IGUb7d1ACh0/kE372b2vx0YTdqpLf63aRd3Xz8PRmhdutsgqlA0gatWdpSH8/rKl
wvLExBD93K5I0yleGO8QVvWvPYOYL2YRL8OVJ96qpZFcwGoiqINfppKmfn+/JBi0oin1hIn6aHho
GDNYGr5CpZLdWWM21aLJorIuyifJmD5F/VxFTuWk/gNgxvLZBdMY44g04N30rRxmTERMfS7da9K4
/5LeOvh0obUD1JbO9lbYSNdGDyyaTC5tEJM7hrM25MvvYVT9nTbDQA7BAC94MlWgPPIibe7R9QtW
px8VG/cpfHJG0ojeaOriKmCwoWuWqXYXVIWbRXKu/e6kTZbzS4MfKbNdzzeoDolXDskViPzHs+TY
tAtdmvNEnQ8Nmqpvm6XT8vRST4ZxC9ZH4henZ6l2ytLCUF2oWdyKe58uZnNNu/8NNvx+e61yEBZV
Ly9Rp030/lvThZK+oWXeeRRi+sPxq478oXUrU4ZMlxKix6J0/2B3Ko7dnRQoLkWWjvVPiF5t3EWD
mKv522xJXXJ791X5uthFKb8LpISWH5j19fO+07Kgfm7b2To5bj4kMd4e6VrKqwQF533g07KJpqWs
8l0N9qjbd2OgTZcW7aTqt2y1JpP36Zh2ndyn2iCqJJybHJBnNA5u5V0my2ucpwFTvRsEyRv70JWI
tIcEbR5iyWfZhZhfVK8c055KBjSGGyVoYACd1JOpODR+ZxG9Pj+2m9Y3ZwiSNCKrHF1Ab/42QHrC
azoza+lzuDT1o9w38XiUplb+TBL8HqJWQa3VDkZTJPNtVnvVq6ghg/U3n/+Mf9lbDgBH7hiAdygf
bgZpOZ5Gaz8gufhEy3IHg4/KwE8X3cAtwh6PS+f6aBw5IK7+88LruBIFUgckGTvr/b7CjIFShBH7
GYpHn5PC4xAoh7TmJ2hSA0lSigvkv2t1kbXu181+Jvmm8U5UYAK1dUr30pIsdoiXs4+ZLSI88LBc
eZix1ShWxMXwlz41AloU3mTBbWz7yxepqkrt4260tdDtbXx7xkz4ZyFmfz+Q5XlrS8+ID0uA91e0
6EE56qGO/cPPOM/Rm+6AP3VfSFwN/xTTipjPaQB18jzMzqBeixlnuzvNQ2KZeZWdvw5TS8dEa8fE
jZwY06Zx3/t4prk7GIhxNewQQL7mrPJ2Sb1/K0gvwchF/IlUg97C+6+hzFLzrEoPzo5RA0mxsOyQ
OwtM8fzYVnX1gxNLilCKJHiiLqif8dMa/Gm3qnN2oAkGJ62OVSW0P6emwBTl863yL7+O8GPRSwR1
uDLKtk3EQTLTBulxmYp+ieuwEs2Y3thGRo0RLLnvHROj7r6Mae/G381mKkmw8aTMWlTrjB6MWEk/
eoeOcma/DnMjs2tiSB9PEb1fUh2dMQXneXuYlUdnd7LK5jI4o7iFTBVDH5f0V5IbW7FRjolblt3R
HntRySs54sf7fy0nmfevWiHQPjYJ6TgrSM1YpWF32Pl/IxU4hqMns5PM6VGGhttk9pUUazvAWmOX
RzuXBBwcKCWA+X63mJ5oTBGb5cWZXEEOjlSxewri0T/KrPpq1P3yd45ENxNXMT+5cvTTsB2D+qsO
y765EsDeOsjvti6vnD4eSTKAgI8d5jyZ/MYsOnURy6DNWcS0SB92tNr8CT8iZzLsBwf57Pse+xUt
wgrNKb720OoY7mXlDMYJ1OTkp7gD6uDzvrX1OIDaWvxYad878JHxV6KQlt4A/lma02ozlD4sgP3c
aynzG9Pt/ZPQUoYPQc8E3DkZ7PvXWnBpllabdZek8nPxIphXV49uOvjYmYnAvLW9Oav/dpii5bh2
IB6zG5oiG3/IZMwPGeyQjtPgGigZarTDq8jwaP5ExFTvOTa8svqmF2P1qGczgb4olvglzgcGPG1t
N8UObLL/PfOobMLWWAG2wrJj72hURSHcsG7azC52GLfZ461T55kVaQAKLSvSwQ1qaqcAeJenuI9L
/7CMppO8uFj2Djvoy7qzz2ujxo8gTiltF+CgODw6IKDuEqewmPjVgf0Sj8LQbtVkut0jAHB3zctc
FQJ6qP0InxIzOylHZhJHZMfVb1BN8NrQGG21ihslWbA3FkYqNy6eGfGJsTJQF6cwSeuwzvCsDOvg
ZXl1c2bAKgTw2SRNGEtpulHh5n6Zh93oF2hvYj+Gx1VqSex4Po9iH2IEWIe1hCNrBhzjbEcyIFpc
B8vS5KIBqOt/oefnR3qsRryNx17bBX1K1mHB5L0WPT8U6yxMaGdo4NFaJki831boaDAL8d3kMi/p
6EUIwqanzh3N9m/wX1l3m7VG450k9k91NBNKfiF15D4vRZtLFSJvEszPiUMFFdDSHTB4CMesrvqb
3MU07zaxjSJbQPTOxa+UKyS9MpzczoyJqKgPMVaDB4UA4ock3pzyxSrNSlwCjebH0RAok1mzY995
kLYvTGtME86gG9PCKsbiWNJASSNbGBbIu9zDdhG7rivdj4/xj99E9gZtiYADOWNzWybUdeBvy/LC
nlcztqK2LaLGqKV36ZIk06LSH7insai0Dl3Syl+VFwfPGEgWJbl6PfY/Pt9aH2pejwwOSRpSpbUC
3QrTJMoji4FEdrHdpqYNAOB0pMfs+Te6S+b8+WJvA/H3YQpzKygxFL0A6fD3eb+fCpKFIu9rbO2Q
+0rBJQMJX/CU1PM9DTjbYnrcZjnZlF0Aq4rmfuQVAHLEKskOy0Rrhwcjc9zqTKKd4LmB/VyAJZBN
q2IM/TpZyvTKEfhwAlCRWXU0gR1gIkHK/f4X42fBlA7owcVDh/62z2vvm1+oWYamW/ffyo5BaQgU
QruvhtS7MgF9EyB797oY24F5WD0sEJzkltosjkUtXpyBdWHDwDO90Tqj+aFsvcavdfQTTDCVBxWN
iV4zZ6W5d7JOIEM7zRLDVE8YwF9xMHHAiDBt08MUp8lfqfLn+gs66Ln8auuim481TEQjZEJYmZEE
Tv11bIeJFjOuVFYa+VrQL/ne6PJs/qbrIFN/54bM/7LzKsNH2MyGPDJKawb/wBT9KWtmbwpniCre
HrBqL3YY2argXOlTbWIePXTB0oV2wpwRzoLZOmJHhIFaMet6lTyboNMQl0vbZAwL/LWtPkowE/w6
WUbhX9uN27BKZCAqQARfaUT6B6kra5wHvdCX6lY0SfFN8cIeGlMteLsunn505qp/9LMM82Znde+l
6DrPTl8extirT3qDJzLhWh1nWxq3I+QuWE7GSOzwMcr9/Nx8+KG2zp+16iBJI4vdhOEU/yExWCXw
8UV3Tn5RZH/WdLdPc6tp+8bU63s47VcCw7+sCXfVeZPqpye2HVjTM6jHuNPG26Id9FM2NUMU6yYI
a8sZTyBisM+0vOHKjt9Go5Uth4ASrVn6Ylw3m4ZUI5qVptj2pwrlqifHi70cSHoFtr7TaeFf2QBr
UvTP4/W2GqHIpJZECWyLW/RUoDHC0/tT05D1B1hB62Hfdl6zm40pZX8Gg3XNkubDa+UJ15YIgAY2
HUi590c6MYexRR0T8Ceo958BTNll1yCQV93Zk1D4KWuyeCoVKdaVPfRvr5aLkPpsHUBQDL1feAqG
II4doz/VqpM7b3Tq5eDnXQZBQtlAvD/fsR9eLd1XZqmrBeA6HN4KXki3c7OKYhf4IrD1KXfBH5XK
PMSd90uC17yy3Fuv4d2nZL0AJBpXK0MFrDveP11fBmMfVIt7kvgyFRj6tvMKPLWrrBQPrTDsMfL6
xV3uXUCctzLXGvdS4IrZPLSlpNBuYVW9QH4ys50sNQj2prJAi4iA0A5PRDjPvlHory0Bbdqbs12L
nTvW4qkSiF/sue+C4IQUgPkVabkuQYgKRvulkoE7noKsKNPvwYyJd3qoVDy35p4NZ8e/M3ywjdeU
OfDINh9rtYxRq/eq+C3pO81lCJlhqHcAVdsURFVN766qUGGI2r7sf5txa2ZnXVuC4oC3KNJfOXVu
f9PVebNrMeNObvA4H9rIsmeHcE6QNS8jCfC+8hd8DmVrDW5kjt5Qt6AdLIPKp0pN+xZxc2RYQtwb
5JMngrz+6z/vDfqByKCsrkwQ9DbfCl0iaiBRpDdznRjLk5kKI6zzUv9rnCCD3RVzbl456B/2PnNs
mrg+jRtSGWfrrhZkA2keFMCbHGz2ndf7hjzAN9BfNCR76v3nj7fNGCA0/39uAUhTJ2vYnPASAS0a
BzPwHg04Bs0E+oWo6Uw7P84pgxLZ7KvO1ym4tLK5dg62EY1ZAprfeOiBiKW43mQrDpytuBS9wyGf
YmAXpn6bGI31xV7M4ffnj7n+V5sTxwIORk8oOIADXd/5PzAnBa7lFGnSPVE+jGFr1gKvy1Va/cq3
+5d1AJgSMt8yR8Dt79cxgk4IMCb+KUkazf456MPo3JbS1vtrEfJDaMayDBXYAB00AqSx9VPLMhPn
RPDtpz7T43uGr+OjnsCQgkvSwC4ZCoZlwTgUV4Ywm2VXLCc2lyxIbF49QjZ3HvIqnOFJd5+bLPtb
jHZ91u16yaMScMQO/rH6UcBpf/j8623i8/8XRQQTRAE75YM8xWDAsdTLHhO+adT5hKkJfXVZpkcY
+zYIKFojV7bmeqr/sV/+vyKZ7KqCxPB367kYQBoqhqZynnG+Xpg+z3I5u+7orb7iRnyH4JzKI0s4
A4aVnldHTC/nK8OQzcl8+wk86iobhJYqKfX7rdRbrdKLjofWsTc6KtSsbiEd1dEEa2yn53gplDis
7+bJqU6fv+4PROT1I1No0XVmGEsdsX6Pf5yW3oIxnMeJ/5xNcT5+EYRn6zEtbAd5q9wxQXFUUy7v
6AVb0ez2a9sGSuIYidFI74BEmelNKUbtNLgxHTJ6AWafhToyCtmh6zxj+j3ZzKYEsI7UeFz6MfCj
ZgTnhtZ511wJcB/3zv97TQxpSZvATL1/llbWPT6dBa+xAYcqnF6JMJ1s/Kv7IM/vDCTSrsSAj3uH
FVHrI3z7K+DMer+iy2VpKEj3z/h19tFia+oPBrXzQaVleRsUpnFiyjIfG7D6xwJmwJVGwub6YN/w
9YCfk9qCeIN18n55vUZQGLKf+xwMaX80/VrtkjTAvBfYyuHzjbLtD6xr0UPH0oR0n0DkbdbCH3iZ
46lxn91RFlnYO/10owIulLBuXVvtBr8vaDf2xhcvqKvgpDhue5MZPjqCWVMnx89/z8fgxM+hRYom
L9g45IHeP3quYnsoZsN9bmdz+Jq6cbsHqFocvBSQ3IJVxtEr7GvOlv/yvt9eON3MdTy+bWZOvoad
RKPcZzgv3tGt9fGX8KjOog5B8pfPH/Df18KUDEUCfBu3bDA471YnRe4+G7UpfoyzQOLKnAVZVF1d
+bYfw8/6bcmLVwoDY6tNoG8DdOZAprnPhTuokB4RUkuJKWmc1TeZQ4M5Wagu6X9mV/bvvy8MkA8l
YIT6t89IR3IwbZo8z9rYBZhfD9XJY65BMhlMKEnX+2GUeP8a5ZV4ux32s5mZ0bHoOmEAaGBtntgB
xOPYaVu82JPjNU8IpgZGaPmJgZZNT3pdO8hXHOYSNCFGr3br7dhb+QqJbsbyDEJXseHHBlp8N1hi
b2lquNqSWn/D+3uJ1IIcbBUFBRW0lTLJalXndTlZL2mjXmLgMQdnEGlkFWB788TBPyzX7MjuQNG1
THSjbkqCo4CLvPuvG5FRBLKSLpYYOvqvm8tJZTpupDTsn02EmG8NNUwPXTtor/MInO9KPP14qpF0
JKMnm6JWYkT//lSjmNuULpSy5xxJhXNsWPImTh2BirCu/VgMRUt7BTh+/oAfrw2m1Qx/ACPBLiAJ
eL+oWBIPMsaQvUjTQo0BVaHnnvq+gyVm97tG9tOf/31B6k+Xe2Pl0W6zfniWY0qTULwMnTP/RJG0
2wfS1I8oNM9/9Er/9fly2+Ymux1pYHAt+NyBJYa48P4BMRPxmt7zkpc285v/cXZevXEja5j+RQUw
FNMtO6kVrODsG0KSZcZizr9+H/pgF9NsQQ3vAHMGOBOqWfELb7A/F4rS4QaCcKPdZGBKfQHyeYdj
6O9mjIKb2lQUQCen1Q8lJJ5dbzcp0pBD3GV7CxQyWD28Oy5MyTsLT8BO622B95IHrTbZ5I0TDJnG
/RnUstyCpgo+JWObQe9Nh1epOtevgT5lF7bb+R0LcoOaB9A3/oQmdDoxosmq2ZxsRsW0Dv211Lid
vdH6oYmkSS7ssvO7jr1FbAd2WCKmtBanFhlFyAgj2F+aEyebqin6A9giEmf4SDd2BKh10rsSjAYq
2R+v//lXMhpoDIBrJgnEWoW2bCP6/F2U/cIj1TF9wMb5ZmjySPNTJaMLt8U7m43RkAeksEBPSLqr
lRR54lDzbtJfsGE0Y5O31VhuSpmr6kEkDqAD2RbWtA0z7Et3WTq4zjPeM+N9KWsyQ3zetT9aV7vO
zVT2FTjZzHOTL2nbsE//cVrAqZDekr2RD2ONuHoDYhhcThu00Us88ehsiq7OaKfrU7CjTXpJEOps
9ZdIZeHZoKlBj2Ut1zinqqaL7kUvygjS295Os4OrFMI/TI/fF8L8Wtvxrdn09YUn9uxyW3ivC6rN
Jf8mW11dblE+UqKnFPac8D48wzmeb/q+HB/LrBqf0bp2Lhyp98dDlY6eL0XEdRsJXq9ZyDE1ngMw
VVdG5onv/ZhnuxwH4MoPdS37N6gAfHlQkSyiDXuBv67jUocOWRwHo3yetNJ9nvvRfsgz5D5ofOdb
s5f5pQ2+XAon7zLXEzVSzjCxIBX6Zan/kzHNOoyfzjLEq6vqzt4WQ9WS8RgRmj7wQvIbs46y/iXT
J8cSxwVxVzwh8dq2n3MT+sK+r5Y6zCFPQRs8fLyjicfXv20xNUH8mUfUoey4jmsaDRxdO6r+FZmj
SNhbw2siIinESWMaM2PuWsGtCxn1EAo3m++ByUOa4++S3InEirxPZWiorazd3NmOuqWGT23Z4XWX
O1JrrurcGfLjKEKcEzOcY3CUppFoXc1NLMFmTLrW7wetV+JHu7irb2Bem0D4ujZ6NYkVIp/Ymeh8
6PU4f6Jv2KA8iaVFPiU7uzTrqvJzpHC+Ikgjph9e1Do/TYvE+E6XsfxJfpIARpd92O0S8IrRBggS
/dm2Ba1Z5o77XZRe1By8sAopGfTjFD1URk2poi1N/tUNaHN461sXWZfhWIS2FT85SdI9Yb4djFci
D9RniUDb5IsZYbbtlDgUiEU6ljeT0RpfZq9p9V+Tmr2aomCqkvseTYMbG5Pr2J9pVmc7Ox1s9bWR
o6Yd3REKF3SiBiHYbWOb9Hrx8HCvZeiane+Eom53KqtpKRpx6bVHpB+i6q1RUGE3TaXXSEzMRvGU
YLAi4avRe7x1J0wRWT4v+Aq8rMn3jV5Mtg+6UOKHOERiGxdoHR+CKRS3gVKjt4kHp6i/2NUUaSCu
ZFWm+c4OLMeJrgq0Pt39iEbvj1kkmnxNoz6BU6Kgre+9Sph/JByoQqHMDsi6oKpM62y4cFucXYsL
P3dRsCW+BS63rtXpXqjFqtSmV66I9hBlQwepBVDWklX7NYKCW1HF1VaLh/RCCnA2Mu1lkFdgUAH8
gD9dxUQA3rtaTb38bQ+aqnHMQih9a6J98ohgRvG1Rm5sptTcZoV3aKMQK7gLz89Z6YDAA2w13T2E
EBfl/9NrZFJjbCmVh39aTIfDR9Nt3R+wLmcCMVXfY6KTJDdzFdS7JOrUV16n6cJFdhZyIRxK7QBt
lb9cqvXcox+i5yQu6QvhvX6IXSXDbZlPueljyPZJ5ODaN8B/y0sqkOsXYun0LHEeaEX+kGuRjAzm
zljWmv0CcdneV/NUHUvDLQ8ZdupYPlf2pchLri7Fv7xsHnt4DTj7IYdwOtNdFgJ8ckbvBQtaZ0YU
rYdtu7zRF1T91nEWRSAK7Ii4QNcjuF8jyDUhyplX1nuhUhT7cmz6L7Cg1RsqYtY/Or0CacRxaYkn
iV5oIKzbWDR6gimG//eiFcV8lTRze93ElbYhfEJfra+LCwf1bwD+31fv74DorDkLNA7bnlW0lLkx
zV2v8FDhsaJHp/f6+8DFVaXXhvY4aTGYq6CkZqDqUh7Nqnw22lJcXXjf1inx3x9Bz444ip0LE+N0
JSHglLAlM+9FVZ1RbwN7dv2YCO9r1PbT9TC5chfZSfo6jGHwZkTzcJ9ZOShnC071haB6fX/876fQ
2aMmT8147fqS5ZCK57b3XkrP7eyj1/d57ffd7KJANWDLtzX1akZPpUge9W4KHz+eifMtzfLTEvi/
o68mAmdRaXX4l79UQx5v7cadwo0Z4Y17YdnPzyrj0J3ihlxqEGv1+Mk0xsFrGyYc2Nln6SEybs+t
deBpHG7s2JsvtNnfG4/WPhBmg1CVDOJ0gQsgXZPnTe7LOFjmF0ON7hb227DpBWi6tqrjC9/33pGF
U0NkzKFd6C6n4/WLNCnIWu8lC2vrwRjr8GceueNxlkl2CRz+3reBWqPUAK6JZt/qBNHhQxTAiBkr
6p3xUHR2dlOYsTv7IhMeUOPMMr/+8zaBX6GT3VC2wZ1xNZ1SzwdXJEWw0Dm6cNMgxxHutZSn/MJj
9s5pYKBl0YAzozyzSvpKRSFDlnPw0mhlsSnywEPmqRQ7O+6CKwPWw6YqgvpLktTN4eNPfGcFlywD
RQa0k6lLr1bQaHEUl1XtvejmEHmHWZuT1IdXNO+0ET3BC1HD+s3k1AOJJoG3qMmScayiBjs2WpHp
oXjJpJDNUpCF0NEYdvQalCIjimiVH5pe8OPjj3xn63DJgwmiMsYuPas7Q5inwmwxvUEd4pwF7pRU
cTyKEflmK+2qC8v53nj0aAF4kcIx5qoRTjOwznRtEi+L4NO1QGZ82y9grJ1w4YRJZuGSftB7y7gY
exIHLZrf6/4wbacEFIguXkJMxMOta6fBRgBvAEEWwVz4eDrfuT0Zi0yJo/+3/3V66jMLWk0Z9cFL
LsvOQBlHopenj7N24XZ5b7cQd5Dv04ZeWOun43g9SIZ0doIXR4XdcTag/aZZGl9XnRbcOtWcHetp
Di48ku8NCrZ0Sf4g7yFCdTroWASFlzZd+Ipyi7cBrjjssiC3r1DRqK66spN3pREnh49n9HxQDGAp
ZsL94ZHgNj0ddAigbgWaHb52cYTfh7Kqng4RWid7dwyrW4hVXuljayO3H497vpKMu0RAS2MchYnV
uFSs6zGMHM5E2pq1X7EQhCSUjP58PM759uQCxXSS6fTYOeu6tN0lNojKLnodB8e7NSc1+cng2E/S
EN7u34cCKr+AzMgN+MGnU6nCOIXhHsUMNajbSRjJl0j1iLXizfXP1woCZZKLxeTNJf8yT4cKqyYC
7yH5Ks/M75RoxHGcdI5CH8E0bYr9x1/2zibBbIzHgTt0wTeuFgt8uqO6GEHyRmusbeyM7Q/wz9lR
wTFCBNA0/EYV/YUzuPxHT+NWxE2pQiytC8p862+0LK/OZV7Er5o2DAeTosvWlAr0C/S7T1SYW4wT
RuMbqlXjzks1+8JV897GIbRYSmGLHL27ep6CuJqcyhTxK9W5/sgzmaAUkGdPztzHx4+n9/zSJiug
km0ZcHVQbFrdNlbh9tZsV+q1GTOz2mkqLtIHt82F8ZUKVfsYlrjIXHLSfG9QamEcNJJJQpvVmqoy
TdHkLYpXfcC1RAsL75G6kHk7jXl0BdB8vHC7vTMedQISZ8sgigJ7erplc8+ea0l682rWjuWjzQpb
qhyaFrmnQf5JKBNfePHPF3B5BWlIUeijqLmuZwLcgnrZjdmrNhngEovQ+drHpoWvUD8b/7xZQF6a
MAJAFCyvvXv6cYQRRTTAeX8VAZ2CL1Nak/4HXqDEsUD/+MvH++Xsy5Y8Dvz24tRJ+3c9ldhmh+Vg
xu3riG/lL8gOi3QX/+fWBT71/zHWomNDGrFcbWdCT/RNbRQTuldTKyxQAvh07ngTUayGJnupBXF2
z5CEU5tdciO+jDzxdBp7iQlLFRjjqzc2za0Jj2tTlYN1P/bJsfeSXWyAWP94Ls/eIeT/QLchuAfC
jl7b6pgXpRvkWZgYr1AkCV9aJ6+0nUGt8ELed75mVLtpIi2of6p05nI8/lN79tK+6cnTjFdUIFrs
Qgw7vI7GoG83meZdigKXeTq5OlmvRTwQEp7kNVoDc/UGUo3eednvzOpM1Bxz6yto7GQzj5mDomWc
b1Dm93ZhauS/P57Os2oDMgfgrak18Nxyyr1lif/zneZom6qr+/oPJVP7Oa5VeUNmBW8zQT49gxv2
u9Q68SWR+ngNT8X9ZqCKd2Gu1wxNKlTA76EyU0gnruHP0x8B4nkMitlq30xTwxZ4tpOg9q24Cyvq
YlOHX1usYebombP8KqSKAMVNpn6lBqtOqRkr4xk5P4RSM00vtP2FGVrvOKIt8joIUNy5PCvrH2fG
sAbbzDLecF80n3oZmM8CpNUPKt5IamQ6+vwj1aNdRSZ6UyXI0m08S+gPwIlB1cpR9t/QcRq/w4bp
LllMrflNzJwNyNN0EDFmp6KHejpzeg0Tpddn402rW+8upvP0Q7dEVvlG45r3A6YHcFxbfCLhqIf4
89KdiKJtX5fDVSshvW8jWUXWhfVcPx3LjyIRJhIgq1kYTqc/yoEGE/aprb/NUza+WZUO7TCjqipZ
tSfcV+3dhSVa9sd/zw/1TcJhNMFpvZN9y9VbNaKUriJ9dN6SotYiH7OyFptnB6JgBRT7vmjKXLt1
oknzZZZ07rbgqX4Kctn7GB6o3/lEPLOPjFYl249/2flMUPpdknUSoEUHYTUTLoJxptXpwe+0s55F
age0+/N+uA0czKhVUr99PNz6PqbSS28dsyG2GgnJulYZeF2DRpkRvoU8Av6M3iBOIJW4qcumPQ5m
3l9L2LQXZn99ef0d1OSPRWoGN7dVYIL+f4RoPoMWM5DV1ozkgZaXh8NBoT90XqkfRkzzjk2IRcnH
n/vO7HJHU9em0A1Uao2XGeaosqxOhG8YLw4/y9YttkipmDeyG9FNc6Orj4c7m100geDecEvz2gEi
X30okRKk8CRJ3jg4jfJNnEJfRxOFHDzH1OBT1zLxSpD9pTxz/RThbcasLgURQAXnBWFdn/XOdOP0
rc44OmiIF9vQqwNro9m8e/+6YxmM1qYGeoXlJIQ4Pbslmn69m3eQuzwjnvwKkw6xy0yqHwgKix1O
ZPU/Itap0nFyec+AFYMkPyss4fqQ0Cjv1ZsVhvlVHbjuDfYmwXGOgbB+vITvTCVDAcDloXGXC+P0
62bIVSXSCuotyox4pzwkMsbIMHLYnhQILgSZZ9tz+S4E9JYM0zORtTkdjCoknGRR52+gF6NNnI7m
VUcz6jBNvXhQxUV6z7vjoXQA8oUaCMSt0/G0FlRTosfFW4yGKeq3ZYFkiWaM1k1Y54Xwy1KaF6CT
Z2d/+UROw3LdgA9d1wQXglglUke92ci7PAZJVe7qAsJ33aUAbrTGaG8raUEvJyy8FDS9s5Y8L4uu
wxK2wEI4/dwJDlkS4l3xhl5ogVoA7f6rphqSmE63sh8+3jjvzC2DkZZwjxPLrzmgeW7GKjOb4m3O
U3NXSLvbASkcDz0205sBL4ELd8274/FyLlqxFD/XE6sMo4tKNRZvXZ3YVxQk0u081+qBhyu/anjm
L7QDzicT+Qmdui74aEjA671TjcoJB6Wnb7MzaE9V2FVbCszTA4X8S9jx85BzYVVTeiRPXyLPtR4H
mjSpTrCUvYVuVbo+3usZSqmu/d1rjOTRnWZE8BOtAjnVm/c2Jgr7BvWdCy3E8wnmR3D18HpgrHYm
QkVVctKSqeBwOnNysNIigYuam7+dsUTF0Sv+Fa3DSJKIiLoWBDwMMlf3amB2fdmKOX9rJvncdFV7
hRTb21TOzjYmVdp/vF3PlxNoGByLhUYJ6Grtw9kZfZeagejezFQGn2Jtxokv8eKjNPu3fx8JJCFh
B8192turCCf2Jn1qRd2/BYNR3s6GF+2GPoz3Kqrqw8dDLfflf6I8YF3QFkHHAmGAmUOoszrwM8KF
iVDGnzAv5KHEUnrX6O4A9VjgWxc29lG5VriN0Nf5qrmg/j4efh1r/2/8BVzGjWcSai9b6j+p0gBk
c2ijVv8D9UHKXetWBkzstjvk4WBtm6nUbrUw+KkFhnsFghsQjj3Pe+k0872G7PGF12V19S6/hmoJ
PSCyfeKDdYJK6xbItN4afwzRI1QQBlAw7Dwwn9LAdA8N2kN+pJpA95O07i8ECUtWsVqJhREP64tD
DMjAOJ0JezSd3Ahz80800nAKu2L+ZiSOuFAQWqeF//vE5QOJR/AzWUP5VEsRM891808L5ueI25zp
542HQrRR19Ee1V7EOhOMinG4g6HdiE8mjurH2GmPWTGUn8FP1+GFL1+TM/hNf0v9vHfkqwTvq1fH
HbsR0p40/9hG8dwUCrUQEO573sifnZO4ta+n2OxuvaCPn6ophiYSdwCxZoKaj7fj6oj/74fwQsCP
oBJJ/ny6BmWVY61sZPIPMMd413iJfYwjLN5FL8Xu46HWN/YyFqAvvpYCBSyJdWm3G7wYhQIZhehP
uNiCEdEh3teGv7ASbNCBRCHUaopgq3qv2o4C0d49qJ+Xj3/FckOebjoUgel48h4CGeHP0w/W0X8e
LBA7oS+TxrvuXO+xRByoR3Cmqz4n0AHpu6rukqfJO7sQB1dmmCCDcAMGxem4U5AUIpU4ofmjGX/C
JSvI7jqoMHirielPk43uzhJx+Dyaeb6IgGXV0RrFsOkwmq82ca+V1wMyHpeiy3euI34PrzaFaKBV
2JCc/i4vtSLby2p87MGkanfh2EVHTFldv0sdRI3zYMQxADN4p8rsfW+MqBQ6CMBPc27sTNrV3z5e
nvP9iDABvCxedQQembDTn9MaXm+3yFLAfLYkQBlPBvcsCv45srjEZjm7fyi5gJags0GteNmXp2OV
2AAI0TgI+iYD5nWgy7FQ7EsVlheO+9meYyAIQew5KF8c9+Xv/+fKd4YKIY1eG0NfCxQSGF7QSGOb
tTioPubczjZauyh0XHcG9mcXrr+11hxNqYWBCkkaPBXFoXV/MajsaChnk40XQLWa9jMVT+Mmysrw
IVYmLrCZ67SoUqQAI7eTqDTvWg/whYUxNRebKgltpBbzYkIGKR0UGeuIrJGW+LhSxfKhUJjabvC5
aiX+DqNd7Gos1uJnK+kK8WjXZZRfW4noNVyOYpCRpq1NxPD6iHgV4kfwWONxI83QfcEmMv8RqQgr
bHt2arPboZvrmsWWgtUMt6nGKu3Hx5vtnXWxUJyjw7VI3tvry4/qd2Vmo6mHvs17cMybQN2ZslKb
KCrzXySt44/GdetLLIazN5dIBybJAoKgFEDKc7odeguXP9koI/QRdLea41AVU71B0MRc1Jx7J7uG
1zXcYKdbql1Fw+bSo7+KWh2SHaosVKbpIsKjXaOEsCUpoCINJvrQoOPwPJF9S80d3oGGVEXevdgy
tHYfz/XZRzPmwmLHFI5iP/f/6UeDasfFsMfM0pdW8bvo6xChG9ejyTx41wbSdQcLJsLeHmf7wgl4
52vJEGBj8/Qv1JHVzUsql1peipG1P6FI57RhlV6FhjGHT21sNvK2IGJXF/KCs51FP5/C2eK+DikM
gszp1+qh7JKOomYCWlhKv8UGut3otaUrXw2YGohSeHc1YJvgwlXztxZ48r6RfYHXXFiIoF6gJ5+O
PCHC4CnThA7Tan2bX4+kvk29KTt0b763GC2Bhpad3l65YyrjduO4QI1uR0Q2ujsnx1pA7sn+MRhD
ui+977pZRL5eG0DmlVBduXW9Vh5QLnXgHJbNvGC7Y9x2fWjHofM7SjO720pCee3omCTWOF3SXwxu
vJbTbPgid/TYT1vRzDuplBZ/slMKQtvMaupymwHIDC8EuOsHBegWrVV2Hf8DYHmNG06J9TVyNOP7
4HVby/jqZdDwp88fb+7VFkMlb2FhohpCW5UGyNpgBvm5yMKM07tyKAbZe2cCpbf3jKp/AKpflBu7
bevi6uMxVx/2d0xpAFBbtEvpda5uEYSeFT4SgbiiM4nx4KRVKNaCrIo+Ybh5oUBzPhaFEdIDeNp/
o4TV4XUqq8qocXuYWmgNaE0V7DoMZkw/cibtQo3kfCxc+ZhIrgouKGrepxtYhZlwQ3zGr93Awkqh
Hy08WvCtqOEFYFR6YXucr9yyJ+CCM4kwCde+3oswtY3zDJlf5smrzJuaBxL6ajt3nrs1DNVcuBje
+TpgL0sKSoWNMVfH00CCWKZeaB8tL/O+0YlHAjBuAzSHu9z++vEOeefbGIseJ4Y9NHfOLiEDyZy5
m61jXlnfYrzDH2iL4RnYjsMGdtOlzHaVWLMhgYAyk7SMlwbKum2QtmGHUqxmHdNakLpAyvCFpRU7
s0MPIdDEdBWrdt6GdCgPgWeq/cdfu86p/o4PnpGJJaWShLOrjWOjgivazD0OOG/8xCs9uwnzUfup
Kal+ur1or6zCM5CGsHL3Vklo/gEosGs1y0vNvtVb979fQieNjh/wKuBOp7/EMlUVj1I6xxzfiy3A
3+kVsTJnXyM0fZ/Aiu38EquGqxTswNvHs/De/uLY4LwCVm7JNk6HniH4NbGV2UeB4M51C3xvF0cq
/uwU1SXdlve2F+ayrDq4diDyqwtIeUFqTANDlcDy9kMXU3BzcxfzwG44AAvuLhzV1Zv6d1a95V0l
UV2C2uXT/xNFI2hbW+mks531SZr+gHvhjYvT8kZvtHpbk2GlG2b1H9nGDEvQAGKNEiNLdiat3+U1
enLw1Y5OHEU/er2GYTN34340G22DErl+4QU//8wlPuK0kigi77GGXnjAY20RDuaxz+S4aYfY2Hoy
ap+CIA8svwrC7EF0RnMJd3W+cRgWB6YlPeHFXA8b5oG23LeSi7CPD3pYWUe3aaSPQIj9+PEefe8L
CYwQjVmkeMANnC5k0kEc7lslj1NVa3+awK2/BxCaHL9M7Hn0yVLnO+inxfivMwsyaEE9EwZwKNlC
p+OiXl0FOCt5RzvKo7vKQJJxkwvPum3VpN+KET/12rXjC+/02TFZRl20ahbCFFf+6msdVZA0db17
RGDWeQidFgFKoxySZzDPheurVLoXRjxbSjA7kFahV1JoOG9PjaHrBu5oWMfEmfCqDXIVXcWTFvgk
fdqlMOR/Dcv/RJzLAVni3P+3nKsSkip0Az+9Bkly2xyecCK2+2NZ24js6apCTWSscSj3JbQ961NR
wB4DXhs1x4rLicZS3o8BLjoxiejYGwMCaubk2fXGmNFP39MUmwFs54madspq6ycqhsWzW1ryZ5g4
5rBFrUX7wtM9NhsDYweB4lA46MeYtnH3oJkqULu5D1T13WhA0aNiI2r3oS/wDNg5kVdaV3Kq8noL
PScwfpT4hPQb6bI3ryHzOdne7DutWIAOc/+tWVqrn3ngdKzsFA5bvlZPtvLzNAu+kkPkxsHI8VLc
FboefssLHYKaoeLuU0lJByFkPvhTH9t6+SAD2zmKZMQ8OI7tzNnFvaw+Z4Rez46hnM8tVrzahuhB
XIHSM/8Y2Mu9aFbfiA32WXkBG0rEiY9OACIjeJRzV3SabPdRCWd3h0R/3F2HXRM9DLMy7E+urVC9
qnU13aOzEj5pbPyfOaEiUnRMn+/I2rtOAqtFrALPpmKD9LOrvup6nvaIVgzyB1LsdYQDlo6HdTgF
rXlwu3y86dQoXutKZsZuEJWlb2f4n4PPv9fdYLLiIoauam9pcWflTexMXpD5UWr2d9CRqspPGtz9
7tygpGuCkprAcNOODPsuSqBl+tj+lp+7qg6Dg+rT6K4eMEnwNbccXlHTsG51gBcdCnSheE0cHT88
qkrZzzBLULX0h7qutEeRlRhWUO3Lsgeblrh4SU1IPo0KXe9l8OCELn3bSm37XvTFZqjK0bsWZaPd
AkoZAr+ZJsAuYTuOiA5ak17d5w6Gfb4yStIk3S54YWvAQgeYuLp3D13NtTZ91Vco8Ed9mB4GgOvj
JnbDWHst9T4p7yjTYB1RUZ20/zReHJIf4Tja3ReqNeddaCrrD7LyaAhzb9S3TkMXwvRV2+jWfWDR
VPJdey7SvYPq6hb1u6D7pmU1IOCNbE1521INajrQA3o1YH43jeJNVd78KN26nZ87xyqmfKeCTr2U
ppa0P40pEM/l0HJ6KqvW+9ovg6nIsDNsZzQCq7ikqR0WNf7PGF1GWvi5iijab1MBJw9iXl6g7pVS
0km5teNU27Tz3DS+FqWp+Mxp7OunzCj664HCIzY4UVM7sCEM4ezzuXfqPc6b7eT5PODR9zSBp+yn
k9dGPpvZegX/G1RXWTug44qLau7XOBV/bu1+Nq9GZOVxie1059puRFltinjK3mq4p3Lr9mUlqE26
YNpTu8na78hHD+11iE/WlZMi9bQfJtC3N2FB3/kqn3Vv3vAgDqVf4iMy3WTYAza/nRgR3N+9kGX5
EKVlZGUb/KT68sptLTCRaFzUxxyfrArP7x6CDsYYMNeEN2gI0aIxVd6C5JHZfTqMUJMa05x+4wzg
jdss5tpG6nuKhd83SH3smFmjecA+TLpbVIn173U95A+xJWx3H9buWPiTUVjxpjPShINB1v05t7Xx
EZnxAnZzVEIfuGtGTC4XBiwy1eiwRMYb2z9yb9JQc+7csMB00+6L2DsmjRF+zTH2sP3BCfkHPHNA
ccuxQ5e1Zqvs8UbJrmtZlRibgWC5UWKxllJonalN04g6haHQjcl2aivtm6dmUYMLBX2xCeKxy/zM
idXRNWvT3LZ40oJem2dMLkpKXvJQQVOVt1UV2r9y6GL3Ejhbj6tE1wkfKbk+2Tk98/BSDwn10qLs
wn4z9sWIpj4y4Bjj2GNg+rVTNeEe13NYUkVSx8MmxK/PAKg1JG8CjOmfIYMlNtpa9MWuzcraLNlt
4Ze6N/7uu4Tbx0RT/CZpw+hptgvb8ntv4OLIosj7JkQPzN2ItKQ6oJk5H5E2mUpfD4rg+xhmVYYV
XRf/GlNHu3OqXA+3Yi67O6Tv3HATzVPXQ6IX49HzmuJHJmAV+zT3S8d3W9F+C7H0+lMLo0EG3W6q
aheoUnabbnTi3yns+tivC6fwoPVio4D2Yo7w/6Hs5byfS0RgDmOdZdO2rXuhb8ZOY5Hmpk3vowj3
8g3R1vRo4FhHtauzuuzei9LxW2uG2WMSB/G8F55dFfcyqYR8NKXwJgpyAuvj4whuGm6zxFO0NtMq
fczG2bqZ2kVYT4gp/1UG7YgRfQUQQ0OQ1Ngj/F/fRrQ4gQVmrfzUTKD1/KGzKzQO69oKD5U+27dO
rgvDd0BXfMmaULwheqxXRxytB0RKK9zUfYmxEGm37mYbtAdstTFx78z2VRGK3g/aMh83QzA55ZXZ
M7k+ml7DHaKlUvLgSHXXW4P9dQhKDaeNyvKu7ZQHApKlTBQSD9XQHE2yv3aXtEmngSzxBLaXSZem
myxpqlsz7rN6k9owYSDkZ1RCrcZAXsqOW2u4s7Cvux/IfKttouWNtsWiXCK6ZSL/kXkh4m1ukdvm
rUSM/HdSBzpPHE4pGDUNil5qR4nxCaq205McxVmyG0XfvXWuKn+2JtqqO2XM7RVZrZb71O0sWgGR
lT6qOCg7f0q1rPd1kaLHB1VaeId46Lun1J0x7iQE1O+nonSIs2LSXEqcznyfZxIVA+xC0TvWyVty
f2wIYXhx8gJlfSwRhS9TvXW4hjz91ZFxPuBqNLR3rXDrZxFqQ3prakPzpiuqSf5c4LX0WVMZHZm+
zt3vptXQDdIH1b8lQh/TY4fNNMIhehmEN/wTprcpRRM5sOyi7t4dYcfcwE0ZftNn0atNZFdW+00v
2rTchU2tdRs07AHh2vFfJ8x5QlI8ljSkD/Hstk9W1CUxH0heuG1MMF00GYI6OKajUX6autIur6Ma
vJLfEgebb2OZt/HBnWlmbqvS7nde0QT5tsDP6Q3i89DuCxeMsD+EYyjvrHQA3xiFTvjDk80AHcmu
jGTLfu69jRVSyPYNVEKj41ioKTkIzZ0cMElaFd90+pRLH9BWkF+hiRPt0Da3gkPmNOa3OKrmYtfi
yIhtbTcRl3nePH3GU2OsDvFIGLkDK2ZTciJOQ65XjJZzpTwvfRKxGMx9iB48oouzgw96qOsTXmC6
fld6ZhFeN3olRt+cdJledWnovkVePnQIwNa9vVdjnhQbFUVBxfvqQrhO0WQrNl4R5e018moKYd5W
z6PvFV156sBBpx+0fE60rT0R4G1hki/fMwGZ81EO1NVdgNlGcKjKABPmuAji5Ij2pMFBHDAe9Kk5
4ouRTzESAJj3RMXTUoYdriM2PWJFeRV8ceZI1L4hQr3D3cOj8h9b6ZM+WoSCFgAI93ow8NnohowD
kKYBOsSZzQqlAaVWn+i0y+hKh/Tsm2rkJrLymZAuAyBd+3IKUrzanY5Nv7XjsdeWTZ2ojZ6F4S6X
bqR9jiFL6A/erCMP5g4qrnzNa4cMT5YovUnHGcLyODfpvV0YRX2jlNECweDiwCewaDm/TTmP7Rer
7bxm60Ylv8CZLfU1V3iaf9FKPRg2k5m3HACjS7z9UIsiANTZRPqR7L7TU38syna8NwYh06NhTcrz
mwKcMRd4VO7Dtq8H2oKGhuvoIqpNlO0YOPRASg+a74VbjzWVDrcPt3qfJcU+G0rH24HPFY+pVyjz
lxvxX/bL2KiDjRtXtkAADYzDQ1tKndCAm4uafV0yLBR8VdzhM0APT6hMPFXFPHxxay+Lb6yqQzTV
FQheI3TC/e0SnI6bVLR5cWvMhpEepew1xKi8gpUr9GHqPv0f0s5rSU6k28JPRATe3EL5aqOW2qj7
hpBNPCQenv586L9RU4qumDjjLmYmIgtIs3PtZfDPdrwgKdpquKWfRTkD0Jgon6isKb0sAbfgC0wm
5ZVUBCN8mwdZ37VE8rR7pUH5d4XJ8C9UAWIrOBTwMTfgVZvHSsFiulaYR4Eb69xn7Rddk3oQdoq5
U3Na7LCL9x8DGX9AkfXVF6HBYoYCnwOG9ntEYcDFSRJjbBwNkPrkxij70djkFPDOJoymhkzByM1I
uo1qqZ/CiG3IrzAbOKSWUus7kkKJPLCpSZ7wdhHRosygrQKeG/+ky8BXsDUR3ah11NUbXcT2o+l1
ZnFD1pD2A4Ct2OlTNEW3jpXy8dqJ/KBN13c5F2aFy+bnykli/YwjQD7e1AOxM9vJzHpeBv5w6E/K
4t4dejZFXyF9d3xLYXZafjm75m80zaF51PLIfVKxMJ5uSjlaL3YL09cvOEJ+x+woxt6zQyXeteas
ZNy+3Co+j3QqZFDoEIn8ibSeKTDLrHb9drQLdw+rvGpPsWPJ+ThFsYraFH3YebIHvdhp5Cxr22iy
06cJi4boqVLCKd9wJcRmzISIlvjz1F6zYLqAamEF6bCxoQGAW9OjfP8FwdSawamM6ISi3/w8NMZ8
k+axnsO1yUZgauH8mNqy3kdj9/jx5LlEaei9LsYCKo60tJ+X+fwXnCm42ZMaWyYnr7VPrpOHv0hH
8naGNsTVFb7yBQS12F/hnc8w8JUvvEAwExhVq0jt4xjTfZta1h6G/VNQ1bnziFPllQ7OP5B4xgO9
pCkGueSC6AP1rqIXEFpHu/Ligx7PySdlHtx5k9X29Iy2OA6c0ZFnnQbo7PehQw0IsdE8qbEy//r4
NV98YJq+uL/ykaGiI9pcdQUoC3UPkzPrSNZ2f6irTt8lIxG0yPrQt+Ts+m9Np39PojB0ruCN/xoa
WgHfF94Z8vVlBvz1hbVKlLQLVftoiKWu4/qyo1Sodx59EkrVsOi+Oryms5Mq/e7jp/7XJ6ANQIeZ
aEM0bmsbOVgMrsidyT7SEgk3eiEN+rVdHlabysX5GFwk6YIBeEXztTbmco2NIRSRllPzjjyJbLyy
O/9jCi5KAPBzhIs0E1ezHYVAhUWtA+Y7982+GgooXsqoqCekmhV2bHUy9tuP38E/Xj9D4jWMgeMC
bK9aIY1HFlIK2etI1Iq+ibtI7AeLEIYoNqOTrk3jvqmJ50QNln/+eOR/HEUe2wl/8+FN9uv3H75B
Q5SmI50Kr23dHcaJyTeQ196fIk85dhKMmwCyOf/v0w3dDjYXy9Jj0S3v46/pZuh5KBb8jJC4yFW+
ZZlnRDC2vDQYdGcoN8ApIjC7ISXlYcIV7Yqv379e99J54g9kLWyo74efFOx1nE7hodOx2RWYPJ3d
cRo+yQF1ZdBEdfhDxGVzKKji8ysH8WXrceGc0yzWcBagrlrt4sUIlArAYR/TDqTBTySbUsBFndx6
rxmKxE/cLg9GuOvEdvT2LXkd10g9F9s5NCJ216VhjTfyhW697HoD7z7XOpJUr+9ynAPRANc3qVNc
89y5XNuLGAzirIlJ6B+H7/dvunGGqtFn9pUOTLffGQX5EJyQLsAZ9KlM3uCFFqf+Enbr4AyXJvIB
j9k2gvqVuDdDr/XXWnNrf2bMnbgRs8/y3ABCbPrvf5KdZ4VGprd7jCpp7fWaIt43qfr3dubN59EN
6+QU0Y3+5GSyzc6dSgjU2Sxsc0Kkg4MhOSEgFqkW11sFuvG1j3OxIBcFDRAeLQMaiHgfvv95nttw
BLtdcoJeBR5rJ/2OpqjcaMLRf80mvtUSEOvKqXuxIBj0j7gYoB5p2bpfOTdmQ/8hTU9WrkGiqW2h
39VOKs+RENl8bLJY68BQpiQ6CDVJrtlA/2t42j/Qy5ANWSiQ3z+zpUqdM9ckCXRobTZ2VyP/m8Yb
8FKmyUPSyiXi2Ar7rSLs/goh5nJwJBF/inE8+9DHrwpjvvygz3Sij6GoCffTcd72dY+7qGjEcFKV
rjzWdjvIQKqd+vvj3fcir55DD5c8D5KvtlDL17uBwbVoqnJyU9SpmJ4ykdbFXtXakZtXQru6wXeo
uhkLCbukifI2fCYqEsZC1fX4TLR2V+GoiWVPIYKZ2Ovsm+aOlX4ml1Ooe3xhjYPdpePXj3/0xfm4
nBZQEJe+HU4Ca6e0qhhgB4M1UzKFN9gwhF8nYu12ulX/7EfPvJaofbFbLcPBPoceAtgMMe/95ND6
cSE/2tUxE4QI4f8a/271Od21hXbVSPly8TEWnSSmItoOBnw/lkrsZjKWsjoKM24+px20V19VDJtk
bW2M421fN+ION8+revDlmH13O+ONwiOi8YplJTv+6lToUICwM/basfbyfjyBqurbFvnqbUzp9Soj
rq01gUbI9rwsD30I2s2vuuwBnOE2iP9K/MHuZlG2LJSmRS20egvVhEEja844aqU9vTS0TO+hvRoe
bipmX1w5iy9eOUaZ1FgggFhvQG9dPTnBZ4NVlFBxALf0KRjSttYOMRPPPaL8ajSi0GoMmyZJYuZ/
Y1vCI2eXxanCg1O7ED5XtY9sSxkXXHKPsz1muq+zdm6Ngt5Uqff3duXcfrxuLibyMhyUhUWqyBVu
XecKpU1GMLX+iMBt2FTtlHyq2Uz345Bdq68uX6q5kF3QtcKUgMK1qicts87zeC76ox6ryT439XCb
pPCJcgHUSeqhfpdrov3PXxIwA3SZr4gI/qJuhgoCORs18NHrINtvosLO+qDPVDo9NC7N7CBmKX8l
Mh+z48dv9mILR1/H7gmHdBFlUNu8X7YoLWvHTb35CIUsfDFnoT8A1+rW1gh7tTlNseNIn8hTRQ9i
GN/67uPhL9/2Hx4X1+PFOJHi4v3wXZ7XCrcT80iqNE4ZrepEfmZm5akdUn2bNvkvqaGD/3jQy9kE
yxER6MJowhN0jSHFY6okE2fpsYyr9JRhAWQEM9VzHSjgS/9RnUlyGQZcVI3I7OG0oCN8/4iDF9EQ
0Jz6XMlqyH03ruhgCRHRP7SL4RfILm/44we8OGYQveloB9HgIF+GtfF+yBizxNbNhvYMRU+j0zlk
9N6yhALB9qJRnCqBpPDjIZe95t0uzJBwoSmAUJhxKK/mEbFvRchE6s5qSF7HHpfotjtWLQ3DXx8P
tJbYLO8TwhQbnoFbnK6uq7ya1j8CYnU8JxJe2DFWGrsIYqDb+KdoRvuLazXj5GGHMsRp0BSx+6oy
f/Nb+inJJ7q0Q/yjxDHb9lW7dK45J1++edw1KEGxW6M8gfX0/s0vOpNRF516rnLASV8nXdDX4RE8
uLjvH/JmugLCXCxfz8HUHU4uelHIOWuOP5nTaORHj+ZtNo7OqXFm866V1u9R06K9CG2te0ikoR6S
frhmLnexinDuAPZYWKCY2uEg8f5RtWiwyAt0jDN54b3d+dDRIShbY2jnN8TFRlfq7MsJtjwqdFoA
Lohd69v23BpEAIdFeTbcsjafkVWq2S7PWqu6MpMvXyk36yXrhF7bIhhZ/vtfF2y3sOjL2kp1zqho
4mnbVmWPY7japS+5NeFCqkC8qh9yR8HQnRiy8vXjCb4eH9cuQCQwQ3KoUbBqq/2ij4WKOYQTnUeh
5K9Gqpsk/lj6NsEMOw9CJPPfBj2c96bSZ9cUi+vt+M/YC7rA+UeimLMqGNNRKk2oM3bJ6erHdSRP
tEDoKDrV/LUd8uJ5jOrx5eMHXq+ZZVBmMJdK6MRcI1YnLos9caesjs9xyLL3YzhNn81BIoLDM59w
ePrr1+QCa5Ei5ywgKYcOV3lSZri5vf/IUB6xYRBzciaXPtoi8A7R56TtJ8NBhWmPdnYgErkKujQs
tKDGzdR3OvuafcY/vvSCJUCDR6/FzF5tFgm8FtnQrTobkTBePPp097i852cXr6w+sMJkPHmLT73l
QX/9+J3/OVj/3q+XF8BFBDIoxQ4+eKv9uoHBo81Gm5xxNC+zQ0oHeKQbSjPLL0hOfKoz+Fz03uqR
7nA1z0fi5ZQwSIVC47wdesJIa33a4VGR7ODrG5sxH+xDBWH7TCsh+dY30TV/UK4ufJXVjzZoJXHd
pVgAclttOV3BhdOui/lUD15yZ48DL0cZoK76uRe5OhT7wjhZU7zY+Ulofp+SRIjfTWe4JN2Rr+I8
1Rwoj4Uum1/QuoYnY4xFdlAS3VZ83eawuPFgLcavZT5k4y70yDy6yQ0xbZt+CQiBb5OL50ia0a8x
VlNv6xT28Gy0bd/vwkmvDxPtXFjflVB+R1U4areSdjbZBY2SVPKeBkV3Q65qPRc+6F2RbJqm65rH
iR59uhulrCwB3W9W9T3SAlPjS6hW/i0vpbZlV1WiNznLqbkjwqWTzEqoMAHqJONTNxaY45ft4uSh
THgKE2JgNBZBjUZR/opwU7nXorl7K0ZtkfkJvX8StJ8iMhXi8Xc7aJUCo7NO5TG1DW6KHlte75tm
G58VGVrmtsucYVeGFkjTTMLlTsfVOjx5Xk0M/ZhpYRpBrOmzxxLSS3Jfa606HIzOqu8Ge9EGSKeL
rMNgzW20d0s6PUFSj46yjWuZ5rc41YRHk+Ta0UeYLLuHyZajFmglHW2qQehwOwHfTGwkfgv4xAnw
gE2s5sPT0IZ5cW/GmGfhbjwLFeJgb58n05JhYHUdoLAXz+0xrZoSM6Vy7M+tEDFOTqTrvhUO4lfU
HxIDoISOZ7cRuV686hHqYLSiLY09y4nG751S0nyPoY79cgektXd9atSK32a6/tnrppprLSa8023F
PlH4ZS9zJ0jnEZ5KPrXG2U5yIsKxFaybbUyP4M1GGPowRHPa+iSeT81+FhhtBfTwI8NXOtylnIEk
zr0WmkwRqPdTDROuSXe0/3uo2sw0PUiB39WdNPD5OAy5VMWWyoYUXq2Q7c9+EvKHqlZWsu3pyWef
TCes0pvZDU1tr/SW1G69UBrgMp3tPs+dNVdYpUN1Qak7dA/xnBnaDShi9gNH8Q5zqFmnc7JP+qph
rnEh/OIKAr5/dXIU1blqPZSlbWfkb9A7XPEb1kOUPlhD7oy/LTp96bbAIQDF91zZ4cEQsmp9q0sL
CAqgU/uBmwe31NGYPnVGksdb05AC93pvFPk2ETMs0Zw1UG1SUzbNJgxHYnKJ8ejNI35pwOywDlTt
MwtXMb6EYwZ9A1exOA4yTA9+0I4dCKzqF8ZTGhem7s9d1rZPEKH0Fzdi2/vUDEm7bUoM4R5RxcM1
CzWXlJYJFrL9NZnCgav0ZELoOuliNn9iiMJ8gO2j1oGTzvnDPMf2U56JKN10kYodH1TL9Enn/pY9
FaYzNn4G8tmQbhIb064XSlYrgWuWg4ZiBi5cvyFOxCu+sV033+gTzm+Flqg/yeCghUaEpCff2iat
S/onjbsnndjTNjh2yH4fakPYQU3oZjysLBjYiBaw4fRNrxX1SWvAYhAdN+rnLB0XeHBsrRuCNZCt
NWNnYdtS52FxlvVozAERLvXGnZGnBomjxkZAmk13PzYSaFuq9Zy/KnRSIIKinWd9WL1sA9ZDjZFH
NobdVpXOYjM12mBvehtFJ6wPOE0MDoZvGBBVwoeFb7d+zU3vrHXmWG/ncnCsXVhUVgnteEjHbZnM
4dcmnoY6ANhsStpWXvm1N6dKBkiH66+TV7FoQ+6zL0YsvNek603z1tGFt1Ej3PdPSh2Ge680FTXo
RdPlBxCjMkv8DBD3VM16nO5hmFLd5JVS6WOQ4OUH5bOtks9aVEzmqSRVPjrqBKcepTV35UNFC7vS
/RqCvbaBShnfembaTaeOg/2kgLZrm6LGy3m7cOKfvQw+5oZSbXD9sNEGhR25NF6jXJOCxFHY0Htu
bImzcSGnqEE0xo15b2uNEgqUq4SGp77XF+UXL+d4ezHjTC8+VV3jNKfaraEJJZVe5feSfUc5lFEl
foWNhacfnG69x2ck18xxYwwt9OMJKiRh5PTh3a+e0L0XqSjxHKgTyVN+WOuatoGGa+ebTECgP0Jn
d4dDHJkG0dOa0sKfSjqwn/upbcPyrkkWtTLQ1wyHOoeZAR2rjIumfR3UqIqPg6c3N5lLoutN3tfj
KVejTP3ce6N54r5UaH4sdaXbTPaSNTSrvTwaWDFEG+73en6s+r5NgoEIeG9jcW/5MoraezLzwTQP
dTk50UtISTp8Wshkr2wg5Xe845TbOY6N7BRNml5/tUA5BoLJZjYjJVRybeNW0kwfYW9pEgeIMNpL
la12q+J4pX3j6qBseXGyvFlUMUely0k0zzMb0TKswkq34ADFs9OgfkTBvx+7aq5YyaOZtljXTMK5
m9tiqH91duRgEVaWJa7aldke1Lltf06NgA9cVpUNyyA0E1rBGg3gcrPwKCA1cbPYz1Ze199BSodq
Y7uZ+csr+SmBN42RtoMjrpkbMmgs7UcV2Vpx482eDOHdQ8rOXkLJPD2S061Fv8Mu1E0/pdX8MpKs
QfR1PNcicLO8P2h8Q/eI1bFFLDTYZLfNJxVMAAQ4OjsW2cXbuqgV4zApjjSDITb17Gxh5fktduK+
3SQWcdPnSNqZwCrPyUTgidh0bsLeVUmn8biElUUeq0/qqHr7ibZO6UM6UfMdprpl8V2wT4igKKUJ
18qZnDAY4ZTY+4zzVNstn9MOxoaELr9pW2VPSJlF0GgK6nXHDiXijSpEuY3QOOPTrExzWvll1LT2
ptIUtdoL082fFYMwhZ+V0pnhLi8MDnwps2QHq0YfNnpc6NHemccp2VEj9hAS45a522uimm6LCa50
oAyi7raayES3sdvWehm9geiOih9Z+rUmnWQ7lF72XUJ20XaZ10NcbGPsVl0z6ilj3DKkQvMkrF1D
8Z50MTnNdycpYyWlpla7307pQBUr2wR5Ip7s4Id9pLvJbW3Omt76WPMlt2lRZdZxIqRmk4V5TPTj
PBo1JiqFPfna4DRWUFSVEW4pgfGx0BCbmzBPFSd+i0WSUetGw3ifAqE2gQUtstvEhdu7d+AxTXSf
O0XSfcFMrtjnljdT0hGi5u2VtnEKqJOlmKDOycadUehUXjopLWGzmvMJPU9aoWEHMfkMgpQ8V+Ao
xWH0asIGqDB0uRmMavqqlD0cd7+ys1wPelrm1UFpVMyG6jizlC16NNj70oKm1hfW2AeDaxGB5kIT
qwo/k5Ey/NDjUgyLEx0JxUxuSGqunk8Ak2DZARtObr+lqZnivSyTIWWnAtrbjLrT2AcZ28VZoDcX
gRyM5jY27Ma+cyo0aJ6vQheuzmXM4tzaCrzgIKIu6wKhJBps68w06FQMrlfcwjSvaoDXUJE4fFEc
5zeDY6JbIQdLgWQB1XqpuAH5HyRUIYvi0ZSKs3B+JTuznWNAj4lf8zjWhZVutNItxDbGnxs4dSy6
e3tOlOnHMCtltkGWMhylmtaw7XJ19G5FmM1DExicBPqnyhuah1kVXXqDvMKrkRY0HjHeKIlKVb2Z
cy16sxUrIoi18yb2LZAR/TPZAin56MZSe6JEbcS2wWks6n3hZorje6WEN0DuUmTsOFG7fOMm9EQ2
bZMVYoMxVXZYUsj020jtre8Q8Sva663nRESgZv0hNryx8pM6TVO/hYaj3gwz/vABXP+43miAU/ku
j6nXAsyvwkeGzu2glVi0nWJZ28OeSSQt5EvJqAZh4xnp/ZQ1s7LH8TMHMawiGej92Ht35ABTLpm4
v2vP+bxwRrOpiNJTFNZT9IRvU9NsIdhWB1tg9rvV0pELngYr2AzKFPLlxioXG0WfVpASxr4lPVmy
k0mvCHrSLnNKkTYdvrsKBYmfta41boXnZeoGcZlVkUsUNdORekRvD/MiqJ6lZ9e+DUofwoCll+hz
UhHjsFwZ8RWLER5YqZa6t4UniDjhLaNPjtSam0ZbzfZjbutUn4sORZybCacf1EY22qauHZH94JkR
s1mVYjtk7hw9Yh8U7jyqfFFscFOqn51Q75OTxBrnUSMVc9qSsA3h2G8TBO++XnVJuR3jIhuDvu7q
7ND0kn+/4MLuGaBJySl2amj9kGs7KwrCMYX9nse29RoSHp7hzzIrWBJ3LZWzNRXVmPt9O7cWl0gl
1oIoZY8o/diwsvRmjG2nuVUwtLp19THXDwLvFJOVjKaz8WEYtoM/RKPKd8unNOj7Ovxqu9B/fBv9
2WbOuBX6NuwSGVQkHzonEcGs2qZj379NndnyDKQbNVsqkJC3D+HafsaWt4Ifaw99euJId7eKMc7F
RmtL71fNDpKGsCDstv7R4sz3KnPVHJ/zrESSp4ZoDIshNn6gA5HTrYMHnLkftEK8YeVOOJWauy7O
KEqZtg+kuLSn3Kw1nGEHMqYPaavrO60iiAm2cCTjU146olQh7M9Fsu9nL7I2wppKDjKDGF7Q9dBU
3Efcyfr6NHD/+iZnof2uYhstSeaatbk3Or7tyEGWb0m0VedN0RlKb/uVEUsZ+dXcIAOiPocGqTfo
/HwB3ftB08dU3UEIzeZTAcLc7jDtqcYNlxqy/+CClE9TLiGNwq2wPTSUMmUnVa3ZfCFLMRu3Ux9q
1VaDeK5tpBHrQUdDPn8pUx4C9z1dsb/ocJebJ0nyqb2J5zw3N2K2InM3ObHr+GZszW6gI0Gb38LG
Hsc7DuGh3bBz59axB5zm5mupMMxkqowjG2bi6PBx5iw9mS0/H60Iu5gIRAJWvMftxm78JIHbTSq8
p0emL/M0L+6GQmgDRSJxVlsuOmrpUwiaw22X1s0DOpEm2dt2oRN1xel0GmwIV76W5ch2rGTW5H7W
iliF9VGo1W3K4vlWx2wUG7J/EneXyD6ZEBHIGBO00Ijy8c6zZes8c9BqzpOINcp9H0JR/U0LrSb5
JBELazduA+Ya1I4q51uETxr872nK1a3hSMLr3IxzrCjHiLxvsAQuaXKCql03qGK2WUdQ4m5MhPrS
QNlUg5oIEYUrWdvDdp0G8csWSatyj7OVFq8yLQ6Va8mol5iuYZFNBJgNb8ykffoe6qy1OWWOqfVZ
y/Ssv09sDR8XRDhw+tFTVvvaAY/4nDNzm8PHIOPlyLAcyGXCfcnBJvRPJ+cvJJ10zcZN0jI7G6Va
7GpZsBEpChpQn6zldt+UMutPiVnbxpX+1wV3inYbMmTy0fgnVDFthW62KcIioTMyrBBKOG7amQLu
Ven0xIXA/sh28u9iTBFw6Lg4+Hat20EHyPJT60V+pXn9z19DExDaHMxI2rgr2LJxRmswLSU95y70
C477eT4BGWYlKEhVPUn4x+2ZWAmaVig/3hInAhKAvoKMTkOF8fFHuQCd2Tz4i8qcmsvS1k45CiaM
+Pq04ibureyZ4OHk2GgYLbCL4Q7Xp9V40FsHYUVptNuPh74A+g04Un/sPwkQgEe2At0lC7QzYaGc
nLTMcR6rw51iEkXb4DR6RnyZXAG5Lx6ViU8mIXwUbCeRaq26GVokxUy6b3oaIlkGZHhY95YstduZ
38gUWLCooX1hMUbXvvjFzGfkxY8Fw0VwahqC79fc4rPU1KaXnZoRRvs2ndw6eTCsbhpRYEJjqFwS
UgL0u0oVuBGhLJt+osLZOQWuKZNaow+yp27ytnXaF95LoozqvE/ZncydYdQZF8gQcdG1rsjqV6MG
em+itLzPv9Yr+yXqZC3SX4wv7FGKP05+fO9dYcisJsHFIKtuD8I/iMeK0F+w0fXBmoRyqmNMKK58
+yvPsqY+2c6Y1pXy51nEwfmsfpmO155k+aV/dSPWT7L26y8FZlB6hueU7gTRjYbAYtrYP8Rj+6R/
/njhrCbyxUir7UyOeuTAndZftPv0ZHPWba1bnJOuURmvvbNVPwptS0KNyjsLb4sNCrkvw1G70q++
NsSKshQPZhtSkusvGNEF5gaziq2y+/hlrYmBF29rtd3GehgbleQx5Dd5J/e7mARov3vqcXT5yeEb
f/WOSHlRCvjU+h+Pra/IaBdjrxY+6ii6iJi5vCQCmPHQgGvnn9QG1FOxTpruq5l1Z7k4ABw1A2TQ
kr4EelLPc7PjN28Ga+vaj6CVDWrbj3/a8tQfzdbly/y1uFWClKkEmUOR8x0SXlO8dvWXj4f454Kg
4cQph7knrev3Q6AE1Ye4ZIgw9R/zk/bmvYmN2F3zIvnnHPprmNVqKKckRu7MMOXv9FD+AHs4TvuP
n+TaEKuVoNhVa+TUxS/dVmyXaTr5/9Ut9M9m+9dTrFZCayi6NmfLEKfqRpz0I823ayvhn7PxrzFW
K6GOzMqpTcbQ7gvP72+AJybp19+5TXVGkP5Uv///Xttq9jfCU5UWXRVfZj4rz8ap2F/7+GsO+v9W
2F/PtJrHTqpFlZLwTOFbdaPvyzf704Av4amvd+1z9GTCGvh67Ty/Nh1WByPXyrGOYsacpkB5sdG0
VIH3eM3I7dooq5OxqLh5oNLEw3A7Hv436Yzjxx9o+QAXmwAG9vAtNPod64ocSGAGoE31F6c+lcoX
1/xiQW0whtf/3zCruY3dXZglM8NUEY4q+4RrexXE5v7jUdZ1NSFYMMDgt0GtY1qo67Dn1qk7XBLU
+dVr3Aj9JbYUD6GrTz14VcjVtSzKlJrKTeODMoJxbdJStL/jtDYpOwouhx//nvXLhfWr4iK2yFOW
7c9Y7UvTMNYwoELt1U2zwU/VsbivlUrBjlIalH3zeKWSWjGiePyFubEoYf6okNZsiBlFtw11M3oT
FuxivA7irAuc0Llme7k+OcCJIAThcwqpDS712oKyG8NEJPBgX/tGd2UUQAruUHSBj7paAFzbyO1/
fZFAotxMEJlwbbX/HLJ/HVU0Uh3YJVn1ZsjcClh3BRZsS0PKgUGAfVhb1VdGXC89uDAcWYtT/3JR
gL74/uRqIYWTg2fE3xpdic9zlMb3tqKGtyDl7v1czuVNRnjyFbHcxfeDgGMvsKhnoqFkLr8fNDcy
dVRo1HwLDR34DVflPX1JPfj4ZV58PRstDEcyRoEYhV3w5pTKxWUz14pvEG29ijZ7T28R1w5zPyvD
NXfGy0cCDMNlG7Mw5t6FOaNbLUK9XM+/VXbR3dQoBh4Qi197cetymJfFzUonFgSRz3LVf//i1BCc
XMFa70nTaMxVim3d9k6sHRxA0Q3eWxP0H5EW+H7k1ePHb3NNHEM/RKCLC6bxP8Hh2gPWUrNUKpFw
n2TEkeCXQM/1N2dUCfAtyqizQVbqOMZkYtbi4rHu8AvzfFuIVPmVZvxv1474f7wLQhUsMDLYAXC6
VjOXozB06swUz62iJF0ShAtYu7cQnYuHfBaOc65Re2ob6Gd1E8DvohBQTWbel9qYk+qXqTTdFAZN
G8fwUbDMq2zpe1ljN6dcb6xqg5Vv2+fBJDDuPkxmk2BX+PE7vdg3uXYaIL5od5k72Ou+/5wy8/Cr
GlLzaept5Q5efjyde1JyXmqXluyu7vUSf66Px7xY8Lh2AktZLD8iOgigez9mzeSNMExznyqNl4ah
e+gDJjknfHmMYzjb8tYsHXnl9F2+xd+nL6ps6JyLahAGq4pp6/tB9dFNw5RW5VOl97O9rROzyeBA
NYZ1mLvWdfbZYGjTMc574DKb9p/Y6zP+3lee/XLKQO5EOgK7ldWIfOv9z+iXK5jpCOXJlMgWPw9K
iwvRUDe2cYxaWiWbucarfFuq8+Rs4d1Y4cPHL/9iS+JVQjKlZYdmhaiy1XtQk8q0YlUvn+d0AgbR
JR55OyhbmBQVnS2ubUoXw/GuYaUzuUhiwxRqtURcUTuJMJz0OZuzDH10U4jUh5DntT6QSntlh7h4
uwBrkKKprhDnQL9fVQGQWGqBn43yBOV1esg6Go1VZhT7aoHk3Zm27JQluLYVuXvlu17uTX/MzyHQ
Ln+Ct64mNQ7cVlibWf1sRLVyV2M2cwO7yLsr8YgKeGjzbKS5/gCvLLoz4Q3oWntNonuxrjjN0EAa
MGrRAGjmckD8dXR7FkaXCuqC54iDhrZTbKTbSh/Sn4BvxcmU4jXWaPd8PJ/WrxxiB/T3Rf7Fmob3
tvrAljks1URnPddVWXxqiJh5GGCO9A9YZM+/EXZAF8itWSZ3YTSH11SxF6MvhFQuvYzPa4dT+/6R
C7uSae8O4zNyAvcmzLBY/w59xMuC2EhqEhFIVcv3HE3DvqTfmfzXr/7H2p+jEGUy/6SYeD9+2Avg
RjuengcuRnTrEt09FanbpSejz0a4jmQI3xWNXn1JsOE6Ff0UfzfKcLSu7G7rbXz5HUQkQ2NeEiXR
UL3/HQqWQN7UYRUnmzacIDzaVb0f9Darj62HFtZXu7y6kkR2OSZCQ4zVGFY3loCP92N2Y67WiqlX
z14iXKg1vXdPr/aHm6fKhrS17spJtZ7d5PMhfddUqmAHBefaayC12llvmqp+TuYYzK9vh9u5+eO2
Br/Kl0x0PyVH6efH03v5gH8fGwZp0JxQaCqZXZz1q2UtUlgTJBdbz0ZHt3ADZSd5sczJuHYm/msc
Fo8Dtxr/Brz937/MvBvcuI49g32yV+LTHOITFOTEJ5lXpux6Q+aBoDqzF1OjsU+u8+MazCCNLOu0
Z4GHAC3LsNwO7qT7kRqm/3VrWIaiol/kQkih1oJbr0sKM2wS7dkqjPIGtqxz7gYzJHaGKUoqdLJp
o3L+nvVefmWuXE5NpKA6xyxUbb7ZGh3WGs/JsBxRn9FCY4SZ0T88SSoOlw6pbT8aXd5ese//x4g0
mVgFTFEKQmt57X/tvUNaqGnTq+LZoWO/w3wWSzKt8LbuFOH+6mCJ+vG8vFgNqL1QDjh8ReIOqYff
jycKtc+nopufk1LP9vUEpFQQsxqorJGjyP+PsjNZbltZtugXIQJ9MwXYiRQtW5Yl2RPEsY4P+r7H
179Vum8gggoiPPHAjnARhUJVZebOtWVzWxbd6+0xr9aoaPiCbUNF0QJgvWxQUfqE3jY6AJ4TdDwP
SapREGmmYmXVfDoKrYGw3VWBe1hsZX5gJeiA2/nZUcZ2Q/+s7jZJOK5smEArll82SQIWKBUi6rP0
7ot///DGjD6fAXLq0Q9IMVJ7Qt0ioQTUiiqBaQlJDmxdAngWCmDXV07sajFEpte57o0MqySU/vG/
8NCb6WCiHAk89tpQdDjnY9l4KeZ3zm/KIBbYVgdqh/+qYSTRV54UmgO8XoxvO4kjGsHuDB5l8LOH
Riu62HfzEYHdHlOfjiRXrAGE8IapBli48Sv0PFT3LavMTkHpg4FGs6CR9d2jT6KO78XtrCHYNu2o
NaHAoPBsXL8wUhsLrDrr8RrSUr3sjQMtBQXSqalQK8V0Q5xqE4usJP5obj9gln3vxIMzfsFLW6sH
oZYaq2RroFBLTlbrh8VrFKtF8T2vrBBenZ20epx7kP78KMM2eZwC1BSK6oNkgKuVVfR30IZnIO0G
30WcI7UmXieDUVWolW0lfpljtcYZNPRLolZ3HtBcdkRKJEcOmWxM80Pb+G29J6qzk/+w03OUkiiz
6iWIvVNHyrNu6nhXj0oUveFtn+fbKEVji7cVjD/+p5F3eBw4QfwdgbcZ/1eMLaKOKkwBZILK6s1n
DVwLxFIjUbPdGBWz/NUOYMLfq0FqgLRrNAQhgZtqULm2etwqdgTUOenSL63ipxRvxy6ZYkCFkSUd
gkBr+0cdx6/sZ0Q3oIzexEmNr0ndtc5PWSbJMnpKjCoZRbAV6xqKsRHQ752iSsWflF5V5FOVOiKU
QEaPZx1CB2PvOLkkbyYVitD3Er1Ivp+46sItJSc/3YUmVPlNOWp+jMovDJqNZUsBolJ/SIdTF2gI
YGQHaZtXV1pbbHQ4u/Ux5tS1vyfwiuzXyZ+cevbiHsIHDM20CLwIyYSxjyo5C3GJNu1+x30M72jD
blBvp7NdQ9zh/442PfThIPGcKA6DyNWxm7VAs5mDnaC37RIZBgHoR6l0Hd9pp69SKEnzkWpU0D7A
21Sjn73a6MZ+8G2r/UH3ppadqiAFgJjBfpz/CWJFz7ZBi24OrYvcTEaCUsxp5KdQr7Cxpc0sNO2t
bpUtwt+20KnhmqOVnWnb0EVHktlTrHaDxmgQtOnpRDOca3d65Lta6jf1Ez/BHmhpUI30gFTFkbfI
r8fssWjhzv6pCPPBcPL/Gl8nW6kMGeK0MUFiVQcrwuUQlQoMwVmfCrhPFjouT06Vuvk5xdyKsw2v
Tosst52tovxS6qHVTm4a+b3/q+InIYmT9CnyjU3a6BHY7AozhH/0fhx9LNK1oJ1Q1rIRnOPEzwIU
A31kmx6ct1gotqbcmf/IEnxuZN55EM8G6F6j40xFaSUph57WgvzfHEuoqD0kasxMbNSKWOhf3Krt
aJvjAe/8vn1SXJ2GmIQgO4GNRRxGjnRxm+ExYiEOl56UtMGuQpPxYfTSuh7PJtgcoJN5Ga0ciMt7
jQ4SQVBQdKI/EBjLRAbeZRPt9DRtxqFVtRsQmk6966RIG99M0GzWf7efcBl4wCnQudWQmCXfjMBm
IW/IY4XsWJ3UDDc4jtf5ZR3+wTg6B/Zc9+w2cKStPueVz22zD1VjVH7e/gVXD4ymAg4UUCBOZbAS
4hz9eH5Zclmy5aQvpaIlL06ohf+Ost18E6rY8S8vjbSkCkQAmA+oV/AnFmey1rRoslsrfunS2DoU
pTGqG7LRbY9zaQWN8PaTXc0toxFFk+zWaQMGEnD5ZKo+SebIdvuiIPwePRRSzuMQGu3XIcqyvSbl
6k8uuIm6Ka20eLk99lVdg0clhcB1gW56lWBj8agRWqHW4X74MoWD/1SaMYmLndNWtGbQQzP55i6l
uQDZOofnW1FPAYJNDQfozsJPQR+Vb73lS2tot/dywscwBNskAfsgSU4S1OLefjklkD+FRrWWn6Mh
6bVoHxo4fuVebnMn+cpuBZxr104kF0jlxDNMAycOa/s1yGHce1XTp03hNb6cAhx1KoD+B1KBuRls
GkvsLlo5yOnffo9Ew+TycTpBeAQOahE4OVIxBaB71dexAceyz6wqUQ9D6XAH4m4UrsUaV/kXbqV0
8kIlQnwGGXHJYorQQlbRZMivWTzrGpyQXB03vq015S4aqww4En0GUrZXVXgmiODYgoKvQWmg9qkN
Kzb3t9fR1RrWBY/UAs6I4kv8pMsXNlayGrS6Fb02jW9tFVrA3FY4HRux0mxUrAt2/mxU3igl+Upl
6mpfoFxk4OuJsJ37OpN/OTIvX4pKOwtfCciEM8QMrPhU+vh3uD0okuwvswDwB7hA8wcvWpgeLvI/
GZSJOePS+2rNVnIHNza6MxtHeozCNr4zO3WNfCkm7uJL4FOAccR2zzZEwmMxsbmk1K2fjs0rCmQ/
3mZmnz1DV/TxLqsKtaa3lz4CFyqYvkLduZ5Xgh/yeiQxmVc+xct5xeejEVv9+GogjUURHjtSfg4j
2no2tHfMwcq8frKgxZEmU2tBxyas2i7HozNcymDH1q8S1vPyUxRTdtk0lQ2FQZ4CoGPkBuTJK0aD
Cwa6+HbchK3TR55dRMlaemJ5oBP0QcIjYCL1Qv7YFpPz4bBBHmyHST+ErwSGdK4ZoLUbDdSa5uF6
MB5ufzvXM01cAVGNnDEt64x4Odjog/T1m8l5tae6+lGUg/I1Ls0u5U6Fo+Ttsa4ESzwYBA3oMKTP
mMjlk4GBaR2zq6XXrM0DIirLkKwm8poU/2qDSxb65m8Ft/rs3kg6WQKnj7naMwi+QL8vNSkIWso+
qk2Lsx9rQo1eEoDI9wlssfSYIVKbXvG5S40feAcM32//+MVEwdCRRblb1J7Y+cj+Xk7UjPvjyHW6
eIRmrWEGaaeH1pG5hdNlsHImL4ayeP0sQsxUHTCElL4Xx2IbZNVs5bLyQoXICo8sveqnTbQZ0pWY
QMT+qwdjNEVUhkhn82AUSRbLTctquTHDzHzRpcR4CYEfgdOSjG1VlvbKdybm6GI/eR+KQjdkK5qn
lwX2yZh0ufZN4wXjTkWEecEmqubmkKXVvJkD7LlA3th3nOrxlgbk4m+PSYaHrUK5VuQ37WU5tTOQ
IiVRZaOEJXakFOXkCTcMHFROaKVpl7o9sVffMbwaNlCKBKYYd+nHjBa9JZckS2+20bV0Hc+aF3dB
cGQKsMxJ8nhFjLscj1WDKywFcCr7ZImXqrSEFrDJGWT1d6+aX20Y68c6MbunocheCLX6laPvajRq
HqIUAOoWLi+WWZffQ9kMbUKxYnwD6EVBf65lLC2twon2qlVG5XYq7GEt1bhMV6GBMUUQALeGghNl
zcsx076thy6Z5TfH8fOvqqbnpy62qpUP4pMnE8xPPgVxoSCiuhwlSG265+1CfpM6v382epqmWqdJ
NwUgfUhHUvXn9jpZfu6GYrC1cLaLYgJil8V43RzTblb6ydtU4d9QOWG67fuJ1qS4mv/6pVG+4aXx
uZOX5rZ4+WhkuJjbOm3f8tGs93I5D3tinnPJ/fQ8wdb4y1CGiE0Y93IvRbUEaWcxHHfkuJrMefo9
DgONfaPd7gI9SD0MavK/PMdoeuZ9M5OidMClZbE0xpiGSSZ3fGusrtiHdjYDzFKD+zArx+fb7+tq
ffCibK5g/w9at8R19MP5DIHbnLTZ6CCpO+krzk1HDF6j0p21NjzUgfl4e7jlJcwguQ6HlxOHPlVu
94sno3cK4QPuBW+BVVqvRiwbJOdGGZuFurPGfNuRE8NfAT1T8Jf7JdVNUEXU2/jkOI6WZVYcpGTw
IXn2Bp9ktF0uiTQxEWRjYNRL88pauZ5V9hOK5JSw2b1YnJezWptVD4THmNhPTOcQ0LH1n9V184ud
+saPLijW9q8rBbPAESlgzEXxgvTC8unInYUAXXzpd2Un9vgbZ618Fjajka/QUQ7ngF7ceUpKdTvX
TTrclYAZS8xLoiK8m3xAs7LbRyxGt+zslt7SPsI6AlwEfOb2FHMuqK6C24AEZyjX/ExxaQmJLbQ6
mHpIrkwHI5UZHWxn/3R7wSxnUohMNDJC3B/IzehLhqRMk2k2mbgfTb4yPRakRoURcLUdVTP5aSjT
sPLmlvuXKZqtxH2dAiU0vmWUIHc4G6hVrf3yizn2EJyMODDMyT6hrLaiJLsSxUKUJU0AfxXDCMQH
y06XIuIb0Im0f6vwRMw/pezEOCgFU9BJ6aYLyFGA0KnIT6uxwWkISgNl5QiSgaM69Jy2p8HZy3Ab
1GASIRTT7+mRqSEZ+Ymdri3pq/yGMOFDc0MeQUDz0XBdrmlOzrBP/TJ9g93aDn9omuv8DfZqCS27
DUlibN3CRk7+QErRWnds9Tb4FshtRUYz4YYc7LEotLK1e8liQyHXw72SOxATqOPTsLwnGPRu+n6p
tI+FJI0bVeud3ZS2KbZAeeclTWSRQgud7e1FuQyx3kfV2IQshSgDhusiR5EFdeybqdE+qpad7+x4
CA8p1PxjgUePVxtDf+IC0e90dm3PNC3tofD9NbX74ssQvwEVFBdP9Ih8IfIikdjZc134ulM9loNo
wmrxire9rJvsvQVw5ksbROFforrfh+R+zS6K3ougbjEk4uChHDEIAxQ8aV/zYSzhEoFbDgOn3dg2
W87s62tGLp+8YcwhVJQHQjpIluZy3UkAXcs2G+rHDBYY/dlyCjC6is5SBHXDFoUEqYiHlTe82Abe
n5TMpcGiIoGG5upy0MqwS5I7bfNYJHktbCBB/8z9vNGrTFo57Jcf1v/GgqjFaUgqik/4cqwUygjl
E7V+DAvJzO868hOym6eF7p9mQdDa5TpwW5fPIFYea4X2203oq3Xs6rYEhkKpMQReOSzFt/whtvlf
fChOaPZA4RaymHO68Ft1kPPiMUqj4Cw5Sr/tsHlciSkWEdT7KCbGqcyAuH+8F1o/3D1aJWJHqMr8
cSxwyumK5m3OpPF7KwfhJnCMeqt1Vbsvw7gC9ub/uv0NL9+wCIHJFeuQEWj7o/h+OesYWlpxD2np
UZqd+BtHp4QX19wfjYgr1+2hPplNoR0UpzPhDJqfy6EoN42pZGTFI/ZyGqWksX1QUyf55/Yon8ym
0ICQj7AZS18SMNMs8eUmksrHRKEvLwVk4MW+b9JFHVpbbBurQz/pFKUr2+LUKC1z5ZNZ7keaKKvS
HiryqRwTy5M6rZJBs7qhfaTpLXyQ/ZKatKxFcrqZNLX8lQMIWjtAxVd4uUyFGJRAWGMBoScSW8eH
BYSGA6+USu0e+0ECdyOc47ZwOpp/BXkm2KAkVoCXt90bUNThLqOq9dY5YfamYPf2GxAchjt/9Q4E
oJKEl4ypCdUOwoTFGSnD32ydSvePjaxWO/Z8BWGAU0CQ02pvaipr00Ms2RNNA9Pr2+jvXsH78Gjv
SeFSZGKjXq5pP22Ggmbeo6olNPHkWAkkSgZxAN3sS1+vnoOLrRl1DmEr5y/7MsJxcnyX81+Ky3wu
zelxAtNgAoUYVPMR80pbFuBJq3njOKIAbKexuaYh+2xoFjnSGT4remIWM11ymfWLNkihImfyF9qC
s8jTlHH6IaGpjz38h/8L5HBameDlXv3+xETT5Og5HRRCicsnznzkx7U9ZYCy5ElztSEp9vaUx+zd
Qw5DA2z/3qytKNoYrWp/SbIedEEp6eabWUMrvb3aPv01iCQRkosLsnx1+VEx5kCcmh7bRgpByY+Z
z5eeak+6RObBxbtJFYwSZ36WkyFWXYKgJvZw55zjBy3U25WAXMSKHz7H98mhX4E0EScHZczF8jPL
oevlTM6OHNd/IrPpt3POMZUVvma6XYDNnaXCNpNDFdzI7alY7OZiaHJhTAICcSrIy4iZtH4g10B/
jlJoVAczVIrJrQbrt94UwY/bQ70nRxePyQMawkFEuFgsvzJFBQrUd0kBtznM7jSq1cYmT5vo2xQm
RfHUjHXxc8LNyP7e9Wb7Q5O0AqxHYU579p5cH9yyVYJXioWzftJTW1WxbI6RC0XoSP4MZm/96LQw
UXayMsh/2RX0Pk84jXF1U0WNbVkbIDVJaJfgBz8Ao3lqquA5nururPmmv3K4f/ZGmCIavEAooPcU
x9WHvRmCZGVLeVAeA0lWd7MZWEh2wrrcZmUwrPVMfrLy2IJ4KjYCUfRYZDGcpgFmqCnlEVNfDdqR
lQ3jXdyawZdBqhWopL2WfZ8URS/xO87sYWXhf/Ks1HZUcocWD6ssj17sumeaSJLy2FZZ/NCRf/7a
zM3wU5EHbeW2eP2kDCRy94bg7qNbuJxWqUCW0kx5fwwwPdwkLU5tUo6xU62p6VmSzPAst/OPTg3W
wOGLSwypKMp+fGQOyn+ypfLifVZ5L1s+EDZQjXZ0T9UajRYBmb4ylVf7OvUCgkuSiGyvwOIXb7K1
EUWrct0dZytVtmOLO3Ee1PNelibJa+u6OYxB9XL7i17cnHg0ThJsgIQOGhnmsvBpNlZilaZRHmtV
jogp2rTaFpDunuQR5ywwMYX1tSAegMrpB2BYEpKO/97+CZ88NrgL2oFsYBtcohbnSkNbXgi6ix53
y7RAjg64ySvqPJ9iWwDxC8Rubtrl/cpqun6pJDOx5OEWTrmEgvPlapLzhBQPbJVjoYzQgJVeSr5p
LdDe2093fVCxdogkZJH4E5dD8QF92AyoK8NhFEn80MEE4AeW8ZiTzjQHFs/1jFzTnaI4gnrqRIp0
l9hq3u4GaDAB7T0pPu6HssMd8fH2j7p+68Kyg7ALqQjuBMt8Rl1OTg89qT+mnTm6amtUWLXqyXjH
LpNrLm7wyR8/9octzgDlndYCc7/9A64nnx+AMZrDjqXgvbmclA7GYWekw1GRA+1fbZK0zpVSfS1N
fr20qHdT5yOQ5ZpsLKOP1BzqqSmt/tgLj/BUS59FP+UWgHJ5b7f4Gwycm3e3H01570m+OCSJmYG0
cyehVYj62OLhorIFr2eq45GmLetkc861Hi9D7lyFxNEXsI/T8FTKSEw9swmm9oRdL87IFBWmjW9o
CPNHlmv0xYikkO4HnfTiCBscr3hjiLnqJU1jbTJl9GUPxhysqxr/UXjPOKTqXMMa/NYsq46/y0ks
Fd6YtcqpFZ7bWJqNNlAJWkrSh6zuwxIR4+TgwAsgcPasvu2eAoc+SCRxTlp+B9JYw6cbokh/0iGz
dg98UPYhj6ZE+aXUYJj+zL3SJN4owS3edlE/mPcESY7i1pQlTIiVFUjRyAzlbAvdrGWRSUX70vpB
+YyPuFMeK6PQ/kGjgiLazfIKSb3IX+cbUxgWeWWF9RMVsi7dl2PZ5i/cQaU/OVRQ5yC8yxDMMi2F
69ut/NL02fhfWIy0EOVY0risvdaGWWvNzr6n29FGjKn0984YIXiA+F7/0OMpeUp6Kx6xHqck7Bp9
Y/Sgeutk3BdYJT5hrQ0MNQRXrbuAzjrA+3h3hC+zSr19H3d6PP5JkDiTkx3lPoUVBmT5Tse345+0
MQYSJ1T7pTOo1P57DIGv+hkNTv/VR4Dkb2qdQrfbW3MwP5R2qSKkVWtr+KqWYSKRpNei7z6on8QL
TD9NtvDhK/tOqVr8wqo4w1WoiYaQpLQRZfV/TBKsBBIKYe51sS28xDPL/oXKtitWbjfvoc1ifetk
2kWcxcvEAv5yR5tBHprcNeujrQ3yM67yKJfxhbcdN84a7VUFCQx1IMaO/qyl1qj6nplrYoGVnfyQ
Gk4ACp7IdMTwTTfwJGx5+rs4nLUopvE0k6GKOFo5r23Ei4hZFFXFr0XoRLET+9HF8ZrYUdBPctQc
rQ4AsomdX4/PalwAJe66H35kjY9gjwqcR+rsS4MN2UECv3Vsk9r+ZWTSPP3tvV38HpujngMIZcwy
0dSndNS1qllD+sVZN/Z1sF6TNBgbJ1CmlcNumbUVD28IO2jx/BxCspicD6cQWW00rFbeHPm8eVGc
P8iEC71x3lD19V9RfvlejUj3QOY9ewzHKtz5KaT+lbUjtr7F0qGqwZbJxk/MsgxdHQLHrvcbbJqa
ydxD1O7PWd1E21QrlJWhFjkZVFlsviTR0ENyD8cY6/KJVXhlXDkG/ZjVavUtTXIY0n0wsTOkRVgp
Xl+G5evtrf/quKGuTVzBJGv0eF8fN2VutUOlVkd6FY1vRZwVd5kcS2e1yOY/ErIXz0nKZG1di4vK
xZzSXUKSmDs4nWzoBhbHTdznao48XD8hAALJjbbW/DVT1oItaMbtGx675FGNyGhqj8vt9HuIEahv
prmVIsGKl1dusVfzDiRAh26BfoGvl+rY5bzPadtwq7KMUxPM2t1MwLJrU13aKGonwWPs1ZXPSHy2
i8cn6ydSYbxlFvni8WlDgBgDOOZEk4mx5TwY3uJUrZXdbPRasUXdG38LwqiMz3mWaM7KKrt65ZQD
mHU+EnGbVJfeTvrUhKOCS8HJN/iIOySWWFrWw6k2DGC2IAuzr7oDq2F3e6V9Msm2qP4IbTGrfLkF
G9Wo2X1nqydI446X0VhRP6dcFN/SkC6n55j6zePtEa+ujEi3ZYzXFMrzoBGX6qIpxKBQcnzlZEWT
+myXBs7ooKD3zWRpb9iCOYCjsFEAlEkVRCfVV65ICT95z2hvVDYwlOrEgIv7ejA0CZlFTTnVUVC8
ZmMH8w2w3Aa3I+mQZKN8l5pBdS7lol3TVl/tWlQoeL90xtE/Rs5NvI0Pm6fatRl/6SinZGqnxsVy
bn5Sa4dSRWCA1b890ddbNaMhIhFVPRlzyuVMUwceio69+MTHKlCHUrFNKrml25A77iZnXztITpn/
qeAMfx+aWKUFQx3jv57uy1+xeGa9jxqoFbKC14IfvBiFyZZZWrMG898f559gHnWvzIKgdgMnD9ag
SZ/NOG460Fsww0TPuPiopwyUcT4y42PnW14FswKEvyrJB2zkrGjlG75eWaTRsZAiZy6C4CUGJ8hM
Wv8qUz2F8pBop062IcIXNI1gH2VGm1HV2zdfSubonPpFt+aJef0pk7MzKH8JJ1Lqy+LD+7C4tDic
ChqxzZM0+7hsBKBnp83URdMDJfJoE5aqsaLe+3REi5oTDdiAIpYtiTZmIE5B7vSk5Vm5TTGUbVxZ
zpVvpVOb+K+o6uH2kv7kbRLfk2LiRBZYV7GJfnhEHWWLTEOVdaqU1DnRuadl2wzikYwBRVutDPbJ
20TrJYAuVJ3ouhL//mEwKDgG7sGWeqJp1XkYtcT8DtV3PkKwqGAc5UPptkYSbYrSt1ZCv6vnfK90
iWItuzKJxsXQA6AKWgbn4hQXgd7s5GSUuRknc1lsLLVCh3J7Wq/eowCQkI5H+IIw8aqMJ9NJx9VG
rnjSpNxgSxHd4b2anKJKC+9S+O1/O7No2tgGBX+EWJSTZzGzdWxha5TUJ8OIpV1Z8WWWTtR6Ib0M
W6VIlJdECqMfStpr324/6fXE0rUo9Ge8TiFlWiwgp5dQ76lTfaJ7S/0mm7P2kEhZ4sVgw9eIiFcn
Ok+JpBRJCpEmq2gxVkj/uONEen3qqDPeGUGbIBo34KVXdCbNCrGgq8bVWhb3k3dJ3ZD1Q8KYfnZt
MWoQgeLPg1E9NRmmWF4zRNJTDYjoew+ueovVxRoZ4PqYoc1MCMbFc8oWCdzLtzmH9MNJktKeJF9P
H2Fs+/WbKceWwpI1c9J8rhnp8bNvGNnPJvPj+g4Wqx865KUiiIYrt7jrN6wRAtEpQJSikY1c/Bo8
PLjbhfZ0qtXC2smZcJYLpjeubWv77XVCDkE2BRpyyey7TPZiGRdt1oW1pcyngBxCdqfOJsF5L/vV
Xh1yMrv5SJZ8M2qBtaXjT6qf5JnrDFD+Qp8mFwu+Mv5xe3lfbVlCIg4ABfEoV1gsGC5fRamnvU4H
6Hwqxzaw8YFXmtTzI0KkE44rau6FqPAjLwjzqN3nRN720+0fcL3m2SjZtShjUsMGJ3b5A6bMngKK
Z+NJh3j+PNpwGzyqGKl5mKtI1XcRrp3DL6O1tdVkgggHPlzfOfRokEMeT6T2Xs3TLodmw2oN4oXg
oXPoKT6lFq/AOiUdIlOs4XC/QkSVDUWQ/DN2eQLdMpiL+BHnk8T5rgJ56xwqAVUHIJxHs5SVHX25
WHglCCe5taOSEBaeS1rVqMS1rff+8EDLl6M32LNLBI4ujTqNdbALaXigQp+FOqn5MTCV7eyT4E3d
ubKq4k5qw7bDTXzI5rXPd7FkmC2WDBckdgwuDRAULqfNn3NHwm8O0zMSeZM7kMJuDmHaYQVUm9Zw
6idjOhsKHnm7EjTVmuf09bywRcnGexTPddy56q2juqowL+p9ZWvlPrM7x+QwkMb5rc8tKFBlT3Od
M6UJXTWpMuQlZuexPG2c1qeLWyv9NX2W+EY+riMmBDokklOZ4xC02GId5Wki+aEUa3DvsujQgh+Z
3BDflrXjYREHMfEQv6iU0DXLLnJ16KatM6EwLa17K5VwitKR7iZubyQWilCYGbRsZ3lhenk0t7T1
z6YfedXYWGu9ReL9Xj6uAI+RyyHj8Im5bEdhu9IKyb5PDOxD3EziR7s1BIbedZCbrNWYr5cbw1G7
AP1AiZFmz8vlRh9+W/ujad93ujru7GRSijvUh5jwFWHiVbRIbixJMTdyE/b2yjXns7FRn1PfJJlD
o6k4Oj9c6KKuQvrdp/a9RKQf3+WkrqhD+YN6FyZ1IB1i4j7HDaMp/47A1Vxjsi/2RvHC0RngTUgZ
gUvdsmys4+DYTwSk91KTGUc96PMNO5YBE0FpvHqapEMTRmvXgU+emQbwd0qow9Gw7IRU2PCNRG6d
e8LxuNqkYDoLl0ISvG49ik9BM2AugaTpG6gJRV3JKH32xES7YIMgipCZvLqL9PRQk2y65zMtt1bv
pIcp9rWzKSsvTR72WzLo9u72CbRUFtC29G5vy3VEFM5525dvGZeFYJznaTrLSYCmdwI1Z//WZF95
Kgw9S4m0Id64kdL35hPYmCl4HeuSCiV1mOhrRq/Yd/zv0vRxnnt4f6kRTIblTqOVBy+t2fm0N84y
vfueI5fTHhb9nP7dDQYNOjkAkQ+n6xBp6vIQr3tbKuxW0e4xKiq2kxMrYPqc2jl3cjRJK4MtXxGJ
GEothDe0WzNZy6KirGazmpMSOwW4aW2VJsbuVimGoxn3857GNuWx6+mUvf2OrrY+HowbE9IPJKnk
qxcXpzGc01KHxXLurFgJXLVUGuuJ2i1mlp4Va6Ar20yTW4pSPtxIF0ftFt+kptO0fqVDavl58NCy
oAgQ7CtM+hKQR4M7TlPk+c/01zu4oDrSPG/KQhl6cydJ07AvK2toDrB+5OyXGpUO/ea35+K9MP5x
AybjhzqU6imRHlL2ZUgC4zfHZrOS7x2MYYINL7kMDnPc0PEed5UlAVOYk1M8yXJwR95W+VEPOduk
O2lNYDwPxUADhZc4VPS+0Enn2BX1r8KavUauHN93nRA28CH3KzV/wCjHHLFuYqCnMghDc5sqeB17
5I9C7VvmD7OxH8eeJlvYkOOd5Xey7MVN3fV7QLtFv4XJooVeq8rBQ8MVP9yhY2z5i9SpM9fW5rSp
3dzvVbmiQJfZG1oa6IAgfpCAFWUwy/g5zUjJEifB0qWgmCQbyWgsjNB6VPnNVh+GVPmWysF4VwdO
MD4oWqPWW0x3NX0z4I1l/YyHeX6SQ5RrrhLC3Dvcfh9XHwQttuzT7yEU2VhrcUjgvmaFoC7C+wAj
UmVnqH31EFSa9KXBlmpjZFlVHLhMrmVFF2EbXx97lViCNNdQ8l22EGlzMGSNUTr3tgaWppCS5q7J
C54xn0bzW4IB1V9WUAReAWgqHaUi20+oID7SD6dh7sSaBJDEue9yw974FmmbrjWGDTfOsllZ5Fe3
PAYz6CtgR+PkRDq1uGUmI+WxBqzSGd3brBwSI0LNFlJM1lwwNtZETk4u7E0VT61wG7PoX7LaSU42
kRGGJ/EVpytf/vWE84tQOlFGFnOwlL02wAmSJhiCc27Xxu8Jq+AfhOgj9SThmKK0eDjdXljLi9b7
FLDt0WdB0dBcylq57Y0RmOLgXBhae1IZdkdJMzqaw2isnLtXQ9Emj5wX1jmIYB5wcQR2Ye8TZ5nq
fY2m8QtwnfGLVNURjnTNGgJyuZWLhilSOUiNEKfQKri4Lfd4QHcImsxT6kSVtG2bytn2rW+Y7mTy
ebtS2Tp3g6R2LjT+8aeTT9bX2/O6vK+LJmXOemgEqEDgUS6W1jjUXVnVaXeWQ8ssgPhoTnofVFM2
/XN7oPfOjIudmpFEo9E75JkCsPglH76YKkhM9NlKTThU9LnXzBoW4EOo+Zsy87WvUzH1g1tNShkS
xOGn5wWDmkk7zl1y4G4TpSZIns4s63Om9gqxRdoN+GLpBYardmxQo3fz1nSeW+L13NUQtDz7gaP1
1srxe7X0eQ7E2qLlR3S+LJ9DqeuO1GzQnMmOtMeuwSO9TiLl6NNn+x/N+GsanU/G43BjMdKiBbRn
eSNT+ob2CjNszp2AoKW6n/3DSaVO2DVmX7OyMFe28KvlTyZaRcEq+AUg6ZdQVBznjZ7raHu252o6
NpHpc9aYyfwPkV/3dHtRXB0XYiyOCxR9fNtUTi/XBDoYJ7Ybuz3LVa2elXiUdo4d+yfaSdRd0xnj
f2o4Tisv8GpQytE2Yl3IAyiEyLpdDjrgxDzgaCmfA4veS6czkq0JaXavdCX6OiQ+ltcnRbLS7HH1
oYlRubWZXFNUjsDFh+aD3ME/tZXPpTKjKJSMaPqJyjC8uz2jV28P5RR3IlYLekJQI4uHK6mR6RpI
1bNV2zgCqjTunLi/mt/UwVK2t8e6WpmMJRYkGX6eihze5UTqMvfLCKPH8xjp+ZFvQN3FwmnQoCHT
cKFTlM+3B/zs4UTOkJY2VGQEZpcDlnJEHizu8RmdGkd2Wb0YsM4Ire4abgBr6+RdH3yxYxHScxJw
xDNBoq3kcrjJzisgiEbyZfYD3d7ENenhzejEHeVepQvJLlWaA63IqJ+L0kxeEQAlDZnJyjTcwpHj
vUS2UfbUYGwfNZRKpZeZ0fggVxE2D+TZLOkXNBarcXUfVsdbM2Ysxam20v4XFzc/y3dpV+J32add
9jwkg/1Yjxp3RDmb0P9jbRqVL4hipVnd3Z5n9XqiVUNo+kUfCbO9vNj7dTiiZwiUs5mYcuMQQ9T2
PHgm4dqEB1FoRydjcPQHcm0BXmNBoH+NtRJL31jn7k+FtMm6Yz2qpXqXRKMtgIGGNbpZlgAutxrS
155dqWryXAy45eTbmir6cJ+l/YiR7RRUSR26RqQW3WPRMH0/uQkr0cZv2nGt9e0qhBGlbCBkdC/T
VcrOfvmO2QkaehcJDyfaeL7rsVnJbiLJyqFy8IDbpZUc1AffEtnfmoN6XpnpTyYa4gN5Q2JVviBn
saIR3NkB/DX/zOkGAy9VO3/weiFXIAxHRXL7vV4/LIES4TEaDSpIVAAvH7ai+RWBUaGeSwzYvalL
w62lh9nOkeLoYNhJcYcJPc7L6f9xdh7LkRtNu74iRMCbbVuSTRLkDMduECPNCB4F767+PMV/cabR
HY3gJ4W0GYWqUSYrK/M1af3Bbrqs33pSbsKQGh6yxHA+tN3ha95Fs/5kt2FyqscqvtezCJvfBLov
Kp5DvivLVn9qK9W4sye33dBSb9aKA3I6z080hCj5N64dFLxt/fxXFJGamF3Sm48BqAG/QRHuNYhh
+QWpmLbUsHGYvz3jF3cNUcpxeSXT2qYcuuQX9p5wejG18ZOXp/MfiNQ/BklNSsc22GIkb26TOXE/
eoGTkksivpTq58mwZMHFLdqZURMkT4PAkyTsRvsfzHB/xp63ZlB5MZ2MREUQ4iRXGiyUxX6ajMBU
60FNn2b8c2GXaQFWZEYxTDanN+x+TvSAi5UZvTgxjCnZklIkXwo1yj//K43syr6pwyBInzAVL+5n
iOrgmgYxgz5VwpX05OpYHBgUwrkCQLiej9VHbtNEiZ0+jQF3qRtq2i9DGYp/jCLu10Tgro1FuKWC
KfmgnNPzsQSj56GppZzNkpBaWwYKcGp3n2hKskJavLZsKNy986dJ/Jefha83HW00ewg6pdz2nfoU
D0mCvhsIkn0Sau0aae3yGBBtiDiMSa6gLblRuBKj6NGwaJhNJ1+tOHG/uoHbBACAk5bTL+YB0YGS
l+zt47fsrpKfMLBJjkdLkyLdMr5OapZliFCxgl4f/cJb3dyjJ4jZMBDh9lBOk4MbuqfF2zwx559o
Ao9fdWh9+9s/Q67dWdiRv4JECcl5jyLVMvh1mWX10xwz4Z06vqjMvBVVv9Nw7NX72hX1BsPw2diB
6kGLWf1oU5uqOZ9IHZlTAyf0wodpdkZPcbNh8s02E/2JspHZ7itQ05VFHQxFXyJ+bwXu7vZXLwHK
jIu8BKGBCjZZFBo551u6bePKrLF49x2pEmVvikpJPxtGBXJpW9Vlj55yEkWAUFpn0j5pEnx6EoGV
I2ij5La2nQI3+Q16Hn2yvheDZ214RzvDg5Nb2fTo4AZpQudzun9Wfrc81mfLhQMFlRSSM1kFvxB0
GKD0hkZfdc8xtAhkiqaOXnDUYwccFQYGsA1gcKdRglPkacrnGEXxY+LpZbsdQIGoW9UU0VsbtOHK
LlqKdWjAS2itQdWQ7l0SWnM+n7PVeoFQ+v65j/F43SC9kUXbrFVsPyzjtt2De6m/kJ1hQr9xR7gM
bWmbzW5sajfZanFZjq+ppchfGOte4mtjomgrEfNip4NLITDzWiVPh1QvM5C/onMsOlOobZI+q9NY
utvI0HnBd1bynDew43aoJDQmFvWdC0fVDermaEeWWKuqXEQbSLFcgdRu4CcwU4sf4VpiqJKsbp/t
nO5jF+nxP1ZSqXjDe4X2NiGFsytMZ/52e9tcfjqPZcmtp4dCqrNsUbdWV9e9YrfPCHp3h7EK+nsM
pUZ709KZdLBOF1ae7JSpdF9L2+lXYvqV0UENANsAgURyoy8yGxFQCOtUr3vGSpFaXDvgGMUTeNCP
Ma/v8FcvovaFkmYZbgfcPTwwOxQLX29PwcXFQi4LCtbh1EsO5LJUIei8o9rhtc/4wgcHV4nQctXc
6bfbaMG20pX6x4fHk5A9KD5IDoDBWhyI2unmzDbMxG8CoSJjPtVmvEWErnzR8kz8sYOpTI+3h1yy
ijiEgF5tiKvIfpFGLvOPyU0ELbKu8EPSXHcziWAKlQ1JpYIva4EGkbJFz7vm2JW5qe7zUbG7A6kv
FjObDqTcV0sP9f7RwFs9himCYJE6rgSKi1QCRgh9UsxUpOnlZVqGFa+nV0Ps682U589jM4Vo86OP
9DUNxqk63J6Ry50HXoVZ5mJh/1HOPD/yDJ9Y41CVvucUE/Q5BTEeL7a+hUlRf65a9wdVW2jqUW8/
TFWsqiv54Dux9ixak8iDgaAD9K7Ds6xg1kleAw4ZIl9AXPHTHtLW1oZxFb+MdlAFT9FoTt3XCDZ9
sXO6NCmfoz41s01FcP/R1OkU3DkwNr4S0Opw282YqoP75Dl2yNScF0gzTZaGfkGJVHs5JnCFLEfo
49FNdfHCtxdkoSCw0V9UhWE+F+zzJ8oGyWvu1QoqVXFcvLburHvHCsQnmn5jPI+7BsHCYh8II0NB
vTQaqABZqVnf7CZQPici1pPXKHTafwKa+vObbaAhvwlDj50zaxayrdgF62+Z4gRfQQh6xoM9j1Oy
dzInyP6EXdeUp1SbSuNLEavttMU2pTZ2VmSGwa6BOFQ95K2ZDYc0lQ8fBaJ0eZgoP4wPyQCM/1QB
ufhBraGMt9bozM29Ar3JuO8TqNo+W0hohxH9RXSJhZdBc1PCxvmUDWoZrZkyX9ldPFcNCp/gLOTF
d767uEyKOiqS2LfadniYajG+6cCSHwM37Th9ZlP9UdLKmqjOaLFUs86cD19piBtR8OQJxy9AYeT8
F+D10nG6yWIovnSfaiWL3qIob3e1o2b432XgSWNFNZ/NuAwOlFXUlTTqcgY4xXRYoCSzi7xluRL/
l5mOjh48B1YU14dEeLO+8dzByra6m871uEG6xza/J25XPXXwe7MdtqZzujINSxlvAh8PLmIsv4PQ
BwbkfB4yy55m4emxj2zw7GwgW8TqZ7c2msdh6BsXrnCeP3IvO98LOC0PRSGy7wDGQ/cT6sOj/S1L
yjJ504Jc2D+sjA7RKckaxVpryV/eQbCI38vXZJ3UQhfhqKmqmfcFbUcNuNjDpCdBvY1yrqaNEqEL
tuHaEv/ejoCX/TnET2mC05ySgkUXY+K7VwBb6wu/b0Cm7hV1KN5itynqvehzurMZkudagWFREydf
5sgz8q1eKMPToCUVSH7FwKrpx+3f9H7hn4VFmSaiwCJ1FkBBLGs91lzYOj6d2kst6sx7LoOoa18m
HvH6Y6gmzbDrm8izN1lhetHrZI2W8uSkJeJvrSr6aIO4U5S9AaQWw1Zte0AUeqW06b6vpyL9Sid/
KI9tPg3eG2r3U7gXdIyea21Sx09TN+cjUsJGqK4kOUuNQUqR5JWEA4RtOJOUk873oFF1+JMVpvEC
53O+R0p6/tftRGF8dvQgPBotXjff4qriXHrREHsPyCA32b3Zdu03w65EtotAZz/aZmaa3+osqh6d
gXLFEZRtpzxqRdrnXzwrjqdPudPryrZGgv5bFujxGun9nX11tjouLxXMfpGAsrgh1cXTCCOdAoWI
rPPVxml0AAiGGHe2KkSIkFCDLUc+K150l8fWAO8066oNZmzB5xm5T2OfBknKfz3a7Zq3+EWs4bdQ
ywdVTk9GttPP5zeOkr4r8n70i1w42p0SGeHzHFfiIQAetU2LLP9RBQaWMszP+Dbj+7WSulycXn4A
Y0uTVBhGF0GmD7CEGhxv9M0OnPkGWIn5O7fr2NoOmAh8VttoWAmvlyUCNINlsUyKg5O9L1VCjMgj
bQTl5auYDv6jDv3DNIfJQYIsNtKUyNtI+81qqzmBeGl46D5ROskOt4/r5VtZ/grEeGWpkP7NUiR3
HPXKaHmU+KmOodCmqyosaZVi1B8QB8vCba8U2niv9tTYhTX1xckY3SSeN32VGyOuZPakfcMU2Eie
LLvtzZ0yNHG107wsQRIIjMiwsSZtjcFyGfj41aRfsCx5MRMAZSb613NPawIIxLB5/aYp4T5kev8P
90c+70Wnz89BO/+L/uec7tS+dvZKo4zjFv71qyJsZQ14erlzYLagKEPWjbc3eMzzn2LGJhoJqZzA
0nQOUeL+NkWrv6mwop7TrCm9lbzzopYOUPu9RWJIBXMqO+fj4eOnjnrrTj7hHN531MwvZeOaRzfW
w89Rh5PNPHqcD6erre+3N8vF+xaCI0EQuRAonlzFi6Ep2eMAi7CPPzd9+7XHuTemaRJqzj5AvOLF
aLL/YuF1X2+PemWCTXSiEXclGZNE1/MPhpEwemVjOb7r5jmKh3GUHnrHnn/kbZM8dVX83+3xLl4x
76qEEuaLE4WEDZyP1zh93Qzw2/15toiElT6+dW3dIVpWrCEtL8OeVLL8/0MtPm2201pxRWL5dpED
FHajGhCLaol2F1XRcAg8Jz6mXp7tR2NM/MSw1ihEl8kVfBqKldTtUcgggVmULEKRYVQWeKo/msjn
3pt5WTZ3dYDsK43Cqr5zi9iM9ja6Bv96nVb+aN06So5ZW5nPPY2jf4y5T14r8HXdFjJJfCjSaFpr
nlxuO/xSwR4ToWCcX8joK71WjuSgul8qA1qb6tjtVLse3oZgGrsnHRG2YxA2uvgo1AhUHrARCYOV
Oh7LFgrdgLFOSNB9WFzqFo+tctuAy30VFFrvqDOE97f33bsuyPndDHyNSqIMbNSxlhmk18SjWZa9
40+EVe0IrQGb4yDNbG1TqmHmPESt2nZMgD3ea91gT4c2xDWECzlugQ4YVaFskxjm9xHqm+bziBoH
HCQ7BYAegv1/Suy6pqPTFu1dp6l4aIcOxn2byh0dkW8DHW9JoRuZt595S1vHrtXAFOpx2uP8Eptu
utHzAoWOPECyYtfoipW+Wp1lHoPa7aLvhaoMn6kH1sXPSWv0r6YxKwQG2jgu+srlgFVzPwVoohja
9xy3rte4a7rgceCVLDY15Mdw2hRDa/25PauXpxlMAnrUVAfpOwBsPD/NVtOITtSa47e0y6IdBoCB
si/A8klRoS5YM6/XLsMz4wEJRTFdylEuVSba0FCUvlEtX+tgqmxxtyD5Q5ZS39SqpR6dymnmozbF
XY7/mtWLvdETre9LnEvuotjR25/o/JOBJAKHmI1s/e46QKDYlHkAcA+1k2pU9ZqctO32RF375eS2
MtMFbsq9spipvKyLEXmy1kfoyeGH5nqE6U5j+g4FU+stNCV/PxsV/b887dJ9SvfKfUGPpKg2aKIY
2j6e6vRYl9QKtoraiT7dqJnudL8UT2CkpLtF9pkZD+e17vJlFKWzTI2aTi9SQkiEnS9xmMadXYFV
8DkSM7wpEeGV5hgPjRDlpvYUb1eM1U+vV9MDV8iHO608StlcSCkBVyC1ltfXX6kIcDK3SIeu9Scu
zlfNC6KfkPKdvZTNOc5TV3+tmx6E2e3VurLN0GIEQSDhp7IXej6q0mbK3DuO8JtxEMEODlKwc0rX
uCvHJtiNbt2094TH/C4PBZjN24Nf3si8IOgIcDdKIuhycGEKCye/rPbzItPv1GoU8VZ1A9JWqpDf
i1Bd03e9cgOA1OKOAg8DBGe5NSFCCTufkt4XldH0uzEQo3afdzm2I2U04GtchrwU8vTL7e+8MsmU
PSQpD7UstKblz/pradu0mmc36gbf5Z2UfecHQERwHPDMuyFsyuZ3TdnFeipmqxCfnWBqV2LX1fHB
UkGeJuCz3Ofjg+kryMJE5yN2jMxSHUMj64wpto6YTqLhNBn2pG6UqXHjo1Asda3xc23aJUKFFaaT
ye17Pr4BT7vMtLT3Ez3Vqo3ZJrF7MN0+eDUKvd+gEqFQ/B6VeKWucWV/yRyTIgLBCJ2wRSSiz+X1
SJTx3XM13OtDbIdYLQsVsfiYaDoE3lqKcSX4IbYAokA2biE5LTW78HI1Knbv4I+uE48PBaaE/xHj
M2OXOnbanDC3S3+nsoN4hMMe/DvUTq/s6mrsg62u9DZO9YOeKkelqNFrmEIY2ZTHHIxlUc7qwmNr
uskX7GTjNenh96zgPGuQMhHUgSiES/WCRSQYdOkqOxWzn2jx8Krj/WvsyiYLaeUbQfmIwWjyEoVU
p7ezicPZXrHJb3dzjwfLqYmiWNALxWxuI0ZVSXfIS6nVZvJoCePWWZXeXVnmotlQnS2NU6EJPf1e
ovc4bEU2Ov+pc6t9m62R84f5L/1I9D5FuhnmEA7c7cN4uSkAfSOtKrHvErK0eGeNmaOVhqO0Pls1
uau5lL6EPD6f8kSPd5yKfiUdu+x6UsWSQEaEJiHYc6Wf7/4W/znFU+se1bMqxVOgK8aETrBdwbEz
3C7v7gmDZgpm053Nn1EXDyfOEkLDVlhEyU4vLFgb2OAa33ShdfGrZs/2Px+dE4mWIx5S+5Nl0sUB
xTA5ScbGnH3MATUDnVkzAtPnxVLvrjukiQpQ+faIlyGBEalL0w7mfBITzyelHktvHpQBc2ETedvB
zPSHcFTeArckQAm1U/8tiETH24NeLj11EmSHKSxS7iQjPx9UIFrn1m2r+kIX064oUnOTjnX03c3U
u2F06rfbw12mjOfDLcIPpp3gnINB9THviTYYYbc/jcjCI3HSVy6Yy8wFIBF0FQoHVDHQADn/sNQ1
Ry2rS9Uv86k5OP0QOAdKT1b2DxJ/5MOp3ow0tQyzAdg5p266jcd09D7oVMorhzoC9G8wGjwDL3q4
XZx7zhQFlu9oUz1vaNXrwABDdd+AIF05VlfWUmbihHaQeYTcxZ1mRm4likHwPOmz+QiiYjI3ppXB
N6ob+543T64dbi/ntRG5QKF/yz4Oj4DzSY6C2oQHNmq+VinFpwSn9KM3miNqfXkX7mZ0hX7dHvDK
/pGVKcnRAwEEEOB8wDpstAa0lu4X/TzOezO3evdFzUxv2gBpC8yVd6oMfOcXAGkg5p2ghUlTLhrD
QFZ1r689zRcxASZXME0/ggav9ZUi+GU2IsGENDdIROQLZ3EKlaicwQyluj+0ottqjUkfKLOGQw71
bcurSr1H8y1BWK+ljHx7Rq8sISeEBxVsFfBcS02XPjSMsaIy66dI7T9EfRzcGwHAE6jB3a5AsWMN
NSq/ZTmnGElaUuUQ3vHSYCSuqC2CwtbhkBXmdowSBCG9pnsscCF/xA3L23qwsF5b1HmelKDypOn3
tEd2LF8TxrgScFGcgqgjsS2IQ8gQ8lcOyiO7Koxk0Hyu5OzzXGvpbxjQ2Z1J2B02hZab805TdFdZ
OafXNjHFaaxhZdntoszYDeUUq1Wl+TR9jaM3uH28UWQEso3AWbnGro5lQXqSZCA6nosTSv3JTAV/
7lui6n9WmIJ8BrcNHrrX0EK5vZWujiVhFLx1gaYt691CScJIH/mu0sjH330Anxv9Ur03f4kO0bGV
M3Nt9RCQQNOEwo4H0Pt89TAs8eaaQqqPILd3Z05GtDeTojlgwj7/oNc/b6p6jr98/BMBiAAHet/C
y8KVKM2u6+pZ82HrkXaEqfqQ61WWb+m70ED9HwaTTQwA+9RLl/uzbdwSDUFL90WKMspJhVe+N1wF
OkKsZNbKdF6LA3SBqVDw6iQCLaZTDG43DGlCKLetBOEPuFcqD21P/1lVg7Lr+riPVvbLtRWUTszk
2DCeqS+cr+AcIe4hlMzwHcWtdrEjjGIjHDfZaQlNXa02nANbWlsJQFd2KSgyKklckHQWlv2wyam7
oZtN4k9c6j+4tjPtF7WU5o5LzjRfby/hlVmFG8RljAIPPrVL9Rf0W3tvnmzqq3Gd3Q9F/6dskCFF
tdHBxrBOjTXl0ytzyoAozcgjQQK7WEZ8o/Bgo6bl20apdv/2Te8Nd9Qgre7Ing6ofuvQL3YIIYXz
iqzdtaHJPRw4SuD7mdnz5YwzK+lsMzF8xVHKF8BbeXp0DARwjmDW0p+8kIZiOyOh/z/kPbbkd6Ic
wqmEk3A+sB1iBBYRw/1ZsdNdjSJIt9fiOXiaQ7fy1S4T9UpB79oekpo+yAnyMgDIcT5iiMCEajSG
7lM2Vl5iwwmcXSX6JD2k9pynKxN7pSVnO/JISrAGQI1lH2zUShhRppq/zDWvQTfycnvn5C1lA2xS
HkjQ4kOvpcVmaHOE9A0njJ+jUgkfqKdon25v6EusnKRIgj7iH/4FF+H8010jC9NGS7KXOLRZa9G3
homo9Rh/EvU8nrhV2vsmmcqnbrKHAHHusd/Z5Vj/BjZJzTrJ0M12kRJZEd67zKCoMVPY4NlEqkYI
O/9ZWg0WzrHa+iWACoIwdlCSVoDVegQARD0YRfbPKdCqTTzBg12JY++x8TylYfPxmpWMH07dUr0B
EFsaxY3ZsunLP5oyAcCPLOuxKiJ84rQ0/1TURb9v9djc2F1YPwxW0q8EmsvD5+JlBgeS7Jh/Lx+P
lMahZhXu+EJCk3TbMQYCN1IeeW01O0FYTM+NTVOheLJyR10GOPYjxVnQTHS4oM2fz3tRtlmfeOXw
MgVG/2d2vfYeSlCjfAG9zxVsmaETfvimAmAqQSOkbki6LSuW5pTXYd5Grp+H2jGqU13fNG0i9paR
u5/yuQp+3d7yl4ddPiMRbIGkzx3wfjr/ShOjOR7QgFcdn3ey+NP3vUV91A6+DXAlP98e6vJ0of8B
vof8CZslbtrFlWjmIZdtkdbPVoc7a2eOGLdV6KXvvSEPHswMtaw+6tR91KZYP1VDqH+xsFRF4d3S
4u+RMYl/41QT7coOv3gHQbgAeoqYHetMDFrcKnodVC2Il/o57/Tqz+ipI1Qnehlr2qQXu0nq8fCO
RAQFKvYFL7r1cBXWgm56htThDkeziDgxZssTHcnf4k842/bh9oyvjbiY8CCxW0Rlxum5g6jRbNF6
yu6CsG0eY+Awxzhesx1cbibOp+wASZ4yVxb1hvPzUtmNAqcpzp/KwkzvuZaNJ2EEvoZ6x1rvZhkS
34dyebVirEltb9k9yap8wignz59iJ6DHZeb4BblBJr6DoYWK6bb2L02IYtqmWmisnJllOJJj0zqx
YAvwrr1wAOkaa9SHzs2expGeVJxVNizA3N2ENp3uPfRR40/R5u6Pjy3m+6gy/LFJkdBfBqO0qEyv
VKIM7ZpZPenC/aaZTQTOZn4c8jJdOaxXv5FGIg1sXgP0Qc+XEgcIHRXpNke8aYASF9It0jcT4MBg
X2phvW3K0HyAOGx0K9nH5cC8eHg5khK48BCXNfwqCrI4Ncf8KQmi6SFMxJeuq+aGHnKg3cXpGPtQ
tse7j86tQwmfnFlDB5jscnHB5r1aBlYRFk+hK4nKIjO85pDF5jjsCiswICYMjVi5XK59qCQhUhUh
rwQqez7DfRUGeqLGxRNWcdrByBrvDuu/fBOCCn9BEiLb0hhfG/TyhGLZA8ISpD+Hhp7n+aBh1E/0
28viqUJPaN/Hs2aijNjNT0kNve2DgZWUlWQZxTEgquCArUU21VQxbn6h5e1DrRgM2dQNkk2Wq+NH
S/wM5MHYgrlq0OVD6eL8qyoDB+w+b7x9FHCbBJNpfoIm3W8k/thv3VZ8TKqefiLjyZISTSZSo+VR
xBZOU4bS8faJKJ1DU7AzC8H7dTCGcUsdbWW45aK9DyefHXyZhJUvdqdGW8uNFN3bZ25Z/YyVttqX
rR0foyypVrLx5V34PhR6qi5ALcoLy6aQhiZRQ90TKEcurJ0IdVS59DZfSXKWwVtuCNyXqKYAWUEi
SP6Kv5IOqxqQhUOmG68qrKFCU9h7MwLuoWtFfrAVXhrCG+YjCcKaNsnl9zEy5TBAuTyO2Z/nI0Ok
yPXA7hGtSQzvYGtDB70A45zb4WRtlMXG15Gy6qqu9fbEMQ3hAc0+RDYoiNujLG/391lk9ugCQKCi
znf+LUjTGGVh1N6eKrXkgQzmNhTRdHCtttvHLSoIt8e79lWUoxDqwBCEKvxiG5LUVbUJmn/fzE5y
iGfIUvqQrUk5XPsqSZZ+l4wEEr4YRQ3Usm7z0N3Xs2vfpVTjok2tF85+Fsa0t+miBR/9LtCJCJzI
nFQC8ZddItWZg25stfQw9654au2peoqUINndnr2LQwxAGKAOSiCEKrb8YrXCVLNbIwWnW816tVVt
7tCxLpK9O1XFylAXYG0JRibccpvBoOXVtth/il0qCsaB6aEJq+RLBpTwaHkdTjo5gPWfJjJAL8T/
eG80Ll5IrbACv7Ub+0+YNx1AScrC5speXV528heRE9J+ZY5pOC++vpwzoBABHoYIwuX3udEUD2MZ
FTs0aul327P2MNF/XAlm16b870HlVvsrzKT4PdQl7OgDlfb60Gp1sAsQqNr2CXTij68uRWgJPCCT
IHk5H8pCYmnGTjQ9mJGIyQnhZEEZbqfirneTovwfRgPB845Pg764rIN1QdphfJYBS2owLOd4cFS2
5FONfUC1o1or0VwcSYltJz2SbXQg7svndw8camrzIj1U6DM8q7xituoMiyjJI3HIE2dY2SzX1g1z
Er6MkhBXrAxEf61baCVBb+rcApNZ6ZROh3FvxE6xq0KystvrdnETUeFCNpS/5BMfKOv5UHpk6mHh
9cHeRH3Y/YJMl5nfWWkk6nvs1xxji0tqgJoZqSOgxL5CMnEl+lz5WBsTaArT7B/UpRaJtqq1CIYn
nbLXg8H6HdQ2HlNjbpQvGMMIsRIZrqykjTgs5WHYhyA/jPPPVcN54F5SySRSMWJzXcTAAVunjMAN
UiH3eEjVc/nR2x7tKp5oQHE5HKT1iy9EYbml8N1khwlrsS0KpO2uHPTuMNNefmHPdrs2rKPtnJZr
HorL1eU1+n+nhAcpvcdlm7wNbFCss9GdcoAn81EiXlAVMZpnJOz7aQclp/HQCMrrU5JGFHRu763l
ysq3MEw4OkYUcCHOLPaWdD1wAlhMJzV33RrrRq/6F8SVse87bU3dUf6//i7SvY9FhRACOQ9vOFHn
CxvHXpPmaCij8Nvr0b7ucxOn02Cq8HOI9XbnVWmSfHLtcLhvEc1wHkkZvPB4+4OXQZ4fAcaCRgIB
kPrpMk81IgXZbi9BRFx1xF3g6eGrl0zup6RsvNd5VNoDovQfVdJkJBhJVEfl5nIpU55/ecuvmVGw
HE9RpY71n0akXqYePJRO272SaHP7qyCMRC+3P3V5kJajyj//K0S5KUIBdJGG01Anc/pVw3nV2g0T
pYFvpg15Zcuzeni7PeblfqLTCcjiXVYe/N5ijVVFWL3eZNOpUJrZ3RdG3Pc7cNuptnHjZlgDd1z5
RMheZHvvIGhe++ef2JeoEmDPNJ3Ah9vH3mrDL6nJvY0qfIRj1ZTEaynS5f4BNYlxD0UdPMqBp56P
qKAnWrkRdgbaTKTYWFqL50rVtNq9GqqKfddzHTy3uu2tNM0uWhCsJgkZfkHvFmQ0Ps4HBs9RW0E8
Dac21JQvbh10WFnmsaPt6rl40d3KudN68GIvQRPYyQFpS+1LoFhOdp+YYbvGlrmMWlJ4SqqWw7Bi
MhZvFA9VDFH00Xiqki78AXA7fEiF+qdDHekzh8rx6cgkn7iuqpWAdRlEZMpIQ5bDBDJk6WAyJ13e
VEo1nIKxGA96bIS7EHWYr6XVao9FFCWvQ0/Vywzmxke0Pa9Xxr/64XQ6aDZIFKe3uCiCvtdqy2EZ
qGv1QBZsr6as32OzGfa1PW+xusi+VkaV/bGnRny9fbqubD54bOjdkKGDBFxK1kaU8rpg5OOzaFb2
gOPSp9obdWfTTX27G6y2gaSg1itP+6ujQgKT/T0Yt8tMfaQTQD8J34VIRPF+Mp3p5ACW2OlqWtZI
LLfFkZi5hk++6Omw4eklyr4bWkOUlxYnLdXUyGpheZzcADzB5I3qzqqSGCFcO/Je8mDEjkCMuP+l
lq/IzE8DJn/8HyZcetbgKce864vVpu9C1KQvf1KioP+FPPHPKFIjnDzrXPkURHH1qVUi73B7UJk6
nt+TfDiCVfIdIlGBi0HVKW5nrXVHLvzaPiog3EpEWKPg9+1hri0raSVypLRRmd7F/CIgKpti+KJo
ONsTvZwp3biqopZbJICdcGs0qeZP0B/LD6bOcmEpJ7oyntHNWB5hc8LTPY1zdrFTlgdcYIOXoarf
iiYvVnbutcPKOEiKkKmDc5Az/dcNyBNR7fSmH08S3fXWVNP0RRepe6eEmT4cHGfq/FCvPd5egFBX
AvaVm5C7HtKEtNSAVL1YxWCGf0PNdjrptIs3HKDhpPeJqB+MWdPWqM9XoiLVWQKCQcEUVNfiqkeg
wZ1DPHVOWt3rvEFKYxeZrX7PE7s79nH+G61v4z97TN5MIyn//fBGei+C0/QEloNG0Pks2zzi515z
5hOeKVNwIKfsCnUT46EVbsep86LHoo87decM8bzmWHJlhRETBQCAdriE7i5uxc5ImsRNR65jEHQK
3sFBND+a8xSf3NaltlAncGLVVgH3ncR9saaL8I7oXJxVwiKkKF7VMLCWE9/hrTxktcIqey4eyWrh
WcouNKy+eSr0eC62gzJhyYpOj+4U23B2QvW+mLWk3FGAsHUU0hIMlk3ZGf+poqGP31mciV2nD47a
r1xdV+IK7E/6iNCKgTQtM4i5cj3I2Pp4Ql5w+u6agbl11CpZ0xK8kpNJaw3SQM4deeBiO/TIUFio
4E8nSgsJ3mkzBtmm0Xkd4rV5UhxHq1uTMLiy/V3aa+RkQGEpBCyykTYNyyTRp/mEdJgOaaRGzmtO
HPUZoV7ht60WFuBwy6a6T9Ws/RXXKhin24fgynEHLI2N0rtnKVXj80Ng5ngWtVai8hP65tCoaRe/
BRAWqk1k9Vn2waoRI8nISd4rBVR4TZ2PlkweXFU1V0+ZLaan0uigtE7QmrT7IsxzZyWMXrkpeK+R
9f7faEtYM4CROAviQj25RjgcE4Ddn2IwHl9Vo1PvEKLtodOm08rr5dqaOlAMCdy8nnhVnH8iN+Yo
tDxSTwl4nm1Te+ZDU07RRiv1fD/aWIGPugLrHX9pPzCqcOUSvvbNMBwlLve9eL0YPhocZE0DDYvQ
yXD+zbvZeaQzFD2gJ6SJLRl2JHb2JHFAt/fRtdNDqvF/ktaXhV5X0aMwrXvtZJfGEMQbUcxZ91xz
UzcH6RCPuqmOdWbw3+1hr8VRVGy4PQgM3JSLQzsaahHrCgczUlJjp+Ft8dmdVEyVsUTZAclI9vVI
d9HIxmwFN3Qtz6P1JnVeQEADrVrsZUul24GC3XzqKV/F204enYa6ALzWt8xLcT9LemgzP9ouH6QF
hnC2mE/q2iY3Au3D4Gh5hmkESmcgUiLwNOfbzixMDlBfzqeoqOH6pCCkqwDxrUkth9001Ejoortw
HAbTu++SOt8FwlQ3DfqAKxvh2oMPC1P6oDyjYYYvCXLgApDTtPgluLJVv6bOLn/Bj1C2TRPGd/E0
GrhS2ULZuF1NFX2OJ/HgtZRRtAEJzJWr48ppoJnIQxshHkd2c85nJeIGTNxBZ43yqb2zqMztiTbz
sFOMvnzWU1VADiuiNRW0K7sSpWyinEobWGZT58MiZSwKuuvTafKURt1qNXYG25TKDtI4tovw6LZo
IFu4wVgikq1RNVz57itRnRqkxNtQswJFsfgBhkJ9u5t47UeTaqK+g8sqqmjFdzd3tJUge/VbCbPU
TmSxd0n0NQV+8bT+uMMgHp6mJhlPLiey3AwEvCe9gWa1aaYkzV9LTIeq4+3zf/UUgingGEpYDEIE
51OtFMJsUOhmhXGG2PbmZD1rGkJmCPSW8cOoiGoHqb/0rdzkiT1SW99YlQjWntfXJlyyvnjvQQsA
z3f+M7L/x9l5LMeNs2v4iljFHLYM3Wq1JMuWLcvesBzGJBgBkmC6+vP0rMZtlVX/WTuwCQL40hvM
XlneeNn0rgUDoNtEWkh4+R2eoW+88ivpEK0cZsiMx8EVX8tWO6DkcEMOzDPFlv1e+c2Y4ftnvf/7
wr4Sxn57ytXJKdQALGPiKZPfWJ+ntclfOlwwDtYQTllu6fAp6PLmFPhqSB0AQ5///vjrgwv0iC3K
fwizjWh2jcokExTeGu7buR7y6D4MGvVSq7X6bG6tQH1K2lEX6xGFvb8/9vqtAd8CRmQyQlnhgj+4
GjW1zHwGDJKCs1O2e5UUIHWiGImj7Vi3k9Tp5gtJo1WqJzWF2DpieBm9RR263kqX33BJP8HzUU3/
cWdF1jJGW20FZ9Ql5zC9zEzd1BoqUB5NPQb1G1fFnyvNNBOBSDjV/yrJXLbbf2rNJsKmXCGkgWvZ
1nxq20olLXYDZ3+PlvcbrLMsEKGV/H2dr7OFyzteesus9UVV4/peLkJdSbfrQjxFsWiKZLh58TRN
wVPvAmHcIZ2O2d+f+MprAt6/0EYvg68/BFmVHPl0pQzPW77Viakn/b5cTWyTUeIQ6WCM/ZMVLd1b
kv6vPpZrCSg/bDAywt9Xt9YeTnkYCJ2LyvZOlqOh/JKDRu91qe0U6Y4AYeNgfes6ur4jWN8L2Ooy
FmZARPD7/bEISfrmLCL2kPR1HePDFUVp67sA+f6+rK9sVh7EeAC1T+Dd13Wsi47oVBRNeG4DGjBd
HemDyj371EJe+Pz/eBTgCC4FrBFoi/z+TmOvXBEtVXj2dl3ej4Nno8ilZLLY6JT/748inv0rTULj
+jp8jrAIg0qV0VlqT91bJuKYwKC8z8scvAU/f+Uk8C6X+e8FH8GA5/e3oiiMdgOu51kbxfxu2HH4
YI6Tn5e8KB9HuUanv7/aazsDcCVwWbrLSNtcNux/jvtq9V1VBYN1rkQ9vYzTXv/Ibewj//6U17Y9
MEqGvjSgEOK4ih5YZQIzIas7hwGmesnWIp0fD8HknZDDMPOj4+XdcXZE+BY845ULHNsqukngTf5t
0/3+ekE+zoWta+cs7cnaY8gd260LDvtm9AxkhwEg2sfWN7c7DY3YSHKvLd+6UK8TosvZY1pH/ACO
zBJclSQIEAZVVPj2edHKHePdDXok1fvmMLTrrJPQbyRZQiUwJLYb5kv/+8qjjISnBr1fypOrC2fh
OlAuuoDnoBzhMKxyuMG7pc+EUQ5PmzDCeISlmP79oa9tqsvNenlp6MPX5wXsjUE7q7TOjjO1qWBs
911Mvfry96f8keuxsuCRaS2jOmIxyrq61cyuD0u8e+1zh+PebceQJvOnEbS3MdkZM/YAaJshH1QB
Q7yZEChNRxGFz3//Fa9sbZgaiB0AsuMauEbb2F4X2nsbWefVc2e3yOD2jm4y1HCkkxZJsBrpdeZX
BRLfc8cZeSNyvrK7oC/TF2b4jfLWdXUlnBmtt9F0z3opinvRhtbHop/QuOt1MyXbvrb/ONh1pyHS
mG9k+q9cVfQULs19MBWXD/H72SKe9ONWK/cshDP2N0L32kvG2o5enHH1ZJkphMbtt/ROXokwyEvw
zcHG8Njw6trPCxWZiz255xWSapZ7+/gBgZcQQLrzltnZK5cHdQy1DMxa/9J8//0Fg70p5CKlfTac
qusP02AvfjoPhXSRmAAEi+c7BYX3bnGNTjwpWKqnbpHRW7qbr5wmuFp8XJaaD329zm2IhrXErAze
ZtRE8STcJkPozN3f2EqvfE8YXnxJKFk4AV0fp3Bb7HB0hXOeRFT86mlIDfHuqTErxhBLqnIe3xgt
vHJ0SEVoeEJfIB+6vpv2cOcetDvnPC/m/q1ZasaA4/5ezDI8gi5e7vYqat9ox732kpwX9DxpEv2J
d3LtWcNYLJ1zM0L2DZfZBW8EJtbytJtRGL8FAn/1eQx42UEU4PQ/ft9DlduQvc6DcxaVK9Igx/dY
mEOXKKdtjiQw+vT36+iV+4DmBtp0F51W9Iguv+c/8bwmElR6l5hG4hXb9zE942j9UpZbqDMYsdZa
3ORjxLA3l01prIcFHfO3QJ6vXMx0/cFXRUiVXvxVrpKKqQ56WU6Nfw6VG0qZWK1Vyk9LqwNSjEFg
yOtV1Tzb2RRVXfUR4MimEe5DOARH4nyt30p//1wUyib8GGms02dGC+z3RUGaMqi3Xvnnjg57kxX9
qG9rnAyTwnHr93VQT+/DsY6eQ6f7f4R/ng28m4ESHREA81fP1jskRTbXeWn2eU2IJYj0FbqvAwTY
ejnfLeEk5oT2G3bNI1j3f/6+If68L9nsF7uLCyQ2QAn/9+fv9tRbwsjdM7zr3o33rl2Oc7v7VaxM
p3kj8P95Y14ehr32BQgLnuLyY/6z+6bKJhK6nXcOOrFlYVV2h1qVwY2zjE8kIPlz5EH17JyyO+56
rro3brBXH88a0+5EFYFW2++PF1pIr9DjRedp3O5ApDFJQ0vww1JaWwoFHnV/DRw2XYJG4kqO3J39
Rrr16mqj8nFZBW7q69lUhMdEEOwB4Rg74484DH0Y7aU/iXV966C/9iSPhwD3Y+jpX88Vhr2vlF+G
7tlQ5U1T+PmPQrjmwZ3X8o04/9rpocyCtUjvki97dYURbhGtdAYPqEo0ykf0L7oA3dNStOtjW+pi
KVO4k9ELeE6zOO8rfoT/+xYmyaCeRF8EyNH1Z3XqqvGU753rfXHOQzOuH8xSaayhgreEgv+MtZeB
H4huZiYXj5rLn/9nA9db7SCKGHlnTAt8lfQk9CIrfKf7/PdX+jMsuKwkdSPx7/IJr0+l4U7SlSo4
Uy+XBytc389jjrJ6nWPb3Of7W42s13bLxQ3l3wYAzZarg1lIYqHSPC93522Nx/HijjktXXfjz518
Y8Ncvsd/h8kAiiC5XgYh+K5zuV1VPIbCl5IyJzj3YeM/YwK5DOdo93X7cwtXd/hmL04zx0M+9e7p
f19WLhg7hK14sdO62inhpBfPrHP/PJiMzOPQM8JE9p6XGG1T1bHV19//Hw+kpc75u2hLXk9sB0fZ
YV+E/hllXjndhA1eGmjwNcW7eWijJYMu9Vav7LXVBVjD9iHtBs509SlnNYfOvBk+Gb9Uj2ru5psy
UP47T+rmZheFOSZNKLr/vYwFKgaP2IamDRLl+mbj3qwhWrKDgsGVyQQqkoJ1qJu7SkiENrxp27Il
N/anVZtv8eJfOS0WNyp3KnoUJFJXOb/d24YjShGeu9zQSbk3RibaUhwWZeYJSPrujW30ymmBPoGo
YYRgKYfm6sbTttmPlsnzaOp6JwB64d2s+/brgkPCG8JQr70aQP8LWZmV/aO7G6wUsa7a6Mz50snM
uTEzADdusjfWDLsoeItY9Orz6DySnl18sK5xw9Xc5H6Q04Dsplmd1sWIHna/ld93cxsf2np+Cxb+
2lLSS0a3GnFK9uzl9/znQhXBDGcYDxkAll2XjlhbflhwLfy0Ohs2wH8/jH+MGknviFHEfsj8Fwrv
1dGouhZRxaiIzvmsvMPUCuNjG1Z7NnZqO+DEOySu4dTcssE2p1ZDTyoOcs/6TFPWeaO2+TNo8lMu
Ez+2D0HzGljqC3Js5iAR4coQeEVU5edu86wZ3eapOfnW5jy7rir6w5DX3bc31uGyP3+/gC+krn/t
Ri4YU+cqitlDWKBTMUbnZrdNKLZddxGHjMZvoynmJl7ddj65EeImBpZxOvbwIWUMFuH6k27uHH6+
uOpctHTeOsdcU1e3l22SA3Nd/nu2LgL1V0erUFLWyGnMWW/ZAIR6r66dhPbYNCVlXaAt4be52aQz
5ovvB49CP54G3OLiRffGeJyNZehSz4j0J0yIPCfTJTiAJHI0dZXT9N6Q+tbg3ua1k3vZxevFSdbV
zT+XxkSXC97Jtj9f5jw3lmwMI1m8vHK2pCJxXaekqiJfu0nr2o2F8kWu50Ijk9la1Z6gfyPyh2o3
u/oz065h/laYtkJL3SdHuIG/UpVjjAuUlz8b2h4mO85bJ1iXJGyMrcA5PByG5Z+5vywyFrbzYvhx
PrXL8tHFWUrgko1u0qHcCWpfaC30G0I/fSdOjnSN6MVbyiC8yfE0kVs8EgKsOY7UnI9H9OTKATbn
XkTtrcSqUcdBhfHyyTelWyTjHObWoxcqEK+11LNMSlGsPnoa8LLkC/5irNBeYz+rhbk1OrZcFKJO
22DD3Yq2cBDHsVhUe7eFcnbflQUyaOcNxK442u7YhElU222A08TWtTcokZrNqYNxun4CmrG2SYdy
Yp7Z0ea7L2M9bPUNmsR5lzk697Z4KijXDsYw5mE2tY7VJox/CpUOfmGP7xdt2fvPnIaSc4/UubXe
QwNuFhFHHsIdDwZy9lg/Ij7QPGrfL/efnjHU4hBWlSjvJ/QSjcOKWfP0Pig6VAxrfJL6FCr/hU1l
tZAIzqDb5mI9AX/do2RomjV8mfqiX/9hrL1a/kU7t55uG39qxx97zmhZpsu0IO2bLfCt3QRh9oiT
ZTm7apo4LLuiRDDcUY62E+wdzCKMRQ9n65Otp5yZDuFx6u+jZpN5WpSUfVOMrWVhVHFklG54t/uo
2WVGv07LjQ1piL+2N6LHZ4uJkF+K+3yfguFeGFDQmkT6m9NYqVCdtd+szLMai5fg3D8UGCtST0cT
7PYyIVkQ6jNMMtXeWuvuGgfa5Vo1WdQYs3vEjMxeIDk7VbmKhDZrOC2xtamlXOAI7yDrUpzLa+y8
ujGX/m0XBZCJd4Yk/QmJ8TF6tKRwKj+xtNWIB8TaivFnke+1SFazqkYrK/1Wj2Oy7COgHzdSmKH7
BlKEbRwtC0uMWp1TiiWx+pJ5Xaq93eoyr7rIMnYGiNR41UYUfDNaSH/gE63+fpi3qo9zq56i+EI3
ap9r7EN0Nkk5yvuIOpcGdzvI+pmeDKp7RZtP8rArhnt24tilbz8EjDj3NJ9H177Tnq+80xYGlFJp
0wMgOdpb3qqvecuQ4LZr/XB/WppZrSV2aKO24mrZ6+InUly4f9E/ykVEPlspc8fQ3TD98Qj9vgP1
ZAS90cf7vps5d1WoC3lTmSrQJ6hhFZoW5mhvj6O3jVguqaLIo/M6FN4et30VuD/r3h4LTOyrZa5i
4UTGBY46B2b+M3dbY/vmyF4Oz1ZRrvJ2qKey/lCIQpkXKk5hfA3oOrn03fFQj1W0u9FjPpjavC1h
VO7nyvBH2z6VyKDnMh57hgepXaC/Xx9azwcvoRrZ+l9LRxnFD6HnwQMhxOgyK21d6WMtpakOtp7t
4paPO8gfEqmJ4d5fPQO5a9+tTc4CvlLl8l0XXb0foIaFVRNb2pvnm2JBkIIwE07WD/r7ZlHEA2Iw
2wcjH/hLTijy+mawNz841HTrindyVHp+sEplzCdTju36zAYJ/AQRAKUTf3BHeZx9a1U3pT2b5c02
Sau5xWRwnb9vfRBU+3mYCkZP/txY1Qn9nSU/i03ImUtKGgyE7GIQ1rcZAMN4qkLV4dI5ocvzrZME
lCQEjDQ1sd+H07xnTjFUK1IgEgvo5z3qXW9KcuXC3DCL0jW/QguV3m1Xbts2HZq1LeYX2xmQf1hC
goJ1IOy0+hhJH8+UmM4zjOsSwgUGEXKvqj6p8mWRN8RApT4ijNGPLyDlzK3PfJ2P6uu6sX0IFuvY
BRQ54JfkO9sS3naqQyBoD4Ff0tuEfp/nN8x91y5Kyqnw+1NramGceHbgP+3LtohPZcGpPiHrHqw3
0rAFEHPP6zcRo4Qq7ubJzycq0zFsvnm+4S9nzRwEo1J3qjfvmQlAjeJ6IxffTgkEKEUhFYtqEEET
aa9jrbxNL7gIw1g8aiA/0wd6zG6fkrH39CYH6UlfxsDUqFYiBVDwcaOv3WUdViaIdLZe22Mdt/Qi
eKwkWfS9qtq9zeo5NJwpBrFciLSFcm0knRH6I/Zk6MGYsUZYpL8pkfUnWCjguwnf1kaCoxWuf1Ng
voVQdA0s9Rx1Zl9mtbH15RfP76Pt1vHXwV2y1WnxEgb4HkZf9Dgb4gP6e7bOfFjbg3MzDEGO9dM4
wSiK0aSROC+ZnNPuIXCX8pM2QQzfoQ2YG8d574QoMxDDIpDxrn2xf6vHRTa/xkGZ/MKeTnf0uBWD
2p/7qnTrKpFUzHuyuW1O7rgi6b48OHrE+GqfImc7NCOaqti64C6g3IQ4ueZPObIFh7011AS8DEHi
Ywcv0X4oxFb2Z2ZnEFxTOB8Y2ETWZUUaEJQ/uZW6NZv6tknRNYCUudn7MMRY+DXqsVIGn2pbmg4N
WRbKiw0Zeb+ashZPwTCUM5HbQTZG63kkP8P29FyvW/5DiZEpvCFJG7KtRMEvsZnfffGqMBQPUnZh
fWzGcOiOuqtJwE00MOA5F7Y6QOz02oOWOeYUuZIlAq4Ele5hGXIv4GnAnY9bP6JBJOdp/ilCrb04
DAvxFRX14nlwNhNYYxHM1kG0usFNukAveW32pcoAgWhUdWoM7KIjZBe3PugtUPpurVEBu7EMDXJT
CcLobdt0yxNGofn6qFRoRF/yrrZEDGfY/+DSQDY+GKjHLT9U2/pPVm/NWIp6ef647R6fc3VmFEpN
s9U/a98lujWudJ/GqXceB2vf3Tjq7EidNyTY0+1CBDqZKBxWsQzWqUpba/LJhJXrkdrZKMLj3bRZ
/ZHbtvBupD2uOH1KZ3ySTAEEQYFl+mfoXTUk6ELvWxr6OYLJvSvLp3xmQyZWYLRPolfyZx2GU360
I91vX/c2cJqf245ZWbIFtc9uLqVlYhyHGXKelQuTy68kmDp6j4NmvzxP9uhNIHcL7Cp2ZHO6xGyN
qr0jT5J0sseaZGYgmONFh8ZX8J7wJszbheGkm0bh5up4GNbQPAi2644VZ1EFv3KwWxRnEeXhsQC7
Io84MxtbsuCbW4MJmF39aA+MEO/QelqWF9dgbBXLXi9d5hdhEd3USFD2JFF7URwr7ReOl2KJ4rN9
PGcNssktg1t33XyyZYtr8G6etSmOllsYviC9i3xsd2fP/NDUzfpPZeJul3r8ko+1Y0RTRghz7dgP
53l7t+ebFVFFuaQJ6CPuWyRSbJVohXiNUnVab/Nc3jJebsu0Ung5ogBWBPKmh18efSF8tl5WEaWM
I8O0dc/j3TQHI116CGHMqsO2O9YOpvcP6NA5xec6GIIuW6Q5Osdqcc0+2UrPGw6o1ojlftwGzURJ
dmP/ja6JbjIjqAlxhcN19kVVe2+fLhhAAUlhWaObApeI/rPjzv5R5XIA+tM6G2KGbb3WJYpwvlge
qSyCJXWmOkQyXiprP9kS4ijVIh5idX42+7AqONZOFdxyg1wcg7whHPykqhUexkD5kWdcolayovbE
7NtesTtxm2YJEqh2pTruELWm2A2Luv3cD6Yzo0rtyD0N9Kq3tA77fI63CEH807pT3Wc2qutNWkmU
MBOn9ooNT8EhMF+0bPCl7XoEyU2OEClWcUNdta3Tx50uKkAKENrRArR3tKZWx0blF404e/kaWOrR
mB1CLX4kHRUojXmfeUQzh+ZtMDWWm+ZKjeFKSYzBLgkstPM7tc8WelxcRSLp3FX+I9DMUxAG7W27
91u8oB+onTv3e8kXbVO9hiX7bbYmarjC5VFj1AEztVbtP2056NO0wmKny1bkt15CQPKcvcFwXjbX
EZhGqbxhWGOXi3OyCj0NtxKPZD8pww1hTmGO0ZMfCO9T7fjbV49c1oxXjHUm7KVxD4ebYm1NxilG
1a/2tyL81nSBWSWGZuYCIxWPBPzuaufk7I37vqXeolEyWpE6bZ2h+qOysDOJEQ7ZwlQO/TjFYjWK
KM1D/MNSY91WPO5lP7/TtQVMyCpXkA1NldvTue7djfsAilhc0Z+s0s1yhjLGzs/0blZRF05Sonv8
QscjEodehJODvLvsVIJ69iCzapdguJywDNx4RQizi7uw9bejbbSEOZyW1sM4dqYfu1jr/YrmsfjS
lbZpxnje+b/MISq++3uwt8lSIUXlRIPEE8vNt3vPuCATzMabA3KOqDIyGblFE+N37r0sDIR/levc
zhjSa7UlfjS3X+ugcctECq6BFNB4T/Ujqy4/7ZWpVRL2IIhtpxEeiE86KunkCrL9ICpcK3bQWvju
IfytYqwF/TVWKFx89AeKk1jYq19la90EBgi5oKmTBZIhnNtF45BoGNNocJcG+n23tEOU5HQx7ox5
pUczt9oaM+VuBY7SJJlG7Iybxl3Z3XKd9IiaX2xBdWclguKkTJZ+iIK4MdbyXbeaeFX5Sq/7caYG
eefX5QVynqOoeoBcr5GGycV0ZwUV7NvV1fsLRGDqviVXO90BtQ4oRSMT8lHbFS5RS+DWPyjPeljC
xrANN+vl7N3NaqisxFJCzHE+RzCJo220HkNnr5FHMKP50XDdWqdi23zNQQrDuwU1mntoEw3FKhfk
wuU7yl/2WPlmlg+6QeBvMvrj1HJHp6ClqjEJ6sYkWK55WcRNQVkcG2vE5HSPOuwJRhT1fxmiw0PX
GpFRSdhlzZDMdT99cPllVgbWqyizydzWPS3FhqReTdMiiPGnaj/Kzl6RNlwl0aEcSejTwhfWj9Yx
0Z7VvWVVaUXjkd9SVPiGoIrYP2pc/7gXfKP81ttTV0PrrU0jpqAF7e7pZsH6jdLjsFOc3AO1ogsa
LpVHQbfCeMgQr/Ln1ClrKCNhMPmfl54iewqxdqDu9adn5uSdFzve7tjczruzopVngq9cKqCB+Toi
VRaN08WMbAxJcMK9pCawnErnrPElg7NXHEfSfvJ/YswCRbW1N5HYdaD+kcvGuTGt57ocw0tl632X
orK+rnW4pNGwIatj5l31oGeaLdwmefhRFdsgDoPjE3BLED8qxvLVpwfS787LlEdWA5XCw0+zpXdw
wzHrHC5KZbXxuIyrE1eOcoO0s/et4P9e2gxxJgnL30GpLga4hIOrhS9Nw+oQJuJxtawcHlyLEm/Y
bT45KH5a3gVQ7y9xruoZHmphzSoOZGUXCAj2bZtaXWg++GKcTIKzaWN9tqnIxiq3in66To9DbcnF
9yLs0hOxn2O2FwfD3L8n/5nwbXNa7Jg3v4fkaZMNLO8BL+YABDZ+luLkqsSZnKZL22kzSHqkVEsS
iGZ13/k5iF5WxLIPsPvpcFmt6eWpJzrxnYzBhnmjtPFz6cfay9Zm8J86gnKb9LqU1NdmWP4yq6mf
MtpP29fWxhUvbTVVWzyVMNOSHWuz8QngctG+K4NpHR9601G3weyLJ1Hh8Bf3pYXdJkG6O+whMN9b
XCD5kZ0OrJ7pgs5lVmBj+WsPlqlKqlU2Hsm9w+QRPfr5pqaZGCQ1rvI1jtiRn8fsLRzyWhoS5QE4
W9MfXPpO24H+IUVL7zdmLNW4E9f7OS8T1zXqKSk8OLwZycVQnRv6zCIzmahEH815z+lr+ktDodhW
L9tiiDBT6F1S88uprTNbm9V7XxiuebI5MUsCMbbTPxrDBBndN4Or7yxFi/+UazgIN7nYq+YUkQvI
NCcrepLOXtF2QaUJkEVnK7rCVMlTorYxoEaXtnu/MU234rVD4wGste/Zx2Id/S3dZl3yV6bALU7k
IquZhK2xr7HpoJCRMDBl1mR1W1Vi34ZCXBIKbzL5MC5/2uhllofGWbb23jD2bkpn1+UE27qtzBuz
AgQoBunXRyzrq4oxCJijBMqjGSVU5Lg2MGAvx2OrdEf5FQ2L9xJ4VTAfgpF+UIIDddXGtEOn6QeG
kR4DBYPaM6mKMGjTDps3jIh3bEBDNoDZW5d28L9Jk94/7tQ09ftwt5dn4Gu4gEjp86humsrxvqzo
rh+7QhtPEx1eO1ZDOwgmUHMf9Mm8GxZkrD73f7m2JMB1qL+0sRIRJXCn0X+PLaA9RrZQFa3Jbo/2
SUaTUscO2MVzAeayTeYCOrfCHG4/5J4enoc6qqd4Y6dVaUO916I9wkAnI9LTMnT6sQwyN2iDd60R
0K/xymUyEUNvuO247mUWRMKoE0YL2wdMx8MXszDC6jYsdm092kq15Dc2yVsGO3kcYqKKcu4vXVuV
2mLb91MAIOuDgLMxpsuI0U1WtxzKg7XPuZ9wpPWCPTi17wkSSv6ozKlQmZae9YGYGxV4U5rdy7ho
T8X7RbblLEztuRndVUqfaHGcDw3dUhFLqzO+10GnuhhsrpdDoNaSdoTACZEKrrSdBI17dXIrGPZJ
4bb6F9/e+EfrqJNxTT7wC71Lipuur/YmNgd3ZRahCnHRjWKGcIiqpqiyqZ6jIqsw6wmTJhibH72z
yzGTKJ4Qf/dtfugnz/nuXgqfeNwpH44UA23BoLjpb7uQWjvdwtLO00XO+otoe/+bzzzwV26J/lsR
GSgC5rkxWLGJ08GaEVzIqqqxpRk2tgiy3NVeu2WtnMc+rekH8M5UdbH06u1dM49Dm0zV5r3n2wYb
h9ntnl0V9DWKJ+VF2bacveeWYsdKQrlrl/TVD3TCb2v7Q1HjzXPY8U3GEhSRDjwd3L1cM80NfX85
lZ8QwMqHJIRt1mY5o4z9gBu4/aTW4KKS4C2fhnAVaypqxLxvNnvVT+BYujJ1h2l/VCMRLgu7Xu9n
6OTlllFm8bkEAg5R0s4GoyCMVbuCZZ/dKvFRQhiSKVfOkkhaJF02YNg9xZEGSRZ7a1NSqoX1zjqX
nS+SfXL3i8w1cK+W3Bcf7qWKFK2CUQRpMKgwrZoZ0R0fAcYDvQS7OLjmuP6wiOl+VmxtcZqRCasx
xmQ4wmBuRBNnyUu6H5Xblwftdqxgh25tH/dKlE+69+mps3e7l95aV3KlxV/qpEXkUcaT7rvHXQml
UmUb1SdG7aZImHLv/+QzhVFaNM3gJbIW4dPaKxUcFQLoXyNsNW4XY5j0XeG75Ul45eiT3lvLp8pb
JjupQFasjJambkvhFVXLccIo/lTvKogOYY7nduIxOTKo7Kbyll7LMsUYM0W3ygUjHtvDPizJbI7l
GVBJPSSNb+cyrQk0t1TDCsWBYHCmtB1lq5JhA3CSqEGWl65b1JtwCOhr0kKde0a5daHh1Kq9+DQi
1KQyj7kT+RiZWJXWhTE9kU/3czw7M4Z6S1ljj6ihnP9y8hCKcG33+z0vvpf3nmeUy63YZkp9u/WK
byE6TEY8zDShE5ctdR/2YFMTHdn9F7mFdNBDseZhXKlGv+zDZuQxdhUqTzS9ie1QQJ57Nlc4niZT
uS956Ruf3MLMv+FrNKJl3df0qrc9gqhL+xVX53bpzdvBKfolsa3SOzvkpHPiuFv3aR+K/NfKDbzF
FNH1OxceqRPT9+91vCK0aiWFaRlfqtWou6yOKAETYNR7lRmR0zHfc/r1Yg/chU3SauMC0Ktt2k+1
jNA4mn02YrrMsAgzd9oFqd4mPT/2tUSdp4+KABu/PdBjikcJw0RKY87HWg0LkxHD63BSjJhLpsvg
UQuYQ7k5t55WhpXMeqRDJN25ewyc5cK4XScVxsiItRg6RB2YpLxdX4JZLsVh8yJjTukXzfnJKIbO
fjAAjzaHwqfZS7gWwR3C2ItNC6cVL5ZGw5DE1+5bugUXR95+Vdt8sFx8MRPkr4iUcrY4G4HaFHnn
torPjmT7HYKyxPyi37vyn1CF+87EaxL8t0VQuqnBuJR/39pLeCOoaMKD9ko6aKslMFtyy6Y8Gg3D
heMgOzk/TLBJg9juFpqAzD1m6uSBTDaDOaTChGy2EtRv3NEHcF/5cpNbk1bkIbb1sVqDcj/SuyaR
HdtyqdMA7Zr1nYAQzMn5P47OazluHAvDT4QqJjDcstlRrZws37BkW8MMJpAE+fT79d5MbdWsPa0W
CZzzx/rWO3570F9wOg1qP9fLYHNJZHld88L3uQAJpPJvIRXdX7pjoUdnTyVOrw9tN3n9bp3CropB
ECLr5Hu1/ORM5eEMAQJ4+uqFFjvXn6TggmcowZY+rHddNWgQykXoNRYgVkWsYfnA6bPSlKQI6jDa
LZZf9DunzJkfI5blOk5VROheCzL96fC20nI7OP7tFzJFZcyjxz/7zK4uTTlGrxsthP4OyRvo40xB
KwYuz5TfKxQOU41CtrDPs9WxT6U9rBtTnUy/3SYilNY19bQlViDyS0D6zqfOc1TMdjiwJ6Auiep9
6S+6Y6xHcoHOzSKAu5rngu7tkMkEc24574gvqLZkmhzvl+ozQ7hN74b3BDQyuFv2MlzhL9rsCGlo
N5cwkGl1L6gAzN5wmfXihNiEK9/evBniv7PXr6iYejixhsiFO9kXpf7kiRjplJaa4IySyQFsPnWW
cqdCf4bwcxu33Bd5F3DcB8UcHrIlheQS0n2hOjZ39sYowf+78guLaOisZUC3cKPe3wR268MCANN8
8BrmTRWn0eKs97Wyy+Z14c7/SDOnWV+JD+QrJxIrbPYwvO0fb3DH5sDHMjmmPPLWH0eNo++rMrbu
71Nk3dNxcfJxH85M96dWNVyJ3UYtfewNnv/btK4mRrrhpTu1JK67J2vplPXqIV/YknVtvHE/hv7A
oUxuzMoxqLdnq2ia9YQWCN4o3uwhl0cFcGXHvYLQua4dyEPsMbLq57Yx/LMC+d5Yyol9kmcHRj34
VQcIUnAsRbN56ozmF2r60NHgpaVsX8sxF81umymIvZtLNppD54ogetpmfxYH7bdztydFsWnv8tDa
htil4o/w0U1ZM1SzW+hdq7ylveZFjev19iUtdyrapP+2EFVvHmyesIxZBjJPvm5yXGy5R/o49OXe
K1iMGSY3ChIq061/1dpwb81cO6chdNKPBdwJ69Fs4MLcegqDuJ+GYU7SKhv+TDO03x5urPq9IRDK
93Tw1FEy+6vCb6zz+mGW/tqcMzFNO+Cgeddb+TML9cCZVj1y33ykfpjuIn8Y/tTLNFDh3stfxa3A
Pkm7pfi94bkTD/biseyOOAB4Y8LviqDcj2CRnxUpHUSP1d17NocFNbOs9C6di22d0PemjsWQ1R+2
Np5/sLpaAxXk5nfgmSjirqrT6V/t2tWDbw2AeRUTyBR7fb+JyxQVIc3qkwcWWg4DwTV6ltHPNmmo
CtzkxSnrZfSA2gLgKk2z4G/vepl34PaPvJc2WDvnkDOtmaQps4roRavyY0k1r3PKpLMdIc3dO/Au
cD2vbV4cpKgH8I1QxaLI57+eQ7r5iDSC88Yr9X4Iu3I+LKrV5uDSRUYTb0NuUC6JCNnD+Ku9JXMi
2bCPySRkK4HICUr5XaocGCCcbsdLlq3pH2js7jss10eE5pFKKkqsQLyHiIL12cFeF4+0ruSx6J1g
P2QacHQs0nWiwlLPx9ErvWHna6vRR6fmjorzKSishEcnouLXr4aaQZLVQptttnhtPZYFCiem5zld
xvNY4PBlaYqq3wwIzQNKV4sVzB/kaeCZdNnGJhdtZpdV4aGui/w/0rr8W/V2G3zR9BPZrGfh+rfN
UHrulrQrfoKcX4qUW66f8ZsGMfK5Kod8m9RDKU1QH+a5Hdxf/Rqqn6UzFWCzpUGmA52vnyTnZqwH
2w0AkrYlrlUTDdGvFQWQ+1C6av6Vb8OkQBobI05pPdUlwpyBHrFWoV6JNymWIGl6wdsfage+cEBN
fHTTLUgPvRUUw30v6sWH7svlTx621j8ksdkY48a3rJeVqQj7jlss5etaW1gnm3AOf8SW8uakpqz2
SpkxP8olgHkdGMKuSKqqCxorm7yTDDWHx+9KwGOYca9l1XYvPIIsgF1jKvtgaWtcdoVf9sN+Yfjt
E0xJrf7RXT7NaHEcLhvB+W+fbHxMQJo9IFviwpbM13Uwvc1/ro+Qj3NBZ8eiDN0ccHjROTO6kuMh
p+KKimaY4UjtaiQgVZIGNp0KdWQY4YfN51P5KdtfHSA7O0zR6rFrs3N0N1P1SEF0XnViZ5d290kL
Nn/9UngT+SL9VobxPGUp4obIBR11CbqIGG48LoNQ5MEYD2j9EYMtflVcssGmrtZ0nfwRelbjwypm
hjtvIyUSKYoVxfRb+n9dMel2N3qD0YnYMuQzS4hoNVkVRfdxupbddKm3bXUOt80A8MviKfIXEPeY
W9dL93rl9oojExSAM93W76EdUH5EuoyQHHlTweAoAFJ2avJRvJSoi1ik1x4qo6vHfLj4bb75pwDP
n6Z4bsjWMx1iXr4v+GHkYTbUnkP6SJXHvirlfW7K+rnLzfDJQpOycAtLvWSpLc/cNdpKom3q2UQ3
dYPqp1qch2bLmhindVvu02JQLys07p/SrNGD17ndwhwzFP9pRkoAZxjYdpdNEPoA3dvsnILVZfZC
3vZYWuv8Y4mimmODeM6Nmz5q7sq21OceoJEEFriu22RqD7HV1M4PS3uD8NB1mrc2aKoyGXob6q0a
s9qOKz+zgp0davNV5405c99vdwEIPdyml2d1wun0nG0W/wvqZMFSLewwqcN6JYZ5yfnig9RCzkZL
/SJj6I812uvQGy5OWS8fHinxctemaWv2xbLWFwMz115IHK09ErnFJDE19uWTky3VfDdP7EuFQkYZ
48onm9aBAHPj1bOHj9Vp/cOIywc1gUOy5kExUd+CroqS1UT0YwBkUqV1rLeIYdwxRfcuw7L54TxE
AFJldf5khVa+v131WxJObpj+hEgCD2GYQrSWtqxRi/Tp8JGSggEZy2AcHmWUyjqpGsVZwE1OSKGT
IyDipak9LjSzckcYb1gmahtwxyLGyJbDjGb/Gm2G+wW0uh53pB1vxR6JB7SxoIuufqHCUn15DQjF
bvHsxv1/5lp9DdqsgdVypq5bkyJ3ckg09JV7uB9dH0d+TiSnWsomBm1SCv6ex3gvh7zoktrvPfgF
t2RpMBsp2MeeNUI96GiylnMKWARJ2k/Hvl/LlxG6vNrrPCvr1zqt8DOVfFxmh4YfkXIiCJAsw451
0kWqK34RpF1e6KKhs0tulQe+KFApXMeMVSnh/qPjbCN2jm1bLgLJQqMc8D5f0M9dIbpn919JrNlp
h7icWJe1mpI60Pqfqaos5UOHdb0H5keuO7H8/PGDNncSKGKZ71ASutauttLgW0pDGIOBuE5M1mO2
b6soPwSNH1xrbxn+8q2KH6tbu27fs4RaJ1cFVBEHSChhpyjM6u+D0hkmFIZlO/5BYs3GjoDcuW+D
bXsbeZ3aXZGK+W5lFjd7W5XWH3LNl+tK3lZ+XIQVviyYTbzYqetpOPnTxjQrG105O16Ussa0S1rh
zm1mgrE0KlKQrD5tGRRaYppYENLgY5MrsI12ZpdC2C7t0qex9rLivCLo8HeBNy8NqVWBO+1EVUjn
UIjO4gKY7GlK+o1cXVjzOrKOq+/D8Q12PT5sxAX1NGSlY8sTijpfxqkVLNAFQxTNRy81Jj0tzoDi
iQ46NoguZCCpyrB0zyxBWNkm3na546ykRXUsgP8OW126D+SGIhCxna6wE2vcAFcBY6cgzqSxOmZx
ZfLPvChC8XtjgcqOLaBYveMJbWc7hn1Ry5kLUs4JGlXwPIP0KEiWvEWR7ZFNFRymAMxztyzSX04L
eT901FbOxpWNSi7jme64Tlq/sb4jRK0/pdROzUdIR3m0WUKC25/kbi5XXsdXuFRKBQeRhvzJPuOk
RmhjvVABuSBQxgJVxp6AWzHB2PwqU7Rl98TmZvnBXZT5rCo9FLulKH334LGbQdMoxfsyTYPhCIiC
yj6Pgvv6WBUk7l49sC9xYP8KdOxAZwVHZixQzBIQzzrhYREi6Zd5uHP1RKmDSjkHwrDi6xWi/zfX
vj8dw0KnHhNIUW0cOMIbrr7hl7dr+mJ+1g1qTnAhObhxNNxk9gJaVx1kupXZ41a7Okr8yfWmg88d
EfznBF3wgSU2NQcDhxlcyigc/7i81+AfjQMi1/mUY8UWgC05eU2GWmUbVLNjeBru7c4q70p79A6V
mJf7qMttwgW4Eh5amgzekUiO/n6rsTQgCgxH935C+rCwN7vuc0etcLYberJLL2m/eG9y6KPHxuvX
KoHrb5a9PUv1ignQbe4y5B/UTFa5BT8WpuI0RT2wim9ax9oHUI7sNF75sU6Z3t6bsvWr08ZP/IAl
tCLIzUcQc6R6u7viB0Lq0s84JG46kbLn2sapy6XuZ36CynPJYm/RHrPuJlmMA3fEbi6o7iOAmtBL
mKQo1aBoRKHuCEXN/iMhMlqPAZ6jNSnpbf6LKhYtcA62raE2vO2w4MWmtTVPL8Th6m4/u6Z4X0ef
Z+3GZr6sa8beDql6k49nubZ2ei6KLyOAfWOfexiha/q7bsbgClFtnpGirP9urcP4DIC5QWgQuZJe
kldNe50LD92LWmZvPxWy/Jg6Gxhm4SZMLES3a9zB7Lygk5n+mhnlJItBGTy5fj6nscqJKLth+t3d
lJnwMuZt9NZCGT/QDFP/jNHENjUSnXIp+0o+Fc48P7aDPf2yOjdi6Ijm5bHnwwH0d7L+LHuG+k3L
ycS6G7yfZuNNRbZF1luVyeau6TeLuQsbXuLRu3jfNxZUIndJIwNlSF9v/O2vPQG8d/NNnK9l80uH
bD9rWTPX1FBeTuZbuz70zP4GHO+Lye8PlVHdcbMD9dOZ2j3rVPrncbLU+2iP9l3mjQIa1WMlkqrL
k6iF6pOjc4+ActqzRy/PSE//5WrO+D74MKokmUjUNpMFyUwoWZp0O9V59I3/joiP8sY/df3RCjr9
iA7Of7+90MfKgdITho+9bF5xUm6mj6EKr1kHAO54qxcT5QvBLPv6CyFv9AD3e4ii+lnVoQO9yV27
ayPvUM7reJeR9aCsiZ7h8KeZFqQIar1rkSjG/FsDjOWb69iN7Vs6EJy5KzqUOMt70QnWK9I+p50O
u7lNUMr57+GtA2svg9HdKXbNe5n7ARrxTg//fH9z/ENl18H9Ntb9eRn9MQP6HXqU8GGLeKSYH/Ct
83SDGaD2DtU0HrZ2bqd9XlYrYTadHez8sJK/tLOJ5w0D6McQYgrJ22x4bIXK/i3oxRmtSHH49hvP
+pxYKH6LQXhvSjT2I2x2+2SNdXPpM7GMiZVX7iHjrrja7dzsI4DoO1h9puRpdZr/KJjMENq0Jo9D
r/P3E8oh+Hcneli1vCmNZr0HZ61/2xXaqLiO7PJSwxcfQzTSEGakrX/4ag2/Nbf+xYEu/S9qUBwF
DzY8SY+WfwKzZs7pDyglzD2pleo9szVTfNj3d0Bl2NabbOtenVRb3xLnyZ4xAPJ27sHros35EoOH
VHSrnP00Dt57yLtyqpa5gM6YATKL6jXj3n6yqZ3mZRwC508R3UwXRmbo/eR64cytYQ8dNSJ1jwr7
ALkWfETZ1lwZkVveaFTpT3bl1Z9czgHUXepcLEHoJyKINW3ppCuso1nC+s5SKLMRDgkFvWI35o/r
ifzZ+Phy6qIUD4GqzMtWDo6J3bF3DnPnFL/FnLpfxTL0BsPFsJ4Z1sSMdcRLX8kOaL4McT6Ihm2v
+Bny1OXvz9ICaKSfnd8AAvoFQ1KHWmX1eeZMW/P3lBDkTyjAKRFgxs6is914AiwywsDEMUJozRpm
2Abmhfcta/HHdKop9kvbu/eIKbs7jTzyzkHAEetAbY+G3LB8hzzPFolcFELIMOeoq9kj90CF7VPU
VSuMPgjie5qNxXMF6Y201BIGuDlrs9/TmqoJvxUSIr2J9l8+jVkyIo0LY1/LiKVBUpsa22W+0k1N
MPl9xBj50AmNLcnH//UXXgUFouuF23urIjz9EQ4vjGP+zYl1QRY6zt/WZiDC42lz8v7EJGJ7z662
CufCCgY8tEVCTD9t0y9WDLBmfbh5P/poxbGxf6UzCvhT1WdL83fIO1U+cnS57rWq18ZiywvTYc+y
ssldOInqDfmjrFGkVMpu9ohLljLpx7rb2KCUbxM/tHVDlu/MpirZ8hMtlXPB41GtZxYMjXrvVsWJ
0ce04cJ14LXo6FkxBUXEQ7/W+l34OSK7HbR9sR2KoE+DJx2moXOfNSii91Jm4RkjzPaPTOyi2eVr
M+WnnAWgfVINk8IBMZAx1iEf7CbcHlrh90F3GFkuyuw4BgB0RRz2czfjwIu6tXjte8S4M5ed3sIv
Bd/gsxfBvWNocLt1xaQgkSmPR3dAxFFgmtsoDm1XqIY9utgQ1YLe0h6TsEA5YV3rFtEiRXMwMCyz
rVU6Y4ekGy6p3xmUdSZL3MXP7QcFsRSenGbUKd8k3E3/lzPNATtdtt6e9dlJaej4bMZtFkeUZ4We
4nBGuusyr6cTLVlWOIbrSPMYK7J1CMJiyd4mquTdl3AiZfIBFcwwAWGMrlXRBYpj4N2360mdZ4x1
ARwIY/bFQyEQscGaZdl5mZMSd16jw9wXiPyqa+4FOk34uYvRgjRzQvOL30WO6t5fzPeEv9Z6WwcO
xt9jYDWGdWAtQfribMwa64s8bIegmY1BtXr2J20PDx0ErnPGOd06RwIzBoTx3gAXwzNQdfigTN0U
D34HhYcGcrTcvQdTExzrNlX6P99X1Qgxg+D4FRNDqj5bd7KhnRfHARBxTc94OhedXTyYBtMrODmV
Ms6uwHeUHjfjG0g1djJuCtcSmjm3QWyaZCHpRncWQo10w94RusVBOG7h/sp1EYh7CM6VX+8winF9
SGG0wjeMLPgJLJW3xNtubVQ+1SiF6Uon5Cc9YZ4M0pgw+XU7Nyt+vMcxKsYUcj9wWSc2wX80j/m2
wuwkwmk1CJ6sUWsnmd0OETJIYyvLR9o7OIC30EJCofxOgvnQWDYMjyKfgT7iTPRVFu00PIWUR37C
KDjZVlChTMaJPNVnrOsTbHEwQJ3H/tJmGUFObMzyl1WHk/3tldQa76tF41HZ4yTuUihOzE+3qKB0
iKZjmzH07Ds+omMntaav/eiudGq6Z87ykKl6KgawIeV0rvu7swTPSDBWwhG7m0KeYVfg1epnsrJS
5lV8NdJc0xmkNuZkE22S8vsMJtR+N/Bj5wrVob8Agk/tj9Jq3f5JohAqH1M7hAfva10P/02BlOrC
nBkMuJNypNrogbwyu9iaIPcj5IQW34hM0uG/oW/leFYOAO0eVW+e8tBma3+cgmlpriQriAh0nSr2
k+6Nmu+EStM0sQMEoLto8VzvNy5Tr9wTm78sTyX6JXEYQQDxsCps1/EahEBiuI9hrHPFEg76l/Xb
XmRO5/OUOqTsJFaVL05ilzUP/yEE4c4+mRF1r+C7hXGti4z6YloOXCcOhMFQBIW4o9h2DjkGqH6A
yK5IVee68BV6doYcs9Tscmoa7jxvjjpI1lGXXtIHnlg16Ihe7VdhoBtglVjCX/0NXwhiW9ud70W1
quAoazig98U0NLRhZODf3+hgdARmwOd1tyALmm8y5LXcUQrY91+4i8vlnLW2KznmcLG2JNHJEjND
1Olyv/KlTOspleTWvrZ9C53guK1X3rVpZ6ELdjMLxH8fggL3jzooy/J3Z5cZ7yq7vbPVSRtgjU0P
DDyNow9Tabddd1bYiprhWPOVrN2Hr8Hnvyy8Ks4KKMt7/9SGcqz9dyd18TPHOWUMfmIXU1iwQWV9
HV5Ul6n/Zo6SaCfquYwOMtMzhmW0+NZ2TI1bLVciybG+bmxQ81OwttzbBTk0z8Ey2yxAbtWY3VIT
48ObMbrO+Kclad3GnSghFfxD0dIZ8jhF7VA1OxBQUV4DWQnvK9hauj8pNZrUQXWSAoe44yzOLezp
WO7Ove9F6bUJfBsMoqZCz7sIvNb13uXA5KRFxxjdrQD+7RmpwgRh3Tuqve+drqouAVcs5M0CudHG
yAaWiIdpW+yDr0BiT7VraFbED+MO2acrKjrnwSQj4Zxme+1c+32YOXD/5oHb5p+qIrnLRX9aGl/H
8IzbiHqJrioVz2PlowYqNZogQyNDvpczeILD2riM+jK6EcDUfqG9qbsqbWOwIROpCsbdSCZq8axC
iGkV16FpERlDAdbxKoYi+h4ICRwzwHiRFzlhgWRkH7yh9BZnT0C/786PoZzUdsZR3ak/+CEgOPgp
XPHcdaCcVztEPJ0nncjYz5rFTOkLRm1NwcACSpHGeIMRNLcOXdh3PF9uBUW0ZTLDHJoKcxyYWP/J
ze/1xdMp4RNi9icYkqCPutfNyqPhVy6QEXica1XUXSCAtACChBBrB9weXspeU/E95UkeLtCbzDq9
vzNZWFVHlvMO20Mtm/pvTXBY/uQTctH8h0qyz/9zl1uHZzxq4shRtCNeWxnRCqvHqNVLPJt4Bt1E
OFkjgV+LOfvA01CX5wlZavvooz/In2sbn9VhK71AnZe11MxAG4lP9dktmKVMHOAixNIZbtKCMkZa
9z0rzaVEtJ5m5pmXsWvmQ91pUeIV19E6H3Np2VmblDPcwAnbJiR8emtpu7Omylf7vhnsn1XVdfWM
LF+OM5pU3r1Lg37rUjoAo4zm2H9/tVMUpn9RpU+LiOsJBXXSowILwsRPu6D7Y5kq3dbTmmXB9CEV
+RUqzh2CnOKMlBIyXeBwAO7DOask0b0yZL8yjvGDpG+yeT50UK39VzMAruOGtGzzicRiVpgruH/s
NxdJDTeT8Ip2SJSH3Oyhc9YQlmu1rexoEQaG+sXrFgF2ZFfpgdufg3UGLIedCnsBpThr2M5D7ZQ3
oRiUqAuBbhnnbDtmKI8pA9N0agPG+5IRsKzE1wa0gZK1KKzo05taAht2wJGpNvEUeGX9j5E+Q6hL
3CxbioR/Ta+rq4OeVA7A1Rcon8ndlWi1mbjgTNVThuBq/cjQfJFRIbiukzYUvveX+6W3jgueMqJV
0wIAe84JAChit5dpfyiiwukfsFmKYh/qtfP+pYEVzOPOsxpvOZSkdZXMJOiVDR8w84dvwCpKgj2S
rsqdLTwQoBinHd7bVdYOuu6sEOQHTCEMhrBmTZDcqOaO0ulUjfI2Lmfduwhmg8heTkXZHPSgg/w/
nXKcoRDNTL28YbcO1yNnPDnmLDwmI2CcAdG+ecYwMiIOZCVx7M5Vf9ZNpYuVdPXMLDENMy+Ir+Y1
eCPnfimviGtwcZfzTQ8wBFPRnIp2stCc0K1BOoMeK3d983SE0R9qwu/usBGzQomgXEvDEIlv6zdZ
IsNw7CW+s5OOTN1qnuROmFciJWDsDt06AsSscsZVdFRMPXlCi6pjrwexoCg+VmHGgsuvepHHRk4+
6kmES46Lj2w0KYL4ds0w1i2pU8sr3/u2Pkwmd7uDp+c5+oMHlRMrsUKt6ULJCmd962i7/UL95X11
nm24xTrERMW1nCTg3x5ZKUkM0pns/M52lMDwxXNeDuhFNJhTQlFRvV11PjjjJ+Pn2H86C/ZrOoK5
qpZrbQkMnwxiwZCsE2bx+szzrsYwWZmqcNHOAReoYIWadfhmVXgrwmMvqilDLZqWG0VUtSIjPOwi
Mx76alz1q+M2elkQky658iAbOtSa5ypHWzSeRlxhpSamaJvaRzvgzVbA+uPGI9wNhC68orkX+dPG
urz+rlCkiG9Jspz5U2UUNJ5bDtZiQ1lq2dE3X2u7HtfBR/+EWdKUWWI1nTbI6/qQFdqavXX7S14Z
1iaGtdlzeFODCE045FdeCDeWWrPw8xz2s+hjMi88EcE2osrm9ubC9fvrRmTxOOyBF4NWoWcYZ99N
PGlgqk8eo3j5TpdCi5IcdYM0/6ItG9a/QACW/gtR5zsvE47V4L98qhbnxzL9OFcxJKhXO/c1yull
3KeWmtWxt4qR93tcojkIuaSyRcvENi0JErsAkSdultrSRX2swfeJYXDwsJ9g1wvvaOZMhc9tNtvz
HZGmvX6pVBfKh6EXqXoZoFTLX32LlOuQL1vUPViwb37sCq+kc4fVvviWgP3pWSKX5h7hFrWTmdLs
YmflHlWMNpSP976B9/sv1srMStqJq25/A5z21cxr6A43yeRKQdfAFQLB2bqz19ylmbXVn1LWMnrB
w4Zfnz25clRid5zIpygtffvUg2h5+6DlBLrTPBf9kbAnF2VPZxEaHOb0USSrwWN+IbnDWm6hAhs7
iCSGwXAorb3nPqHD2byTbxPxVPCluNOkj0MYoZOB5l42nDtyDYrLzAPm+wmmgaA5Q0P1zkbutAeS
M2VbIfYNZI3U3Lmox/qEto4cuVcrQzH8IR+mqafdglmSNP61F8a76xZbGZFs8Fb/X9UM9mP0vSW+
S9y/myzXGHWmK34Wl3Gko0vST80R2eRSPMgeqw211pubH7J6zORJe0BVObET7BaX0WyYuvClt9NN
jupjvL7nt2atbMV20yEBWLLeOeO8Vt5BbaLRDB/Nhum/xbEW3jODKftpxiW3Dnvs9xb+AE7W6V6X
va8OeW8m2aEciSz/m1E9J0cM1y8r2dj4agelTVEmO+g0iS8WCGl4ohErmZ3nIWUfE6SWGWndBcaN
ubxGJi8Uy7mqtPslwKa8577iwDrnBkrjTqH9xRTInTWTTFLZdjIqP8zBDstMlZcJZrQko2jjMKN5
rQfTJh6mzw8bfzB6nnN/HY4jEVfj24Bg5Ha+tW7gfzQr6/sPQQlh9z75qsa8lTomwG6noEw/MNBY
JJf4aGc/5jZyh0NfqKj9QiKwsj0z3FvF36Wz5u4ZoaNgkMOSyGuM2sKZn8VKcjG8mZ1vCfLKunkO
m+kmWbF7m/F/CCcckrNfLyKIo7ZPe/+atzVi+iFDxnHYdDlPx5VYl2LvEXIhyWQY0FtcqyzA9Rt5
xjSvred10WNXbbCNi574WZeQ6c1OKHGbll9LztfbMftIzt5jU4IzXWqw8Gov+e6jaFeZLPKOWRAO
X+PN/I+nM1qRjsyuvXyHkya98QLMB8HELkeKC/M0pYHXoMP59zsNvQIsnh2vY+Z34BnKj400goWJ
DbFsxWDvo+BEp5ZiHEQb0YmvmixT/QYVpdU7HDF8aNxOY77cozxYttt/GMi0XSKcJo7SINiFHal1
eLTzIauC/Rq1NqBzql2qQZCv4mGZleXiYe8dvT5wb7aQUELj50Be2VbjnEOu5x47QVnJsUEv7CIb
KAG2ioc08nqxwwCqh2+zjlt3QqfdFrus8Ak8CBl3UBYV2UIAKF0zk5RhbMDiIVb6KDTDvZe7dfRu
ujZCxet1oeXFHF95z/7hkM0Tg40Zifcl7PnIIa7SpMDzFr5vCmc91soi5VjbF3ZJc9IgW419vO0D
gaFMZrbaktZK69B7yGyHyeNceT1dzX7fOmv3hOZmyuULi5VLVzUtrIH3VkaWu5zNUBM4vfD9jniB
1ygAaCoL90AonuU8140q9LNcQbzfNVkJ9i8rhPQ8pAST1Hd4h8lvna25DdPYz2XqE6UQdOHDMumq
uVTF2GIJzQqPFpdjvnoL5YmDS9J+iSR3zVHWtreGUrhwp2xY7aWqS/27jaaOLyO37csSRqJ4xAHX
sQoOLaNMojCBqKOYOwjhGDEipr7Ez3KIf5i6nFyCBtVFjqmjGgLWVmwE6bDtYXz/x9F57TiOa1H0
iwRIVH51tivHruoXoUKPEpVIURL19Xf5vg0GmOm2rcCzwzrIpwmZfeYwp4wCtYfhNKUPiLpNeeJp
gwOF4OeI5LPrOfV+WDUIZEO+PXL+FA+RxGj9esGbcSzH5Q21daJc4BfRlbGAYpe/MqNXdZ4omwa7
ivfUUG3LvEXQjFm6JJ5lRjJp3MZtla+fI+gLQHDshOrIJxDyzri0/KA10z4dyJQSBCwqT+yBA5GS
a9wp0Y8rLhR6PyGVlMiZY+BcxjYnXA6JQpYnUY5jU9xdMTdqL9VqSS5pxrD2oUYUcMuzuZ7LSg4S
lADbnZnGjkwSWc3IJPklmidmv/t+TqknkLAPR/MfkzDtyC0uzzVp1UaVXF7U7IEAO7CB3WtvmPqt
+2/VQzr4rO5ThXAOIlhqw4Ig0/GNriuew45+bmafZF+4zTNAlySaz/HqB7280DIZq3sKOdWhY/iu
/yGgozBhUxG6G6mdAg8Rnnn15sgwvvbj/LNQCON9ma/zM7pEEh/drit/i5z86WZdQuPHyK6udprN
yuPLPzgmXf8E3BS/2QSiiY1B4MQ2jJT+TR0sav6P4733mAdtiYFpitTbhYZ6EoWnQTwsGo3qIJ2s
qM9OItpDI23h08xc9NPkXWMcBJWn+K+HptpBFplByJAUIkg5U1CuXhSEwfa+4C1cf0/0OF2PqTwt
JkQnof35jedsnPgbN+oi+64mywljw6jkyUOHNHeNoQqz3uuePiINxVVNW095msEnmK4TAS4F25rp
/5CeLQbCSmKhU07Ompj8QfOKB4UR5zp+4sXjfktZkPim5ONf5jAuuiPpZgbzCRSY4BrtmGi3phY0
3gs6XxliT4mV7jd2FTs8uvbfJFqY9zGxqFeCOj7BBrCn4kM3CWs1ZEfO7BSafqgvVdL6HrTztBH7
VuvK3JYkF4enkBVo/h8Ct2PwJ28CIx6yBDHjxmGnqbopCRlAhZFRI9QfJMwgPMPDkpdeDwt6e9Sm
KVkbsK7HNCsA5/JhnfpcySwbCaHmXeR/k8xrlbtVFSC4MxmcuDoU/kpXK/Lc1LnXpZxQuxvLxLPB
4k3W96IOm/mO4BAQiPn/dHi42sVjQDQUwoQc0/WSNk40fjq8LZOR4yKiJqpKW/BnsO/GM0Tc4GtN
RE6w5vAUpiHnCuReeapdtNaVs8NYli0ibNrEy54fbkkbKhGkJLDzOtmk9TYM1pq4F/g1FFJiuVk7
/fERTAPSZgn6vVdrJ7jhGBW5NznZO3PjUH8KyIXWXW3+BGE4OBc3JZWP/B4ugtRbqid1Eoj44ZeT
DuDfWJgQzuexrmmZ9mlXPxAyXVpOXH5c771QcWDgXDPzVEnmNYLpAjSmJuMepTynSo//M1MNgeSq
WYJ+n8h2iQ4SlTp4EUAPKQ1WFFr7HbmQ8YuheZl3CVM4BdJqti+LU1UoqGL2gSvlRCPvxTCv3bWU
ET2yenya9rLJ83mvsRyrxzmbU3/n8kYv7q201/LBXP0t6efc50QRaeB5xJ33kQzt81CRqb71HQBc
NwuPSEytWomLpLvEEZlDB1L5GlORekKko70Jocn1j4OgKU3QHMX8Ufl1dpY88qgiGVLxD7x7Sr1J
eJAlp2vcJdiAl+g9roSEolhgoohCU1zO4wNh2dr/meFJ5DRFA9b7OCRZraLENQ2akDFotGIATBxI
wiQKJODYhmhiPadeFpLoStl5z7ZeFhLkLuM+T8Y5AEK7rZQ7TpArHCflfN15//E8lYSRBkpzTXvJ
S8KrwZHiWGF2HmrYuteLzQNkTdF8J4sVvd4uydB9wvCkOFzGpkmuuw1HJ+UiRcGgHUaxtSfI2BfT
haWLkh89E6BSjmvYxhHk9q5wutO6uNI+Ae2gPcVsre2bLYgUQ6Jpq8A+dF3t/zf4fvePDqgbHtMw
ye/9jCPmvioNpyq3ZUZhVGYkJA6u2ahMC6wcP0Jiq9Mh57B1jvMSYvSYORLgxFr6/N2gKFw16yYa
60OG8ftMDL6irEVr+BZkYEdbnIy2d+Bz+M9Uu9ovzxN1ear4cZqDVCpEU4DIaDcxhxTnwv98OVRO
vJYvfbj8v8LFceySuSyA3YE4wPJlaOXGRVeKMCvm4seX0fQa84T7cUSQ2NtyGGN1P3bu8MYn0sFn
3tTafIcFEhCi9li3J6+cVHcupMIZHbo+z/b4x/BQ8lTTQ/As5Xdcka7e99AliJwXZWOeBBF2e3KQ
pkGXeLLOb7m02m/WH8vosKoyezZIgf6uDzhd7xuCUBNXAVVL5IKwSHbgT4lS52wUIb2itOu2X7Ye
w3zLxc2pqGQ0HPaC9Qv1d91KIFIIW5mWFKLbUFRi5+IqE0pPyVHSMBvkFJ1AEecAN5KKYyHtgZ4b
ye7ZLNb1W5yYodktExr5X6cM+uUsBhAhj66bZ/ZKhWKhKtHtXsZAGgaPA+Y6EGDdVK7Ggduk9Oyq
valLh8QZGLjwPsdh/Ide54S/BpLph9JeWb3gA5P8iLGb7/EHAcUm6yzOeGW85fPBtc4JlTP5RXqS
l9SB0EULIyh6iutx/JQzi1eHSM/AWOh7erCWwQE3AANYHr2VCmwdYBbK0+Rm6Wc8+LRakQGzoQQ2
UK847LxXe7GdcPmHN7qi6pgheluOWDU4DaCEvXufwcmpzl0aEijO/HwNL0PK7Y8P7yUPuTu13XZc
8FcuKIaT5ETVg+WbOo9YY8+LZketc+yBD9j5XpDGnLYdyC+PmFQSv8yMY/1BccH85wBPvZIHOsuM
ShbVPaR11mTHQifuuenlENwiWdKn1PUV88JoVbzWSD4w/pgWxBboanK0GIzI+6H0aHw7rCy8G9p4
eHBZiCy3rP9qf2cuHDzZiaXhESoeiyIw2B2WlDQYtxuvbL0IRYTwx65u45q9xVOq4xMnAYzRaa5d
ImbYR+yymlf1zNOA8O5aFnrZwS5ayVbiPPvp0Y7Det/GYf84ZnMgj9HVEY8wbeJjtPQaQmtKF6C8
6VjRFfiHlh+qPmGD5AzJzFrefnB0GKtL0iO7eO9e74TjsKdMWJAFoFnS/J1N5FW3taaue+TU1ows
XI2yX4vDdpMZL+mP41xBt/MpGnwU5MAxSpmZ3yM4Hox+HJ/YiRHxnnBOCxDh8WuSVGeOnDTXdpdX
IY9CZHkq4HkdCW4xzs7BTQ630N2vCF32C/QJpv63HbqW6rSbNYUEMNhnLmtQqeEmOSGJIblx+S/j
5hXnredNEw88MoiG8AQvnzxjG+xMryi9nOxQV2SLteSW87x5lzpdT532TP4h3TUDoygAIk2HUtlW
0awgmbszcwSAQgvP8zfCn9J7iLoGN2kgJnIgdotn5DgOGKHE434jda3YnkTDtKYczetrJU6/jOaj
XDy5QAXqlnrnAwhL9/j+UHrVLMDlcIVcXOqX6jSxq/I+sWW87OLGTiyQKSZTes+sHpnq32UYBhyE
LOmB9gCX8fw/hKZYebAXjEbdWagYtNTYdunngPOS7pHkUMFL2Qtz6puRWniS5eZC8SxMfhIL5uGD
Z7wtboFMqN2SkhPHTTHLueSrRBhpEvjQ5DPKX1FHLJrmLRpa/IdhfmCGX9pXCWPuP23o+9FD7iW4
AcH+wk2pW103u6GcyRDTCLL5bUD0EzmnmkF8iIZ8zlkAkYdzUjZWHuc6XcKD7ZS0L6VgQShGapr0
lwGOaUFASGTDMVFNSLO2R9bdVCsRWrRgeK81kiSOxqmfi4X8VQJMIic6Xx0I7DBtxvMinyIs8X5X
jqLuD0shDAAUWfPuzJN0NndLX/WXnmudblm8Osemvy7PM+3gPmVD5ST7yg/N7TqsHrnvlTv7RpIk
pSHdDeZc+VTvd7kwNYF/WxIDzTIPC3TDrq+eYOEY69uF0jkT1Oqo2zYf6My1Ewe2VwWCtDiKiUFm
E9uwCv82Iw2rTY3g/8srNn9MNI37I1Wx6smZnQDuwdUsQndWiyLMhAfvbOB24E3N3hL+jaNrQ4Vr
hcmdViF0lYFm6c56Q/GoABLw309T/kezPG7e0aPw5F90duNvCAKu91CMxnyLehSTL0W5g8MlQyLj
aSwCQrwjlaKDRwG73yZ2cv5G2hkXohUeI5ypQLhRsx+/FztR0LriGUgkRexsY2McZfKmZFb22Ar4
tnTxCPTD88laQS2e/0Yoq+WDrNzcUFF2gBnyyGzU+NgpJSi50zOqjoUbcY41zkT9gEVeLT7CymoR
tWhqA0sKOJp6XVMeVef35m7gpGtOQz3n31PFQxhl1V1eczvN/t7YFXxTiXs37BCEONNAz3aHrWQD
zAlQ+IRaX1TmNc3LMDo0/jybw1zNw0+RctC+DsXjc1s5YU8b1KFcx/zgQ9IhNjvTHV6DP5JQv9zX
tfXrzVJUXMSB5MW/YZKfP9K8j9udbFu/2gF5mPC6epEc27UrKQD25W2TW/k2gpggFNm29V+Chbm8
6WHfvnsCbs4NuCL/CZ9fvoPUWXHzRK4vSTIZGuUEcci9rXamPJktqy/vyacl/3BU8/gcgHmbL+Tr
uuE+jcL2bHRPhhRARPpG0RqI+iSpUZO8qnp7HzQ5lfqyxoIrpqny95gKZk+k0NIHG4xE0mHpU3/F
dGWEeQEXpf+iaWrsfAiY56dD1Yc4D5mAv33oWVCQbYFOpJc6I8iyo5dYz6d68qMzQMTxCLJwpGww
FylJ7ZnDyT1dysbdl511aHH37K6g/EYIXRCvPZZ+waackawdk99qa549dexGB0Bk65uXVcK5KzrM
qivyXNFBhAzADZyBx57H8hP/1eWStf2UxvcyqjLnGWsK9yhZQjVe3Gjw9XkZcqkOJcFvZ1M5afp3
GTLQE5ITH7DdRVC/ivSSuyfakEy/aYsh8jrUSYjp7ixx+EG5vEp4e2gCE24NpXmnTexlHZFxS44p
8m2Mb7jGbdvs+gySNpDxfDSfnkgZNzaZLsa3iR1gaL/eqHZmdOLyWV7DwZuxTZ3hoVbsjDqOkuWE
Zyqgjj2OlRuDBZsGgjvrUDPPao12sV0J2jE4st9K3ZopadsfDeHgYR6Zum8zBSKWyCm5fISYACz4
ZtRV1N6i8AMSg2s3DaQmXB7+s6XxuOvWtXqqg1j+ZHzGF10x7NDp54tEtJymV3Cgo0JwlCv+b2yB
7MM4xx7oQ/Lfft/GSOF5X7e7Ml6T/hRZMls81urUu6g4jS+Ltv57mJTNPeuKAel4RNreC1dA4Api
AZkUEXN5sRyf4L1QKNd3pCbxzPOFBCcldON1O69w2vhrndmOcWHbYFIcS81MzpSJNrzr4dVRGnag
IIJB4XFTjVQxtiKA5bqJwd+84d3yA1e2zXguFNMyHjhdymRXh5MPyLhzqg8dRvMb2HI0xB7E2ztZ
iay+ZZWdoz+jPGY5njsV6oBmId17gMvhXetjN+BUltWPdfP2tlBSVf+08F3FThZkaQ76CXRTljpg
WnEeBlY5TXbE4ZqDdfiYqcJRXWn43U5E9au3kSUJ9ds4rsNdgvvbfCVhEA6P5KHm/0YofdVWeqv3
l9NU315gUquGLMRcf/ehUz822q0J6EUCkpyt3ZSgujfa+U6ELt0hJhqUkzF1lXpKixCzMebXvrVT
Vf4YP3Odb5dqLAXFWNn4wGWRMcswfsmdJ2J6QFiEwWnRSAFn6DZT8LRiEA8fTBpL9x9UpnC5kW4h
kqeYmry/I8C/1Beva8bfyUvd/mjmVHY37IeUODlliDvZzsTONkMyLBPandXubhYR4tJmDJ11eJF9
0KSP5G/Fwp/Yuv+6ukyDiwgT4fLHTua5G2U2X3TZTDENCM/T4F3J5j4ymsjstaeOkG0nYurLXkGD
fV5IA3Y4Dkaf0wrJ/aWDx8tqDd+Ex7rV4L853gNYoo1QEYz4JKUWhXcJoN1yMyXkPVkixo6FU50S
vKRoV6X1QbsJmbAUd2YbgIXewxhnA6cpA8d/VDNLBW8zK8iHAgI0yxYTDFWxmdPlqbA5O7w4uY/T
1vpl+FkvyuvybZd7zbxp+qwhmR2CuSOiMhQUezgTQEBUmf8v6FAM7lyCV38A7FXuMcOXiIEGifE5
nHlH7aKiEyu7RPpq/A1hoeH0pQgzoGj5svcNPzPZGl16KCur7sJdWeEy3xYDup4IGxN8xONg/O+E
w+dZsw8BFZClNPWPH1hfbznndLQKuCFIQ2RjekFp8Jjq16a/LUc2TO5owWVgVTuGqm3BXgdczUqr
zzbwCuz6ToUhxeF4+E7rFiaEWgNVYkiNZP2h966/TuYzQECBDn7XhnLGXT4bi8eV1BkWQMdEM2gj
mNSYhLsNCzw4rQHeJTQwKekwtLYTMDqomzHXkgykfmC1CnoNvm0eb8N6toBLNWsdFbFzBRipZq0I
U1Z3ZQyShTqRhsjQxAyBCa8Et4fz1Ed6y6radkDA8cQbB/YI8L7fAhKra0AsfhGajeCt9J9nCZUD
w1XdD/sBcnZUMFHwJM6Q6TbulI2PlDwNL2/ejwWcyGR+nUmZ/EB4B86QltNsmRxccGCuP5F0Dm24
nDzOxssGGYZy5wCm6UmTXiUqKEGmbAYCQ/4OBKT5LOoVhGiNcMVmlaCJqrtyjSFlxBQTSPWGU/ex
avz2a7oohiU1N89ytebIFQN/B8SB8zQQmck4r1XDxU9TlxZl6AjgwLUJ/vNTF1XD8X15KG3tfBOv
J+QVqrR6MEvPMy6D3NUj/kr1TtACHmxcsXoMKVTobd1fJWOPmsO1HQIudJf6i3jvReG+6Gbq2j1+
NPnr2jSCX2Kall90kuYtpPcXQuDCqdmIxjcs3EE4gUEFaK+B+haFtFKb9bOrB/m9RqIAHopHw268
JqDElo1jhnBXRxECOtLqxvOT5rmYY0JIciZvy0eboh8LQvXEjxbZbQG0Y6D2VpbOwS2innXg9pq1
beqifxyaXuT0OUv0BpJuI+tLbAp3lwWxq9x6TGevpo2GR96cEh5hyAOd+mLLHvuI0PV7485k5pei
W/+YJiIDyJ3ZFNt4ipKH0ps4JzBoG3qQwrFyYzxBRhSwZgdeJ6NTd8gouiRbVjg3HgNChQBO9r9/
n7RYv0AGVDH9TMLTOX4hLPlwKv67jscQ6ld3eYnjOoTeRtaKUxzfN0e2HOnTtmz1CDrjUGuz1JJd
Fmg8DCJeQOuC500217TlkS0zbUqlVtFlrxBDym3F/XwGZ5cMFytxgzcFGAvqsUVCvHWm5vI5i3om
Aw/x9WmqBbaSbLPkR9KdBVkS0fM9xH2UvHu2QTeXHGGfkTj5R4Ks1301pebGdEbTx/u1i0F7aCB7
614kmXwqc6/46s0VNEjBzjm0vHaKreo1Vxfwm+w+8hrqwxwe8Ar5IngZ2yzlLB3n6dJtl/I6iTRt
yyFJiqjL993kazS/qhzIUrAq7I1wKWY7FZhr89qm6jx5JEN2IzmDf87q5P9Y/KMERn4izlnUrH8m
noNmm2oZfyyLowo8p7J8ows8f8gmFAmtr8A8JLCR3G3nz6D2Jpe31qZkkn1JtZeh30YGVBAONjO/
X5FYR4cghUiNqg4vVay7P6lF1LpkfHk/pAjBhsCOY8Jf6yK+xKRYy4PsgCGQARjNvjVZ/BCF1jF7
HTbFrWgWHsn+klUFaI6wf5h0m/zYktvlQCEjdTasTBLNHlYk/uKES4EMjfnL9oGIMXTtFzwnEy6z
vwtDBVMVL8r79YrYI9AXLKE+lUZnT3XjQ8GYfGKXuwVUcbftunEGQqVKN5Cb2ReCi8WdgwsFM+cr
RX1KOYIv9T3fJba1ZgPkGeeLT0D/JzeHluVNjFh66W+6Crl7l6S+5d+g9L/4GV7asMHh8TgywuWn
205vmn4K+k/j3fqFk8FN6EFs/akIR8WHRMPmpwqEZKIepSIZu2GBEndvuw4wJjCZ8+QmD8vk2xWK
zLffqeG/eSJ4wEaQbh7Z8znC8fxZPUAowabxepXcX2EAhNG4rDoybyjUPkF+Ah2tOM6gvM2HpAKg
6B6zUGEBRERwiXUyWXkiWt0jJZBhmEYWv7qcdD/i0CLRHyxDZHiCjoqjiaEGbhgjm1fOUCTLCbuZ
ulU3KXuq2IPA0TCuC3Z1pVSww8IfvkoVqWSfFJ6EqTxExXfPg+krhhqMbT92acGAXaDaLe1IQVUh
T/6maR+t2bYphnjsLqvy/eSMDtxTr01J1fL1q1CZ4HbiRdT8YxuPZagdtWivG6DUdZKB2tYwUfSp
Sf/GHnmxHZpsHlIvw5E5ir4tbv2G1PH2epgD0C8XimiWDgAFTql0tV1LJAcjC4+Kv5/NX1jSAckD
r2+XWwvPPIUUL1glz5fbNTOpIRCt0/AcUrIYIpo9Mas9Sk7u9JZzJJqzWZV6q92K/47tE7Z/KBf0
kE0sneQrzYBYcSqjYrBpiVzXj3Neaxaw1Fn9HaO4picTj8mbo5LZEjeMaNP4TWf+G2xAR6wBFskP
40DiZSk0Q/0eLF+ijqkeuldSiyrcGI69UCrauGE1Tq6W+G1koeHrDKqbLIGfanvyFh+Mdc4OHXtM
6VH3+7Br3WY3xqN/j+VjRh4FyK7Jhr5WPdzMnirH7xyX1f3nEFcXvCW0BK9Dz/s4+0v0mM8Irn/6
csZ1rny3n89dnTT0vyGldXKLllXKL4PdOepdW1Av5kxhc9q3G4++n3PLbMPNRUg6/p3MCPGPj+LI
27Jd/RQOiw5xk7NqCG90QgKTHUplVm3GIOzZJAXESYsHVt1zDOzh/a/wN4uIIJxf1xUJkHm2W1y3
AhYXyZBm2feuzBSQblH78wOPlqL5F+Jzq1OAbsueD4OovwEalLcv1Nk7++xVkX22JFhRqpYp4Qbv
ImCFXKvlDAR+rcTLivhe8BpPp+INlHO6/Cl0NXW3rjcKcVew+ZvHXVUFsBOoC2Q3higf24wa6nD7
OKKdRNm4/r//VKkHhIQKwFFf1WrXs7mbo2qIwbJBas/0Q2KUtadBduqG1zuvGvp28/SLIsY2o5D4
EZkDm5EvM61Qb7mt2vhursM03LmGv/Efaaou+KBE6sVPMShXvm0SyaiugLHIDrEIyzzwEO84WlPx
JBvKpgv3MBuTHzmNl/FWzgKfncvPdJuGIK/+IhKODgrWiMhjZme0Oxg9MCNzuUzDG2UpuBd5ojJz
jyPQhfvOILF/mpV7RPKbge09EGmQ5RN4MQySIDLynczkEG3Gwc4PhZ4BGrXrtJIQBd8an3wZ9ssN
nu4g3jvdr9POCVXEYhJsbyrcc+Z61X94BYt/VlQuxkfNvrv+vfMjLhOkFFSPkEA2F/3vjK1LnChu
SGOsno6Bhxqi9mzFnEnrMJS0bFOAPR/QnME96m8YSBm7GoI+wRPLKFTy5sPmovNKEiP7TERUuM+g
DCdoXwy5Fxg0Kr43BFD0rcStPSJ9tC0hfLILZ5olMHtWD1HyG/ZmiJlD7lk453JyouqVAyM5eTj8
UrnTtqnosbwmsWqDVzpgPvRAZDgafOQgna2GV0FhkAayC9ocZMBrSRQiOnLcd08kI2TyivfHCi6P
WGW56yMrHuemLOwphHVwO8+595qlNQVEh7LAvjZteQlbF+kNyyKHplI2HJbSkUt/u/iTvF2Ga6Ek
MlhnT42DlX4Zqd/Q56UtQtVgssB4SBWOznklElnQYnRBET74OmdRpL/q2d7jIpHUZKF36f+tPUzb
T+6pKtyT8yTxwaQS8go3kgjnXxbFk7uMURRY3SZjNTXsqLcIFhxyY0oRmzjg3XwRaFzDXdth3lMM
y8a7IXVSAoEuzL2YQlpKPVXh3lNAgCJdpNjBI1mpO99Ph1cyTu0XM2ycfaV8zC8TawTNWogaI6Vc
2/+ouakEuUwKLKRlWYrivHR58UQIe813I7QDvTVQXYGV4B7cIfYqfDl+pVJuB1FdH0chZa7t4DRi
F1bB0DxnttfeIVgb5tRxIboKLWVeLeu+3PghTJowOdRpi1AQJgVGRDst0DuyZkh3AZ4SV11Zzt1u
4n3svIcoutHHODpvOYUbuhSdcwxiXhVByze8YQ+ESO5Y6LJOKDd+x2td0S8SHFnT3qnuu2BZKRmP
dYk7qQYMtcTGy+0o2ErNMQ1yOTs30sb0K+2FpLvrpKve7KD6K71t9dzHCrHYuVMQ0YNHQPl1cDTc
7eqYWO64905wvNqMHng5GHPpVB+rMUw/iyKJ/yUkiDkQrOn0WzdRw24HbXoIBPDbX9QYNezaZNVO
SxqnXd6Za4l02HLyboOWpBQLveaCw8hAU+uUIWDSvGY7SXH2+hCWEAEJWqRrybKFY0kD4ysmt2Bf
rkgD+5CSOYVsOuDp7htb5uU2IlhYHaU7lGz2bIYfmUq3Y852enKTTjr7p5zDWrcPyfjfDimu/g5h
3Z3RFHsxQ1Sl7U3MuZYPkx1CDCTAKO47ABwgdMCpGQGnuBHr7bJWsHk9P+3NqYl0Pxysi+ZONmcQ
csuSV8851XS3GdD9CiQX0IEx2rKJ0UUQjCk57TJcsKeQcyQAUVDHWpNdNSXXoXVa+yf4/3KZalhK
mraCLW93JOyXMyehoLgTous/mEwbfRReFMJA0AYeey4KvaOl1VPKAZh28KN2PjgxO0E2rM61y6HR
qSrPTUnkHfCJlyJ4ctMg8kVzvBwz7KXm3uOEsN6EYTSF+zGLxXWtRzlV3UmERfCYmSnoP8OSrdHs
CrHaHDFz4/eMnWHA1yR2J63sBAYbHHm2E5TCGWfGJSFAGsScqIJoiDhup0Ue9U+B9eQ5iGTpQLX1
9XrwEMf6x2ha9b+U2CsOhrWJ19zoLrc7I67oa9SldTc5aPU3iLW4G05Hv+FxgsbPnhv6Fo9SJH15
8DhwXBeXdFXwMZCZp3y+lM6X57vU2zB6gmZPGM/45XaCNSFPuA/r8yryIV2OgjZSwAGbir7g55h9
jHl/dZwbEk3EQ5om46iZRw42LAg9Wp+qrg48TpxHAoy9t+1GmtYpy/zqqNknURBP27bAUSBcrXwm
U9Oav1Yn9U24kNPapkjv6TEyfjQASwLlE3GUjDnhbm0TKd7gtAHiM8O0txDtj3gRzC10YhyRFezA
ip0ZFSnR1zZaaudPQQTxRhkZL9sIPI49sDiQvaeDQ2yAEyUnYThG6/hnpRPUHEjiQUQeDUQi4sPd
Ew8494WNINn6pIaYAx7WZtdyVlqonMn+ilwOw8YBhCDHD/bUkenwiBERiG2zt4wg3F+8RFHxGy4I
GGSjhH/qmqR58Iag++raKyxkHUAkD2lq/dvK0bz8x1UsYJSqzr1pes+a78Yt0/7Jpb944MDcM9Pb
MGpfvb4J80uMzy0vLkLZMSh9RaJiaYX71OMeEvnwIvEVeNcrpUzEzJq/LuzAnvgJLU8L63DeR2wi
yTiZGA/t2/Pyfrf2OVBv9kKyKwgLwS9e7DJlwa4hDRHvFn6Fen9FpwY84tnceWCCsi1v+lFVz8q6
k3sMDPs2NxAwEFmw1UBoTMKlp4NkbpzsiJcc4RvqPIvDYzb15uqFaH99Dgq1/LLYIvo3cCS6BQJZ
kE8QLKs+ahVP6xtZck4bobdkv8r0+XinPCd75IEDEIvc8ghFzIfUuvFHTvnn/68E+XBnywuSCLzK
xM8Y56x6dgf6JHvA5Dw5m75onS9HU+wVQtXJQ12U4Ttdj879xFttk+e55TlJkpJXocve5LUPt17o
ruOnv0yug2l0TT7simJIMsIgNJc3MxMAAfmm6NW5hMMbvxLRCSBh4Yk6n3oNghvIVlbBC6w82lJp
bYCOm9AHl+7yL6CnhnR1gFa1l9mL83lH0V/ekvTT+R0/kfyk0VmzY0P38cR2h07fGQ3BE6RtP003
o1ewQ25T+E3ODc1P3n7l6ELRR9BrLRgc2pqNXEiuRNWZifhZDL8vJzwIWgHPnoa12wk4gVu6f1Bi
Rnosf0EdpAnPADebzkolS3uSMXHdQwCXU10KTnjhyfXD7E4ySa6PQb+S+dDxuuTsBylEfmYKJoy9
cfEps8twXb39SKRgXY9uGfbug/Fhjjew0UgCeA0YKyUHwym15dNSf6xTET61fq0u147suu+uBgGw
DP8xglv1T1i0tN1ESIqwMGvEdxQAvQut4AgPrkvyXL/W06ynn9FpdDuS+1Kxfe6SQjp7NS/XC12I
iNGBk9RrLmoWQW9mLqQvDDlHfF4DDv4e+GHmP3pzadJz2jOs3TVNHF1WNlmEt4QrUQUTbvHxDyKm
kcdU+s6yLXQ6woGxSu9Ap8hxrxEteJsm1xbsVkZBtHzZLNPgiLl8l3HdpvE6vzlwu/2HEIoX7jPr
pJH7d7116MBfZ7Y7Qu1quEdLjPShY6gghFFIBnfyjPXyNdrWICyqfv6p5j6zj+G0DHS3xyllTw7P
W5pt4RxOTygpnkf87hqv4pVT3IO8jBsUOAQ1vHx2aG1FaOf2if2cWh6LCT9xO7My5OI2Y8R6i3nk
KVqX1f84Oo8luXEtiH4RI0DQb8ub9l7aMLolDb0DCQLk179TbzcxMRp1V5HANZkn+24HrS96vDly
aZeIY/Q3oXUb56klgmzZBN5Isso0gFs8CIMbHOAX+e87EzjZK5Ef0r0g8I34NXQ2NwcFReDNDvD0
twDTI+JS7JyzfbNzlEWHpnCdC8FJSFZkCY9nzyaUaqqfYnfYliR5YsIpUTaRx1GWbrMADc6E2q0A
dMKDx9TtRyTlkrKOSMYHxkE3bSbw2V2GGXvl07Dg+fB9UIGYXEMDY2DRtAcGMGzYgYrfQGeS2Mht
NIEW94beKoJnvN7sGOp2T1mJHXs7pCOdAgJ3RQzCLRB4ceHLbePJmQVbvSn4E/WN7t4njN/ykY2v
kNshzFyUn/AJ75EdVlcFXHHdriW+MkLRmtJcyNUr/7lAgbJDBuns6kWqyMAeeIN9b8vBQd08Jc61
JEQpvCuEtyaXogi6Gj6Wb/8lstfFJ0fZ/NwkRdRdWNVild1ELMiey8S1NzCxMEwS4xkJqUeGJbnl
tqe5MGxMGUS5lDmunjDQEls97dMu777wIK71I99m216w0JHLthTQz87sEPEU8Jh7y9+Skoc7Q4dj
s8XWJwkmkIywd1w0rOedPjWkcrckEFFQp3VA2EiFrL3Hfh9vXI21KoaTK9DYFt2lhh0Nwodp2Cka
SJwAHcgwa6eRQlX7lYXpy4owMDqxJQztez1FeFBGwA0n5asq26Jkv0VOknvTvUwZ8p0wMY3zGluc
lRxvLPueGB/4z07HXOAp4xMiHT1PGfH4+FePkVOiUe3ZeH13DQnDm94ojbQg8u3RWZrinrW99I8l
J8jFCGtylCGwNx8SP9AEpXAAlx7W1yBuH/HNimNIiA2Eyq5V42HJ0fO/sq7M3shNbftTW8XO0TQT
4SNiiNWlipk3PlvWneU3LnkN1i4O1+KvKh3yT8GA8uCzIPWGzxnFxiVyBkFEpsW0Pg9O1tyZFVPu
xqrKA2sc4avfxpie+8uigWGzBUuC+hBpxwLaWUhr4N8YwDouv+fOIdKBqcTMNo0YlSB7nCHe2Qsk
H/jrOXDP/2AdaqRM7PVe+P5zfr84KqJ95UEiQE4w1fqzrtMOO3XEzlASScwEkn1Lu+c6VP5x4tbB
mEOOk7tRSw13FKeFvmtadlVPQmGCYnaBfZgA1KLbm6EEM8gCZKX8FfVEiKUZ03WfGgMpN2AkE935
wEuf8pnIum2f59Xn1MSld4hJmS8IU1+Dx6V1p3SPTWkIMCvemNsrq5xnNDQsOJjpeqghSjf5jQcJ
3g0ckWl46BiKRxtkNf1vEHQ5k6f0BjYsKeVYjM0YaJywLsnnK2nxNsECJeE5MQIpoRRl/9xRlYkT
jYL8DEbtsh4uY3MibrRdn6xAnIUEDSk2ZupVXMse8Db5Gn2cvORRE6v9KkvFWHiS/zERNbR3PHl/
KanNBZ0oAmTBWQwZZVbiv5v2mcBJUhS9yxD2+jkGZxRsHceg/kGchm10IefrBsMeiCTSVf3XHQsE
7Fsqu/gAscVP33Q85hcXomX9D/uSB24O96tEyFeMA/xBw2SefG7PivmowU/YD59mVvxNXW8oTjFy
J4aC+Jch5Lvt25wGyGdWv8iw/2YD0Z871mXzdIWHEQOSx020X4Hv41Ro/eV1hANCpZXkS/KL6L8I
wI6EAwjYpM0fyFRYeKUXD+1R7kSygFJpC4IXC6Sk1zQuyv/GKERiFgI+mxjKxKWLR+EWrYl3naIo
mlX2atU635mFZfG2I4M23YqpWUhIxGf2KLlrxregjdNuMw5TWxzb2fEhQiQ2e2Clxi8ulSZLr3U7
eU0mEIAbla5YBgwCVs4ptC4/VNg64y/2mbtvlCby8BTVwD5OenSGY+dj0j+SSnCrDB0W7eehGaqT
VQj8t0sdrXj6Mldd4cjaH8Q9TU1eBJXWw1JoP93lYxeDKtbI33ewDwPcqCGsAzT2JDachIqXjPQB
PyWKz22q9D/GRRwZoEJ0sqNjdr6RRdM95p2A3Jj6vm4+qiVdWTMFONdf6eshpToRLeMWhQTSMVlG
8kRinl4O4dqF/cXUedDdUepZ/kPpBP9B15sAVo0yOqZJHIP3Chvktxlu+uFMfCCmuQXWWMoonQ/s
I54K7w3KesyGOMRWBZYmk+A2SnSCKyYMdWK60U9fWdxHUXj1KJOXX+1qlXO2JG/ej2GDE4lJo/8R
ImIJt8Xok6wFwmAlc8E43YgCMMx7NIFEX8IBEIkKj7w/uX80SQW1r0Sz8zYq0shOEM9zeHSq1PKW
ZOADgBUjAz0WdTTtcq5oDd1EVw5eB6tvriER7301LI+QhKSPODYZb30Xbuq9LL10PoA4IBYGAT4Y
7m4WsdqQJQuClAtX35FeeeNZIc6lN1msA6PJK9cdawStdolZ1OdsiHCihkGPtmeChfkgjqR+B507
ETNJG/BLq45lco+WmGMd0ppAx09K1SalnUlIVB6nF4hWRFHQkzq41oTsL2o0oboTNMM3uOIUmaMr
2uGB1zRfr0s1+79Lp6JrJ5RjXO+qchHfIzlE/TZd++h9NFVLV46VnyBSTtJ8i326WVjw0w7sQTaG
7zTHGbEJpecMBIqI5MFWYorvx9pwQUPNcN9zMyQPTKqrgjsvr5mTt8bctbIjCwpsynxQK2S0+8oU
xaN1TZxth04RreeUus0vXDzVY0PbSvKjGyXxvWXMilPbm7z/SuAbRzdaKuT6ICMPTEGc8AIA03JY
yDR/4jITZsMiO3T3Zi2QYOYdrDmJEobHaRicL9z88k9cD6RpYlQejqT/1P966XQ/7URWGiKklEE8
nWxZtkBmM/cpIK4SwJAvHZSY8PVohuXClGI7uhMy9NQdWeum3kRQa8f09m4mu01ueamBQE39ippv
E/HwLrtsXQK97X2gPTvXONWhY5DnbZu+8PxntuiV3luSm24r+Fml+3WF7I1Y1Wn6e4oGQv42MwGG
rzwwLUGHTC/porx0+girjlJMlKRI4fhOEI26My/Fvo3RpO+AH2AUHzH5/vPlHL9XlLWEMdu8/4Er
iVpEWrPo+950cvj02PjtI1XrgJGhw+IEZPv0SYIHfKYQKeOj6HNE60Qzo9iBrPXZEP2UbHFeAI4o
OO0DNlXzdAma2IpdJT0WJBWxzU+Lz7D7NJaTnc5mLOIXiAbMDXymFgk/uiZguOAzJ14Jms6GPAq6
/DZJiUzEEJrHp3gIIqQ8EtPlmWRwtMgwyCTJfiRGfnj0EM4PEuMULJdR6t4GJsuevTlCUs3c7guh
D4KfIMBVuWfylLNkz2q/HT+DLk3WM92aniGLdgkk9ThdxUnxSTP/JvxP3KBJQf1C8MbyuOiINiXH
b3bG4pY1h56AzO6BVVd8Bbwb8NCFeHYgLnRgpldiauprA5nNPabq/zh2G8eASTvY9xORWPtkTX11
LHyoHr8R6ctHYykKdy4JGHorFeAuqq8F1sYWAUhONok1fVSrTQ9woDpiE5zxQQaOK7m8fLcmdsBb
n2fpRUx/KzM+N+DbmBhPARauj0AQA/DdQKgIrwlYWVhiSZRpt3+Kcx9J9Y6/rV0cruvKZXTBzNNj
GcqFaEAgxTVJxyuYAR7sYma27yKueYWoYLqDsSZ+prD0u/202vbaj7WYd4HrY13vVgqSL9qiPDuy
NZgZhVdyvCQe0LwdxYaX7OspHN/bRdMe9LkwQIeWIjh1ETPnvVQy/ItHWHM4aq6PTd+28rOcZXwF
PVl+xR2ZFhsSWTTxeCocvjsl6KiHjnQFkm9RzGwCFmR0OO4UPKHlTAnHi7ox3k9qbDs8j1119hDZ
6NPSddY/Mp4hKIgSksWtrRBaHwlo6H6tRHY6X0IsRKs7QPFq+pl0PhFWap8SPL4ILJyh6r4dB5Xu
NoF6QA0bdkgJydxzGH3kqvF+Q7Fdq/NEfsD9CF/FbmS6TP8BtSjD3ep7uGXXEEP3idgJE+6ZnnXN
ZTbrzbkAfwnVKqFvCes9fOxo3YLxT+RmwU/eDzi9Y2eqV9x1pD3nc4tVApNqnZ/z1nWeMbcrPGkx
kos74hhScaU+T1FCL3IwwbEjMys7k8lb7+BLItfYAj5Km1OSwCO5Gm+BQgOOACGbz0B7S0fT5Fc2
t8tzWvCQnnBzLtzNYU7Apwq4QpH0gdE5UNkjj1sjMwSvuOJI6WwynXt73Ee4CBCqGgMZwyd4CbAa
nUsxMj8HgO7pvNhHUx0SlgGmaLG3FgJ7CZQStX4lszbB2RH1WPypqgqHotMoSdYK9H20fBvqx5XK
nj8HZu/AhrVS7q7Ez+HtSYUibi/sfBrahnZuhQOBO5CgKP7HO3xVKPbhQ0x7qv3kn0ZGOqE+HlgE
dT7twiag7WeOo+rsM/NaRpqPIWuY9JV4OGyWMBoTfJu8JAhhrks99t4/qpC1PMxcUP86om9+9ROZ
2eckHoBZGRY0K8IGydaEJ7BNLrgr1IUQgiy99MPovk5J2PBasq1wDzV2KnMhKsL+Rwiz+NMyBapv
L0wd7/HehCxBp7hfd0oA5EZL6IwP0NqM8y5nnFDpUjBlYN5YeTTKWYFki+lYpd8a+DLiPs2YZf/t
K9IBjguSRD5TKFb+Fw8g3ovtCOgpPeV8+fJHhZNwz0uBmo/5Vm+d+hRFnqjwrkr/P5roAf2+5Su6
pDYkOHbnuP6EPtJnCvfXCUoK8Jh3j2yEdFTiDAALP7GDlDc9uQsP5SXF7IqjQyIe5USSwOfTQPh9
RHArauttmDLK1TtpgcVCTgFzwibOcwKuMe1xCYk0d8L7HiSzc+XOy9d9lsBa30PdCMMX1x3YO+N2
mYuDmPmJH1BHI84yY6DOoeOE3nmNgpqZnB/i1JoBdXn0Mk4wHLIhqh94TlMCzWam9ECPK/gz0dSE
+wI4ls9HyjLZXkSOCI8ZcRBH7w0WBzhxtYo8FsSd/hJFL78HtDPJ24g5EQ4+C8JLYkZNuG5YRi+c
8w6BZoth1AqaoL2be5/czWFtkOoDsElOI0sqYuzdybtqsMH2SIlJs907ccx0EVtLswti6wcHJAZR
/emVrD7OuaEkf0tyCCYbPWV5eE+yBCJoiNJhgbqgbML8lZFsQPNeMSgIj9MAtJvRbnPjUiQBeFZI
6RG7m92aOfSsm2ggxPQVgZXfPKxgqooDk7T0p+1glGJZRI52aCYiMbeNa1hI0SIR22ej3n4562y/
8siEzqkP+si/Z6aGlQ8pZbVTMEr+trr3kTOGpQfOdXRdZ9Ng7TZoC0MGTStahWqzzALLfKm1NfuG
nJuEGCu/b09+tybxHkQn+SyguXqM4TNRSJdMV/EbabX9AwM1FibJTY2/A6A+1mQBobTm3um9X1FJ
avuGInoBFJoGCBhX7Ackk/mCzJ1YpMFvSgrOmbGlPjvKhTHGJkXmgOC2JtPo2CQ+WfO4PuGfyikw
Tyiy4/o9Yph3yxHW8sqvtXicl4hIdlWagN30PMC9Sd0v9a8E9/oCdqAvZuclHFvEL4WGvIL1FxXH
BxTfEL4gdh50+AbRQLhXuhyLa0qwM9Jcx8+r69Ibv/21hoT3ffNDqfS7D+QQud/tyEb1hEU9Sw6d
N3oPU0xXgw88z5ztXEG6uHALrSApKQz5O92wdV5KAFYMbdZ+WKdX04muQhOuwRBcNNCy8KADBmMX
9hV6+c5lNX/d8KbwZ8w6M41MU7GD3ZD7DHLcJsvPWKsjByxwH6ENnbJZXB0lwnhriSDs78J6Jl4x
YTDHWLnws9aQgMaJCtsCHF2+dSsVP9x2MWiZyqIBN6mhfG2Q+0bXUqYZQeJgbhDDEyFOp4xECurr
rafp5jUqjzZuSn9PBA6vVDhCfgGn2IXzK9PnGODQknDiwzRxzNZmKNlQwCY+d1s3ZekffC1z8twr
7uO7yq4hn0/In00ey1Av4xuBeKp8DlHt3DQ72k2pJQjLwdLMivPcAsOCzweuD8N9uRQhmCucyofI
JpImApJ9j9ivSNNjF+YQ+zeu5XPCWFGAVl13jfWUJCU88ttP2l/7LEKvdaHTFrgTGJuFF8F6yaG1
d3zk8lElX4ngXgnsMjU0jz1+xoaHncMWm03Rd0cdDkP07icFvSYryvWANxvvwwAIaEIMzv6GnZRh
t19EMnrn0EUjjp045C1TkSYTEfzW73GO5N8cxhxqIw5Q4KQJQyTEF0J85oxjyaVER0g+ueiD37ao
iK6mQCEent6TtMm0J40H4AmX6BPaIOK8PLf1HoclDIhVg0FOFdmNEafbZkjB+uBFV0AgZJUUYr8g
droln4SBOK5QW99YP7NdaVFaV8eQQQfisOz/uciQ/PCKaCXFxbcyKWHSh0Q0q4b6hrXhREzppKz/
G20KCBP2aBgPl5hpPfjVIaivSaOCg8fogmyXoQ7tjoJSct4SSIfePCwtqzitkX9xKvXQ2vFMMJLm
0k63oDayf8UkBlIXuxnedLJ6f3VBFF9Wp8UPnRGsC5SJf0HKEvDgYhw/ew0DtA0p5KXzw+mMwD8d
eQj3lI7kf9aOGyE0q0ES3nWdD6TO9/TQngqLVhZpHPTyh5wm/HfDBKvcRSoq30TvP1ptk/pRlVbe
RZGu7HZRgUdQzBLBdkwWR3inIbQ+/A+WhEzKYUEUHBEoOF/p3qfwwMZ1LaCsa4qful5K6tNmpOoC
/beaFk9mQ1cJughZIFz7tnqOejkX91qu1R937Xx33zQYHjS/mUMztKWrX3+qBWXhsVm93m7RrJK/
nWk6xYvLQHDctpFb9hunCjuEEG0jPtVcmc/BHaLh0MTGTfaqdB3v2mVJ+sUzMQ9H4KZB9jnXULq3
kTMyNo+iJbxvFjqNXYwKkKxo22dkPQ2pXLh3U/mWxIaEuj6Z1vlDDQYup0kCcdcRc9LsoJcQD8o4
zLO7zvXzj3YR+LG8CnYGBiS2jsnOJqjwtsKOY3OP46Sjzm1btDyLu4irWAISq3vsqBAz4kwLNHBl
Q0X4JrADipcZY1ZxJSWtb38zTJ+ARascA9XCk2jT+oV+OPuCycfIDYMWky4dpZm/DTLhYFDMGjTA
zW4kfADpXRcCl9uqvHOmu7WNdL9d6IaK1zkYFIeYjYJklyA8w104M/yDdYZTxSI+VkNa+xzqWmCY
Gx3Nz3hTnmBVYewKH4oHfHbH7Nh2I5bYvm76BJA6wKae5caQlUzUyh5Xz9AbRpZtEWrkv8aJXUTj
ePNoNerRcztxzEk1Mes9VuScNe3g4MFXT7IvBvdAP9Z3H0srVuK7PK+fkkNVpCPm8jDHuDyGGJ9f
mt7XfLDg5iBRID3WWDBZcSfLRa2IGw+WzJzmfojbMLwri4nz8epmfke8CvrteIZxxznnA0PoA31k
Wa/1D9spG3yl7E3LD5U3KJzJQQGgsHVHkm13perX9k4wwkdj1jDXhR0WpxMMqSHCMj8zWK+Pbssf
f81rXFBw11hgIN/tdeBcSs30+riKJi+ehhoF54YxwMB/1BiTQ7bLCBFACT+ru8m1tf1VZp0khc1Z
fMIbRN1uk94frwTS+OurAD7nXfq5hhjluMscnTXtsd0UFKZkiJJSweShDReKYH+AzXQ0LBX+0BUZ
HANV5CI9o7REX8Ul3YIGymAJ0V+BFL0oFq16m2pPrnTNcLZ3LthP8AihMO1u6lAW7xLp6PpFlAT/
qc0QkqB7rxYuLkRgExSne5YSoX4ppTe29wgOlvEjMPTETDyrLNsFjsVL6CHPBWgSdtOfKfDW/AEr
vbxrXa3eEH+L5uQNEmRYiEVEMEboyLRZPOrDupVMiDq3FeyHimG6K60Gjlyb1KJAGeYbJqyDHvWr
LdHMYg6q4p+K98vsoY2GNREtFKKbKYcuhkBVJGDR+WL86OgNCVrvAj5veFqSdWQJR61Yb9FxkYgK
vxmPUlIkZC5yD1K0sZUx/b3tJM17O0CYJm/XoiisCGFJztXk6/jLZZj72aEHRgmDNOc+r8tifXDm
WTS/4Y6o4okYBE4C9v5mRSSu6iR61XRvww4Ag/nuRodCvguoTE6o5NMvFMP9GYQZWnzUcoKXnibr
bm4GtI3TrVAj25E51BtriCG6QtnFbSCQZLpbM1jXnjRqA7kfGncKn3IeXmxiNdiPB0cT9LCzXHs/
sUJkf5RhoHN8kYwcN8qNw3Lntn2dXHiih6cA7N8ttMH0v9iX1GoXhHQI4EXG5WL5vsXWBIyb7wbU
Bmg5ANJOV9X32apPgV7d5u8axItz4W+ImtfCHewT8a9W3DlSBJ9Uhn5TE+FsSxicIBtQnGz7cozd
T9v4dqmOfBdVxnoaU2HAvJGc09997umUMJuo/ChYsJK1VvHyYea7UdVfWWMmOUvxpJ3e0zLLFL57
qbBWwser3UNAhVbfs5RO09+8vKsHIZc1P4qGIc/Ejr7zZuafGkNmMq4nFTWwAWRZfk8VFM/bWUlf
VAZS3gAoVRDJnYxrxn26TkeUlboo/OHV8I/1uQo4hTlDmUf7b9062UuelHAZBu4WMm/KDt9yHwKS
hxwc3B61qgy/ac788bPBbnrhCTNo6+cYv5bsQ9pDYtV90L8ZZOIf3FmBf4rikqD6HNx9/1mzT+mJ
neJbx+G/uMjPBriDB4l2/DMgM/4BgQN5gQCwRnMgbkxOSC/S3jIgiZqJwVXsf8CNDMltq2fHe0e5
73dHgxzJPVc3LBDlFJlGL2GAy0ebaa5PNUT0fF8Gbo8bFMnc1eR9lhCthPdi77n4ASldnPQseovz
aFzL6oeXXP02eN9BzIbC+2KrRDjdAioxOeahJLmZ3Vr/1UapS47tPGYf69DoJ9hTzLM7PBCI3kiX
xvfR+XP7Q1WWmH+V43G/9AHZmLtMq8JesJw0L22i4/9ymCSGYHZpYiSyMbisMp/aaotg3K4fkfXl
eSQkzds6Hp3fdmJO27PY4So6smZNEQi3GnRK0Qb+axerpcKDBaZKufWtYurdxmOdcctVR4leWoaI
ZI2e42lGbNP0c9McismGameozMiDBNNOrDDyY0J/bc8yOU+yDuGMKphowqxE4kht5ipiS7Q8aLLK
nX0VBMG9rByNEmT1ykeuF/bzcyIlgHkVBazzOxsO0bZwOJ0ORKvY+Jja6AYMh7hdTp9pdUMQ1SrO
FGoegT1zzMz4XbkFLLYYqhA2YCISZlwJI9NU6TVvLXId3nMKOX9jsK+AksU0LccXoxNEAhsU+Ku8
nzEY/7cW8MO3yvhOtW0WJjxgEgjIaUC9Za8uCHdUeSJZPtj3UUEDBnSgRAJrB1pauB3C3sg4/8Zy
KK5+0yXVpVuzPj85YdbetxXp2VgBh3mWG1usHgHePrOe3YzN7JfFN5ddihBM3weVQ3nVQrXlzVib
dPeGOAnxZwkkeVS4d1M4PI5UXzw2wLozrAvDlqlyAPMoLLMPz8Vycxwaif7yDO27sb9mHAOIWm2Q
1EfNPO0FbGD8d0bchzp/blz/l0knbe/J/iHPE9UsFGcA/R2hYBPW/E2cy579o9v+wXsR35OXi6zB
w/vxGhlJCDFKCl88xg6jsOHsrmJl6wmVRT+0bjARJiNU4z4Fqy28Y8BtlCAQd/xK9Qc9V7UZkKYT
paAhiiErpIJvg1gs14TKL4JT5kb+vAETXTk0Kyz2WSIOIv6LVyr2+SEIgT6h0pkjMo8R7G6aYmT8
gMvRwMgR44KJunBH6PbtEoKW8umW8OE1eGCoPO1d0hPPffCNiC/gJtKfOYKzudO16/Vf1JFzSbA9
Z8W3hJzxAdtEkxWStf8iNZtj61vvA6NG9C/nRib/wqUjwDlOXhdp5w8JigPDgAZAHnYVKAr01/Ny
sqKE4deTCvKBUptDH5sdt/GQCvYj0SCZ0uQmDNIr7OD1N1qV9Ruzpvcb1jG/jIxZ9jDXw2h3iBAW
3fJ1sOIVJLysp1VTMmxxmWBoSigFv8iJdlc++SSxJ+I59M0/SHP+yDS5DJ/QVLUC8QsV13AfFDJc
70AYOssOD2GEy5xcFYCA7g3GpVq6JN7tCFqgQm3V/Ax9aMZzD7UJ4kHklfU1BXLlQGkmK+UlEPyp
cpOi1WREjAKf47NHbnsP1bXCbDir6GXtJ6I3EO8XxFhr3G68DcQiF1yh714vnL/Y413vFAEtE882
n1JubzQGJKngVut2ymua8uGmeX/nLSFkZizrZQsbp5QsaJfqJN2hgmNdpWR2/cHhgiR0SqV/0mSl
sDYtfXsXJuXon0uSOQG1UfODuMeIRORKkbDM7z6cumxoxAq6ZgJtscnvvbkhgcfXs5yAseWm/22V
VNHOG9xpPbLOrZZLzFyLjTwY5vYv6uKED6Lk/e5+NSF0wSNuA88cbolBy0dQOfO0LasbEBTkBREj
LLuGNHnxSt5zKlc/xEmG6R/yEuFqW1X1RNZuShQsG9E5Q/KYZZRTlzBpxgE6L0r09HC7ziHE1MRr
SX+6aV49V761LNFydqPL2G490tbldiWlc36tqeTzA3At8dJl8Dg34vYtM+5spuKI6adKGHF0nKh1
Nhn0RaYRd0LEzYnsSQIsaJHW4QTNB/lASWn/q1wiLA4JJ+1pRvvK74so7QlKTZj+ACQrcNRk4UDJ
kyryAVk6LfdsNYizSPPAAYg5B+C7Yo7cdyMXpHjad9mi2tBT4BsnZ9kL6Q3eU77MK7cN/n4kQqiq
36ZcLvgT12K4nwXXcyJ7kxxy32UyxZq2XdH/1j6htyhB1Av9hMLai7voX9wM3nAleMAQYGALfcd7
30SodUX/hlyD9G9UHvQvyqlMCqVw0fled0HwWLI9XIFqYiMt1LD+dLzvGd2VBnbMsD5w8XKy/gOP
Aug2haWAH5b8guiEE4fNOHQZQHwD7R9CLC+R5dHj1GnPI13YvFfgl1t9YKVSyD3fq4sFPjcxG6da
e+t+YL6TjDvVsX8Jj2g9Js5HUcCpdF9kVdLlDSpwnOPUeYs6BnLkU5AFGwYexQzVSOks4l37galp
thz0Cb1g5rQTRZFG/+xa9ynRUER5ID8boOm1wLFRXhk78ooxWa1fkDMuy0PZY7riWYZt2+m55zIl
PuGeFalmIKo53Y5gE4JvVh8MpS199XQcWjj0Z4SU6K6KCs7CNsC/8Xazh+Xcz86AeaKdx/vSocB9
04yaT8qxcmI2nE1UjVMtkQCSfJDhH0LlMF2Mw4WxwxrD0UkIW5tdQkJwIdiPcfbIrB0wkMG9Y/ZR
7K/2fS4nglQoG3KYdRkplV9xJer7JINuQCwzfhps3AjEJ8/fMizlOE+dIf7xkZmAyRtQ9u5G5uWM
GNpcP6/ZSOwJk4f4QhwHmYx9lWZXt3Li5GMQWp9qgkGqTRjPCCaIB1vQmCVkR9EPGrX6oj0C8pTm
jp1sHr1ARALry5Q+fmhcQXpVh2Pt31rQde+QVRp/K27mhVPY5BbQUZDQhTsIWg1qK88/9fkC2lUH
RBBQALVxfKB+0eaxJyppX9OgR/sMPId3N8aJGvaKdBN/M2sgBYeqlFRcMyFr5dnCSvs3ZBbdHSZF
6JuEBf6nVkLlTnkYwfqG40LMyomVVLGeh9lAKSxKCnbeZJ90ddhZKjtO7HNY9EYDV/RDj8ok8vg2
xn4+VdU4/h5LOwXonAh9vkV9A3ng3lZ6LPo7HLVDPJ9CIvrGSyVk7aLu4Tr9coceT0JjIBEh1Boa
vhojLfvOASfjFvk7VEdFG/M9RH01o0NYhmVGrgn05Vcq6u4IY6wRHz4S8eoFqkeqHix0LCJaYfeD
HQTEGN6CU4sU851kIc1scYW/gIoNJ/FmYNBWvoZNhCYhIlw7Zp2fUxGX1O64l6psDB9wUhAOxAbg
Rm5ZSRxatp0c2TJU1Tze3CxNRdBdUTFQHFYJWWNMW+c8FLyszIJqZufE203k36Dd5fhnX14vLGzT
vV/HLW0UT6WflgeZE30JtUXDIH6pGuEmNyyLM9qXBOE+4osh6JtpUxFsuWQHGozaH3br0iW/A6eu
8t3gOuv43hPnVu1qdMoPGNHsa+GkpdnggmXQY+ni4+0Izvi+ZSD50igKZTaWo7l4sYd2M8DO/5I5
WUE3Y0hqPxClWZ4jpNTLsQdf6/9y6NZLglvQBJXb2SkzmH9rUQOrHOdx/bX6Bnnulpe7hq4rpOnR
1AIn+5kK3dxCsRITDg8e4y3uQwagKNvjoKpTlqgITZdp06Q9KhcRFUDa/JwR8YOOEJ1cY9By7Amb
FNXkjrsu8A8EdTsxERdklHcPHICpj9QzC9hKYq+HtoVuHDTK0WfIFgcncFUgQnf0b52WG8kaEpw7
6rai/hN7aNM4LTmXUecTwAVVrSLPEaEidUDu3DmDlcu9brOg/8sw0DK9SV0RYmnvZOEeW6BIaPdq
bO7Y5sFBr/G0R5RfZd+dGydy79vcZlcJgEUTd+naPF2/LNfV3xyNnKWMGkX9TOILLoVdj27EUuyO
tftQFsnNUUXz+6Ea3HsvbCM9/6v3Jge0h/Rnt7jrxKqCvbVAXvaIiCv9z6eH8FNWrTnEDDVz+QYP
bHODBoVjlwK3pdLx8seYjHQXnVNRKix49TKrBzyec7XnHKzbR7BRPgpDuHfZXREg6HhSLg32T2pH
aFB7d/RtykoZsWeOg54lTfgnoJyQN0FwWn953Gw4PzRTrEsiADF/LRj2EMY3Yy8K9m4duyJjWO31
O4mVO9lT5EPE4f8Ig/g7sXoNszcf0wNLRVYsRXTsWDjPP6Mfuwq/bt47B9Op0D3Gw0TNvMIKzOET
RQRv7EZ0YgmJWHFqBFbqhhJrKx2CVdh+51F3hzY8yUhcK1afhQtalzk7j64KBDSvITTLT0eYcHSc
/ZAVKZhe/Mq/qpK6GTmmzLPd7Hf9guTSJM2drf7H2ZnsyI2kW/pVCrW+RBtJM5qx0bcXPnuEYlbI
I7QhIiQF53nm0/fHWmVKCQm3gUIuUllw0Z00/sM536mdkvD0iA56CCCDvNujgm4zMorqkEPwEgju
IIHwdsDJZ7PK8iNhnZj92tMuAjyuD3qoQL1AazaVc1ySpZluAdNqycQNbg4yIDH5zxMjj2zf5v6s
jz3Om/ZQodhOpm2uupzYe/g34olAIeI2GU45zVm4VUvacCzTjDMPo48L1qQMBgbP8CctTXz4RG+G
xWJxYuiCSIRQ6vvUNyByoTQcQA3WRXrKQT/IElsGhyGRaoO2eWrJE0rEZmZjXr2mXdd5n70a+Swh
TI1HVtGoicLclskYuS0Gczpa9sdMwvxqpxMMJ/xLthXvRT+nxRYPXjtupjAQ8jU1UZNE1zw32sUs
naLWxzlQcKJ+417L6bAX4mduQtEEoMw8Vuobk9QeZMxGkuHANmyC+gTECMMBDXPFtTS8t18mRh/u
J9YVqfjhFcjt0edOFkhjFNTSEDCRMgyFZEyiuSfQ0oNy1PLkVmHvojuc2Shc5R6D1tMoTbxaIIXL
oU58CDlYOGoQ5nWM/LcKfcfXjDJu+I7ogakfsUaO6UlIqUGnSLAtLW+8cbQeO4IxaKrkyD0v7drz
PEzhrNVvNDhyeW9csDo9nF0oT9hDy6h/7Km+av+KYXYLPW6LFTSGyVPgAc7iWw1GaExuARaWozmU
kNfqeo8Z2MnBLhZCC7MFpY95eiYPYUTSbpJlOKRForPXgDJguDbceN1xLBryKvLQj0e26EXrn4bJ
7sZjJWxS+axWwjBiaoH7dbTnmcSllTx6ZtrfDWiDI8SdTZs7MMNGY0hVD0GA7fPem84ZrRUSUb6k
fJcjYmOPjFiBeVmSxY/IZ2vG/GpISTuq6Rq2M+aIalcUlPw7a/Q7KiPGFzRrUUFiHXJqZ9O6cxed
mNeo+aRZ/IkdGy2BniKJ/JMgaPmdQ54ZY5548lPpdgTborW41Jlw+r3I02LEK95i6ZI4SBgpqQAR
ARYExqLVFA1nYqOCH23pErFcqcC0P9CMKPVGZ2NX/CTI4rYe2hZ1InC5Hh+Q1BGF008uyIUyaXN9
YKwHFzmtW2tbErfGts8drIFdHgdSu6sw+o24T4hUfk/NWF4jGEmg7KULTZRN0U49lKkJ50fo4HAz
YEpxkddpfN22TelfQ2IYSizOGeK2kCB7Z89mikpNhyExJjqJubG0VSZIOstJLZyJ4BzR95roxerK
eDnlcBxb7m27CK45BNBOdYPpvkUsHT+LTExsfLGhIZ+3S8rhQqL+YDRFmcBMnH5tY1JTqs2Ehw7S
xOzxDFhgUIlc8j3/qw05QN3PLnXInuLGQ39CfxJdkTijhzv040l8bn3ViWs9ZbPakxYRPbeDNAZJ
MC3gDUzz+ktiUFy+eUXIUK5QMLZ2yF/c8FCltvU1NCr70WEzL/g17Pa5t5YZnxU5gPl2RP71DkEG
3z/ZvGwQqmDN5Bw8UT/iU86d80Ka27cs9KoSvhPUcUR+1RKTIhiODlu+ZLxuIXL+6AaEYRBKfX95
IEsruivBQM3HIM9VvWXBuwbalEKXe03CM8EzjS5OSI8jubOr0q8ZgaJ8fOgcVk2HriGq6m7pGOw/
sawimYPvJyo5bYlM2rAvUEc6JBB6UZt+gavgfqgyTk7orEHf4+aKP8u6D+urxHPhYZC9AyvdM5a4
ncMBOzBxo/njIORQHnJvtg2pS74kXg/8bb2RXtw+1cWUMpvmMDokKJ6Lo4nL8M5INtunwWXYRRRP
5uNVHYiP3Ftt7UGUklEgNq5m/nwXFfnogR/vJY6HtjPMY8LE2np2jC9BMGPVZ0Ys01lbNmqmftSS
LqEIcfyQC13fwuolgsfyNDZUG+0QwbX4ZYim8D3rWDQBSRkpQoGU4bNE5ITTkDU0YaPWfWkmSIXA
bhJ3g1ItRKqJ/Wk9rXG6HWqPx/gtCHG37XRgqUdkR4Ds+2IMH+pcJN+llYhPBVNy5nD/IXdZvkLL
ny7LeiBiyEepmM8dXPYuYZIGorf4pGBXIBrrWsEKE/e3Ty4SjLN0JRl21wAINBq0duFt46X5+M22
KYE16QagN3QZnwfiCdYxE5ZA9IGDJK/LWvJuJ7yqnq8RvIfVJxRr+CSmJHql6Js9gr2q8HOPAURd
jSoiBQu7Q3oprK56TwiU/56A3rSv1nTnz1aDDnPLkrG4qrmkeBfhL2daY5PB8bm0W/9LyDn6qKa0
ypB/cfgKhPmN+JyD2a3OJPQMB9Z+fMsm0IQTupUatxpFekttA0x2AggdvDO1clFzgC7LjkIlrnMS
tYm/LUIs3w27JVIY+yU5+lBtsepZmTAnKr2ZLaXP1ZNaLUL8qzw6Pj2uGPUuR/tB3Feo2k8ddEHJ
cpw7hbFJqcB5ypSRGalMy9XYDxooF+r7G5RWXXjmF3QBOdsIoneFUCl7jsqnoZusNADc3WWtfd1h
bIw3vTthtuLNW9zOTTwOeBZGG1SRYxc7dwG582lZmvpLb9L+BfMjjB3fMmm61yFl5Lbv7LVBjMPq
a80sCBBKzIzttbCG9nuzCNz4fjcSkIRWJPHMdeYU3vCOHY/pLEBi7z0cZx7K3pH1tGG3J34QhTr/
YNFa9J/qJUCjufGKIPxmo+BJgdctrXsyMenfmxIKD6cpEnnngLbcFDd9bVRxaOnq3K2ra9U8yTxg
D07UnX9wm6gn94N41/WhbbrPYwiaZc8WdeULoqEgNImynVQ1oDA0u0kRudiQ0Lltx07iogijyHn1
2AarTy0JYdPnAks1pBs3yonyRbOEA9oaYP24gWWfTe9nRLykDVWx1wWquEZVRm4oFIryW2ItDKNj
6vonU8r0BXtZ+B4Axxv3xcy7GzGHT2PaDRq7eyybu6CiSNyG0QBJveya8BXcNp4kWE4em7kyqJkF
hezwNpqxWoDQZul3SrvkYxFeleXbVGL9J/Rer0GF0pKPaH/YN3ox4cwTkd3mPrc99zsUgQH4uWzc
tyxCTnLCg0FD7JZofQgAm/XeI+KouHPxkqS8v2OR3toC997tGDdqRaMCRcBZZbCc7zJlljMk9glu
YT7BURS5X7m7eLIxwVRj2sqd09Y9vEzkhd2pHsoJ2hmIDfto+wgE+VvlBBp18El2EV5jscHyYfqH
saHj2ZgG/+pV2arkVPQ0CddzHdVAwxsGAJuF/kftI6tPaBWKej7TUUgUwsS7etbtKPFm6JMI6Hn2
uE7d4cJUNBJ3ecUa4QOvDebtfa8rCKSHAYV1HN6w+yNY+siewW27faIxmtJ+OINK+J7T8MmahIoh
NPlB33wqeuU+c4hrvVdRlLTbWWfha4uNov2+zJiu5Z5RbmdvvRFDNyHe0s3f6ijzrvsOTwGeE5QE
OcFQCI936Sz7+gYd3twe+nEu0ROiiLGmnaISC7jbHQtrZB0wuXtkxYtNQgHQrTfpnDk+4AbtNBcP
+Gt5xJpblbczdlELL2UABHoLl6uI7kkDix0G3wszG0Q3M4pi9qagHjCdk5IDiszLtqkll/F65GCM
TwsHNDIvogRDjMlojM7IRzp6SamHNXzA8zk08MFl20WJ6Tla/EZiAW7z5oCqyM73NoLERxXiPNvp
nEwhpilW9pyQGuDcBJVH8co8ArUpg/1GPjOU63/4PMDUykYNxAROHq9lDEGeYBlImO2Wu2Y9/nVZ
50evUoM+VTaTZZZacG1O7Hac8DuRX2ghYRhK71BWEepvjes3OpGqM7vszWUjimsV9V3/nRe8E99A
iuD7SnDxrWSdUj45a73+iBAiDJ5AT60LxXmREAuymdv6sNrIo8O4wP/iHRca5yRViOaSKra/6Dma
42MYIlze1O2E04yGHB07rbxgrhLZNC8eJSO4Gi8z+TYx1LzbAoGS/ajo6Vkt5MSrJ3eRwbXKGwCu
VLqAe6YoAgUJ0cEYZaAVVfM9VY9DVoABFXUD8VH9aKF2zJ+YYpj282ALguAYidfoh7Slz3kKOelh
jCl9XypsFN7JDZkNoaAqRvzo0TJs5lBZ/SWKlCmvyhE97ZbBaiWYGNWNf+eWUyv2zCkF7wYiK8sP
x2YjeEC9pgCfRkXEBNQF7vmE6H3IzkM0MjFjHOOjfApRdsoHF/3pa49JzL1pSDLuDnZAgQFYwcED
NKf8XIeBNPcVIdFMY73F8ReRqt00aE6+MSDBDE5ygPyEFnCyAcgTb4Aq1Qqq6HOVm/mNumIeHmqf
UGdii0ZbHRHAOfiIrEqafIMAvahuQtrm5JoEB53cViW7n50P1ZCNNQaQgtkO+nIXFyfeQKD8jgty
lfm3Ac6EHKuqfeIDsLC1n0qEL13zMOUqSD736RAj+udn4dCaE3bxvGb8wLqPPVs3zWc6jZE40tAO
cxZQ1tIRTlHLoPMuFa6VCbJFj5GdPzGuf+mMP7ffE582+oQ7qlcnBnV2fOGVZ1v3DMzH4FGGSd2e
KGNIGxwn7WIkd21eKblqZXE/Ic2O9uvKxz4JhRFu78UIt+ip2WazahLkkgQSD3qQK4pTypyW6Fnw
F1aD5kgeGE2PVNgOAUfmqgpx4ew9Fbf5NygFwC6mSMcvtRzDc2NVFjMSz3YcAj6C4dnxGHSgmavH
6WwPCUYxGY7etyBpl3bbMJcmkSi1eIlqf3BuPWyHAQHt3Ku79Q3mrUNX7+I78IaYdwOPYv9XwqpB
JQSRs2jt5rQMol8RVjUuK+Gj9mRjM6cVpAEDn7QpzHIVaPxNjLwmQJL1YEQNNXAko6dlLBRu0w59
SpOZ6atVxNnDHPlRhJsqUgg2UWKDcwaUd5kq3o/4JJvwWUSAYBjOj9aNhfMB+1LLA7VFj0c1j2ZN
Dmssb/wFuXX3EY8VYiQLBT4L5SpW/F/AZjBPt2I45hSA33Fj40tWiIkDVsgYAHcq6PFHov5GmVyM
i7mkXpqUuxq1/QuyfnZ7sTeNZM9iPnxFUuMQIkS+ytlTRNrtB+biX7plXfG0Tj7fNtykN4AOmWtm
aWn6C6zR7G1ZnHblrI2BtY107z7ADxofRyfoXsmxLD6cVqbvARm0V44z9pAdK3T5m4mXOd43lEVv
zEYRXjVz3VT7BjiDtffzLHnx+wIuno38+TXGvPZkIY2PUDejPtmN+Bhv84gQrY3flMivILs139qU
amWDzbd8xlDhPPvCdT7SOP5PglPf6+1i8gZxdu/VAhymnRIXiPiY5V1Y2DtuNc7FCeVpumOJnF8b
hJngkIg+rjcIGAEtjzBMCw69GlPjLGsSjfBMssdIAs41klLYG+XGwznkyITzdklmXBR1hHZtY1pB
R0C3Z2XY/GT50ciq9bYkbDY/qLPKeO+MhY4pYApQnknh6OsOzaHAXiVZhJuy4lprAm9i2grtZ1ee
m3W4jTivegKk0K0agUQFuWISDEcOg/zHONTy3Ro5b1dKeG5d9ZVXf9Ns+HwkfHlBGqzPPH4fWuCw
9v0i69vOtc0T75zQO5HOR6bDjGwWQkbB97TpOVfp3qxYN+eGCSjMvyHMnpq6JajS4X1Nym/JznZv
s3H5kG1vfR4RBJ+WunLuAC2vyB1YTS0rszRCb8KrfTv6iZMf4yDEmTZHmblussV/LkBj9NseuAPi
xrLENRI7FCmIQPD8+iwE7y00M/V5zI3zOAxd9FAHNu/CUBKqBYkgnG7tdiigdaAkdzcRxLJrnH7L
uxiozreRS/71xpvowlmw2ths5TBNX0YxA8+kGWXtycq6QZztFoyEIz8/K7ROw7ZvVPfAVq3+nIRz
eZMURGZtkMwwOFOtbh8yUJCMaUI9fdhpgnSERZh3dNMuKw+dILP8YFmk0m+RnRNqaepp+Yqnqn4y
zRBSj9gCO4lj8PgdqJtIOee5L4etsCin9oWKl3E7xgbmFVo6sWHGl96bMkxohxbCVIHmq3iHsTF5
9GlsNVVjkL/5QiIK74MQAB23AsFZFT3Zow8DiL+HjY9nzxKhvvZXm8J2CXOLUdtSpc+NP6NTya1R
fQoru3AOPqVTvdFtwgkaNkySyBLiYN34IMtemmnSWJI9bgDKhoB7gzcaAiEOB4jtfRXb9wQkclCB
6bLfEFKiLo2W0Tu2c5e9qN7JXsC5FK9d5yKs5IuQn1g4JJ+DwoMQ3RWM689DnuTHbIIBuJvYa78i
w6FFCnSNlH9cEEFRPCTUvdop4XE6qM2jE+wHluMtptfhLAv6ZxMg+Ab6NLPnangagTZVFfXAwLSe
bl4LGMc0j4RMpov+RsB7MwI3U81LTrv55HoWScwYQAx2oNp9mHELTXsLJ9bXLIqGu9Fg3aO+dhRV
25DLZRViMQYDNJc9WwKl1wZDqUATGYb+uGPc0yZ7gQgIIWfLIHjT9v4KZWfbwjin1PYXwwPMQt0r
0nnjdRFB9GM6I3cRTPtOugV7vM9S5AB71BOgoEk8Ti+KSDCxWdKRwPO0aQ3EuSEiNKJuAxqxWqY+
X0Zod/cIY6ppBxU/CV+TNnI/YqRO3gYNV8t8PeswYeRR+RYDcLgW8bhGAow2zGLajtAQtzIXF2jA
9nznBqbhgBDYSBt7dLtzE/IlbkF55ACMnBreZ0LnUp6KJlmFl5ApoEHVjQj3FkDm4RqAJctE2aDw
ZFphq1tvaf2Pzi/aJ7X+rZHYjTbc4SaE4j3nNup37Hp4MAa1Sl7TBlKhn1T1Uzrl+t1v2pHXKIcg
7lUIIftZOBLWErPQT7KXwDfp0AD4GFBqBEhCYETxzFaORY3j5BOBCGDleBIxF0LXqbMjMcblGkzC
g3bq2a6BXBop3/cxMSXlBrYCMV50xxhwbZoh0t+c1onxK4rwquAgYmpMhMyHNfDS21pAX9h3eJCB
8MEUs0TllJA656QARDfCbzEgwdOtnjtgg3DIWJ1/YinMHkuIge5O2GNxyYjMTYDul8EXlPq4PYNw
dI9Vx+aSXwebuU1a4ZqkOZnVdl3QvTlV/tpkeRFdU0LIO6OXGll4lUTvOJPL59zkDKCrQIb5VQh4
g9G8JZgRxOyS2kMzmPIpIDiHAjoN1Y3E5gSVZ/LG1zDseE+z5ZDNLrKdUO8Hj3T7jXDyCmEPM+vd
yKrLbIYEiyRK/ba5c2l9sewrq37nUScmw/OC8mPC9kPKLBoLlKqyT96Mj7Ha7eklD4WIwENhzese
fFKIGDYmZXFGwV4NTKA0YWRr2cm4Q0/OJYM9z0aEZfFqcSadBoqlKc5ZGK0LgDZFMNjjHSbGgAUs
76M6Qm7ruhO3KT9ocTvB4f4Wgi8iA2ep43obdWn4pUVPOvHkFt2tKfPJYo3B07px0h77SuY2HcEH
fvCDO5yBDgDigvF6Ip44GvOncCmaYqe6dv5q4714YOXQqS0D9hoCOJis22DpVu0CSXYXrefxTH6t
FFseArFiqgKYGnY4pCG8kml5sdE632AHxFkhevgafH2CwZtWQ4VQnwjqEdhoBPqRL4N+f55skF6C
zSplS2qpcpf5lntjczcS4RLn5ppMcLxK/JxOuXMbl93hPLmUYx2xk2JrjY3DEpv6BC+Qvfjjvkkt
r9mj0ubbB+6pv2QyZmoboe5h8lFX7qm11kurcru+eI6hgcungUlGh+L5Yc5XrxTlrdkVUPeTddSD
L7amqMU4lEkasx7XwKnBdkOOSzwMz0QdFk+03sP7FCUpvqKW9ByLYUO1LZha8jIhaFxswyW3jyC8
yPhqndCtqJWK9Aua9eZLC5Av4fW4Whlia2Zl7cP4BtOQEPPlDrH+4FQxeof5JME6nHXjWwQs67JU
LGA3nsscd0+IXOydaoOz7BhStd61pqf5Qh6eIP4as/iLK7EvQOgkrv4qaq3iEWFhhFgH3zxGraCY
XqOKamsbFcwqdyAc7TNHFy19iwol21noBcYTXoLwFjcXey2X2Qewxpj3DnlluUq2mA09H2t+HHZb
l1037PSwHN/zjJ3PAWtUu7dJFGBPWKO2YeDZNNaONf4QPTJhDim4qtLaTVghxW03JWzE/SJDaDYb
FrXnjtzRzxh62xMcQcGCcEHvyMKWJSs7bCfp90m/BBAZuCXcHYAe97W3OnCSDbmU3TkyeNwP6+2i
+Hp5ivass0Fx0IICsUQ42BDVZWmvPlj4nmmhCAmfQQySRT6VNQVWZiTICCPJPEClRBosu9VWQEb0
y/Fo7LHut5SfvDvwKdePmgiz8FDb3vS1jacVBNM4OIZZukokDOg9SPPq+vKNaauEZuDgQ9lY6I2f
Ezg3wGNskvU2dYH6cifTFESPEDHqkAbQNvS6uLTfugr29BaTvnO3gCFCJ6NGIqUGRFvEs3aSw9v4
K222jdJxOdtTEreHIveyi5nnSG0q4FsoMCgYslPXVj7Z0lj5giMRXjQizA8hmDY0Nx9Jn2CCdDrk
XOfc0i0QQ2oZpo9ylMEpZFiC430iFRsMUXazzIO0ML2FQ/HZ06Si7PBNBP5twvn8tY/GiG1RWRt7
VxfBSANLyu87owEQJP3UVoyV2Oa5DyBjqmaH4TK5j9PGHdE18Ic7QewUzwVeEpK4DVXOzlVW9LLI
HNl3GLvhfTYUbrcn9EkeBy2IWppU2t9Q8E3x0aGpjDeSF5Hg6e+B7LRWan+D+5S82T0ImG1TWUXz
GXy7echFz25xXJxGHFWPNBThckN7xxYhBusNmIopj1Mnb/hOix+4y+1ym4kA0waBlPayt6QXWVi6
sHdwrMcWUxU6FQB8VHcRWZjDjhdmQykD8OtlSA38vqbvvDfpLabBHOPaKDHDaM2s9vrhFPRKooQk
2a44GEreHy4jyHCXICSnwsTXco9fiBeuKlnc4cLqfhiGNA1DCUfDWMIWFxwHge0eWoXKvyAZYnlX
tZ3cM1JBEsJMj1YuA8DwmYlb9almLIfJKmuK8XMO51BvUOSwb0GcQ9YyOmaHwWSik5XiTyBpmKv4
1AqVa+7ifIaFz8C1/74grUr2bYPIYmdnen5JOd2/FxxHTzNk2nhbKG/ZG5pOsPllqL64fVJci5aA
k50sXfboriq/5tpFRwNaqrqHdxbdLa6ROA36bP5gTjv9EPhZXiklqyvDxDXZVZD/gFnJLt9nQEi/
RPzAj6ypkAqlPcP9OCrh2dd+IRGV5+usza/6dmKNk5NGhZsnveUJA3VEsTuMFSR4Ap/771RfTFF5
KKske0A1E3mIVE05OAwjOJ53djT3HCLCUYP/5GNGKw5dNHh649jzmOK3aYQOhk1u2ET328We5u5T
nDolG2aUVu1X4gH4mnTKlpkRdxsL9xyC7+9Z3pRzjfSIwTKb9mJxmHltbStnBxxzf67pGp0bHztS
BCe23bPgSant0E8lbz3EsOex7fEGsviDKtKlvjvdO8SoYqZQnGD1feBoh/UNcAGPWLbEy/rwi+PZ
Ijfbnt8cC2idKPIAQGdBt3xKiIqGnT9Wur8m0c6XB9nPiTp65BwW3zC1OhpghFO1I2jGqvT2kB1g
J165PsBWav/Q7mHRR5ntYeNl7Dl1N5HpdVucjE8Uk3eNYZ8VxD6OTMwXMrkVIJ59m2KPkHsIhRN0
lYg4u41gwi/WzoEeH1PfRKnmW8t9Br4/P6L5ZnkH2ZNDMpcdL3zeUK2+SogVtLaTXZSEUaB2IoYV
p9WKCBvhtydkki9wdMgL3kYRnnWYCw7HD/af6JL4gMc2SYMwlcoiLmxMtJ5y6dCp9XaSINNbhba+
ZPGPWCRrOZ82GLCtrw0jtw9PyuYL09ym3SawBiiocvJbtl0cqAtrbYJ9+tKxEeEpotB3cYmDZidC
k7nbYfCaj1UzTDTAKJOVhtIojPho2UlAT11IpHDJJf3YNH8YD6c18dj5xE4IXT+VD56GdI8RS5zQ
FDqKIUTV3FS9peYNEHD/XWfjfAAAz3yepI0O7VHfMUfT0kUWN/Zd/Dqh0f8akp8X76fCLZg8gX4m
iIzNmDrx92D7biwplhOOKap8uMEUZdVUQ3YPF9VL/mmZG5njimF2qDQyoKXDcjh5VKtbwKBBsweE
RGx8qQgbiYfCf2G2joAFL2zuXXks8dFUtikKSL/LrUfhSSY0yk3qj8gp3HmbL0r11yZpnCdqPrRb
oU9hvFkEgaL7UaJ62SgFb0kK4SZnIlEwlFQFK5Ut7kf0R7FjSHZ3paXrq269RXYJvhnrKMZpiQFL
2YSGBEGiwy25ZgnMD3sxzx7dLOtUlBQOkXqDgxMM8ScRI3VKxvo4oxCbWGRRwzmMfaoKBzjHA7Fo
NMAovMERFOSJ9FFjvFPbFN1VErSht4sHZxy2RgX2G0lWPv81uB21SYoyeEdL1F58ZKEUqbgsfmjX
ad7QOY7+ltaGO7tyOhjyEzjbTdzBNN3hbZMXXzD/PRTMqR+QjDFh4trSU4/I/gHy0vSuCre6cTxi
bg8xW5xgT4KN9Pco7VzemO5KPHIbNtc76eA83iqkzawiAq/JtoRtMFcD8eqLDQAuoAVmCGbWpUny
vcgKIluLtrBuYT1lIOG0aK6KtAC7rD1TH/OYXMezj+f+WnRN+qIjDmSiQ+EL7gAeIEJE3oyCye48
qTfBEucXVB42Rj8YXe9RnM4oATWxt/hRdLtRcxjHG0bD9D5hwLZmw9fBm79lKvrsRc746ixdeR8o
figmjAVDiMICZ0+ymAtFdx7FW5KrgkV9Hz+m9jpjjXN3HmCvG+43SRQd/ruJsQ3dHi4CilccAToc
kzdRwnK103jAtGBBcsD4tMQXf7a1t4tQE/qHihV1taEgYFcAa1nh0rN5WcM9HyNIEeRuYf3FP0eg
mx6/0fzNhCfXU3fN70hXnthBvHZdzOM2PUcRjEsQQmaFKuhX5cvVl7zk4GjovQoEccRU3NFiTeUO
Q4HqT8wmm3rbe7a6h+MzvWFgbN4SOpZvbHPDnoZvmV4yzMWPbEC7F2jezdMEurzaMHmBr2O7HlcM
G5Iv4r+wviGSp9Lf12BLq1MtdARZo/GBCR76ilXQVYywn9QqDyOBs//3v/7X//0/36b/Hf4o78ts
ZtH+r6LP78u46Nr//rf897/YK6z/9vz9v/+tXSWEVNJHV6kZeSJC5c+/vT3GRch/bP9XJOKobVpW
zZWbdzcDhPwqiIb733+I/vuHKGWwUWjte5wILhFWP30IxRJZhE5TkcxmW5gx8+HWCk27dQOw0lHQ
prChgvzw+w+1xT99KuNKDX0LNIy3/q3+cmmTQxMLwrK8KFdnZJ67FmKsuL9ORtv7JNxi+YL5yz9h
jVVXU4j8IZ7L5PX3f4l/uHJFNKwnjNDC96T7979DN+UMy7hbLk2LM8sIvADTaLJX2MjTrYvQEu2i
DO5+/6Hm1wtX2uZ/2vNcX6n1i/nLhduSKEaHVJbLUNK+jzMYM+Yu8xllyjOF1XJWWWltinwetr//
YO+XD+YDteZoQtW8XvffP9gvide223K88OWOwA/d8EwgoLWfKvGWV6Y9//7jfr1Oj3eTrXwPJZvr
a/X3j4P4Q6pIMQ0XGLvjSXsJbd5s6CY1mtDQzZKHtnPyB0zV5g8Xatu/Xql2+HBH8dhI6a5//pev
WCSLnU2Aqy9V4A9X/ULZpC0yLpI6s59FINJDxZbAYefEiDixzLxro9E5TRbK4t9/CetF/uUB5tny
KFaZHQCbEignfvqbRBCdcoI4p0swzc6PjsPrpGiGLm1dqz9ctfPrE+Vp1N4s3IWxbZ7pv181O2qI
6KqdL/6A2ZqaZQETUQ5hixp30eh1siqTbAZMEfu4IqvlHZaMTRTAMPHjo1KPnhsb/yUTY5J13Mpj
OBJXk2uB4hjzr9AGSLZLUJStL6G5Y4zRB+r5f/59ceBR/imlCWD46RogWde8eNV04TuluZorm8Vw
G8zVUQZu8/X3H/brA6GFUD46FckhpJyff5wB0Unna5thXxw8RjapD/uFeq3fDRpg9r522Noff/+Z
60P29xtC07XYDitz22YO9dNDqEIcSJ7b2xcsGcuqP8DcRVYOuEQo19cRNudjUQOQ6lIHUG6XpdMf
Tvt/uGh6UW3/5xt2uTf/fpcAqfC91iTOZUTyu0/YsX3K81lsxkp4H3FcDo+/v+Bfz1iMUkZLm7vf
GOn8dMFOgKE0Up5zsToTID1Lc5BlHpIFu/EPVliFOxO59u73H/qPF+kLo5RUjocb8u8X6UWtsQDF
OmSLNs0xKMj7yvu8u1XInfdMJ6o/PHu/PubacR2blyj/cMQvLxLCQLIFAdKFNj19adE3MDWE6Psw
T4Oy/3Cm/NMtJB1WPOtty5GyHrx/Od1wGbpADlv3oovGjk5V73eIHwe/IS7Ap/Tfl90wsoZFSr63
s1zf56QNRH+44l9+VhYsPKKAKz3DYPvn+9hxZcVU1PUu2HtZBMlmsY6z9FYeVkkwZo9Y6ZZHrrr5
/Q/7y0uFj8X0ZgsC09bS4aeXSo5BdlSqlpdiwUXvEfqwGrx9upLEUhdgBsO1bp35CF2wPf3+o3+5
p/z1U23HZbNLZeb+9N7mibasyF3UpSri5CvhccmVPwf6QVa46UdCTw//H58nbQbPKLqMZ356cMw8
GfDevrpg8EcmYPQE5AjuTXxLakx0bOps+cMV/vqb2oKiBK2a5IDwXPfvN1bSRZWNC8W7TIRXPAMB
S+5gYHoHy27qHSGkwzN+PM/6H99JtsPpoCBN+w5m8vV7/8vtnObLmDVAoC6ExD4T0IczHVn5jm7S
mbd15/7IaenSPxwQvzywHMGS0pEijErMt3+6j0ilQddDYurFQGF7qzqP9yAJQ8/DoPXz73/HX2/Z
9aM0V+cJqmv501lkUhZ4RE1alwDz13UFjufoTpF8aVw/eRqlJFy9G5imMfeY/3BS/ONHa6lI/tCS
wuCnFxzUnJ4eLgpfXNL95scsbuWjr/JwectEEdTb0LXUAVE2PoyCJPr6Dx//D0+Mi4lUaMVhxWHx
0/00k2ZiHOSWLxKR9YeBLH6FQqF+WHF8OFgR1f/hV/3HD5QuB4RB2KbFTx8oJ5/Bd+VELxMZnLj1
nOh5nKruta1AbQGqVn94YP7hLnJ5o/FJjqCD8dcH6i+3btY1br6EaPpmsIJkuAYUE1t24qqCUssR
9Ifv858+TvnQ3ukFORC8n25auBMtgYE6uLQEtO1VLRSLaCcQJ6dB0vv/SDvPHreNdu9/IgIcksPy
VnX7erXrSM4bwo4d9t756c+PfvAcWJQgYnOA3EZuJMhohlOu8i+fX0uEzrl9HE4nb+hsLePcHqoI
jtypF3oh7pq+NXZ1TXpPJ0OhtWRSDrm/fVKuzI8hSYwIxaSATnW+nCCecwLYwDvlkmISpLdWeccx
BM6KGxQ/b491ZasYEoa5sGxVYz1np9I3KTFb+QBoBgNWNJy96DUFErWv8QPYJZr+6z8MxzrajmWQ
cBqzyxz8wigHru0ThBWUSWgrGQ9YDNU7YBajAgqn7xY2y9UJGgCPLYQMMAecfb8o1JsSjRr/FGtZ
VK8p4wftQ4VwrbbB2zqMsGmL4LLenua1Lygl2Y5usrq8ludfsPWh+0TgkY84kSvqcxGUWbru8mCo
d8Do5NKTfOXB4nLj8EmeeIdU63y4HCcWP3ES/4RfGQJaJvXZdFc6Ddrv0G3z57xqnyNwfU+fnaXG
qeBZ5uzb2sXLLBJ87SvUYU92qQHAKHRfrrOy56UWw9IxvFxRxuLuFoYgu5PqbIpaJiIwREVw8lJf
w+sCTzgt7Ztnum7Zwom/PpRuS5XBNEfOhipp+Q56XjItU4psA1wKcmUTmW+OOkGR/sMaclX//8Gm
p+uPq1Ptcqx0VViZedh1xSqz2gGrDM0MlTscm82Fi/pyo7CKNHJ0ldCRhvJstFIRDWALpoZcqjEg
Z2fDG6AHltI3srOXEQunx5Tr4uPTk6QCQgVCSOIax5mdQVF4vqCaGJwCZO7vBPD4EzLs2VbF8jb6
/IJS8CDTsijtAC+evu4fCwrfQjM77EhPtHvTr5B0esrW9BNX+LcZ6/8wLyIZMd0sKqJ252MVuO4k
JaSC04Dc/pNpasozUA2Njly1lMld2ZSGUJmVCfOBO2V2cTqIL+TCmlrffp9w1qrKoPoNuRPNAoIJ
f2EVL29NXjtiJWQObRsA1GyjhOzLRgOefSqlKb6YXfaVPr5yZ4pGfGDb3BxuL+T0nzurBkyP6x/D
zWY3mJkvMWnzT+DClX6lqzrOw1rXOdgZm8UrjWA1+6i6nOo3/A6xvT36wmTnGY0CZk1DXjo8mW3Q
Ug/QwBERPYHrBZ9LdzhZ2DbXxuPa5IV3DJ3i7fTP/9iiqNTYncH7d4IZ1j1GTqi8ezZuVk40yO8l
Xfyl6tvVAQ2H68oWmsX/zgfMai1LeT6CUzs47jvSQelzZnr5urbH+H402+bl9oJe+5ymzg1jUHsw
5UWF1Wj0oq0lAS8FZeBETdCqz83gF1ACm0m4y2noHzx2AfzuNdIz9cPt8a/N1zRhGfAUkqTOq2et
YoFroaV7AgfYPSNaRPw0WMUxSdXsJ6uh3N0e79rhNG16L4YUDOvM7pw4VgLdr9zgFOdle4hBwwo6
iwHUBaB2wcLRvDqYQwQFk25KT2cRG76hbdTbqn/KFCj/r2XdFve46w35Sx+jwHl7ZpclZEej+YKg
GZIWKiWx2V5FSW3yynDCU5Ll9LhitO8xGukDubJ0Bx5k7xXx3zb6vxiBojKzQpULFq4moqeeRGwh
ML7yfEkNhTbU3Vho1ZyFVWmKS3wb5xwckZnyVfecvoLK6jq7DlSYi787Rj13lNaQuFxYh+mIzG4o
AjkeKUQzbOK62SdGXzuA1lVHJ9gQLoJSbj18NSbzaLOKHAOHgbrjTzF5olUBkrdpV6TEDjBYX4ax
aZ9rLc8WrpHpQ89/Enw8Du4UGdFgOD/Vep5YWU6L+pQiyjusWwjicLM42Pvbc79ymiRVdFo85N6U
CmbjeOgxI7Y4xidgyxDeVVUJ91CXwcXa8Bh+NUVlvd0e8cr9wa1I4kFXyBBge85npkU871ICmEb3
3H0cBjPA1zoZUWh1tfFnUDjKocLlDvFV23q8PfSVyZK/GlzOnGVbXqQLpp8CajWSk96mp6JS62GN
9Emx8WIlhURlLt7NV74iYD3K0M5UxNKtWTmtVdsqaVqH1Q0TVHQzLNaAHMkMUdtPz8zW+O/bAt0i
buZZWNvH6M6DW05OeWSoqHtUJY4aZUAXGTGLbJOZlVjYoNcuDxvio9CkTmMBxtf5d2xCXeKqPiYn
zKjQ8IRPiy3mCJQNZPYDPlvI3uk6BlvxYMj11JdbR/Bvd6FQhq+3J3/l5kBahLLTlFWbBFDnv6SF
MjtCIUlPfqk5CqXSSZc042ytzMo6BSq6l74eqdvbo843k6lRo7C5Ocl1VWmos5OTgYa3qJYOR3xj
qv3Av3MfBg13Z961v8CRYqvx+QF1VaPHxh1FIDQbcMR+L1aYKX013X7Eyqq+R9ESZRL6Lc0TUtDB
JyP7aYZk8lP/ZMoD5ewLJ0DREyXUtKOegBy885Fp+6XhM1BtKgyPF/bT9JH+vPCmwejrEf1RgLZ0
Y/YWxVQGIW426tGFYBNuKKQm1UHBMtBHrTWNx4Vb6NrXQ8mQ1iWPDRtxtpgNzH+MbYvxmA9lLZ7D
MEviJ6Mv9b9GGFfgIIZyIW6a/ovzCfLUUvOBWMXLPhuxaH2BBHo9HlFmgdBg0tUowTo+dsBJ/HU2
ksFDuEi+UbUZ903geEt3xPyYTCsMyoLq8xQ3EV6cHxMkBvO8zUNx1ChLwSYAz39IJL04lKCNHy0a
BF9aw4nfb+/a+RX4/0YlLYXRNPVSZocTQX6U/OtBHNWiwNA0T0m1VqYmjc3tca58UEPov5NQwpmL
Uh5owspGLUU9jlZnVHsIEGULCBnexT4INfUDFBZo8P8w5lSEnU6HatuzkEWpAdRA0dGO6KU6zSQt
RBce2lQehA+NS4EPTDEur99uj3qBKmFJWU8AB85UQJT67FzqY9tR+Or0I4xkfHxUI9moLuKQa4Ql
Ov7W3xoACw8CoVagSCAhETMpzYXg8cp5pTf+u9qvcenOdxPSoLh8F41BWdjCYLqyTeT2ffpZGEuZ
1cLlMI8ZphnrU94vyFeFOq/xj0YPlw22xjFyh9F5UDER3+S99lg7USm2KE5SuqkQ53kqMM9YuHav
bGDuB04M6A6Ee+f1jSCHvEKf2ji2g94kQNR7PL2c2svub3/WKxuYp9uk5mZKvu08GE9jyGvIiRtg
hWTpPARJ6O/R1XONUzeM4TfaY4Vzd3vIq8tq0Tmmc81Fb802EtwaWuGBy9QACA77ysv7gbyxBpGH
SLPyVKOGLTZtb7inGE73wke9ciGa03kFukJ7QZ1DObwe0yCLfPUIQtH8noPaKvd9mmjRLvCD7gFb
tHRAetTpDhi3kQsAlnfqhUf8yp1o0mOWgqIjV+I83/LdPm8bILpHCHRh9DhA3RArKx5E/1L6ZiTu
OdnqoygBqS3cHVdnT73OQeyBupk6uzuQISoszIq0Y44/fPSiuD3GSqodqls9buEUAn0cpyA4zSQ8
xbxAxVTxxen2Bri252h+/O+PmBKjP4oVihZ0/ihy7Vioon4FVZV8w5JI25qprNYkfvrCHr+23JJP
zTGS9JjnnW0kQkbog4521BC0XvEyx+2GDqj2gSYLVmk5Gr4FDJ/A+2wnf7pAeFQIkSncW8a80YMG
dm0LqDxHPyur7xDXNPfZT1RF2QWJjJKdO4T231oTisPnF5innoQemCMIguly+XOBu8pFGcrQj9SZ
qy1KV87ObQT6O8j3B9tR9uP+9oDXVthiL09pvUTddvbctrQhgINUxtFGKuwpcrr2ObOy0AZ7GtnJ
TklTH2o0taty4Zq8OrCGiB+DT/Xuaav9MdNIgfdolZl+hEYsdqmt/tN5ZfuiwVyHn4Pmb7nGANiP
F579q8PqZHMEc9ybcnaMcOtpheGV+pFzmn+xUJx6bxPIkCi46+2/bgSoHGPPGh7m7XW+9vyBhJmS
SG4wMKXn00UrvFRQatKP5qjTW8uHVva72Ms7ZaXnufVf7ikLpAmlGtr59PTPh0NtFgkSn89qNn58
xG93/DIOA5J7qTbmHFXkB7cYK5fZwna6dkHw8KlUiWluk5ifjztqkZ8B1TSOed3gX4zCHHwxp2rM
VRCgig+9j3LOwrtw7ZPaxKBsJVJ1ktnzMePUGHqg+MZRDYwXeHHasS4afU9KKaf+dvOY6crw7fbn
vPbIk81SgELslPh8Nib+Na7uExAfUdYIvR0QNahD6FQaC7f+tW1DrgoQhKRRUIM4n5ulhq6Rtxaw
pkKxfil+hs7T2LWARY1BrfuF0aZfPUs5phQHdBjVByCAs8PhuS6KPljoHJEydR+1vMmSTYYAZ1GW
JwXe015wJ2Kloo3waVz4FLcX9cqH5B5Cs4cHjkq4nJ0RIEQ1IjOZeayGvjdxv8ZMFqkjozuWaT+W
dybiMNHGSIIhXhj5ysTZswYLbJCgkzKfLzOy6JbZxjYjS6NbjxCqNm6oBfWqzt1/CTRMdFw8jSIX
SgPorPRZYKifv5jQLZ8KmWAgyUhmOyqEmIvjj2odM0SH99j2TDr8Pe0N34H1uML/qdrRSY0XDo95
+clpVoFHhiNAjjwHVKFYF9l1blvHAp1U8PxSh3AuUElBz72BJm12+n9Y6wnANV37qCQZ0y744+If
UKrmMwfWsVE6bxIuRPXyR96EiY+gdOMqOx0ZY2XvGCPCBk1paR9QpYd84T6+Nm+K2RNWcMImzt+B
XtMGdUDC8BiWCXo4sEJXSLv7kOJC95DE1Bv/jwNq59OWWVYr8eCa0LYtp9yqheabDy5Yk43dgiBb
idBTiu3tA3Xl9iB/p00IxhBsrTMrJ5Za1fcxQmvHIvVzvEpbpDHpNaXh2vDqZgGFeOVKhG5EQxm0
J8nmHD2ma1C3TQM6mxeVGLEoFGoNmGJtv7CQ1yZFfgVsTNBs5e49X8iUFCMkYCG3s7RihOOjp+2b
3+MIsQ16fSiPn1/DCblhcztQh55vFEONYRgi03vMBmQ2H6AlWhXewCZtzxDh9oVm1ZUMa6q0QIXg
MQM+NbuILDTOVG55eTTTzFHXQQCmqYCjdCiRDDlKp8GIC4GQB78tlyCHV4cGa+9IiiG41szOpZnG
lAc60zj2vLTg2HW1ujciIw3vNeBG5YNWtCkScWj9/VT4//F/+KyA3EHF8YdtzGErgYPCCurx1lH3
IST7bRv+rbaFsZ64rwto78t3BiiVztsNgASG5vyTIuNRdUYgtCMKz4joIMOS/0QKzRx2cazLZmur
AaZOaoFbxfvtzXR562iUflhhx6E8ShnkfO8q2tj7jhnJoxqKcA9B0ks2yFgZ2jvi4gjKe7FQf90e
8vK4MKRFPAaqE2OYeeFS6EnhdbIFoVskzZMHdStZF6SwiDfBo1r4iJd3APhrdWphENLTXJg9YmjT
2boWB+ZRa7PgH2ENWM94sYM4wu1JXVtHQ7OlQ+EXJIQ2W8deq4Xp2YyDEmuZ7qLIQnophAAJD1nP
rE2EP6y98G5d2TWAXaiF4hLO+zWvbsNRNisZlc6Rfqte7Cpoxqc4LEIIs1ZbuY853iK/KksUS5XK
y+CE/JdqC4kwjpvsnfNNwyIOdHRBjLpZJp11r7beDnmfINjZlad/Typ73AzoEARr5J4aY5P0TbTU
bL2y4H/+hnljqtDg202WTKcUvuyrV9VBuI1yVPY2Nlaja6ykavfTV+GU9oNsn8ruONHPvrHd2XXT
on194skZ/UfdN1p9XQRYo6B03qaPFfooyFwPSf2XG9bNwrV/eRtOoxskFOZUYpsDsIOBlDmjtnHS
XCk+UMyo3TWRhPlR1mhnFX0afiE6zd4DPK4XIsErJ5bTSnBE7Z8sat7YRiffjGPDVI49dZhHLLOG
hySylPcaNND+0+eIoYiBeN+QR5xDE+OoikeE4L1TJrpyhQqb98UJ3WHTjPG71jvy4/ZwV46QOfUT
bFIZx6Ytdb6TQcGoCcKVyjHGxT1FBKHpB1y+8ZlCQ14gVInWIkg0z+rNhU7ulYsJDAp9FBoaXIbq
LPqqGm9A3cX1T5TZB3MXtZ1n7WsrkP9hQan92uaUAFNXmX7HH8Ftq+dhVvgyOAksVfc8Mv1qRPVm
H9vo1eyxgaLCfntNr51MnhQ6YfRWkUiYHZMyaQMn7PXgVENZ7HYB8IB07wyl9O/gECCImGRm8XZ7
zGvfkdYQsTvdXDKW6Tf9McskcjGKMMAJa7VuIaQLJzhRXLQUstp5MxtZbisjMReW9tqxoPRLWYzV
pSs/G1QZIZdohe2dIE9bSKpzG95rgZ68VSWExdsTvDqWPUFLDOB1lNnPJxhSmFPAFIGZx8D0i4q8
BNKsSeVssqbD0+32YNf2JmEXXw/GB5j52alILeHFluMHp0irk++qQAplX8dBkW5uj3NtUtLgAXZY
PbgH05X3x1er/LGs9ChxjnFg4feSZZa71uva0+/lMFbWx+dHY2vQKZi6ExTMz0fDG0QGQlGdY2t3
qrUtcGBERq9WIY1Xoe7/vD3atTUkj6W9ztSAg0z//I+59W5u+TGRxlHS3H/BWxEAEJCoMtreHufa
s8BD/BtuxbU5D5In8hZuAbF7pOkhkztcBYNn+iT2M4IuNgrIgZ224KCwSf7u9Y5aLgx/LRSgMELG
SrnWZJ7n01TV1oYWUyjHCCX/ZDJZabe5VmSPWdVCS++dYscSB3t8y6JqmyC98PX2/K+dfLgBIMvB
glL4mMUiwkNYzQ25wf0md59dWG3PETnLUyqRqpKeSVOoTPSF03ilgQmgHJCkykqCupqjVYxUeGrm
Bs5ReEMZPWdZiYywhRD4HrUlVB/d1E2QKQ3bUdMeaZchWifdyjhh0Fb9ur0AYjqN5zUyqmNgiskf
SAcp/p1/Ao+KK1p2mXtM4phrqGS576DM5+7ki1g/qK3j7T0R1UjHYUSrgAieNBkGsUWcuxvWsYU0
XiHTJdbNtWcAMQROm5hq6vNLxKs0iTxG6EKoyhJj01dx0d3nkRpA8B685k7BDeL+9lJcHZIjbpjT
TqAjeL4SiVAa9JIN69jXI1q2il7Uz/y8zt7qSJkRmvmJ/Ov2kL9vjdnqA9r5DbwDvEoudT5mXgQx
xjONSRk9t8XRR5Ry2LEzFDG5PZTVCoYFik5ZqCQlBi9VhGPXqHVYM3oVnbpo7N0311GDeh9lfnrv
FG6fntDL7OTm9i+9clHw8yZ6G7k8scDstQosBBd19Ipp5ORhscLqqnHWA/n0sW5R1eyQJpHJVuqx
Lb/IHBnYT44PFZQ0mrBgYo0DlJltUxHqUF3aXn/LQ8dDiBWdcVOHW7AqdRJNMILA/Ec9sf5VUt+4
uz33i680DY7pzVRc467gDTj/SoaMHTxAXe1NOIibb7XWiSDWkae05f1ghLH+jv5kt++tXAcKrMj0
2UEkFzNnUBOPUMDtAXXxupuMLhSZPCOu071GUWprC4s038HT7yQZN39ndNS7Zy+iwCHSzdNavAEI
Vv9CoQ0gWITqBdGMEqeb0i6D99tLM98WpI6qqnKXgVqZmvezERMU/ATgKO1NM9XRe20odX6FcRkP
m95quT4iVxXfRDL43r1uVcbC8Zk/H9PogAunPyGZQDM8/y5DTXw63W1vjW1r2wrxzX8sV7Z4vKjG
nVIk9mbsGwe36DBBl99cotJeLjepOhBOylvoT1wwA5klnTdn1N+8PKi3Lf4NOH4mGhKaUSDWOaYU
48J7Ob2Hf14X01SlICCnnEUX15ltxDjUGhwJMuPNDTwXlyfLaL9iBkG73AgK7ZNlpd+DkSUT+E8I
znmAOgxYSFV5Kt/qwcfht7dq5V+NBsJGM3W1fx7UyP9I6rpduIavzdG0BX8RGfAiz+bIknLZsddw
DVWiH4piJ8667nTrwei0ZKlKN3//pzkS/5BDIdhAzDrbQVqqmHgeMViOiilXPKToN7N11VdsYeEQ
+GptbLIKq9bbx+YiApjGBefNgBPs/KKSrfmBWaLUaLyhlOmgPWj46Gg2jYWEZMDdmaZJ9bNSBw0T
UyXYpqP0tlbjaN/+y8+AmoJ2C8BD8AbnB4hKIfq7imW8tbointRej3am0hnJqvZS5RErQsTKwiH/
Z/AD+6WqMvcua4Kl+sAFkpbFEFyu3Owc04npd/4rTFnUaGiago9QNcW9GKys3+ctCPgt920iUKDz
zS9j1JvpVmbYLCNNggYoF4ofT4KvxbCQD1452BOBhWwJnCIlstkPQmYvjfH9MrBYi4IHtQz8XZ1N
QhqWEz3VWDwt3NuXW15DbpW7Gy2UifQ7y5j8UM2tSDbul7EQKhYQZZIf1RgR1BRI6Gdj7un6IOyc
mvYmbKv5S+q4ka/kWh69iR4Xpde6xB9nTwW53aC57idbGNuttUn9ovhmmgDjHbWVeCHc3nmX527q
qXOtEP6S/87lLWp9kEomh+wtQ0TiB7+nwa69w48hyhJ73Luupz1GqGCvbw978WG5p9ntVBXA2Gpw
V893muBRar2u0g9Rj/3UzqkEdsTdvRT15DmbNEvMisvxAA1oZFFsb4ikcxmoTE2Q3w00F39FnJHv
a71JP4w8r+Jdh0lvvY2MflwoM14dkgWFWECJ3JnzvVJ0jXN0lZ23StZ5c585MtgX5OPIicu073C4
x4xuYVl/c6zO3iUDci7dHfgT7Cyew/N1xQfJdBDX9g4x4HezQ6gwLU+T/+f40Ve9EW7KSjgVLRcn
frbSQAzbwfGGdJ2oatLfF3WBvXsLwENZOFgXAQLMYTpqKg0gWLz2PDxx/EHmQZ45b4lVN1+jsktO
loE850qtkEl4bYtI/V50fhO/pW2S4oZiBQuFuiufg+oOBgmAvkCuq7MAqRVJgYHT4B3aUOkeNC/Q
vuG9l2HHWHpINonYMxaO1kVINklBoMZAiZnW00VCh52jEguW462Fj64AFomTe4j+Nqe5R30Rf7bc
2ODojO8BEA1dX9gLF3eZMYl8ADogTCeln9+dsWjrqA+K4OAXNc7vHdrQ+wo9bH8vWxS8b5/ny7mC
CJrmSWsRHTBj9ny3eh2gu1xEh1BR6nuMfNWPURb6354hT4AEwl3skFyjeoha7MLQl0/49E2n1G2i
GlNXm42tZ5Xl4SLF2JUv/3LT0djT2EDZu1PKbyaid+8pVrfr2lVKcBZp8G9veNrCYb9y8EjIaLyR
sFIGuxB6wqJRybq0td70qvc0fEEogL0HvafIVxvf83EluozoJQAujeNO1yvunaFAAgIS0VGxBpCm
PZWTp9TCttemE39+I4BThjKIRAC8n4sAJ60zLW3tyCGK42nf1kKRxSYrc6vFMlEdgk2AIpu7z31P
RejUrJD+r+nno3Vdet6dDcALMGzYuSEWsjZ667hjJkd1gM/7QG1OgY7mDcbbZDvl7BrL6f+18Qz+
UsfYkR6w6co75NvVIt/6eR3+uL3pLuMVYB4U55ypgU7daA6aDcNoFFbdcsJMWym3gadbazMYvfua
awaVpsAz970w8jVNf/EYD0gVjVYZPVn4Bi2ctot3lJ/CD6F2S9mCv2Y1i4ZnhzYARYAh0qnfubHu
/YUXfWltK7XzJnlmG8MGzyzD99uLcGXgCS5GEIvAGdCX2Y2Pi0STuVxBb44shbpXABOdQOxG7Z6a
d7/Wo7H98D1fGReO3eX1QkQ21SAm3hUTn6EluAj0MI9771DXUiQrdRDFWnFx4wJN23+aIErkD3iV
KhRHy2IrzZbXzss6bUXkHRrc53/5rlUhHtKGev3aIUIjt4NZiXSdhqZSPyU1JvDvdR7i66OLCDX3
Si2UhXN17dYhXZmeMw0dT6qm5y+tggeIUbSmfwgwifia85q/NJlqruiUT1r9dQDjDT25+yTBmg6w
GXAVDHfr/e2v/5spODveU+eL94FzgPnA7PPj/9e3Fbbwb53SpPk9Ri8j2q0ojOLrQZ1x3CYg62Pc
ZnHFWcvWkidPVik4USMOm7s+U1L3q4v2JrgaIx5+9Z3e+XvbKaxXDV+QL6PwASzF8AcLULN9+j50
IVZ3tjHI+kWxTdTqGyPxnkfPj39ZDYEHGO9Uf0IWpG93XqSHwTuoh8ZfK+jg4aIklYHB7ShDss0w
XPNBYBC2lY0XlDsf/7th7RahLfZ0fJR9E9uoOUuXHvbdUKquswlQqAn+CYVf3JWiMfCtwQAgXFeI
tQJlRtzW3rFjMXBw7CESj43TgcAlvk2/FEPYDk+0lfQOrzPFLx5UgYzzd13GiAtXtaEN294BF7dp
fRuTWjsoxlcsBfS/cycVSDhGYfD19sf7ndXNPx5NhUmzidsLdMz5HmqbLJb41LlvQEqHnwNs3nHv
2zSINnrdBPhw0SjGf3iogc7RjU+aHxpP2W+dXoymoqou21XZFvXLVMhG0d/Omn/KLC6CdeSCPVm4
4vTpIZ39XAoQFMq56yj+zUvBAfKiaIg7yps/pkm78ZpUxxXTcweInjTU/cdWa+Pi1auhD+wVwBwl
tuwdmUyV4E69yjFvIKkqOx1TLaVvVGPL1m7umrgKgWN2uvgxuir7QI/V/LvowujdwlkbOd6ARuBG
gJ0etxn83FeZd+awVSJTMjDt+grhTQz/2OVthAuOI3oirYL1WuV+OxTbGj3fpfN/bTEQMyNHRF12
evvPv51KQUbNsaV8C9AvUr/z0HUd1js6Dym1+yGnSZAquDjZ3ZCqL1ZZOw9YuSvZA8IaaocRWVvn
DxlVn6Uc9jLQBQQ0idj8bqKSCZz/MLO2YGfjinGIfAw2X/GAHb+FRtkGLyUWbHdVkFQL7/DliFRj
KbsR2AO0AtVwPqLf67jkRk5yQJZLmwDvGgFNYmEE4FXDGwa8S+or1wbkzuO6ox1OLXr653805TAt
RBfSrfJDYnb2HS+gHq2GJg5+5i7u5Xu1cvPPih/RkgZWALQKKsOVynPsKYkDrCA/tEGHAIGRWN+q
WB+xCk1APcLHiopViUf13e0r4jJvIr4hZ+UPAGUXYUWS9YotAys9dHQUrBfM1NtsHTp98VMaVLt7
eBCjsw26VrdXo1Ra8MRSa8olksGVBefEk73BtANJN6e9tRZuhCURzCHRxmhd4cix5T70vwHLzFdZ
keUL4fSV8XRKubSU6UgiqjV7XOve6xSjSctDljj+Psncvx287p/MJgPrgDnu4fYqX3nMmZrK1YY4
LRXWedqcthi2DoNeHFyMLXAlHvDZxNQPMAJBsj5AKq8if0uMI7THlnoyj1KbxcFB9DhXLKTK1+ZO
G5jrEQ2VSSz8fHNjrBfldtGWB1Dz3d6DVvGkR0IfkTzPXnG5C5Z4hb9bRuf3usW2JobkFEu+8yyG
qMLQcKjPpweAtVW2cSFP/qBA1jt3QIqppeMrgsPAUKGriCN5lqCXW3rZq5oY4DaJd7t6rYWFLdem
miqAqDJh7TOn1/Bsqo2IFLvQjXxTeSnux2oz6jUxg2PiU2A3+je9zaIWnoOKd2VnD86wUUI8yr84
vbUkpHQZKoNUhPQM0Q3oD/jM85V1jFDRe7OOD0XZxB8q7uG7GFdGBtS7hzwfo3vevYUi+pXEkHYI
+dcUKpqX0KREi820dEfrAAYfbyxtLDeW1ut/Fzg37U2lCo+aj3mz7zSstOeZ+UMhhKKh9o9FBbIj
Yvj02Zo63rR0ebMgd+qz/TU4dWDhe2sdvEBEKcAoU26TInD7Ld4T2lMeNe24EDlcbumpnAwrnwbG
1L+bxTl+gHd92EbWIUY+RFk1Gb4ALMLwNQjVSGC9UfYLodVldsKIAJc4SJKAZa4N1PVBZsc1IyKq
OH7DXNpYx+MY4HZYpO329u2BIg4b5+wAyYnpTcnNRr0FOavZ/FwZFQR5vsMtbY3Nd9+oK0Qo7DCO
wx+UYaoesOoI8nhTZHWg7fq0g6XGt8VX/SsnO3ZONSzXSkXHMi0GFIsMpXxLkYGL75DoiNVfnLfK
/BK0YWtvsqizve/wBrEOkVhXyHU4om1/1/up99CrYRk+qYA5jJXe9/292ied8eHVume8KKaKF0su
cT9lIUTY6N8pUKE+99BriDMmq5byXbyxDVsZHhRsY541L6lks0aUQdVXuSEbjYxycLSvCjkaD0Hu
9x/kuO24i/EySdYy0d1dpptlt5Jq2eAlgQHi0Wr19mUK6KO70gzlTna9X2+KkMrvpuM8IvVTeI69
8hS194d1B9BM/doUeq2uIkJOd50jkfWGgp2D86d02h8IH4bJxpaZ+prUnfoueikGTDxTo3XvUVDI
3SfTx0yeIF7It8R2q3SFc5o4SpSch1WRCfdLmPUdkNZRr8pNptfaL+JRqf+VcgxBvXjSCFZtNBY/
sKEov5cN5bN9o4rqkfOsKAize2gRRlE2BB9lRsNV75r4VKJQ9IYKRzHg6RFB94goSFkyj6J10lKm
22RFXD2mcZWhC1L01sFsPP0viKjtR2RF7j9t5Ih4RfU9xfpV85DmdBLnF6VJ4W6tui68d8D7o75O
IvKAVZyFlb7G7rWOX1K9dbsXBNWyHxbow2E9iJDyb6HjvLVS4iq2V7DKBm8/UC/MN4GD5sy+iNLq
B7abJVLowgdMIHELDXAJDhyM1VOM4FC1ckHewT9E+VlRE/PR1obuK+VO/Ckrw0kfCdMQKS0xXcEn
pPSxKRmCoXgzxxQrPPBOiEeEoQlHRCM2tw6Wo1S4iiqN8zdM/ux7k2td9MKk/A0Ob3azHTvXf3Dj
bvIL6NSmex9sM2o3KAEN/RbJ+OIXYkSI0g2N2o3rzLWa+CtiX4r2tfAyVPiMthLWB96s7o/OIL19
byhst4+2GinF2sob19/7iQfvFYv7toSMmg3jOs8T/Eyx/pM44uZ0276XNe2QdUXzMNmGuI5Px8vL
B8iGNf6BDe32bBf2viAXc/JWXQWU4NR1qBa+j6ZEK05tWifdN5EXhvbq9UPYvOss/4kKTtb+MHzL
6dxV61Radu97cfektqLM/oZamTVvtGLHHqvQMu/wy2sr658G2bju38oPDPOlcigc7xIjSYdVjlnd
QwYUBzBoPOZAZdSi/y6jynnNcR6Uj5FXqv1jE7eTlyJUQtynh46saeNqgfsCqEkmD/yL8bbuu6I3
1yi1UZ5EM19VVngDCXGHhb0I/oKa7K9HumP1PcRo7GzHuh5w+oVLA3vawyYPB2WjsA5NFXk4uipR
ZW+wucXfsC6L7rUcx1Hck/4oe7MNpbPHDDILN7WHpTd2q0PQ7qDUR8mjVsRDt9MxRPHuzdEZxo/W
yJ3yhfm62dcwDHuyybg06ldRaOYXA5Sh2BpJnfyqFUf4C0/lRcDAqw2MYwI10HanCX4eMOiUS0A6
dcNB9TT55kZ2EK0mMSyslOBkPhijIYK9G7vREqDh4vmiUWXrEKd/677LOdsVTTPPbknwDmacKj/B
bX7UlCyCjSbcZIlacfE4T2Rl0kS6f1P+ZswTWaPpPRnr9iFN22yX5WPywye1KVbuIOVBq8thIcC9
jLZpSNCmQtEeDjwSQrMMdaSyFJvQ1N5TCaYL2Jn6EvRZ+rPxTfEiyqp/UM1K34tRthhZ4+KFx21r
nG6/2vPMiiY3kBVql9zqU9NsWpY/csiALidGz1byrg16psGVpgsmmiz4gWVauCvVkFRqjGXZP9dl
1wBvwhdvoYZwufIg44mHwB5QmEez/PwnJJkIQ9Dz8bvI8VTdqaHW/1KwKUU2CwHh6sGnKbCQT16W
zCWQMQJSZkxCS75zPqZQ8qYyuCUOlR5kq1i66SbETvy5qApiAycX+UuX5pG9Gaq4+pFnSHlT7sYl
Df3W3vtsXMj5gmowiXYRjDr27BtAQaZiiMDuAecPie+jwEZaqWtjpcraenNqxVuAe1w5V/QAye/A
CoEqmIPn0kC1/oez8+ptG2nb8C8iwF5OqWrHqbYlZ0+IlF32Ouy//rsm70lECSL8AQEW2AQYDac9
5S5z1hnTN6vKZn8AUH/MjXQ4TW0ZeP79Dba8POQGk4B9ytZYZQEgvvzSduIqQejC5AC2rofoSLXe
xkGkNv3sOUn7FHVNg1FVmf97f1i5af6ORRkW4hJdR1sql4NsvRw2Gqp+ahq9enbRiA0+B0XBfuIg
ivNsROGhCvsy3OYF+dZHw+3y8/3Rlx9Yjs7BRgudDAs1kcX2IrrDG7nK2meKQEG2yYvS+Zpmev9g
i37sVy6S5flBSgOeANYuROQoxywZaM6M7LYNRetZH1pp22d6kQ9ucXR39NH0n2ZYRdHKkFftNFr5
pOXS74eWEUyaRag/xcNQRo1Xv+SKoXM4cnVCFz63CychLKvz8Ag6ctBOpToSqxPPz94WwIzxs4Tm
TYnIDTFgHUXqzHhJA7v2wzFxk33AR3qykJ/hgTVwH0eI0B0/kmH33t7QcLTcYFs69L9VJRzPEwzW
71kHlf35/updb1kmB22HxIkuLh/3cu90SRAP5DLtCzI3+TeJVXxqyA9e0hY5HmUU9gccJqP/7g96
BepkQEnDooxKtQdd/+U1iD40ptdF+ZKrXlNt8gbM9aZz4vBDaHWO9RBZGQaxPf6g+xz6ifPowoE5
VkJpjIMxKH3l4ywPFYZ0djx6E1HOUcepdlwpEsnH/vJguUAYuKiIbmE9L4v1sQUgJq2F/owyQ6Wi
sWWK9mBk7ZrqxPURYhyPz0oOTqnRXCyC1pYh9WZDf+6hNkz7YnZ+WyDO4o3WqzQ57n/8W5PiMpTy
R8AzeQ8vV9zOU+yzTVt/Vgol3tJgK6IHZzbqaeXduTWpv8dZHJvORRx/UAP9mVygdjelBw7BL3ox
BVu6PgDJ7k/r1nAeXTlUduA8XzW9q7FxqtGdjeeY7jchWxV/sKw4+6VGabFWG73+hBS+Ib3Ie5ch
l/CDOClaJ4p1Mo0gHb4PSoUxZ09V8/W9U6Kq7zpUnzmfcEUXz0ldq3qT0EN+CfE/LQlV2plnk16b
tG3Vf94f7OoRoRbIowWkA90IQhQZPP0VHNlm2GluncYvRpl2iFbmhfeTxC9/s9zOnJ5AicUvVpxU
/83g94eVqODqFpKDA0BECJauL+/15eCABYw5pR7xQtYUF76nC5iQRex6ULPCLDi0VVo8aIE9r5Tq
bk0aCTIiYMBwxAeLgwfDxoqF0yQvUdsEtHK82twVThe+zMlcvZSpTOuHTrXxX7Jq+92PmdQHMRCy
Jt61wNwuRndmICxGVWcveUKx1BjSYoNxs/LDFHX10EVirSZ3dUTkeITWbFrAvVfEJrCdQZQDK3wx
tcJVHqNBy6v92AUZ6Jm0mLzt/R11dUqQKJXQK9RR4Vcb7uKi0e3G0Qm9+pe5Cducyklu/vbmak3D
4U91/OKWxgJa4pUJLBGSNpYhJbbMGe9sPr0gbpmIf3KgtM52ht2XbJOm7z7aGZW0o97ZHpYnNK6o
sQ52XdeHwvKmxwziJq7H9iDmYxBbrb1trWpyd2kfiCEi652a+bG266x5cV38SfGzRA0ZPHaH4W8/
Z7Hf6ApZvd8WZPTtQU+zmBJNVdivJY7sPyCOhGvyClcLiYgELwacLXpEdMIXF0NDJOe0QdS9zLbi
gMYYnTcNgehDbXfNSj58PRQak5RTLRnhXWMecK0PB4vw58XGBfklilIPF4JYfOtGQLP7+xvmOtIy
0OqhycwOBd1FqfryGgBvG5M66s1LN7sWCoQwj44oanoYYwdx2/znqW2CbWo6z9YhMrrqGcT/TN18
Hil2aIHIS2C78xwVW1U4ytdJzWvcgWuUS3DPDs1ql5jh/CsJcbbeCLvT/7OI1o70DqZqr7SpMPGq
jET9ue5iNV/RrLy6aqQgP2RJ6kdAhq6EMzniTYo8Q/eiOaLvN1pTwe0yq+7LqDfledKdamditX1I
qDqv3K5XQbNcPVTvOIlUyK8idPynalTrp+6liqjlbbQMmp9vjrnZbZpYrcUhj3AYXhn06kqXp5Hm
IcQh0DIApS7XsqtdHslKb1+0Gmr2AZGeAkxKhdjelnBt+FRgkL7Hh/vdTwnj0j7EP4ZoADLO1dmw
UC80mv5FN0QyY/Mo1Edc5R5c+Dnfe/LjmNjx3Tak9BAZklqKDY+TCG4R7PTR2CStFSgvRUdNE0No
YBy+1ysZ8n6Dk1W7+yflKqeX4wEekZICkEQ4MZdfF6wRqLZiil4nsOof4ppWtBYNyROVvo9Sic2G
Lv5ZJEJ8olBnHTum/KluhjVt1Ku6DqL5kpmOFjeJL0/Y4ncUY56z3dPkVYRi3plZjJS6iVZcgcV5
A1anmiPxNFV1FfhJBYnAx36L67O3hbfySa72G7+EqA90miST8msuv0gb/zG8GZNXg/c63UY8a4ch
nqODVs3Nm9dPxo7wfe16vOr1kYdyXYG9kOKOGC0vHjnRNnMfj072mhZx9bkuxzTxKxXxymYosdoO
FFOJ/Sjq6wrCcm0fGrdyPrrApqJNV9X1jjWkubqyO64OvCndcCm3OcguA0herEoSeNqghlX1WuVF
hOtP43ZbRxid4wthusKP6s5Bj0zJnHBbFVNTH0cMS9NdhjHyizvWye/aVNxfudLS7UUsg7asnkXd
QQzZsFKeueLA/hHE5x1jF3EzAe68XLc6BZw219H0DOKzLvwhIlYD1RODYANBIwa/j0OudRFkGsij
wbUUukVW9p/ZK2jpG6qYPkxVWZ7Qz9Tf2zeVv01K/hIW29SDl86CINSBA3be+NxOjvgQzLr3TRdW
rPp1UeUPFl90zbXpeuUYUTYxseZFC2H5AhboG/aF0o3PWRzknp92UfDkRYWW+jkO57FfjUa2FkDd
HhPOAjGhSQ4qX66/Iv8u7XO9d8bxOSY//YZP0AR9oBrO2pQmWw69+d/97Xn1EvJVqTmw3gQwhC8y
5PhrPAn/aFnH8dmcrcdQFKLcxHY2veqVg7SyR1eUqN8TX+rGrt77CDM0+HgKZdwzXNWLPMMe89gF
FTk9U+8Ux85VrK0329avslLFPu0s8wFBHPc1L8z29f6k5aQuglQ5MnwmFO1hslLCupy0nWuB6wpG
1vI5/WoOVd3Qh9e0rRLqxntjNgCGwB2AEJHbIDG8OFII9kIRRkbnOe008YaYQPshcBRcl82ZXHbl
nb+xexgMtoINooSzuXjnCcj7FIuu6RkICzXz1hUNysV511W+ULvoY5PW3hop+OaY0oUA+h5+qsua
7tD2ijf2LRMMrV9j4w7VxqU1qezLtDH1rdeKql1JZm6sH14lsjFBSEGdc/FNtdguDLJupkkg+lzp
5edCpMYpm6af9zfK9TvGqfhroMVpdBsILZ47T89czzE8a2jEXjPpm6bLndcAHMCxthLr1/1Brz4o
PAGK5KTgQK0lrO9yd1pY3booeYwvVhNbje9FKJP4QepZ9R7PmWzY2AGVyuP9Qf+Utf4+E/S7sKeT
Vz8K4Cj5LIImslxs5B2nek1GQJR+O1MBBJCLOpQfV0n+pawpkT6EeqIf60gTyt6da019KHSYuIcw
MkT9OOMtblfNGaK388WsC7Gn1z0/1Xil1a2FQkIPFTywnQge9mhP6mGqjVQBm21R+yJS9JJNB4Ig
eg7NYDy2QVhjvBOJwvbDKkEJmo6d8cUII3c4gnptTn2cwYPl0RneEi8ygt9DNOL2WiRj9bvsJ/dp
1HvD24ALjcShrnQ3XfloV5GfbBLC+6ZGQjgvzU8ul8qseieYart6bSwlzfZRmBiOr7fTGBw0st3c
rypL6baJMfc/x9bOT0pmDQ42fJbeHpsJY9OVaGO5d7jWVFyNZSURIo5xhYqtqkg4btC+agUwDj9u
SwDZQaHQTcznOd3mohlWDuNV1CXHJKUABkpxDBj1YucghzLUQ1n2r0OhdYMfT0gibJIeYz6AI/Ng
7hwt7X97sBXcTe0K9WMIa3Xcz1VvgoDXZgShJwcQ8Zow5/KWkL/LguDJIeKqB1p3uThjNbS2EQzV
q9P2+cdw7oIj6XU4ywdtem+swGAUO1FwIbeDBrVURmjonYJ6VcSraUXGzyDo3F9maAzhVrTtgOyh
4w75yu5bXk4MSbuY7w12UJO2CJfzE0YL3M2pu1dY4vOm8Yr6RMqr7gVMzl8NN2L5IbP7cljpmso7
7+KioF1K9YH3hRBRHoDLYXMRW3bZm8qLkXi5OOit7Xw2Old815xkNP2cS5/rqnDKD8mMmcrKBv9j
E3I5PBtbNiupikofiEVq0WB+yvL1zouaNSnmiKObjd+lVQvq+I3ttK/CABbj5oPFliuDV8opinWc
pihVN7rZpj/y0Ii9w2Byyx4mKxLP7pQg05DqQhO72ewBT7fTYBZb+uc68sBjU9ibWXRuczSDGjMC
cgdPDOMBZkasWzuwzp3iaykOatuxQuhm73Sq9+pOMXK/c1A0FKVCLdkpWHCnqJOwE/zI7upuN4SB
DvMLc/X244h+5PBZowXzL2mcW/07JNNkPuNK7FRfLTGZjNs3U4vQh0optPloB/ABf99/BK5uD/Yv
9WaY+LJIQABxubSx2jm1O4fei1ZERfvomEr4Akgs/1DpcWXv6A6Vaw2Qq00MXh0CIttJWkjR3Lsc
stbnEgGgunwdi7i2/TaJzM/tVGTdLg8xL/S1wBjVb1qolcH+/mRvjsxZpfclW7VLqckO7J6mBH3x
yqs3cFIq1VdbvfvsFJpKQWSixp9hQb2yf/+Aef/ev1BfiestmkuAH2TT4nLCDsgcw+X1ex0JCO19
IzTrDLLd8R5r2jHOnsR66IHszuAUE0X9QG9OKTedZ4roERSFHT96bolqstrH7Y9c6cu14Gr5XZCV
lw16TjjZNL92cb4DSPgAuUrlFTPcxvSdQq9+0Ahoyl0wmeOP0ZqC53ry3DWK8vK6/jMuhVRCOo/s
femDETU99bqxCE+KFVSvIOmMbd707te4j8rd/aW/qpT8byzaiFJsSwc7erkIiGq6Va0pymszVuJD
K9rqB1oX+U6JdfRKtDo2djlyG9ZGQL1KHsgN7IfWcoS3Eq8v71L5OyhQkYegrcCbvdj9qYl4IWyC
4HXqURk7zoAJ3zIBAbuEztL4pgjNeFOE3aw/5TFP5cpmXJ533io6ApSvaKRD3dUXSz1rblo5QZOc
xkBVE/Tn1W7Tl8FwRkhFlHR+lGDly19PWI7Ixc1zTKVmiY4IpQqI4kXpKaiH7tHEO3475MPwKc9c
pfMbg9dZRWyspIBvi8P9VZezuTh5krwIvQACPA0K5KwvFz3Oc2doASWf6jBTIakM6lOZdcHeNdvE
8tVm6HdtYlifgQg2O7APxcpiX29w5i0RXmSCKqoP8u//SrXTaArcdurTU9hPwwdFK50DcmHlLu1M
Ze2ZvPWd2dsyOSIK1N1F0Uk4cRoH2Iucxrkq9n1k5d+FYw6+YjfpASbn/J3KLRSuNkvXctDr+0NW
e1FAkqbC+pWHd1cPiq6OXnpyZzvb542XPKNeW+9qI7ceZ+HV50DRvJXL/MZOpo2GRBoMXKgky5Lv
OOZZpwgrO5mpplW+N+Jg6seaSa87jhNJ8zZH7b1eMhwfmdijzYnhCFHmIhRRNEO+7mV+yr3YfsQX
o31hZyFi49BcIOUx7Ld2VtZAWze2kexe8GGp1gAIXxzapPWCuTPm4uTq+aMTu6GxGaiu7PQBrt/K
cb1xZCSOieoMzFbgVMstS0uLPNXKT2UQ9P/kwegBF0ScAjpB9RC5tf6hoi71HQCJ9jGrwMq8+8Qy
PD13qRBIarrILPj4oVK3Nqvajfn4YYQGU/hu2VDFzbvS+VZPfedHWqBa24iEdVvTklpTDL2xnWGO
U0+R6l5Iecqd99epbeORanWQFqdA6NGJfyG2qdN4fjuqZex7aPD5I/JB76yNya0Fg4IgF8oL9cfF
Ilc5sulDFRcn/CzDo+2Nqr0DMyYOZSXscDOWbb1RC2+INjUJ1v2vfusskTr9waQ40vDscsZkrAmk
7bw4IVCtqJuhLMZwW4jx38AVXgYDdKrXrsarRFoKw3AvcnQpQpBFLuYbQZ2NnNhIzpWiTx2l5SZJ
DvHQRrvWcgnzyzgbvoShpnwaeyKFAwG09eg0+Hds2D5JtpLjXAcI8vcAhSJtVKndLzsJuhWBTm+j
+DwFoZE/VOXQB4eYo8LdYsKHBR8m4hEv7yp2durYJtW2AWbebWKqYe7KglydQm5R63+BCsqDFKQv
F2RS48DtdSMkTkzaX1NeOk/ADIPg0CXjNB6g+9I2LJqqsTadrSfJQ+Eo/6/fIOVJSXrodS0XyJig
DmlZHp8bYc3bgfjxqFRx9iNN+x+DOjuvCPYmuV8E0bwJ6zRauQmuTiGfgI4WzzZnAsmDxXtWDtWA
/VASngs1dHaclzrx6aM2275tve9ap9RPOkX595Y2gGbTS5IxA7Qi4DCLC6gEkzuLpFFOYROl2xKq
FtYNFWlcpnvxK55Tzq5wkfEOI7V9MpsyObZTCpw2VIfPAxtzpZZ8ayPgeyhL9dKMY6naNJKQNODR
wrOB2VXvR4WhbcepnFWsVeDZG/nkPIVB2hzLycXrF2+dlZ14FVbwPWRvgvo5NXu+y+VO1KwxVRJ7
js6pHYcvRZt6J8UrzKfMMbNXWwHIto3jOvs1zoB633krMTRobVx9JUzxSuFm1ie4ERY7QBtFeWwL
U7ASNcWkOp4eLUihK9HijR1HOkrPipooPNBlimDMsdZrthKfibAGWCxZSyqmq+ibWOp2RhPhSxSy
G949SfY2QoMyO5Rc/8vvm7ogPcdBT85e59ifVVvnWqk1+3lSBRwOZU016NYc/+iZE01ASHTl3//1
tk2kBragLHhOlNB9MlRl3uhUHTo/j3pvY4dqvsf1wVu5XGXQcBGHw3fgLZdMV3BCV6+6Ug3Q9kc3
PRcGkCd4p0Bsu1k9aKhmrJXlbs0Q/AGBKExemdNeztDsBI9NXimn3oFzNFKsfq60ydr0c+IcRW+l
JLVq9PX+Kt44JaCiZYtSwvdogl8OOke2YqBwo5yUTvEqP/SS9GygUoK9uNVvidaNflMUpf7BSWxn
5YTeeEmJRanComVMJ4gvfDl4UQ2qnlh2cApLMGy+Do+l8VuUSaNNJbTgH5sUANCHleW+R/zabipw
tZRhx4kOZ5sNh/vfQg53sdhUCOnJk9+yCDJCv/w5EYHjVLVGdLKFoj7YExpGfiyAfmyzFuDBexNa
ORr7igRE7mt7cX4aXQ9T0anRyVViD2HmXD3UQfrYFUVX+1E1ec/3Z3cVKi3GW7zMgV6PLfov0akL
0/jf2cGm1Xfqfsg3U2f/jCF66v+PGUqJK1I6/lBwvvyeKt4YISZJ0Smuqx+h0k37vnXSFxQ8VCZY
xG/vn6Ds7VmobVPeX3baaApD50zD5KS2Iv5mNl7+mDths1cCuuYQyIWbPNwf8XrDkD6iBMADJ5sr
1jJLt8OBMlyVnGyo6n7t9ZruJ0jF+D0kwbWveXU9SFEjmPfwNGAOg/a+/JouuFqNmmtychPuOiVR
MDtBRKyttmOTT/PWdQLjQYtadArvz/J64zAwlx98bHlVGIvAQpv01BK2FZ+isQWANlVepmyx8Em1
XZ844nXQtLla+bJX15KcLO1EmEccEHDZl5NVgW7MGKunp7Zty1ccAWHQWpPnfXKw7HwJ5mz6HRhN
rm3MLEK+6v6EryNqqlx0bCm0Yu1O7LBYV4jXsKpTIz0R3AT/5I2bfs3zyAgPSh5YP0vweAls0FH/
YjgRubuYxLjTC1Gv/I4b2wtslAXanpcdvMQikAwAauadcJITjam53zWJlYY7NR0mmnTKmlXCVbwm
50y8KiNIuATL7dXwmAqvUtIT70HAfVuM4mczUbd1uUL3sUfJAMWatvqnKMKANkFape+NmmRtkWNL
wE5p9cpaOY/R3E5nak4IJnf612quokMa0hraTDil7NU5y7T3BqlySJ4gGuOcq6u2m0ZTY1QMKz3N
ddeILcxy6te2W5XPSBOWR7cR3q9wQobyAAEeenIsgmgFx3TjWNPMppYIVMjh3V88OtmYesiLK9mp
DqhTwyh2so/4qvW/VMrK3o5mxOCe7XQoV061rN1fPnZk7dzJvL3wR+iiXJ6wtCkJ4JogO+Vmkohd
UvT6dKwR6FpZ1Rvzo+VKZiKZI9f7yu68zs7zsDh5sTDerNbNHySIHK5m777wOcLPY2ZPKy/PVZ+X
OrXcx6R/KjcmJajL2dXaaIXoEOYnUOtj+CPFwDQ79KHeUYBSjPCZULIxtyrPevdT7cwBzcW0KXD7
1fruQYw1IuAKYotrSdGNE43dm0TZkJlc+5HYpa6FuRfkJ82A/b2rRt3BELF0+w+IMDXjSoR+YzSI
GZKDRhWXAZfXmAnUoatY0TJCovlrmNUOZpb14KS/rUA345U7+9ZwJP9EMhAZoe3KnfBXhE5PrCnV
BkSd3bZ9ulcMcqwN9S7xn4Ku2ff7d/SN7cv3Y++C44EUumQ9a6JLMXesyxM2mQZKaEFXjI9BUqSv
98e5OSm0SEjmoSRwTC8nhdtPmXA1lKepSqvvmqc4fmwIuuSl1r/cH+rGmwe8m/oN5AdHnsrLocQA
BHiwm+Jku3PXb0yt7j9gp6Edszkjdxe29jLoBfKos9E93R/6xhPPO4PJOIkr/Z1lP6vQ89qIjKk4
qXVuq75pN+z/NHAOYg7j565N1hglN24Fbju5S4h+ac4vbr1xAhxqZE55cqDLf/NCO9sKsrBjOGfp
xyio6nBHPwoo5/vnCWkRrAnpPTfS4hNrbd3Gk1FXp0Kf6g0CCvGuMtJya0wCLQtlXssorr4r64ko
FzhrvNQhjy92TzaFgpJLpp1MWsMfSr0UgFtMOu9+RpV0I1CIWOsXXm1YRpFnnRIURRu8Py53kWK6
lNlhzJ/COUz2UTaJz2nU5rmfjwIw9f3veR0pcdHStAEVCaTcA110OVpmtCUwb00/Jdoknp2iHr64
A9ySfZ4DQdoMaWXVx17Tkr2WwRDV7Np5AC3wXuw+UQvRC6cUPBFthiUYwKDtmPMKGaeezO3ozeZ4
thQbCxY8+h5cYR0QoU3WzOOvEMh/RiVW4bzQlDeWVtFFNpRTmJr6aXS77JxEfXIYXeF86SaBpGY4
jvVPKEWjP6rtfC6qJtmO0DU/umqApN9c262Pzsb47/0lud5yPH3S9o2qPPWgZd2tTOEtqJ1lnJQi
i3/2Is6CrR0Pnr4j2gnzYxMjUbBSe7zec4yJRRk8YNBl+rLN05KsI5FjG6eqcJ0fCVKUn+ohHbe9
Gem7+9O7uvflyy55A8D1HUS65U/565HR+2SWD6h56pHkaTdtGBbZthmU5HB/nKsLinFk7ZYrkeAQ
BfrLcUK3U7EoCK2TmmXVE21985+wLxpfhJr4bVlRmvmdYaw9AbcWz5ZCKJQfDOlOcjmqrUxjiaOw
eWo7NbX9zkLRiKCz6Xv6687b2HkYct+f6K21o8cMLQxfG6ldcjlk09a0McIGNaO4Mp+U0DHrQzaM
zaYu8flaibevV4+OCRMjSuByYrTLwcqW1nkOE/8EX0tXULoEd7ZrG6Hav+7P6uotJWsCnCEFh6HZ
XpkzACMHMDNb1ik21DAABSXzcQyA1G8Rd9m+cCPd3g4GLI/RcZ1sZZNebx5G516UOma8cUtuPFXD
qog62zpVsTYeBNbJx2ao62NZoOgWCgArvmdP9f7+nK83z+Woi3AvS/GlynSFUdWpf45mr3goO9OE
l6Fb/yX1NK8ckVvfmCiW65YwHZm8xWI2rZYMml3aJ2Wcs13m6tGOUmLs19hcfdQGNJSSALVn4cVr
fL9bM2WuFAdwLeCxk9vsr0sg6RHUGrvZPoWqle2czFTjTVTMotmVXie+RVM4rGGhbg/JCaHrh/jN
ssTej8hahU1mn+osNY9oqgY7RCeB4QMptMHHpnb98/5y3tpENBlVIkK6e5yby0kqExDFFFWZU1vZ
7rlvRj3fo9Hf6Zsk1Ftrp2F8i7qi6MN3G30gtkN/k2FBTWJItay+jMyotibTOoHGj5BKC5ovUdrQ
PUQxVTxgDc6XB6PvHu/PWF41FymptOqSmbhFQVrnR1zOOJ0mt0haLMb7OlSPljraIzC38l+Xllrr
Z1lukToOztbWkEfPvTVvz6v9DIiQOjQuHDCrpf/55fBd36r2OCrVuYtD3Z9M0Z61WOt2/D9k5frc
eNWayfjg5E20cpKullryHxwwubQ2+OBL6IJRjha006E+JyH6/obQzF099CWKFXH8YM5V+Bjj17Xy
aN/42lLcEU4pC80lufjadVW5kO5Ec44QDzs3ZVg/WUHSHOKeprCXxdrONqJq14xT/c0cWmXltroO
Hemey+4gvUogXSz75eeuitDyitRocNHr9M5vHcX71waVO39WDQTCDg7BEqKWtqUIQpe4KI6K1qb2
QzoFysp9Lad6ufHo2CKUICvkBtfK4iarxtRkAVJxhjElOj+cDd+cp/hHog3Wygt4RVVGFhjPFTQ+
UfkBqLKspmKU5VF6N5tzlkSVtwkJaxFKdzptVxieeGqmTgl3BLPBrs2lWym+05TLa1XI8lMUQ400
RwUyc2ojfLfh7oNaMitZGKMhqThfjMhSAuS+++GxaEVDD3BgUh97pNjbjZvXqbOJynR+zkSTfL1/
fK93MbcG+vKy6yur1IsLa87KoW5FIM561lpbLG1KP7W9ZhtHSvPQdtUnwrrq4/0xr65lviaKMPSv
oJPROVtELyAiwWE6YXs2s9zZeF037seRVtI8N2KnutX7S8NyQAnUl5QFIOWLUwO0yGtwq2vP6Fua
50rQe+TuV/ahoyqP1AvBuvRdney0BN3zTeRiHoT0Xfjt/rRvfGpmTBdU9gLQ8l/8ih6r93JUq+4M
rCn6zC/9jqJ1eOjhZu/UrtGPQauvYbmur0egwGA6uJ7RtYadfXlexzCBOjaa3TmrvSDelBxpICRW
Y/jdpJqPg5O7B0NPgxDxz/zt/nz/sNwWJ5RiD6kWf3B1sJaD65VA27vPzhSno9chVfOjOzads6mL
sIAtXOPAWYZjlvptHg1Po+Y1/0StFv2nNFXfP3RC66DN4bvyG7nX8XMSBNm+s8ryaGtdiKDbl6jc
q4ruHRNofYe4A+nt35/C9XUrcVJ8uz+Mb+68y8+XTmrf5Fmcna10Sr63ULOe2qyKkK5E03iH+0+2
1Tr6ClCCI7+eDf3h/vg3TgrEF1oqVCTAkS9JH14biBID2/xcuUb0pR7U6FOkaPVDrrceONbKWSkp
6Tf2CwLgJORUBAGwLpesy1IkPFytONNDb56E7qTHsi96P7bnufeVxiw/e14YvdS6g/h+0E+qsilQ
b/iawlr9hFOseJ7mZuz8AfGFbTU79YlK/bwFeu/ha2u3W/CKyldamGnnlyLr0s0IVf/YGHr+jNp6
tnGm2UZ1y+B5i/PafEpTdHVXllWXb8NiZ8ruH9mvlMm76mGPiodqfqXnZw8Ysu2bweQM28puysJv
LTH8A1zRe/C6FM1Q2nRGuGtaFGseRjsujP2URBhd5H0V/xRzpbyhbWo2e3hppuWPFSUPiZPBNwNt
QeMRtE4NhEyP7I+VjtbjSrX4D2F6OROWiTKKhMvQ2LzcoTUtHgwhhpSoJ26wY9ATAxVU9Hw2OjXj
4+R45bSVUo2faGUkkd/Rq3jIjTB4Ca1y+ioGc/hhqPTOtnaAm+Y2yWd7r6tKtqmj/L/37WYa5jD/
cEvFBVEWnBfp+ThPqSt49d6mUSBcEHvd1gZwuTERDN3QU5vW0uTl8f0zIHcf+Qb02KtajyO0VtVH
NTh3EH7yn2ZR9W96OQTHeqpV72MytUn+LQpzy/6iJfrgbeo5XPNOX9768jfQOeDaJ7OU9cTLBUJ1
xumRqFbOcTIH0bYuPJWucx3q/e9BOoRt0sLGrcuawmZVN0JeT39vjj9j86H/iEbQJVyMTaUk0TEJ
C9+Sse93bhcmm4o61r6MEB8/Olbq/FcDUfyEgkNzUIs2Snaz3awFaje/wF+/Ql5yfyV+vRCDQOQ2
OKPDKYZjZtBBgfNvzM1XO47Hf4fZTMZNnjQ4e9zfcHJ+V/MnH0JzyULzYimplQV5Z2apoZz1KUVv
uJpM46uoNMxI4ilLD/cHW16d8mPbmtzeyHfRwpKf4a9pWsC26iYcoreeg6h+U/VCV3zeNBTQejMN
P5CauOm/FuysQ1EVQl8ZfvlU/BmekBx+w/8C1cvhnRnFy7Kpw7egaZO9V+XJ57ko6u+pVzTPSaYU
9jtTETkgdwbPEsJ+MOYW+byhYCw4lE741sSDO2xnQotdDdPB2LaKq5iH2VQcqokJ7LcNBecqBZKE
RvNKJ/bWEmPSQjOCdplHAng57bmuOq0k2XqjjB0cB8MLZF/A2tZ2sSZ/cnsoeKiyPYnI/eI0KXhT
G3zmEI79kJ7QgTKjnY6hkK+1vbPWDL01GKh4KXopQ6dlNcrQuCPtNlLOBm3RjwoE4WxfZXWlbmMt
ttbc7W6OxoUsizMUEZZfsdW8YabpEZyjutGUrZ0a0bQfFBHOO8Gedvb3j8qtvQpNB1FiiTSCw3G5
aLrA/6OcUuVs1XnjD46eblMy2y9TRAkIu6Fy5Wzcmh4tK9AJVDHlXrkcD9WjEJpVpZzNzg78ynOy
BMursHjxUBNb01+68ei4+JchJk2+cS1BawLKUJXKVc6OQPaFec6PWlOXD91cHcXUey9ICzh7eOn0
I91y7Nf8429MFnATF5HkAPGfxYlArADxCUeEb602JUfRTe0HjL40vzbrIFq5YK/AgFwCDOZCLlO5
98glLr8sEY7T5m2n8MKWTfHJCRXn95wYRbx13b7e5UPSxJs5lRXGbp7VEn62l2eo7tUOZgmCpGMl
ILqxtaS9MWQSYHoUOuXq/HULB+iajkBO2FqVNhyyxjEIJpGBRkul7R7h6wRrUpS31lvib+hwcDVc
fW98i5UGX8r8zdT7/6h+zPk2QH3B2OBU7x6dWYk/B06Q7YLAcIlz14a/tdxSxxGFP5ab+vnlhEM9
NzXkY7I33UqMfzJ3mL/M0Wz+KLj4f98/tjeHMhyqTvQoESRYLLbthB3c5yZ566gOBBvEbbPCD9tu
qOiWZfUKivfGe+py8ZGG8HjLMsHlxEx9TEYsk6O37P9Ie7PlqpEuWveJFKG+udXqbMCAocCCGwVV
RanvU+3T7y994uzfS1YsBd5ERV1wwVyZypw5mzHHYBoJoaDaKtTPNvSi47d2SRzvsHjDUPwTalp3
aa3IM3cqI1sniXecB5UCiWTmvLZfdyHayEhDB8gkMIMTW0v8nwnTyl+O0VnDubCnON85vJsbDIrV
fcb1knlemzSJY1QNAHxglvY8HezJcnIitiFfPoXppP38888JwlOWjMEyUSS/thaKqTWoTWcBlHkh
CQMaHYvzidnwQv8bFmRzp4i2tTgcIyUmKgEUD1enJ++LGqIRJw0q0xigfsJLlkfRVctd41TxHmhg
z5r8ui/9gO6FFQXINDBEkS2Pc7O04fsEjeZ/XRHPpz/fSbj8TQoEOru5XpqVJoz1K0USQDQUii9T
mqfuYelLy3gkUQ+tHa+7dTMArsoGPj7nFQ1bIZpKmYH5BbpiDIVvwWzv66WtVaTNkZ1eotH1KsPX
i6H7V827UbzhZtA6kn1WOblnrSK/eoRNndpDFnRd6/zqnNm50FXKTpXSGY9JqSp7z8zWx6RHTecY
VALtwdVJFabdJ3rjZsGotepy9DKlsH0dnrURXevG2WNU2zQn28dgkgHQrt+QAU1BUU9THtgxYpmI
xGtSE011ioNwx3ZnEE9u1ipHATYkB4Zh2KAsuopN5lB0pchT1N/70W3eq3OyGO/HsdtjaNxwZ7D2
STICyoB8vJU7pW0dDS1Td0EINU5+1hLTSic/Gdv5bDXKsryrKEtnOxdj0yiUpWBUn5Oj1eJGI6bS
04ss6KewdH0aBTGaYf00dkdRZYZ91pa2rP7ci1J1ZLwQ4BdjVevEJHKpduiNmgWK1caVFGZOe0YU
GrSKYQGKy3QP5L25St4qqrvAeGCrv/Y1s97CCtRVWWA18/gDEO7dHOlGfagbrRCnMB3FXrIn3571
odEkCQykLFRX12P9mohgDkdvJ1iKqvyCTIlqHaZksfuD1eBlHzykM5FJhG6j+PNXGXgKxTOG+SWz
xuruL5Mt3DCs86BS66I5W7WYTzRhCuMB+a2sOcSTbiR0Y+pQdQ+tUgzu9z/2tdRzoNuRQwOgBOTl
feHYc3psah7ZRaAXWfWvO3jKgz0YdniQAjd/njcACIBD9TkCAd93bctTwlQkTMQFTdRYHxKtLL+R
GoWwW6ri1+1lbbkBsAdEkIQ6TMaubopi0pL2+qUMyjBCgKiYhROdOofQ6radDd+GZBpuGwcOCmCN
IK5ahs1M4ZQBLFfW3z0Dz77d9eWxSsvxDX6Uay9PCpkQBldnpciFXfe6VwSAufK71FyqzyUoSsfn
hO3NO2yuC+8pSS5Ada3zZaBkY9+XZh40mZVp91k2dhdm+HQbnqy4/Ov2Jm5dP8m0QCwMtQtgsutz
gdRR7FVWXQTZkNp3tqJavqtG+adsLE3AutP0u6XDdX/b6OYKmbcCXUC8z0zJtdHWyZaqzzn4sBIx
ECny/t/Zagequ0JhYvC2sS2XRmYOBRN5HXrc6083mVOuqZz8NC9z59IySYc2ltYOCDxCEj2cvFLt
9xAiWyskSWfsCKF1xjBXd8DLy1hJzIXzAiI58ScPXdnKmN33deRYO35s0xbBhCRXoCawFmGg/Gfr
4RIWgWeNY8n4QJWeKmtkRgd57zckpYwswHnE0uRQ62phiQmLgo1MZGD0ncXI49AwHJfG1Os1cAnu
O3LivbnErQ/40uTqtLgpU3F1NJZB0Sl2/yHJjeGnHudtA/OP2n8Zm149/fmRATWlQj9kMw35DB14
4ZjTRgwwxooqQCgxOnSxN30MlURL/aEq7Xvk6sqvbzDIACROjISfic/rC2EtdF9gu66C2ImLC1o4
KKjaiYpgb9u953n6UzIbah304f5nb/UVR2TQcjMqq2BsePZYIR+R0qP5m9i7RGixdndqm/KSrV95
mo9UGxkuhSRjFfbOHccl6toqcNSiLY6tjYrjoavc5g0BExEC/QkAyKDZV+6sBqHYRxRwgrjtmx85
fGZ3XVRUj2L2djr/WyuiS0UTnvsN+nZlaREuLy0qZIHBtL9+ykUZ/2ryeDcE3Dr9VCkIj+CZ4J1b
nX7ay2ma4D+C1Gmjx6Jqwq/p0vV32jB9KZvW2HEme+ZWH2q0lIbx1LQKWtfKivPA1J9flZpSUf9H
R/JoO90bUk7GxqVWM6df4gmuDz9xswcCxyyDVmIpj07qGGc7LNrmK2JUqHvdvmqb340mI+B/GAtA
a19bi5US5uZ4rII+tJzPqQJbl581tbXzxG0ktoTmsjNrQD4A0ubazCi1QLvZKoO+nu0QKcpY7S95
bTeXmszlg7CAUBzaMK7Uh3JBDfH2Ire+4kvrchNeODDV6WS44hIaLYb6GDGV2oGI1yrGlh34UY5e
jdTmbZNb+yo3FNwpQoDG2oWVLdqvRaqVgISLdLzoijY253JQnTfZIfOjrS8ZjORr+GJpjSgo6JMq
BIVWKvU/XqKN9WeP8o+yY2hzD2kjwKAgCULX7ejUkWwRSc9NaJJCQYmzfYdI5znPS+djDBFf+YZH
h8MvQ1nSIFqs1wtr6yVUyAKrwJzCofHzMayOc5Qvd20jevsQW0CZbn+yzTMKXp7BFmYeadddWyxh
lAW4olSBooztO7daOgAQuvHfQlvwwm3tHus+ze8nnZfvtuWtqBPJgf9reXXlW1GOxphndQBjiHtS
pnG+yxVITbOujC+Lg66EV4d7pHmbRoGHAXKUte21n6kiu45i9GyDkAb1BAIkdP16dNEMJ5Q5qrjx
/uCO5t6TtHkxmGiVQ2moNFjyZ704sHU21nTKIxyOS+/kovSZ456WDgnWN+zpCzurr+lBkR17qU3Q
MjYnuxmSf5AY0dBCN2nKn5Iubx6ySIgdmM1W8Cn1MihpEX4y63e9usSc+1pdZP6wFAoiIEizq+fG
mGrjA5ye1rzjVjfNMRPxXLknZVkFLmQNXT+1XhaYVqYrjJdkffbAuEltD77sFqc/bm/q1sdjzk+l
/wIDn7XOMYUJWgv9mDJw85ZCnablBIRN69l7YPYtb0N/gGIWa2PYb3VKbK2xqikl6XMydD1FpUfL
XWVzH861W3egdiyjv7u9tk2TMvOj2CsnWlZPFCwxhorCehFUXV3EnzyrNor/hkoT3btIDO54yC30
SHbii1dDSzL0ZIVgMTy4LvCr1weGHnrjqImjPKXtElm/uiXWqzPRVKH91syhWtAhZIrg0g+erX7K
xxymXDRnhIHWUWOOce871eS0l7ZBYvjDTLD37faubJ0w8lKUfCD7J4VbueFO2FHfdCEnrI6Wr4hL
ARaTpLf3DM7uUWJseST6QnJCWHKXr7NEsl9RJoaSB31Vze1RjeN6/KoLMw19lUr8wcvSn667FPbX
22vcOtVyIpeJS3gcQAJff4NYUBRuDC7t0Pa59x06OaGg2adO7bRjaeuMyRAIJB4EyDSsry2VUyuU
tJ6LAGncKjyi5Dz/B9Wi+l5kYfnT6rT58udLkxMZ1DQkJca64O3kyOSKOeFQK4WYHqG6a/MLs+bl
3sjf1jmRl4d5DNolrzAjvGDWkpVkpSLLjdgftDbp71x17rtzF8/ITt9e1+ZGAnrlqkr2jbVuTlEP
STXYeRWUsB5dEhgb3sMZGbnQlieOc0jjCR712ya3Tglw12cCTjmOsboJbQawTNWVMtBSJK5PAKrp
hph9Xv2+bWdzaQC3ZUDHmVzX1rKinspckPzaikBDD8XlJj8krZmMB11MsX1EtXBXSVq6mXVCKjeT
DgzjNGTC1wezyFALnEeDcNXJxNFSU7QWkenrjs7iztlhYEjjA3C78K5Is/ozddX679ur3rr7pCG0
g0lWyVTXKb8z4d3pGARqggKPHwpVq89ZKqKfTVoDt1I7u0mPqE/Z328b3tpuT4rRArSBP2s9cJfO
Kc8kyX/gVop6IljXTd8ehGcfaQZ33zoQbMtOkLC5VgIu0MewNIKVud5sta4NiGKQvRGlM6bnzBNQ
OCvIO7e/lHSJ20PcihDEM8Sk2V6Qu20bTyCxbHiE1T43eW2NWkW+wNR68yOy0sJ57wGdAJ3j5uWP
yY07wx8MkHQ73bAtB0FTgZ6/w/y+sX7RVXvu7FnpqLinqOGeqjjrpveujeP74i0Ab/dK1FsAFim7
CVs2WDYEalcva92BrXWzlLp7O2rfrSm+N0edqruKaPqH2Gmzn206xO9S1Wm/61kZfeBhKr5q/Ww9
3j5hr7ec95PqGZsuxxDX5V0NgXRnATQYKGHXnHO4Yt67cpjEb9o0bP0aTInBWN7Ufb5t9/XJxi6l
yefnBuq7VUDDmLeVDI4bB4Yz1Bc9N8P0xMW1xCEHUS8/dZ3d3zb5aoqIHAabzNjRGOQ1XQekKgp+
g9Z4KZm2yBx/QLP7TqcoOn7zFKNtfVpLtvNuSjxokeYw+5c0ofMiX0d3Q9sJrV67NH4KCYAqUYz0
lVahuOMIoVookQRpQ2azJOX0G+j7krwrUJJQTuFkT+KijHZMhqAU7sESmelcdvZD+s1rv8qPYPKf
EQ2qxNTdr696QmmgtAoa+k5KBKsrbSX+KY3e8tEtsk9OkuQPDJ0DWuMQz0Fij/xlHhXpkSwFsoed
V/P1E2YQukO/wm7gdtaOp9YX0VbtFAfL5NoNqVCtFWdqeekedGnTEDi157apBK9fL7uSvKO5FsVB
E8MT7Y9Vlozn3MnbPVzNjqH1s9HqrW01aYMhw2vuEooU6cmprKTe+ZBbd0ny6somMBDR9byp26pq
lrlTEnQZxNA+lS5VvZiL4oznxrby8mOWq417vn165OFYHx5J6aiSCOGv1wCwhlatUkZ6EsDHV8Xv
Qd9Nf3taHn2c4OfML6Aq4sk3xmW4lCjJ7OnBbDhQ2bKhOs3cNDy269RET6weXpwmCcTQwwxiMMgz
xCKyzlNEHuPnXWyYH9F0s5dTSrXW9LVpGJnwcENX+43OtmiOt/fj9RPCD5LaArLzyH/S0b4oHQhT
ZVAI6ckgHa3yO3TZkH2lYlhOdsE9um1r62DpzDIgzyiBTetIPe5qrdOWNAvEKMLpYbEmvbxf2nby
9oo/25bgW4d5UeI3VtEAPjrMRNyxqsi05yMMHYX4LxdKvddV2do+YmWpJQinIrWO6+1Lc71rHCUD
3KPnH9Uprn4oA5zAy+y8xc8wjUcLX14EKiHXlvJQof/WW8AmHH3MT0bsMbfs0BfodpBnWz6egWzo
yXhwgIWsw1YbHHzpcC2TOHbmL1415smvVkff2q+duE4+Zm48hL4+qk1/GRQRfRKjHdqH22dl64F/
+StW+aNqoO4OZCINBHzKd4Obu/OlIHA+irE131m5pb8HWQGH0J+blc4BAgqS11eAjZQmrtXXcRo4
8VhmxyiKzPvSstW/wFm1nb8gU6J8UI1u2ZsV3jpIJpPCsjrDBMa6Z5D0Y1xZjZ4GCfj494ApiV90
Z5ztg8Ws+h6kfNMadfTnEgRw3FXE6sWzbaXjlAZDkeenZp68r15Sz5TwpmQnPd86Tnh3MFsSn/+K
XpZ5uMa06iwNJjsOAXjrE4PuOsFweoi6yNIPnWMAwq0ztKFR42TeUdVi0/1y+7tuLViyNJOQkJKA
27++Pa3W98tglnHghlZEV35KtPqxKpLR8Y2hMvYmA7eeNqQI6F2bZD+vmKF1O4zFmPOE1hR6fg+W
+n3sdeUhTYT9DUx3upP8bK/uf+akO3zhxKPGnLUF+kb22Mja09QA+IVccAFeQXKb7L1iW3fzuaQk
UeMy5rk2VzCao7daFQV2b1b5h0JXwy6jaMZg3IXZb+Wng5yIdWIm2q53nu/NlVKiANDB+/GqdMYz
CH1MNwLXt+zxyzBUceN7kI8c3VJ13xDr08ID0Ez7lTdrFeujOgX2tsVW3GjjwY00631T96oPTD8+
xs7k/HEDW45bMHpNKvcs/nm9rdCNzqWdKVGwmGY5HZGjj7yjsvTRjoPf2kOCd8rpFCZ4T1YO3hkF
eHulT4NONMmntG0LWXRRsqI5CF3v9Z1lbd0FSi8gC0HgAthaXT2vGIqwbwjXJ/pPsz8tpvVLmSsD
2vgR3s/J2H07Nhf4DGh0eZKJzK830sgohtqARIKyiIZzPsRefVCySvxHSSbc02faNEZjWXbVeDDX
g2x1GEeVA8Q/iHXYWk/2rFazrydKLvxqKsVOtrG5mUCodJBU1ATXaE27swRC8E4cQF/kPSRuVz9o
IDaPoHBS65CoSHG+wSLlR5BNODS0mVZxh8Z0zpz25DdO1ZSfrEX8Z7Vh9lg2/XjSxiE+3nbUWwt8
YW79MrW2rfRVYsZBZVXjsVwm0jg7yk7kx8l/C9WE32+xJ2fhLCDarxqU/QSHEjSOfL7Msf8FCPdg
zbaGylMPY2dYW8MbXDXtQarGBIsgt1ZOpbFRV9NoLASDXWrzoVaa+a8uE6F3IdI37m8vbivZ4QpA
uQojFZ5sddP1CmG8kYpFkGsNijTU/O5qYPbv7Vj1FN81uureROLOXxpd+XXb9NZ3pPgpdXYdkFzr
RKcavVyFjCALZmH8yJVJTX04k7L3pjbpDyJS86fb9rbeJGqdbCwehlrr6phmWdFZpTIxnuHYzW9K
q6I8FlVWnga7Mu4IZ707L2z1PQWGrdtPyYs/IDbliPy1q+kcVMlMpwdI2U/6/TRSiDq0yBR8KtNa
KXbuxqYx0gyKuTC4Uxm/NiacKukiNc5BqQ1dwAQ0N8Ryhv7UOiasILc3dNsYCEpahvRe19wGuZqU
6HDleZAh9ud3wiseXam663Uww+34mM2PJ/F3QGZA968nHIspKpah1bJgUvpmuXPgSP5l13H5Oal1
y0fDw1l8fYj0vYnnzUMK9x3gC9gdX3VEp8lxUlJiEtK0aX+Ylet+JJBdLktijPpdQWF9Tw9gc6Uv
LK7yxcVNJNmxTb5YqTMTnKV38JQmegQoYB7gBOoc3y7mPfKlLT8A/TFBBUMaRKMrqwUFRLefZ6Ym
qOA95lZqfzWMUlFOoIAT/bDMXn52c1u9GG1a1Ts3c3OT5egLHSw6s6Z+fWqdxsq6DIRckHYQglS5
UbqPrluHH0KlC8v7uiXE2sv/N7cZGhKef5bEgPm1TQ0qqdgWah6UJZmjv8CV8m8Zi+THsGSeP8fa
eC5HLdsjQNnYZ3BYXBm4bSULySrwGMqSUnCTZIHdTF+KUKmPg5s1k78Mg1acYBVAqUWrrN6fuzzf
Ey+U//iqsoVx2ZJkwJTq1srZz/o8Jikys0GuN/F9Q6Il3lWKk+/19Df2FoSzLLsT1cmBv+u9tVso
sDHDIhUbiUYlDk8jgKzGH8dBfB89IBplZo0//tgdEfDoUtyNLPJ1sbCfSoZimIfjkE+VH+cinB8U
pLAb2GVEHf95qQpzOCTm/agzr4c3oai0JvIKPEMLx4WnpdZTDChsb+5u425o+HHJY+viftazYQj/
ddNQNHkA1xEFa61KW+csptl3UnOO/aiJ9T/VWSXo12TjBDwAUCGOyvXng0/GQMiceZ9kNPXkC+Ak
lC0VLM2naKzN6qcLMx3kNU1h7VWWtk4o8HEuCAUzeicrNwQ4F1D+wPBtWM+unG+K6+aYJdFwd/us
bJ3Ql3ZWJ9RFJcpl7D+nSRM1h0k00VcGHJoTCgvZXREn2jGrouTv20Y3F2dyROWYjxziuN5X8MzL
OBsG6BqvEsOnLGv04dGO0+74FjuSQxtCU/ZxtYmu1zrMbLs5IMjZUI9jpy7Rlwp8657a3+aCaC2C
cwAN9QqcyLyuLZq+LIJEza1LVloThNUIIVmH2wva/FrUgyX7OFPx675Gnlto0kDgFti5E30rKi/W
TpIyMve1tHP0dwRdHUR9DgXqnbBj6/bRPPz/La8bHfiwAZ4DLAOSUT+hSqApPq5HU/25LNy/uz/n
BJeXT3LiQYcBqptrcH1IFBVaG3w0gyL9tPihmsQPop2KRxU+z1ORo5hm98qQ7ezwRigHipwJNMDd
QD+NldWkgV9x7MoyCLOUxmAGmO5vS0Q1KZ2b/nP7a27t6Utbq+MJf1NFEJfwNRNDfPcUuHf9rqms
uwmluMeh6Jov/28GV5cdVhW6lQMt6QL8HItTYJ06WYNbf9U63fzRlGP4hpRYYjokBIjY2FoXE2Mm
Q/Q64QpSGjcvWW9Z4sFNPWB7S44653FBSGpvvn/rNkoNK9ntphy1viWSbQosB4kGaoddA6zbsJMT
cbOys51bt/GFnfWdsMq0AYtD2K8s8S9lrOYDY6nMKbuZ5f5VZtWY3IdJ6OwFbJtH9H/LWwcvQm3R
OHO6PBiovmsHyy1Czw+bqsrQPZjM5Hz70GyZ4/l7hoowX7FupsQiHeYlAcJVA8A5Z2K27okMo3dI
RSV/3Ta1taFcelIbyvpwJcsP+6I2y3NYR1msEv7q5vRPFpvdu9LQGUTP3ehiu1DHp0m/8xG3LiHu
hVkY/kjKoWubdtHlkRXzAII+gg3TKrz6vgSF/n7s86g8C4Y6dsoaWyAFEN6SU5aqrBSUvjY5Z3Yl
UBzkWYIx4JeTT5cWUkKEP5wDVPHFIZprO/I9b54giVPcWpwtxCD2AMqb3xV2cUaPCE8h+bj+FYsn
WqswYKFQIvqrvmrm/fsIPJB7IOOo9+TNNj8to1vIqIGm59teW7MgI9WjmWZRaBvifin6Gko7e9G/
2MWiHuAfcp8mWjA7HnbLEwAy4tmT2o+6uvKwZsZY/azSsYWinfEtJKy7Y5do8XS8fXC39pJAhgjY
pRfGuPb16vK6L5vIYGraVHRIcaaw7s+wNTea7xVNuAMs2TYGpkT2oGU4fG1sqMYe4cE5DWwBG4sS
5so7FTT9NxDT/en2urYuB9O8gFhIJCSp97UpYcx2ScmPr6apLirrHv+b4mb+jOQJuEfPGpqdL7Z1
TmCmQgOE6gG4ytV1bIpKLZwyZq5ftEbmx9U0/g1yy3L9Hg4HcVRogbcXwaDsXiS8ta1cB6lSS+rN
sOH1Wt0ubHgQKawkoP7EYU5q7bRQARyPcJw4O2H3s3rLOgOlPU1VhEkrTuhqnbyIYTkjWhhY8Pkf
atOMUT9yxLlyGuOipKVyxAn0Jqq48/jV7Ht7OCSx7X7uGqgcvIV/+uDODH/6MKwu32E/s+9vf/ot
+IUkgwZQxcwsUITVjZ07lL76kF84L+74YQxt565Q2uV3BvHSf1qmZZ8UUPCPgze3tR/3mugPNXmf
fo69cee3bF1j0uf/b4KdkfnVpxHjqGqVCaorr7qi8qtYjWCcHdVuT6t38wy8MLT+Kqk+dVkN3wIC
Ad3PpV7y+qgDZNPu+6qDw/D2Fkvvsz4D8KFKtD9P3itwlsrsukhdaHJyxkOqw6J3isLYBFCcQz9B
WiZLmA/NlCYfVQhQDreNy8+3Ni6FknjyZHr7CswywQkdisV50u1SSU+wybgfZzfX/+lS1ag/iyo0
la91qs/pxWVQx/xeodaif7v9Izb2mxCfO0D9CZjWGhLS12Pcdvy2J0sXUXb08ry370wBuqau9NjY
WfLGfvMEAOHhtaM0ss6p8yFzNMpo3pNq9O3XZtIq4WtN4y1nq53G5OiUnasey2hsPyhtHsdveAPl
NAl9UoR46HSvXgl9suIoa0zvSRMAvY5OBGShPORh4z3OmlciBZTE0RcL5aw9qtAtdwOuAE1cB2od
G3jUtXMLU7SOEK5COm6gH3AYekA6FyVavM91UXf2ufUgrfuyKJ2Hu/NG5YkI2nw01LELTwhmtu3R
EMM4fYhM6gKHpZ5742GeSlBDtw/E9g+l00rxk+YuE0zXP9RoKWi1iR4+eZNuVxeqdGl2UK1h/lya
POGDMheZrw3UxQ+umJb+PlRB3Vxi6D5HP68HK7xEDU9W5Jte5lw4De5Fy9U3oAiI/CUcjycYDvfV
frZRI8awVt0noJvD2fRCBuG1ufrHCEeEEW/vycaTKDXA+CLPfnhdX8tyRUHOuAifDIiBm6OFsuns
182ovVeGMpJq4t0YmwfoKr1kBzS94STk7aQpxqtIMrxa5hIpk0TCeU9OM+T2sRdh/o4ZILJ+s1Tz
9lPXWtV/OSHIT/Bq+ZcpV7R056XcWj2cDew1aBRaViuXnKsVkCLEEJ+iIbOeslKZQTzWlfmtR/Yz
p9WRuj/ncMz2JoY3Qh+pr0p/FR00igGrpetR2be5roVPdN4hFYIkqikPKTDL4hwtWXIpKJGXO2vd
clDPEHWeAyR/1pHdYmboC9dh+JSFU5u8qwfN9NOs0r0DrBLZSXPjHkHkpQQtj1bN8OP2Odtyxs94
9Wf+HQSVVlfP00st1gZGwQpFn4+2l8D+7OtuY6R3gynavUHzjdkzINoEFhINgENc8+CNA6enURS4
Qaladb7auM79EmaV9j1KJ/XL0FTz11TMy6Gck+auQbgmvXOVslb8okHF3E/LSj0pbqjuFLS3Qh+i
Hgk8JU97/TCbTimUoYbdF/K/5HvULsMDLOSx6luJbqfHoRuKj9UCr87RKPPORFPd8j7n8ZAblySX
23X7w2wcRXCTKnMLVKGp0KzejVBqZo8zJKN5SNuAxNBKzd9Lnix+SWWKQTXHpKF62+bGUSQTh+3S
gdQHZ7w6DAWNVVckkffUN47xrip1FdYp2Cbdo2c3WX0yxyLsLhRAkFPqR1TFvt+2vxHysVxqqVS/
wYyvKXGRhytq+JWdJ8hMix9zwwDyAY7T0d5xrlt7S+dCCn4w6gR7xPWhB82sN4ZTe095UhSOX86a
+sGJBy28dF7cvfPGahgeby9tw6MZ+BTJnQ1fId3pa5OTNnhV7CrekxfV3fuU0ev4IhIk4hj7rOxD
0aZQjVQRTG3H24Y31/rcP4EkEe8iv/mL8orVD3brjaP31MVyDKEOG8fX9RBtFYAJ3wYtav+cv4yV
Un7HndFJeaW7NTDIjpRiGT7lccqIUaJHP2YDQWydwq16rPtk0s6317jhxHipSMNl74tHY/U9274q
4zgU3lOGMz0zOJu/z/TkrwzlgG+3LW2dUCJJPBdXEu7A1We0YQUQRHDu08xs3LF3yMYPyjgv+hu+
GqqKSMNIKtZXXnJADFNTCsV9MptOXEyhh4pf9Xb6xVCQATqXlfLn9J14PUD/QM9lY3b95NoTyhMV
5e+nrjIb7zjj3mxAYbVdvWsGMxF/Xs+A8sBjG6kxymrU9bGc4jhJw8SjAJQW0ZGR+WU+oNqh+hR1
2j0Kv62vxosuRY6IMgkoro2lWl2g/Jx4T6gd0aOhUVMcMitHiO326di6ay/trGp8EDFNMNEs3lOZ
OuOX3Guc7FwZXlr7VIe98ODqovj3tsmNoy87Loh2S+opYrbrpWkz6pYzKntPiq7/MsPMe1qM5Ym5
UfvxtqGtAiaWJEqZaUlC7VVsVJTTjGIf2QQTONmlEK36sIxJ5PiW0paXUhHDKbe8vPYrJXGfrNFK
j3pX579v/4yNLQbUR/QpmV2IUtdVAVK5Posnzg1E0ScjtbVv4yjiA/aKj1pdjjvL3thfEmWKpVRr
GEhZz7NVcQ3/SOgpT0WUEoAvbvSYhbH22BS61++kqhvHVMadwLCRf2S0fvX8elkDb65uhk/KUiIM
Gnoh+oAquvdv6OvB/OFqFNsIOKlFXB8aPXGENaawWptu100HXeuRT2kLVLbuLEpU3Tf4Vxd9J63Y
CC5wGfK6S40t2nvXRh2vCCN0TyKaQrZRfo3LyD1p+jQ499bYLcZRmwc9fqjjKMnviqnZOzhb8R32
maFmMozEan1+F62x22YKofZvHW046xwkzx/bIfIObhZ6j5oV6feUJUCDq2Xf+NkkR1PHNh8usQdE
d+djbxxkiHoIs7i6gLrWjHHoCWR66QBmTpTZoBQwOScaq7CL29nkHlJr0f66fXOeWRNWxR+0/OQY
LCUgJMjlL3oRCcSRUzPni8JC5SpI8FIXsYKCJKi5m0ctdkpK83CkfHbcyAiPcV2nZjDkw7C8c5Gx
Us/qRFnoLqpE7LU+0prJxx7WJOGPdMTaM6NcYwL/nBmF3YG5x3B8mnhBHxhbV7RPLirHjs/Lombf
mFwbTWj5a9M51cA6mIFNQ9H+fXu1W+6KETLUOiSrMaNsK188K1U8dH0aBSOqifdxXnZf7Mg205M5
u4V5srORkX0xh8FsuOcoLgYaLhVImT8PqUHJSJYNqJWZw1355yijhjiaMNpXNpF0BlVA402fCm0u
/5qG0nksNKe4n3Lb+TBEhXG6vQlbzos0C2Ivh4j6FeazQSVlSDz2IPW07nuIpA8jM2XZ+Rlgmx1b
0v2vTxdvg5x8ptJGEnV9upIe3CqCkeFT2RqkqjqSq+0hHPS+9qNifHDgmK1IpVytOw3RqI5+T7ia
7lyqjSibbjPeEy/KKIuzeh0MvevbWcjk0ozDAVhbbkRfwzJWv/Cg5OOxN3LxMAtr2tMi2tppYgvZ
DGIDKGterx6efhVCFRE+hVpdnezOjVCn1L3xpEL0frn9VZ8JgF9tNVP0vIGAZ8HvXxtrGstrwCgQ
YKtJYLc5igBRlN8ndRF+UJU5qhD8S6fPWpWI7Oy6AlAv7MyUqBKmsZ1zO7RTvdfelN57/Zsk2x5t
MKAUr4BaZTpbWjzo1BFsN/nQT6b5Wa+R53Rn5F9B+pVfIa0D4odq1Ke4sIzvdm41565VFlyBIDtI
0PDwdvK8rePAR4FGmYKzpBe+3qgeTpW2H9zwCW0u1z3bRleqd1U2Jqo/wGep+aqjVIeZnu0bziHT
cZac/gGLvAaURI7XaDWELk9J7sbxwemm/pMauyAfIloKh0UBAXZivrZzd27h1quCcCnCqTRdwbOs
XvY4hlZSzIb3ZGTWcnQXS4V6gANSptq9MRvjzmffNOcaspbPzBGLvd5gdansuRAxx95ri2/2REHW
r1NFP0yOvnTveImTYWdaZsvP4EiJ5GksAyZbXfGqWsbaS3u+6aC3jZ+ESLCoShZnH2vag5nfNmZh
HI2sz7+1JtRNZizcr7cv4NZlZ7UqUpeMsHEFr1ddGejct5PtPSVWudwNBG3iVPTOvz3y79Xxtq2t
qEk+GwQs1CvgoLy2lWRU9u2J5VrluNy5XqRlaM0M07+FCrQGGh/k7+xFhHxsBOfMHVezsVIAbuA/
YESVVMqrC9RpgBXaolWeYOi3vsMX6jQXaxS/BoUR7Z2Vbtqi6AAVN8E2I+jXK0VWIe4FWu6QkLfJ
feYWo+47eW6fkf0Z3wBsl90GOU0KLTHB8LWxflCn3kUuLBgaN32UcDR/Dov8YSjr8agr1V5PfePU
PjdVQV7IAeU1+gP+sHSOBsbaeyMzuoOATlQ5j61o8w92NC89Ywqz/bdaLIzuakscv5/UPu7fsMOy
KCNrFw49jFUpyB0jJetS4Bi2ItvsAOGqv0bAn4HZqcaOZ3jua60eBMS8/mdsdXTEYBlg+OARiM3c
+ydx+0m9wE3ZX9oZqmtC7j4Exauao/XBIhf/KqrBBKs8pW2a+mmYlf+HszNrkttIsvVfadPzRQ/2
ZWx6HoBckFVci4uKfIFRFIV9D6y//n4oqW8zkbDCLZnpQcVaIiPCw8PD/fg5ZKGh/PlmS+Wseore
TXtsmVsGRx1nuR4AcAD/v7YBLdWB+Ed8wknWx/kuhTpZP+eaiHOPZPguD8aGr4RZ3yEmpblmyexc
D1fGtQHozmE4WOzUU6bSSn0ac6vuvAzQT/QKWYq9IHg5MzebQCfcEvCTdFzXFoIoCkMQKeFjoTqg
rNy4McyHCpFt1c1EPJR+L/eSc4GZt31VoKaduMKxUgtdR5SPLjIxA+mtOgWYJAH2/t3u9EF5ebOl
SU5mubBI3pEwvF4WpJu6fAIvR3+Z2SVeCq7bK/Og8qWmm/SdgGBryxFvBOLAax5U0moPwkiz8pbu
o0fFDujLp0tdiNOc9bk4z3VU/PG8795a/aWQQDaUYhJN1ddTq3tjsiI0cx/zuoiyg9GCXXzI7Qlh
6+cH2ooIFxqHhcDXgOp2/aAHoQ5VRJ7DfVBLVuylpLy/FeagO0d1XgieQT8JmLwA0JJ0TsZLoCXV
EWxr6Q2GUftlpPWn5z/SlrUbALC5scga8ey+nnsmqg61Ezl5tL8mcdPf0XtWv1GCKA5cPdHbPX++
+dwjT2r8Nd6aeKfV21AzCzN+1PVE6S9TMnX5qYORtvFkM7qvybYE7wYtDT3TFIrl8wJxYqS86nKv
QXPLxkxwqCTBQb2x/9czX+4SIpcseVSLvJ5ctIqTw1z02u90pu4x0WytMilb1BDAShODrex5FoMz
I0hEI29hJLLbjlaOJmcHxM+V+9rSPUIiecfYNiISEqk4dgSgSROvbW1UBJSmMAM85rwti9dOMKbi
rNBF+bpDIik9xfUQTueuQujWoyel+DtNaUCUgGyBFV10r1cRIO0iHQKcODWUfSmNC02aY3gb+azH
uA+rxG0pwwR/w3Mswp82CVCyn2vCFAnW+0DmOD9qpdR/HqrpoS8yh4uJ7u3H54/OlgGReyGwQ4MN
X7UyIHjZY2CEdMBG9Tgnd2Yr68dYT7VTXpSd7D8/2FZaDFQMDwbaz3i+Px2sn7JCw1h19F6RC8xV
sh9kcEouh0KT57tIZJHkUoqg5lclkSSfKZqFd7lN6yaoQKPknmyZxU7ksGXTWDQUVgRnPOVXF0KM
WrpVQg+MgpFk3YUzcVFXI3lwrGB0bA9UYPJ3z6/B4ovWtyQJEs4PsS5DrwyqQhbOyZomfMzVtDE8
CUZJzZumMi5fVZIB16xk99mhndphj1xoe2TKgn+OvCY6lYNUbhRwzo+zbXfakZqu0T/UaesAYB8l
63XuoJ8Mf0M57zFdb4688FgCekRFYs0RputpJXGdIJ5MG9N78IbBHQSTpf6t51tuD+LHvoNArv7x
8qV+QnguIQlKpKvNVcAtkoIUEdhcRZx6SMTdGMftR5kTfe6rYRSeLiXpXhfy1mwhmCS1zqgE4qu3
RZ3aRjeGJFtLMWsfgla3P7TZXN/V8pBppzRPs8ANYb/ee9NsoR3wFtzri5MG4LSc9Z9OV8nA3Lcx
gpayMkz3NnI8F0WmPdkLZWE9zFWde5kdN9Y9AFvDay3rINUYA3S73TydHLlSPwmA1X+D4mKp4VAE
x+5VMqTXn0ubK4K7BsOD3JM+Oi7WpHSLMIDwpjHjPQzc1pEmJYecBzjOpc31ejRzbAB8m3r4GGaD
ontlb43IdTbJ7Fm90h2ypNrLRm5uOJzKywudvnNzteEkmOhbkjMo8NKwfBhnm+JbXI1/oPLU6+7M
C/4gw4vnPW/dm/PUyYIuXMJ48JV1j6S+RCKi6DGZ4/mRWk4nvxucWpsfAiBNzUFvld1q+9ZtQURL
7oUkAdfham31SW+00OghTEud9kuTQFlKdt6uPEvL7e7PW/C/vo//Hf4o3/3pFNv//R++/l5W1PPC
SKy+/N+31Y/ig2h+/BCvv1X/s/zq//vR61/839fx96Zsyz/E+qeufom//9f4h2/i29UXx0LEYnrf
/Wimhx9tl4mnAfiky0/+/37zHz+e/srHqfrxr1++l10BaOnhRxiXxS9/fevy+79+WTIA//Xzn//r
e2++5fyaF8VLvenPv/TvH//xrRX/+kUyzX8umAOInBG0+OUfw4+nf2Uv/gni0gZeQmhJXpS/X5SN
iPgNxfon38Hr437BWvOjv/yjLbun7xnmP7nyly5/Ba0RXIf2y78/1dX2/Ge7/lF0OajgQrT/+uXa
IEnC89RE0I14jcQ0rXUr49CsTEskZZzvlchoC8o2pZm9Fw049E9Ep6XyKQqTcu/RuVj5f67TpW+A
nDRPLDRKiH7xetenPR5RtlmkTu8s923oPvz66s2H93uECEsM9NwYq4k5EzeUaaT2Xeo+fv0Yuq8C
d+ddunLdt9NYZUsmE3a12WGI9vj+8fXHd8nh3ex9kd29qayeLrcDreK9Wm+yyZgY6N5xlcPH6MBk
8kOx45ueYNXPLNk6bA7USJGTkm1Jg+FQlWcr79xijk6mWrmWSq1Gyw+O7TvWB6UEfZvT4jwaXtBm
nkhnV9Pv0txxu2ovKbWzk+sCmT79e5nn09u3jnd+07jO4aez+tep+PkU7A2hXhtkPQElDjJmnrtf
I++jcN8Q4e4s77UbRvCLRuOn29RaGHdvePGqMJjH3LHEubT04SiBETjQ4Km5NRLWLwpX/xzqiXIE
NDleZI2Sq6RAHcGWwCNrBOXH0LDvFhYgf5DC9G5wBuGKtJZ3nj8rR0Jhi35xgB80vVDco6JxvYTp
pCdzahq5XwPaPM0ykDyj75pDrqrFXU7R/Pz8lj29p36y1qcBSTwvzoTc0A1eLpCSWm1UlQFzaBzV
RjePOvo2Xmmk1qGriMRpIA/OIomcYyRq694wGgTRlcH2UiesT2Eqhm9VJTeVJxSl84KqsA8Z9QmU
w+NxPkhjkDzAz2C7SKg5r60gNN0uj0sf1hj7XI29gOsPbAJt3/k9EWlNCc2hrtDVqFSqre1NlhxR
RdYU/g8J8qrPjdPza3CdPsJlEzFS5oDIho5BYvGVjytFbuV554QnjVDmRJtEdirLYS9RczPKExeG
how9MJdF4ep6ZyfJ0HiFzPVpMnOVdFDQnxqpa3bmsj4etPsvleFFgEBHhmBdHZ4bKVUN1K5PQjjN
58oupLusNoYPHR1hOy/ajaFgyFliPm5QAtfVsqlpkFtRGuinKbSKQ8rIn6hRdUd71vfaSLeGgmsM
ECl5NxifV6eizCe7jKn9n2YlNI51A+RJn4voRAP0y8hLMAYgcouKFbVEKjI3OK9EBWsR0Ax2QlfH
OBLfDQeR7SojL2vz86kjU7mo+j7RYRGe2MuEf3quBG0Xt+SUOt8KFPWPoqIU4TWZHv+RwRc+oJhj
VR+ctneyHQ+9GNnP48IoiloVXTKkqenGWwfOMspctdB72jhC3qCu2WfNY2akQ3oq5Dj+VRhW8yUm
1kKSiab1vfth7dxwNoRivPuXdlEwUSuLyXM1qnq9zXwllWt61MNSoR2/La3Bg7FdflB7ym47DnW9
0lDu0vBMCo0sFgJXa8CAnY9NLgrJPAN4j328bvhYmUPuIYGt3c/2XB6JYMXO0VifdWiM6frlrQC2
Gm76dbnWyIM5p/uh9PNiQoJeNsrX5D/jHST9+lQ8jfKkJAep4a1eD29Aen7ToPRr0eb3Sh6ULsV+
cYJ7X9q5dTcmRP4C4+FAcAOvg4ewN5RptJkQGOf5MFjwU1jz3B+fd8QbE0IjgnZpUkSkyNYZqaSs
R2uOisofCrUkSGqB4Z9CR4/UQ13jh3aAcrfDcaeDS6c8ASMkqObrQ9jZJSlVVDfIUeuZWxpadG9r
+cK4N2Q7xfTb9SMtQZIRO+RWhwzqeqi5k0QZGebko7LRvDGCrDnLlTPuhNJbowBhXsQTFwFYeRV/
SUAHAMi0k6/kk3QSQ9z4Ul389vwmbQxCPZ7rgs4SnuDrVForMDZHSga/KhW4wSFmKNwkjro/nh/m
xlcsZXjioAUPShFvDZMu7XGsdSUbfFiC1LdWVwevKOTVr6vJnulVGKfvz4+3il2xAsSJ2J2l/g/q
fJ3hV4ysCrupHH2z0MP3ZiqkowKFrZvkeX2onSE9iEqoRwRazYvQ4nJn6zZscaHsXJSRYGUB8nBt
IEshyYrUfvBbI0a+oIql2B0ieXSz2uw/PT/VjR0EqMfFDQSd7O+6XZEwPc+KXhn8sIjTzJ2W9LoT
yrG243q35kR/AvIYlJdNcmDXcwqqVksSzZn8cdKLb6yo1fp2AUPAuWSw8vL8rFYJdkI4zJE+J6ru
kEzSpLA6Y23coQ6kZZIP7A2oIaxBtf1OlsLycxFK0psZcGX7Jckd++MQ2PZD0ZSafawjGRAdUmtO
suOdlRsLpuQN0x2sPgsLBUK319MPRzPRk0GW/ZB16GFiHXvnLFmFlZ3UOdKbQw3bR3uMVYLeA+5d
Vk5pZPaVpyfgP850qYnilBmWNLpUyZPsECVC+qyE8fROHQstOTy/fjcHgI8LWIFXx6JQf7N8I7xG
Xa7Nk59YivV7EUjy4EVqJ9CrUY37QQ2Tk5Pb7evOGqyjKk/Djje+uaiX8cnPYzHs3g09iSWAX+sU
8vxJqyF1Lxzdg9U1Pmt53jwGdEa8Kpj7jtHcmCiDkrkBdm6Qnr/hJZ27WUD9L01+HCf919Tps84L
07YM0Lgq2nnnFt0cDcQZOFWwAqAKry2igtah6U1j8os+7i9ov7YQjUPb76mRutdmt7WcVO5wnUAv
uBFWp4FjT7Os4PAhNlC6HU8u3PSEbJdTxsOxtNTxOFpWuFf4X7UYL6eQFeV24P4G6qmsEXkRMtwz
MLzJn0vRuPUcZd1ZFdSEtRi9SS+RCz+b+lNVWemvcjhUb/XRPIaFlnpa1GhuNvbxa4VnS+ZJWSjU
ncBs60wufadIfUG2RZR2vQMoTEkZxXLZn+iD96KinT5mXSgNLviE5l6Ts72Xy9Y2LIAQQAOLcvK6
PA/eIrblIZfB+5uZl6Iw/LqG7fZTpdfhsWs0/QxKX9rp+dkcFEdIcpPy+A2bqIxouGRE6uwjzZOZ
bpHoDURUav1BjZvoIdLQ3nOTCrL5lzp8LI07jCLnwsrIe/p6dccavjFTxLIfD06le2nkIMWTBb39
O2Imza/P+6uNSS41NbhM6N8iUli9CaXRCbLUsiY/SmUJKxL0Kxux2b0ZorY48jnQOKu69qWB3HKP
ETGqRIzQa66RrmavwRvamLMvkxet3EbR69qTh8QKj89P7+aSfhroCeANuosr9HotQbNC4UdGGU02
uTvwoEr9DKzazo5tjUKPMGUU3qJEwMt5+ekdSuu3Bc6gVHwxN2V/MIKhkA+KZeT5zkDrLO/iF8DC
kU5bWm54F61OXmFmjhSkkuLXjSyPx7mZuvpQOXo4e1q4LJ9CHvhjK0LdPgyziEu3atQ29CTKmJGH
hgHiynJlpLEfQ127B1HbWgcidJpWsF4gmKt1oAOoqOK8UvwkAzp2KJPUaE+mHs176YWNK4BM4n8G
Wm0rb9UsmDQGMkBshO5c1JLsVnThPCgN9audVb957uPiaMpYkBQ820hvXW9vXYuuHFKw2IYEHTSo
LOlXMxHqpR3H/AP1aOtt3KjNwck1bU+hbSOcgFoQpBntAUu792qiC2nAlFn4gil3io+GPQvZa2jJ
eOBe0ENQcY78KpSC6Q4Clcqb+gw8yYtPEM875k4tlHfK+qFiqWVXO4A6fDNPMoquctsOd3HXVs4O
kGLDeLBs3p+8xQG9rfPExZQhjpkKy5dDQz9kWTWCYRD5y68uXihESNytMDWsNYtarRuEMwaWHxiS
Se4+H0bn0A9x/h1HFKVeOwf64/MruGGs4Ch1EmvsIwW0VbyipnTl1VFm+aU0WIcmtNqjNk3yHU/A
YOf9s3ExQ/uG+S+QH3rlVuZCZGQrmVB00tBCfM3TsHinOYHUH5w6rwq3Ka2m24n91vWgxSXRf4uB
UkcmLbvO+xplU02KEup+rs61dWrpLp7cqM7Td40S1ffzUFQPYR12f+hCG3LXnGPlfQlTxx70HC0j
zuFVWo5PwhMXOwWyxkqvnCNJeCOX58T0e9E5YDNHopGTgFXmvSSHuvlGkRutONtGJZJz3EEYQ9Oc
anwXoebIJzUVZsIJKnrjaEKP+DkJQdsdWm6Q8hLDMQSrBSzU9rFPIMIsirjpvDgO1PgQggTOPLmY
gw+lqmS/KvQ8v5Gjsa0ftTltNN9JFXqoTGuoPLsFJHzoSWyZ5yisguokZYkGfEeV9OE+Smthe7Pe
6IPn9BMyxhAnKr83Tf+kdlWXryKVrkcvG9T0cy1FuYQBC8s6xmiUP9A7j0BM0kry7FZtayEgqQr9
e+/AL4eURCByty4UlmSYJOexc3Jr9Ax9RD4zNXrJPo2cjMGT+mRsvEVZ4y31ob58QLfMCA6W1juz
K5GDM05aUrcZuMjcUWC5sNUADjJ9/KoIhOzewn7YvO4HA8S2GRnN16QiQPcycl3f2qCU7cuESs90
aBxj+iz6qvtYiaJIXCSYlI9anEg/pkbVv0c8+hpIcaT5vUmTrspmJpXmzoHqTIcg5WVHGD4a2vtM
MZvw0E9q8B4WZGlyuQvNB4QewBcqIES+R6jfIrKYBNUbIQe95TOn/lPZofz01uxCbg/DTOT6mJVN
TougUrVeTj5r9OgLk5ojKmr512Hh4DhrrZ19GgdDSY/o4XS/63I/hX7H30jdXGkXmstANr4jLDMw
n7oqivsoF3LhWfNYQ/5cppRETL1TkW7t+ECnNg/t+hQXvErfy/NQdm5e1IpKPnls0ZXPNDm4SHky
9Z5QZdoLgL2mrRfmkeqniAXI51F1ysAr1bzVDmE9yKk79qn2vTRCw3FTRRksL7WaPr+zkdT5Nubd
+J0Qcr5MVmonbqGoDT1uat1op8Yeg99CWy5/0zWRK6cSalLZswJZKo7lZEsQMMpme0jbrHlfEUYQ
RXQyHwM7C4+2LOiENyRtaLGQkTrbkI00LYZckn/8nz4dh7FNao3rs13+9ET20w3hrtuDl27c03AB
LJBiXqKQAS3f/ykMS7TKqdEP1X190JrIbeSsTo9wAEaPTTgOnRsaTeE38C4R0/Yi2Hv6b7kfurwX
sCkfgWDwevhck4JiAAHlC9zkm4Za2QE1rj287uLC104OH8f8eB5SxllNcpw6oZVarvowsfVI0xAf
cPPbcpfPrswNmnl0DVq/RdYE1OX5i2zrduF6pi4GmnW5Ra8nqHdluIQKqj9lSZ27RWxM5xbo5YNR
2dZ5bM0vz493O1UU/6gkLuxNpCfXN0tQBYWk0CLmo5Qn4Fns4Vv2nHqounspnQ3TlVpjHk/RDEnY
To7h1pRoOSYHtjRtUS9b39kUnZS4lsbkUk1h4hxLYWm/hXEqJx4YPLt289IqumMHmn5w1Shy9t6e
G2m4P/lelkcLb7P1w0VMkalPZpJfzNiMQr837aj2irgoa1cLibOPgiedAvVq3Go+dYBKOvVAqxB7
bGXxSZeL4mWs00tKYulFt+GCdAiBMYPr3U+luNbGLE4vddNSh3baxrmfWsW465vY/vb8zt9a2tL+
y9ObMht6T2s+3yo0aniTsvRS2Fp3jLQ4PcI61L2O9ME5GXYf7Wz3raUtjfaUFWTwLbekVn0f63ac
zbZvx0l6BhFku6Yx56+1ZFLOcZsqLqQVe1Q3t3Ehg9rQx9Fjg6Wtn96aPILNgPnQx3Nnb7jI0SOc
EAoNO3mPR/fWNdHmjMPAJuAsvimcNGFkWsJoHb80KvUk6V16J5Jpr2q+sWsWxRn6/zisSwb02kKU
YOaxUHWAcuRE4goJpA9thI51TPcCp1SJdrIIqnrjC4nkqadRG6SqTTb+ekBUx7Vh5NVGblgtM1Jf
Nu6PfIZW349Drb1H4WowL4NI29wbFEQYz0mkRG/bobHexZJeaq49jJQWkZiWPgaT1YYHpdXoq4Pb
uTDcQIvn7txWhnifyKIP3ljFpH9BqML5BOucvAeg2LAHgAC89ijdAZFcV7PjCZ44ja4LqNXVUQEH
EtTREb49y3Kn0BjTw/NnbHO4BeIANYm5pPKuF09qbaeaQf74Vd3Zk2sXRS4dyRo3H/UsL6UXPyOB
4ywFSQi7Fj7plW3Uk9JIVqQEvsjhkkXHzfzSmXmzgzXasHNGAX0A1Ah3ta7JOA0jZNkU+KUpQY0p
pTT1fZJH+iR2Btq4H+gjhvYLYlRS0DeFJkvva1OvAn+2Yms+EC6rRH926zVtlxtuE5jDsbLH6FU8
zfleUmBr55Z0AM9XzB7tj+udy8gXS32rBr4sifgjEZFQH9NEKz6hna1XH19uJqQGeVrxhl3g19eD
hXADDM7YSzS4Cdor6gRx37Ku5UsPlePp+bE2HAiGT34XYAVRxg3sZpyLVFcmyQ8zJz9kvRAHOVSH
ExDZ32gCfJk47NONRrEC3CeZNAq+63KyIQsxOvSS+JTGo7eqXDcHczazV22aFW5R9dKlUXJzx3Ju
MzrgVEjpc72TzqGV4Xo9BfLQI3e35KvIvMuQTcjIqKa10hrHzmxHcHj5YDquFhfDN0kN7LPatpP+
4tQ2pGALbR2zJre0TiOmxWjmBtIUPonLXPGjMgAY1ofGMJxghJrkw+yEYevZwdR8eH6Lt04o1CJ0
Ny3ZpJu2Uo5i1HdtLvlZPZv3eTJLHih7dWd+W6PQJkJldglXSZleL3IrVbPR2CU7m06RBedLIGkH
CHRaa2egLYuFR4IAjdI3BYrVDWT2jp4aQcR0LLJJiSMqDw6B33WkcL0mhAb2+dXbOvkcC2OJihbe
w9VwwomTrEL+AEQMlI66VraUn4TpTkn/Nw4HNfSl9gosDVNZOWzboMCtdlngdyhvO15nJx2yJrkO
kjHvchCpesX0ktrZ06nZWFL86cIVAtMTGIzVwHOJ6YuZOULsLXzSshnEKLP5KevJz5Bs3Wst2lhT
1pL7lm4yeuzXcS3C9Ga2PCb9TDFGVw2U5DBFtkbysd1rLNkwS4osuFH5iXlkffYp5ReaktWOXyVG
/CZTi+iuM/vk/GIjWUIwAnagi9j+yvhDoAFDSSTvh2k23tttIo4hHJg/nNDY5WzeiMCeCBCgRl1k
E9cXrppVjTJkieMnziI+SX7lNE5qsjy+zdCTAz07oOwFgXTYgdJr+96tTFj0Gm0Oz4gC2Dv5z41r
eWHnw6Etp//m2ZaR2Mibcbn/2yqlUGiX1bns6OcNyaN5sRRmx7gxifi40Paa47bsSFvah5Hm5G2/
9qkx8DFr6Q33qbU0yavBHIFD2YUOKteUxrF/uSvgdYQTYKOJGte7HGsxgg6aQbQooQYSmaNmHzCJ
4d1QTcaeWP3WmYTtdylx0baN+V770yGYncHu2ebZAkqtjKPkEvFoKLqIyW0zJEefN+GNpDKRKZVB
ErrwzpNhvB7QlPohKwzh+PS9idnNharlXqdG+nycArmRTmYZhMk9af4Wcr+w7ctjVGgx4tH5OGU7
B+rpsX2dc1lS2+QiYHPkzbZ2Ecmgt3pi64HfJkOuew5JmPquKfMyetuUDenWKEvs4BjMUj8eJGiQ
7/s8GX+Yk9k9RpUNhXvdZbAS2GOcKNwLSp6fZdFZdxNpdailgqEOjs+v4NaOLdHFU2p+qUxeL2AR
xOEoz1HgO0nT/KgcLf4ip2n5BbxcNh2KpDf2OEBvzx5PMSrlRMXwB9zgoSzOuREpuQ0oYB7qs972
ypfACGr5QBiQiWNbxU16AJSjf5jb1tmjcb31rTRqUiLj6lj6TtePz85oUwdiZpu4SmscbwxNuKPS
EYDf6fmV3R4IsSj8HU+ZNfg3AvnbidC2/DoM7bMEVdulE/q4cwJuvQnT4ZYAsEayBZu73j8Efxoz
LVtGSaPspMy9fsgbsNrgEscd896cEE8gmp+AI95otURT2UXglC0fln/Lc+gP8Cu132OL3JwQYQSJ
Q/wWUdn1hADZynM7IdARWU1xaB2FnuFe1i6W1Lw8SmLteEqTjITP6gYAq9JgGI/VQKofV+GhJD8d
KycavXkqFe95Y9icFarI1JtQn7rRLEBWzuIyki1/jsZfFcBCALGH9myn1bBztd0e6AVhBTcFMTPV
2JvrBcmFdDZHC2AXrH+xUtgnOU8Hb3QKlV4nzXixA2FOPI4AwMKnBJr/er+CSFML0EW2X5SmfFfS
++3W2dweC41uYMUc9lz+xvywdo1DZSN6Cnz0erwiLSICB4H7sBL5XUep+z3vtrp9FeS98V0OykTd
eYlt7B09EIA3AewtDVGrIxYOokk7qbL9SOomN4bfzKWCbyFqM1WHF5sJ5colOCDUhJxqNTlLlAL8
mGb7c0GjemQIiAE67opCL/qdoTZO86JhRws3IdASAl6vY0r/rim4dHytJ0srmjY9jI007Nj91m79
NMrT/f1TqUVTElEJ5Hd8jgbgS0edqPlN/ceJlmJ/zHfpGjfHA56PIBmunaDnelYD4dtENZe9glsA
YYcSORITXdVwLOFM0xP55TkWGvBJmKKBQtRzk1qEQsEix1favtUH4dFqne5kAsijyjXudZMsO3Id
XZAEpvd1KaOTBV5LyHdG0hIQFKxlI6ueqChMpToWmeaLjMmgyX5lU32u6VQ4GEmj/v68ba7YeJY0
COMDTyALAriOesv12opyTiPNZG0HVGorP4YV5YdTz52OlqttZV6umm35bqrTZjjbjWrVBEBa+wFW
qPauIkVGtXmIkj1x9I1wAl8AwpM+FzBV65iraKaka0bNIu9kTJULXkB5nTSB9a3r0BLxKDs7rWtr
ffeHUhuUgJ9flK1TRJWLRhdSbHQSruwNnlnFrB0CXrOR2gOEp7FHG7F0eX6ULQ+EcSH9toiX3JDq
QnGrQ7ZA2cFK6+lN0xXJMekn+2CP1ffnR9oIqJfmbG6qp44l3gurTeZIzSR4bB/IQ/92KABreFAI
2yakN5n5RUcmB24L1Dcvssxj21Fg9gdrvldE2ljXhSQFRkRc/G2JoNNijQabyfELBwrELq16t5+K
F0PzFxILLhOqVVAM8CK8nmxj6qk6NIrjB0UCg9OSHQGFPdliT+95WbXV0V2A6bRYUGVY0k3XA0V5
uOAqwsCnyaAMDlkrafWhyZr0c5YFZnw3JFn9WlOEvJe83/CHKq97Zkcf523lY2qovBdlhn1mqfJK
sNp3oxWFr/WwEUiR2Ob5b9jPgjcE2seqUne+nqmF1FWGoBpZEl3rv6R2UL0228imRkLtIBqC8WjE
xKi0uzrnNk3y06CIPePZmjTlA+wHeoCFifr6M4w6knptTBWra4z0y5iUrXM2oZBy3KrQdO3IP8zp
8fmJbxxRQnDoEii4c6+uLx7SHoOWO1x0trA6r5mj2NVKpzolzVT+jaEYi9TN4oaJkq+npxlTV3RG
xB0HkOFTFjs63A3lbLgQ0IZ7DGQb7hWs6n8GWw7qTxe4LA9jYUy8YswuknVPIgr/0s1ZexmBjxVu
NIfKO8AetuWWIIRH//lV3XIDPDeWwr7Ohq69kUrtUXcmyfYldSjfwBY1vKJTQN0Jmbf2jjfU4mjg
0GEPV3NMiSeqbsK9TkZz1LU49MbJ1I9RXe3xbW1NiEwpJWSAorddM3oUzrOcEXUFXVJf0gCKL7vQ
yp1H4dYoCyX6E14b+OLaiYuEHrsiXfiH8ug8p3l5mOO62rHDjZYbe9FSBMlBBxzFmJUhksAeq9nM
Tb+ss4peO6V9mDTJcTng5PT01ERlZ4rOlTrGh7YKZFei1e0V4DGKlnCHQ1UzKK5l1c2bPAlLN5gT
Y2dnV9ZL2ze1kyW9QXC2VOxXC9EaRpkUYAwvljWqnwcti+wD9Fuq9ppUm9FeYrXszUsIeWh10ACj
7eGwV35/GZ/Ks45DpNeMlMcqR80u0GsXi+oyd6l0aLt+uoB47o5DqecHsuPxMRmFtlNrWO3+Mijh
oYUcFQBPqmQr9zckZQhSri8vQyhrJy1AENcZhz2w8+rQPI1C+U1bELIbRTGNshd13KC4REqmu2lc
VedKU4nxJGmvUXUNcvlrLBpVYQTcqIWlGVAqGYG4S1tHzXjWmqBuXWAm+buFeMk8VUYZvwrNpp8O
PdaWvlJHxACOzWTVAz0wTrEXim8tMZZPSybVVciaV0s85lHYzZDdX6J+LL7X6iASNwaN773I/T3N
G6IZMrdLT99N1qBDwLOeory8pHXbvA+H1LrQ3iEdnh9l45CQql16/XHzNBKt3F8dZ2ozOnVxMXon
1dwC6VLzoOVdopxEGA13+hSRx016KTmXKg+sHTeysZaEz9zUNAOA41onEBBobEKpnZvLWJvaR8ko
hzvF6dSdpdyyIbKbMG9QfiMBuL41uzkaAATkzSWUdPmTIzXB26qRrbPUKK1XpbrkVeBSPYQhxAlo
tOOpaNp/NKQ83cGvbxwcuLWh0aQIsFA5rHxSDO5RFVHYXKy8KN7QoFZAMz7BbqWF/fn5nd1aWi4b
so9wWvLfamcTNONHBU36Szeb0bEveKphQ3t4xhsnR6URsNdyR5NHhhXu+vosKy2QQFqkF9kqyI1k
WBqzGZyeMzrOtXyixNy+C9VgeGHXDgzHC58UXNf0wFEvWyOjsgLUT1JnySWOnPBBE13iGnrb7Vwi
N6vIKMA1uUDIspLBW20YHPCisJU0ubSmBbdQNvdIq9V7Z/3WQJdhIDuDHgbm+RsDzbMwruM+iC8Q
anPGYRXpY9do0HB/06f5ALVVJGb5bhjUVjtBcBwLz87hnz3WOh0RtoumcLKnnLdmV3paYfBgIFXx
PvRSriwIeplWtaI2uRTVpI3cW3JVuZMe5pBcjxjcUc6D6VI15Wy5kZ043zV9hHSQ3ICc3EOLK72q
EpEiPdOAdndHpAq+KFMiNyegmtHHtqnSwoPgBwWP5y3/5pCxmHSMkS0BYQbyZbVnetcXESip9KLX
+nifwKh6GcsM7HeWOzvX7eZQBBekgKhC3/gvybEKqHbm9KLpaepDcKq6Y5lafjxnn14+qaXRE6Mn
F3Pzrgnzskr6UCQctNx0hdaISxaMmtvB8Xh8fqg1ZO5p4+mbor9QJiDGa14f6p58YAg8L71MxaT+
XupFJY5DrjmfpHFwJhqKsvxrzR58TRI5hc21pvPSVYAkfqmjqMm8uul0aKIIe7rXRtUb70UmDOlo
ZbFVeqNqF7/BzaArbt+O2ufSptPBVTOod70h1Ka92WxtkUlanKrPVuZMras6VJMhuVgD8L9CHdGZ
hd3A69EN3DG8LWfxJEvIQV66MleRAfjxqKA5Mrno/5ez82qOGmnb8C9SlXI4lSZ4jMEYMMEnKsDQ
Sq1WaqVf/13iO1kPU57iPdjdqqV2NWp1P/2EO+TQa1a95HfK6cTh9c9z6Slc2X98p/4QI19+nbbP
hqgKguLkF5gvF1knEpUv/u7fn7Jh1IH/RAT48/weZsg6SlvnJ08u3g4wp3Ng6vuPYIdtpxHBqWUB
yvGsc3xhbhV2pkCKn6bSFu9xZuh3QI7kvwfxzROBI0r5Bef9rFZZDB/1Wy14irl0ezmm5YEpzDVX
7gsbjREBvNttJMKs/SzsdEaklqItiQV1uwT7YCO3xylSLnVMhRkWV7bBX5kbSwczFmkfEmOgRWeH
tJTZ6NPsKE72VC83egxrGVuVXCAFReuX2cpouZuF8x3Z7ms4zW0f/6ej9eergb0jN93C3l8drT4L
/JLrqjipqHN2aHW2ODlKa3VuZtghb61snj7jPBv9pjcYPLem9/z63rz0/K0hCgUa2j3TmZcnwE+9
sq67qDyNCD4uB7K+sHsnYJSHJz8qSwE0t+0eeiSQ9J6IxSjRWcNSHV//Fdv3PF8FWjv45zHS/jt1
rijAHbAN5SkzR3l05p5A7OLL8GGwCrzgyiK3b1u3N68czAvbjGEUxFl2GR/hfJsxbpjoLXmA/uFP
LUka1q2HCxI9rqRWnv73C44iEqgxEEAed47wgrjeB5lX1ycFAN2OLXhnH3CQFs+zs/jXUroLK/ri
YfbL71q6aet5XUrFrksU6sJC7JiCoQFfPBqF+VWlnrpyiM66hdtOZuC24VbJIXnBs0Ok82HCkdct
Tx792DEuq2L61OMasfG7chMhPUPI+ZpayfYaZxvHAZPrIdnO+PSvuYHqTcMZ4ZGeZNiuD0xR0K3K
5wXdghGKll9PhxFS0m7GCBLQuhqTQrTdnvyx+9Ev9TXj4EuLzsXIfGfzusKa/OWis3vyubdDEguv
4IXNUd/OUdjcaYHIf0rddNCwU5d/vyq3QEla7YEEIX96+VQm8mXtG6o8wThcHwbVOZBmjPDH60f0
0ucF5c3QhGY0M8Ht3f/TwOzsFb7iQCKz4lN8qOF9HYaoaD92Qd19KCEh/g9nkzPCseS8cNTPtpM/
kJ73KDadTCdnaLHOau8JDQDEl9dGX5fCwLZuoBK3quH8fgavPjOWluXJRzMm9tr5R+Naa7JAnL5S
PbsXtuumBLoh1ujRnYeAos8No0rh9GS6qO+wF5tuU3prV7q9F64z2klbFg1QDUDn2aeKTEDxwUSh
BWV0He/rtBdzPEf52u5zZl4dHCfh2DusGdrgts5U9vv1rXKuprKFAmQciQSQAsitzquG1UWovF9J
5cs6hNcB2BM5IWMGfWKsXTl9daw8qL7UrYI0FQ7NOMW4XDLbiYcoUI9LXvjuDh5rh1Uktub1vgan
jrRhE1nXUH0XPgi/NAIqwB2wRa+Xu3oF+4rGB2en76lqSgy/39DcuHJ0Lj2EfQx8ItgSmvPIOKbu
6sDPFKc89OYjhU0Ze+tyzWPvwgHdaks2MTQFeqVnX71uh3ocGKKfPOg2H6x0ye97b86/Lw002pZc
/dow7tIDCQVgfxDrgahw1q8IaugsmRzFyVAKn418tY/DLJa3obF+cxagK6/vqj+p5Vms3/hUIOgZ
nW8d2ZffqkkZhmO9np0G2aoHx0eNKranJfN2ohH1R2tKR/U2TE2/O5XMZW8mvY5eDM97ufUhycOj
1tBwdzW1mve9KKQjb4aiyJadP8gRR5SlFCnWW/XsJnqGWB4LVIHE3o9yp6SrHTr0YcQAU6fGqMpI
VCfKgvukCtNDZUqF9GZhdLdtGjpD3M3QzHeyQCDyET6HwlbRmtU1/4ALgYuGOAkF99+GJzhbEWXX
bii8QpzU4i77KQSeBALH2aVDv1wJx5c+NgQCcnGO9dagern4FX800V41bsI5Wk5pbdefhkFVT26D
MX1eGvb/srvoZcL0hjDCxX62ndMWvo8UUCYmSwc7oZx3wnKpN8E53q6rcQ0xdOmMbu5bGwHwD+br
5futsjRxfXNgaJhmv8sdTyCCvdZXIvOlDwZCDa0p1hL1jbNwYzLfEah7GDeWPZjfvbG13vSy6z9M
MC4/vn5cLr3Qfx+1fdD/3NcTgRc2ZGTc9IBBcc0o5TFAJv74PzwFrC5NASC7ADdePsX31zkbl1ac
BA4pMSK+/rEQxTWE/YULDRgFinxY3jBY9s6WrcqzuWJKKk5p4DBuLy1jX3YrIpt6tG+l32VHEVbm
TlTEvNff79K2R5sYhDu24pvG7sv30+ZgN1PKCdPzkqO+KsojWhpWHJW87oSoc/L687ZdfRbjNp8G
n78YCoH4evk8VM4a6tAgO0l3MR7c3goPaIXniBWD3+z9orrxpuUafvPiQ7dRKlMh/nHeoxqaPq0K
L8xOk4W2RDmtY6K7zDthDRvsRuUNNxE91StZ64WjgMggUHN7a9aCxXr5pkHvt6lh9OLETrXeNaU/
UOwG+rMxRs7h9UW9+CjQWug4cc1zxF8+Cji0P4YV92+d5+FB+2mFNKEU78J2fP4fnkSNt02MARKf
4w6LOpKebBpxgs6DcR/+m27DgE3JbxLQ+bR//WnnIKMtz/KYGZNW0IlBCOHsBl5mkTVDmWWnftD6
zg2N8hBAJoVmGwr/Yz/habL35LrKxEWm4QkCbnvXrvK6TNZW2JxvWzxXGX5xWLZR8csVFk0btKqq
M3CyrbPLrLY8AqvTh8nG7jgbI4MasB1ZCkuFSehBR+tT3V1ZjgtndYsO3FEW1yGN3Zc/AvO3evJm
R5z6UmucIoNn6dh9HPmlR2PF/0fZuD+LT+3JiIGeBbPis2KvUpNrp2ojam79vZ2adX7TiyH7MRhG
e02U9EI0Zzcx56KLTMP6fOo2qxUMhWqMm1xOU+JYfXe7lKZ5en1DXTooZKmMD0Ha/y1Ot8jW115l
Gzdzg7r9zhsb72YpdYSu5JA7315/2MXPRR0ECh7wzV/pYzaZvlL2ZNxk49h6SY2H7KlPLaYghbI2
MTWwav/+RGSK4F/T6IJje5bDNG4wc7d03L54KLl3oSs1MIZCpO8qw1+GnVfJ4B+VAP7sEhojjPBZ
V/KZs9jTYqMVhYg1noq84BhKN0oUpfz/cG2QlpFX0HmAxnP2ZmmzUnX6pOJdbWiAGD7UnGMHJ/QQ
js7wZkMlw+pzMu/4+ope2DDbqHkzcAS/8FdWGE00l7LaZFt6hXWbZSrfl84UxCmwgSsf7xwls60k
BFbMfxlFBZRq2376T0JjiH5domLMT2MGifdoy3Rod7Ku0jXRk90Zn9PJa/0DUi0yv6l9z2iTtO5R
KrHX1Ohi5DPDjyaqHibmD466KbUcHyvZF/6h8FLPvJI4XFqZ//7as4jYGUtRITmdnxTAkZ27jBmo
3QHLYmrYf//4G3qIKMT1zTV39qiqL5jfMaOm/7OOn8x5VYmqGR07Rt/eIxDh7vph0Fe+/LajziL+
Hz3YkDIfhOB58VePumtVR84Q1FHxMEzWEvuIxyR6Y+aHfmXsgIu63/g85m5E++rh9Y13IXiAygEo
uPUat2vw5WYYVeYPE4phJ9+unXonuorBaegN0j6K2a5y9EMCfa0GupCGUh4ARSLRpSo5r+OlXEyr
1jo7RYadv7G06g8wuMt4NSqLTUSL1QJg+y0FGHpFeePSbiI5I0ti5kKT/Ox1Z2wrSxtZ6pPRpP69
CsyGgR8CWHbRBVc+7KWVhayOmKRFZGIs8nJl8Znu51VusxBUOkjpW8c6Sr+0j35D51KY7XrlpFxa
VeDDVEWbTAUy2C8fiHxz4YCULk6ZGMWXqS8bAFdtse88awlu815HKiZkRgeqd0Neefif//vZPoYL
QKINBAlI8XmrytNWylS7ZWV1VuidPRowrtEZN7Nbpw/mDlEthejxNIps5wyUvExBMtOOOyes79G8
mB5FZyjUv4Td1/czF7OXNMJKbwNHD+VDmubDQ9SF3Vs75T9LGqy+10MXeqq+ciIuZAi4OEONJ0IC
Uj7fnHOXtRhk0x1pm2K+B8JviVhnfXh4/eBdegySh1t9wsDory5TUcxlboxVdqpHY7kLNdJAtRtk
V55yYb+DJEdVkS2IGfl5PumjM6X9yZenxnPHdeeIJpL4XDYg5Fzawk+vv9MfZ/OzTRCaiHyhj7u5
NJ1fn2Ow0Ze3YUmK5pw4pD0GPzEILftjLt1JJ37WoFvHNh3s42IvaH6W5BdjPKAYXT1J2yvWA++R
V7vNWPjZSUOMsd3Z7qqbAJsQncwSpeZYRyFeqWoV88NUa3O6d81MTB8H3xdl4tbB2CUYBgjjtuVj
cmONunrjCl0/AFLGgef1l76wxBCWMJMDekeT5Xy/tGia6UA7kmy5lmuStuN0dISbNSdd8Pcrd9SZ
3zuYtAiiKmqV3FTgX/6KnWtVDyPYWZY4H60w0cVQWYmWZoeumQdbHdH2QT4NQJObO9OVtXlsBHYN
sS9QY03AlfZhbIydpenPO1YWT6ts/pFR/v+/kTQNxO9mdnReB9emJdd5XKpTXYR8f7PRB2Ne+tir
qmuW3JdWfzOVofxlWf6abgyuyrKq6qqThwDLQVfd8DOV8Pa1vV6zGb/4qE3Jn2Lb3Kh3L+Or2Kbb
TTpWJ3NQ4WEpHX83GHmY+GX96fUtdSGSE0FJCBndMyE6L1KmtNTl2svqRDfmqZJ5uI/8JYzRFVsf
3GgaE1V45W6ymuJKKXEhKKHOTNub2SMguPNkJB08YUqP1VRqaPaIvQZvF8Bf/z6/JdvZhgRgYP7m
nla9W9V917M9RF7drKXR7LN5Dd4a2vKvoCy2lO08INEAIm8DGLDRxV5+sxzlTIkdHy8Uiuw2k1Od
dD4VWa4XiwvIyJKqMdXj65/vwkaJQECwQ4Aj/I13TgeUFjx0AE750vWAofr0TWFNT6EK8iuvd2Gj
4C60cbrIMcCRbr/kP6n8kNtRRzQuT9NsjOspslVX3WYE0yZB827t3q6Fmud3I1BT/yOsbzu9Fo4u
ZDnbNIagzAXzN+xhWDppChTvToXp5j9Tg549TK2s+GT5VdViEe7LT1620qlF8brwPxhLE216vl2I
D5zn5vf2AEPuOGJM8QaMF7SNZhLCjZGNl8P+9e9yYTNQ9DCY5EZEiOa8qZQH7qjxPC5PDSnZUdqz
HyuzXNGWc9akkuT3KSYdVzLOi58IkCbVJP0lpgwvP1HYqMlMg7E8aUxCv1mRqh4XVU/U5W52LPqh
vJOsL9eb6Z1ef91LXS0yDE4x1zEV8/mj6R4tNTyJ8mQHSwZJTjZhHlsK2dakQvAc15HQrqqdXlVT
J+NYWhjJN6FjxcPYGh9e/zGXzgQUgA06Tmj7S+J0qB1q58CrTqgVt4gUUpR8zYXb2gcg0sN85Utf
iGORhzcR/y2dNGg0LxedKltm+O5WJ6B/ATSHHr1fO70mInPpnch36UYwiqSWOAsugnyFxqHmKZUV
PACidfD6Wuq94F688kKXjhnJKA1tTNS2lujLF5pRvm+Nwa9OrpeWx17KIE+cOQu+zOWUOcwLdP34
rx/MgqbCEJ/+DmPl86tgRTJp6iJ0PO2qs2iEunjF7SKnGbxYrRAtX3/ahaYEmTDTTxrLm//LOTGl
dmkDGilxJBzDViVaFb1gPuiVn6HsUcm4sg/bZBB51zxEaspEnKYR8PGl84zl6HMRw4RvxZjuUU4s
cIxs3anet7U9YPLqOa37zx8ERX2fiSFZB9z/8+oObTOIFhMITg/0ETzy2bv1ygbSUWiX90M0XHNW
9/jALy8ygOVMJze5SHDt5wQP8HQNfRdVnNKucBLSji4pwhU6qoMy9JVv8XdLYmt9bQ1SmlHQPLY/
/8+tIobW90drqE4ElaXfZXqc0hs/GymWZ+LUJ0XZ/i2t+lYd16DLdbJA15hjpwsKEZt126C4MMjM
fwMqfb6tZhE9A2LqdNxFswmPQUyT2JlgHqbdWEzcxld+/9afPlsrBiKb5D88A8AIZ4VwsKZOE7QA
qPLA6t6ntNt+TCl5Xewu9uonXeq5vygcUR9aZUQEKgO3+CjLUi53fl0Vc5zBp8mvJD1/n2AYoOxv
gDE03lAkermorKe2on67qi3VfLJyw4+dKYr2oxytx0bPX15fhAuP2zr3m98o9/LfiQ/2TVM15tWp
TalHEIQX73SxAmiKfJo67lpcY838fblydMmKN52lC1iZwiXEG6UH9icf8g9TBiZ7NhEwWVY3PKZy
0TegNosr+c/fcR5Mc0D9zEyRw3he3sIGUHDYyvHU4CiJWycmyl1tB1cuUo7YtmXOthQjU4pashz4
c+fdZ1/mqTmWVXTqRefg5QyLRbyrl8DbR8g+ZrGcoA4mUzYH36xhQt0u8+Y+2E19Oy6xDI3xGd56
bW+0NP/rgE7vfZNWmXzntf2M4J4lx/YOVsnQJ1M9L4oxc5cJID226I/pkgYTBsfDPL7vJ0jvMequ
NbVwmVbDm1WbskscFUTf0Q03vrqtJ99LbllUmzw7/RoKka0YQ5JW7YAdGr+R9ewQUlpH9c6SYvi+
LHMl76J1nn961jgWUCO8sU6cEl5HwqtkVVxYA5xoAGP95+0IZzEU3NY7tIOXLckaBUv5vnbb6pNZ
y/JrUNjqK841yOBndtV/RtvWxEwvX9c1rrppQs1fp2X5qzLaTJ00vSEjDqMqm+LGa6rh45TWg6xi
uJGle5wmn9FJhM5J813kDj3CZWm9D4apwh+4DLXePicPn4523vpoNFnl0N2VBqPSOwldSuy0N1fl
Gy2NxXwDaNxxfoxVlBsxNpfT+pOIVg6J11Y2cHVrrdMkj5bqLboRBjde1zXW+6pOW6xSjFSMsEXm
yHxGEz+q4f+2k/O2cBSz2XgEkmUTmgOjrrpT2JcAU5/tMNN+Ag6rnsl3He+ZyULtv6GAX47lsrY9
0oS0025mOk7jTRWO1XOW2vorA2MyFQmc4VGbjWXezLg3jDEoy6neFcNiz3E9NIHAz2WImoR22NQm
AIjE77BuHDeB71issa5l9aQWMbWxL8XE0KLF9K5oUqsCESazL62XNi0Us676NnS5WyV22JOTL1x2
ERg3gHt7PKBlG4PmsRAyWyugOlVXR2CuFkc+p6KLssSyAHsAxxeL2IFTw7CWdu/8GZat9Y40ZvgG
iGio91nTl91+rMTUxZ0djhqLhTStkjAaFHJK3tr/5ox7uxF4xcPSR3Ue58vg3xm1DoHaBQwepYLF
n1CJlAmWCL5OxijLH4y+CyAl9Vgpx4Hb6jdlEWL2wl/dZ9GW1ZvCwznDqGXzY3F8GR3tcrGaXW+a
YZVEUxo85IPyi9io7XFO2P5lEXM9mE7crV7wyxqd9OtqC3Grijmf97Bqqgav3MqpdoPJPXOXta0N
uaRs3NuMfrXCpGjq3+gc84O4DET6YK1m/jXiCq2SZcrFR1WmxSfTa9enzCiwmPPyzFqSwk7FTzef
MiPO7bHKMc+SSsTGMsybbUSAyEpjDfNnx26d91FTORrdH1F+npGTf4yEq6dkbRf/nZYgS3dZHk4/
lWssdqxHRf+yw7s1g8Gl8fxq+6YQiRXI3Nxlalx0HKl1NPj3OtoXoe7SZFxVcV+uprB4szxoi53u
ldfunKXPl5/Q9jjKfZR72U4x/6tujKF171D5Mu7XNIt2sjXqJlZKT0sM7NBdk2GE/rtTDPdkLP06
TGTVTx8MxFv63TJM9r0rnIq/eTVW580aymReJy9LZKTrr3nZVb/LxoCVHmGVzNfFcXpgF9b1+3Zp
syDxMLb7kokK7dJ2FvgJYGfAARk7LBST3KvbH6VnqylOCWZy17e0Dw9D5vuffbOYfvd+WH12al3O
+8Ef8YWLej977zWGL47gySECLXWrxS6rOg/rFDqWzo6EHw+RFgWNPp6EYR/dvpQ4iCuGSPEo+u4t
VhzYWuhUTo+pbdP8ql3y5lgFhfMzN3OR7ZeuXfpDWS4hrR2mL9+ctS6yXUirDPN0hAEeeyNLdSJz
3/tCf68b9oUhcL6Al7n+NpjzbjS2OVyRGTWWL2qe6g4jT0PedC5FdTK1pVXEzPKMcuezZ6LYMpr6
PRy34isACzBgYz+Mc4x+8vAkRNoueMEo87tPe/ZLBdaijbPeLp8qb/HbvXArwgO2904aBznPSooc
pwFeqPY8hMjz5jdmRH6367AlkftxxF4QsRuzukcLuH5AE3yYk2HOsiEhP3c+w+SmB2nmOmwe08H0
kRp0x/r7ugFMOI4WFiarQAXlYAeNs3MtDEl2ZWsP6KIF2fy5gaVDaurNhrcXZOKIvuCtoXdB161W
vHZ2O3P/WbM++vW6BvsQCyMwOIEBfAGcamrHrtssJ+TBvPTYq2Zj/AVuzqLYMx3/xCtL20jqxrYk
JreG/Zn2ABYGgJgA6GmlnGdscKO3sI+gGwYLHJe4lUrXu8atlgdnHps7r8z6IEbYBHATV2R5v9jd
8uiqcn1UVcteFXPu/w5T8ri9QsGiJXaUyKEUpTa5KTeLFXduUyeOGo1apbmYNStTSLe6c9rRPeVC
Z9/x0B7meCoyLKCQi2kfe9fJykMxQnIZafOr27zJ1pbxj4tERtNb39tSYCY6NvwftGH3OWFem2Jf
d8H0uxkRpo8VxB66ybInDJq9it5CckjFbtFLcLTsum8TJ/X8Omm8bPjl1WnlxWuDqeChWIZAcspE
9BsSd7fENdHEiFfFbZlIYIAZigt5W8XMoOVvnfvjSm6R4R/jqcpdYgtYwZBYohNVbE11dJ+JrL8d
zcWbE2xqZRe7Tlt8xaUz+6Uaexp3aSDDha624T8Ix1Scf89wayZOlUeC0acjACUu1rLlO8eurvv7
NbR1j21RaH1IDehwh57Yf9L+nEa7WaYkxw03kU2vcNEhcOo8CJkOTty6vp92X2xXIUAkZ1F+6pY1
qva1AgAbj7kR3jfoDYy7YE7Zkwpj6f6mhK32y6mN+n1p1HhceNKVUyLCsCmTqYgQUlvKLWoxxVge
ZqFy/6awi/wtRiYDFJO82/AcXje+L+3aX44IHq7WgShhvg+10c0kBdayV1o20TtK+OIhWsDh7ju3
DeQOlRSgbouxwSW4b5CiYmBSNXszN6shboTJtSMcH5XpCsuc/M4wRKPQXVNVk0yQLbgfkdPgiBLt
f9XrULxHBpHq30J0vEk0jTP7Zh3q+TmytDj2fu1FnJdh/qT8Rb3JFmf4ZJqSa9Dsa+YPddvj66ps
ImzSgp2aYumaXP5GWZrVTRiAO/C7yf9WhQUnzFw75zYtZDjwBrQ+47QjKCcYQuMG5hrZqGJhK/8t
tVw+xwEC9s3OLRxt7tdS2XYyZy1xsXNmz9sB0gFGVKHOYHNEovAeEFCBzkeaIQ1oTEtas/0y465H
lELGTduP/GE+RveqYm7HPRNgV5VO0TQdx4HuOfOzisSr6ET6q7E9ncPMJ4kFTikLL656m72SLrp8
1vy2NK7szPooZSMeDU9HX4Pe5JIXFTFdF6h8HqcsS7tDtw5SIxZmWx0d6sZQSdfPvsGGrw1GKH6t
vo6RiTtwxXDgxl26DCPVOXc+SQyPHOoPC/9mLBPBNEa6s+qD2RougG4PjMYO2UJsaEzUxO/dcA0o
cF0mxWCRvKyJqbCqLm4WO8PrglHNECtwV1u2G+A3afhe+UPb9drd1G5mfJDSzIu4B6j+aG0AkcTr
1pEKwQc+HoOOsG9wY0BpbunyMo+5k/THKG9aMymHcHzqTUvcZQHHLik7p2pvqJOtIoFSwU1iUOyU
pIfSxYMIAay4DDPrFs8vazpKYHd9XIWT/oRMisevNj18npzFN5/KpihuJx/HwaQOGoVbZNvMX1pA
e0OcWb0/xRFU8TnJ0FMeYvD3aZOk5VRme0uTiCdRTWWzY6tayD2Dvv2Zle6I2m2UB0XMLWOYby0D
IMgbigM0vW0s1SilRlt+aPNc9bGqK/sntHOPFCSq5V4EbSP3U1Gzydx8WKYYwY/2vQDSqGKUB9If
jraGz2sju3k3k3zUrNNWCXRylt1uXMqBxnmIv1mcMrQEfdO2+ce+WKN7Jjfc/6u/dNOhJ01yNx1z
8XNonfQ7Y09LJl7YmmPip27DY+18eaeYIz13rkeGnZn+B2lAzo1rVJPeicZkALvU3vy9miKXZbLg
QSeuavppt5B5/cAItfuCFzwePRP5yFdjtVCtcyL009NZh1uQlssQl2Qv32U18np2v4x0l+EBvEuZ
x0wH26jyn5Ro8++qqXC26IOKLerKpiupJsZ2iovMJQins8cPniYL0ZaKGkP2tJhSZ3gLosHDS7Zu
qp9OqLqfroi4NSp3wsmtzXr0iobCcL+6mtoscedg+kpBSyAjYIGTDAnPd6WQbp4sVj5maOmDLGF9
JJIiw1otT97stxi5jiu1pWevzhNEUTIfIx+HGX+5qOrgL43qa57m07OnJVCOQlI6xYBTjHsydo/y
VbdVehxbaaGJrIeZz1x5bb53Gry/d5J2w8CtOC/fZF6mtNeDzjRQUw6L2zSqFdGmK5cfxiTyN8rG
ceyhtoACKUP6nzFgFOWhmZYIMoJqIudNaLZ5swuxYDuGaTeUqNqLBgCLtYzNUY7IM8RztziCPDtV
NbATW1M5S9fmWMsZu7/U3xrGSE+3Sd4F3S/sx8MynpY1pwak91fhS5waT6uBp27sAw0qd8To9N3c
Ovlv3x/cYuf1RvVhtM28xjvUU2+UjAIS99Y32wRegX3nQNig0dYPoOcmsseP4eLrLumnaTYTICHI
801GqZ83vamReLoqrEeQrrmpi6i1YlKr7lGESzgnQYECRWx0nfG94tL4kc6+eiodsUbxVEWa2I+x
HxWxT9ZlubOFv5NujCjBbqD/ggOpl8edMXfBgXt/+ViYKv8OTKZ9QH9JPmHka+H/NVrtkERoyIm4
95eGG0PWWiXZKgPCvwQOjI5361Icl5mLjGM3vHNynhvndTo+z00pK6rudUrREcATMUaYf/ESs52n
9xV/9qHKjcg4+iiBfkuljD7g4VZEu9QAeMVJaDtuZpcGfvyHIrQpmM0nXPbWDAts7QAHC1c0r6ep
zh9Lct9jJMPoaVp9pJuzqC484t2AK17TpNEvNH9aDMcyUPX7qEPF/oAuQlgkTpgRUHFllV/IGq27
qQ5XHbuNZ/W7JrD6/qDMNvw+p8Xy5E72cOtZBWCcVvjLM+GavRIOHg+MpK6JkiAGRWzRAnjGwz68
18Ha4uPrF/kP8qPIjTHeq28hZQyb66wGcUA/oE1PWbPSR+pbc52ORTQVtOzNgtvDX7sgoqB15LGg
Mp9vumbMDEjxnmHts77q34JbWfCCHEKMgTmwtKBqQ/D1i1Z3VdzbdcV15ixT+MZoJvNRZ52+h/JN
MrS6MrsjaaZcW7JK4I/i9aOMl9GmYZevhkNeCNKvirNGjf1eerZ4MOVQ3dS2rT5Ma98bOyuq6yhO
rXBWuynNgiZew3GqEYgIwzzJsoXToaFU0C4b7WUfuln1Yx2t6Mk0hq5IsjayGMi2a6TjMVxsETch
TfJE68b55Jijeiqwdi04juE00XzuG/NE3agnMtapyxMxdKaVZDSW8XxEYvOjwMKCfTG22TvTiCoc
qCukgg4QE5l2wIP0PhSZb9W7ytYr8EUaXEvsWj6CJ0Uwq2cfg5o+FgjFctdHYf+5LOb0wzQ7abpj
yGD/6nmbd2VkwycMrCp8mPNh5jfKYmMj28FTCiRLxmVBURb3KU3t2O0i8R2bUS0SqdqGG0ZkYbtv
qNp/2c4UZruhUYprZRhxOfYaB1qoAlj8LnUkd2pLg6Y/WBvD7nZY2/Eec1GZgQccoveN32kCNOag
NDaCzhl2Bt3Wer96Cmf7mYm3FZtytW+VVr7LD079r2i5wGYLq1E+GK6VvUVrevbp6M3qS7Do3k1M
P58/TYUtWC+x+LdGp4zgFvhxaDFY0mJOuOQD/zZ1uvl3gzZbuWvAz/1u3IW2jMBBM2KsFBE4u6HS
z4036S5ehtK+IzNb9BE9ZptEMafHg05pM993pLFPdeQjjxswjH+M1kJnFOSbeinZf/jU1FH1aZQt
SUs6N7DgIJJQi5WrGt9HkcKZQqFlae1diQUrlKrA/MhA0OhO9ea3FUep7b+rvNS5DTi4dhyOQj/N
wpM/yODs345cmAVkuTsaydQ4CPk0aVBmZGyr1R3TOjffwCFtOoDVqZp34SSa77mDBCEjtEj0iDhg
pbwf/o+j89hyFMnC8BNxDt5sMZLSZ2WlrQ2nTCcELjBBBPD082k2s+rpVkoQce9vj2p+12BtLsN7
1Y4FswDQYrQeYiHssZ6+O3uyFzigsv+rKQx20g7MlkZvKm14846tf6aTrv5GocOO7U6rfj2cZXva
/dp88Xx4LyGxv39qUE4qQRfUoalDEv+vnryIh6qSlUt4oK5+70yMcTY3OzxgErGMpUfryo/K6OHr
aB37U9OH+nMmK+jT6pc5PBv0g0/49aPfQlTlWIzL3jb5BAI35IflbGd0aagKGTLd/w5U4F8LIUaf
3bD1W0bUEYsrk6r7r9/B+XOSpGgwtFdekjX2WoLzbKd9DX06dYvWLRGV+Nz/dprUaknSve+SOQvs
bdvOyQzCwtgi1TvEtfujiRL5k+hMeedMImovqrftOm/JBvEzw2WypaqmpxJ+1zmWdDd+9Vpa07UG
JHKbD5PUFsfmZmyvkHIO/husaAdOhfL5PMRKcUjdidEH2m7tsYDzMbdjaDaSMe1IvTuVW08capUX
nSnl0XHKc4nkmb+OqIF9te85iDjeRClLmNfR0d9ICTlVbJqJnAxySVonvq8r28dj/rqP0ca+oNhy
bryRutl0l/CI6ZhQ7pwyeuhfE66BIcX2QvkkatFwTjtYgSGdRuGv+ao4YdIeAbaAMll5sLzK7f5b
ABjAsx0bMea8eKRmoy10Ml+tHutzPWPHxSbC0ThZHSvxMZKqkgYAhXsuQU/pGqdZ7Xltp5Lvw/Sh
5M6VSZJVzTTfGpd4Nz5io5u8jyrvoZv6JMy6urXfy20Ov4mKHX4OlWbGUC3P54rSdwYnDKTP8bRY
Se513fDhKkNb2iYi8aZXT3tvZjb+y4SUbBxO8Qjp/QFnvfy3Tq7FGb/EqydZmrnrgnMomvGhdZOV
fWbq53tHoOe4EMCn+2LXsvy1cnbcMBlu/akZ0VBkXajkP1+UzVHIsovnlMIOoOfW6hNWZ6nXN5Km
a1BWzuz6rCO1PiRK4QUXUaW/68lcNzYWxB/B3o7Pu3CigaSD2TMM/03/YEbHfW71ZotiwqAl0lgu
+3fTh96drKP9NRid9qPnKQ3yI5rM875582/ZTOH7ANEOgiZC1s3hWmHXIbeW99EyxDQSN51hrZxc
hmfdOw2QkNYBuwQHqZgeR9DV2bl0kmzsFhAm2ANa6QN7l1THT17k9iFgwUxtL6zAEDHlNDuTu40w
uC3q2SnZuRxP3I5TB/psD1U0pFa8OXY+c76+NXTqPccgp4wbSHH+M4QAfaztYn3OfBaHfvik3OGF
Fgd7Itv6v0h5PvQKK7KXoThobhWY1pjXy3jFATllqGV2O4kLyzVT0ZR8HFiNLbzFGjH4J7vGIPSv
c3Ar0zg9r4rUuVIzySQMlCRysdFzOCBDI543JXK5fAw2394yvffJz8FM23RxqXvfzzSyNGy2bW+P
F9ewxBWB22+66Lyh+hgsdLLAFzOQTneYOsxsmQRNXu/1oe7ssGrKYvOOKMmHIYxVKpYxMrm8Vtcy
lqjhBcfG3kDM7xNS7MjwRbTJbH4CRMgla5LOjv/VdhfACsb1bN8uq0Oub8TtWWfL6DGeqZjeSl4m
xvQzxNBxcZeVxWEKx6nPp76fdvBTrBuF5ww2C6CobNK4kh2Bx0l2zuY8e1GikW5yx324exkD/g/X
9vBi9L3eLkIKad51tKokN16kcDCHUFkk6RtzPPHzTSTPhzBuudLxeMel3X/q2XjUx3TT35YbrL5o
lLntiTLxvjmF05Q89Xrp25yXBQihcaOpZs0IW9pyHdyiqVgDBkQBwD6ertejc1MZIaOHhkXhb9n5
x3c3ae9LKgpI8qZzhiHdSGeRGQU1HEZIjJ3vYPCZbFLgMBWenWh01fMeiPX4BPTYlocDCDwsfMaY
Oi07U/2Hi6/azw7UXX/XHzGwDN0mUf8uySB1T85EFEYOKOhPN0iLm+qko7mWj/4+lltamSMabgxw
+swm6u9RxnvBEAwaLfbb3vMX55Nji40mGXEhiFSYeQ3TTnAHP252J4JnKyH4xEutZN9UgXm0e2Wq
KsMbFxi/egonzWLXxsHu5r0tj39SAAX+Xq/mzbPiQVO88jbEXS1sp/A48ppCUDTjZVrVXcmpO1Cf
PcXVym7K8wOV6hhC3ETpa8U/KUv/ljSqUN1RCeLKN+PW8fa36ayVJkyYq4Wu6HDl+yJDe3ske3Xl
aJN2M2fsrJ73EG0bkeVsu32bYY9oANKNqUkOLbnxw78yDMbkDJTfV1kXL/AjdVAluoCbSN7rPbHQ
Ak6H+9fb/WV7If58WQtp2jaBVR3U8mB8TW5BnfiTfe5qwqkfCJi1nLPVCEg9a+boPXHOTd+bZ832
iUokYhsUXOipOxzzb6wacJC23DfD8JI435p/ub4HgpvakweIqd7IGRu6tF1Wa7uvg0Z7GWVjEF1Q
jruX8UdP+pN4nvXeGThq/3GRxCaDaRqcZ6ucYi+r4zGxnn0GtpFwhmPVj0lpYihJ3nfzw5HrbB7A
piP/0yEAJCqWbfFhVuTumttmj4164Jl3VMZWOZLLqXgBcl/iik+1XgL7rwOvPeexAIq/8UzXjTfA
uKQJoLfn0lD4DxbOKS6Hyxyosc6DUFAm467Ih1KcKrv72gEHLSm9L2R2tzbQeTbtchsehmjh7O/Y
W5fczAOC9I2smj7txoOTGmGEfWc7ugFkEt68Z+7oJ4pViEDU2wSg7d8x7nDKaNEXVbColt6pmkqS
/yrOB30/JBPPDZT2seWKUUf+bK5mCe4mQQzOtm6EPsuw9Vs+5lrSl40GINyyUir9y20PTWUWRugj
5QFTIeWeUaNOC202bA2J3VWFO+hBZbPfrG2+uFBBRUminJvXyp/2jzbuXRty0l/D12AZneg2gUtl
KSTHMPOsgQ9eNYN6m6etxNEiEbNnGlPpli1q3I5cdFqHzOi7UtvtUs5iz7fDF02Bi8blzwoP/DO1
NZNEnpgheOFfzoUo+ePeF2UWJz/UmhBnAY//j81peST0qNovMy/7eyha9vu6M7F9b9cbPcdjYpgk
AsN8CUNnMdbVYdWPt02luAfb2jrCHMXHAdutIm/cM2DTybtNLOX/9FlnUds1ikC7FHCyHVgTyvV4
l7tN4TrJ8XEJnTDA9MpkLcuTrW1/fIN4WPhhdNNXdwAXsP6LUApMGT4rLLqtRniIzmyBuq46R78D
u9fV6dhoy4KsC8IpH2OMwvTSxGp7HNbIegiQU8Q3wAfhmFqjLZy7AKzjjduo1LkCV+B8B0P66fIt
gMT5rb/fqwihYdbtXgLu6vYjgJzTl/VJRVVIL7lgebyll5MI4KEVzgtALBuFu1MuC15EAH3KL9H8
qn1HHrk0hyizPjzGhZI56Yu8GZDrfI19z6DrwUY1aeR1Q3eZpVjsp6TFMnnqqbyxH2zi7TiwNQgB
FCa0CEMOTgAakshWbUiphOzqingbMJGt84KTp246MF0Hoa/16NF5uvyg/Lu1P2i+rGu4Xw05W4xN
yZrrI7QOfo6hsHW+avKE/zWqjCe4AY7NjnEcuAYs1uY5n2x2rrM/g1A+Hq7TiNxC5+oVKjCJugyV
v6ynBDlg/ZOik5npARPccNosgsNHSljlxZhFvfbET99RKBjPuSvUAYmIrCP3aicY7iOvkeMNl1qP
sHATICJCLfCCs/D0diLEo/8E3irDTExxWadxGazf5Mkg9/FbW093YzWTwaRxfvwbR2d5MnBdn1jZ
aZ8GJrHB/ZXavRPIsOXeCBCg+jWuEgofzOJHU+6OjVUSHcQEvJF5DMeFmMA7DQNJga9E1aBQj6Q3
/Nesy3bcDpyBprCMiBF9cOLdDOUIS2N429wX5BZS2lnfgnb/JzsqJc8YTNs+m6Gto9wdolCfJh9W
HhfZZq2TTKOjaUWY2rbW40NFirgmnRhE5h6Jq9CnsJHTL55UJjqyAgVAYmIPpGWQ5FlyIFZVlS3u
gR+/08f8wfLQ66c5SOp7TMRzda7nXXsnCSYMKKBbaNolOZwBVc3glfnotm2YzkbFiHnCGQxwmWw/
SgNMaH26WZ55EFD0yVkYzpLMWWAIs6Df3P3iTjPL22otYj0N7TSeFdqqKvM676jvXTiynmooDMKX
mDwsRLf70O45TanrmEl3d45cVYFcMygFLmhudeFBY/urle1BVD1s4+SRmz6YGCAvaetHhWIT4VC9
BvxhwjmKUDjKO+/JMH81w1w9akzKSF8En9sh/7c/HaxN73U9hY87n3vIkjJeWbYrIT/M1rm/yTxo
X/ygG39VpdMjtNCHfzxfhTbxg+NpMFakSguZNWDcYwYWJY/UEBj7y2vdqD3NXYtMy0ZfeD42a/jP
EbzRp24r1XAaZhEEZ95CFRduHenuREIEYigl9308u1bYbucQ5cCSLaKKghPGn6V81StLcT77/vUi
GJT9wb/Mme8Vg6nz24wqCc5SWo6by9oc9WmMwyU57Y1zjC9rqcWb3/i8s4K+enpNkgWkYvO9X9A6
6LUa4sF+qh1gsNgqE/yaK6wi6cQiByfMcMK7zon0voCt1VlZz9O38X27zwUc0CPIX4t8JlTRMxEA
MyKGONDNCRZ94xVya5oTbE8KdEVytQdCAasQBLy3h7dabslbs4fjN+pgv3vwd1sgUu5xOLhadn0W
yRosLbDFiHdt4pP9VMEk6wsSLcndr0GoX9foSk4wUa8/QjPtfxw0Nz2hkjG7aWzJ6R9EXCPuvUFx
0ZdhuPh33q6W5dOgi4xOZesu/nmuOVhu90FO4owxT2z5tHgabYxreqymJQtMA3S03awiUj+J4OXZ
tKxw/NXjWftjUFj/sBISm7OhIkyGV5HSo0uzEQuQh5EZzZtXDRodlbeK/VLvlpZnS0/bi94MzA+g
PuEvCiY+yd14hyOqrE4By9WCToBxZI1FtGH25YJgaTU5/1f7GSsRqJjEskh+KHstpYmsff9JHW+Q
UHsE6TxXPHp/qcGeq9Rzt8MFrdTbdIO4jy+BAWJMl2HY+5NXK4dKbhq7v9gjkAYAlu39+yqV4eZe
NZfRGkvY6xQPiCQHeXSXulgBW5uHVjbivTZt1+aTTBy7aKN1lp/RVA4hP5oHW+K18GMX21G+IUGo
t/+o0iDQQXQfHEinjP6zKOsgNWESq7qgCKIagXKekoooozkLIrcNnuyons2/blrBUlYPGi4z9oJT
uBusWqLkmkNxqv2GDNmEbD1S+LxxfDcuidan2cyzuXAYtV7B/3bwI6xqA/exw/O8TL0y+E7F8enU
TTmcSfIl4wx5nq+KkgcVeBdF/VvTVXb0MIVlhSahUk5VbLUCK7cTK7zdrXUEFKqjqYOrma+TKeGX
QRZEAcKQCoM5IGpllyiPIFqGm6FLSG/TQ1xtORq3ukZOMgJX6bFSR1qOMSigIyPrfR96Nia+ri/b
ihegrRG7GAw+NG++6Ro6CE2ljdiBo9lKt4pfOT/WLpovAhL9N01CwGQRGLFmfqtaJgxRT69ai0Tf
bPXm/BcudVgWMzj3j+ZYEBNxR9Y4KMYovNKQ/Vpgvw6xjmy1n8MbBq8TspmwwLpQ/kfmIBqca1jO
8xG6fXNOyt6Objk3dZszZnsud8M4sfkGh41WiL29PlWMi/E54If/tvm+JuZaFYlzhyC5+73MJOKn
zBpwz6mIBvcC/F/d4oC31hs8bUl71bscYxb2G3u8C9Q4vcgQ1Dx1hxgwb2liZ7vj3GxMFiRjXMRX
j1iqYA6cS0BAa39mIapx9VV0jt6iUG43xJfBggE9AlE78YQP7YODkLTnDQTNKDDml7dUtc0PteLn
Px3hav+EJNMvVJkkv2aUFuD5JAJJGxza5uFBkGh/izmx2lRBYNY5hI/jndpkg8QAbe9Qfm0A3usk
5pfI+LbJS75srJvrMMapQiBnECgvxi1A11vIPUe46MTB4sVdS3fJjC3OURWEPfjVZ0QJj3UvPCaA
PJmgezOfGlyTubVrHT/QZoCwqalMwtx0dvDQofWqX3bJJ25SdfTLmqE+EQ+d2pzhyTvMDJm37HVy
9iwhron5i/Ni47ckhM8S7vZjSmSFSdge1X+bpK7nbgPrlU/MIjT4wRCXDMKDLe0zFCtziB+qyX0G
gZKqsNiYR07XuPmQi2n91CvdYH49wHmZo9oKDLhkhLA+nGmy9P3eObBwByaS4BGYq9MnWgMC/82S
3eHlyLc2IOJQePF1OzF4NBAn1fnCRCvS1jTK4msak+eGxQyYGgLUviBcTr48VN7NSa0+z02SdBuS
Rc/b/6462bkD2wmKuUIxc21KV9W3Nc6JfqloB+IELKkhffbreEctCihkng9v1b8QzrYz0lUUeumk
6RU6+wrRU1GphGo979iXJZNbpJ+PtXE1E2wpvxQTUIXPRFpf+2gxJXaBi3sp8XptXmP8HupvCPiL
ZNw3ChOMPMbt50FBiP2sAIaQRrir708XYTQXVIXy7Ycb7b4P3hEkH4PT2b+nZI7eqWZT63W/m776
ihrzn27ZIBJ3D0rF7o09Vt3zdnhXZCoW8XR2kdei5fXQDGejC6n74xAgSPfzPE3JvTNG8Ai+0u3P
AD9p+Gip1W3OjD6lW7gthAmNRIm2wLOscmajDSux3TcBuFNh6IH/m3DV6mypx5GjepH2cOq5t/HC
O84Cxk/O21OD9rBPQzGuyCwGNuDnHaBI5mR6DWXKpNGrkz8enU6Rv86kYAbQ+ygkr6kFLFyaqWU8
XH57FSPRU/5RqiyiygzIS7qrl1V870RUrZORTBdhPGY2B+51dsUfmMsdjhsAH63kbckrmGS7AKvM
2qmPJfPLOA0Zccd8wjgZ7fn72BrPra866HUvZkrr3cwB/v4SrelMitfTc4s1qiP/YZklv6O/ENL8
QH4FUukxccfltQOLPU47XSTXpzEBfMOB0XTZES5Dd/KRpOxILq9rDYkdaJ+4r7kEdRh8OiOAUsaI
6/Tn1lrG+c7oVrw689gvmV6a3crXDTUuzKuHNtkHp346aNqwTnHg9V4xjFU13hpnauo7Px41k6qn
0WLy1TB/DsLsjwPhCER5TZ0kRZU6uoZtcxkWZu5kv8X30XSfOJupWDvq9WXyamRC2zSOv00Qdd9w
jvErLTRA36tbIrM/3OOBVsP2qcPh/GwGqeZig5FAybnu7kvHIAy3Da394msuIbhLoo6YjQyNf2Xn
InO210WfzLB4yT1wpBPla1wvv3gbJq5SVn8ocMfQ3iCZQr/6WGtMEfuM7G2nGPK72hK3KhqxtFuG
AG4ZL0k9ed+9hYy1CDvEE2yQsSuIyJ2aMYR3brc/K1L/j23hjrhy1+Fy8o+ptZ+cnXM+g65w5xtP
rOVxbpGmf6GGwuzg7n386kQqnJ9GxHgKqCpyDPhKXMqnNd45pJdYE1entzj4XYu2ic5AHLBislrE
rRftCeYFkuq7C5e6QmIaVXYRBdHcF2hXEckteC3vjvGAiWjIiqxve+pyf0i1SBohJcIldyr5o3Zh
SgYZafu3cdRzynqzXL50b7n2KaobzncWdg5ZPiTbUSu6cPrtcKG8bXW4zFlNDI5X2EHtxZdeMOAX
uJ78kSlnCMiAKisZ4W8ZUZA1oen/bl28fuy7Na23VmSbm1ZV2n8ZnWDc/bTsV/dfFUWwaP7gAvkb
MsO+9OGC9k1kNFung+MrR07eDHhwxyk5HWvA+gVSu9X9ybE2R2BYMOtzbVnDP/I9WId3255/SdE1
8oQwC3UyRZgA+XIYZcCUPtgfFKUt9SuuG/PGnoKDbov3JN8Pbk80Ep6Nl2bmNt4Z2P90/myot5cr
xxnFgIixbC9G7NyzYT42KCzfiBCAXPOnevoboUxTadwm413kSekXcbmC5VDQKO5APniKyLfdliyu
3eDX5lTN+y5iEaUL9EidzjuiDpzW4tCp39UC1dWVKryPaZrZCqdcmC4j5aALx2KNcMN4lguAsuxk
fSlyM179o69gKVBF/I1WvM03kTYHrmn7COdT5CILz0p786azx7BWXln8RGQa2qKYrJoZjLx6+Vfw
Ota3asCkBpToul1uGY9jdrWkD1rFH9Tc9z0EBrr9CSUJ+kHk8oPLWlB0S2wtxZhU2yM5SSb8c/BN
kqrC3GjfjZHf44lqVlefapGsXhEab28vXbT5E99XwEnRHZ3C36NrSvZYbkirTzfGSR4HG+YDSH6U
v0jawuLFT+GJHCb0Ki8a7eSPPaKzStGJd+LxsJduKqwwRsnFXOL7fLmUvaJLn3S5nmasMcsltoDY
IW4PNLKzcnjmFpSuS05/iEzQ1+wIegVDODa9itKwgvxuFyFLrR5bdriHKFJLlUe1qqL70NudP95G
UjE8qjb+GVxp28+LSMz4u12ixc2ERhF/e9WGjTklGEAgIHyxzkOrwtPFgBHHl8UxTfNwTI78y4q8
v3CqteKMb0Y8WEu4jmezVSK4QxKevBJGJf4Oat2JNEPT7CMCHmbKvuQgatZ6ArvTPtJc0GioBsFu
gsg0w1qA+QiytgJjkiyLJ/LRKO+bhMcFjewuOM6m0cp/xkbliFPpquae0OVDFQsDb/u4sGechtUj
ZSuxppkzU1jzN5U9fnOLzFB/Jn4pHn32DVbmqlX/VaEdfY4eJqvHODGzvByzrX5E3ea1XzY4xPF2
VNr0FI3uleIZxTOSD9GkEwaFNlpumirihuEIdN42h4zbrPM7zjpGfg5f7sGVFFF2p4XsWWfwz5ZZ
fSvHmTC8AF+Lb2lp6++IaI/tboU7RCi49r+tfmBOpAlwOi4wRKEogrprGaKarS5c0VwJrvhanNkz
097P4ApDPtmIcnGye61ftE5kBWD2R/Rn2GqoOkfjC2KGmdoj3wY8pUUXCdSDmtA17xJa6EXOzXq4
X9GKfip3kGF3ZzuMyj+h4aPOa7mSbwT79oRHBGHVuiGCuWbfoNxR/bCrmwDk+9SG+zahb+BZ6rG/
DfNH3WjLvSBaJG9w9gKznSegz4lDoY9/4xj2fiCmcP9wtuvwqpxqqxNY41T/dGp7HVHyc1OrH3Vr
JPwNmtKyaPptN1xCgWgvjlu5TNvhzoqJqH2QuQU4/imn2l/P3s7CBYNVyf6hdqlMwclXyvXZroNx
yfW06/tWtwPqUqSQLFAevN8DNgtpI4IVB1R/7430SPpKrNvFckC3UwBW5+KOXWij6trw8mDRWJqc
+J/hLmiGyX+iYaKeT6F1BWMWnYhnPtDwC1Ux3096wIoxte1ODbAwuNX40ys3KI/10ApRLwH2eGCM
3JfbJpJJXyQ2erQWdx3Ke6LJ4zNnnK0vVo1cFSlEsnA6gpW/IkffmaKDya0eqnkd1KNJjmPF9Rgd
aBVszA8QFwqHy7JirD/3c1lGL3yoAfgWo06ZmdL23qiADkQ2OoKlN6rrpER6N3AYJzUCwd1eMZlr
xAL3pWsF0WnA4nDXtjz0PyKbnKQL2zpyfDYtJHPh5FjlZ9duK3DoIM13gOzguGH5mrezBanr3SKO
Z9wMh9Y7IWzveJAa0T6s0jFoUVHEv+KVQuvFcyq7F0bQ5C8CxxaXcFStU4aBy2VvJQ60fg2nuvqN
qijaTyPBnQH7BE18+LP8yD1N/f+XT3LxPN47IPe/rhlnk6KebR5AimZxS69Dr7Otb5fvjULl5gwk
hMp/IiKQB2ga+LUF4/txsoN1PG4lr3KVd74Qz6LqG/wYEa/yO7fzgPIfHUD1UKONjm+RkQsvX1vM
p0gjIW3zclfTXd95TZmB48UfExFT7RmnIPPM2rfNeBPNTlvfOq6QdGkyYmDHgWAiK7MCFUyrEpY7
mzt/GT+MbHnLXLchwpJwNEoPgsFWqgDsjrsnZLlk64fbjhdld8fqiaI4ya2ru62AA/DLom8MCPdo
efHbUKFm4i/dTfnAS4ag4rrS/bQr31kv3REzuZRRzBERBtiSQqy9cb44C1d/4o0yvF+3CJNBBBjA
4euY6MG04fEp6IPmnwOTT7LeK+HckpZebgxHen/u+e/wreBLELzAI/sIOPRAnztigaDw6NkwRe/h
AiwGx7dsTljQvXSd0VVlYeX67RnxTRufXBH3/nmzoEpJ4Brmsx0LxLTTsnvi4oel8E9a1N5VLRY0
T0qZUqJoa8Px6ehnMfzg/ZXhTelYZrvBNgFo3PnrUx3hm83kWGvkoXyJTOSEVbn26KwP5AFt8W0y
zsNjtWNfv0l2MkYQu7QHm4TYY7QuZfN94GudbyA3WaIAphJhP/dWEI8pgWqtz9PWHF3eqzqQ+QyJ
+mfpIe6LaLHknE0RSBIj1lH9WHABbL8n5VFzIZjY2qJEChKeRw3ZdRn1HDE5UobwTYc7CFQT0caU
26HbDGe9+to8K0e2IVa+bn+PDKn9/CfCPsae4M13sdwq+2wrVK7pelSwEwQ8cLAPFe5E0KiJm6dv
Eb6kWxs6fNCygfYAousQJ9tW+C+po2rOKnerRRbP++QUPQHWN1vC8ZmhrSTUNGBanrm/tnl5W3R1
hNBUdClJhiYfQ1a17m9LW8Y/Khgeh9EBAX9u+6psMgcZEupmWWNyHghrxsPRBYtJgzKafsOEQNon
Q+Kxyfo1wkK+HAFywVzYXpCOO23hetEBYBOuvoAEw0JcEJZTRSdnhgK42RHOAF0NiE0ZwVp7ARJE
TJdPkRFW1rQLd1tJzqN/sx3Ixy/B1sf/YB6wXgEKNVXhbdPmFYfs9zfeYthErJd7Gju7dM7eQPIs
8Qnaf51QG8p7mZhd3VZToN95wa99fHqtij6R8p+nvP0bca7ALzZZOwqwmOE5XNF3cmnEuJ3GpheF
nUgF342FLjlb23LM2VaV5VHMnscWxeP+LFFEfUOhJzmKv6vzCHx6/jx2fTR8uJBZ2LBuYCTR1fQE
RzUxHm4oXG6Y3E3MXD7PcSrLg1PPSwh0yDDaDLKgsiNA7XJdePKtJgServVl/9BJoH56k7N8bX20
X+i+luJ2Aq2+i8hFu1pWDVabjtoUVLsRaf8gW2VzP6F4+3TrOR4YLaUzIrrm4OaRj6atIMGqBNek
XCW6xMaK23z3aoxAiSFno46ROpxHZH0EOFhTjB4hroZnasGmL8Jt6xext9aXsw7QO33EbXJPElbn
FcCVOsiQucf3UbNhG6Ffx0f2ZFPh57UR8oi+dM3lyoHC7CGxB11HT/ew+Nv4x6bs2BTr5hM7QHwC
DvEollV43mjrSMAFERi9qD1MWPC4e1KWpeR9QXkncMmUa0ioUBm8BmiXmzNYwvYa9cf0EfotJVOe
I+vfilNvKzpQ6D+Thb4rRVJcbWcy6O3fPBLkhLKm2OxFkdmeiJPwr/l4R+DTGjK3bbEk67I80+oy
I6H2DudvOB0D2whs3JDLiOzsvDqi8acg68crpnGtngWBUf+4zKMwt9Zud1mnHQ8d7dB1fwb4ug3B
+RSx1xzGR1PntRBbs5aIhw6PYf4YcaiihI3b4BK5LGdZjcoeCMklcTkNZ9IoMtep4TX8rUpIpBCE
FylomvXcVlKXXPMm/Ixtx+Bm8frgqYoqdiGnSbxPXUYu7L+Mth+N6KruLkS28h1GWnwu1si73PNu
/R8oPdacfLs+yghCqt8jKRt9mcSBOyOqouRiJZ5rHnGD0eqlk21FPekKb7+NQzSmDI8aTES2NJam
rdrCr91sqAS2NVHluYWVvnOw6InTSFeKzWi0XMFj7I/++bCO/X6dlFlvXAx3SR62LK34C03yP87O
q0dOZV3Df+ggQVGk244wY49zvEFeXl7knPn158FHOpqhUSN7h3Wxre3qKip84Q3WI73SJuMQVvwK
pSsoR8PKjBM6oShInAytjcunPPARtGD3qp8Sbov8CkALZydFT6bmfWJ28dukmeafGtwGb9TgUC5t
8gnyYV9UwQUMnjFDRbIpWzu+6YijLIkCvNyspAoQRUFhTkZhElwNlBjoyRuyCE6jJL68UpcPte9j
Mw4fC9krzQUKo/l6boOsvpoIQHyLOjILiqxl9h74Zj4cBoOFYxugS3DkxURbY/DN+X2RdsZ0oJAw
gdWtFVTXAs0Ey9IpEykP2f4UuAGVyrNQRxr8cZRpksClr/5thU2S0IIsaA/tYI6SbGf232VdpisX
HbrATzVNddOTg9B/dXNpZJRWTPWtPycZAPvC7r4uhtEN6LC6JFSQuWM8zMAqMXZHI+RNjlKVhNYf
sLUWCZQ3lQNg/zyVvTFfYJnnQGSh0RwMpEd/DDDnqaLbRvPDMbNQ8TrqbR8qiAnxAS509NQCH45p
CpXyrUZtnA036TQHxFRE/muIhxEEz6R23jRamo5XCJm474qlRQOWpvqgaC2VKjUXTng22rTiJCl1
271xhmAMztOQ4iHWIPleuNxUBF9OpuHky85M8Qwa7SRla1mIiEQ5KJIwoF3GpdTa+rUU0gDJ87tY
lC2UUMocvFjHCWL3o1GMPZsvA85EDBXSmkG8pQMTqNHE+iepQ+dNzEuHLAxvyncTXlf9EIV+IM7K
aFGKoDYx6GcLcZHoBOfWei/8WQPrrpdhhk9Fbb1tw4oLv+mI95SsghaLFk7JVY5AokObwEkD/TQn
fknBTZTWRaVRBdgpD3Xj2NGMoSCpqsV74jViuqFQNThuDTfWdTb06U2qcZ0e+om+2mDE0RJN1xSg
596MKZIVUXiMRgDAh97HRelRL9W0WXgoRJX/kN5YFlIghnjDOvOsGIaKVRhE+umdRIjri19UDaoL
oQ4Af464TC7IdbX1g0oy8z4YrAT+vVFGgIVgUvWHIgaH/poKBDWxoGjkZ99O/LdtMPuvVVo3/qMs
zNk6IrahDGfHGbTsME+aOYHekQinja2a/YftYPlNCTv/8wRqdPYWKa7/6IZEOJnlYCIOdjv3yIFX
IWUyzXeyV+hCc//qsg//QcgotK6oyeGSOE3pZJIJoYfgKVZZvfHDSqMkb5KDnY2a3h+fIcwhMBmm
r7uWAnoeIj7Ms5NdVzVNicLWTjLPALriMmi49MnoXYCTif2TnC0bFBsQZ0w3krTL30N26N5Ocde/
07Oi4cYGyd4Aww/HL7VcUhWII/0DIgwAyOwks4ZHrjtf/cBuhEFhTnreg10zDO0c+NRNYIACZDuQ
oy6K+2o7PPr2CGjSUAxkMunmZUfTDjQ1OCR4K/2qaLkv4DUoxgeq+P23TrOBfpOy1O/DtgSrjwzO
Y9GakXH2J3pyCDYFENF8PYj+DapOG09gxdF8WcQyxGEGA+JfDEowLUoBuvPF8EX4GY324kMyRhyc
SOatO5mFqtKXCeUjzJxAHGI2DZr/hD7x2Uh05CSmSHWuhRPrr2jTtjk23NS93+RdCjqHyrXxsXXs
vjmUnV5zEAAC+VQWAh5PSSTZPM1+VDmHAJUq49ho+ULfDghxzkqgxV/NJq7mS0XnpXvLTx3f17xT
KPIrlUMx1TT09jzDMwBYyTNmslwGLc9Mzs1ntJ5oB6WpXf5snN6qD1pg2rwaaQdlA1QHIBJZt0p7
CBZXhGOs+1l0rdWxpG3Q1Xh2UBjSmycxO9FHav+m8cRGTBELFWbnn7XK4HmjG0AvPeiAWVO/NKrg
rCYDUjD8X/vqjO4xggWxNaOBB5ERdX/WFrIVlSRqsGg6WPGp7oc2vjRo2YbkWmH/JESvLuoBdvh6
nnXF/hD4cvqYLYeRSkVMwlsWjvlRBRKCroFRJo9Bbac60jpO87WnCzpeM8j1TxlvAz5qOX6wAX2o
gleiG763aEL/QipBvpJKJtE0smzfPgYS9PQDFDYV6eayGD1kiYyHusZr8QCjBZjETJDFfiXlN75r
1Ea/aEA1iaAAIVHbBF9pfTBFqpfnvu5NJG54m48N7CIPBYq+uvJnYXJohpF+QSrMUj3pUIqyiy27
6XtqDRS55z50gpMgGc6+U5+1z3B7l+qOXhNCk+kpugu0sHvo9Z6SkmJXBiGKZTg/aKeJFPa9Fi7v
A7LQECXSQf+IBJv6YWxE+lNhn3xrsrF4HcpgWvgiPjeo4U/5Txj66kJN1qicOajX/QozBRc7GjLm
eJh4vx4ddvr0mMosfaskcWIcZwDC8cGwwB58RRIjgOaGATG0NHSZKeHPJI28M3SfT+1YDu/HOJ7b
9wX9OwhTTt1+zihPAhJFgf4rkIvBvoIn0ytgQTk3JW6QlnGoKnJQd1ALpflOp1zNj2KIqvIVJY7i
oSDUmq81OBlxDtVAgcsApgt1nmwM3xGSiO9a4BOI5jM4EsDbLWi4WY2rFh0dLB8OFY2mggqzXsbX
eXYmqGR5ShxdmqrDngtzScTMBTheMrI5boGi0co3Ti6TJ1g0dfxqKFMDbJCagcJKAj0HNhzL4GxQ
Vi6JJvulMVohv/gO+TM464YW2bkHbMbUjwC1/B9IbwXx27Iz6viCB4bIz7VwBuCZtqiecG6uqoMW
qfxqGDZCPAgbHDhwbTu9plqWhg/USgtCOHyJQMznzaR+be1S+ZfEPGd1h8J6N5mZBIQ5xbV5QC+y
iz5Uwdxc9GCcunMqRpL/WfQNUFjdLy7A7OK3GhJHaEQVRTk/RVWl4zcLxwbnN3C4Qfb0P2AETaWN
2sEz7T58QJeztF73IvKdw2xNo3b6H+HrtQQem3mz32ORpWV5maO1I/P0PCAHPF6Ao6sFf9UMSqGI
y8kt6ym3zmnHizV1fDgYE8mwI+u5oSBqEuCgq4msK+nK8ufPVD3phk70fMrOQylaxd6w0AGKgOQV
pJx7qtBbcokW/me2iQYl/16JXcaLTChUns7r0Ec4+agdnSNT2E8TqjBHikXWd8WfSS0c4kCa3IDR
CgJzGICxviO7uaUQael4xtMhsvBjWmmBKmxpKmdq5zXW3F46hDDRx4766321zQ3xS9NCFc4W+mLn
oC9//nxtAyq6ExmJ1/n1Bz5g8EUPSRv5PygepQTyqSqFiX1/UG1zlVG+10A24xq0NjPJ4T4OPvVH
b+h77S24BvsqhaYcJb2ZC1EXkkUAbs5ZY86nckiqA66mzrEcij033q2thV7X//+QRYz02fSRWaqt
2mSR+yxDdg/clW1r0SM80f7V/Tlvfk7wGzhBLYruN9Ku5mimlqw7z6SVfNVt3Xgy0YvbEaveHMWS
Fqul6yDdVp+zB7DSaY1OBostK4UqabjFUBvn+3PZ3DTPRlmUw5+tmt4GJrCssfNK2NAe1hTB2aZR
9AUJrvwhrkFWEvP1O+dh41Ph9aPiXqqpFobCq6nhHO9Qc5SdZyGEeKaF3z51yeCj2gbf7/78NlYR
cCgwGxP8EjL1K+XzDpUlACJx5+FQJyDOtqZ9ATtJH/1PxxHsBlXH9kZDg3Z92YQ51zmoFnZf3OhP
xSzAjs5jsLMnbgV1GYUwUpcW5MgbqVlUGkGIG+w8H53Fi11U4pPvjMr4MEex8CgJ+mLHk/1WOR4j
KlViIaBaKMev97rA48RCiKjxCBG6z6FBmqHEaXIeczNAS3kR+U/MAtk3X4gdxdvfxgEv9W7Rftb+
zxVK2vjhvNybaAbpMMKi2Wt7xdS8BOQvmktScUiAy1wUXm8BRPTqjnjMpUFgVqQpmvHQdfAULonq
VORVPmRi2vUIthipNWVHyBG+4ebwaMETZAiA0nS1neAhswwa8iV470MKFz874wMFZDZD7AToYDrL
j1Y96+XO9Xm7PZkiD4MEQiMxrVnZDmpOWkRRJCYvtBPzIwpRQBrmUH13f3PenrdllGW/cEPjirQ6
b3WiJJL2xkTXCn2BUBnao9KHwhvKubneH2pzQljW2Y5EOxE9ppffTIWjOtuBxVAYZZ8TSZF2wRLu
nOqtCeFugXWcbkqTmvvLUVCOcurakbgLgi46To2B5sFMUgeJYc9mcOMAUORUKbOS9Vg06F4OBdg5
h8Boj15AglQc0mxAGKobFi0jlAtF+Ap91fDH4HTgcEWqTOHOxbL8/atDYDO8Ji24qrQIVhcYhdU4
62Q1epRLFKqJGa3bYgC3R8XhsarU+GTqxZ77+Mb62hQDDSzKuGawbH456dIvo9hq68mLlQgvD3NI
z1bdDWcdvZs//5QMtRgkSKw7cJB8OVRgxqjHJ+zNWI5fpRg7eF60fU1dZjsjba7ks5FWm6atFLRj
umzyWoLQ98C4zKfcKSa4MqL3KuRNaM/a5uX+edgc1KGxqOOgoxJxvJwezDgSaBuGRwOO4x9OTPAz
K0le7BwKb6Z14sdEE/af+4NufT7JmydZVGmra6FwCGwB/Z1k8AJILw9VBttKkVAgqFbXO4u6NZRt
Cgk4z9EEUoQv54foNCnqUI7eIFEDH2QFGynqf3Xj4Oy8RKuVxKnHFtwrwA1YRRV068uR/B6rIBPi
HqR60aEwAHZLO53VHC2CESDUzsX8++Z9du5uhltdZGFeok0cBCa921774bdS/xe98z67dEU9mMes
lokbl2EByDaV5YOtW708Oz50vp0LYLXCv38I7RQdRzuH/beOLFDlgslk9iaNr7j96oRIQxiiCt4k
Rh6e7++b1eX9eyjiZ0qujmkQg62WGD/zEF3kySLZV3RAoup8ChCx2tkyqyDm9ygOVwvGtxqv+vpD
mnG7sBhr20WzyvLCxhYnnfrRhQ4/WsrUVHcWcGPj6GwAi9fI4qVd+xMRsJVtSRvGxdm3e/Sp7Jzr
OVOeWIHxOCIGc2mmpthZyo2vhpA0L5NKTKiK9cMuEscPbCoWrt5StkI5cBFPUwyOoBHtpCMb66mz
PxaLGSyQpFjv1BBUUoICtTtEpXM0Nei+fYmwS4gG/FEJivZ0f5dsTu3ZeMufP0sZUrRY6VvHlhuY
UQRwT4gnq4D454xV7P7FULy5OjELa7ne+yXNji6ixOlmtNYPGHXBsq2U4VNh+juT2lpEsjl0JDVL
M/V1nuDoOlVSem/eUCAGiMxida4bG2eDAeG62DLE9f7MluLD6nqhIIAtok1YxrCr4kQfZYo+k315
VBSt1Gv9HiZYrmnFMSl0bLpQ+U/PXLdgPeh/isc26eOd+HrjtFMksNkQaGRwtyzn5tl3bCHca7mw
A69DkZksDCMblZ7VzmlfxU/LaefqIi/CAESo9votovoZpVSwAlotbfmKBlX/2kT+9TW5uvkq8NvC
ObFCbQAi2dlLl7TNwbEkI7IWSwazfPXnU7TmACFYnMwBCjnVcZxiXT9HdYZfdNcMJd3wqqAQgbMR
5XOjb0L/AYpZhuKEglI09d8ODueI+MLFxHloPlSArrorgAcQD2CEwEHPGqWdI1SrSn69v0O2fjuZ
nmDtlv+uyzkd2rR6SRnTDbByCZGMVWCVdmH4NkVh7wE6tkFTpwG6DyHgLy4vHgFJ4QFayU3M61uL
oFNLUqVmMMgcAKeYpxgokSKlu7MJt84BLp0cOezBCDhXT47FoVOzfI68vAsTOvGT6GHELMTz77TI
xHccr7VvoyIdWHuhtF8lWpE6O7axWxcaHkOCOiFWgDclLKRe4chGOAHD8IugIdT+ebKCnzDV5p1b
ZuMpkhrKSrhsUNGRawMlOmKBKqcIl3nk1M1DGCEheow6pZ6PISwLJLxNpx3OUTV0e+XQjQtO4hj5
21lRkFOvLhyEJtlsfaO4Oilt9zrrbRjw4EUQrS/4s/eNDLtq52XaWFiSQJPr1DBs7aZ4ANpMoGqW
KC5WCJ/oreef1DT7lLV2v/MFt9aV1SQARE7/NkkDI9opmih8F+nkMTyogNDDOdX7h2rAh/XQz4Cc
z9SDEVy6f0i3ZggMYRFFhchzU16iPdl2LW1mt6CJZp8wiMgBeJharEOOrecdp6GNK0HCdYeIyrPB
tbAKtq1OSXlKJt+tRwh0V6cF/YsRRW+3LmacdXFFqcn8BbUn+IAyaTP9+VUuDUktEvqphtbZagvB
SEBE1LZ9l1BL+aQ5yNidAquZYIERZoyvOluCkZF2XNReNQ+98vn+Ym/cFRKddKyzKYBxhlbTd2yz
0Gg6hh5qE1b/b0cnJnwo2H/9aRbDYB1L24rzI1AxVC27wIDErDkNEIf7P2Prm7P6kqWm/aWuD3FR
VRWQk4xDPDbBI7ykGKsXZK9Qasl2DpC2OZbk/idgZmev+yUFEMNkVizFrSsIHq+dUg/UC4J+Ibyq
iW53YUHuw6hDQdL6Eppq1nxx4O6MR1UgFHSp+qyOrxaN9wdjVJTucVCUCZnYvNjzON38oUt6ZtHU
uc1SjGwoVacOFNeGRWVAJ0+C70rf1xKV8xpq/f1PsHWZsQkFd4q95NarVyODE5r48JXdMDdJjBBv
QEDXDmfdC5C7RjQUmZXL/SE3oiVeRKr+gtyTdugqWiLGaUcRqJEnJy27oGBXXObBFOf7o4jll6/i
QgIVWgtLPYTNvtrjoFYRhbINIpa6DbN/4b7Qw2gMDTeWGr2/EaCfCJyHqUUP6NqpkI48OukoKPj0
tmMvEHoaf6kgKi0SSHoNhiPvu6dwiGBCtnpfGsdpji1MMSKzmx5EDNPsfeTPsfkLrsCiCJCVeIGB
0g6Knctr3SlaIsHfh8Y2F5G4m+M7SG1MdFWLPMVJdcfTwOWMB4UKhjhU0+QEr7tYBY8gfAfsazc3
rHBmyGYx51TSJxQ8cUC4v9pb3xQpLM4y1pmkacumfhYemkDZ1EE3I0+z/NLDvasEft7uuWVvHA3i
GmqVqnDw6VznuxW6eX1t2pFHiTl+UAmH3ybtXF6tKNe+/cWEDBorKo0p/rU6FxCv6wg0TeThFjVe
xxiPDM1u9J1l23htl7+bY460LhHiao8ir5uoOXms13YQORUL9A/AjMZyi9JEyRuRp9eBFpbXv5kb
i0iDhXx3nQumc6+Dn+UAIkwVQPGepBKfispOd9Zw45E1lqKyQTNR4OW9/PmzTYFkHUwD6OxeAuNN
nphjLh4iS+hQApLcRz/Xt6PyScH+5hPC6ZgD3Z/nxt1GwVUIA4NY21HXF00AImKEmr1cNDVpGbXF
Y5VVQFJr1adv0YbuX4zHu0oOSK+RosfL+Q7gMEtdAvjJDLA/cwEwTaJfe4qmcPqijnG3s3s25gfK
YemCU1Q3zPUN11Klccq5Cjx4POU5DbErGeIov1JzHl0VFs/OvbNx/MzlAaUeShJq2atDbulDkNp+
GXhTD89wbvFOw9BMXCZM63ZslreH4gWU4JZvm41c3fEAlDnwoAIi1V6Z4rGCi+KVQ1R797/a5lAw
gtmqlENvMgm0AbS0EGSH/QAgZ46b9NGvAvtBybphZ1Ybx92keUR912b5buoEM4KkQ98loTdPKJQ9
9lD+sWohIdRPZTWjwT6Fcex/NbJ2Dr/cn+XvJvfqOTTBpDrOkosS+642p4bjsDAiLfDo4ybVFQY9
XccRYu2/TdiKx2Qk8Lx0MwZVp0FXQTq3DjCbi2VGYQoSCPLtUQEZ/KVvdAPlwK6zXnUm/8PZBLf6
FKiGDD/f/8lbH4ZWDT1niwePCuDL45SMJrI7U++4Q2XgrqUHjksVKH0g81GO94faqlFTXTHwYqbO
aFC4fTmWIhfeGJBAN9UM8YRRkyQQLoZzL4LiCOo3PA9ZM57RooQFDZ7uWLVRtxMNb1yXpo3O0JLV
8iKsr6sG4Fkdq7WDNkDZ/1cAbH5oxhFgoj3L44Sb4HvbyH75cdXv7I2Nx5uAgvqECQyc9tzqFZph
ZEXRqDlu0vut6+Os+Nai67C3xoI1XO9AUg7OGQhN+6Z+RYO700dVd1zC7SQ/lI0i/dMEji28CCiL
3xAWjb+0kE6/GGiXwAaLw5xcMyyK4qLMYWJerXZ2wj9/JCjaqZq+2Kqz/qtzAQC7gfrO3mrqOnmN
ovb8n+kE85XOIDzuyS+/3t9qG1/Zooi2NCCoBwFiernTwgFZctMsbXeo6bs45n+WFr0Ja/M15hxf
sOb+UeRwHe6PuXHvAA7hvqHzYTg32W6DAmNeJ6PjzoFefGv8DGtAu0X6ZrQo087lv5Ad5M5dt3F6
ObokFhxcJrsOMpA8QPY/KBw3c+JvVJpaZLgh1ZY1EO37s1u+0GpfEQpyrUlQYbQKVtvXrA0TSVTp
uB1+CNFRaQWCBQ28lxHAJacNzQYUcFHd06p/EJpskC7NauXt/R+xNV1qb4bDJ6V9tr6sUOxW+qii
oKCVisjQSVLNp8YyfO2IngUO6H8xGu+IQewvbxs/BjqWPTqDPo2KLl3Af8Hn2giRZdH76m8m9myo
5fJ4FsThhNcHY9b7boRAMSJCyjcApsNl0pLhL04iBR0BQkYHPbiGaWUDCUaM5qTboS7lLTC/VyCs
w4s9QYW3kTi+/sUiEnOzN4E1aesXsdR1imlp5btwGWGvwWpUu7No2uwXdibC+YszSG5ExkZj5LZ3
FuWLlUZrOi6UYtQC2xHZNxR8DSM5CVQlKbDEkMgORmBE5fnPJ0oY7tjAplnd9UQdHfEvJA05/nbc
n1UW5CkvMuwJCln9xVBU8Ggrw4DnOK7OogJ3GIn21HdxKIeBRJ/12MhAdbXO3qsAb504JKupkCwQ
Li6alxuzXQzsMdyz3KQY0rcZVnScPdTS+7nEzej+Cm5dMQROtAWXdutNpD1YTo5/Lo3BUnbWW2iL
M9BQqb6TyKWiNdEOzWvSrAYsbjN8G2jN7OXXW68Gcs6GpmFoRxC3ejUCCap2yNBwKsBZqR7si7y7
zJRNfqFb7f9XhWXfnIIh1b8QLaTBzg27tdQOpQaAqcz9plzp0MOj7eBYQMOm7E2bmeOltCEiUdwx
dmKRzaGAQRgEI8atM7uFkkWEO6ntFl3vX+pYn09VHyUPaiP2AJsb6ZNF6xzpdYN/3pS+dHTMdUqB
iLw49vyqxCf32NptipECJMQ+qfc27MYmYvFoQUnNMm+bIwFyGV00IyoTtyWGTb5uzJ/QcYDBEuEe
8m0yEl4v9GiNnyQRxcMkmujX/W28EegBSuBJ5pal/rw+nei5ALwDmo2gh2Ed66bFODaz9rAPG59w
aVQu54TXlYDy5cHU7bHFJBMxqm60rctQyfAIRme8Qt81d87l79B09fYTtoOqRBBVGLfRFMYy+N06
jtsjcdC7xoAgRw7LwdD+qSCtOV+0MkWlNO26tP4VKK3xah5l9AQvWy8/z7KkRST70hqeBn2AGTG0
1ZR+VhDartHFQmUOdF8RZMCLwuxDUdJ3QYm3np/MHnH/4zTUyfyqx9T9Aw1gZNKgFM7ddUYj4V8n
RgYFs51GAGYbpuoEGaDJj1Diw8jDKCNYWH86pja1sGT4gA7FoXZS56tmDdP4zshHTHuEHknNzaMm
/aDNTWAeGs2J+pNocK5qJEzmAyjLsj3GWS5UCF1R+wPJOgH6N+jYSnbVhO/NxJ5GRGUSJE3Ttq96
+gyyROo0d2pIrl3cqgdFpU121rLSmA92acunGEHe5AsC9rp6vr8DN86czT36+xSwAdc97Aljxrhb
zhxVLayrBvQ/FB2XkgypMq/HFffPAyXGW4BOoMYgfK/uzYgQ1Deg0rMzVOsd6rfZQ1uiZNWrzs7Z
2tr13IGod5uU0snyX+56gLXQS+Yw8EIDrvvF6nKUvbUksBsUOxDK2dn5GyE9Lx/xNQUZwHDroHeq
ADuQOytuBzDowvMYfDSmsTnESWieYolGG5XjYWfQzTnyt4JlpPpz00hHgKJqNNWgC9kPjcfH85+E
U5hvOhwEz/c3ytZlaS5tSCpc/GedJi28/2loavoSAFZ6OkIioGhh1Cit1woq9Pg0TYU8RimieaLv
rPEYh5Zeufd/xdaEwR0tLVfN0G7efT9UsskcqRaW4RB8Mq0sP8q5tj8jzbcHr/8dha2vMnYptfMF
qH3zxMN+tfQWPVS3JhCcPnRYiX6nH2qVhzKNZHhJMQSaLkDw8/RxjpT4VdDSQDvgVWF+TSzdfsrS
0mk9HZZpfrLmEasJZOPm3s0LRcbvosB00EMdDQv/TbxzP+GrlNjHoWlV9WC0mE0dc3ojP8BuxJ8J
VXPlAnFXe8ALFKWiwc7zRxySo+TPtxR4FryT0FbE4mG9j0dqcopmCsV11OxTkujOtZxMPDcRxdv5
lhuPH/B7kMf0lvmcNyCdPhaOj7Gz2yVtushGc/cWkOrv75itShKlZonsGGNR6VvdOEVZSqfOJJ8x
kiPaH3p9QjIQorujscRxjh8eSjbxeTSTr0MfRueg037d/w0blyw/gSqSs9T5yKReXkVaRyEzdxSO
KUQ9V5EJqlMFBPAzQCHtoiV5sAMa2DgmXHsU+HnsAauv775mNhFSbSbFTaTeH3BRTY/SUSLEu3h7
789t8ysSA3Pt/a6TrZYXJogeG52uuAaGYG5khpM7OLWxA3TcGoXEegF0WeK2KBTllQjLwVfcJpDT
salnpHVaRHXvz2VzrywgORPxT7qUazxlYSNLP04U8FXULT2nCgIXRyD5pjepfBvOiDUVaYd5kL1j
YsJrzCHyEJX57v7P2HhKHI37nO8GFAGw+svtMjoD/qhKRFkfBXF3QlZh0ViLEc2yZqo3I8JyCC3t
fMetQResEvADyXOybv1XdKbwnBzocoeBeQ5UxX/QtSZ/DZ+4cvsgr94LVEd2Kgwbjwoq1WxQLgKD
o7mKTOumisxxLACChVH5WQsxQQlavNEhL0anUamzxzG2kXcZeTm1HG/b+wu9dS7JwiWAclPcVm3U
aJElMyrOJU3O1/iR5SfNKX/5NpVG0v5xZ4lvNzF1DcAdqHFa8rb9FWuIQghcjNxwtsRHCykbnNnz
aefs32SmZKX4W9CoobLAf5Zf8aw+NIkKv2K6Gq5TNva7uq/LN50jmlOXdtYTUnTWccb7IjiAX/rj
RIOhYQ2SlVJfXPBKL4fOOsePDWF1LjL7nYqoWlh9b/x5Rn8hR/Pgj08rVwElDbgAOu1a2hIvhwsm
W84TCrUuaAw2DT4HSnpApG4O3vTWWJknraQQepzzMpkOFYmHgBOP6MqBUCqOd/AsG8tOggy/bzk9
BErLVn+27HHcopEU5z1zzx0cRQHuY1XPanyJq87+aqtVJy9Bo1uI4YUGycT9rbwx/EI35IEhPOI1
XV3DHaoi/UCHH8HhWj8WGFYToyGGfcBSqX+F4DIGu2lqPYgu+/LnIwuC+YXGRkV7fVs52FxQZKkH
HgC/PiZ2mT6qOawebEDz4aqh6YZLUYX96Bz73v2htZsThawc2EYCblpEhCurHeDbUGNhigxuPFv9
Q1LjN3Wacl+cUIKakdJvEMSJO/2bM3U9XaOoucSq7mOeiC0EPcz60JRG+LPzc2fnYru5Tflhy3PI
P0AO4c/0cjdgboTJYCx6txsU87Odm84hL2frCgdh/lg7of6pk+nw6f5y3FxnFN8w2aGgwIhU4FZ7
oMIwVAON37lD3Fk9vgFO7E3qFH8ccXPUz7XImnznDG58ANuUSGjTsUG6xFrv+iHhAAZl76LQhKSP
iKazShn8fH9im6OAHVKXaj7vxRLuPDtbDYrOUWE3nC0y8n8WMdCnFmGTnW+2NQo5Gq8QeIGlR/Jy
lEqmNlKcFC3qwTauTT8WFxqQe52CrVFo2FsqKNkNmYAG2wKEvCaygLJQjojymMfJrq2d6+AWkcRe
AJYDso63gFh+tWRlRaXC9LPelYOFaKsogvqE9x7i0jp6iScrHqgzUAAxnmY0Hd9WWVfYJ2JSHVEr
9I6H0/0veLM1YW+AI8GHl4CGjsJyfT37goXVhqWloSUcKoiRHrAWwm2iTVU8iUynwHdgJO769/6Y
Nyu9jEl5DQtPC8zLTT26LMK+AQDmKoSnbzvZNk9Z6Q87e3NzZnBPYcLwrvMgvZwZGoYGRF45E8IE
eK5Lp3PjLqre074VVy0KcbG5P62bm55+OEeNvhpBGlHT6pQH6DrlfPXJnVGUPjvA2V4h8xl/GPER
OIxaYF2FVlRu0EbBn3YQl5HpJfBv3hhqyS+nihWa34ECUV0FAZKLRF/lnZzoJZh4FIY7s1z+rhfJ
9zIW7xlfbwHFrpNDW0dIvkUczAXaLM81xgmv2toMPww1Duo7Y92G/QymGdyZPN3kvMbyjZ/tzpEO
Ia4DYnaHVKm+6DhwPRKP2hE2G3Xv4CXSRMhBNUb7c0C39slGz+9NHFMR3Ikhbnfs0qBduqagbzVa
Ni9/BxJVZR8gY+SKSuRvIWvg2aHEONHc30FbwyxkQ0cI/glz5eUwfdYWRmyxZdlgfnwIqqmxj44G
y3/nFtobaPU6JJrIlAr/OhflavkY10g14Wvxx6grmlvPpvMbd/rs60kmqZvxNLtIPDQHNMjmd6WM
f/pi7k+VJsadSd087ctwOjUwOD+Chu8y6WfDISpDVdFSZxcLDvzBM6PxIimR34tRIMmRD/OwKu9P
f/HJng26WkksxzRjxqvFtY1Ru+IOnCHkOoid/Xd76LRFSGL5L/cZTfOXU0MPOpAmdiOuL8bpbSim
6tzCDHcDqA47Q91uDQJ2h6eAM8fLsH5sMWIOW2SrdDdXkvAkQxA8smv2qG+3E1pGWY40FWeDrP7l
hJaKJZjDSndbdDiPYkqH46CPaJF2VN/vf6HbdwDAChsDBgHQ0ZtUNpYi9ZNI1d1pntXF8kg9TzPq
Wm2WRQiFNuqX++PdbkMY1cDntYUzAaNJvJwa8U+fml0oKQik/XXI1Oo7EqRIcwZlgBhl6gQV2o+d
ulOI2VrRpU9gAcwBNbQuAxdQhK0wC6QLkDPEbyvtj6lGs7xQdHVnz2+tKLWYBU7BsgLBejlDFMHj
Ss1j6VZpUnlh2yWfgsqcX82xmH4hp0VMfX9Jl0P08s0Ba0bQxGvAywOd/uWABgKYURnC/kSptf6R
RolVPcyxASFBL7NCEN42inFNazRfBZV+L5ei+Hn/J2ws79LPJUoinCDSXb1EiAA3aRnlljujB37o
HKs8ysTXzngzjtf7Q22cQKrbIP6Z8kZjd5pCulRBZrpzoYdXSHHmaWZtzvdH2fiIUGM4FABUqaWv
YdtQQI2s5xolWqksWnNGdhlKoztBHEXPLh2VvfBoNS06sTxstmUSY4L8oQDy8iNaoAByOkypR2XF
fmWgNYiQY7iX322MAgWalwUECQDj9VZJ6053piZN4esk+ZMWRPVpLuw9kufqjC9zESquLkvDhS7W
zVxklSQl0E9Papjopl2i4dOQ/mPh8Fge5IS77wGp4b2cbnUMfo8KIIakjhoyfdxVRNu1rQbLok69
wYjyjzFNrIfex6vmMOQxntZFggrfwcdXAIiMEehvE7yf4j87iv/3G2BFszcXDsMaeqnochp5VFMP
bUH7vaETcI0+6qpVgJiaGc31a0XBTdqc4uwr9kPlp/u7dmvhgefRziOZJt9c/vzZG1+mtH77oi48
2szasZ4G/ZtvocFDfIZ5gCLy15DDuPX+eFQdSj3yAb/1LdacDUwEx8aZqsKbIZu9C1pVXCtzbD43
6mi/jsvkVwQG4+v9MTc2MvuLjr1Fk+u2eqOhud3OdZ97TlHpb6pCqXA8V1P3/igbWwr4AQ+woFYD
4n5Vp+mDBSBXKbmn2Y79HZuwODkP1ZCULpFNHZwyEeTFoY+D2Dzgm27U53LxY393/1esLtdlU4Fj
o7RPpE8ba93aGlobKRsjLTCY9puvvux/TjnC1gqy0x/vj7S1qr9Bh0SIXOTrVzLUsOpoo6zwKt9v
0cwOjMusj8nODb45H+64308FpeXVe4XOXlj/L2nn0Rs3Eq7rX0SAOWxJdkuULGfLYUM4jFnMqRh/
/X3ouzgWu9GEz5nNGDOAq6tY4QtvMPE0ivqM1JMWZIcAe4zRVa8cwZ0uDgS6ZeSbFhrtlPmsPcW2
Xcy6GjV7irJ+lG+TrDDOy7DWn/ChaF+5cYLjWqoevIVXxyTUIIsHT0J17+UhTBc0j7XNy2HEybAM
O+7bxwJMRZjO6lifGlMtMCDDANM82K27N4vdsYVyNnuRQhCl3N3AGHdVeZ7h+ot3vHjtIdaLpdJY
/KopkvxnZA2uR/+4XbYBza1JyV0DDW83YIc00CT0vo0w++lRtdQm+Dhpf6Ayc7Ep/4wCEQYOHlty
X6mgmVMryizbqKxnOsjerLnvvMzWDyZzsSu3YXi3/tB4Lz+bhrizCWy9i7pJrAlWQ/16Z1P9n0Jh
JOPv2yt3ZTCg2xq4F0qfwMZ2K4cU/+K0qZCRJ6TyKEU2nMUcl68XtUkPyDYXd9h2eZAtsxU3LOy+
7uJNloXkedxHTdO38leVCeQV9GEpXlfNZvQ4pp01PuBLHL8taLiixakhRnZ7ulc+IWAWjh+lNIqI
e0Su3dUrnNOkj6xYDK9UOeDNg0Xy8+1Rri3qRtCidkaCBvj35cFz07WW+P8NkSh1cY7X8jv4jvIE
TGk8mM+Vk7adbeI1h1qlvp/PrCIFrM1gu+xsVe+ApyUZKtvmuBlkjMOd9DTpHDyyVyZH9u7aMFA1
kot9dIN6jJyNzpKR2inzW/SqqjM5r/eot+ZRQXlfV9ouElpJRFAcaVA6+/am2XoC0x4LF2bs6ssH
sxai80sFR2EfI1jzoYfY/l+VL9P3Jgf9v4mZfNQTHOD++XuyYYDt8BNQltuHkdgwzhSUNpMVDAg/
AhrBU8FN0UtYShxBb4915Ysy6a0FRbWedGH3JjlOSVaapkOUYkX1qBDrf4rbocSjvLddPeinqj0i
rV8OSYnH4OokGwZ4vJ8etkJVVaRZHxUdlg+zZZ8wiuhDtcHgtoJ/F96e4eUZZDjbIzKmmUto6L48
HetEYUhIt4uEJoZIWi7G9Mz1YJTLbcooCPNt2kdwYS4SDEwQzXiKuyiV3vq6QZ/8rkg8nCA16Pi3
J7Qfii+FfAxqwrw8hGd7EKrSmrHwBgW3Dwp0D31t9NjqwVCmA/6vkmp/huKwG2AAQVTtr2sk4rG8
6go1mlVR3SOr9gWv82kzkj5CSO+/0n6kbdP8FcFri+HluaxVdF+b6TwNsR2airkeLN3+TdhGoeWG
CNaWdBI/vxxlzBbw4QSVkUY0Um3eB89bYylCVdA5jVLLTjXJ79NcWf1p1pYjLcMrk/xTi9xEZtiR
+4ZfrqHVsGWIkY5DzEOluMN9ujmj3t4f+/PFJLdaNGBNdAkoeu6OdGVktplys0RVDmunK1VgtOo6
hUjbYEFZWe3BQ3ttVv8/RoEpTBihv1zUYVWIhmJFjbAuUGnbrnn2pesc96g6fWXfcysSB0Fa4Fnf
vwQj1kSLUtk6wOIB0kAcU8CN0K2awNhpnVUdvHVXpgUwgwX8g3C/eAysGpmLhQYbwp4WvsnkQK/4
uE50+2MZ2+r8VcQi66AJBaEN6iTciIsili7tDBwqlmGc+N57Tmsom5Ew6/5j2ygYVrmqoCQSF4k4
V2a/PMM813WeW/CJPmZ7o46uWqqJs3QHJz0nntrBsVC1PugQvYtR/hWIosAjIQiucRx4V3eVVMIY
z4e3K8ZCiMsWZO9ne8pT7+vsqUv/TTT6iFkk5qc6sv2TUB7mWM2HQFprBQSmyFWMLrGnO9K1uPaB
qQRRr99aSRcsiTlB5GrNCz0SqptFKxbpfqaQ/sHgP/q4V84IlWyWHSI2GNk/kcBf102WdRnibcsa
qbMYPzspdqQ4aE/hYA7Nf/Myfrv9lbc3ZveRyaOpihKKQjbfJwxuNw3VqjJch2KkGiAF9jt2RvdT
0ph1oIlZf6PneRk1pWmEt0f+E/xdDA3AiNAQ78sL0mhZJFnftnhDgRtPrMemMtMvOLZ470fFtSJq
YC6CHWJI3qyD0n7Ry6E9Y0Jqf2zjWv88ybF8Mw7rfLr9q658aUqZyDbQ8DW4rnb3cDlrlOBycyUN
6K37pJP9w4I55Cfsvo5wcteHQquBFh0clf0T5iEggPyPzZeWqvFU1B1+QtTJnmrKCAcX79WhmBeo
KtI1b5+wUTdtMxvLiEiIFqNlMc4yLBQh3ntKLg9YhVc28KYkCeAX2WFQ89tv+WsDt1CAvax3oVHV
9Zo/J8R2n2bsTp4GUBHlT11flH+MFLmoDNg3yPqDVOFfuxFBcqcJ0Nc10qbGeQ+Ixgqx6FJD7IFQ
ii6S9mDn7ssJ23gALhD3IKMHqrTLavpRaZwWDkmUi0QPZx19j7HB6wkDmRJbu+SnSgL4j5H3nzHZ
k1zERDwXbBhPCKcsE4sLuHLq98ngYkGPXyFc5iL9Pw61PT9/fUBJ5adORneJVt3N0lMll+ldmW/6
JUqh6svB1ry6mNB7EIraSqT7mIAevO0KjGoir5+0x6loijsATcXvzenzPlmb5lklODnYo9fOA40V
hJQJidWLovtmG9ZMA3rKFg7Jr2cpijvZdOndltIdxCDXLlgoFS6DgeACi/tyNTMQxjWX2hzxZiGj
ngCowFNdw9s910kqiH6Gvk5AVjv/qkr/Z8v8NfIucJW2tWQKdcktcHWRR3HwZ0IQ5qzOlXdvztrw
axQ9riedXVcHBaK9puQWOyBFutVgwdQBm9nNurWaEYuQnK86dl3NS452J55rC+3sqjczyAkAWuaw
Ii2aAhs/xGgxUTnxKzv2HppMcTVfRS1yo5eZifA1fSmlry9z7Pqd1fazPyFmVr8ZprEuTv/+AlAF
Ivihl2xeROKlKGNtKXM1agu3OE+e4oTNWhREj+qRfvK1q5KAgtIur/2lb4A6mnZhTiv0qK5dzkkt
+nsPsFioJsv6Soh6ubs9tWtnDaY17R+CfOCdu/gb70IjSQwso0Yv9vSzORhoHE4487wdjVp3ozJW
tA5mUy/f3x74j6L9/q0HsYVXKk89kfJuZDvhnVNljmm2MutNSEnb/N55appF0mnd7g5xVMc9V5hm
pyeod2I9Ly1evTjBzdaXyWvU6o2NiIMeZmqK93Jcm5MbNks6JIG75n1+7rUSOFHdjtmnclNBCccq
boaz2oguecAwdP2EuIaKi9Ji2Zjc4a9lfpNJ7jUB7EL5c5XrWoepi4lRiNVv+3GZwLX4q9vOWIgO
o1M9qqowmqMO2ZUdQLWWzp/Ha0KUvXtK5qzqbWW7HTgv9RBYjVYojxC9pm9Go2bFuR9AgJ1vf4xr
Y9IZ3prDJqLk+ypHo7ZEllKhAl+rzRS2TbWw7bgZTljyoWrQi5Gix/9mTLD5G8yMku6uE9jRjtHn
jjEX04n5CBqWi5K74Wwp8/wByt7BhtveqN1+wxKGp1I1iKFBUr+8dQGJG2McY4uWlKtJRkYHDEXw
qaTzdntiV44UIG2QLrT5kYfaJ86eyA1csss5Mq2+Fa/UQqXbLvpSVU7LjPutn4h1fZX1S/b99sBX
njDYBii7wEfamuLbD/vrlV6nrLdVC/cBXZD1BMJOF+9kx7B0ULax9AOwxrU9wx7dIKCg6C70tsxy
bpYW1+eolevwgJFljwVjquhziHCLoZ9sozi6h688nLQwEMOD1LwVeXZbxq1FIg3RrngmdV71JPNa
7XwbrRhM2crvtqI8OZVjzEHlyvjgzd52x373YOiwhf8A8S+4gcviVGpPehpxp7TgDZhbKbEQ61wz
i4rcNO/tUi9DsJLK6jdj2x2s9rVvu+nYOzYRNLW73e6lBFwSnGvcCrJ6585TGfW59gNVrvLgQdhL
Z27vNLGk96f2Q7dlH53kmtVMFbC9qCVM0t+gM0ZRFboiPMNBz+iI+N5aNk+GM0zYWwqt+tb2bXWP
jZT7jCSxgU8aTIYfnILWfkhx1pFRYbrUkW5v9ivHmecKbB6oSvqte4wXLjrS8cp5jUyB0bw+yOFk
9PqRYKa53ba77w79A4m3TUgdSOMualGAu/IepxThePWLu3gsh+axbzG+gYo+jwEudFAislTLHh2z
XmefZvP6lTpuvQZyzjHfxeKzulOdFFtSx+m0X72KMHsgcCOTfr+CDQ3MmO71XdGAJ+OesKryhGYP
hrSZ52XOD1vp3ThIqevrj+SHxXLv9u2UhGCb8snv0tKJ/biRCx8pzZvCR9x1LF6Ny5L9mE3RvDPT
JPmtN3Ypw3jSEhUHdEcdAhRpJy0okRp9QBvVoU2u2Et13zWT/mCoqPd8vf299nSKbV8BtgW/tik9
XAoiFNZapltWH9lzXsefsdLr8HzNx4Vrw/Sa6b8BjPFnPSXkeauavWk8taXw5nssSu37dphXzBD5
UiKgsrb8dvC1LA9epCtbihI/Z4uCHVHqvr3gao1rF61mRkatghpPLO2TSIr5H4lh20KQINL8Qjob
OsBeKBG512qqG8uMUoWLJhxi2ZoPCKRD1U0kjvfv6TmIf89uqKlQkEQZhiH3N2eypnpqzaYBz7BE
+ZUYwkvPkz4k85cF9uxR6+3KE4jEDtgaipJXoJGiX+g0rpoRlUZtRwYq8XcdcBq/0vXyM26T07lU
mwMAxpXHYaNXUDUCNgVGcvv/f71+5JHOKCth0uJ2sMtDzRnW9uSW09uu9Qil0fSNmmTNH70VKuL9
7d19Zeu4FqQ4XnsiZuQvXw4+lWtfm0lhY6JXYB+bpOVdns7Lv995vOqoetE23fCR26/4a4pTqttr
vlR2lA/W5Ce6U4SZ0LKDp+7KUwOgDtI/dU36+fsSeSYtLzaJzqK5xiXJ09oMNqpUTkZNG/H2sl00
MTkLJIQgIjVMTVi93YywDV2KVMETvRsdI1Tt0nplujI9pYq13jsLgruJWcov5jAaoVDcLFyN0ThY
1SuBzAY/4ctRxd2I6S9X1cYyNRnNzIksXJI/F5kl3zutFp9rd7I+L72XHHWJr80awOKGw6d3yxO7
/aK/vqPbF3bT4ayyhb7VRxgXuPuuiEZ0ntWENJYUUGGQ+PJpFucySacgblcnvL30V2eNOgw33oae
3B+XHO7WLArViczSM8+5oTNKZs8hbsGopxlOdpT/b8u4e0k3dWaaxYSMvAM7mBbWJ4UNx8OJsGjO
XH+WXn5qO7MKpYtpiIPWUpDmbvoeFEQRKq7aB55D8X+xMoToqf+G06i7d6ntts+3V+LaD6MICq0R
fiUqdruwWasnSt6qYnF2XfO9Q7zrW8OYHMz/ypXISv/PKLsbAhQ575+a2pGaa8nJE8M315P653ky
v4/o5Tz0kzQODvIfCMB+ycFwA02j/Yok4G5nD45C/O7y5DZdOSh+4yhDd66ruXlrOMUmSwYaDlvh
ou6XN1UveqyVmzgfnvRsqIxXuSrHr1LWyz3k+3j8mhaKqbw19cpEI7swst4fgW11WLsJJQm6acrf
x/Zk/+5zfbQDiqVIKVdKMT/T0FGcuzlJeisSjdU7aORq053IYd6FBrY4GKS3mZzCusu0OITcaMXv
3XgGpISgAkXGBOfQJOwnG+PjHo7wUT/36oEEpkiwi0AcXWr95YF05gQJ2qS3qYvVi3fOMiK5u651
VHGv5TEW7H2HxIGPYoZzr9nDogexnnA5WY6I7YMA/Mr1u/V5NolodPI1Z3dOvHTQaikWO1ppO5wy
O3FPbaZ3AS/3EQh+23P7/cHdCx9jE4mlffhy2rmV44qMe1g0Jqn4lVvT7Ltl05/KpFue8Ome71FS
Wh7o71sHOfK1M7dBHKilcSnQid2NXKLVCKvGjvp1XE+VpY+BOadHjbNrS0lDlJSRKAvs627/28W6
5CnsOlQv5+LHmmglN1tmfM6F+HT7Drk2EjcbDG2oC1v0+HI+cpEF5gslL7MX42iep/V3HAKNp1SC
rbg91LWLhMLxH0MHYhp193goFeoRDbIpUTk7xkNiKe1Huyz1VykZ+Ct9nqxvjt0dxFZXp0eqRbGG
w8EV+HJ6GCMYeZaykI6RDM5JIQgrg9QamxNqitlBpnB9MJIEdK4JWvXdYTQ7ry2tZLSitDK2m6Em
FFe07N4aGjO8vZaXQ5HDAn7nHd7U0Y3dNlzSFCnRkUvZ04v1se0WFYFma/3QrOKosHu547d02YCt
TXWXUGM3lGXWOZeqbkXWVKtBjDBbUBa9e749oT9c15dHGtYFaEUYCqDQLip53ihioQ8ZPDG0J7y7
mRaG/s4a6kk8lnNZFX6tesPjtq9+VYqi3yNDPKIHTb30Y48L9EfPBGQYdGXWauMmUkkP3VhmR0HR
LGvLMO6l1oVZLN3n2bGTyteEXv1esWL9MDbYiZ7j2jYpV85x/NMusF7HqEAknzC2rstXLgRoFwkj
CpE+0nSKFrhjbP+EemAZd2m35D8da3Zz3xWK9V8nRuNnt67Vm6w03R/SG9BVJZ8d0UEb9Ub1vdbp
74TXDM5HrLGpd+Xr2o7v+7nIqkd04Jd3a2VN+Tkem/WXa+RdeR/XqbeEywQ+KFCXVv842YsBIKkF
8hsA86q0MwW6HspYAafdTyBQ/yzyWIynesnkEnKXmk941dioaZZo6j/osVJ+VzTsnvzBceH9F7Yx
HAmxX3md6MLzhEMZIIGj4PHy9KVSVReJWlJEFLz2fEH4Vz/UVvAaUnZLXeHLPNNzX9he4d5Z1Dgz
yuHumFKsbrzuIFy6kshzKLccEnIP5bB9LjnKcaorQDrES+KD25r9KaNdf18Y1Oa7J2wQ5WnoYhO/
Y5pYqFF5ocBWIyw6PMQUusvhQn354+19r21rsNv3G5ANgVcSCVqxuwt4Leu2m1F2j8xiGfLMt12l
epVWGYj1bvWSz84KmuV+rlJT9fsxTbOg9NRVecBHWBYPZVPO2dlMcXc6eOi07Tre/7BN/BkReFB9
1EpffjwaYSBOES+LNmnrMfLQmM5OxTK13tPiqcP3VfEQEBn73K2DeBhUGbS0tHQ8eXulfNZLOUOJ
TlfdCLHIKJrAzaX8TqN+edOk2vjr9jJeuaQA/AM+BF9N6LFPhSxnaXtF7wza5qX6AekodQ4Ww16O
ymre5aJQigdjDAiY0ezdGzYOjiVdAZtVnSrvazEmagjCpXljEKeWPrqKWRkM+lS0p7kvnMRvM1zW
DyACl+8oTwv4f+iNFBJBDb78MIqrt3ZetFzI/OEDn9T1W7XUR6SBUcc/tcqCPjwAyYM84NoS8wrQ
3wEmjy7Zbti0Kbm35GpF3jrq58wqsweyBv3gkF552HREOalhQXGio71b4BjxAwX/XDOiH9CiOlb3
3s/Ba5J3ECLV7PzPu4YsgziS0jSU+v39REg/zlVXGFHdlFa0IN75bpVZclABv7JwZI4O1V66sMAe
dlNqEaXLcmcyImLK5CFWvdGHdNQeyBBsf8vuuILhALcHJcVGuHLXYqhW6cQG7KGoSuPY++1Nup2H
MAxM2196DuBTRff6YMwrO3GT0cDxjcjgsjNerTbSqXU7R1pr9N8mdcOp9HClnLFOwyZz8ldL3eYH
H83YZrKbqUnkswk9XBPE7tF6EelsjNGYT133VOotqDmnE3RRADZ1b1keRY9cgS5Xbi8J3W7bGS1U
h3rRoGzH94ZsKdo2TMsy08Jk7rvkzQxN/tOUrhu/FMjGk1O0FcrzuWi0j9RSe/J+0oHU13Iu3O+G
qEX+tSG1+o7Ig1bf51wYPZAuPUVKtshz3BgIrZP3hTuW2P7Vx0by19aePQVCk9oP1Nxdt9URHkTZ
Vsooy4zlQ6z0hZ8STbQAW6R+nqlkt+GstdP720fmyjbbmnTg9unUIT6znd+/KkCiao28wDsx0rBe
eAuFaw2s2sWJDWPRd1xW8uAZ2m6V/cemQElXkuyWGuK2DH+NR/1rIHoGUp7Owno3VVr/s6pdEUzC
mk9YZq0/gdy0qFn11cE+u3JsSSy5g1Cj2k7v9hT8NbLV6H0Td3RDB7N3fLPV5Z2VWEd842vPLCNw
irbbAUmaXXjdInY+tY2Nn3Y65PWDtGK1v7czTY/sZrITNmydbz6krqKgD9yI9dHq2RMfBi2mezgO
Rix/dUlTl2cuulF9G+udDgKoxjRXVxdxpEZ/ZdtxW8IVgX6LLdq+yVZMk5Ghukc7D3MhGsV283Yp
iphAQBr54KddXEQ1yspeeHvfXRuXKxpkAeBnNGV211uTGenorvESKbXT3BeDRGWlq+dgHHPtDc9k
j5FXlz7fHvTKZv9TGKfsd029dhxnm6+D17nhrk1YZmoetu7onuahfo7r0T2o517ZcTaOxLwVwBvp
T++OdFflqjl26RL1/WDk3KIeNrBmUxwBNfYySDRyQMZTqCGU8fhnz8BZrZbGYONNEYInCN5PiZF+
rygvIcJGXTvGzKQzI01plxHQRp5+UBVh6nej2VqvZlqVy/fby3zl22IgSdfF5RWB0bg743NcKaZb
qCiGTAR4yE6nzruGfXwnUWh6zJW0109aIep/r7JskSLHYqNUsyK7u2zNczWlHwG3cMziUxzHwi/y
pL8fCQtOt6d4JW50uMB4tyjq0G7Zbd/FW0hU06bH1khogZXYmt92qheoWSrPs9HEd1qsynPKWToL
t14/3h7+WibGpqKVxF1KgWIP7chWUO6p3shoNaY1DlEjLF2/6ufybao0eCwgFWhl59bh1TgZaWFS
Ys205LMqbP2IxH4lwsMwa4tgYQ6CS9jdqzMpdr4UcHjmfFhCG7QOyqHKPHRhD7n8qNt+5Qhzg8Nl
4FyhJL9/Jkl2AXHJHpbXVIPdk2K4J80afK+u4rAf1OqgdH1tdjirYPLNcMxvd4YFcouN4WUykrDW
66DtDLe9m6sl+Tq6otf/TdVyO8h0ZEnPNs8D5Ed2o9Hab/rB7iS8skEGWOJ6AdaRdTRkmnJ25kU+
zICN37UFBcTbO8q6zFuptWxhM9PcGrS7zwjQJYvrAioRXL+cozoSqoeaNZSoPMJ6pv8FieT1WrjT
By8THiRs010+F6urTCFoPmz1Kpxl0VRd8RoIu7hRDV65eFJDOckeT6O1nVN/8aZOC92VctCpn4oq
C/pks1hycaZWfQTGUgvLrVj7XXoGSPMxThbHx9vR+aBh3FT4a1/Or+NBs37naJOIszXTMojwGdI+
1klcmv7YVQOQj3744E1Op54RfLKzIJaWYvDxFumeRmfyxoCyQg6sV+un0IKfGNm6iKfftbCHOIK+
J53AxviiCrtOJnGg2Skitb5VDr0eJK2wrYNtdhkWcZRBdVIrQ5324hlG2AnKn6otUYqctvkhzrzM
+70u/SDu8twGVyLKDtZJxn2LsKOBhtHB97/+A4iLKFuo2gXYr02ExGhE4T22TZm9X3tQNtjT9O1T
QjR3R8Moew3Mo3+zwC39cnvvXZ7pTS2PfgfxB5fan8vur8gs7Wm0rbmxRgn1nEB18jRUzdnxJwsH
3GUiLLo93uWZJuAgCGSpSXeQi3wZCRa5I1pU9WAcmH11SsvcOlmd+p8chym4PdLlS/hypO3Q/TWz
Wder1Goglcl6yk9y9gbsEcb2XPEmnnUhSjbw0t7dHvQy7GBQTrGLdvwVGQqZLTDTBdPDH5HAOjXc
h3HOj/wL6Q/z41+G8ozj/SlYc2tdXPxVuUyS+snWMs+q6dkYJzf95rV1bnzHXBd8g2oKfbqDd+bo
vky7csHjNs7qsCvixDphDOu12P3CaIlmYGyZ39iLXEMFR7z8rq7L1fINTTatXwgsIYJ1aJrsMfMK
KuKJnTeDP5SgbEMumqGN+sYsxrfEFqse0KkafzVmDEdWpK3U4QrFq+JbhaZVfpvPDoppoudu1XpN
WoFWxFV+lxjrMsKnWYzhrSIcolDg3WL+CCBI+YQoYINYcpEMyaM1Ikrve/GU/I5tJ3dCs3F67GKG
lLajaYveXyfc5bB0rNLsjqJ/85p2dlqcturSetaL1H5j0ihBE9KQ1c+aIPFs4tj1zgUG/7bjxz/q
k6eJEKlF1fbjbur6cMUZygyVIcvaV1CbLarOWZk+a1Jz80DocTczPam/nqS2Zl9QRk9Sn7K4pMwe
L47H81h2zTc3G9zuhyxqiqLjWHji0UqQJnm9qkr2LNFKisO27af6bAnTu8MXw5A/PWNMPxRDWeZ3
tt3P072bzGv9Vq05Mj8ragId81WaJNCF3YPpkqv+Ye56c+J+H7Li1MzNUL/NWkhqgTpbbvpd7ymP
PvRux9OCc1NhBFrZ6YnvWdXo3demGqcRh3ftgnXWBXzyRrpnO++05WFsKRgGlYCM9wZbEXsCIY2d
QOg6yRB/tZvMfpBSN5uQyji1fYNy7xfF6vqReriWzx+LtdG90IUHY7yJ08xsTvAfyjxwljp1n6cE
KOGrtQVP+GwbSlt/T/Jc0Xzd6eS90elsRa9V8Tw2Mz1OXikyTiZ/ngeiq5V+tfnYramZ3Sdl3ZFP
9WDKfZwUFC0kCLdT36It0J+XWePVK9yOBoCaWUbzGflOZ/rcW0qPcnOr69+T1hD9Y413F9uyF2Yb
zNy/WK20yjAHs7OFc5406je4GXFNomDmqGfh1Gp9ru1hfDeXwH1DPkTVhZJafNpztDRkNGUXY/KX
yRU3y7osUVNpLP3bmKfoI3ZrRvHELOTyLjdjs/DdRPV+eGseG/zRnp/qMl+Q/oPMOAQ56IofcdzZ
1IbyMmseK9ebf3m9k/JGTQ2fnULVbDw2wrGUyJGQFvwiS0V6XpHR3ExjHXxlyCCKHn6kohdBP7pS
C4zCNX50FiCIE20f2vtI2HhqgKdfX4aJ3qlpWM1KWiK1OOCp4hKyVH6Kbt9zPdfDo20Jg464Gxfv
VEva1snNQK0/wPAZl4fG01BGdlYnjriD8+kNmUT6lCG9VN8Vky27oFwqDpYjFjqLs1jK5JWqycm4
Lwp1+oDflfgJDV5OvlnMnR6sFsJ04TSNSeMjd5tZYWx3Qx7EfVNYd54q1qelc9tHVo1Fp31NH6ul
/4TdqqtW2mnNvK4NQaLYw/Osys75BfFjsE9uP5iEGvMSd+QUOm/vYlV5kPXgQSB08WT9wqjT1n7O
ujo+z6ms3mqFrn2yIMwkd9imptE096UW4l/XGo/t0HbdHX+FEY0umZdfdxb9mhHw50HweqUfs8nn
EDxu+TWC87vXzs0bK82K1I1iVFlbojnhop+qm9/NdrE/5Eh5fWssq3jqGqN7StPEPfeJbk++g4ng
t2Ss5vg0ycR1aCaZ2kFOeiXGQAQUqQHo/5hT7Pv8ip3q7jwokNbjuA3Y9s159rz5sVK75VEdK+vf
X370JTl4VL9BS+vb7/nr5ZeJrFTZsBYZeeG7zpnF7POKFfcxe1ls7u3ex6WOh+d/fvsBjmokpBa1
xIue/Fr3qwIyD1cH5ClCktTxVUzT7nx7lMvsd/P3AITOlgMgsm8dDMCUpRdrTqTgA1/4JIXxHCBR
b7yu8Fh97lpRPZpWM75qoXS+X7u1/Xn7B1yJ4DwGoeCBaBxJy251bV3NdNmxuqtuyxBr4MlvEsga
szIdyYpsf9UuymGoDZtCz/wScaBCTlXnQWeuFMf8WHUEKRmPglr0HpJ4y5Fd29WpUbygeIgUwYWI
mJ71fUV47kSaLr6biY04Y+HZ74t4Ve9vL+KVOBFNTboYmP9u9dgtJfhri9If13OuE4B3iSA5Kibt
tTVOy/vbo1yGwH9ULREsod0CVWJ3KcSLrbejNruR1SvqY5YlytlEWZZFlM09HYE6mHR2z+1BLxcR
4viGlt8oEhtJ4+XU7NUtkTinoKeXwvKrdm1PZN4W8PRRO/1vhqJnyw6hh7c/CzJr2lidOspcSyrO
dTIbvjCt5a7M4iPP4MsPRskJnBI9Uc72BerW7JtUENi5USuA2m9I9Cei3vbgGr/c8IxCKwChGpB6
VFlert1agKzJJtOJuMlj9QRiMyl8I7GcR7dWSvwW2lQr/X9fxM1agWop1WhekZdjqlnPaSgyL8It
aYupOAVawEOsBLZsp4Nce295RZVlk9Ha6t3bDqHR9XK00nFqBLVcO5paN1ECb4it13RILTOgK+B9
HFI9+w0tz8JiE8B242/EiS7ou6nCC68CIehTyHea85j1Sn1nx+OkhWOTZPl5dAd8hpu26tww8eym
e4vJjT4Qyi9J9SFRoFE8oZyLRAocP7s7geMw5P2CMs0UAAxwo3Ht8BJtstz4CYZk0A/uzcsdRIUB
xSsOO3LjF69gW4/rghaVE8m2yu5FZySPK/K54e2veeV5QNpxo0YhVoA30259PdwCG0/hCqubqX4/
LF3+tR29uvENXWqG3w+OeKhKgUS23rX1XeqW7ed//QXA0m0NaVSwGBTfd+9D32Mub0y5FQ1zORN2
mXEi8HMvMqDNE3D1cJ4N992MK8/gL0i5xSFN3fnIIfqPIMPLtwP9ek4S7Whq4ReQC7VPsy5G3y8y
JqfSQ3AndvVhyptueHQrSqQBuGqvDApSpI9jDd/kDimRkuylcVL5VaheO4VSmevqHmpbGZ9UDNPb
xzabHOO0KJPdn7XSbY8I0pebhJ1B45k65NYH3i9esTpKw9Y1KVpo6ynNtDKYE+3IJujKFb2dKeSf
qHtx7HfXzKQMttelnhVVeDAGMqdJ4KMJTNLXFvqRgtG243YfwkCtj1uTsvHGKXh54rMmMWWiwopQ
yImDwZuXL+M6OZnvAnB9axKktsGA3Pmr1JCHAhdX1hNNc4fGjEq1hCV9ObihjomR24DsW4eyXbLY
eSAX6+hxuEJjBtiJeBrMWaQfgLa/HAZ1lN7p2sGNPGqWTzDzmN7SlP27XldQpyMvWRQKa6rUW7J0
jibUl5ysIK8UY4LyryaaD6Js/Q6dC1QbldeEs1pnWu0jtSBLv3PXKqX33anFyc2z7qGR4LqDEjDb
U0svHRRyPnRf7ZGII4GQ5w4jAsh6q56g5Xk/XU2iu1U5rfHaK8nySf90pQ5Q8mmMk7FWXu7PzeT9
842H7AbdWKytCBNh/b9clXIsY/5j5kbu0Ben/8fZefXIbaRr+BcRYA63ZIfpHmkkjSQr3BCSLDFn
Fovkrz8PdXHgYRNNzO6usYZtuLqKFb7wBqzGjAcDGM7r3y/0ZemBcOtQPdVXQU7lqaEdjWQXCQz9
YOydDFui0nuXNtPe67W1m6AzIS+m/lX6WBUvBz3nFdUJAjS9Uw/UwK1DTLB+uX+Bbp3O/46ymhAF
vRR15Ixl05MZ1E5dnKIxHD6lGA/sDLURIBKFIrCxYLCJPFZfKJRJXmdR7F6EqsknUHNh4fOCtMDP
kvyN19CshzS/Zx2zEeVAX+I4Lvj2Rf345b4I515XMa+yYW326cnC5PKkSiMOaCiMxzZutPf3F3Tr
s9HWwfCCbAJ8wGqWhdqOgymlc8lYy6e5G6cA8Jm7E9psreXSguNmJXRjH7+clZeDGEoGpNmoQHrf
qr6LPB/Zs8AYZ/1ad1K5JMBZ9xSdNzbL4oK88OwISm8eDJcSH1Lhpn3JRzmeklrB02+KUl/34lcK
rRO6LcI2NOJIcuGerbMJbndweqXqoTsVl+ScmaX/UgxlfKLLk7+FS1nsgPM2Oq2A5BADBrTPy0HT
9+WSjlHDIqJBfqH6G71Facv5F6Ck8YX6lPdpBP94KBdjT5QevEOmF/aHJq3C8XR/99xGVIB/sCFA
88MGNLF+v4h0KrThquha2ZTWDwXGRo8zmuUolqBW8E9MWOcF1FuyOPD0MiJIxyJrT3N+48gsOjiL
4SaPGFSGlyuBIQKkahDYl15TMbvzVFxqQYEq059yDrlSYzuudm7vZb+u3m1KNjoKYAAKEABb7WfT
Qko0Hj3l4npzchnBb7yvZARKJJnahyTGfq304tkfyCjO91d847zCcF9QmXBfjJvPLqPCqr2Z4qXl
9M57aZeD75VevnNe/15u6wk6hECc2EWRav1op7BIo9lrlEtojar2YCtoUw1aoTp+JsEY+GC51d+q
4mTvUxjSvU/VOHmnmun8Q9dma/5UxFka+jbBYUzWZM3jU4Ugd4HvqofIbK01thZ4ytDrvhopiXZC
9d4Jg1bDIC4oReRR6Cwwuz8OMFnfdBArUS4RuSZhN+VKzyedXBkMUyKzN0NOn8EfAK1bD3UUaZ+g
MXjyQQNdTW8jGoznTnbhFxR7kue+LXP9kCVW1R1ppcT9eYIE+2FGCQuMuJQa7yO5OzD1qTEnX2Zh
p/n4S40f7Qwmf5Ahxjcexklo77xRsV3Ex4r8eSjjwj6Ewi4/DURreHi5NZFGHyo27Y8EWGnQjkUL
HLPpne5QDF5dBL0iKtvvIy3qiU+U5JlnZgDaj/iK8GMxNvRyqrH8YFWYIR20ESk3hH3yUX+PaVlV
Ahk3ysXf2p2uJcnon8Lq9T8iAuBdT6zxUUai+I48Zeb5I+XsLlBpXP+EaGx8aouk+ElLM/wm2qj9
5eaJPl1Tkc6fIVZp5cFlqi0iHMJ9A48WFlfqKPkJK1Iyz5D6kOkjHQaRPoemaH4uFMeOd97ejZt7
ib4BYNF4XjjgL4/0JNzO0IRQIJonX6ZRxyswbTX3aJplsvMAbg2FojRyGcThREmriKKpPMnPIFDB
JHj8gBBL9b4ssF9NIic6vvrsLpBGneIP5ICbt5YGXxrqLhFFT8fkIRP99DSlg7FTY9q4Dt2FCoHp
zoI4Wof1dlWLspKOezEHTfnKB2yw0/LUBJqK4ZIyVThGHl4/MXAoIH9AVakEL6vPlXZRSoOPMsGE
AIfiDMPbXIe4en+UrS9F7Me6UR5cqlovR3FjqTUJePGL7LT5kA3FeDCF/AWcLNvZfhuX7IJfgij5
l5BrLM/efyqQpq3kth0zHyeFVmUoSX6w63CvH749n/8fxVzNR4EFWuYlQDSKnXmQoYNxpnGUBD0E
2If7S7c1Id4ryv6L7A0aBy8nJMrGzYbYo46lCevYUe76t1Oc9OerR+H95V2yFmbaTRVHVI6bK23s
XaJuKI6GqKaTVlXl608RBEKVRwlMHSHlatlStB+KMIs8/AESVyNDk6H3UKSt7HcWbeP7kDFR6lrE
SxctipeL1qtzWBTd4kRdC/EpkylAAd1AR40uehP599duazCcdNH4xfMF7OnqC+nhQPmlJ7GBjBEe
oNiDwsUE0w9NLd25IDaCFw8osOHRiiGCXMeqkV0Suej0YnLKH0rQaSX98TBzU8OfKqXuAQQM7s8y
riceUXv+cH+iG9cTWsl8OlKcxTtjNdHYQMuqmKm7T3IsfGVS3BqQdW1Csa2nT6iaRDufcWu6nGY4
uLSE+O9qQHwaDS0FnHFBDSL7Be43JWDDF/lAuy9/UnIwmDAy1KduaFHKuz/Zra8KTYIGKZJTVPzX
Y6NTlogluwLeO197e7AIdazWeQv8w9R37seNQw69Cx/4paKHutZqsI4LJJydygGVh4d4a3jFk1vo
+c4ot1NCkoKuCQ2MpVK7Xs7BELMzdV2IwxMi4iAbOl90cfVudHadQDY4awAPUSLDDt7Bk309FgBT
jS51HF7KhkLPgSx9ig9L2QhXqdlwP5NStDLAmN2Wh64vujGoihDavlmbZaT7pkl8eHTGzt6D2d7u
qeWHUaqGiwFnba0AoqI1ZHdlssQncxSdqHtmP5EaNU9VF2o1gntdbwb6FLWJn1eNlR3vb6vN4Rcg
FZ0JLtv1GRrdCusNVQsviRBWEcS0+waEjkB/+krUVY+DVI0v4CLz5NhLNM52LpBlI71MDuhUgN5A
ghFpjhuJ8KqNZYnrRohEOKwfU/G8Q6nWw7EMPeO5iLK9Vt1GrsuDQl6NyfRCUl+nW23bNHRWq/Ci
GnUSDGYPnRSpA/s8CaMMhNarR0tL8QOpXfk+jbv+JExZP99f9K2NT8IFgoSCKa54y/H7T1CA58LQ
dV6rXOJRGsHkjTBn87486qVj7Zyx25O8PKCUTLkzFh776uVxss6OKlkpF33ErMJMyacdvTD+h11E
jxrFtMXC/aYn78y9qMvSXVY1nU6qljdngF/pcczQkBKYqBzyTBqHxEHO8f5Sbm0g+ruU1sASE6uu
ljIWEPPC2QwvKADbQWMb5ttINGXgqkr5TqEDsfe6buhm4+tKa40bAwziTbc3MzsTe7zeu8zAQ5a8
rcj072iFRc2zNcx2cSoLUX5x+t743A2lmQeOnTlOUIZuUvkxOtN/Bqh7H4yqo7pzfzG2bjnwkICq
F1ELkNzLaf/PxrIyd87VtgaSkVtZcRpkln1U7VRHthWdvi9yUrX6BHe8/K4qXmT6iOSXH4zE0duD
FE46B41Sa9nOFryt7ABBJRzh1FlLnWn1o7pskUJpHeeSJurzJIo3FYLk58TrrOsUafmR8OBf4erz
Icqb/Ov9FbmtFrIO/IccBrWIGzl3u9Rjwy6oFkaa/VaU2SGL2wAgUv6UVzGwN3Q3H+6PuHG2QQdh
Ksuz6dINMV5+gigaMsVoGu/ihTEAcE8djnGuqf/W2vR6dAOVXYJKnjP0jXlBXg4l6gm+F/3bS+IU
emAorThA+ep3Pt/mhGCaLP1ORLfWgUeWGASplGAuwPSiI7D+ggwDquHHWRokG69fPQuaO/8aOoWE
5S+nhACVboYjKXRkAyoEe1oe0MOxfFsP93LAZdutnh7A2FxYvHs0MNflarWCte4qwrsUliWSh36A
QuaHIyYZPvZTYxWodgISXR/c6KPaZsreYd24uRifMIucgP9bA3yofbiEWNwjqqvMBxdiwHE2+uZQ
OUMeQFrbU/pelm49X74iUoU0bKGzrGI6+Ke6Ni3JvOgs+ZZkyERfP9nreW7NimILJC0Cch641Xsz
DQp9ABKTS4Sva3K1Iq36WCQG17BaO6E4ojT0eqw7t7BLMxdJgg1khcx6t9MjsjhHGr91tWvf1MUc
vqUSl+9RO7fOAkqzKqMxt5uzMCmF8CR79DLWqkToFeXjlppkoCJzvFOd3RiK7iD63YAMFoXQ1edS
ZxAwxmQbl9gBRX+cJZ0PSmaW8qeOu6w43j93Wy8HpVloVsvFhbTGaris0WY5I1t0AdnZ/JGFgRIY
uGM189OcHPk8zVU1PhutnNHdj1rUYQYP9vQhy/SWKmwHm/U4qrWa77zvG7sWH1jyWA4Kx2R9x6F+
0mRFBIU/N5X2y6xGX0arVJ7vz35jEG9J60jfUKa66ZSpcWhodYjWn1brUaBRKbwoE+j++6PcHo2l
oAVUYzGb5X/rdzBsNGEuwEXhVvUHxRbehHtXYgPBmdMfyRSZO5fp7Q3HgIuaKoUUC+2L1VnMkLl0
Og2xPXh84YfeNovTmHj1xwrciD9P8fAVrlEZeKnV7RT9N6e6PPjU8IBmr6/xTgt7I1UHB5D7OJ1B
jdU0kww70CHc0ok0Xq+KgI47dqvIPPES0qZ++WxMmWfT4W+A5YbDeK7GUHtoB+m8+mkHUrUUo3Sk
iYkB1++tjsomNSLnAnkZnpdqRG/Kdv7p6UP1+vVDspRC0bLr6bivnkHTEUOmSxCZ6GfrT7rwgEX3
HQq0raKdZjWxdqqUt2ESnUaINIjm0TFGe/fl+rXOkMY2zCsgBMigp3bSHkeUJoJBCcerkppTgGrP
sHMebm840jDyfpvXiGd43fEDmOHpc1fTU209+5BUGIWwoerjogX/+f7Ruz3goBaBLywdNo88ZVWF
BewjGH8MH0Y7iT8MnWwvbq3JPYOtjRkxDE8scmss4poVPBk9Apdw+x4q11TqQNG06gAlcRQHVc/2
WgCbg1H3AkK7nPC1WjJiybhKF0X4MKl2fu5EjTOT3YQPsdbsIb3/9j1fxA5oVtLWJyahWG7d0Nc0
bM/cwm7jqzK54DJj5DmcoyoyhJDayex/TUUtx0OFBrvtq22OFpGw+vJHOXtpeYwcq0TLfxybL6VV
Fb9lSdHpJGYxVVQa8upnzLhwxRrZhIFpCScP0rkB7zwaruK8MyK+me5HEc61fj6npoPQUSLyoCor
5HULHWm0wyyyKDzwmE5fjCZsfsspS0E1AuwSyEcB6OBmnxA1XhitgYEaF39zLmV5LIXTD0Etw+ad
pcyUuIo5wie+m43iC/8ACllzWw5/5jRqH8AVWdohLj1NgLETOYQPdc6ex9mFBvPKDbss+GKnQ2eW
SuM6Z4KBWJQhXkjXcOyiA62e8lLqABzuj3KzhQDZcgI5g2RcIAlX14waK0gU9KNy6cCEfTbV2jjk
syae4pA3/f5QNyfw71B/1SIY6Qau7MbIQFgW6Ayn7ZKjMbT641wWeyCCzVF4B6gnUda/QSPOuRA2
+h4U02TunZGQVI4l/LWdudy8bsi1IF+yiHxCtLipetez16aDa4UXmov6MXT6PNAUPfkaeiK9mu2Y
7LkcbHwnqtyI5i7ANx701cNDK6yzZ9yKr0O26NV2qnMOweL5cTzsZUW3gE4mZ0LoWMQVCePXO6/S
Jr0Blqlc5jhsPpNZGv1hKaa90fp0HnyKG8NwSHKRS6iOs+SoxHZ/xTwwek71dHzWy1H9OFpGH+NN
NyrCryo9dY8c3PInred2r/W18cm5ldBZWe5bPsdqbbTZTsceKtvFKcr0g9qK5DvkSnVHNsjY+gQM
QbeDNijwnNULqUWZkje2B7HKVRKa8HEkPd5kgxRjauHKPWTD6M5+Fybos074XykPEU37/kHXevdH
kXhG/MEoI2VA+32wvuIJBGMqRirKeMjKrJ18+o+9c5Qql+fjgGJPFlix1cYftHDMLMRiCjtFQ1bv
rbOSJEoXwDrIfpSjOUxBN1jgFZHFLLnhkBc0jpYjmuYUG+jTUepWwVqAM5r/UAVu4L6Fob7nFb31
FQg1df4gL0Jm+mUAoVipZuFjQB03NWMu22a6GmEDofT+LbL1FRZwN+pBeOjc3CJDp0urFGV4aUyl
/CUsI35ba/lo+nYy2K/GfHESAJgtTytCnN46JdIGRD4oz4eXPB0yaIez7lt6XrwBSTcc78/rJlJf
hoIKQ6WKmuFN1xsVdREaId2JKRnNQNroPhRZ7h4ndR7edBS2zkqJqU4z2vbv+yPfFOcYeRGg43Kh
gHtTHx5ilCoVV3qXxgOi6NdTZj0kBWUBhBubQHHRY9TtHHhdYc1HuADVTuS5tXFAS5C4IwrFlbPa
OFKbVZ7TzrtYZRhfZWzPAWoAxen+LLfWFwSDStEW6QEYci+3J2KZ82CFincxnRaJO1Qbh3Nuxfm3
hcv3oCjyRyudLgCU9+qKAetLx2l5juhyEBu+HFmpAG/huR1eLDkb57o11PMIygl0cV2+tmJA/M5Z
5mTQS6P2siz1f4q/nTmg8Lfs19BtszelrpaPZSOcU1sPe5nlxldjq4IIWZSMb8t001KiQ3MluiIn
3v3TGNHC+CyGHfm+ja8GG23JS2gvkyus1s6u4JSMJgJ0xuBmfyJ9kOdygGF7rFvpfZ+1wuBes8r4
XGR1uLNjtma4EHX+wnWXTtHLxXQyxXV7umDXuhLWGf69IVFsgHF1uL8zlzm8jKwBOlMLIEGnJ0Wt
+uU4Xj9nJW2D6DrD7juCM3+Yi+HoJf34gLvJnsP2xoouVDVoopQ62M2rFZ2MKTH1OEqusVE3xzx3
vFMtJht7HTv9bDR6c9Hdov3aQyDZ2Zw3GeZCUoEnw/HjmqPp93Ke2JB4iFC2yTW3wfiN2mCd+zzP
PsGYNR7zuf0DPz7cSTD/3tCrxQXMiQAXDhU0ptY3+FTYwAydPL9CTajDI7VlBQkht4o635GuGI99
VxXpqU/SyngIR60brgWINmBrQxx9yXH2Hf0JlbhfMPl1yx/MpKyPlP2xDdE9Yfl5V3W9bwxsU78z
leisKaNt+K3XWi7XmKW+G2NDy6/tYPf1tYvbsPcrp8c+PUH98l+3mOASKF5yGWrR6n5deckT2Nro
q40D79cwUuWfJFIx7IoasF5+3Hv6L/AW+bcSp4LoaCMGFD9ZFs68fWaZzzRo5yeHDQtZf1btKUBo
ufl0f79ufkfOPfntIuSz3q+NV2pC5mgWUCOn71XMWq/5he5Jy++KqLbPcsLGLRjhBBs7R3LjqSKp
ZmAcVKlR/GWH/Od+Q68lQce8iK+pI/L+nA9ZBI6xi0zrucq69i0bXv5UwEu/IywW+hu0Xelr3Z/+
bZ2Uffx3Ty3xOJfT6r1KNCMX0kiS65RmffYht3i2wTPSsYdIwrXkCxRV50DBR/knDPXx/YhzkXqA
49vFgdY4w8d5MFJlJyO5bWvzs1A3BHeP9B8UmdV1ZY8yjLqeq7Iqu244MlBXB0NTw2wZaUJqvldo
iXXWtKHug25qrNy3OtssfTc3tZ2scus7ASlGUMqgk3ODVDEFgAnKAdFVhwt4WNqcx7Sewqc8B2MV
FjZOrUpZHpIRNlpG0/jX/U+0THV96AEs0vdD7/E2gQmnoZKtV0TX0mwb31Um601IUL1zDjYiUdTF
cTEBpcamXPfVJ5cMEKIVo0RkmsCe0ERhlJNs5r2rc3uopXlKaxe09ip4IQ3tnNDLeCIy3Tv2YjQ/
GKkmD2hYNDtx6PZQFNuZFhzcdU+sjgRRTBpF17SQPR5Xqnkoynn2xSD2usKbW5Z0Fu8tzDAXsNHL
F6GVeVxWGCFe8jKzH9GdKY9KaFifDKXsnsakQiFMLfNARSH01I8aTC8jzP+5v1c2jzOI/4XIuTAC
19lug8dYEmsEMkKbnG+0ORNi4Kat33VqnqJkgnlscR4zM150v7ne3mKmUc2HKjLkt8rUFM/X7dLY
s6beumTZwYsrBTZLN/BUNStmh1skuvK2DT/RYR+BsueR+tkJ++4RSU14vbrEEu7+avytT66ODqJR
ZCLE47iSm8bLT4L75EAHUUmudF0QoG9wTflZgUv/UY2T+q3URfM8TE5ePuvpUKFc0qhC9WH7pejr
5C1Jqdf3zjMKOOnnGRnd3C+cWfmBS+BQBuUstE9G7U2xn5RNM/iqIRUzQMVGEwfXjieqCkrdnobK
1OF8ezysjaw72HgidT5iiJBbVwPuHz5TcYuDbTzH3XfaF2X+WGB/+C/mvwOZf+7UR7zh/kLVkbkJ
UACKga1PefqcTk3zr5ImlQwqeAAA5NE7QRupiFPjmJVV2HEzTtWPztUqzUe9vkGXLTWK96SGSvW1
c63qEYBoZ3yM5jE7FmY3d49NN6a/mji3fidRLP/d+SC3V9mL77E6InU0uVNmsDullf3Qh8Q5Tq3T
BKWZzQ+vHgnSPZB1WJw0ONd3jJhInCRx0HUyAb1ZA6ZdpRycQ5mM1vv7Qy0/erXJlr7G4ppJe8hZ
pyll1yDArPTJdai86rGfUUawq7Y63B9l4yZD/ZNciL4XAtbrB9EBBIvfwJheKYmLL2aYJU+lFyan
EuucnTDzVpsUoCRBJsgWwAT82eqCpjqLnq8VpVepeM2PTqrz9wlm4T8q2i8fRd3Ld7Ktix9aMyT1
Q6LGEpMlaYj6KE03/H5/3htXB+8uK0taj7TGunMUWyCMh4b4BOxb++T2MxpE+LKc6Pg6R6tK9a+e
lds7n3QjiXFdyjHcGiBUbwQ9Wi9XyqbS4muD1tYRMgLkDgSQnyLR9gEGJtHn/2GSSyOOMuUGVwxh
LjFHzPKaJgk1pkWt/GOklQ5/mifhN7r/4+ybVKGMnRtya++6yFfSAwE0coO44S5E2ome7TUm3U18
o3RnjKlj9/n+/G4xZuwo8pUFl25hkbh+hyccyntHn+JrG4dQlAEIDp9UM0e0uw9NZM/qKH+vwMH8
1ZTheOmGOkdqrcOn9SgL2QR9r6baqZmHZudDb52qhZuIdjeb/aZPGOlQJVoRE/3rWvYkFUeeZeh6
b7I52+ulbSz1IrhHskgcslSnXr5FeTzYZVU38VWPB/W70+rGqZ9hQd5f6Y3j4iEwC4+BywLDsNXR
xc668WbPjK6NzoMzGvMhEWEwqekUhBmUK4GOxutvJuAcPLOU/Cixr69aOZaobvaYmpZWnh9MO1LP
tkZD3kbIZedW3ziXYGsRnsdzgRHXyRpiYqmi5jK51lOnPA6pK57mJFWmICfq70+lUuli54RsVBhI
CheB4gX9Q1P55WerQfRqkcYJUY28fdsQeX/sHHd6RFZUvcZJLB4tu3MVOnypIo73P+bG7lwODf2s
5ejc9OcHfbadQrUpI9ZGcTad5NvQKNV7vWl+3x9oa2/iKgE3BfQ6UIDV3pwyUEbDcjwrtIbfARf6
oQI32EmjtgYh6AetDCGYKuJqJTGVkcZMIeKqdZjsjCiIxsfYMNs9GujWEeAxWAAwoNBuNoliaWUS
90xG9MPHhjL0md61czL7PGkhMqp1kLRwq3f2yda3IlcFKUbf8RaHbZfowWDTx02imOH7tpZF4Gr4
wtjVtGfn/Pe2XEUcC/+dUh40LC7WVc4OY8PoIrvOr5B4x/Cki65J3yGTL/60poXyI/QRFNrGPjIP
BvVGx6eH0b+vUZsAPDvH39J0QE3SScL6RwdU6JcaReJjmfdoLhalVTe+9GpnLxi//fwWfZklmkCu
GFiG/vIgcYTMbiqm/FobLj5EItSOaA3XO4WDrVGWvpm6VMhu+zauJwh2nYgKmSyTQ4ouynFqsvrV
B5NtbFC14VND5L65FEQ8xn3fIMk42/mJDZ+f21arL1kL2+K1R5NmDXSSpQlM0+YmoWvdVO+kTK+O
Apa+zrv62FbFnoDU7ZmBO0UFiOOiUWxfdwOLqRdF1KfpVe3Rf/X1vpn7AH0M513Y05n19XrU2uMA
5GQPivE3B3u5melIERYsfSJIkutesE0yhbJkUlzBBxlLINLpbjDooh0PNbYgsZ9qs+lJkqyo6s7U
Y23bV9RR/VHnuvhcIg86HGQqoFTymto0m4au+NUUvYaJVBOhaRiDCYjeeFUSA34FJv6bMuT4zkI/
1Q4gRZjvTC9OnhvNRi+l0b228N2qMMbD3Gs5nn9979pHtEoNIOVxpE9nvlc5BUk+o9xuhYObw2Du
zBaGtlb0gdsu0ix5V5hJUNWq+c9sVNClB8/iykmriQTQzFsXMSGLv3x/r9zeQSylRdxO7Qwlw3V/
AVg8eEpD53ks+/ScY/h91Ks6Cyon83Yu860Ns3Dt4f+C1bkRyKnDKZaKMSbXEYFTH8Sq/dPMWnC+
ztB+hJOCPdvYvRqLyyNIP5Y7liocStCrK2QQvWY0GWEyyBHtoZsgvKiVhx/cqCsH4JzNztm7LfwB
VyGhs0nuwDTfVHS6tkfpqEyvmltZ+SHJYvNX2tqhtpABM5RieYFOzuSV8gjixfmlRw0y5fe/6W38
sZhtEO5gmLYl/5XGmdKFA/FHnZZhMIRT9IladP7YTbJ4Y/dqczH1ViArw+/fGXtrP5Fu0uZg2W8R
5S1ArEmXjF3muRcs+MdFQ9lEFTffK/hu3duL05lNHkIlfr3UmdKQ4hTspxAR4ePolvVD5RX9zr19
Gz8ir00wheoJFSGUnV6+QflkzJxbO7vqShFUeVGcQ+rvvtog7QLsYicW1zbWD8+hJWllSrdSGFGa
Z4pVgaGJdKGjDDBF9kMK+u2TG5ddeFxug/FgRR28Y3egmuO3Taa8GQpQRW2S5EGp4Fv4YEtkw4IQ
ovpjqkZ7Yil/YXWr+5fK8tLBAgLKw7lakzHixkPXjLcswhngPAN/AQlDRwBbph558Dca6oLqsRG1
eBeFo9kH4LyG6piIOv+k4r/4Bx/gYn601aS6WLraL7LWrYlDcZI6RxuKXXpQh8SFgJirdXXJqX8p
V3xy8iFw3cUPKkSIZTwWod1lYDPTodvZxht7C6ARiiDOknqiT/nyq9tUMpJJ8Bk01EA+mYXp+QY6
0jsajM6i4rReSNqrOHXCdAAxuVrI2Uhq3nGARp7bjtM1QS9e8yub/piP4krZPgLoRHNbJI2lfbDq
ylQCI6N94XfWQmXTgeUVqHlNMgxSRy0/htFsIuoBI330R6H2lHQ7U6B6N7iVr2N7UJw8ATgxSKMy
b4NonNy35CNAGCe7VudAqFnyK+tNQStytn8WYjaerWqShq8BkUt8tYuT9Jjpo2sfIqFY3aHLoXQd
NdHY+kEOtHepsjjjP1VrFGYwyCl6qCpL9n6RaOr3pk7C30Ud2k+aPeHi4ACK/ZTI3PgJhR6hxr70
au8xLBFv9msKn+FpyubhWzvHheJziaO0kEdKKo+FgFD7xomoDvqVlEp78PBR/kyEpWSnGaOxy5Tl
6r9uWDrSV8y2/1k0w8T5BbsZoYWCKrpPZSPR3qZmM/6jtdiun1wI8BZxwWTspbsb1TGyGCBazIIi
+80rO9kxTkRogV/abkSamVrpITXbKIjUYny31AmfvC6t6Jj15dtC6cWhp4cSOI7Qd26zv5n1eseB
dloSKnBctwD8SDeKTE7uBdESwzx60RDXhybtmvZp9saGk6XHSfSYeZ5Mz0VPdIDCvZIlD106tpbf
9570zsC0wulkGBIN+sJBWiVDB9nyLUrz7hvaJpP4rWpt0gcIJVH2Ltgun1VhdTn2r3OMZHzUwu8Z
lUGtnmvhDvWp6jP5s8gd7AHQPdeqt647e2/tebLNQxvb7fvUUtKvbo27K2QMMyv4x8aOX94X0xQo
nSNTX0FN4FtSzWp2Khy1By4+JSQmc2wW8hlSOQdmQhi9vA6TqK6ySwSewlww4yH3Ju2daszYxTke
+2znMtkIfEguFmgPx5zAYHli/tO0HRrEc+ax8i66ikVuoxeNh0i04xykxh5Qsq45xES6O6NubTqG
RaACbjkNpnV7LqwWwG6ruJcYeQI/tUFvyKyoDkkt6GaJKg/coguDviMcVfVaPqK61Z6NbtqD2G7E
IzzPpCP8Fpi+NzgSNNZTWh/8EKhlB9lk85Oij/2RXpT11At1RNW+cE6WtVcI3nhM9UXbAjFIddFC
Xd3iDrgBz6iXza565SnsUjVIG888LVKN5/sx10a5koeKniGVED71TaliLGm1mvgAXNxs7D8grIPn
b+qCwfY7Y6YHbBfZ/CFNBiT3nUalkwkhTCSfhFTm74aOeEKDOCNsJz9KQrV8NcIM3D9RzMKQJJO+
KdaMWK7IRUrEVdr8mCXFfDVGWeyMsrXPl84Z9xskkRucF3+jKCZI9ngbpgrNLYCzn6CltMvrIbzr
KDIHO2YrTvYiQW0j6l6YDfTaLdCvNwg6kPnS6ZtYuURh3o1Ho40W0cTCs8Cu8LdMEPp9jS60NUw/
RysZf3MX9c/sG5qrZTZpmPbGRu8dbS20mgeizUw/hE49fJkAmtHMc1Ll5I4t/fuUnPR5Z+ts/vol
myXcBlK97tNQTpaaHsFPr2duKnCk9LStNO8ACWiF+WYysLGA/Bmd6kpTH8cw0lufvNgK4IOZTxKv
lKBTBuWdZ4zKaXaF+jGaOvkAFkX5apjdeI5zZU/TZyMsRjCPF43cGRjqOvsX3ux0XgzkmHskv6Rz
EZ9lbRa/03HMPiWFou0s0sZRhiCzKDFRPbktN8ZZA6ekZzzoU/mvHIZJE1SDaN9HPPp7zIPNwSiI
O5hgo8iwLk/3iPdjXGcrl2kU6YESFC4tqEU/IMVmne5//I1AE646V+OC0LqVcqzQf0MkhnnRSB4D
bUZFuposYycr3fpaC8aZHc10+G4vXyBmSDgVl+QIOdCTupnzo0mJ6BwRCB3iSt/D2G0tIK8dVXAo
aRv1VKgoLfYg4WUsbHGwiKyOCibqPmoary+icrMvImB0YzSsuFeFTTMMnTGPlqklU/8GZqqK9LKL
6Vc+JDv32+asAOpSvlt4YjfQgF7SZhWZcjHrIXkrFG+8ULXsvhda7Pj3t8XeUKsPhtmMFo9RyvFC
lOXkqC6lNbjEn6MwebWyPZV1ngWbP+iWgm14uTccMIASmm94SbHkiX0xGW2A2Yt8GB0ukfvT2ngh
KIughLAk1PTPlpvwP5GQ0vZ6CqYEvnkmomNnzulTXAzpwbHm742If5udJnce5o2V/O+Q7ioGkOVs
ZaM1exfNTqCH4W43fqzQTh0ITrs9CMHW/CgXgFn5i3Zeh1zNArFR8fu41K5dPik41DxmTWc+lnaH
+qyMJI/g7OzU1bZmuNhjLFUX6mprQCt/ce47Ebp4rKrZ1Y4Ftddq1k+RJaudbblxj+CFuQhr0dxC
53a1LSf8W7WuJ6SsBqU/zMgyHqTRY5xnJklAqm4f7++XrfEWUdYFw4ZxwLoHDDs4FEOJukMmhvSU
9HL+V3bWN7Pv9WtiD95OPr6xkmRnVHpogxKurvnmiZaUSt4uWJM4RpPYwrWiwHjnjLTknt/I5lB8
q7/v5y2PdqwSeIuwDa5cvvKNUVrTE1Uf+71w4RrdX8QNgJeFDhqCXShx0FJf9wMsO8f1zA4X9VFP
O41ToQT1WJqHEVzGWdGciURkhlgLQe2pNer+n0JmZaBr/8fZee3Ibazt+ooIMIdTNjsMZ0bZtrRO
CFteq5gzi+Hq/4faB1vDJpqQTmwDElzNil94Q608C0HF+/HP2fty2r42uAX20l0nymgYv/J0yFWo
np5nCHA3YjrlLKjUHqBSdo4j+jPsnPXZ4/nT3143spXR6Ei4fXihzS91V4mblijqpV1Efm4768Ok
VOkB+GQ9ApsEG1QA7xDteuqnP0o+P11xalfkCNvPylPaleLszWX2kV5Ee6BXvDuJP42y+bJaLSob
FwrlSdppQj6OraWfek3iowsNeOnxiu1lkuDz4b6yWqub9+aJGKJ8MXvs356geTh/Y4puPY1IUQQy
giFAKOoZHxoc2577aPL+1JrMdE7JYgAla6JfZrmTXUC4WLsVpBl3ubTRkrynBqFZPat52NtOHnrC
O7K22J1eJO5W+Rqo+9uMVVFTR6RFLcLOsKbQzQHRuFbcv/O84jeadcwplADCpJUvvZnbEURh2jSA
aN0pBoKpe+Utl8Xnxyu4exBW1TfKDxTmt08EQgRe60ZAoyO8QPzZmfEksTOcBlNkcGWedKchiw+s
uPbm8MfFDXyH52mrmQM4SZscBHJDcxYdtUG9whyW2cwiSMOPP293qFVUgvuNf22TkYrrM0e/DP1o
GHinec4w2+jU4ilCvu0gXl+XY3u8AXUg0g2B5B7YTQetrdSGXA2B1vw6DK6K5MqQXRBRTYNiGNNv
JGDWH72YfqMkDTjRJvgEybKyOd5eZuOEgA5i0dzice1dKyS3AicZ5oMGxN71RYJFuYRweu2dvR0F
hX5ttFyOOsBjtEBaRX3KdD07eAO0vQ1J4rgqEeC2Bevv7TDOoNFu9ZAsU1prET4SVQ0o2l7Omm9j
UdXeImcx/kuDjEZqu2hTHbTdLNtrkS/WWreaZO3TCei9wPEc4LTr3oj9Kl+Kf9Vyabsz5U39qBW0
t81WEWXyGiophLBvf7SuL/GEIZvyVEp1Dhe3zb97pW6cbWfSfuPAOkD36eIhSniHJkQnqx3VOqeg
URVusMKo/MRWh2vdl/KSZXPpF1WVHnDN9hblh7Mf2m1U6d3NDgPZ6MWtCtxMiUaJ9qOGBSZGEOfM
Uj7a7gxdAUrWbxzdlQxvk55SpNtWpjwdHo2OZ3noaML8nFVtckKJu/0+O8u3x5fEzsn1fhS9GYWs
dLuzi3TR6i4F5qaUKCXRTjDbZyMR2ju87zzsJS1RfLZ7s16uQEuPEp+dY0VuygVPJZJKz/aGclL8
rXCAFaE1Ab71tVYFs4kCrnownbvjUAOjErbiTLaVC7OK7LjpLFjybVaPvrRG5zJi2/7Pr8/l6gAJ
dk8lvtrOZVygJLGYkiImSkkhzWZErWbAoPR7oxDZ+f7kCWiCWH4cpft7H0hpkXjWA+d2V5rRaXbZ
XUSZtR0K+YmGVgPdpD16lPciHvJh9MsRoHE4g5trMMIXxZkbKKtxvEqyLknTuQFkhVVjt54Xyphj
WTvnIvWKyIeaMk5Ub+ORZsliDM7JaEujPghm9758JdKCYQCteVfMrtxJWGkF+74w1fldR/UBRsB0
FJ3vfjkJHsnCCgbl+99eclaOQGINWeUJdoR2m6hMh3hmVYGwoXgYuaKDBy3EO9A3k+/Fg3xSe68J
htFtDqotu79k7b1jmwDE8I5mN1qDIjm07lOuoGQSFDEQBnjhVtIEpT079g0JogERR7XBcVonUTnX
iLS0FwOogetnij2mBz9p5wHwQNMDXVlz0TtFEgtoZTtbWfSUzUl+aUHpvBjppF1W8OBvrDaYtFXt
AgD/nS5wsVQR4mIJ+9xR47PVN+lZmZojAtJOfo10InrKhBMIG25ftGkuI6Nr8KWwMxBUcVOLm1S1
DAhQGwX1kn5/fG3szR/IN6ZOp1p/x9DzSKarvFqdeW0o/mqLNERdShxkZJb/+lu2WjWuMKOVXLyt
HFCfaNCmEgoiZkl07YwuVXzTbusX2S2WQSQaa4afWfHy5+NP3HlDCbO5FQlNUFra4iwrxNR7DHJJ
lfBhuLaD0oauM4vnKHWxvkCCIJw64ygwMXZwBB6EEi4GrnzSrc3LHdfQ2zESJb6vldI8JzXiS6ck
RouF/kdJOgaRcwgHPL0NPzXi9vvQulh1OQ0gOaiYEQ+9mplKAAnFmW89VI3MH2BBV6embefh7Mb5
+HFePAXsSZuBFNWSYUp9rDjSvykvTnTWi6VILj3yR19x38zECb5v+03tYZ586DwpcZkDBHVL69Z1
TpIrTByElHvPO1cWurOIWYJA2txbjhLXSVPXlJyVuEJUfnKyl2auvUvjpFSei7irnmIv8+j/1Mn1
8aLvXc1A6F34+VzPdwqruQWJvNQaRLx1PTkPjdFfiyQ6QhHsHVbPoBYCtmodat16P1UWqoL+ujry
9ClNmt8stVXBqWL6HNUWFieVkR3UFX+gqze5Do/s/x9ws6vaGu9GiAeonjqVTX29K06rQPd7MQEQ
5L8835wxRsoBvPl6hM6Xk9ApeTy1ux9NCZBbinojyevbj8ZZHB0VeGlcGXXzflK89pIsQj8pjWH5
wquOOqX3VxT8HZoJxKMukoE/Oo0/TbLSdKmM0YzBv0RiIC1NlH9gJZztKD9Kgu6vijdD6ZtPq1IA
Rl66yja7TvnPUizjyUNN6UTvznjX0admjosjqaC1wv52TfmoVbqZlt1qYbFZ04YIm+4mazqlOvMZ
eeAhAaGc3STKpZ/bXfUxE1T/PKXDgCq3f9n3eGUMgyjVOKKQx7eJX9ZZ7jLpQxwaRhG/j6elfHGH
pl6eUsCt0cEO3ltMzgnyB+jL3kthdbIbdQUn+zATIn9nRF2Pm0o0fcirPj14r/eGIitEsfcH+WJb
apxMMZtpmwNutb066FMXkyGkCs5dhvr14yOxNxT1L6zKXBhnd/Q2tS1rVfQwY5M5UZ5nTcn/7QzZ
B85sTF8eD3V/+qiBUWsgBFuF77Z1o3wolJlnB4g1uafS8VpYxiguWTRmAUWS5fx4uJ2Qj/FW+7XV
BI3Yb/09P52+tkvnRIxo5iKV6H6RbRn50xKBRlYK7SyHYQaBZhsXHBnmAKOr7KXGxuo0ZZpxUAa5
f00otcA8oBICwBx3lLc/xM7HWNaSHxKNffrBqyzvZNjkpsgWOCdzmi0/aRSw36W0Dgw9dqr1b4de
H5uf5gCRo9ySw5yFzaKqHUidru6ts2pl2eviotHn1+2SSJ/SMwTiQmuNcMBUoA6HPFIvHQ9zz+w1
xtHFsfMaYEWD5gXihxzhO0mDaaCJJcnPQ73ENqIsO/vaK0tySeVEulfk9bMhuzTopXRZtDa+ptWo
/sbWX9UXccgjx73L4TtTw66CPRJmveWcorJVv2nD0J9s3M0O1mFv61PrWd2xKcveQUqkKhpKSBCp
snr5CymFUj25qNEESlc7n0sqCQcXyO78EsAQrCI7jcfr5jkwYhOtCkuJwygd8osea1S4krkw/EGL
7KAyIvNstdxbla7F762Gmi0WRO1B/WDvq4lkVkwv8Ss59tvNh069W3YCtpzWpO5/1La338s5Ky/I
anTPJhHckcDY7oDMLwad4IPuqByOlqZR7nFvai5byyrU/NOspMWzMyrxxxxt6INQbe/RJdFBbgGF
B27QzQ1TxUNm1BjdhsWAUoUzjrgMlhNGdeWQzqS2Mgra1DQ+Pb7Ydr8SdMeK//xR5n87rbEg8k8l
mkOtJ6dvUx33fqnE6bvRimjWiuSoSr33ytOq+cGNgdq0fWX1pi3UvnTj0Gls3PdGpGK0Qn6b7chC
k79YMA6Ms9NMtuyX+fzv44/d28moOCEpD7OE+3xb07NkRZnew8Yyok+Fu6DQELnUNNSGrkpvL5cC
26xQb3XnglHA+Eq5zPhUyiV2DtL19abcxDoa9VjYdYiCIf68WWu7saY4nwYR5vSz/RyBhc/1qKgH
QcbuKGSZwLgNDs0WveUyw27u0iuak8b4l8rcHw2ShH8dzOnOg0SejnMWbX7qiNt9a1D3aIbVIkct
lcXyKRNRRkyWpH8d1Bof55kKQai6sfOVk5tnYF8RTfVLCbrUzwcwv74SR0vrzx6b0cc2dBCnxcZz
HDeIxuqDoZSrt2SVZcrRo76+ldtlWEt1XKJ7xl85cbaXFBqpuG023kkZ4+UlneLOvSZDYqq3lBin
IvTU+6+iUKUVOO6kPmtRVv8t+iF6savcLQJigeqX7QdW+3OiKATfAZbdlTFHeBh5aSmAyhQxXqam
Ny4xWPp/9bxSP07lciSEt7dViFwoKKKTsPK6314DbBVHkYg8hzq89NDSI8SHBji0Hx5vlh1+HNr8
BFCglMgW7/ph6P0oMVUwERZ5mrs+JLn47ziyzT+6RW/YCUWEmiHUJPG3Pjja9KrMRnFDs6iVpwX2
a/fOmKvMOevFmpNA75y+xY4NQqB2dcW9OVbutogKyfkrKH/nn1amvXrVJk58YLtpg/DBUhSfKzfC
UNSnp+P2txFFMe9cDRV+bxY0VNdfMJ8YL+OERMNt7t158Wezqp5B93nCH6WWfS7nWrdf1Tgdasqw
g2ivOliJ/zj8T7L/9TH8dKC1rXDOXU2IdIYv04jPBzO5s3WJf3W8GIHN3d1kjr5k1TL3MHTV2QhB
b9vvxq4rb49H2XmT6BtyYXJbURzb3lPSSyoEAOi71GmlPrf12DzbZdKF+ZIV72Af/uFVkfb18Zg7
SQRpEVcJuBDaidsOdy/rTi8qtj46C/VpKsziqaEHHMAgSQ4ugJ3HD+gApGN66UgGb68uHv00bxZA
Q3NTfa89V7Km2fwZsw/vfSS8cjgIEnfGg7dDzWB9AGl6r1fpTwH0HLkCUEkBRCAyZgiUK2Tg0uQK
BSuhGO10gm6ppn88ns+9QWlKrCETCeddbxCX3ryZBxk99YminZdR/8eJl8635xppxno5soTYWT74
G8wlzFEu1m2VvnGSDoIS/YmhrUbibbHe3vxtyzxViZEerODOvQWYk8ot7+SP2PDtjArTqIXarPiP
qkEhQsUUD8ygcfCQ7kwhkp3gYFEXWcHc2wDYhIRd27RXW5UmyqXRqU58tkcvBgLttUt1rttK2MHj
dduZyB8IIXJNyrVgI95+GoaxVoeaoPLUjGaD5uGiXLI6pT1IsnswiztD0VcBCrFyIWiwbL4v7+Y0
RrQMwEojq4tD+voqayMuTk1+eHHpO0u2hrkkL6u42F39GwqoreiLkYcOusvlWUYadEx7US3pW5Zs
bT8hjfzeDk7yn6QohsI3NTll0LRy879Zljav3Lj1EhgtzOVzneloPE8idi/m7Gp/wuVx7VPs1boH
8WqAI6SMffePJnX1X8MVNoYpVTp+dnHTOnIn3/sugiydyj4lnbtSqzkNVAgmJQvrxGsRu5/rIMJK
5OBG3hvlR22FqgfWq9vjZfISWZMgB7fMJb/VIxI3njEf1cL2RgHVCCuMAJXwY30Xfr6ohCYS15B5
CBKwf0ngZZ26qj8yVzwaZXMdDg3DjHqXh4kFlMCY7Pii2436G5t7vY5W3gEhzvY9AZ4Pkx1ySVgX
qnIaDepF9N+qiwk49eCeWH/w23gSrACXBGK4/0/c6u20gRqZum5Js1CLRNKeyCbac2QX7iep2YUI
jNFyLij/3gwniw+S9PsjTJRP2fRH5RK7lc0R9ogLbXUys3ApzRJjp0T1DVPOYawM80HysveVoBZp
YDkr0HaLC4sRnyvJuvPQiCG5XeMu7YZL60yuOOUlBPrvuiPRKzALIwr7aYaA+/hi3B2fPjOkZyJJ
yGtvZzlps5FONLPc11b5bC6jeEf9VPXdzopvRTyl76CxqRcYZd3ByLuTjKgVmH6Shjted687fQJO
nJEXVVtOeMS7/1gwPoXv6vXRvr0/HagCcfwwmGHIuzioHOt86FDyDxPI2HjMz/ELzLzh+ngy7yM8
GANAkLi34PffeYekRjnS5y0hTCOpV6LeN1lFgA5BV/kyarhbm7iPXm0KL0dNo52S6kpWQA8E9TqC
y+0+alVRDp2RFWGFBMUfUdVOr3me2uq5QC3se9xb8mPflU6Awv7wnBmKyE5ZmVe5b7u4iv3G0lK2
g1UNhuaeTC9AVKdoauTUNusvTVw4T7EV6wGs4/jLr884YIkVJbrGgVvZJ1DGej/YcRGCTM/RFvbU
jzOUdd/L6+5L6w3lxQEFedB03ql8ILCD8tPaCEBGcHs/dLKhdluIIixlVV9mW6AxoVnTh5FKczA4
+r9zM3jXrO0RZcy78kzN46gXvLehWWl2GnWTNW/ZnFtljNArcLKwpUB+HRrXOKXgeg+u+90vBZUA
lBQkyn3HWTFdoamRlYWT1+YfMTqVnq/qk5f6uVbHK8p8nF+qXsRn106Kyi9re/xjwcHwCJx8HzWu
gNbVxh7AtXt3W0T6CF0dm7sQT5Vs8WvDGf+pM2ifSGdO4lxq2e8cZrpnXMoaUOg7GlA7oCU8EBes
FGKsmlwe1+exo+l/ysbIbvwhS2R2anXZWgfHZ29tfx55/fOfAgbK3/gadWkeupWyvDPHxg4xL24P
Kt+7o5DtUqKgTwf6+e0oEwVSUTQRS9t5VhlCAozQOU3E4AWPz+ju0gE6QeQJ8N+dqG+sjmQbHk9c
ZOrNxTL+RYnqH4y+9FPpId38eLCdK5jbgHuQGuyaGupvv2ro1Uk4mZGG2ajr6Rf6JNlfOo4Z+vvM
dqIrRgjVk6oO0+3xsDvfCLWPlhb3ArzgbcmnN2eTLrWF5ns3gICWC9nBKUopgSV61j3r5SAPqj/3
tV/ESxGGRMEW7cA7wXdgnbJOWmrNdjlSXffHZtSbF1fpFVCxbiU/LaoujUtTJnn8vw5Fqv5SjKI3
v/z6hwOWXYULKe/fLS6KSnrG0EnoAoh+hdJaBbXeSmBylXiJneFIFGqnb8Z3A6RHjxq++x1XSHIh
0hpBecY1Bkyy4qgOZDKbL6279NfWsbEOiTMkl2a9O+GV056wwn3OFKF9I6yTB8u+t9vWdxd01Qre
2r66iLQPpklhJ6zijIpmPphKcbE6b/6zad0kkIPZPXm1Jn5dehC8M3wp8Asr0Gpb+xCouEVZQddK
iKgIzKXMg9a9aAVw/0S+yN77YKROefDs7VwYBKkY0qy1gfuGNEAhEAzSo1WmRsi31L3zzluqIy7Y
TljIKKgArhIKq2re2wMce3rhkSgheGopyQlyRntZtDkK5gLP2sd7d28oiHrrLlqxyduSfgmgpXIW
RJy8ZYT/1PQtrk9Z70WoOUscJB+PtndFQFGCYEOBf0W0v/2wRoFl3MVKGhbqhFNbArqlB0Bw85bk
nwVc1a/fuuRnlMcAI1Ed2MYoIl0qM2n1NNS7onmize0G5Wh0T6SI2TmNrO4g9t2bTIpwazmajP0O
EVciIjLoCuPJsYvDeIyWc4+qTlAhL3R+PJO7Q63ITDr2O5STXJtmJUEmPVQKgpJ6KfVzNnXaXz0+
TAezeL/nIZTpa20dlU9uuc1u7DrheWk9ZSGq9MSXZJ5nvYcO+fiDdsIshjGxl+EF2akZAcG32fg6
wyAwfMJmNruu6cy59oQLrd9wPyAf1lwdJE19RZvMwDbb9uDlvH9Q1t/g4PhFZo/q3iainNIeKaGZ
iNKyBjYMt/htksr8krLep7H2JsvnPq98XL/Q1pnTIy70+v9/m+8zPlqDqNOyY+/K42ovbBQGXeIR
vWtT37bb58zt2rOgv3caQP74sl7mj72TJQcnc3eROZiU0PBuZz++PZm91g3IrBfMfhH35wXZ9GtX
msYv79ofhXG6pSvQBLbH21GAk5ZJkyFkNcVKdKr4W6ex1ZxAdK1ycLHtTaWGxCX9UCLXO3D3yqNX
vL5mqKivbqPj9JfemmrfURcP3tSkXkBRjher76wjjtaOQAqfSZ6tk5XB+NlmZF1j9ppCGSNsZOl8
nCoz/V5IC/Tv2omQV0qTmHPksZK80nmrm5vXO8mZh2AI7KlLvnRLDNYEccdfLunws2i7ADgitL7D
eQhDylIxLOJCYTczyK00+rQgC9kFStsCGn58oPd2FKwC4OPoMEAw3OyoSdS5g110GkaIZxs++lju
l8btu1+XAOSrOKwAYleS1XZPJQ6N9yWpUrL+oZWXFEnHP1zEgSV6He70XPUFuT3k5FygSGhEBxmE
ru0cWZSH0JsFsnkvpe+YMq97r0jDZVma7JNe9BOaZYZYRKCtyoN/FVMtkXIqtQRtsTEd9TkwQLIZ
vq4h/uYnrlnH+CKkZeUrCcjAYLI6t7vly9J97Se9hpIx1BI9xzmyL3UxT8lNVaUR+ctsxsbBBXj/
rKDMtnIuSIfYu9vapoXqbVGVWRq2ql6ERTZNQe9a+a1fjKP9sXvhgx3nmKCkQwlsc9nqkac1nZRp
GAOmel9J00CpDJWq84w+2zlpkunVtUbknCC4/dftYxB5GrZJv75L0TBCkg6OHn2mzY2U9skgLAsB
WXCG/btpkcrJKQrn4N7bOwvEqHjR0YUnbtwUU5EkjsveBbZQZI18spxWuaEZ5h4VCPZWjzEQwmTx
0OPYzOgiXVkhN0d3tdXsIFYT+9T1MDa9XDgHrOz7SI4CBMg4dL6Aod8pbnFpjxBTRqKcpe5fNQTi
sWynZDlJTQaL4c7B43Xa3S1gJemaUeeiirOZwiGb0F5cnZjyxVD/QQ1olufeKaX5nGtOqQUtxfDG
z1EXzH2vzCrnQzKU7ns166EwPf4te9OMJu9a5iQguss8qNkKxZ2RdI8hCQWu2UZhnHrOJcWh7uCz
d4cih6fHyzm5U000QZFABgXWW4EVlIGWq532OqLzdcK8hb7v4w/bW1TySkqnLOg9SCTGGkV1lIyU
qrfK0wSk6VmkYA+8JDK/A8I8gvfuLir4EJhG5DtIUm/eCL1GUZ2SG8430ajnPhqH+bPRm2Z9Q+d4
yU5jRfUAdSrxZS7jtDnXUStu2VQbR/WZnXlGXHkt/qNnZhJ/vQ1MOmZlNNDromSyTKdCW3CUAW6V
3mQ5NgdPxu5YXK7kB7RiYTi8HUvPB5YaL5oQeLN+s720PXsOfLpMg4TyeEF37h1avdSbGIUW+nZ+
xdiaMTRitg9agdei6OpLpEZHfJS9N5BYB2NRqjE8hT+W+adinTFP0HYhUIQ2aq2mjyDl9B1fKe0/
AJvcd4ZWVlh1jJFePg+VrHkM8R6c/kZrPfXOqLXXf/TerA5nE/n+W9X2Qg3GOh0zzTe0GVtUzUS1
+pSSebc+5ibZCuBxnbM517n360cbCAzJMLk3uijbyA3PcTrMqBeHim1gydu4mp8XIrtldm4dHO2d
w8ZQXJ08O2BQt7lGIRND6mOShxX64q+aMvTuqYWO9C0ZlOlimNGsHRzvvY0HxQXSECExmO91t/y0
THG/oNZREH3jUjG/Dp3pXhtF9IgmDt5BOrETfePiAeiU+BdM5vbj6rlaJLQ+ukCuSD4opZc+LW1m
V1cm33yFMueE9DUb7CjhGR6s4d6mJ4khjgFlROy/TvxPn4mWFNCNgrETdDzOM2DMc28l/cEX7k3m
qozFk851yXv7dpTKkFrUr900ryka2wfWZKHRrqT/sxczPagr7G0VcKRg28mZ7klXaGqmyNz3OT5t
dnpO9Lh+nhTxqdZlFZSOOx5oA+0NB4xiDd0hBbBj3n7aiPhQPQKnC8uqMIOO1+ZPMUBvVkyZXQvD
Ompg7U0lJWNiMDSjaKxvwhYryZzWNIs8XNClDzJ9jAK2ZBmUhvLrLSN8AigHUTqE43+HgSFfQUsF
lFaoRjJ61mrZnFNRHDWUdz8IsQeaJoCk7lQOgVcPg+lS5upn4ZwmarPvqtoz/QV93j8e3/D31Vc+
CCoOBG5q7nelwkxWoKPqPAvdtl8uCvciPbDYfQ90trh2XZc95U2k/nIVlEGRsyBe5p68Q+iWIPia
RmRcJA2hsiU0yVtW//v4y/Z2IaQU6pJEWrS91i//+RgXWKbrUGZDAxQvFPTWr7xmvohZNoGilQfz
eDTaZg+aTdnxLKCCLavEeqnz4u+0ybIPPUfvVHdzdn78cXs7BDAbsTplHrTWN8N5+gyvohRZOEt4
BgOQg5MSwz4VFSfg8VC7XwYoGageCrF3ISQ+vAuCxmxGU1G8S2Lo+U3vRH9K0kQ9t/EkL4/H27t+
2few2UEZ39PuDH3xnNKl8OJlWn4hlK/DaFVVfjzK3gQSOyFuwTN93+OqTax8vaFCBM6V3tmChnue
qVTexKC3v7FWdBjIUGm3ECRu1sqlZJyPNtehSPXkUkVJbATKtExnxJ9lcTDY3mo5SOrS2KFKdlds
rcTitMLgLlRiFZKiFo+nxEHIWV3o1zlVd4RA2bs/QN2ATIU0CIBu/T0/nTJQJzBPSp6x2SvKP9qi
73wEdJNLUnfqH+jLLGc9UY5gqzuDEiTywpAJs3rbKIt9WLTZWidnArqwylFN9vPe7k+z3YuTrRSY
GQ9t9/XxltkdlTtyVYbi4d6qNCmODsfUWdKwK7E6TMigrzktokvexs4zMj3lZVkq7df36SrYSW/S
0tZa/SbDqaW3yDptGXTusndDucSfUi3JgkKfzAOw2M6RIO+nGAa/iNxiu5S6E5uejPAlnJxYcy+R
nTfvRQZy8qmySW0OUoudjcp9smI/YEWuKhpvN86Em0duxBH5eJY7/2niJrrKoemuVjIqnU+vdTx4
dPaWjyYEKdoqr30HO2YSl1JKLB6hxSmnJMFLRDdjcTNiXV5K4PEnU8UK+/GeWc/2piC/pgNrW/dH
QLRZPr1xB2lj0x42pVZ/cLTpHWmsfUkcfDmduEmusyin64RZ15fHA+8tJmOSHiB9d1+X0sp2yACe
UIhD2Cs94deD9G8xwmKSth39xlquoHXK/tzbd+WpWSdkQB0+CQ27ivsTGvl1d6qNOqYYVkGp+uCW
PPQH79LOO8EDyLuOYjtohW3Uh+dssUa80OHWXovtlfmriwfXwQLujYKOGAkWER93+GYBU7uBFtVT
824Kqw6yeS031rI8uLV3oGecN1p+DsQfEqvtx6QiH2ukswHyaQQRJ0ne99VrauVDyzFMTxmqFaXf
lU1Z+xpMoEAI04qDJQFoojpGf1Bh2P85Kzh1JU2vVmhvDyfkhKoAwUh4YYD1ELIqTiX+GS/aUtp/
4RJefy3RKcc7SiluOX23YMia/lVMqEY+3sb7v4TK6qrmtkMZi70p5+RqJNR5ZrWneTKTFytVEra0
nXthF4n+Xau15mWurPk9ys3qa9ziKY+LTv/rPFdAGqrHdqD/jObRZlawBraXsqLW22bx9xzNGbK2
tPMRXdWvY6o0v7H1iLq4+bn273HCIu+AoFg2IaWWLp8sp8nex0AVDs7uzkVhEPlruDqsYnnbAjbi
G/Ys0E0PAZ+N585wv89d3F8IleuD92XnLoTxzyXBMVp52+tR+zlUkJE7OaUKGb+t6r/NuEqnp8Lt
8ncq7IXa7+KiBPPSYHoxuJOtXB/vpL3RKfwi74pWE4D1TaAiFrfucsoVoULtlQYwcJu06aqL1k7x
LWtM+9riO3DWucgO1nFvhilD0tPnIuZtXX/ZT989CKHNc15Q6laz+Zw6ihvETpRdqVRVB/fITv8Z
8ADwCKj4XInbHYqSC7dwN4owW7o+VNW+xUakKE5FJ6YvDhr+fold2tWJ8Yr0abL+OkuQBHx9BHhx
uJi3rX5sI0bMu1niWWZnGCrLZekXeDZ9lwSs7MHE7rzo3Jj8TKgHlHm3aBA8zys0GNvoqUw91JgU
S764TjyfWrWdg4y+7TkeVfHl8T7aYQyuDEg0nUEPkFZui5UdkXclcl4EFdeQ6bwIh66wvdhFcV6a
CocXCVoM9WojqzR4w6P9KbX6GAq+ZUfyNDm19pemCWwLXHf8nzrGeRPoGVYMp7YplJesjkQOz1pH
oLbF/cq5ymUSHxNt6k3chPr6OaqyRfWR5RDppW+76qvZVtp8JZfKcp8mfP837aImvtDsav/EojYx
WXQUU4M59xL3Vlr2nASFJqoPJfTAIRiQhsy/Ux4nuUPLYTkv/WCK29RUQvtL1/v5C/6z3RFSYuc4
ohgLNYX2LpO57bpmSCZCcEzi0Mqj5lrg1HCRAzp4uVKn/01rGjJzVMaQcRL19ngBd3YNdAQKOCjW
EXlu24ZxpDVtOdLk0uu4CvGVhL05xcNHqh7oY0jRIoiaHWHndw4m8Ts8emxFQDtvY+smxzJn8GBH
FoOoz96Sq0GGXPZfjW7kqPTk9XUSpTx1DvgzOVXDt8ffvBPFUC1YTQuBMa3gibdXUOXINIMWSoCG
EPlTlzjJRc2X9kAJZG8UKi2A+IhjcGrYXPB1gUeWN2dri01WwsfHVwZVXk4H5cX9YWhHrOUIGKfb
kKxbeB5i0IvWuJSFX8yi+LuMqyNni50EBW0jLmwutB8R5ts5E6tODTsfu8fYs15rFz+ipDN0v0Mw
IajG5aifvftZBLPox0DaYZO8Hc8YcYrySoLoslfqMHX7/POUy6Ney/4oHn1Qj7eYf7wdBWF/axA8
9dT7UPkPxKxaJ5Hlif7rYQV+x8A6ee+IwrfoDSeFxg4SCfGi0eyFL7WKfKtyOmjLowLI/df3NyNR
LYJWpQJOeftVcaXpadGAmctL7M/aGkR23B4KDe7dWbBsYAETloFK2Yxi98NQNyCQQlMYyjuOkxOk
iLu9LG7WoWw5OQE3SnnStOnXRbZ/WFPBu9FR4rgrIS2KB1csAzaqLTQw50rFlm5Rho+wBr8+nsmd
YIUO+YoKhpNBK3OzC8fYNaa2KJJQ2LX8Vlllw5cl3ZcJoPTBou0dsFVpHyowTaU7Z/PUk4ab9Hg6
4/9JH6L1wl7P85NdLn/2cf/X4+/aHYw1ox68bvttrADh3lWMzMTsexD9q2clsV8Mqnupcec+T8zF
Qa9s55ytn4W4ACV8itybvZIspp6PRoVETZHOFwKJ+WmBSxo8/qqd1WIU4lliN+h229Ay6fNxmrUJ
M249Wd5PHW44Nt3Al6Ebj1CcO5vfBmNDZMkJuw+2bBXvIAxQ4pBGi2eGqZrlaWAvQ3urXMWz8Ba0
02vLJv3Taxb74Mrf+06go5A26CmRl27er9Ko8I3BZyicxrzNgmgstM9ROqZ1oMb6fHk8qXs5J3gC
kCl0OSlqbs+AkouotBu7DHM0DM/abERBpk65nzq9cpGOHt0SzftCoogHslV6kJK1OHCH7OAo7mzZ
1Y0N/weeH1qF65//lDegNd9EbSqLMNcr8VSihHOawKpfrMIjSJPpUYyys8IriXC94FaM0fazdbVS
zCZxynA0JrVFWiSJv6qToneBo0UzkUtiv++yOAlmCIn/Pp7zneMCyA/oCFgV2mvb56JxRx7zyCzC
rgDixwJH1gehOv2RhtJO8Ac4jbgP4D/GJVsOu14svaXA0gzzUQqUiSXUWN7jc9kB8muQ9D51bVfc
fuPjqDiC+UHo9C7xFWmNHlqrlaEZqd1zYbbFUzumzUF6vfdp5CSwYCnDgfdZl/en7QIO1awzZS5D
OkPW904u+i3SnOybV1cGbBqBlBPaw9kRZn1v5daWMoURC/DxVhcXmArwxSguqYpnwzlrnQTRTX08
gIvtXAB0eqAZ0BFCwmFbH4sofEM9yqtQNepK9YHxGN/atKsktpTi0NRs5yRQkObkUZvWMF7ZXN5N
T4QmlYiTENnecHOdsXul2yK/dp4Wl4FjAJ084bM7aOAv56myro83zB4AmB8AEYrWJQnDNkcxo//j
7Dya5ES6NfyLiMAmsIXybeWl3hAyI7x3Cb/+Puhu1FVEE/pmImY3nQVknjzmNVrKrnGY4swScsrc
m6nqgRNrvreRm2DEV1vVfBoIG5Fnp2H+y8C1/vMctfJH3elOQm+5CzVPgWsdbNzaK1+CG5sjpAHy
WoFc4R+PhqDgp4VoqaqhMx1sIzNPVD7qxmtYCYCkIEzA/0SlG0KYAoRf0APLyOXqamfN5XCPOWKP
NdpivQ7leiMIrb52Ii1BCOjHrSO5YmUh7GKQH70bdI9tIqxncv/aOeC2OjmHWKrKjH+gTNVdi+Sz
uBiZaD6gtoqKu90riXqe89Q4gcFHzvLtLbH22ql2lnYgtDQMtl+fbqWKxlKT7IgysfKfSjzBbVeQ
+AhGy/x3mDdvfLkAFhvBm+avojuZJN9An8CIf1uB6d47TT8cDJoPn/79oZhtQUOhBblYV71+KAlj
KIh1K7ukU1ruJjWOqa4QmMv1yd6oR/6UuFeTGCblC9iUIvw2hcZl05qiuM4vXRYkL2PRzO+6MZsD
b0zd9KyNrnkUdGCEZyY52jtOae3HjvbNPx8fl8DCiM2hQL7FqiRaobhJaeSX2tBG04dZ2Kc7sG4L
qG3Smy2Z0Ntt49KsJ4NYyr2F7Pf6DZdpPzhqBLrcXsJmmU7Z50mI7wi9Gv98ybESE0ryUYiwN83x
gVu9CBCfv+g4aHmWGsznusy28De3lxyroMOEqiUOuTeBkTb5aAxOzGAC/d1P7BP1RBKX/jTA29me
Gol+P6hozG98tdtIBBwMVycCH7i+m55Ryp2d1IlElHAW2QeUgHUYzWX7KCazDo+DEWv64e2jcXut
siLFLD15eAE3cGW7bCjQLDO+jHGI0/bY5TulsrWNCLv2OtkVsCwWHMRN2mWUBLuWcf2lrbPw1JSl
tp/y3nmM8VY7UAp0HxY5z38/ioztEcr9U/jxn6tMJYopVLSZajZOCt1LA47e7PaRT6Nw+tCgbPt7
ZFp61vomOyBCGHoVnPFi45OuvWCiHECkZZpDUvj6ZFSOOfJOGObQSc+PQeQGdyQvW22Q274fQ0N4
kXSqBAjl67ANvmPSsH5ILpWiTP1xik33pHB5fwx1tPwOejeoKvz3KHsPADfufSapzfO/7yQQhnRa
dXYScef1gyLbF3a5HsEdCIbwbBiKthsRy93o/a2dEI4mmE36Vxb50etVel5y32FQc9GdcPanXPbP
aaOjhx6GP5IMsMvbD7UW1wjmgh4WwOEbhFyBigvOPNAHVI3gpjSGgStN5Jw7ZMc2NsraGcHFUVsQ
cks5drVRhlw32H420O4oq3a9awExR4sUhoktokVluQtPczH1n99+whWSNl0RyLsLR5lr/7rm7Sel
GtWSgju0ahn4DkAbX8pAvQ+BvP628rbpfDjz2tEK08n1qBXNYF/Ps/OE55bCeKcInZ9v/6a1M7N8
3IWBS1Z8XZHmKCA6zTREl3aMjR9p6BTP5vA/GLou1zRdKCCWQKiva0HFUWBqNIwGHKsLLvaIDIur
D9ODaNQtyfw/A7HXWQEfFgk8AiDjqhs8J7UwklMugT1J4wwzV9Qc7ut8zCdvNuoWjEYaYpMW2sh6
HRKu0I+4CebhjyYsI9gjevtlEFX/pHZd3uw6UQ/G0bHZ8rToull4c1SamoeEo8EMRoKKPTida+1x
zKnao9Kr1b5qHTOjnVDHXzvDHSffaAfmAJqcQW+5Wlza/gxe1/CkprTDRvRf+ZyLZBf9UpSoboVS
EZ0m11NAUMjS/aj1mXjIEGbfKEtXTiqLsIfx+SAWXkfA0Mj0Lu2M+AK5qNvhF85MQJ/rO2sY1Y07
cyUGAc4FE7J8ytuqSY/SaqoXzIs5qhqa8vP4NHZ69GDPs/69UOWwERlW11tmnezTFSGvwS6QzLe5
o5UMkcQ4Fl/R4cxOA93LJxR8nY17c+1zoctBXUgtdcuSUCp3QB0jQqeuUXvmc5rcw1DvNlZZ+148
D1rEdNpum9x1OGttCfPyIqcsudN6Ue1KRdd8qGHVRlG/RM6rw7dIhpMALNLh3FCv74wSPUZcSAA4
RI01/UzRmvR75vcn2We9XylOcm/jFPXcJZumVSsPiWoi9dQylaedr79eWes0hosG4mQubSDrgK5n
+hjnSfMtS5Tu5e2gubJLACnRR4DxxSu9VhkSjTEhrbzQCdQpPmDjUHZ+bzIzLtJWabymMPWNAm5l
o2DMS1XF3AWC3XUATQ1jLmRc5Zc5UkpfDIVxXDxn9m8/19o7hE5Ae2LpPN84FAnFgpM4x/mlaU06
3GEUXzDqFT6gtC2pjrWlyKGAcZNf0Cu/2ijoXvUuRqP5BR2u+TuOgmHgM5ATX2M4er/efqyV6x5B
GEA3FtNSLvyrtQaCs5lYGKaW+pg9aHKcGj/IW/1DHOhx4UldK1FLLbONWLy+LE00rOI0ZjzLN/2r
e9cv7ORqAkfbOLLovZ6wUnlDlFn7SJqK5Teoll0mdXS37PbW3i1TGFCf4MjJUq+ed+KU/D+NaJS9
2MX4C34sDJxPc6nq799+tWtLLU1X+uoLG/E6k1JSS5dpbnMVdIWF4gwC855dmdk+Hw3gDm8vthZc
uG9A4YK9uVWdGLFInnKBH4c6WuJLm0kNfVujtc8ia6xzMlfGSYM99JAUiblFCl57UFrM0LN4qaat
G68/pglydjI7sgrLgfZS1ua8V+u4PsSxE26c9bXo8vdSV/sm68csrKTG1NjJk0OROO1h5Pb4PRsx
nkN1FPz7qBUENK6Cf5p/C7ni9bMZSltXcYELQa+Nv2NzCO6zNt4Ca3HP8Geu7oblomO70BqiF3cV
oRFCiRkzAJoKqsgyP+aUN3PpwZZX4OX2unrI5ri1vSDQ085HTMfq/QgFf8pliCVYrxRF7ttar0xH
UTui8qfQUt/hcmN8sds8tD2YNUmDn0AurZ1qZq14nua0+Z1CUUo8x2ncj2FqFcXJFchNHA2n1sJ9
GxVl6ykIdF8yTcPV3c3TQPWjQo6/hVo4OLCUjvpVE4Wr70JQku+GYQzep4OY2/2Y60W1E7pEwN1N
wuFekW7bHWo3Mb46hSKHnZn2Ye0XmTHnu4wxjbtrrXroPUx0FQWj0Xl+lLpRiXM19mDdRwXIve9C
c/1ptRSW7wM6bcSMQKTaUa+aFvrjNNOnHZCc86e4TDO/CxRbepPVMZKfgS3iiTjlRfsI4Qin4Tpz
sorsopQ/cgQHUbimtwQypQjlZxnK9BNRyp6fWtdmLuWB9c+sX4hNSqQgWi361iZ1PJ7zynSP+QBn
5KzoYxvuyea1xDdS1cn2gZqlYq/moYmLhBnqBnEtNhS/NJL4cQYvkO3wemr/I3pIcadnMtb3oaI0
4KLGpBg+JRNFzm52zLx4nsu6/VAltXhAXi/MvVmMsnmeRBVVXtaI+atjpe7PUczTwZV4WHl9jNDP
SdFEYx8Ltc5ROByH4bFPCz19GNtxGD34p6Gzo64cSe9zKw13cz7AHU3d0ZxPKt54oReq3Hp7ZPrt
bKdNvdn41ShwNqzoTbWnVB203AuzqjZ3TefGd8U0tj3G36n7FQ2y0fE7WVifatdqC88GrOM86Mo4
XqxKGzOUheH8+ioXjTwNUTnVyD44uRljb9Lmmte5MKcg+lRjt8vAR9VnLY0E3ltcFrXnDGH3qzaR
+fOCTBE1dnVMnP0WF3n1rupm63OvBBEAMCsp/KwvEFUUKTNqbwLlFj4PFJOtlzuiVj4XstGFH0Kv
vihVO38wEkTunwtsdmePnC0Z2JTuNJxlXDefhqm1Os+sOuNLVeuzdkBoVZS/saTUc1/HTGOrgbRy
V1IX0v9jkkfecV0ZV6kMYfxBxLD63HgGiBt8dGvX+ZlTm3+oW+1XI6tp4zq5CekLAQMJKC5Ikp0b
pfQ2dUa7hkGAnc4U++2CtatiJdlPivXj7YvrpmVEhx+1ZkpStDFZ6+pClrT1VWu084to9eybI938
XWh0AsyRm3RfK/Q5j33alpy8SX4Gr5tU+7d/wM2jMnKijqL9SLrKKPEqwstEtnM21uhG1275TkZy
wqExGCnbmvTwvyyFdgbQbq6Ua5REMhRF6KoQAYMRvmZehDP0hMo66EqwZVO1/OrrC4VsjtEhCja3
HIU4mgE7OgXz3nqsfy1uXT+1nknZvz/Qoo3LDbloBl13FcMYbTfA/FRPxsCxbWaZuL7jJNb3RT52
3tiUa5ckBS/Gp0DuFnDx67vY7CpjcgsKqBSm/r0bG+NxYEAsj8KQpK21G8uzORTavlQ1uXUK17YJ
zte0xZg2A0K56vgVNeA7WkScwhbryLwzG9XTWfdcKF3372q4gGjABaDLC3TtBk5TiFjtopk+qq7B
+U91QpTTyWOLGcnGO/2DPH21URboIlclbxTf2pu6RheKKJFkZaCdZMm4Wxqmd1Pjtj9ms3D+E5HJ
faXmTqp7edMUD6loIudhMitD2XWR4mSHQGbxNzUoVEa2I4Xt2zvs5psvPw+7NZgIzEZvdhiWnZOJ
XWl+iYKm8PFU5x5p59HYZZX7fQhtY+84MvODoNgiUN2kmqxMpQC6fIGQItP5ereVWhyNYd3nlCGB
3CtGke+zqhqOVmrP93psTVv9lZsdtixIxbfQd6kariMh0sN1UEcsWOBqfCknVXKsqvdQUrKNJtWf
QHP90WHRUpgwiKQluLz1v8ovXG8mELo2k0h9DgZPH0MQ21IfrXBnGl3DvRjUTumRsSysyrqokbSd
kuZFT5PynYqJ00fdis1pN08w4k9Dj1i2V8RWG50Mt7Y/5W0rRowgqvQFuED2LdMDsEuT5PH2g15q
836sjflnIRXEPqshANyA4KqWYZ3XNPpn9nzfeUk7y+FdE9Gp29stpFKmbDDsPdIeQVMNlN63Ogwt
6VEO2LGPw2jielyFQ+eFJe4vj4St9EODDFTgaZMzfnl7Y94EWL4WvEF61ijgwY/UX7/CooiEjApk
7WOedS/moPtkxUr6r7i6ZRW6YIwzYeDcBALVTnC/UrP8omadTpyLlYcmr7dULW8hYCzDfIr4RRFy
Ox2KkyQTGZjSy2wH8THLgnFPvqPuZJz0fH8t8KNMN5+iuItxmbPml6ixjaeRufXu7bd6k+ssP4Qx
IJkfJEJYUK/fqhgDlU4Wc/84Nac9ZkQEe6VlNq0acpc6CnuS4LhxHNZiDMtxFEz8R2+odZw0d16A
J/RAwuK/0MqHc6KEju1RX9qHwCzNF/hhyUOAKPcW4W7t0KPnsyC7wR+QAb9+YLZWxSGriovop/Gu
UbMBvFmANdrgbsn/ri6FyDEtVVa7UbdJlIpyb4EuIUbt0OBUQpgqiAXIdHY2Ep2Vz+ioDFhRZaUp
R7//9VNRRYTGhF7PZWrd8jiZaXWpUlvsNUYNflVH5Z1qB8XGoivPR0MJdRhwk0yQrpORxqgFmfmc
X5Da7l4MHCmPcdN3vRfrs72FrNNWrgf6ZUgF0Q5fMb2kcUYFMbBpGspGrxks7SyaJvfKNkOcMJ5U
D7h+sm/S3vk9MircVTGYu1So7SmBRHNUitk60wXrFrXK2QtqdUvNaCWzZtxLNwihJhWs4dUFtigH
aVJyn8SWDXwKgcecYIlI3QFrh/IjZkDt1xn88EGmaEShtpFNp7dP8+o7WsakHNll4nQVI2sHuEtD
qX2Z9VTcqb31jEEFypxjDlMKh5ONXGZtOeY6NIMZW95KG1aiLmYmTvmlcjTlk1O2CA9YOcqj1ZDt
Z3vq5MaCtygb2pDQWzCbBKN0O7Rsh6pws7wDsxqI6hEcUbjPuypCd8lKk294E42HrO4q2zcKd/oY
dMlwhutUbuRIaxufljsUfaqoW39QXSpZk5uAbHLRxnc57Cd0e4fa65Q83ojPq68Y5yzqNHIxwGOv
D3aeqXPtpGN+cTLR7e0wdo/opWQntwrtu25u7G9v76C1R6O3bwKMA5HCM75eT49kNY6ihw8bRu0L
K1mzj/Ky+ckahsbc+JxrD8f24dAxcUJv9erA9JhNh1hYpWgt4a6daul81Gq9PpYIk/i9LaP/4eGo
snHEpKXJrl0e/q8sLNOK1A5mnBIqTspxDor3gyvlPsYS9fO/v8a/V1qe/K+VQJVo4Uw6dOkYMu+A
haX0vei74R+71TBd+2LUE1gjLYRI6/rM6y0uMK5GSTi1VemV4PgesrbDVQr226f/4akWzCjdUPht
18nCBO8VM17QUYladJfY5rDvSof4NmLDpmyUustOu0qZF8i2wdTgj97Z1StMaZWpdImSSx+FvT86
xnQXVc68kYqsvb1FWJPU3Fop/MZWxGYHHBad6tn4lMxRupedNR+qud1q8aw9EAUO5QaV1TIbfL0n
hsyln1QzqGvDDFUi2skXwDtbCLaV3IqNQPLKNcC0+3oIggG3SGSN2xiETXRR1TbyTGdqz9Ygon3k
0J6N66E9khBuhaq1V0mGDoUDHOAtnzwXGagCLjVkuZIYvoY6nehCpX4m0/Lw9kZcfZXccKBEGNje
UBdaITGZikR2Ib2G7Tx1aGoO9ha4cfW2IZuC8UVNzHzw6jpFXzuSrb2UHIHb75M2mWmUqtGHyZiT
A8lllnjoI3V7I53p1I19i2GxXW5wU25Rw9x5CysF+gIX303GGvToeVL8ZHiJd3q4T/RASHrpiXkY
EqQIAJU4OaxgBaK9VxZu0x/LMkfROE1xbKXaznMPKEF/JufeanqtbTZiDr+MnsktWLsZwqQIdIYA
BXDpu1HUDDGErTzncfljDKT63UWs7WVg5LBxc6xtAEIDxQN12i29Vw8coRhulV2kOogHuxvjL0iV
bElTrWXV3PKAd+CrYeRx9f0xo9CLtMrzix3b4c+8l+FXV+kmT5OQ3IEQSc+V6Za7+9ox4pEWTZ4F
EHodZDsTCx2nQ87Jyi31IdemvPIC1+5MD0iW/uPtg7T2ARcFOJxBHPrd1whp0bTOrOYsxo+BUmvE
Y3VELyIgP24i84gmUPQoa3Xc0Z1uN0rtJYBfBfgFq0x9Ccmdjs+iXP3XHRlVWYgoJ/GQgZL5vtaU
X6nM3N9YcUXUwP3QbIwyV/bMq/WuvmYTBfrgLiPwLtOGzCv0bvrhznqye/uVri4DFxoeCSnNTQ5O
+IfeGBkp/P1SeVBq+MoMcTcymbXQhADDwqQE+mHeaKXzNVXmltiYDZE+DCeEhmglYdcudiLOhLZT
hIg1zyp6oXtR0zWFh8tOnO1y/Mb+eRyNYBXyrQB8KT85KFc3tWqnDcGPnLEu8xfDSnERdnrhgzot
//22xtoECwRiMq4g16MDNTAbI+kQmuz7vPzclQ5dq6KEHZhN4n/IDJaPiKDlMqi4AfAODPeNPqMR
56Az8aGyU+spSqpgZ8vB3ijb1tpBS1OQUENTgpN/lRpgA1IookVVzWrNHu7JpPe/87QqfzRqXd3L
RAsOWtbWkPjxUNtDoRzOulH0moeXnbGxf1fiDzsKt16QZ6hQuO7rYzm1TeUoGkmyLqLwS99Mmm+N
ZXPJsnDav31U3l4KoNTrpUpsjofZBSYVTUHsl31f7xCtyh8Vg8L57aVWQjm8AZQM6cO4C/7m9VKt
gRlwuyTkUaqBWbLhJ8goic+u7NJjjTL6aYq2sBO3kQDkEnBB9isFHDf46zWlHtddUjS00mWAA1sQ
Wh+pG9UtTeDbOMoybEYaQEtefl2yGVFoW7NLL3EYnGkfh7Hx0I5KsQuUQtzHbbslJLC2no60IZRg
Ni0d2dePpad1acwabZ84qjSvrbTgQR+j9FE3BgF+CeOctz/d2muE8QlQg6Hs0gN+vV4hpNu1NTzV
NhjsD72ipY+dqtUbq9zuRUyiMJ5gJGmQ0VyXUbFJLS8QRbiMpP4/0cwNDmkfyQdDTTeE4m7vXFai
AF3Y21Q313VAajLPmiLgc1BKqp+zi2uSb3eqdXQCyVAA3dKzZTF7jR0MIzeOwdq7ZM2F+kHFgy/F
63cJjgO2sQGorsRW6dxKqd3HstpCkq7tkL9W0a++mBlEUT7pBTvS6tTnUJ/SQxVN00Fo/TcF4PPx
7Q2ythz+iot5ARnhDQIy6UnMYckjdTxVnV+Mip14GFiEd7Ho22PL/7OhX7b2BZmLkvFqwM1uJtii
NbRghJV4abRaeiKygdigoYDUnww+KGC3aUoOyTeM3d2tOPbH8u911kTPCVwU+2cp+m/qO/D8PQVV
fhmTqQMbYpNBeR1u4Jo/MB/5WNWpRhRVQaIYQX9JZa/cg9rHyAozyC/kc+I7Eqtp4zkyT3KEqoJh
Y3/fMgsg5TJM5cSSUi4WBK83maOn1siwAYIfWJD3YVqmh7EZgo9oGA33eEbPJyBemFhnWIrUuaN6
aDYbfji0zkNW2tHGwf6zp6/fGIAefhFFMdH46udYKmiouBtg20LoL7xe5EHjJ6lhXsZ8dBqvj6wi
3mF+mE8HZSyrcudIFEC9WDMyxwfWZOaeEzTC8QHz4jwdal0UPydJ09p+NyT4kdn5DPYqjhw6/LJr
dHXjEZZTef0E3MnkIIQEYKPLAfg7U66dqIxdkV9car+9SRPp0KMwBCfUaR70AHUfN0MobqrGAg3W
ZkvLduV8WRhsos+/AGRvKhJMeF380vXi4gyN8jSqQ3fQrMw6NuXk+vSEtuQeV5JbDrOB+iKFCZ30
6wjJ4VKKMMTgpU5c9Tzh0+fXlvHFlG5Z+9Y0z9gkVSUIBMjaw2NdW/lneFDyX986CF1O2SLSgwLG
zb1aFgKfeKaZZ5xkv9aNmT9DfxfL2NU6NVWTPxlzAwpMnbMFj2Wd3w5qNwkL86mFIgwld9GIvx6u
8GACqxApzq4CF6QEN/bE7Gh4YPQgD7mOxSnN0y3y9Z/o8WqnIZi9AGi5oGyoiNZVTSYdd3YSNXHP
rons4L2hC0gq7Zia6Z1pSfczctMOIk9ZH3uicernoa9U4eFan0S7FFmvJ3p5qnIK3InJ4Ryk4YeC
zfuoCnRRZ7Od78ge9K3642Z/8qMRJUBsmc4uoltLuP7reNColjIrFec81NGXBIO5o2mH6aGF6u93
rVlvZK0ry5EXCwingN9vOT2YArbBYph6Rq1Rvg/stvWZEOP/PYXKD6duPv7rRoCMCjiBptoi3Hm9
ERw7VAcT/9dzaRQGA6006O+NQf+qZIH5nCNaeQIJ2m1cqTfZEI4c+M7i+Urn1qRn+fqVyryqB2oj
9wzYaDo7Zu345oS64Dgibvj2892kJCxFmw6WHcNEgEZXwW3oSxkGrWTLCXT8dg7qcuHJBAPy6+11
bj8bVAVoQgsZhBd6rQg3WJwmelX2uR4zZ5eYmXK2e+A9wRzHh66qtY1tchO00afisyGoxEyZdurV
ruz00alzvXXOVh8279y07E41gIpTaFXlRZPu4Cl2WT46Eq3zyci32ue38QOZDoodtOjoa9+AW2oz
c9W50+xzbqjBE9IO2TfGlj2rWoX1grAhl7Jr1+Hu7bd8u3FYFjkuLgsSpJtkvW86VOPhWJwjW5mP
KfhiH3lR94CWeLKxcVY+KARNkjCaR4w+rjdOmIeoDhqDwrFXPwHQ1s9jrNoH7LiL3VDJ7PPbT7ay
3GL+gVwPcHFO/lUagVphXi666OdENGPuQfdqv41OGj/KMkeIf5z+GQ8FOgLmHB+Rsf4y0X19BqcW
Ah2dAPfsjIXzQakr1UvQfPwK7Jzpjtb8fvv5VjbMIji5lP6ENfbN6+V6/P6oVTX3HCwV3QjX9nFK
e+3JUOzaa1ytP8+q0R/eXvQmk16eEaECJj0LW/s6VYSGAjxlbtxzl5tueAxxOqs8N19gHzMoo/SM
iKPyYmWF9r3Mm27Lqfg29rA88IxF1W0JQ1ffFC3WfhSCUN7w0IfJMdJTwENudK3WVuGvI8/KPc5h
XHbWX/eTkxhGH3SOe66b2vxSoyF6KePwn/uOFpuFgY8FqAVu/3U7NQ9bGboK5Fk7LmjDK62+76t0
K5teOd+vVrl6Y05jmiF9fkTVJrfd124FbjgwVI+uw9a1vvLawAmzJ7kT+DrXATss2fZmiKKu3c31
Tusn/Wz0TrARsFZX4dMA9dbpf19zv2RUuaNCRs98Np/PmkzByofzP/sW8nGYVtnMcSBWcCG83gJa
qGl53SD2aCTF57kLsmPeaLFf22LcyFpp/vK3Xudw5OkLJgPtO+LiNWRAz+tRlzGWye3o2E92WYdf
B/QrnrRZjRKvN1IkhuIiNqU3ljkia+BC9OxzMVhQ6oOhFyAhowhcrznGJwQ9cFwwaUo+RUqW/E71
EA4IRxq478IkSx9igXrYLkp69adaRqL3oGro7+3OBiRa0NbDWTIZzIfIybPJy036z15KSouJs4K/
hw3qNvbdLh70Q6Z1tf6RpDxXPQsNnmGP/LhNopnlarIra1wCfYxfmXVNdimexZwWKjWPYmd7ZTS5
2dxec36ZTqpWsBdC7pu0keazM/XURm04u7MXjfU8PZLkWndW26AYOUhH/V5KN/kdRYb9DopvGOxG
Bb15T+B88p/ZZMX7LENy7lgQ/Z/QSArK3Shs8Jdqr6SGP+D68iVRivKlHfrc9UfLyp1dNlTBiAOm
HX1MHZg1uw763d4InLE/Bb0UDzjCF8M7MTvGh8pyJYV4Gxhfkw4iBv16YwHuRKmyH3tDhp5AjFE5
pFpc3+dybGN/TJX0JUa1Kj4VaH9Jz261xj1gjh0VvuMqNSDSGMUHSDASzbFet+onTM60ehfITq98
M8tr8zy3KDsh6pR8KRGHr7FhjOC5KPHc157Vdo7wRBoNyg5amd37Sck/nqNY1RPKxUq6qwMYwztB
7qbypYRCG6LjFn6cGoBQDIwm487Obdk8KHo+te/a0FD/K8pZM/y0RnrBG+p6rp/1IE2PiSix2Ahp
XCkegJfmZ8XHHvxxToPEr9sC4ojpyPLdbMvR9qzErZuTouv1b+QIsujcsCTfQ4dR41mxk7jPIql0
9WkYBP0ZqpP2noCLjgJwuApIlp3Z33FIiVKYUkOevA8gl5YbghW3p3AZ9S9MRMLyrSxG4ACMMlFS
PnO7W9+GMOg+c7UMu7fvz5tVIB+CvMJgifz5Fq5TRbPCJBzLNOyB0scEFakXO7bcjVR2dRUCGOkc
cx4Q/q+jVz6kSmArIr0MxF/gMk1/AdKTnf7xWYiR9BcYuIMGYvR5le+IuNZUOHnxZerC8U4z2mBv
iaLZqKvXLjCH25hSkfz0htwzcXlJzF0Qh+nHeAcpamZ83ye7Jhi3nIbWlqJtQL9mUXpjSv76teFs
iPxonCEJPyuYKFGwgS2J0yPFY7tBdV9ZiswUDjgNrpXxhqq35WgltXIOks7wk7rJD1UtwnujG9wt
wNHyta/uF8hKWAZwJWN4en2/dJbATA4kOMYYZr8Xk5rurdLKvit5mN2PmCE2G4n+zfYjZaJlzbdi
RQZTV5lpBl9YL4ciOM92K3c5NhW7msC01bZcXWYZDS0y/rcKXh0Q6wzPWNI0EtBdVveu7zZYuDso
hHhi1M2f1tCkJzHlxi4XYXk31NMPDme2C2dRnMZK7/2uKYeNY7GSl9O8RqaOkgMkwnX2yGAJH5s5
dM6tqPAvCN0IeH+t7jvbKV/MSVhH0tgtgM3KfmJRgOGLd+4tPTYghM8ZaOxzT6t5FyAgchjmEGxA
r9gbgfJ2O9HJXqYh9NIXBfPls/yVHU+zg7agVelnLQyz3otCGcSfGxX+9FhEbfy9HIMtYYjbp2M7
MZpnYMDMlQbf6yXDAkKubAftHMvR2TWIZ+4DHdB7UtRbARpU+/VxYREqKv5dHvIGRFKh6Tw5NYOl
xByceo9ttDjoahgIv4tQbvAmWdm/0wJH9kOadYnjqWZuOwejDKrER9Lf/qQz0wt3dADjYCfHEGIp
gCHJPVvapZcaelvvoh4vc+xoS/0phmMvMVcuSfPQCDbTg9KO1rPb4Dp8zIqpe8nAbf+nJWn+2XKn
UD+6tOjdsxpiKXBvELJMP2cizYXqSv2X6BqrPWCjMX61UQicThXSQPY+oB34rcABKIa8nLXzoTOy
7DBr48BIsCkt+7xQx6uD5iaTsxMDiiB3St+SqoQo7pg7y8xi11eVsUetAiuYYB+VErywRor4ksMc
LrHKyOvE02EQWLvYUTrda0y3+dC2sJ5JNRwwDSj82ZpfBj0dBrThDRsJ8KGJPEV2ZeAprph0z8zC
VPsm81KUIOHbDLZKaiQ/rLiJA58sIP0ZMhIzD0Xsul+VyoHI4oZFdtdqbtAcGzKd0s9M0UaHHtL9
jzTXguzQW7J7r6VVn2B+EJfSK2CmZV5p9Mb9OM/jfGdUbhQ+uKniDH4AqOurNcaCZDay0aDO3XS+
i9RpzHYOmi6dP6gNBuZmH5S/Okxp8fQr0QncaXGQKpC1jerecbN08FGZmUwvkaHx35zl+UvadcYd
BivluNezULaebSdhfUrSVj3hvKl2Xu/mAEHGQvmlC/QPHa2xXqbRVU7poGc/+qatvzYFFg0QIN4j
oFP2QWyessBwP0ypMSX7Niz7eL9EQ+jLIk8KL5qT4T8+ev2QGP2sPaP0L8Te0Yc+e4cFFk6mAxTI
ZlfryvRxiCWUozwbhqOSTLGxN4O8Q5yhit0ntJ6UGhL6GDNIEXO3zx09ic5FbwSlT8pTvWQZzGjP
jBurO7TurKYnWwTmf6Ws3HpH6agAbYvIfHZZP0NjlakVHGo1rApf78w+3hVtH7IFVEU2kzdqsn0f
wOVfDMBLo75XQ6oHrytay96NamCkHp6DMM/lrHQnMWSze2I+gXqjxAX2qVYik9MgxvdzGbgPbWmq
H6aIAeepCrss9vJBZJ8YxGUTX9MMm33dOU54bG2jfYHbArurgtM4fA/1edR2uVtrlB/pZNXHKIYd
kMdtk3pzV5eRH2lONe6cashPMtaqZkcQ1t93WmTNj64i229NKdwfNqYEyh2W8Gp3F0UhNYYSxuXd
GInI2YddMoL5kUameTAiuqf/4+y8dtxG1nZ9RQSYwylJSS3Z7e623faMTwh72WbOmVf/P+UNbFgU
IaIHCxgsTHCpihW+8IYm1TIIjXDJpdMsIasFyThwXnFem8ZPaEqxlGrCDud8csk/lYQQ3ScUQeP2
ZVGLNvT6jAT3wldRwdUv3dcAuTLjpBdL9bkqm3rx70eDN88eka2AFNGvA4NzEw3aOXLd0Mzo+tex
N8F5RJG11w9Z3EDQX1rzMJRvJtGIIblNgBsLra41w8wqaRACZABrn4/jsYvxyqjaJvIpUjRna7Fi
f9CTeSdfv4k6xKBADIVqJ929dZBYVOUfZWqYgVMbfOnVVH8hudsTIrt58f6MIjx6wWtQ41u9eIOi
xfgbh/Ampjr36IgqHjz8+mOvl3uqXyKqvQoP/wxFlVUIfyHztHrPSXcohqOlfOFZGWJ37CscT5oU
/CJKC4HbYQ4EwKnMjqkWh//8h03zp29Fc5wSyGrsMqaW1/bgqHDQsry26iyK7Pp0yKwOZYUpTiWP
h0D+dn/UjcUFwEibkp4JRZc1eivPI0Q3RiGFUcX2+wynbLe2pOQbKqh7Vf2toWiU8AHxJOJjrspv
8H+7YhKLuyx66g0zctuKlhd+jy/FW6uW1IKRQkUEgZjztu+k2UGrTxlOF2qhPMVEvu8a1Bd2gu6b
4I/gCEyPOHQOep+3OR/A5EKotyG6BlsrlJPhYBs0ZOK60F2HVH4nl7hdQKrMstA/oJ1OSXaVS4xy
hN18B00/TNgRnSRr71BfXbwQuvPOAm7MTeTKLB6h7a2ksjUEErRYTO7ysM4f6rRID03Wdae6lCsP
hZLd5q12c/KYGxcXGTTJJpjl67AWiIVhdvGYXvQuzma/RuBRwq5ay15yKVmaX6qSEhtFmjrSm02j
+bmYsH4aollR3HlO0L8x2FwPvSWsmu8fkdtbjiscxhZnU6gjry+FQI/yIdLxE5Yyu8XNSgle2qDv
P/6XUYDJ84Hpvq1FfRytoRyS2lQ+e7XyJcS2PxCxDD/vj3K7hTgYArwl9MLoP60uGaOD7cbrgdJD
GwVYJwahi7B39Lnrp2YH+781FCaJXKTU9dHuWg0VpJgWpPAnLkGnJo/zlBkvQb6Mk9ul0xjvHI3b
byS8Uqnx0GYGhbpGmUCF1ZxwRO5UNVPZG7UoPmpKs8dP2ZgS74+QPuMlQnx4VRSZzXQpKeUn2OpK
39K2yP1JytUzQqTjzm64HQl7UgGLpAeL3MK6sj/0tdFXBbJxulEu74N6/plZM67tsfZmt2yx46D5
ivebHta6Ra8n49KiU5qi1w6TeCio0EJok1w1qvawMTddZTEUk6EYByz5BpTSAeyS0YTmdS0RaQz7
xvrXgXZ6zJDa/FqWpvnKlIdzFYcwcCWwaDvZ+i0bRfwAUIvU6uhq4+N7fckMg2WUZcULNHdWPZ3y
IjYdV6tlpzpYVVAErkazznppsFz8ZXeVkvqdQ8sBf88AnYIstRG26SLTckNFMt5M7ubH0WABtMMF
cOuEgeKVo7UGhUo9TJRLtZj6iaq8dCpx+dy50bbiU8ojKp1ZlNjY0NfrgLzTTFjHh8B+F4JvrmQf
zMJM3XEEB+JGAa2Asl32cBlbnx/UKPAT0TS9oRh3WAaguY52PmbpxgGtBW7ysTZPGvn4qaM194rw
9eKlY3RSoj3vptsHjZAOmxFKZGCNby5xSxsx/quIc2rJKF8xTpPcED1LN8i1NHWx0JF3qppbawyk
GYIXGBTqf2I1/ioNYV4oB1IHyWEyjODLEIWSh21O4KbdmD/2VbKIuke1E5DfXhvM8v8PSkB3PSgM
fa7IJCbEQq/8ZCAS/m6sBZ283pVH37hxwT2AkRQXL0Ti1R4CCFz3NvTeyzCpFEOo7T7JQbr3iIg/
ZR2QC0MNodgpxDTFZ/1rFbWohywdMCG6ZOpH3G7zYzsYhYeAlq645ZSbpyQa/5GUdq9vsLFbESsC
bMMrCU72JqGqgVPW8xxe6lQdfoTIXy2M1yg091VAuy7CYU79UhWW9T9tLuTmHTqmyR46eGORVegp
1MaFA+2NwoUyaDX86SLECNycAW9G4VGXyj3y48Yo8FEEuogLSLmJK7ulnIh0qfUnyBS8c8YpMjwr
qey93bk5DmVExIMcYRiw2jLAMqbOROAOynSs4KmbhU8ZtMCdM7CxZUA94kxEjd8UPZnrLaPYqamO
uSSd1T4vPBq1Dt7eykLNqFY/2FWiehHC8s8h8LG3Rzxkh+Yf2g14jPWjrRqRPMQoHF/iMECvzpCC
A/Lstt+HS7Rzu2wsJSVZDjsKJNi7rrEnoTaMKpc3vrmoFzw3o6V8hyGX7IyycYdRxeAnMtQfhvb1
Ui5xHfdSH4SX0sZU8qDUofrLSE0HyZ8pa+wjrJVqOpchuc5ObrVxkf0/ShZ9LnBSawBaVgxNaatA
NbqRapkTpY0fz0vlT4UUnd8cEhMH21wuiMsCIlpdMaPSxhlgNrTkqxjPU/KHAqBiGB8xOVL/w7R4
EERTDezXTT09HVL0zgMrRNIw7LFXySLzYYaISls5LsY9l86tRaTpQjoFEBnmu9hEf12eY2M4jRS3
8SWtedwtRJr8sQ4M346lvUbP1n4USSmAPYuIdV2jsVWlszN1IRcugvCR8uJ8krTx9/0vdYutxgYe
NDMRC8gamkerCZVOY4wmUduF7Kg6JFravCAbhf96M2qHKelqn14vVqSJZB6CeDSQ55zfjIbhNwh1
BETd0ODhdr5e1Ci2+kQOiMxHOa/PmVYrJ21EUr0O23lnt2wtKqdbCPIpPAA3O1OKHTkpUFRNs6h7
sKdkPk2pHe9QSzdXFTIyEDJ6WUi4rGZEQZEOKDSCi1wpqh+VqnUsl3xxLbjwXi/3mT+iKuaVKNG4
zdznL3Wgv5nBJFYVSgiIe7TbbvCQ8TwPWShXMXzasjzGFEBAXZajC/Il21nVrVNBHs/dCSke9PXq
vEdYYVd922DqPoV4hvWz5TbT1Hyb212Ew+ZQUL3BzZFb3UQvtaVFugHR/ALzPjmoSKP52hRDho61
N2NXkVgBacnhoHgAQWVVPxEKY5qTKTlE+775BHDG+oI6CYoJjhmZO8mpWKFVUCbgFAxHDx0xjdUL
K3G6Lb1A10XKuuEoy3LvLoKHrTaJdJKLyv5x/9xvLCPjMdwfINrNsZelPglVGeGcvlryCAVitXuv
kY49g9kKdnbHxpOHgowYSqDHb1i6g16NEBcE75E2eeIbxHo+MglOgXpCmvM39DQ5oXJrfbo/x42o
BZIKLwJ4GNir6/qXbJRahYIskbtaLodGrWLuNzl70oZWRug2aWlM9fJTkeXj26MWCpkouMJaEZWa
1XmY8lzilBjoIHTj5BthFPkYJGaHKd81Cd66atijeCEKhUayh9VV05ozcl4Z1uJ0ePXatWJzOlSq
Mh2TwjSh8GtqfezN0rqoEsArv5zq3nxXO1r/9c2rLUJDSo4UVG+fq0oy4jBTJTwOgr55jKS09ai9
0etNg1+piqWvjH2NP01Qze4PvHGlM7AJO0aIn99sZezptbkyyZqiXHUe4Yvrj12VxIf7o2wcGIrf
3OgIPfF02GKT//XwF2FW80ZRvVVpzHxW5H48quEsBDV2lU43J/TXUKu7AMPQwZpoP166qTJ9R1ky
35L7vcrRxukQ9sQ6GZkQGf5DLPxrQsBco6oVyXQ6jvl3uLvhqwqH51QRc5z1pIgTaIRGQd/W7IvX
+4u5cdtdjb06H6o2D41ManvR07w4oM1l0X6ieMrtobgxa7uzRW4J9YK0T3mG4owI7deItbJO2rmV
UJYC/RlGgAjC7Jx0qf2V4hVWgGOPppXbAvnx5TkImbmTae+NsFwekQ7M90AgW3tJ6BZQmkeIGLWU
672U6AtfH1++C08/gv0WXdVHEyxD5era2H9++1rDc4forhmAhv7cH399ZwqBk+YAa0BcqPpW0GM7
RgnqyjAdYz9TpjcjhVhp5ErEu8JVf9O/dJAxAp06Uw2PneoS6XrrJZYu+VFoGju1x60dTEZK1EiC
bd14bKtRHYyRhqWu1oCuAC4aRC+jVCKcHvVAXkYrpIXRxGYw+SCN0rfvYaIPUXTlWriNecAjzJOB
puBFjhcTqE79S57RuzHUqn9JrCTb2cIbewZVFjxdeEO5g9ZPijJq9pwBP74MzdA9Ix2l/67Dsf63
GqR+70bdHEvQSykom7cQM9ugG9SbqOl0ljG9LwLTOCtA0c69Acfy/u7cGgrCBwG5QQPg5qUsApne
g8K1GnVD9GGRxuVohvnwOZFq9XR/qI1rlRiXmxsyCxXzdTiXFqMplwF9mmwykucJYPADgI//8J0I
S1k5FfrUxncKaDrXtix6TnX079x2tdcB2Hkc+lbbmZC6cQBo8PHcks7Ai1kfbQkduSRA6uEy2osl
AV6urOaAMbruHCcgNrGnNXnSexDOwFmphWX+CAodld+k0eRv3YI7M6lJOYPXNJT0c5tP/CdRN5o4
pEhDi5hvFvL/O2M24HSOBMJWntsoW/UIiGFiPyeD50SOFPtYDrHhwzLXfmFqPSZH2QhwIYg7G+TO
/a+4sWForIjYHyaUaLtd352guXrg8bAZ0FKtD9C65oOD6uRT1I7P90faWl1cI4EDIqdBIiX++V8X
p2SnQdugaY4Ii4q8MXjMkz2Z6QmjhhKjtjz3tD6cMOTDB+/+yBvPIzBhPip9fUGEXM2xt7omyNUS
Y7EhyQ8J6+HWaTqeki7s3LyQh52ZbpwMEK6023VepFvMCb3uGecmMNC9qYeHsgyWf0DWOzvh+NaX
+0MaFwX8DViEGkULGMb4EiyQ9JJBHT9KI+pkqO/uRf5bQ4F9xsQIBCl5/vrTUSc0wlCmoNCYpV/H
YXOEKJK5KYz9nW8l4r5V4kZXUaDgIVvxmIu1/XuXzDDvZTXAokVPpPFkdlr9jyqhZOU5ZRAf8ynJ
X+CaVuF/OAcCS4AoGAHcTW+7HhVrCRObcSOAgZCmpn/zYPrQB1b98f5u3FxMXh1gSUQQN3UE+rIA
Yg0jvlhSmCA3F+oekqO6NyvlXpC9tfHFFqSWTcXi5pHrxj/tjzlGAGjOPRPC7PcsyGTPcML5vVVT
QLk/tT/OSOuvh8A/gRGkarbL6qRhKGaC7UQGyBoj4x+aDurXGuTsiwyq9atR5dHnKatx6ImtJhqQ
Yw/U3yXYiU82xBrZk3tLmj3iHYw6raEuzggS9LNrt5jmjbigdsc+sYbvg9HaFW3PeoLrNBl17jdq
abzTl0Lfc9Pb6LBQO2AiiBrxl3V5krdi0JGNSS5Fbw80uqX8Z0Xe+6O0kmbw9EW3qf806uQvdIhe
tdFul51HaesuQQtIlJ0EfXR9HlrDnqymtqD3L0b5VTNBlpVpOO1gabZOHagnett8OSEDfX3qIAl1
gyGQHVIzFwAV4/Y0xfmr40z1A2DhxnPwTH64v1m2zgFFV4ETp4N1k2gvZJ5toAO+GCzpB5Qj5bFK
k+hBzbp+p2CydQxsQSomBKP4tM4PlpACBQEX6JhFlr7Zkq5819osDRE3W8r3Y1vsCY5tPXUOcJw/
gENogqvljBxMO0xD2HZHTfXEkZg9J8ZwqpJs3ZWrsfuitdJ8yDL27v1Fvf2QGsUs2JZA/jdAUa0G
UaUsuak7Z8wO2DCPgKbt6WDjL+tNPaaWdW5EO7vndroMSh4PJxI5txuA3lITwSQJxp1S0BUPqqT/
GM1U97IlVHE7yoynNigNX8X/cqcutIGWYGROplCspmexPh32bGhNPOIropdV+g8N18xwx3hZoCLi
LXCAlwzpOWlSFAg6Rxq5dwznS9C25YcaYyfVbQlhVa8dsmjv6r1V6aHvBR1BMCG0DUgWIuiqSlJI
PmMk1hewHAU4JrTUA99QhuIXLmOlAbtASp7auSt+5OFCQKR3qvZvCmh0cekc5tnOI3d7mfCbELmB
70NWSUXt+pgr5VRKWU8wLed996ANaJyaDZzE+3vw9mBTVgC9hUbBlkKjVSS0vkvCLSfIjcsgpXbk
VVksqW6vO/metczW5iOFA5FHMUJIb13PqVfy2O4lrug0iqV3eWbIriNn04FkUj7lsjYf+7DU3+lo
/OyEKpvzJJkCn4x66Y2DDrQTmI89UCswKdABBpDTTc0zJikIL91f0q1JClFtKI+g+27qLbXWJjlM
SmK9MMrPEQSQ2CsCR9J9O5MKLOHmwP5SB231LlnQbd3ZNrf3J60XwhWk/QQeZx0/h0loJjpf8FJr
c+vNWZy+WKEVuUs5JiddTaOdN8/ausXoqlLdRiFFyPNcf1MgT3Ncl8KoetCSx1jtxhIicFV0EC0a
NODxZswbPi7MCm8pbcipGR3L71bqtPbBsvupPEPRmJuPKLzBGFk0G/ZsNMbjh0FbOvvrEI9Sd6Bm
luSPi6WW3Io9KBuf/M6QHhoznYIT9sNx6rbBrDh+pOOBd5xqp9UO+QDGFT3XoGhdShW9BqlgqB9H
c0g6DKMCE+kvVQne5ekA1aC0F/Mr3Wg7dOWoLgRdptQfg6qPZA9c7FDB7O/Kj5kVIy06TpJWHhBh
yuNDs8CPcK2soWYW8i5ia6FngwAhaYiNDTT+JCYdl5BuANHju9XP2oR4kzn8MEDdqv5oTBYdzmbI
OOSxPVte0S74yapG18Bza6Vi9Be57WBlTENqutViDKqftYFpH9U+jhQ3q+R84vxGenWREizhjz2K
+PUDcZz2mheV3D/m0D0qv54G+Vmmwx+7fWAOkb90o6J9vH8ENjYhaQESnqIMwJ4Qe+avxGCqMEpR
K97UFF8zN6fX4s31qH9I+N0/zdAaPt8fb2MP4oRgiBKno6LJsAJH5Uq5dFIdJ5es7FXJ0533ObKW
mRvIofZzKOT2Yz7Y1c5LunWlCH1SoepGp3q98XtULHiewRTMSaj51K7wXyQGPtVj1+1ECptDCYMW
Lk3EndaHuqMjX8dmBqbAWfIjt3TjoSwTvGtxSb+/khtfDgUZkhDUGcTLIF6lv76cAU1/yeOB5i1y
FprbN2bykUzLPHWT3f0wankPxS/+wOssBMkRysEUMinl3ESWnbUMAKNqmM65VRiuFIQ13pUS98XO
tbw1M7jnFMIFifNGGUs2e5NeCQ7ii5w03kjP2e+VunMpOw5kMPOeZNrWN6P/BpeFIjexxepenAId
xXQbvyBNXqoTxlG1X6ZD+7GngXu4/9E2h0L2i9QRcwxKQ9cfLeQ1HeQiSi6m3A/vQoTQL0qltYd5
NvX/sBPJAkhyNMiwyto2opiBUmbJxCoWhX6Q2lR36zBqDpEOZeHtsxKVLvqvpigxrGbVmeakRRWS
0XM+ITgojVPygGBaEJBkIul+f7CNGwTOLTp71ID+SG9dL2GsKzPSGsLeT7NTT1scu3eBLfcuMhTV
qUMq+wN1jD3wx23KSs8QJpIGeJasdX1vVVmJtqpMPJRPevyDtlR9SHWltt3GmDARp3sR0I8xoVpB
c3XM11Dqnd3g95aUCyaL/xypZLoWiFReT92SG94d3s8LLDOLklRRSx8kZ0RvtYrq7D2KM3b+MYSw
3KDwDzrfw8unes1lOSe+iFGm2fkUGwcVVLxwihIFXprY179nUnJ1MOMSqfCpRPIPmUm3SUrVNaIm
PZhdsMfH2GiQCW8IaOVsMmov8moBHF4mcHiETJGaqG43O9ND3S+2m1SR5adGnT6YVlkd9XAJD+my
JBSb++Cy2Lii3t+EG3ch9vUUPwHrCyLc6ocogyHHuc2zmWRZ/2AFRvzi5HpwvD/K5nwpI9M8om2O
pOLqYDW0O5F/xiUlsQXews6dI+7VOjbvaMG0g12cLaeCv08e5DUG+ilhC5BHp8B+uv9LNu4tAFiU
1eiA8FPW80W0rywttBou0zyFPpqGXCZGunhYie9VuzYnDWSF5aULInq+17sqb+MgzqHZXfSg1gZX
LlvbgOmqNj+JEasnGJTJaxn3xoMRze9H5PFJ9Qr13Ebtntb/xlUj2oRMm7sa4Pp6f6smwclSMWuj
leDWRtnwju5W/2z2cX8iGW++UHWY9m7ujWERMIBbxnMEp3NdHgu7jgodFdWzUky4EpaLHSmehpTp
sYGuVHgw2dEQaisbDcf7n3ljZPhzdAtFbYw/a4XSqKywNYcudc660VlHtSqKszNa00nSoegmaP3g
MFPsiXNtnCUgs8J7RTBDbqqBGnojVlQwaIyZwxGMTHYwB2oc96e2sYOx/KIlQ3WC2uOaZQVA3aZP
iHx0AnTVl+ok9BtdO7ZQqN9+N2DVRxmau4ji2DqcCJclAqrIhViBunAnrVGfuzBRd0bZQNSgC8xs
BBiRgdYZOj6sRoezCkKvOJaN3tjV0sdEsVsipjGMJXfpK1N/lEHOC0ZUVaM+G7Vl+L6msJO8Pazh
03FDOYhFsGlX+waB2cAK5C68BCSLxxLVgtcxtQw3spY9fcGNeQvWMahkHgARCIik/q+4l6g3A/MG
ytsscFgtnGCZeecU5Uer5kvtJYpTd4eqWoJPsdCG8IqkHZ6crtF+3t9Q2z+EaJEHCXbJTV/Trodo
6LmhL2g0BDhKlbGH9a0WuxTKAhiMrXJso2r21Fid/TyeVFcNdPPX/V9xu61ZDZQ6/jA2b53W5ro0
KtyvpXMvV4g883sQirJNlIeNfOcEbU6YjcYNwQvMllOvV74qcz0aQkM6p8KtzNPCOtHcuNSwhs1A
TzwgK6B2pzKSpcS1gsGIjrkRNheEkOE13p/2xiMB2JH5UhiF+Icw6vVvYTgn7QwjpHfWRsC2y8r8
lCD29iEPq+F/iaTF2Dgt+sc5a+ZzX6J1fcAhVNfcYonQ6Lr/a26Dw+sfs14YRSZ5XmCMqIVcfIwM
C0WvUZmt93VSjV42KzaCQ1DIHDt8rtAFe/tVQCgEsJUTiIgi4kbXi1G3ldYPyN9dkPVGgUEnwv+D
jP6BgwOhX5ZWzod5KIMjgn5C5U5yLqyFVOzcArcXuYCaEw1BK7SE4dr1z0h0NmNo9uElNazuITfM
WfKWLG77nXFuw07+bNJ4gVuktbL+9mVnOZE0KrBJ9Akyl5WAyzTK/rgYZuQiiia93P+8W2dMmIpQ
WnZ0XuVVzSJCKW3RnYnbLa8kv52q6dQsQ+8iNeLs8C62hhK8PMAzTI/8/noJC3sIC3vkTkkMKXZD
mnp+aC+o9BWIc+xE75tjgckEKShMXPTV57ISo8iLIg0vXRK1kIEBRRqtPIEtM/babZtDCXqATUZK
E0XsnL/u7CIFQDBFJqK3mRy9ICajv+bmOHzA8cv55/7H2tqEAg9tCbyOSTn+eqg2kLBgNxPYW/ow
HvQqkI5WmuU7kbm9NYxgxwAlJZigJnI9jJaHRhmMc3B24n6Kj1asy93jDCk9fO4Mpf8aN2mmeLm1
0H0eqrr7HsPcSU4o6hWpF5VOaXg8EHMMhs9JPufz1CbHcKBW7NbdLP+cGp5OtwqmskUcqIlTzF+6
TD81RBaLPywzlcs2MsPfsZ40lctbhBVNpMVT4pVNZg1+10pwHBfLiCNPpdjyu4BoT2pgGNMzHkVT
4FIhyqanOijZzjKimJ03OmpBzpg0lvUQ2nKte0MUmQVPaqYd0dzIa6TterPxh26anAM5fzpgyACW
6FFWF/s1UdIpf4+Xb4daNbKYh1lP8FpsMcp6yKwiBx9iVVHysKSm9s3McARwg6IPg0M6DflysrJR
ag9KVyLbWclVZr8n3J8fwhDBTldov3zQpBJM9DxK/ZfGzvLgHGlN85P01okOklylj2rd1agsjTnC
OdAhu/7QgSFH9ymIUYdskDQo3VZuw08kTOhPRCHGs26r4vfmFoUyIx7VNtTNYkkvv1P7j5Odh2Lj
HIAGEk1TWTGogK5ilyCmHayif3NO9DF7x7uOpW8WAvlYqDZHO+f7trtBLizcYXiqkd1wxI/569AF
TVNqYdHEF8cM4wP9hMlFNHzx80XuDigM+EWeoSVoRXsD32YRIGeoQIhamgGBcnWx9GrZa41lRxdd
TtMvCfYLX0dlTBBjV+3ujLUwb3FXhebOfDdeYSzZDIo0QpQdqs71fG0tCvo61anyRmX7ZLMoD0jP
P426vbxLHP1/tDWlUzMNFOLLvt65uDd6ppTzKC9DDAJWgC7I9eiOsSh63vXxBRnRwkFfa6hOmDNR
l+o7OIhtow/lBXVItXURJMm/gTPqn3vNIZlEszV1J6XRTnHUjw/378ONLUelQjSabN6vGwC1lYf5
EjcyqKkSK02eTvLHpJ/8iabYzu7e+u5YG3LpkgXwrKw2XIz8mrokTYQSUWxCKV16L3PyX7IWlm7S
O86BnvFeZ35relzBugIjRcCbVg9mlMx5NtoQFWHuq0cuEOUcIEr2PpGUPdXvraGQEyWJJDsXmgnX
XzjtgJ8RYLGtFdqtBr0ff2iUAV/sYj7d/2gbEQ75MJ1kIV8q/F+uhwpGxwacovOIJXOguWXmhO/H
vhw62u5Jd4qhhsk7p2djSNqRoh8pzCkpGF8PGWLVgu2eHWI1VkUHjAaMz/SfwqMTIYqWGpO0c2A2
Noto8tK8gJB1W9oqE22kgoFOduyoPNH99KlosvIbuGzTW7gmXWOc5/9wMwFOZmUFWQqa6epmyoCD
W+bkkDvGde81g2o+SXNB8jy1mYf4cudNVfVmB0e+omJSq0bDCrl4czWoiYShPZjEdJNRIpQYUpK0
vIADYf2HTyiiEWJUclJgcNefUAnbEqW3RTprOFO7NDQiT0tK2xc6cqcyzqTD/V26EQNRFIfSI5DE
1IFX4wVpkCdWN0nnJm2qb5Zd9J6dGnsbRfwp120nwUSm8k43jarY+thJ8bAkVmpL56wt1NM494VX
LoXttWVjvP3Y0SGEn2OyKUnpVyd8nmanzxyG0tWwfBwlCB+55vyTJLV9wOBzT9Vp68j9NdyaUJqA
YTbpD5O7R07sRpGhnGat6HwjytQD6LS9cv3WSgJG43E0KP5ba52xTova2Qom5zzry+giTFde0C3V
vX6Quh2s7tZQgn0M2VmI4a+LU3MFjUNB+PLczqmYS1k96NXEKvawye/vwj+NrNUGYYcIABr93ds6
TNtwtlIrwhiuUIsHE6nxHlBBMp5tmvePkxwQ141p46QHvKyTn43eN6M7UnoGqNTPnEhdm+3loSs0
1Lwzkmfzkxw7S/cZ3V69O+iYycge+vRB7eflIhvPOKepJ7tIja+J3pWjZ4DNeRdlhfnJKhfjK2qo
xO6muWTaB4pyVnDkmS9/VpmWI6o52N1jQC4U/rAJPGcX3gf2XvEEsMybVCWKfQsMu+yOUmA7bqUD
kXfR+u/sH+0ydPIBFmv4LcaxZHYzY5T1s90U8ugFsTz8k6rJ2J8QwjG+UI/jkSJDQSpfixCv0yUl
TN3BamewB7OV/M4pndM5uv8xNmJOyhD8T+SvPCRiX/wVcy6mmZhxhaJzpKbmu2xMA39WUFoXDSKS
D5JmCZDIrwyK787Z3dhxFF1hDkGwR2pmfU20CgGUjB0vphhGeRz5N/wsaqn3zMb08f4ktwphAkZA
iIuSJuOJt+2vWXaV1IEz06SzhIPfw0xuC0VMSmfia3aglM2Sy+M1ek1k6k96oX1H+6Z+uf8jbueL
owv4dNoTOk2ZdZMgxw6xNwogiXlXOZ4JjNcLGmv5rHXpsvNU397zQrxHNPkQV4YstboW81wvrNCk
VT3SGHogupUesrTuf9+f0NYoNuJMNkNsVFmMBQxPVRC+4+yovC/nUT+jYqvuYb6U21sXuSWUeQCf
mAIguwp0uqlGiwicFWg9u39RgLh8T4dpMT1k5LLBA2JNCR1ljO6JbLZ7xV1gOc0xtNh4UczvkFfj
/yVj4wBWlqPPMzYCDyPb+fX+YvxBb1xfapRZaTmhwkdwe1PfpFyTqXYxRhcErNtLSa1mduU+yn8P
kh0+kFYgNKhCDXw/F+FA3psvn/MlHQ9VIlm+MVjycbB682mIzOV8/6dtbDy6NUhz0K6hx2GsdkPU
L/GEOQxC6nY7nLAZbB6MAI+bwlQy/+1DwRoA8quSLyNUdn3ObMmmDZYhq9JJvezLWY/nQlEHh0xL
d2XkNrYfcHSYGDwjYDnXDf6CsABEHPFoCOn7+0AJNXdLyozpKdD68buJ/mLl9SSvoVsbQf8E/GUY
XNA+3XeTskb3vguRvpj0dtCBhFHt8afFUX9UQLywYLYhy7jIsC7TMQrljtKeVNapWw9a+xkLx/ir
3eRj5Gq0eR9mdUoyPwkDRZReyumbYwDG9WWj758rgcX2NXNBVL2VFFRR83xCp0wJjcqAPCVr3zt6
MJR/s9Jo3IE35Pc0lpHtdgjrmzQk5qT2VAxEAqrRZfypjhZnD7+zsUMEpJIMm2o0LSHxz/+6HiU6
XmkboauS2/HgqdNSHFRg2y+TVu5Bd8RmWx0T0YTHFYGOA9Ygq83YO5mhBQ7p31Ik35Rei06LZHSe
nWuNr9qt/OzAhvCxpJfduOjmnf15m8PAB6TgQLsPMR4amNcTVUAc2H1GYbjRUtnPG6fzoSHXXug4
uAvDCwHWWO9J82xNWSPCFxauCB+uD0U4WnkqIQ9+meTEPjT0X86d2QosXT8GH4sgmAGlBHlwiqqS
ukLdN0CE75/LrTtUkJZEnEy/gRro9cSRyhlnJ1ADVK+7lH3nZPmZNlDg/J5xblD+51Bo6t2Bxse5
AzUZP+DwxKO40EaXDk2hq89jmthf1KUwfutjOSKnaA0U75dR2kMubC0XzQig+9SGNuoytQ6Ky2qC
c45tTQ1yAjwZItUxMWBF8cp0uzhWLbg7y9Q8VGYYya9K3Or2zpJtXC9gqdmpwGXAVcurkKGIZTKj
tCE80ZzZG1Uze9aLrnozJYMEie0IY0AwVdcZWZemVoteu3Seq1gefUNyoo9TiCKoV85lox7R164+
398LG88pm9+CnASZ5rYqEmbEmGnbBWctxfrTb6TKPLX5MDsHcDrOJ5vm/uv9ETeuF+Cq7H+BvoEW
tdp8rRIAPW/D4NxwIdYE1YdOo14wZWm+Uzv7U49dXS/E8iiKIWMqmk2rB8hI6yCN5046j5MpPeqR
k1kuyegie3E1TT/YcAvGAWCRQCBXRT6f00SJf4zUbgpfKqrmOxr9Wu3CtnN+BSb60a4umcqjkY7G
M/4g0+i2Sp0o3qLIE8KXuSS3x2aQCuMyqxVVM6ulgv5LadFz8dRwnIgBgip0cDOYmo/9GGNoqs5T
AOwtVatXI24pqpIkRTlmKqSSh2GoByAIQd/9oN2CVJI6SfrnQVloLjWVUzxLdErPDvUsEpZO0p2P
RCXyOxzMFMXXB90sH7m+p+6FThUoa7tP8sUPlAzc96DXy4tOyC15duGk0HDzQmoe4rRAx94uaiXy
JbXR8VjDWvHkQEfNXgj9AfSo5YxWRGM7k+HhEWB1Xtyrco8FdtU/1XLX5FRPLZqnUSa/9nBJPvXI
OjWuFEnDY5zVVYjoDFeyt0ygG8vcsT9pGgkVwO3B+qCBBftiK21pA5xBdNqPS6vWjxFdU3DuSzIt
frEsU+3mzUCzC4fLsPE61mVwlxBHJrcugsj27ci0uY/yIOt97GiS3ocNIWcIsiwOBJPp/zg7j+a2
kTQM/yJUIYcrQFKCsuUgWxeUbI+RY3cj/fp94NOIZIk1u1s7l91VEx2/8Ia2gndippoeemXX/IAp
gS8TkqrFt483++kTg/EnFHcfphvyqcc5+zhIx6f358Q6xeS91Mz8e4U680GvRxQlZ2c+YE9wKe46
k+BsdqPsevI4OMXHb0wmSWYcZ3DjBXUxVJLs3kbnym4Xh54kAP/QtYb0n2qwMDyjOumzJGY2LNUt
hKVSXJiC0/P+/sdsV+u/wglkiFgczYPdX9bprsGTcN+6vbmf9Yu2emdmG4wzdG3qWrSYj4mWnltz
sCbTjg1uzgh4v36jnDarsbBcg8PKQbmXFupiH6/xmQ8EV0oQwyWzNUy2K/ZfHwgzT+aqHq145Nq8
Sly93yFtADdjuqQ0f2YkEnOgAvyLrzyWf82li0p5gYWMAru966VTPEs902975WTfP/6ok3fhr6oe
QB1ng7HxPhx91KTl3WimQdyZ2vPKtN4Yk/gSiBwNwdVKLz0K54YzaazxIPCFJ21fo7FbYEkFPqd4
1OzXTNoRwYQRBUViRXa9XvLgPJnJrbO2ZSbEnSAij0VecQrJnERfweglXv01GWUCvkrD57RrVu2S
/MRJDLMNRsEOSQReo5NCKy6BqVMhKxg7ZZ4n1w04IieqGrPe96YrVLQuPX57I+4cKbdkVj0KtTYX
xOLOTTDx3l8WpMPDe7Seq0k7Am9TL/ZpW9+ni+1VVyNo057YvmpuO67QC5HFX22fd68vn004Y6Gx
T8Z5kpLZ3N41wJ4gzkrfFde9Iap1Z9FDgxgMTWEEVIVnSGPkDhy4QDXWzpBj8ls0kxlLT0Fezvwy
/drl2QS+oROlgFpfyUs1r5PQjp9JAYa2LghZav1Hx1fzV54fDTfYHhjjFxPV5n+80frPCuTbKEgf
QhUD+knU/f48BSZsNXw2MH1t+vm1qxcXjNVCjz9FIenrx2f33BdtNDEgfZQfTg5TawVTstLPiFE7
mffExOo273Jz9/Eo544QQicBfJtNZuj4CBHd1TXJCru6mMqoxAvnivpqFyYBNdWPhzp3gEjqwYVA
W+ElPYrj3EnguAiAPRZGo6eh54zW9453+5NSdfJSgUrIsDtKB0LXZAbB59I2WS5kAOcOEEA9lMc2
Gj8f/X4BDUytMMpa/HgBH7h5glI2gAwmxoJCbqPpMY6kl777zEJSSuPUkhLYm+L3+zEXRM0JzU03
JqXxd01T99cWov/xx7P7F3J5dFDJsIhTuJy4EI/bavZg+FqhY/aWQrDqxK5dxTTsiS+KzzWCAnJf
kMj6O0P0QmId5SLhiedWNTyhYAqEZs2dto9wQNGc1wFjpCeVYIQSAhFP00g3Vrk8BMjiZA+Jl7Xf
ZetI7XZVCGNFS+Clv0fbromxtWY9ILcbiEh3sAezEw2TLYV/BWZXwrCquJva5JtsvOK3r8ryM1bY
lr9D2Wfxr00bn6BoGvrxVfcWMCazPU2/Jmm3l9DtZzb9JoAM9GMTdKBm8H5F9Gn0vXLCuMzzh+HK
0FNxaEZLO7SybA4fL8tJMEM9hNYcrzyqhjyMR0M11ZINroYT90KsHQEGCUJhZ8UOUsh65Zg1KRMy
YvuPBz0tXG6jUrGk10k//gSFQQm37BxkE2MkerQDeXlDOkD/5nNrGMZNTiiZRg09vft57J3HVZT1
vUZB41G6ZRG7YwCHRNqm+xogx5tdyOfOHAeHWUevBho/v+7oGuDhctaioxZgam77K9Gc9dOSzv3/
M++kE3BUTBLi4+C5sIQn894PYq1Fo65AIKiNkiqzhzsPQoOKC020v/qiRFD847k/c8sRimwPBAnB
Rp5+v7cGsxq6oRiTGGAyrZ5ABrt1DpJocYtmPxWtfiPnKthLI52fMer9zyhYVp7yA8ElG9w+2W/4
8i4lyvoBwaWj4k4GeaQVVX1dDapDzcqo7oagVnuhJvPQVY55oUtx7usB5NGPCQjJIES+//rFcIvK
6HMiQN8fvm1yDo+O1epMvYdanyGaXW9UIiSBnKLZ0y+io8/c71hC8pxtojD8gu3k/yuK53sXP2mq
JLY39i5yeaJ5KvyqMHZSrebTvJpaQ4Y49P8U65Sx8UrvR+9k9i2IjslANHm15mtJI/M1SWyClMbO
06cZdnR3YZucu4ICOOcbr/+vKND7H7oMJS7XI6Frkw/962wWHmCBYiEPn6x0uvDInzlyYN0gt9N1
3HLYoyPnpfOsDSlpgAmqlU6pdP64s65+fLzzz8w9+RMAAWC6FGuO577JjErXtJYHqFzda5S3jK/Z
IuVBT2xNj2T/n+lfEHvph22IDhR3T6L/0pJDNw1ZEE9lk1wJhMSLvVerob6QGZ7KXTAQGFPLBLxF
a+KvTee/NtVqIsWRFAQujSFxzaiMxfWpQSjrFU8trf0cJMv4U5g24rg8BPLNrHIbB5fApvbsNXl3
U3hdPv73DfTuR5nvNxC+nh5Ol72PWeawHNCKTz6ZGAbvez1ZLwRup5WIbQJAK/CSgYYiuHg/Vm81
3tB2uh/PdqKupgzcUw45N/TaoLuuuW0iiBZWyJHJcSadKVKppiovbOIzJ4aLzabKv1VFeNje/4iu
6NdS6wQRPs/tve1q8NGGNrlBtfeSm9+5oTa2GR1KdIhPwvxGrcPi1Oys1pbpHyFHtceqXH7z3PbL
x2fmzMlk44LV3wjk3NhH4YHhUEnLwc7FwhH2vk7S9nkVmXdBS+bMyWSMDRAJdvm0PLz6NC6dgagX
Kar1m57J4nrCr+kpZ6rTqAyU+/PjzzrzDGwUpI3nz1NISfr9Wsmill6qN37cCmDKoTf1+Ws1e8X8
PTNqIFd2G2Rv61Cp57mCohuNaKheOiDndu1GisXRByEAdPmOfgSizZ7om8mLUf6cXunNJVcD5sQi
9EerKcKEFCALIfM1Kw2JYbgFI7DeLD5WJxfOzwkeg0RjKy3xHm9dquPrd1kTtK+U7sRBRvkzVb4V
Gs5U7gsDleO6q+SnRa1a5CAldOE5/vveHiUFsCU4s5u+CQqBR4fGw3LHm9LejX2v89a9PQv70OOR
6ofmaFrjHSKX3RBaiEFct4GVfMmkl3wpAm99WESZXDrCZ4JhvGo2RDKXyEZufL8tElKsrKoSJzbr
QWB0xPqEE8SHnYssysHohm7v18P69vFmPHPGkEj0UBIEGHxKkOZCByTf125cK/e1X/vmFi5CdqEy
c+bKQFEazDOcaCyHjnugpJUVBG8+TeZY3Nf63KMbvqjlJ351br//+IvODgZIg+4LAG+MVo7msUg3
h+2FenRRt3GDdMvNZhC7C8Rk//donQo0OE1a2lu/52jJBr12k8qdnZgqDuiMupOHRXfKCyfk7D4l
aIVNzrOISOFR1DzrtTUlS+HEqz335d7Xmxrln7oqnpPeKGTUr0Zxp/K2KCMcIbMH1QFtCpt5whG5
0WsUmf/7DEP33vxG6Z6ftLQDrxWiWkp2qtlmtyOFpTac4N2VO330bXXhaTu3Q2GvAK8A8HZaWqRW
ac+rL9xYo70XSXpJET7A1YWU6NyugXQL4BZiMU/p0VLauAyNTcsotPEh61nOFJV2vxxA36j/Y/og
qPOebbgopC7fb1CkDDunaxgKPkAZVsE0x0ExB7skHYwLQ52bO7YmN+hf0PRx1Jnlg7Z2EERj3dPq
m5HxQDrOlyzbzjwm6K1sxT/6Azg0HpcMAkolPnxwjlxeB78lVtpJlKxSTuHqLkgdG0BTfxMjuWgc
1WuFWXfblDvLnihqfbw1Tx9zfskG7ttkZIm2j+ZWpHTM/dxwYg8Q1f1YliPISummIybRXn1nLtK8
lD+cG3KDP20nYasvHe0cF8RqnhIixiZMtWt4S5siDJSrQ4oF2M1sqUvV3NOtSnkAWDqL+teW4ejp
pog+1pafezEEgnFX1EN6oJ7k7JsBROHH03l2KAoSCMdtxePj7rI16xYISceNK82tYU3reLYhWXro
RaFfoIhu0/T+Mear6PkQTXvEsMdCEkRgNJoxVIutbvD2ejKPh0WOb0Y+2/uy8CiJZn6CdFaPQcNS
XAbdbXS4k/HJ/zZ+v+uC5n5/KvXC0jLgP14840wEBiIdPuOYZdzqY4IXcG9MV6s1tCoscV7KQ6vJ
pgdkay5hFc5NOHcd1TAgK6dp4ghVrnDs1It1YdQHE3JFZFtLdW2Y9Os/XtszdbANXMjq8rZsHNXt
t/w7c2tBGMP5dmNA1wioIgBm/qqKbCFp8bUvFQiGK82pg8/DMLvxPDfY3StomndrpU+3g2/1Vyof
i2dPlfOfj3+a7Zmnq8H2RkAGOUGEh4/PsV34fDqYzzgp02B8I/zq7E+TUxlaZGmW1x/s1UXBzEO0
zLyD1SNBSi/asoSbwppxmDMMPLuwcXrkuvISNKD7qeu0RnR3Tmk75RMRv8j3fc2fD8dhbvNw9Mr+
D1g2v/1naVyZHnoDBOud1JvCvOsDurtfnJyMIFQYu/s3ZjumwIUWvV1/ZFUgmsgVNrpxmhMs2Om4
Vlq8Afrpp91oLcq60jyrNq6lb0grCrrEtSP0vVXyx8NmqwZxMCPGFtHJTot7MU4DEqXQ0+fdiGY8
z5HdqrfKzYryACIfDFdWI0wXpRr6IlHjq1ruiG/pSQjkdZfHrDBHCvdaIKpQDEV/o5Z8SsIcTsIc
IuOPgB1ySOaTn7d0UAbRIz5TlotRR6aVC2JP4NE+SKN5/Dk47ehGuZmpbKf3iv/nkCfZE9J5vbop
895IrtOk1809LnbgtkUaTOJbqazadHcexXHvbZ0GIz00tvCSfWcB7N7Pfr5gDQGGdq1egGf43d1c
5EZzOxXO0h6GipTg59TWsx4Bb3fHqJlNu93njUIgqkX2c/ikV51WoTO6Lq9D7zT2DqZH9VmiQq/9
xLe7fUjb0tJ3sOobZ4rFKoxOhspNdfu+WvCqiXrbmu82bhRoilE6Pz1lOsmT4Qqq3Sjc9S+O24/l
DnlhwGOGzEBhwaw29RClNFR/0R3RRwyvEvMbtP7sH8NSARGXOc93dQ9Z88rt2D7PEHDrN1ocXh9S
rS+zEHkY4/uSmJp4hKw1G+Fg4NJ9R5/HenBGd51Qi7KL3wr50u5bllbVckW9ebpDN6qtn1aehGyf
p45ZhMVYLiKUjjvfYJIzJodpbcdvSMGYwW4xtenZSBznVtdL7Vuw8G80i5eFNzj36kgtWfKjJa1z
Qn1IynE3yWVFESEwGi8IVe5lawTNpH2r6eWmkW131tNAkWO8dZHfQ9Bw4RtDq1bWEnVWj/VWxv3y
1Zsa+SaFr8xdUBd0LnTwOuq2TIbauiq13FLX+aiaf6BaddOuwSz8Zx2osg/LwBmssCMdPazSzd9y
ZENeaw8f29DVKyS0Um0KvuYi0w36XqWhwnRU8yet04gFi6LLRRg4NOdC1bu5cbABdgYHZA7xfNFI
w3dzktBjzUbPIMfL6yaWeJQv16VVdwk/0s7vCxxff8vJN/qdYXTzV5UubrbDocd/ctGPa8adO8yW
92k2ktqOrDxRzoHuOnSFwe4ySXamDP3FEgjrxVXlpu3tACMi0aLBld6ys6BNA+zLHJBWTbfhEQfb
I7+eRBYkSGJMDpGfsizt2bO72rul3ia/1pI+35u/lBWGnkIl2b0xFIb7bS6W8ppgFTh93mYCpG5f
zZO8ncvUSh49M8+H+8LpvDZCYTK4pVMui32qBct9F+jzz7FYqYFBHMB0oDB6+1OXlVJ/WpFpCrgK
0YbhJq3sXwYtkDKCrxrMN5Yv7PGKRqS4mykEuGGFk1Yatui+oCIJlFs+5cUMkjIZexwRV0giYWIZ
I8izoWheJrwaITzYap2gl1Obe1KdqB40dN2T6zHpynGvqCilbLp6cZB/y9vnrm0McMcLM9Y7a/9Z
9GU7fTMylVT7lOvlcVWy8KC7aPqr2/n9I4K60kbeUugG3O5WwmqlLLWEqFuvXuhL6T15CKPZ8H1Q
JrszOlQ2PsHgk9/XQeN8WKk/3A8ue/uQ8R4AFh1KP9JdeDoRauD9ErkW7lu7BlnD5QX7q3I5pBZw
ttt2NXJ8YNI5b18yTUjjyoah/jlTS+MdWFs/eOCxX1SE29n42CVtOkdgAqfpvls8oGiownhyZ+XD
WiIVgQJgWOWLqEO717Mq8tpq7A9VabrpoWsIp3niDFXtLRNBfAISoz04Ne5mUZ6OoL/G0nR+KXuW
Rtgos0IAniwupJDH5l2wDQu9pWqfZ5AvPw1N5f943mA9VTXaMdAZm+J3Lobpt156brHrxlR44QSz
QN9NarE/UykvQKYaqw5Jhv33woMs6l2g2uVHYPTJ59GdxW07N8uf2XdnusbVor6O5N3cE80sZYj7
Yf8ymWuFaW6lrcOhqo3mq2eJ7keXGPlnaskZhjdl1e1RvjQwxMhH/9UpqRljcNvk5a5BuueP69MX
uEn0bGxjQzVttpvGTH9sfa3sY/Sd84dV+ZMblSDKk1CO+MxFCEplXxHe7jySEnZ1VOhe3cUS+Gex
o+/tLneydZ2XDEhQgjmE8vQQEe/5z+TTsUFJC+MoHzLh/YAAsh06g4PKcOU66Z1dNV0ZwmrJ0Glf
5LBLRsF95pTeSilYSsGSAQ/8VNNvocsp03mNtKbIf61dstp7kgq8hGxpi9cxbY3uZZ79+hu9xUmD
itQiytM4GTctzkqaF6uly2Ifp4mWe8MKXqdx6X7ZuNjYe66iWv+xjHPvHJIhMfBqyBbd3su+ax5M
rx5+WKjv8chPprxX2mB+p54g18ixhJpDayR/CVuTv3fVtUvu7noxA3sJZbV2/o0HV9qCGybGISyH
KkcWAtk3RM3dtvk0rensUPquKxUlQk9iQknvu0uyV0aU2JIvfoOQbeQvvRieCCFN3pcq72DtBkXQ
7hZNW3813qg7YaswWdkNQBTIHT13sW5mafrFDq7+YuxnrZr1K3N0hmthSM/ZaW0xZneV6a3Pw9j2
9hUekuxxYE/zt6ECTxkpaXoqyvygrFiRnoS7HIDmAkVyMMsjXugeMHJbl2sH9VBy/jRZv8o04ysD
cLXPdZtPRmS7E9qJ82LVWgYnN1nd340U/fDycdh7WgoFa7LVx5D53PRZj5LXceQ02FlpxLVX23Gp
FWraSb0EzGgtpEBhqifprUAS+q5QntFfSMDOpB7IRCGQRZQJQu04iYctrle8aEYcVMEWpKX5E2zg
Ouzc4pI2yZmhAC9S60UhnW7Yca7HhVxXmuQuRrh62qXEUZGXJOJ6kd1/VvzhgxDEp6hjG1SXjzPY
1tLTNpt6J26E5ewTtNUP6VSnnz5euTM1gE1QjcKtSZXqpLPbylrpqp2cGAyxtoYQYbpvM3fSZyuZ
hoOLdPCvjwc8N4MAW0nfIIpDqD7KVkd7aOupCgBkElfujVGad1PjoeRVlZd0Rc/syk3QHT4H1gW4
WB3VU+cRoiC2gzZXT2v0+xVN6X3SLUlzLRNNXKHG5+NzJKeGt7EzsktOHKdTu7Unth1JZQDthqMv
rUuRN2nbAgiVqX3w9Dy5NSuwtXYw6jvE9JYLNV3S3zO5JybIVANRQgE0d3QMa8L8dfRNE4nBTHvr
EDhM8G7gV4TuOlhVNAxKLyPZjOMYubWvr2EphLjrE0sHl9XgArhfUmi3uJhgDs3vLvw3U+CBFBb0
OIrQTvWx3w06bypPhdViRdTrwdtiDSv6bJtE1a7yyhRDW9uUL3Y6avPL1PRmGXV243wf9dLmotLy
EmDz2rkINycEbTqq4gUO7DWMmnWQHXHTiKgMyUCXa/vSDGRyw19J1tvO3m56Intj2GUdnZkSEdzJ
f0zAnSzPovf8fK+NdedfzX2VPQ2dvtivg2HNFkZWJjrpBJRGGnUU/FCEyXjg0l3VBVod6hDUkis3
HSaSo8QQz0Eg2k1fenPLeihqQ83XQC1MBD7yZqbN0teaG+m6TNTOzi0ENf1C14wryshzuRu11HEP
eTAbzY4gqFEItbh9e93PHiF3appF9zC6BkIesBn64quHzpwW+mis5rfwlvtu73V2h+gQNuFYc1nQ
P77apPCP6wzGPipcaamoU8W6RqmFgnzoCvAN1HwW/Wmu/bG6B87tfF6doGijLIC1uh+z1Kj3RpC2
2H0j/A6onOaAfd2N7fo2z6vxLUHZh6e47rr0TjM80YT0t3h77Lqt0VXJ63y4AsfXP6lgg26hSFIH
xEnmvP0PUWLcm1jhwPGk2J2FS6KtPl3AtNP2chxyGXlIRlGrUE4hoqYLxCfN8mteBt4xedBkzxxE
ZbtYX5rOrVQa1oE7yVCWquof6iTvhz/FOjQvrp67pA+Ovfi3ueGnd8iIYhtJLlWqCOROctMPJTav
QaP5KFDqVSvu6skUzvWiuSQuULXrb0FT9S40DtPhHAACeBkn5d503WwGV2IxCsjVdbrcyMoZ2rDL
nWS8murCWHfS9avvKof1hxDhaGdhNZfWZ+V0wQ/SnOLzHPTmbUojUotU5tTVXeeDkg2HttGCaxjy
6r6yF+iWU7l6xTVy+SKJREmj4CCrgsChBozc7vDcVF3IUdXRW+pN/6HM0DQClNygJSb6tOkid6zb
N9vGLY8jWAW/7LTOJs7N2tl7gi2dfmSaQk9Bl8BYIxMijINqYjs+K72xyzu9QqIBHuOSvNh1vdao
8Pv5d2JEr4rcylm/BJTF/4xrr6/7Pq3mL+U6d+pKg24ukSW3tr9ZzHl5KIfRfU5XuTE2dE9SCGqc
5qEbq76l8elYv0kBVu1+mQL1eWpQdg1HKM76vvLzvoTGs3jeVeKrnHJPjTXFoQWr8Y9Wud0CwwWg
YDhatVVjKuAsz0je9U2UUWM0QwsbgzoOuma4ykUdBJFEkbuN9CVI9YgQvm5u5xygGrpbes5iKQnx
eA2U1YaZZiX7vOySINQ1ty8PZHQW2R1u0iyq5hysKVN0N4xkvlXmqIqIxsNcwwjuaGl7rZy+jPng
0+IMTPGlGFrP3AErcN3IcMi+6DxVODdjGvU9FaltXjl9Ou+SYuyQH6OLk0UyFXpcDtY87uth0FRU
LqCb4tlMcSMwxqR4Iud2X2tTZcOFJ+K0q4KoH9x6KtVAuXgl3hdOKwOWOcIsVrxuJRRawWJnjmlw
qT67/Zn3FWmGAbDFo0ft/UQKxvAakpK+sGOQsaoIJ0eIx6ApmoHzPDX/0FVvHhfROFdlhrhoGLhF
524cUhPpRKv48XHAcRoFAJ5FzFRH8o/Q9Pib/RWDaY8aSIzFUXsXJOSnmmmqG+p+3idKfAU6ioEK
fbsurz4e+VwAAGTuL+LkTGdOVr0wPSGsWAym/2lWs0GOsdQHW/nNw2Qk2oWe2dkv3TyggWmhInoc
WtkZ6oZT11vxFuqFbSDbnd9b+aFK2tckqN3vpEg1tcphPHz8oacxHdLpBHQb0ByqzXEArhUjpETL
NWO3SlcksBy1m83Sp6qlLxeGOg1xGIryFQJo8DawK3y/gyltlEXhpFYM3GHdVbVI7yWX2SPi3MWh
tGh5jq7nRh9/35ljs1lNEq1S1weyv038v/oNo7uIVq2FHku77+NAJb+cRb9kX3Bmt0BDYfqwYcR9
6biP241ZmyOwr8ezId0+8tVU/8RmV96j9R70e+HnzgVG65llY7dA3eE/YIiOMa25qxBAT601Xkpu
UN3JcmSUmvygNL++gFg57ZFtxs0gNQLiYIq9R8uG9aI5to4yYrxB1v06uObPTVrsCk6bfTOgyBCR
3w2IDyiyfORTL9xIZ+YWmSgX9QtUH8BXHA2fZ2XlVbRr4hEVuP0wAuEt3SIhLF2LSE32/3EgwKVs
YfhfwY1jfE5d0gmrpb7GoznoUbeWLTKQ+Rg7zlhdAIGdiuMBHmBzbtAbJphr/f3mHBx3ahzl6nGd
tJxsXfPE2yZf34fGlA2/ggqvHISxrKYLiyLQioiUb5YwRQfjQcm+hOro6SM2yXPQ/Ofkkp9GVolw
4NZiP54Gu5fCVcReSJPmzvNgWctPY5yLcjf5nf2rMyicXDipZ64HbnpwUQif4XBy3BnsK1h+rldC
ygBtEY+6mHfLamHI6HTqZjM/jBS01Y9vh9NjRGVzI5FteZ6DUt77BWiDZjacdbViJ2nl3pgaekoT
bYYAUcD/PhQjgSym2oKT8fEND47SzZOKF8VonITu2qSqK9Ri3GVfKoQCLkzm6bXHlQf1jWydiwle
2vsPQ1cdIzjNN+N1BE9P7dC9X6XtXLgaTpcMFBsYVDhoAK0As70fpcCUs6/6VEfWSM/vB4cYNzdr
985ZoBOPut5Fi1UZbx+v2blPg/AHhhDTLrRmjwZFRzLx7FzXYwwC61th92XcBuqSaNy5T+N0glGk
wrIBu95/mg+NxrRxjYwhEfmPJjAHmmxSPJVlan/p+0BPwiUDqXohDjg3LJccAB12iIelx/thJVdP
vuZKjw2r0z9peYFgTeXkh5EmmB0ZJfQEooNi7C+MewZNAymFCeUwIE7Gpnk/MBvJtEd4TDHla2+j
wAx0ZqvBX19Q1AdT00+Dk+wEIeihy2dkwQxZ17uyEd4lO5fTM8kvgZxDf37zoj9+bzQJ/8SoeyLQ
ZS0PCQXt2NSFszd6cQlDdGYohEqo0m2RwenT1nhS5vXWnrH77iHJfflQGhLFkkYz9/910/59UlwQ
WJgH8rS8n17oZqIVGJnEJn2BfqclDv0wp62NCyfy9HBAut0sZDdQC5fN0bY156zKa4xdYmcu2juw
/s1uGU39wl12JlolGIAICakNBOvx11DLbDSns/XYnXkIYNNArznMS1GYB7/ouzFypCp+LlTQaCWL
prx0OP/CKY+yFKx1tuqgyT1wskcgZ9gqdReDqI4yZCiQS4a9Ujbk/HQeq46Mdpn0EEi6+YyABW1y
eKL2LzTigu+B21m/9HKevifYomPNQ6/1QfWU7KM52+TEJ7qXr6U1meObaSjqSQPt+1BXwGhjC4GD
R4uE6K3MfOdHZ+ZZv8NoXRORJzz1OjjFemuJUmpo18Hx2HULFZsLh/VMSARod3uwNiHjE/sbp/Bb
UQL2iy2MDai1zYiTayl9X1LtCJ6Zuv548x4fEyhh/tYg0Fn0Df61/ff/iqFFbZmN70LOU2M20Dij
U29rVRdpddbFF4Y6HusvvxZoMABCUOpcOu/HQlCs9ilKztxDBR0/QUHvodK82XxYS4D0UTDM8hbF
BcwKtDTPfvDkam3ojIH9SLTi380rmJcQLhnqepIWuBkVUzu03ws7WbyHHkhwNIBNfpsTzOF/D04V
3OmTFPoc+n3muhSOJgdBw9Exyh1CFk72KLLZoWs+dKqN5s1jK0orN0mhm3v6j3UJVtwMURGVh7nS
UUo1u36Yd5pwKxFpG/sqxG8MirW+Dn16rWZ9fnE0MwM1W7t8oKx9P91lxdQ1T9M0iYMzy3F5sJOa
QoZA6jW4tqcgt556My14XtOxRPOEILWLKfHl6VVLfcS9Bqez4N7nU/b9+vGKHL9ILAjvgkFvBrfa
U7okEiuVxrlQce53PgIQqK1dWUmiqtuR7vt4TdXR/B602ZxeYgafvEkMvSHTN6o7ERNgsfd7AfMU
09Y0d4wtf0jLyM86XJWyqU1f9bb0xijDQUS7cSUK07EhNeMbpxWF87paQcv/51kgcOOo6bR2gLZu
R/JfR8BTBah4qu+xEMm4a5FUCAujcH8FNogGt6u7yPZEeuEy//uB/77mmADaOyDlwMyB9T5G0mIc
QOGva1U8gZMbSdHd4NGoqcsh+jYhclbYM9XgbEla/b6eU4gUfdpLd6cVnQCzY6TFJZnA0+MJf4P3
hf4WQRH/fD8PWZMXOeqVS2w3bfCYKq2IfX2ydmsvygu33PFT5sFqQq+JDUBGYJ7geytYpCS/00oL
SBXXtqyrmw743dXHC3tuFPRjgLmj14Uc+FF9oC6DNdHMUY/XStW7bC1hHw/VJb7Jma1sUcf6683D
5J2A9h1Enya/5MrOMUTflMZ1dAJ9sfd6ZezMcrOqh27T5v1toPXug9E004VL/PQc8wuooVE9RC+D
ju/7lWsnAW7HXvRYTVVyDeIuv+4h5B5yL/Hi0hqWqHXT9UKgcJLhbotI3YUTjPop6eRR3GONCN5V
E2KL2FqCzzETD5taDY5zdlDNrMdjV/Y2PQvKvYa5CKT5bL2/BW+XSVT/6M1kXqp54CTRTbnw207o
+X9/G0oLkBx4a06etSoN0O7I5BpXRmXetsXkbs0kv//prbjWAGoZ6xm1OBo3O7E1LcAEBWsT6+Ng
ZxGQ67SJQIUiEbV0U5OHcJtq83qQRBuRJrHODF1Ev4bIkuQpUZJN7otlCXcOhw4pmp0ye/HkkmTP
kQ6I4wcew6JDZ7sfaaBQ2X+bOP2Pc50VQ5hs4Uw4yL5uQj3Vpz/YWuTUQqVX5KEjaReEFTj7JxtV
+x+6kt0lI6vjgG+bKngDKMiwTKfioLbbJXkgxRoPjpE86E7j3dVFiquGvZbB7wZU3h88jdVw8NrB
/fLxCT1zC1KGpiaDPACl2JPYGUaZKTg/awx4N2/33mI6f8oUrYrQLmtv3sBWyWNfqKKKBJdjs9uC
iJdKzng5GLakWv7xD9py5/e3smWiWEGtdguIyNXenyTclVCs66Uec2H/j7oza24cybL0X0nLd1Rj
X9q62mxAAKQoUrtCIb3ApAgF4FgdcOy/fj5mZXdnZNdUTc/bPFSZpSlEUCTg7vfec74zawxZ1mIC
j0U+m2EBkg6HvGQ2ZKD4qqPVtgQnSl2z/kkV/HcWYnj0HMBZvOjT/3lrWGytydK1n69k2xdIGvQ1
1rUyfeQgKP/JEvl3Vg4IoJzHaO5zWP6zzdNWacphf1uuNmY0t91QMmquO7mbM6kfG1b+qC6L6m8f
8r98W/41+2zv/vZ5qn//N/77WyvXXvCk/ek///12+uyHsf/85fwu1S8sCN/fB9E2/3Z5kf/8pZ9f
4t/P4htSmvbH8Od/9dMvcaXf30n0Prz/9B9xM4hhvR8/+/XhU43V8NsFeM+Xf/l/+8NfPn97ladV
fv7112/t2AyXV8t487/+/qOr73/9lSX4X/746r//6Oa95rf+148sf2+EGt7//Duf72r466+e/Ref
Uo+z2W+oJZohv/4yf15+4up/YXRB/QeEnmMTN+uvvzRtP+Rc0f/L5Yukq0evi+3o11/ofl9+YAZ/
wYXKbc16CKDi8qP/eGc/fVf/9d390oz1XctkR/31V2Cff3pIMG4AP2SoYKC2IUjnz2qbUWbU7JqW
xkYzFycGxp+A2giZ3uaTLXJ3B6T72GE0PKZo2o9wMF9Lm2aHPwG/M1czNohpObfuBfPN2cdBWWuM
qCuzkeNvixukCUe/D+5QbqVZrCbB/G0esrm6KwtHTXGX28jweRWsySUaiKVszW+Oknb/HYDbcr0t
o9JeZABc5kUWQ/11GrzpPNgeomxjvK8a0mFDAy17E/p5Pdc7Vy/jbHTxOrtBNNkDTkweNf8+txlO
G+gEEaeeOZoypAopOBivD/48nAJfwFAXNvrnVlaR5dPLBFYLpbavjOOUD+PO6eZlN2jiztsWPXJS
RbanYHCu8adrnXVNfMvb2rttNNa2KUNjEf3RnuqTot9PQk5mQPReWmJrTDg9boOe0zCaGMb3NcLV
Yl+VeqeSqRvIpqZrRRGjBQ16ggke+BdE6ngizUgpYBwcF3EXTPYl72ez6pPhMvvvkMSjLAgihteV
e1sPvo/qw/gxauu5qNX8mHX1TT+uKruR9Qwpnlly/6XvESvaA7YCXnJEwuIi8Ur9kuuuep7fmiWF
M+n0ef2p1glqV9eVck56k5ZauORI36PaRbe9y5XzRet7X7HaQLHZWfq87Rba/41pzn6Ccm+dv6xk
Oj+OgTVc9/n8pRMzykh3tOvEkHqRjLotrx0+tju9kFcjpsxsknctiNZ4NTpC6FEBRTCOEmNS72VL
te4YSt87F8uYGZQqyfHz76eAAoDJchDCJDBuG28cHQQu7Uz1xy0zHefBye8yRJJ6qNE8YGHOq/XZ
UwicolXIG+V4h3QojtCMtjzxssweCWyoZBrn/VahRx+bHBk80YFF4c/nNK2u+qEcMEbY7Szvqzrf
8qPMDVFHvuUj8HKq2esjB817Tzmuh3qFg9cm/jLsUEtccrQ8sVdadjUuc/oWMCzeiVxNu6kfJzcC
PRfzWBe7xda3x6VyakiSy4x9oRqfjHTzbgvwaphdcF18X6QrEoXrJRwgyt1aODrGFICNgRAIGeYY
DdLXsVuAj+zF+iam+geBj3tptMcMBDSJw2wRwYdbWktSSg8Afx+cPEOkXzDjocCezTIsnNSJRDkY
3ELNUCoeJuBaUUGIJOGJ06LVnyZPVMKNvS7HsSzkstu28ohVpUnysmkebZwZAsDIOJ6RPASUiqw/
5bGduuWOPgpHJaad8Kusopk2lMv4qpbM1gFSF+qI/qp+aHrPe8wm/eSa6IXQPGvrceyn6zSbi+vW
ajBHt11QIUQYXdywwp0cK5lb29utyuqqZGuxL6HtnZqdAINe7ReEL++wQAd7jxVd1btN4YGJbbE4
x9Ecy3t9rNCFKtXLM90ygaFIX5s7c+xG1CuLzLU9ilPjY8pIKUi8fkbMUHmt5+xccLl2ZvtJodXZ
jw3fEovdOkR1bZFnNZfuvbZmuRV2WvUjmO3iK4PyMd0zRJvCMR+xm2p9MaNRT8sl1ppcPMweailz
ME4mlMVzV9Ki0DLLesKZPR89bVJ7XZnWvhZZHxGoOmu7thNNGWuoj6me2kA/AGV5Q9iijgihzGtP
rvQEEJXRPraXqtgPMiX51e47a046Oi8sfUO/hCZtJD7rXttV8/xO987cWQovFJ8pt5mo4rZFGQsj
HC+IJntOmVpJgRTOaL62EHvWdmxHr74h/FIihFFoZ/tA7Us0GAjkRX9wW/8JNwG9ssV50tyUyEn0
HfUuSJf+GZ3HbSWdItQm/+AWnd+EpN7viR/6yvraH5XwplOAM9fWp1IdslWe6dw4eocfAakkviV9
0VYO51nqR3VXDAnONfqFyjHRHDnjKd+8/lrT5lvnkhkEUobJ9261sUzsasp/9yCFcO9LIsnJwRLN
61QW+fM2kjoddqb5agXdPbppEKu5RDHUy2ducD+cJu+ec2EWkiJ37/bIx8It785p4Hxi1fhuejOW
cE/T/ajIU/2mKgrXDYOMmovlGwUfyR39CNsLksih8O0Htij/KJrKi/rMXs6dLuunpmbuEdp+HVua
3p2kEazcwVXDrkOmQk54lbm9tyiqp6GOaG+PkSMJFx/6hi1X1OoI0KsJTdGtMVPsOuzLaYpk31vd
TrOzBnustrlRddGj18GlzFHzqTWtM9Dfh5R0sCGZlY2j5mIfS1+6htj7SBQ1i0UDnCDVmn2FTm7X
mVp2QBxeggoWxvi2GVPzNAjyasRgNrdbZ7baDqDvSKpIL3oBVzeoyOjum6fUEwVfJB06NsemVO29
ZmxLWOgWitY0w3F6zNnG3tEIo2GvkWT1e1t466OJd6zGWeCir0OR8m3yeGYTuwscsF5up3/BCyCO
VuM28cog7kVOhtUdGTfc4L9kY9lUOoce6UomWp/TIrIiRrt0WnxPC0Inp/pFKtFooeup4ZXI4NzY
0ZA3/EQFaX3nrqNlx2mlV2dO4+5wrRtqWUIiOE9BZ06vXlb25mlR5o3Rl8Wdqtp9MWJ+LqrmW1Po
kZgmJKVpXnblzmy64WkTJR1QxognN21rlKccEcvYWqCOkYiX7RGCF0dTWcGTNS7wif2M1ELXrJqk
YKts5LQIuMTWg0hNfwy5TfIuzhB33eU6X04iUo6rYVrN1UdmoAsMafYRVC822SMIpMCQO1+meRuJ
oObvYPLWl5GLExOC8+KOJLkz7Bx2hp432VM2rN5n1Uz3aaEPF/fg4NGOkpysIr7BwcQfucr2C2nv
kJWKRbV9EtS+926KWT/LcQHrZHMoTW9yy9f7nXALpG0gPwJawKNm0eo1g9Q9kA99EVWPQpuTpXdV
t59sbf5RoJDCcNlrX0RNhtTKrXTQlG4mLgeUhZIcbF2inNa9RT9Qhb5VRjlNutPatv5RFQgmRTu9
9HneJ9IwQ21lMc3HHenMaRQI0isW7rSoXPA4VYUseFDcAn9D3mLRAKCVQS3TFyDUtn4H8fvUtOaa
yNZJr1NkGgnhOFoeYc4sl/0mR02PsrzWm5A2wrDLU7HKaFqcrAq7ftuuXJIOjnORm7Cq0+4wjOac
ODqPvCGqT9wvLnxfy7wReu+dASrN3Y4wX9Viw5Hmjc4u+sGoq4+trVJnve78neuqCNBAcZ8vtaN4
EMj+tS372ikNE4QkgT6YNO3zajn5Phi1x37RRRZNnlBHobVLXBT9M9Hd/Y5TbP5twxWsl+RR6otS
XzD6LXgZC9/6GM10Pox+a/zgi5WHrCrcPc63e0qOJUCMJhqfM3j6MkhvId4Yw0rXGfqExUoJcixm
f35m5fbH45Cn5hFX7hwjbPefc7ZozEy6VG5UlNn8MWm6eLbSqn6bt5k+b2sN+5R5bBZmkpiboLWq
99wq0WXrK6pkUxny24aHrIhtw/nhWBxg4gYrbKkRExquWS/kfluctTqNlsdKWXSZCyNkLqqv2zLV
3yvLm8gh2oiZ2zfzCIvMx28YIzfDIyi3URBd2o7lk+FuUxCuGDaqvW/WRH/Ns4E4zsMrlp19c3Oc
c+4wIovbshHWoS8yoOcBYPXd2nR2c2P3WbfsipXlKszdtiURyYdByb+brEckfSwanlE3nw0Lo8HR
O5gtM1wrs9vQEgzmusf5K1Gj4GhqNLbnnZbORWT6i/txEZTdVUwjgIvPHPjmOOMRI6YlKzGbPQaT
cuQbWawcr+2uv2IhYJoYBp0c37dmMIzDKADmndSG9nOEZLXTR2iuXo+P5r7SxfIdFBxe+KoLOIWu
EH+f0DUIzpUjMuRYdhD0IhLLzkyQbfXENlKP7NRZn8ZaWz0awqzaI16bbUpcE7kWF1nFusRpP6jv
Xa4HYzLP8jaY5Z5BV/2sgwj4SleqrXaayv0Xx5xY2IseXB7bhOpv8TyW12jenQ/C7S1alcFgv07Y
s4Y4n9EEJ2XdNUNSK85TaEbvEJ3yEFt58C4qqqMd5+H7ZeuMkCPcMMQqY0WJppFJJX7/clGXgzHg
gTzQJicGv4KhV+Ko1RKdvSsPDZ2vfq/PZbZL2VRzvF9lkR3aLSXdwMTZ6iXdXBQzxjz6knhaSzsZ
KBrdt2VSHZSDqqtkpMvB/sIc1KWRVcEZilcTbH/owOW+hzXM1kYimhhPImcOg/kic7GpicuDWtf1
D6Kl3CpBlmA8c4Dp+52yp8spKSsP+BWam7TO2o9l9RDeGprQX1xtriizprxh+GaX7V0ZSKfaiyJt
OMRZbdIYujUlaYEV6IygGmpmgfqffV9JV/8aBFXehdKQ2rkSmXuY2im96XWNRpuXi/a5yfJVJGs2
TPdVagwfPTI6hFxW+kM13ZSUwOJCfHl6w92ycJgFD2ndViBIZbIYXZvx/5Bv4YVkxY2+WN384AAT
2mUohTAMb44+RQxcwK0PIm2K8xisouNI6nGG7HLVLmGKSLTZWRMtwBh+hJ/FJAHZ5J116/hySVJ8
YOgwuuG0zeJgTawBX9sg1dNjQ2GnONH7VRvlaOn6XeGYZ08jsN0up2OV6eUeUzmlidst5t0U4Jbk
GVhHtc8dDgXhulblcm5IfgmNzULKAN9RvBQbvdBjMAmthPSr65x583WLymrLspNP0DInNVS2NS0U
ECBrtNF+f/SrtV2jpYMcdWvZgowGcBTufKVNurccaJzI4ZxD623vVFYERaQFhdkfR+qsb6Trzm1S
5nqacMxlJ1OzHF4DOy21cBg193opfJMszYxTTV8V2v2aE2IYLj6+DM6YD25PWTX6uohSG59IUQgb
K2EBLmqu1V1PyFboaw3YP81tvnrWmJ04gfhXAeXKI5aR/K3KiO/DIeQb4WWCxlYKLbDmhpsggfvt
MImdby4zsvraPE0SG6pb123smo066qBWb4XN95Av4mbIyQsJtJ6vnOUgWpp0zW88i4C7g2loxvpY
ycr+kVtLYV2XHV66Q1Bo5SETQK/pU024kUdu8z5qiBlq7nzUPQH2RDyfWNoHb2mCD82aax0rZ9CV
b9NcyxNwAde99SQcjMMstACFs96MBzv1Yx0mU0QT67GQ7SOyxJcicL7jNNFf5srjmTS6p6WV9G+0
/q5xeCm9up/17IDVlj88LdbbkePeo+SkHQKXOKeyPpCyoHUcdr8MJdseGRvdVH9wZn3Xiu4+UPKh
N43PGtiTOererizquFXLu5kzkLG94Qrv4kNQVEE4qOqdAcUaMch80S5t78lp73q/vfeN+tXp7Ueh
a7dzhQqtzdKcjprFYSZvb7Go3tK4uZ4DbrLe2N6dtn1tSbmIQIU4Ca4WFS4s1WFeO986tzS/M7Ch
KBiCnFoje0evHIP2OWmBpEMT0EapvGWHpfOSIq46ekbm5YYhGbCkmA7BpYN0sYpDLcWTXvcdbRgO
ndztn7PFXWJM5kNetF96RUHkEOSwuhIhgo4ZMxOl6q80SZlz0Au9dQR3E4KB56CRWxc3ch15C57b
29lzuVldzND/xP58Q6eePQ6fbkiezq3TBYd8cx/o6Zxbo7nCxRb7BR2Pi9ILIgZU9rWN0q08SFAi
V7M2WVFqFvjQlmtNNWR56LAnChdP8aSFoD0xfuSn2dXqcyMLksC99lafKo4l7vBaLdaG10OMSXmh
wOL94J0s8pbzFgIFugG508xxPfpurA/Dc7B6d70RtLfSyk4thZTO+hQuXrB0zx2UUrNyrRMLm3+c
J6rcbJ67awzQ243hLjcctcyQjJKDjzafwZSO3yn9xIjl4Pza3iHyvRpumcdzhWZPaOKk2uxuWtr9
jL5jGlb7warcmepj7UOpj8Gx4W6+Uq3WHOyGvcmVNKi8C62Pskdem6APrkgP+xrkWiIlb5DdP+Tc
igF9IvsRi83O6Lz9UlU3veEsV8BMHlpH4eA3cX+ubidOreYoK8aH/MBZsCbZZPpIl4EQOQYe4Yr+
jhyPTUZ1UaWhWS0DQ6jm1tCKx62uaCBNcr0Nymn9ULZ/he/7y2htb6KFN4daaG+VcFEWtj2rtWBj
QO3epDisUyH2dUPFJw3nUCAPPuWGrYCrOdZOVxukCUDQt85iysPsyb1oYbWwDXE7sXrvKrNWj1wG
Mh+E8ORSTx+83ngHyBCEmBrnsJT4zRut1g+uMghy781zY87jLRqeNBxl+dS7YEKK9HVEUgE2o/7B
aYO+gJ6SXaJBn9TPWLNItBFi4HMVbENjcK9I1Dy2ud1wGqnyHsmqGFU8e2sWqdxyvmarviQ0QG6H
3H+zUqa4hvPWetMco4eD8hDQ6yaweQ79xnpVWo1DT2w3vneJrjfUKXPL4S2A0BzbtrjqKvuoD52P
uKEcgts6g5mYUG6b+H86O9cOaswq50Cbnz5pA7mk+WY1Zld974MLNCkvg5OQxvao2lYPO5mb933u
W0/uVmynqcnMHQbDl4AqK86dqt2NRatF2aoV+W5W60x0YaVeFodvv5lWL/ZED1TBHDAqpvl2tGRa
83guWjKCCwp1s/c+RngdnLHoq19mvnkh2WkwxT8WKUil3l6ynV/n1x7G2auMFKDEK4omHKR4SAvC
esr2ya+3e8uznjKO+WE3dt711NfroVjHQ8WB1MSOxGnu3FgLMYw8VlEuINgC/nETt8BARu3wZJRD
R2RXDiVZmMY1oUH+wa+xJOo5/lUaQCWNudDaOgg4W3GFy7U+1EO2UbkUCHalh81QbAerHs6eRXOi
LsXtWOjPa+cedCVlZNM9uy5z2X0S8bkcsnEBS07tFPm9fRKNchDFLuAPUax4yxFfWPqYyXE9ZVmB
79MrravMpYBMrVJ9lcR0HqAA3UDHOxR5XZ7Bfg1xb07lSUyD+yq66hsh9Q7JByZ5Qv7wDPItf2IS
pEd5J8tk9vsjrsp+n+XqqfdqHGa9eYRug/EPjYxv1c2LKZgQL2P7kWnZh4R2PacU9OTZDFFQzT9K
HhKoPTiZtKqtE2Gz0m4UjVSTFu0NKlJetTQnHqVRZUmV2X04z54dUhR/L2btzVuHu6o39g7ryJWw
q+8UOGzwGsSArga9lH8lU3DnGOtzVncU0Nn47NrSfc22zILmUvHmfYWSIJjKs697H5s/O99nZ9vn
i/eWiuZl5ANFLc977jpzv6wSkDZkrDI9gwT4NPUp39XdXPvRLCyvicxlzK6Yh9U7NQZMkmiX2wmG
vTbpllVETtu0WcRwLT3Cbhy/WPr4tRicIfY7/4uXFq9UJz+sbSTkU2xJZw43nAvX3WQ5NHRgMSBY
SqMmp2HDaz767kDBQxrJuYcRatssQGPReXedVyZda58nghvpJhi2+V4VQBJgJFhLmmTEOYLW6DIO
fdMkmrAePRXZWE0RTboDC0vZBpd2m3c75yC/pU+1YKrcOaEX9uNl0PY0YLw4y4P2a+W37jngW/7u
6Kl6h9/zVd/UTCp174GOjegOqFuHMZTGvNHBm8xoL7jhxNVYhw2zsnmV2v1Sx3LmI9iBdOq/LF1G
C6MoEmSG83HCtOmEG+HFzyi3Vzxx1WwABc80V4y7BRNyzcZXTe3tRFMh4zN2yMciPrlth+Jh2rrF
iUejH4uESmrOH7B6OxUKWaY1qzP5x56l40dJ8/6sj3PxaYIBQxY4w6B7hkEy6awIXnPADaaOZb/N
VTga8+KUZ/46L7/NO1s4x4oGbVLT2kINVg7WnqbZyl1YNpHMhEMKsv+21vW5tBc6ra7NRlrlYSBN
RD8F/BaAWwn2bD+ZhU7TfeqUvNF851ynjfZNcK/dGfBEfIv2Tm+uU0IOCp1mFDrthgJgUCnESu07
y81Ns1lxBc08Un4G8yTvoImh+CF+sbBpIBA2XYAN+O6Ycx7x6NgRwOz2a0dlE67jfNulRd6GbQYN
dwv8vQSWxPmbO2yQiUnuhcOwpHdg5tU/clcHH3UaKJ1Nl2LTamfOFFaWlAVo+zKU06Y4DUBgKCce
blOHsl5uyUhXFKaNPaVf8faUH4XW2BP8YQcuVt60bjy6FaCi340m/yM5w/9RmvCTnOFWfjaPQ//5
OaB6+P9AxICG4B+IGLbP/uNdFD9rGPiVv2kYHB0NA8RcGNiXoBRwwP+hYbDtv5AQ4VyC0rGwmKic
/1PDYBt/uUTRw+i++N7w0yBv+F3FgLwBTTonK2SDOAyRP/xPVAwIKP6g8/EsfEg4Z5AvoHMkhMy8
wBv/oPnccj1n98312Ntaojq7VHulj1f/E2Wp8bO85rfL2OD5fSKSfPNCJ/n5Mk0wGdhZHSMG8uhd
rQyxYrehOiQXcX5ZLfv7bM7yMPXEWrF/rXcuWTKHpTTKd3ephjOtwKyIhkbQCIH+E27VMDFfTf8Z
qeVnCdhvb/O36EwERz5+qd8AFn/4NAReH2WWGKTw5aj90uZg+eotyK7HYfnM8io9C5/xDrl8/0xv
9ScR4e+XpqNIfMbF2GD9SXDVFMYsVr80yS8rq4e5UsPLUM96DNytT7bRY1tth/QdVjv1X64PL22R
qxd7pKSq3T42cJb9E5n637k1LprUizUOURRCm5+/syJHVaiPjRGvvTk64aIRPVh5df3tDw/L77qa
P+po/t5lQLyQa3UJweMD+PkyncJkY6thicna6+mB0YFHctYn/w9X4XnBboSv/L/pu1oXUrXtd0ss
oBrsqlxqia+nH//4In/nLncdS0dpefGjQeb7+U9JuxIsAXCjuBKpdbZdfcWY0rQPpnKzyNrSgdrA
ruJ/fNGfRUjcOKwgaJCInMEswWN8+Xz/cM+alkqbYUox9VXzmyxbcbf5EC6KoMnezLZJQ28t6wR/
g+T81Tpf/vHV/9u3d7n6xXuHmZRB7p9TEwESMHDoAjN2p+rOCVoPrN80Pvzji1h/krHyR4LJATyM
GvAi7QVx9PMfmUmOA0h7i7hrtTWanXw+F24GXHOzKpoXHL1f02ClrGKYe+5nK9tvZm2zxpA2Wo3q
MzCX4Q3cCmOMTmdAHNrTBc4/UpsChp+vc8Lhjkwz8WiLcjIvp/HY45CMZMVfi3uSPyl10m10X9Pu
wgnRSh0RRK2cC3ltEvHkuLRkmOlNdDwzfXwe+1XE/WCZ16on/fTSYd0Vee++lmW77TG6ervUroof
XmdrT/SA12Qa5yla+ZrXXcmiHBedOx3tymvOVV+4O2tdrcQh44cqufpkRCU/YZVQTiycchkYrfGs
p21MDlh6Uy94Z0L6dd61DsvoaHVuZUBrs7bvm11Rt/Pbx5xpxjPxIRYNDg0s3k5mLtnkfFJEwkhp
vI5uMaMVbF4mAsx3yLYxe8jF9k5FLcC2uBcQoJdd5nErDSRJ2HaSKSUjnxFHElTr9OJaIBoZZgeR
tlX2DSlhik60mrb3zCAS2u6VmndTbTOnlbbY4n4e24eVGd9XZVV+XHVChkTUOGhm3OXguxfsSlvR
6Vxld0U5R09gaAq6FVq571tH647Qm4udKwh8wGscu1Zv7x25ZAfJIh6ySxtXvda6VwgFjGib/elq
tEeGILzRB7nqbzlfzp3vWQl22SBqXW24K2gL0AEa3HjQ2+nQkvATmfMcplP6uI7aQzYO61Wn67Sf
vJWatiUURTWn0THe7YlSO9VrOq+ptA+9Npm0IMvxNIBL3OVONzGZcA7DWi7HokBGqHWtevPG4WC5
qbGTI3eQ/I2Yd8rRDmMEFy8VJaYq9etRmJTj9Asz27mjY/dQuAXG9UxIJnZZcOf2fn3VarZ51bTV
dd6WyO0LJ/Y8azqggX7zi0NbtN8GqzopbfzSZNQw2TqA/mu+OtKaIOHxiUHhYzJXO1NEmucMij5d
d45rMpoqjQmBSe+MsehX8D2LQmpFC9LZZNgOEApbm9gvxw4OSHD0QzAGWVTa25i4uUYGxnDvr04a
2tBrozK3bnW/uBHbbAJvsuu48AjKkCWj4BD+osIoxBRZGcEVkAErGhtze1DaYl7lgJjuQC58QFRR
e+gE09nM8ykGF74cN3vUwouoJJoaLxZ1vZ5pZFUh4z+OyWTvHVRrXa/dfOjs5VXpenvwRfO1mSAR
t4tzW2zNvcaw4jlg9ndnVnrwOiGsu6KWuGXYFdw1NU40MXcNqWr9Fpv99N3ptHC1kEebjrxzs2Xf
lOJ7Om5pqBD4RZSUCviSQ+jwlj23pn1qnaW6Tks+tMB4m2BHhp65vlPTwJdpfApleTCUMdEaI2UF
rJMwh8cBBRuF19bHkz/zaNl2/S1z1j3Nkeuskzq9rfargfzlRWOSqGG9iinJgFFUGjYrXENq0b5p
uZVC7AnyCqmYtd6uHPpCOa/WjrsKLKrOrTWAIUsWV32kK511OEb7OcjfUA/ctm3/4uMKPLsenjCt
Vjygl0WQbAjTYXoWlEuxXwUikM4L9iVZFKF0NRix6z1o4iuj25yk1cxqN62/PU7V3aK3Pswey2E9
QCiRByzgyturfjjOXfFRFIjUvNE6Otm42WG9vk8dkVqbzTxK8hW3ckRvkEFQVOvrGHg3hDs2kC4D
Eel4emPbauwP7MWK9xEYV0LPnxtVfF1n0qz/8V6Ft5a96L+k85e9irQPk+OuxQnAYGf+ea+qVKXT
hfZkHEBfXJNqxPaWmIxveSicNGCGaRE/Q1ir03c3aH3RYcz96o5XgQuJKpbMUulTtWaXJpA98wdc
ENwXZFMa0MDqtv2Y6Xq8pxjAnAQRJ/FuE8yfcW7VjwzGGSYTTdP0g6o64KudGte3VQT5hwZtNIPm
tF7aZ+jqwfUBhjoHCIPfiR3VxnhpXOdbs3L8FrKiyp5rgErR5vk1MG2tfB/p6WQM5/2BCxebxKGl
Fy0VfuYpLZnEUn9w+5m3g6b3d4DzmdGYcL2cZGWOcte2Ywt8JesYiqY62B2jNlV9FEC5nd265QxA
fH+Besqop7xBn+U/MLHdir2vzEleLWBg33MN5pblje72DlqA3Fvm4WK7z3UrHWO9o98ZtZga/Ciw
585jRjCjvck4lsGlqhvPo5uWEv5Xe51MgkkztWjuGxY2Ox3qW98uMHvQIXOeHTwWSEXNobyjTLbY
XZxJ8WFqPmy1rDKDk1bmIFyZri908W0bH7kiTnKOumH2MeIG+vRguS3mCOR1Niwm00OvSw3G3KPW
c1qrZdnXZ2EWkC00t0eRM5jWMhxhg8xB3Fuzu+xqXdCfkSCs0QE2RfmyeJgqIzFOAWyqgZhSSOAF
0LA0q5mc+CPj7OvAWwKasc6QHjw3Q9hgwpylswi5Fmxr0QXroRpHeFiBWcH5RKklAfB6afbd8Zop
R6mWdUjmprUNIvp94tNWFUt9PVX03SSdoNCvKpxAaG5s79L/05FO67Os2cKRVYdDgWzqwP+mN9oz
pnst6qXr/jd7Z7Idt7Ft23+5fZyBGoFuFgRIUSVJUXIHQ5It1ECgLr7+zdS5zyLDTOYw2rdpeiiA
DES599pzHQeTbeOdu+L3eOs5rYjmXWnjzXlTAFyuUtxUZrwZGRY1eLpuXsaDFpvpdTaa4/rZF6N2
ylA20SP+iSmqNTQMzhE9vH2TuY3dHuYCih4RbrBDe/IztnXsy3l4aCud5bn2ovluGpscmRI7A2By
ZzKRWzAOPjZmoheHOI9LazfnIPf20snRxa2YJhxlu5oxHRjrMxIst2VxpxDGIIkhYsnoyts7t057
3KUM7aOLqI5qay8GmAVP/sfAxe1bsxSkEZfG+cCQJws3aqkzhIvpzfVBj7Px/WI1J9+ylazv3hha
n5w/6MWvcQMjCSGQ32LmOHlkwFlEU1JNPTpjPgZyuHSYZj5X3k0/utRhodOiAWFYZyVTciwdozUY
r6PzKY29Fq60htIYorQuEBUunLGRMcbZo0Yansgt5kEp98t1vBWogL9p3dhFYPhMtjMbUfnCHOq0
z0Yk6IhFGpDBsFscxa5GckVUOa7NG8RAff7eMwZzP8eaibyOY/YtZfHSYm+bonrfTH2y7krhd/1O
s+LobevrC7mdqbdRr8Sd+GOyqoahDpQKT1cvH9/XcT61Oy/1cyfo+pKsMk5wFAS0ueV/WXUvK94g
EwKWhbwM77thdRNCfqJGd5cP+nzNIUV8cwh9PixtbaJ+xyuwY8+urP6KZcL5XC4ZmqmxLmUekBlZ
WcCG/sRSQ81PWG3x/iwW8if4GC7Nm3mttXfTokePqw/T6QYcd5we0YfDgTMdpNA3s50hyV7neODi
kM4sRAvjcAoro/Wdg7O2xP5lZS/v58nsuj15n+gjBYpRgbhqtDNOKswZ0jEeyLulLVodyYUGgrLi
4/3J+mqbOym5Qh56o9HFrvNT+85yxjg5LuQyPqyU+qfvoc4YTYC3SPSOiB9IGavIU33XmRnlHnrF
WRTBwEnULIly3PtOat8Xk6Vhh1Y3Ij0kECJhC3jN9N5tlva7j7yYLGHsNgV8+n79yI0j+xLFiSx2
9ehY7207MtuDsRrxd5chcl0imCC7AyRBoHqfCKEgOWuhcZ8WK5QcwmgIsbftZzTeuI80jj1XcA3S
vCWZM1F0rCPG/p7UEu5l0mq2c/Ck2R18t4rRhGiz/6mqV8vaS5dycUKoLoTWQjYfha8lP6Stybtx
4RKzj0TVfTuZQF6XubARJulVJ/Zz5Yw9yLyl/UrJ92ruvT4DrU7CXD5AY+2T42gURbqrJl7jmqpH
wP1WNjhOYGCn/MNsZvsv3cQSYgdVfvzQi1r7y3e0oeD2h6D0gA5yCkQds3NW0nL+0NEF9ccGAcdj
ycqf7xK9Gesj5R4IqisRrfVtabTuH+sQy0/D1KftrnBqQsXuIhqC2GiIJfByf0VKuxhsTVg7Eqmf
DE6R8BFZxyarW8eA7Fv+ANawm0iazTKmcC/33lMFln1s9aRhH0CviZap0kndAKOkUHWE8G3vYo4y
63Vuj8U3K+4w15nwGtqZsWBjAr+BHNtLkwfSJzHHLDcv+iNrSF0wRyyjxOFEo9AiH5Cm7vNVkNdY
JaGkHVEW0IxLMt2bqUaUvO7W+hNSsdPAOt1roDHco3CcPvXuYM2HTJTlh6nHsemwsrFi1edplIVM
cCXY8NKi+J6MPmJyjHKy4dB2LV4Y1Gq8t+BzWfvWqxEqC7gx6S71J6ot1jEpPppt7mH7Pp9S3T56
C+4zcYQBSD4ny3c5miTpSm/NH/ux514zez07uqaN0DE0iNFNgMNZk9y7ZYHWbciSrxBgqWyNM218
U3qYRr+ZdNG8ywlcfGpxn8ScxIQVyfXHHpJ9MdhFdFWOJ24o1ruYXFM2Je7YLlA85SLurD0kUt2/
St0Jr0JNG7odpcUQcQ1TZiBPJ2SaFZUT4pFLUtodIjGv60MXwam4dtIuvvFA9H0dzZM5mcWGNINj
baLlSOQS8UvmkEIdhqx3H4UYbAHXdq3WCQnGuOy6FUEdsmGv7a56w4y+OL3NTl2Sm/xYDJSaHj0O
EMOOlASMPrPpR4Y0h7jAGv1GO6b10nxFxZn6V0u2LP5bicc6fFgNH6cdmZ+T1AiswdtucFbnQEXT
nLLswzq9svhDsJbEea6w9Gju0GJG3BHSKfnLS002wqk84YbqJCEj6nKeQxWstUg8/c4u/kLKzQJi
5ghKT6cXZOuQhOR7m0Ia3INwtL1EzvoFzlOP8hbQKlOnaNCkzu/5UR6iznzyWkGxaDvVvWnHPnp4
J82p+KDS7QouunEvHQA3GQVlVAr17XEo5dAgOB+ZLrjXiOvGH+frVqJx3Tnkn5AGYKRgQUGdjT+z
VMyHX/eP/0vC/M8JgnU+C/N2+VaV39qnpaenf/DfHIyhG//hTAPMh64llH1Kp/y3jtQ3+R8OACy+
roO/gA704n/rSE3xH9yb4IGQnvlv5ubvHIz/H4KtBuQmXefYSgTU3Z6DYT7YDDGfd3w+uta1mikT
GWTYukV9G4nev7V70VxyxXue1PjdvJLaqTLJzUfPZeix0l1H2XxLoiUPF7S09b7uvAQWkECdR1l3
dQHq8TwQ/v8fCW3z+S9KTKQwsvNk6JgNAU8Wr/7LzLTl/OnWjRUOOI44H3p2hEtWjs/j0L+fePrx
T6PfM7FTt1nrMNH8CJyuacg3STFUFyEPp4/xeyn4/QBlCaB8t01sZKKh3Q3jcE3NXGwEUyvixyI2
3elN26b2d6c233NNam45T4oPUhu1Hz07o34hjfY8svD7HRQwi1bYBHnsoQlde2b3mAA46cdsKoYH
whr/zq/x90NOD3/Sk8nYO23Re3VoxdZ4V2HZ8zMrGmHv3RgZ3YUoybnPdfr7k4fMMqvwaklkSFWd
Y3N0Gep79DrwRJ/M/YtJpd8/Qom99P0gABnV9BST6109u9NHZ63Mf+W6+rt18/nbcwjnqEAAGelf
aj/kC2TqIKsESpnFW6n+2PYblGVBj31MsYhThMT96qOGfP/KRQt6YSyd+wLKqkCcuTJSL5NhzdLz
cRxbfCLKsnHaC2kpJQz2dycJZQ0wKnIEi1bL0M2XeXqPNAMeC+cQQeWcOzpizxWLIGVMNP1TboKU
v0ZyXcgbjl+yuXVKzN6OU9TXwJhT39W4lbuYDXl5ZRiXXvHMnD7tBk9H4ZLWUw0YVYbRimSWqnUd
klBOpWl5lehZpn+lvmD9y5BjbhxHyvZvyN3jplJ5suwDzJ29cdvHUBlzjk31BAD2Juw0AO67wW68
TxpFDN83jSR2qWe/c0DUmWdT1oRxHVefLD2PxW5pccHeNtuEsmSQbFhzHEhlWDhIxHeRUZUPXpmI
f5Vj/D2SlMUCQ75htrKkCUu9yB60pM1+TEtzyTLlzEQQylIxGHFb6FgThhh4dTZSXGLNpOg8b9s0
FspiUayth0ybAL7QexIZvhE3j2ZGtcqFzj918gsbk1CWCTbYNQKb0IRL2xPonbxptdHeTqLbaVGs
/Xx9CJ2GyktPUZYLE2HLQpyQArSpmd8Netr9NWmDId50DN3i3Yx9WnphbzhzeFBBwZSY4AKOK2Ro
e9OMtt2w8/7OM+bZQ/pGjdMBC4NIo6LAbJLpwlJwZhB4ykqAt1VjoHSVoV+4mX/l9XPjY+0QJ/8O
Z/j3GPaU4wOQP2531lSHMVaE1E4uplVrx0nDIetQFkaKVNVw++WP17/WuZ+jTPiRSjozItwaDp0U
FWYynR0dV4ozHra1r0z4WXq6ZddIttsciv8BAlv9p03hmbgwBM69/+nvT44HWjZjJUrWN0x9PyWQ
B0WUveGSYkIBlf3+GMqUpxiAgnBSFqGPK31gTVTP/MB3JJ1PWKHE/Eo0lKKcxANjtatKeAtvCyea
yFTLXvcuLPlnpu0vf9YnP7Ey49E2DD6RJkefeLFl/jnpRAxRggrt47bPpCwNrqZ5XJ4XjuFtPVEf
vE72zRR53oU14bny5Hc3KmtCVYy5DoCyIV+65N3eHjrbP2KU0kW7GEhksqPEv4F2QKSPDE2+5F9x
k7V+vP7bzixIqlyIWEK+NDbHC52kcEmdUOxm14uZ9Nr7VGqTduclfV1/ev1hZ8ajqywP+JLGkVcV
XKE64VynOdxVjD3nNbqwhp9rX1kdCGBqaTP3lCUXi3awSrKxsm/G8PW3P7OguspqUPoSp8TT9py4
dqUden8YPehCY3UzNNKd9r2Vej8plYYp9voDz/0cZXnAZaRx7XZk+updSm6ueWgHMmOvN37uwytr
g1VEWdc0p3PlNNbDVRLF852FYXcSrNpKzVCNaeXrTzozvv/BFyY7XaMbpzDFKcrqwViFfmdio+ns
ikpPv4yVFA+9VkbeFerNqNwLXVz0BjvXhcqpoRSpWVsGx3PqG+1rxNci2+uYzHQXevHM8qNK1HyJ
t2enc4WBW3LKLeWGR1BQkiTcrXgCOx9e78JzP0NZIuLCkmYfGZLKT/L6fudSKsqgu/AjzrT+D6J9
CY8VjyQUokBa71ZsO++0YW2uN727o0z6yO0BRVA0FMq4nW6cfrrTOmqEtjWuzHhqoERDXpnGQUmj
3rf1K5C5xsbWlRk/NrWJRVNLt3eW9YZaZNxX62LjiVnF8SWa2fgl2NUwzZPmW0YFMrVhhttt7PfT
136yMwpyFySWZxlm5VK/R861HBEWXjyJnRs01vPmST0b0lxL3n6ZflqYHeP01l5iSJ5rXJm2S5UX
vldX3ITasg5gNZCC0P8lx/XvDVc1CszgcBI38esQN+8buE4UPkv3YduAVGYq5qh9NJMdDhPPHo4x
9idUVFKUu6l1+7TEPvmmwzwWkWkMdahB5Ljqrc6FhtoW37e1rszUvtYw7tDpl0pLSBbBJdlRR9gc
trWuTFWPWvLWkhzdfcqiP6668YYcaHvB4+bMgFF1s1RKj+NMmATW0tok1DGd4M8UfQHE3vb2yl5M
5r/ojMUhiiSwvpvAZ7gc37ctwCcs49PP2liSspzOrMO+bT7YrTxmJGi3vbcyTZOqt3EPmLiRIfov
dnPP6L+tSre9xAo+1/PKVBVOk8mpaesw711rPchIy/KdM3Tz47YfoBy+nXlBe1HVddj1cmEhrrtP
AzzACxH2c2+vTFcD8ttINXYdwiXrirfgfCP7QAWsvHRAOPOAX8zLJzN2SQZ/tRLEkGZuYM2NSRhU
XnswHPe4qX9+Sb2fPMBpvXg1TktCaVGdRj7UuAX2PwXbWlcmLQUbKWUa5AMsalEOXlNncCniZuO7
K/tr78i8zaAHnQZndgeX5Rajm0uOSed6Xpmx2Dt6+oS+KTSThfLerC9+uFKAQnm9Z06L4guRHOv0
2Cf9Xtt6QjHoTM+YkcnEbVuoMPWXyk444/gf12bpw5zqwQvT4PTWLz1OmcdlB6sZB3r2lVRmsANn
I0PvMIMl0po+6jZ+bmUyrxoA6wxcUzhrM57yMraBcNvett3rVJ/1tMv6zk70MmcwMaE9hHhA6jF7
zbcd1ixlKustFrU+heahFG4bUL7b3nhi3nhYM5Wd19SwM7MMForFTg1cSJvkQ0TvX2LlnxmsJ/zu
064xUc0AgoYLhn8gmggDI87Zq7pLXXOueWUaS2G61DR2VWgsp7Jf/rP5otluPxzHRm+anSfncbiZ
a1DruN/GLRUa3SfNyfIbGRWgUowYOGhNTUF+olObUCSAzyJBwqyFaE7nZ3/lSEQ+9mYbZW+JkhNo
gmcDsGOlQhRc1JA7bMptZKd/NLrjpii4jDl/yKe1eMjmAqRc08G5PQh7JYvhuD7F3dLRrryxTvW3
lgedL5jjoh0Dd+6XBCinnTs/QNZYuC16vftzlHMnYCItFKbbbgvLY4Ga/zlJTIRrF2a8cZoFL8xB
Uxm/lY94bEJ3ETaLVWfUtnogjJKuqxEQrR4KF6gVCyzi3o4l5BO7jYJMoJA51FAl5tCcFgNFDfnr
qr1wcDiNvpfeSFlAJWRQeDRlxd1q7e/7ykzfEaj6hpc3IrfVogQ663KLumLZ+O+iFqvdC31xbkAp
iyseIyDTwKFCvyz1IOqnI5XvxYVV6PT2L/0qZWmFLULtVZ7W4dr1jbf3YnMBMgNeAkJbcT1Q0Hz/
+hp+7lcoi2rX6sLFUbkKC4hoD4Yhkzerr4lLEfhzzSur6dwhg1htSUm/Y68UIHj2QT9ZoW97eWW9
K4zcoQLGLsLEhnS7X3GL8vfeIOTXTe2r9Yp9vaZot5aC+haRB1i/9vseyvK2AaR6bC7RCBJhMfMw
K1qqwGLdf98YrXez7d2V9Q6VYtpPXV6EEhTNFRqtNnAq3720nL48Pg1l1g3TqrmNMXRhHnvVECxd
Y/45JoulXWj/zF7/KxX85GihRc1cWObahTb4RiT08qQNttNc+ORWy+Lztj5SZpnhYMpiUwQY5kj0
3xS6XOB3peuF1k998cIc/lWf++Q3JIU9O8JP+lA6sQsewGip2ilAQ6Ikph5pX8usHS6sgmfm2a/1
+smzQLk4SPMKDdPNIb/NOu3P1F/zbTeEX04TTxpfDUqCk3qOggrteYDupr0eWxBIr3+Ec59amcS5
g+Y4gsIe6jq1GjvYlLFzFFHp23tAKKi8X3+M4ovxd8hDV44vPXSfwk9lG3YAPcfrPB4WM8AWPP8K
bzGBdW53cC79UWb8Rgjm1QETisHBINYxqnfwRNr1wqu8+LGoHlZ2DulW5UBupg6dOYH0AMq2fmQH
1+wLm8e59pVh7YDadXUf+pOYi8cRv6mgxjF122BQnX80TmkY0ndJGDeNfQ/4Dzyuv3FCqr43EZUY
3FQaGq/EHC442VAC2C9b+t1HaMdEfTKOnY7P6bVWHOYrkxOHmQTOV9545ZZ+p33lu4p+cExuuH4g
Wl0/opBvcCuz68PrA/jFr0rrylc1phL7kN72gyh17S/TbPgB6L/18fXWzyxWajn0XEbmqeiV4xo1
qrfxnDfzjqKHHufaugb/aMGNlBt/iXIo8ClDzgWM7aABv3CYx4Xv7UOufP2XnDa4F5ZdVQNpWCTB
eznF4axHFBt5Y97IG6OW1RRouE30R+J7U3Xj6Tifvf7Ec32nrGAdxE6qoMYoSDVU8eCcALdZEuAW
ijpDnBiF7njJO/vFUcDaoaxi4yySIgEzGExRtsL58qcW4JQF4uzCcnzuAco1LGnnSJ9zTQuodIIY
B6uQIicKrsp14wNO3+3JLESvYraS2uRgdKP0CxTb5aPe6v7x9W9x7vVP3+hJ642Den1eSg1RVc3t
bFwMKgHMS/n+c61bz1tfAXZPpr1UoaYvw3tMNPwrcN2XfDrPta7MC6o0czePuKI6hhNdt5zF3/b9
RY3audaVq5sfFyWop9IMDISSMxcWmLNUsTb2FinjiYnxvG+sBjE0yzbwzXXyHew9ouk7J54V+0dk
XJvWDox8lPEPXhVGVRsXYbRkaejpWO/qURpt+w2qjK+KNV9D1pCHpY0u39a1/raYdPMeE5Xu56YB
qgr05Ool1siiROF0Km96z62uSlwQvm1rXRn+kUkBiSncLAT7PQ5XVTFThM0RPTa3zV5VoFe2g9PI
mQfonTd8NoE3w+oy4GFve//T4H0yfbN0NZm8EWXumJW+M+dl7o4Vmrrsalv7ygSuTai/LtSPEKLh
BLFqqdY3wikr98L7v3iYZXgqU3icV+m6RZSehmd1hYcOpaDatFDWX9eue+Ejn3uIMpO9NvZglER8
A6NOyIXbQxntzaJx0r0VE5I5bOsrZUKjHO2gO81ZaA3SpuC/MTHHMf6dk+T/Hsf/aZCau3YR1zgg
h5WgTHLnRKW8KyCUfNn08qoMzxz9OZ8qmp9b81uTENCIG3tLpo1XV3aw4sTuML2SSdYl8gMUnixc
GkxoXn/zM19X9Uyd5tVeu5YAYZw03ro3qgWvwyr3h3tI4VRMvv6UM7uBd3r604kW22sjpZaGrp70
VBrCdIiB0uP3sm30eMpMxhTJSzJHJGHWwzttIOZM42xuOcnzBZRpLL1EUD3mJqEBYSSwmqjdzd6y
KdBN68oklvk4IQKy0hDHJ0TIIBmcN1VCTefGvlfnr+6YAGOdhOIL7X4pfe3WwDH+etuHVWYtHt/w
+SmwDc3a0EKj4rpD+tC6f731lwWPwlfFcrHmGbFbxEnorVg6HWMpknrv5dxgx0b6Aq+swf7eUfye
3s8aNOylNHT4DIsgRr0lh8IrKCfUPtcmOeIbEq750Hxzpj5/V8WZ9/D6LzwzMVSbSsNq4cGR/Qcf
C+rG6/BptBdKmra1ruzPLvio2SHCcfKW8N9YE0XAQKYuCp7Pvbwyq+tCg/ZQ8Mk1ysbfODHZaEBe
9fttL69Maby/nbiRdRwafvTTwYEOszrKHLY1rk5pshp2n3D1bwZC6XrE1X+eMCx4vfVTB/zjUsiY
UaZ0OSw4G0FqDvBfw7fD9UuMbBrNpsSgHmB3vv6Uc92vTOzWtuGKtB0jcwIlEmSwObr9sBTdhY3/
XPvK3Kbq0M2seNUCL3Y00kvG3m4xENn08qoEjmIZ4kbVoIGBhqFVlMADsiXaNqtUBVwzspRm+AQF
FA4mh7aW+Zt6sZ1tY0eFLLaFnEYj0/wgSWGTW/OqX8Py2aRfEIAFn2+VOIQXay2FH8BxcK88B3R0
1Lflxm4/jdgnG3GKKVph9VUcWn39Eyx+jf+PsTHS6JwG0pPGYcFQiqJ1dDtcptuTW89urqs0eH3E
nJlUjjJlrQZm9BCtxLtwDFp2ttnG/aEeiz6Q0VJPGztImbok2daJ0gNu9Hi2huM4AZ/qpmHbWU4V
wkGHaSw/q/0Asnh2jHo/Dib82y4kYc71kDJhDTH3ax9FLDtt41d7Z8z6eY+IEh5gUhnTpug/lFfl
UhyvJlQkSoICFzDZvpgTSMZbFzVb2W490L/Uk6WnLSvHJLWfCjiGYpPAm1dXztJplYHdkuQWWkzr
v7QexcVrYvUfXh+hp3H+wrKvauK8lXoMvEGjYJKTvaOS+LFbemPbIdRWZm4tnblq8ccJZi0xd3YZ
fbYz7fu2F1cmLn6ziFD84oQZjPJry4qTW61GIbFto7KVmYtjSA8d24wCW69+6EtzXUiy+dteXZmv
vWhz10pTH2+xDEOqtoKqpqcG2uRt7SubbGPFI7L9RQuafHY+R6ntQ7fLL13gz40YZcZWtj35c+IC
i0Ouf1sQKQuTwdy4x6pSuFIs0zLPbIMTiCkgMhCGltnsLqw2pw3phdGu6uCgXdjwz2UUWHNpHRaU
ISzKRgcQKcdroEgA4G/6BJYyac08qZBctKdthWLbKM3fTmuabgvRWMp2m850twlBPcDRdA763PuE
y8qlW+m5LlLmrClFpmUItxk8ev9V9IuRH81xsfq9jUVVfes0c7KpFEdAYX6++WYF0MtpSKOgaIx4
b9v+ePDQv2z8BsoUdv1xsSmC4Jd4rTnvOEFUPxpDRNvO+pYyix3AUHjaIN+pMku/dp0s/UFQIt52
hVNlcEvF+mb3JeuP437KWr3eR+O8MUSsquBOsN/cL0llmSJtjulgpIfCGZZtw1NVwVlp5RYZVirB
2C/WIet872AVvbUluypAFj0fM/UUNdaIsoz4p9W8j9wx2rVghraFt080k6fHQdBErRQNySPIWhH4
/qk62V6v2HruKZT1sm1D01RmcEzBfeLBUg/whIr2VhJP1zOA6wsj8/SyL6xypjKFMfSp/ZWy3SDF
Fazkklia/Zse3h4mmmViJ0DW8BHBYi/Pswv9dmZTMJWZ3PuaAyl+0oLEHPsPvj9OIVqv6dPrq+m5
H6TMZKtPrdWmtDvQUpH9rNfFuZeda3zUOczpe9hh8rNeFPOX15/2S6LzUv8pM7sREQvsyt5f642b
fIoSq8YcjYdFH6TelB8MtyQYhRW0Y9xC2UQt3E+r6V+J2lofi7n0031croV/XPIKJmU8pHZ/KNwk
1Q/oKKB7vf6e5/pc2ebbbiHEF9tagNOO/Ufbn0x3da+vP29rXtnnfQOemlHPnFL02NotfeGHng9z
cVPrqnDMlgUHcruJePnxp29nf00NBLxtbStLhAVvq4QawWVXn8tQn9r42oyLjQEqlU8FfBNfHWS4
AcCy926hfcRMZ2PMWRWNdXCPpsUb/QAnmB9x4T44UfNzW6coi8KU9qK0RM6J5OQQCUdguZ4buTHp
rgLxKQ9N577mxYXR/YCwep+57YUz25lhrorEFhjfY06JfdD0uApbOb4tZmXp2263qiysHj3hwt9m
n01r+9HCJfsDARg32NbpyhSN+qWfas/xg1+s79IAXJu02I9va12ZofPSY14bdX6AM9hfvez+WMZ4
W7eoUjAWPIwzJQIUg0vWY2VUbmjGw8btT1VIiSSJON1LLTB6kT6kSdQ9Nlh5bzshqBKpLMJON8VO
KiiE278lXlcHq1tYx02drkqkfC+ukB5HItDbyrlb+xZLRMIv2waMKpDCE7WaKkiuQdvXAA01WOFv
e6lXG9NCqkQKUOCQlyOrQOy6S9DOcn7nFnZ9oW9+Odi8sHOqGinM0bxuigt0V3Nf/vDQIhRv16G2
/ki0pZNBFi8fTF0e0UGU36LRxyq5WNPqaMK41/azD1IgoMrnRwoXqD269pADNGKHvUKnX+HbxV/6
w7q2zn3adcK+8NZnFhhd2e6zYnYGOZciwD6cuG6t+Xhqut1cbTvKq3KredYG/O48trrUHq7IRTu7
rp7yjTNVWQQKC0+xaR1FEE+wOjEQeBcNybbYE5KV58dhEK7c+RYjCrzlRJ6VSJxK3AY2rV9oAZTW
R2ONREYkAYNOvCmNKDrqqbMJSyZIUj5vfey9zMBGIQqIJ8h3rkzEXWKty6ctywD5kuetk2iuvEgO
vLuxmDvcor1d12nbRBhE1J+37onYAuHN8uvBVfyGl31/Zcokutv27sphHcv4SXPFySQgFp8js5mo
1FmKw7bGlbO6HDHrKA1OApCPS7w53Lspsrcp47j9Pe+XztVqTSyc7DTKAq48iDtv53VwHra9urJb
W2NimnrGyY5IRR6UVBftpIwu6e5O3+6fa6NQ1V/zigmFLQc0kNHYP1ow7b6Z66C9aVqt2VQwAT5V
ma9aWq9uN2FwNxdtcY0RZofbBTDcTf2jar/yMlqqunJEkA7uH7ZRfPXKTUWevLgyWSdI5jDJJQff
1cVRo+iL60jm+qbrtlCZbILCAuydOeTJctKu1tkEaq1burWphoe3V6brlDlW72klxzwq3g6art9S
LnFJbnpGUCDwnnsWkxgKNEaukXO21tvi6E9iZsI6c4QZq7G6U4BHoz3sWy3Jh2uvxijg6OCyNoEY
ldz1t316ZVaDXOFO3E4imDRfP5K0qXaYLW3LCkP9ff4LtcFtjUhbRUD0pf029Qsu2Ou4bLpACBXa
Vs7Q9D3BsLW14tr1pXVo3Glb6hPTweevvmBoUdo5sfw6sToK2837oRiybRNOpbNpiTv6Zkt81C59
7BwwMAhnV0YXqFgvn3uEKgBba3c12qjjjN/EM8nV0jwmbvp504BRFWDUP1Amb/ZeME4l8POlTIsM
JUHZtdtGpCoCi3HLKEd7EEHdY7+Czqz8hNVvf7/t9ZUZLTXKSFezEYEj2iRE4pIEw2K1m24osEqf
DxoicYDjcc0LpqROr7J0LI5TBz1/27src3WNWrxqXL6r07Z54HaSIh7KIS8EF8+NGmWudtUJaS9i
+t0TH2Yfh7vK1TchXdgFlB0YT0K24AJn9Sbqskfk3dbHaZBy00FceMpcbS3QBDJzXfTda/rRE3X0
1bfqftPVTai6L1MfcGTRE3ZH3DZqIBrz+NUtcfXZNuBVURf+uVyubMsNxIQV8zHlDhrvAYvGnzYN
G1XWZUWJ4dkxEblKDM7Xwjbaezmv8aZ4n1C5aH3cN3ZvplxT2JXuTK8QH5JRrtumq6tM19qz/RQP
ZRFEZt3ssqnrdvEot8VZYFg8n65utNqOMSdeUMOhPvrlot2WMmo/bOt3Zbo2kW/lWWJ7wUlRf2hi
zTqsWm5sG/OqrGusWH670/6E8cgBOzH8rh192TgklelqW8tcZDM326ns8QnEYCK5Ltuu1ja2r0zY
EaOuVZenzTWTn/Ef/OqX1vfXe/3MaVzVcuXRXBYAh6Ogb9P6Ecowpld+rhdG4LfJxlOtqunq1qqY
tIxY0ZRzHusl/l52Bufy9Z9wZiVWNV1E5lqEkq4XxLqVc9XysRnZJWMWjds2ElXW5WEymZY1t4lm
NprdmJRB52+9yqlgM3u2qmlYPBH0tsjyA+xt1wJTfTKN2dY9yqwd8lYUfSs49nkjvH2pe/vEH8qN
na/M2txCHiJiVhwJxXQ/iPyLia/dtsCIYz5fcDpryGQzc9peJqMFf49iD4TqpoCRUPVcTd5DBegJ
GPUYg+3KSnOxC2kvFhGfgjcvXHMdZc6CbnWLMpr8IM39JA67rCj7m8505/eakHl0Iwx8F6D7N5/j
ZVyHfbZ0WbWLtFL/4kuyTcZg9f0DRE7jSzxBLQ8jW8jrDP3cjzmqfQdBezH/eH2InFkEVJVGOWXa
ilcc28ZUjA/OqBn4nKaN3+7wFdO+vP6QM9NUlZ415WCN5TqLoKopETyQyliSfdxGkbVtoKvyM0fy
subEWXWuxu7BXJzqm92P29TeQpWfiZbQaBybTKMmedc4c0cFzfptW9coQbRuWTQX63ERmLjWXDle
6j12AHq23ftU9Zkw2K11tCxBQgkfUMZqwcW89yUqk22vr6wwREHMQgJNCVY4GF8d23W+iMoaH7a1
rqwwRQZcHJYc1/55Tb+PWZlfd5HYJlAStrLERPBSEMAnxLqiPMbRNkMSvMMYAAe8ba+vnA2w22tn
v2Z30krK9lOrNcE742G8rXVllYmxOM2jAT1nnff7nPy0hISxqWlVgeYDPBg8vXKCqJHlldc2N3g3
uNuGjCpAs5JqjsdIcwJKlCcSDkZz3zlrc2HInMJ8L6y9qjCs6FbPSpIJi0hZOdcYy9p/mX3b6XvL
qa8q6jTqdbpLBiOCkVNujFVbp8X1iYKauniY3mvjBEKb1hu/tMW8m+Zp2payEqpIbMltd22tzCEW
jpkxhtKL83UojFI/bvveyjyD3I4yQ9BpOvGVvWU1/d7S5LbstVBVYo2N0bF5klpZeu3ukqn+0Rrz
JdjUma1FFYkVi8nuWdO4jY2q3M1DPuPT23j2tiCOqhNbhxajjJmqgcwT8j3AwHXnSHP6Y1PHqzox
QRrVHgnWBnhCv4WXvx6MpEu2HaFUmVi5chucMs8N6mUxAviKRdDDFtvYuhKudpe0kK2w3QAWNk6B
tvVnlPuXeF1nvqoqDkt7q6mt3rCDoSyaY1nEaN2scdttU9WGybm2lx4YTuAsw//j7EqWJMWx4Bdh
hoSE4CqIJSP3rKrMyrxgtXQhJBAgENvXj8ecpmO6uszi2IeOIkF6iz9/7g9FFHZy6NSfGEn/5cD8
QwC6pIHZHhW3ckV8mDpWt0cMPcfTGMOQQ1JYF79Az2kcJVcMLsUVNUEhkxg2qPl5AsIg9N2ZXqba
tJ0UYtnuYdRgA7l1QfHYJDacpZkSra7DsejFta+BGDRBvwGgjEFb0xqCsOgHr1uQTOhFeuXg/4P7
peJDP7s90t6rYcOVD36RWHUJmuzGgazOW0EPqer9obH8T7Dqf//+f/qEF5k1Dm2/sg012RTBPmiX
rKYp3yHiNpRZAuHQXvoqIE8V7Lbh0lvzUp2myqK7Hc5mY3KEV3i4i4lf4jwAn3rJJ5iafqJ0DMed
mWECDMvIcpl3bluX72GUiDyg8dPiUfZJYoPmm7BN6K5iJYrL8TUJBOB5EcYHeKirPmsIxAqljRz7
698j2LlO/f93JS4H2MHUW9XNABQ3iCcGUlGViIxtW/ozFi37vGKmcVUkFpfDbOY1NBmV44fJWL2P
lXcf6UjcdQMscTnNhpiiQLVDgS0G8ETnkNkHTnflIru4nGbbpBvWJqTI4DMOamZG0j4kPkT3+e+f
4TcB85JL6Cpw/cAMRVHVwtu2WhYlW8qvxF0vReiqFgco1YwfWud/EFxqCUjqur2k5JJMaM6YbrnF
/BCXRSmbrfyUkuTHda/lfGr/pzCrxRiFqQPCMiV8uLUQ1seVDJPrKvBL/TlgxZQI52LoqanxkY4B
/7XAReb9umc/f+r/eXZ4rWqxcYFPOjH6fTZ47rwEUexPKzK/C3OXrEKsofoG+EOMgbOo7yIzT++m
hnntzqpCpZKATvsZFPDkoVnqld0CxLDjW8MthFcX7L5/qjdqH3ScdC4HdjE/Na5UYb6tZtmkKtck
yDBzHDCoDf38AMtJvmVTMbU6j86a9fnoIBv0h+P/mwGxSC9eFtjFVQzXK44wpwXIyHG5/VItZUyC
q7OKm3Ir6+JeQSzsFZOh7Q40mBZ7ahVpruPEorP+++fCdldZsQKr2jQMYEeLYzwiFl550i4S3lIW
G0hiVBxM5IJNkrrxJCOqus7/A/Phi5TXwmEXjF5MVoaRsUMLiZidTpy4rla8pFKmZirh8RHCgzeB
hF8D+eETTCz1lZP5Sy7lChlAFF1nlCPU5Y+5c4A4Mf8I/7QP9JvgesmmFKV3sCJeOEokJiQyONCa
RvVXvpyLGNWBW16t8RgfCoWiF96UpX1XXWGuG3Ff0ilX4TF8Hsaz/3HZ30SKj5mIR3tVeZFckik7
2O6EyzggeMOw/kAwMju1/ZXLk8kllxIOZTVKoYShcxxB74CeqITDS5n/e4A9d+f/X7okl6THZIBv
yWhxbNgQOpYtykIxmWLzuTwZ7uNf//6v/O7wXF5dWNf3w4x5rqf99GmZlIqgEE3Un+bFvwE8woub
C5VIvtUGacI58c21Sw3l0LAN12zD5mC2For/JcK2/W44EEysjaM8u+YPE2n094BXJzpCLbnyQ6eH
77pIv7nmOhFG0PAugqkPSJ0k3cwPYMEWjxBttliOHsKrbhw2Nv7+5CljDWpWlDObJ+ouYSU5esXN
VWAKdDn//utqaJbJWhIdEp9OD7PS7lOaFPr139/6Px9aECT+/usRi/VqyyoCqaSr10ypql1y7I2M
7z2EvJerAEBxSXODGJVXaVvib0BhKYu++sS2jl93cC6JbjUr+abLKToUui12pa7WI+nYdbkGqwt/
f0FFXSzEE8sORazJvpnCFguV4XXBGpSpv/96B4XqNqhrdhinoenlsgXuOBFz5ThZXBLdYqDFY1Di
97s0cPcrD8EGh9PcH8qkf45F4tJ7FGpCA1GlZofATTEISeyv4exB+u8n83c/fnFn8eRQlnFINHO1
6VtiqkpGro3/MLI7w0r/H6zFJYNtapeF2AmQdDi0zZa51gxxBh2jFdpgNOnYfqDefVUTHb//+5/z
GyBHXNLaigIuaBtJIlD2CVCAah34IFdsgPw6Q1P3vk0ac+5XxtrvyVLEnYYOJgDCPCrCaJAbMCay
G7ilk9xsa9oXn/TNrSl0WEtUi2I+YZsO4/B/f9zfxIVLnpzSaju7HUaH2ZJxkTFoN19CUBK+d315
lVo4jIrP887/6UiGWmxpE86ICnAnz3sysCywdvlDOv7N+bmky1HNgnbjW3TYZjodXeSbZ471zOti
/iVXrp5BQRtVSA/QOulz6MyPJ9u76qoySFwKpc1dVLq+Zfj1qd5kVNPqPgquJNqLS65c5MEcioWN
DtBSiW4ik9LnZEv/tG9zDoz/cLMuZdImjXmJg7b2wXZpA+zGmu7Nbq42Eqsxvs1ZGA9XeVvhBF3E
iAHKKYNvInLotxZHH1bgzfdkitYrj9BFYo/LsdBLIeghUdAV2zHF4UTXjfXwJxny353Ri9xumhZx
/3yK5jTVR5gKFLkCteK6x7+kzzU+7EU5RCHmhUmSKRaLHB/jOiatuCTPBZWzwDNhFz8rMe7WIuR5
3fTXTeDFJXWuHpZyiDGEP3Ck9wwjMEhyNuyqMba4ZM7VQS2GDZa1h6g19l3Drk+KImq//Hvo/M1H
vWTOrYkyrGlDcoidnr4Atdf3Zmn+5Az1z/W5uGTOTTYBHtIO5FB2PfjqSz/YL6JkxQfUMfpAjkNQ
eBkMZfg5VP00HUoom17FsRWXhqJVRPmqp5mALjlj2gEF0AxD4/Hmutd2cZdnzho265Ec2NjqQ1/z
PdberqyzLv1C17FMknrpyME4P39mleb7ifJxd92jX1xj1wqaigaPXpei+hm2ZG2w3Q2Rhqt+/pJY
t3FmFziAIBsA8n8d9eCxnkrpt+t+/SILK59MHSqQ8AA35HrfADPA0NBcJSCfiEtGXYT0ThA7wsNQ
gYwpYeM7wFdy41dG0EtCXb0mULQiPjzMNSlysagZKivpdZQOccmoE9yVA9hL5AAaQPW9UzHH3OZa
oElcKqXBxoq3U1sQSOst/WmGZ9JhIDq8CqkRl0ppgmt0oXbGhw068cW5qP6xmWpSfziVv8nzl4w6
EdRlVzUIc1UD0UoZBmm9yCkAs0k6Peh3ILTxct0FuyTYKTYEJRSjkMnWaL2BHsb6UPbTnzhT55P+
DxXLJb9uqzSBf1QQHlCfL/NdRLV4jDe2QlY/4lOZFV7YfhdiCYXm/X9r1atu3iWNzUyNmTprw0MF
q7yHMNrKu9Erd12Feslh24SYkrCE9Dq01MrHdoDzQL2u83WH65LD5qumhFpYBWF34d2u5+o7jPe2
Pxyt32TQSwU13vfQfN5wLwo2TT+GdWs+87H+k1fD73793PL8T9vR2yQaaFPSg2tYKGEY2GZpbP9E
o4J92Dns/8N5urQVDTBYb6DeSg8KfpwObICpXbmE7pOuvQTLau53Swk/lptwZVCv5YuZljPHJKjz
daPx9slDjxnUWgiO/UzqLRplxVaAD3wGspWtzjbTruhtXEg40VZg+fEtru62tPWVBKde8Dwd+yLM
BoFNpwxonU+zuE+Eh3FcX+ksGQ1ds3LR4XwYtG7HTLdDux54NEX+mJY05Ts/c59IDoM8Dxlib9v9
GjUgq6zrFroTVlInd+vqofOZ0ZjmPLkSRtxHXgER2Cm/wfvM0JjHsgo0pbd+U1CzVeW0KUwse+Of
KhiLvIWo8saPzsOYGj/MJ5VRPwdL1ugtND+iiW1LNjRTNckG+oLVS1oNYSXDlcTsYND+znIG2eUd
bFboOMVjX0eyCM24nsS64YDCrg7rKZ8KS6BEZsat6o9cBGFxG3XBRrMGQ5ztnsNPTedruK3FN2u7
M2sCIX6hcjEwAoBrknHmGzThzV/4cEmxSyPqyHdCi7F4iJI6Rk7jejGyD8aAyAYWKujPi6GvT34E
EpgtEHIOj5Dfj/obAsnQFo8YuiQjYmwsypyYfIMZI1uzAC6HItNlQF4oD1j61MB66gaGkI4fV4ii
l7APjJbidaMsnO4dpRpDWaCBFT9FweCLrGrLkOWwG7I/q27WdlcGnU6hMVaR8WEwoP9m4ZpOZjei
lngsZwPvLzJu0Xrcti2ZpJmLYtxBrcxt+7Hs6VdiVNyfyplBao0OffOwdIV6xRNW4HOVkA1979iy
vlZq/MZRlH4zAfSP8r5bcaO6lbrPtvXrSzPW7HVeh1Hv6MpAVvGRblrZ1TqAlDOBSpysm5jmXsTB
cwq52WM9opsAyJH2LutHur5QcEnosahGICYDj2d+rJW1NCeOAxWCIlk1yEqtFebIaxt3x5g4dQ8z
6Np+ZpBrTndpr8Y3cCWbKl/XWI9fddQV1T6ahV33fUIS+qKLZqL7pdOF3hvMMXFoh3C2LwktObmJ
4Gy1wD2xdkO+YGURvHoeLFXOsDsdyGZYBr1Lk8itx9aNS30TxRxHEme3rKBDPZIizRLEd4zSA7N2
slYCKGWvBzhNLWOq+6xiHWEggtQzzQN0/g9q80PyMtten3psJZufq5uo2LeiCfUtUzAcQTmoBgy+
XPxLA0j8TvuYP5Iuapad2PB1j4lv/H3J1hjfc1t0v3Mr66bnaWPUv3OOV5MZBwovrBGdX+/sSoN3
L8wGQQgoy8ePcHSuGtlC0qqVzdy1IZ4eyhYPaoRjZs5n3PN9mng739duTMMcH7NIdmRQ4mfR2tq/
rxRIdQ6mWyL2JHXdnUg9sEgwI4JvWIAgcabKpQaqVVVdmtOOpGYXBmq6g9sTRr9BA/3/26Z1Jn08
+/k2TrouOptnlj22J1bmhk8cr1DlLAnrIBtKsExvV7+tdTbFywKZKRJE373DFceOTn+OJi2J1e6s
5tjvZ4U3/1xs1cyOESxxh9uYda/KBLummtZvYdnju1gIg855UsI5QMuYt2fVzXYWNNkxHzDYL9ol
bk4QYC4NPlmCjSAPeY3lLvGEYPpT0Gm77+GH/T1ZEj/eVqCVT2/aU+vvdVPp5aYOCJ+Hc3YQFZGs
tQ4wcKJAKA23om6yRYxTk8VjEb8lHKDlLggb9zMszJz7AMgHvv+ZGjPubF2k+VKN40HQDr7tI/Tp
4639OFMIpPZRnylnfqkQDEEJmwWw/hP+tYDG3j5asPNpsY+VV9OEFjLp0ixsfJWtZnIS3Rh/BkwR
5HYGrXlJY/99HbmF3sn85mBfRqXAZX6YSdJnUKCyeYmpbFarGeVgEvAdjowq8SqYQpvdiPJWq2Ca
M+/i4BEupaBHD8mG1zq32PqWQ8gUlINAIZCgsPujI3NWwhAXKcCVO+F8lMO37QsymDotrqVZCFXF
UpZler8tdiwlLC9IzjGtnaAyF3yavfpGGSm+wU2IPsd1DIf1KehkGyLdqJkiooeqylgzrC/9MA7v
MG3yt52m4de6U8N7JLoic1W1ZSET7YtzDf7AOkiPEVm+2kW8eLiOyka4JmOxinMowVCJQ0lPNbhR
oOEvAiLCWn+BeIN4JFP7ETQVINu1gYODnueXpcECQJwGQ64KaLH0XYHh1JgezQQolNegHERR8dzq
+jmqzZIlJRsPQTu+9tX2wV1Idwu2AA8W+pIyMONwinWAE9411V/BWHBpbPmsY/bNjfEjjKhu0zQe
926xj9u2pKPcprD6ATEcuu24N+kXnbISKBF0ZLZp2vGmT471AKNl3WFeE/V9nW3z1vyFmx2TbDPu
R9tu0EgLk+aE4sTtauXuwjVBsoJNxTuDYexH4bubiC6PdeOWjNQhe4jn+tCz7dlEIrpBogjvRKy2
/cSpk6FP5he/rNO7M2aVOhiTDHfM3xcR3pNC9SFtZYp9G6OTCZUXGYoN9VY06/piMeY+iQDHt4JG
dN4XbS3DEorf0+TWw9jRj62M8dJmJXlaD7KNmv3aQgkogrjiIeqi9YEEaYTVpmIoJeh4Y1ZSQj8g
qeS/Kx99h2ZWlIGsMhzCTryB66iPAwkgtAJj+qOCe6qMBNuO8dp1RgoG1WhcNLyekb6rKoXhCCwX
cOiG6lEUehUSAi7luymR0MZ4GKXqrEt3OCO7pGxdrhpFH8ZQ6W+sH/r7LQ5oPjXhnomyf2AUxeQ4
1ieOQi0jsel2YaxD2HI1KJHoxN4GDLmPzqpF1n1zg86Y3xXz/FCp4LNRlB1xeXak5GK3zmMlm4Js
cuEhzUyvTm4sPhelmbIINu2ZIcsga3gUYkqhq9MMl7sMr+Mrs/5bBAmbrAPtsJYzWfodZgbjN+xy
NnmbBFUp/VwNR2EQaYM1CR8gNiYeI6IYEsU2v21guueTagd440SpHKvSddm2+llnK6XDXxV4F1Ue
+qGtsrkWKofRhJUjpAARWyz/KNmSlIcFE7MazJwyYgfug7HPHAnqI3XJlK2qWGREOJcLyoKMbtMH
esmRgWNEkli2WEavQX2hiYNry3LL9cBs3hhvtyydhM6oQ0gkCylPHn5MywPWhSsJUmKchzAJzf2Z
vwlJMoplwehUFUQd5rZwmbLVBzSXjITmSQkZQ0HyRfjocw/tsqxaYTGEf4SK7dhFBfWQ1WdsnzrT
3/LGP0xr+qXa6oe+aU4ebkfHOK1G/Ypd0/QO9SBrny30MZDkknn8Cgvmec3CJWo8bksHYug0P3el
WXVOih7JgUddCkneRJNdA0itupu2Id3b0ZH7WluuJLyJ4iSL5oW1kgU2RaeRRqgvGsQaWY2QOXZ4
FXcFHLW+lm4hWY/K/4WniZbRHAZ3dkt2qhK3KID6+yBqBiXZNMw7FSZffTmc2nqEqUWNIs2g9nuE
5jzb9cF66IameYTUw/sYgbecdk0qh2kTvYTpfZJNoUHzYiuWAVUacDT4gCopDE9pKXpy3FgTCNkv
YXtCd0IbUGn5+quC2MxhKRrb58at5Q42Ob0MqF2j/WSiCsXrWRI9SUqzrxjrMm/YQ48RmgxKVUtB
e7N3ohevFENB2FnBc7SHqJasC4b/C52urFeLd9d0Y3ijqmrIC2RQn4XcbEdHcU4hShlxbOA19q86
qhzNKlK2L8WmgZBw9GCym9ImzYsFQgI3jgvztJnF71K/FHltoWPXr1X73rLG33Vz4mEWZUq4OWxd
bsk07F2tUQRhi2BPANp9sbQbjogadpcOnd0Z5OtdoJbqxZCUPBPUFCgV18BmgRDpTbW0zRd4jYOo
Bu9cuJ7WXXXj2eie0KNN94wQ5MVkS+wIE1QbZcxMeMVTlbBPkxv7v+YRmq29aemRmqgOZWE7cVOh
EL+DgGyUVUsfvgzNbA6RIViQ8Tj4BFxMyJR3fS+HhRNJoMXoZGW79mdI0NKm2/SZLynPtdMdMB1b
n8Dd1NhateVrXUDaE9t9rQp3XpAglrE2+sdQzu0njCGbOzdPqI7FMJyosC2OWKlGmSYkuEm3SOWz
XoJTVIz6xpJW7IDQJubJzb3XO2MxckDEFgt4QJBPK1ZWqhzatMXrzHWbSFzL8T1dFQxhWULae1BT
qi9zMYZfeVTi3SlX29coGgga6cAFKP5jgikprd9ia10+pefqemjqeJPCjvFNWA7xbT+V3QcvMehH
n4O6CV1lsitS6HMNDTToA6jr3XWr5eOxGLyV1OpmvF8iKKRKyEsF2ZiMk8nUGGzITrop0O/ERGAG
UKB/ipYU/cs8TKdltckD0ADy7WyJI2F82eMwl2aGrZArT9NCWi6djd0rkk7SZXE8gGIJncxSSAt5
4EMzj+1hwWboDUJc8kkrYd5ITWeYOQT3xQASvnRsgxv9QhABi24WuRlSREzWL3aPVDx3ma78QwDe
ZI4iPP0LW7d9u8OpHPSDcRH2ps77TNncAzAASV0g5dL0AefkO1Y6Z1jJp0/d6nFuV73seOzTVuq1
Q4RTYtOfYSZ4uzUw8CzH9s1HABHkMoWhhV6Y7qIdYYY+ExF10/tUc7vs4X/MsM5mCOyB2i2b5yp8
WuoGkTimfeVzM4cce0rzSD+61K1f56CcjFzbNg0Q2Ap4Lc5Vic6kCMrPilcrYJAoAA9/6spgn0Rx
uslh48ODooPy+ZwwdIPAQ3goRQlhYjkBANqzNYAvPCho3WvRb0MudAFTGA7Kwe1Ka5QxNOI/WxQi
WVcXdqcQWR7MRA2+zxDBZa0gpTgmrFhPBRYMXydMl3YqYtMtd+oVDKTktlMAjAxigsT6mNkgLgcg
B1o3fd5CqPuGidngFVW0PDatKQ/II/p+2poxj+lq84GVbK/DJsauVshKWcyB342Nsw89hkwZimTz
6mLa7R3+OwP8ovMZdrznZOiAMoS0+QBMOn2AcOgOcd+UeTTMzW5FwMyibixvgLGhvVuBowJ6ASG4
W88actw9ayhB5ELF5lNVdL2RoM6rLlNh9zrBSUFG07S1EtKt8R42fdu+N4jIExm63JM42jXQ6r2Z
vKdyRER55IlXEsxhnPChnrWEGmJkcoIgmw+0IDcFc/wXuKP8iEIpvTEdGkf84DMzeCTo2LscFSDf
EV+9om+le2e8eI5F8ihsV74Fm/3qmcb8pTY5b+IB4lF18RluY/oGOlH1KOsFJqlSQ74YZR+rMqxh
oNlhIUlu1RjpTAs4n7V0RhScoV0K5M7eQ/2lkVToKRs9yI6LqVZskXvzfeKkzQZ4A9wGdKR7E7Bi
H2tsfPRj0b2Xg0ZBvcC9pQpKnm9E+R3EHYdn2wz8qUMO/gKbQch+9dF87CmAim0ujsKp6kE71WBH
HcJNSz193hgJJQPTDDGc1acKxvZvXV/tLIrPczVm5FYN8Y5YdOwjZgmI/iZH28TRbFXPdSdcButk
tVsU+RnHZXwYLY5IRfujXmgqaYQSjGz1tIO86q8N4rPfEjQVp5jBPY0ZU8uOh3aHaYJ7JE4ctOFL
5kTzvvbBdOZe93tOaJTVLa9k4Nd5V+toyosRf1aoo/UAZJ7cmHR9WlFyHdygEHSj9lYw9mNtZn9o
q+QxFDP+grJ78hV/EAyN4swnwEZx8F6mPDywVANVhUTgw9THDYARQNzSuPJQBBRLOInHPg52WD/P
Nnog0bmA4ppkUG9udmApfY2DCiVlYj6iKRkzMorvlW6nnMJM/IGFZsYtGQaph81/rSElthMrNrAq
Q7N5bXk2YwPpsFprsrIdIWi7JFASjbb6HvUJvimSA4zot7DZAQZA1dVy9BKQBMTHGQMI/IflvliX
JGsc9s46qFafcVEi28bRNx2E/SmckyqHf6CVqB9WcFb0u+tLIE2L4bvBssduMihLtf1Mlu4tbUWL
iqHX2VTSGpzA0u4nV7udNcVHHRqQimO2m6A0+VBSWDUGE3l2sJ15Lljsd2qaUMEpo6WtYdMWuWQf
lEuaw5A+OVZ9TaQi+l0XHd+LeF6ijKdF8BbjIwCqntRniAffeHxumQagAOPIx3vCCsSDrm2ygVb9
HurkLwnG3oMuG7mpabXI4XVy8vBMewpTk2a1DRGS+IQNqEW1/c0A//jbPu35TvES7VHrILQ2Dxgb
FoQOGTe9v9OB8Z2Mof7zFdXOB2pWcxoivT50kQ+yOFjXW2w7qSfS9wPy37jhjwNS3DoZzDx6AMhq
7n0Zvbk5qR/HqBTLGSu2y9cefIBsprbAg5voAZpvs5zAhJFgekwfi66w/yJ0j1c1YpVnngFWD42e
o1NTpMjLE8jKASAvJZ54CY+BwwK9CWxRj15roODF9BypbWj3izYD/VlWm8uCFluzJ8tnTzNdANuT
BUWtI+OKpO1DM1ezumPBQCW6vybHl3W4gsi55uPsQqJuxkjAZBhC5ZZ8msJUf18LO4k3lp7LCznX
PHloLVlvVi3KCWUKEuDH2NQTPQFHn0SGlaTzBQbpcx/ATXXD8rIXDLVsG3Y5IxPa0TMc9xq3Xrgc
+YuBgccDfqdI6PSnQojavkQQilz2S1l2xRMshLuDDzR65GgwaDV9M/XRfbVxdyoSkK5xEfhTGPrQ
yxSjIvW8YBXRAqmbm/ueMecPKyWjy4feteUprLax+2RDjzxbm9W7wxCxUEuz0KV4HwpG3A4QKOYr
9dh/AdGFoqM5V1ly0QROaz0qgfY5HCjHhiP28h4h8gSJTomZzrwXAmDrz2GE7/vtUgXDlpcrfI+l
CjY//SJmQxLGHYnnfVJV7suQpuXRF3X7YqJ2a28TMejHElkJFyPmqr8ZA1d99m2J5p+lK/ucNE38
ydG53Q7ldK4uykpA2he3EZhoH/czfHEhLc/Q0S0pe2rikTzqs/T83sVFC/h9XNoVen3g2d8IxbS5
R+7uzZF2UDG+aWhFjjhfyF52AhNJV830WAMv+NGSUd9hLbHDRKsmWFyAQ3uSwKJ1NTA+QL+kpI8t
1XB4qLXOm5YX9hghWgAkBVf8iH+Wf5rRyUQ3Hrqu0SGI4/aJ8gFSMq0vViy6n5WLEaGK/ieUYMfP
GuthL25p6JKXHb4QZvzO/Ry5D4McbTcNnmC7Lo6NIQIYUcv4J8dKq3/NtoX+CUpH+OgUUZoOssCr
r7NCzBGMaxfMIHrdlDMqta74WvnWqnsDD2CWp67qcU1U4OytDYw+pX1v7mroQIY7uKh0XsIFrIif
RDxMWR2OXfTQBcyN+aps2mVdoH5GGHqYLCKF7nZwZVcv8HaLsC3dm/WIRpYS6TkF4ONdCg39GslN
YlZjfpWEYiqi0m7OgWtvc17MZvnlVyc+YQmSrnuNYdyJE1UHvxoC/Hin0sFhSbrS1UFgEftk0OX2
ZyJT8hpazBrv1mpc56yLFjL+aNcqpqVMtJ7dQ+C3NriJtziMng3fuNrNFmp5+6bp6AmxWkynroQG
nUzJ7Gy2QquSZ0sciSd8DG4wawl7FCJ1gk1ciGgkLm80f4HvjDMIdIoAYSAbA7xGx/bo436ymUEt
BmJSPxeVvh1ZEYc/Q2DK8b5dfZmcdTchsvqDY+hhbjE86aPnIAAClKuR1vWTrTeMCBfknkNs43E9
/x1qzzcrIPPHQsRO7Uxksxhu5q+glK5v0Ilv7pNpTva+2aYvICQAwB6QvG9XwYc2wxpfNcvAFhZW
P2yi3y1KxpcOs7LP3eSb9KauugntPQlF+OK4G+6DlXdNjjur/sI32L7OOuHiyOMggNKjXWxGA8Me
/aLX53rBnF016C5l0Gi0ErSJouomMAWwJmD7qkGFCsAmb4gWrykZ/COK/+gJY6HCSFVpr6EFOqX9
W9QtVZK5dLNFFgPCPRcb5fQf5s6rN45r2/NfxfD79q0cBtcHmErdzWbO1EtBpKhKu3KuTz+/tn3P
sQnLmtHTAIYMqcnu6gp7r/VPq39X1WUSka5mjDl1B829SfNx29l0BgzeTvErlXIuLi3XhEBQtzZS
ZnPVWTUXB2g/VdXGV3JTisOg2moGbdv2WgHE0hTiqbImjWtXE4fKbN7Ric9hk8vxeu1UG9R+Gy3l
LTPr7JML4Hs+xJMtfJfwC+PYVNqCuh/cOvcXICQoxdzRHunj+i5cZW7eD8LqDysd8Lqzrdx91OuZ
tpbspOawJltZvufEchL7XHUnshdWYK8sykaPtW4FhbBjJvdZq3derAolDTfrFIPcTDDz3jTH/R3x
Wttnlz9jb0vMUfd0fN1f1iJVqt0wcNeGE2XqbQMKQa9WZJ23igKf92ourXqWsIaxBKwOkFjDOp2H
RF1LxZf52uoeosE621eTud7Nc+K+lnlB+V5p83BHHZreqbHkRMTjUmFIhIh9K1GNZF7BdtDDxyuO
G5ICSHdnGlAuMonrQzzj6fcMudbXdPTbsTM3+zhLnaw6xp8UphbIVo83v26k+o4XykwibW7SgokN
q2SwH0LyL2lZDW9a3WjtiV6vxsMGmvreVnEeh2oJJB31Kh0sSHPJ3lv3hcJWayzqraxagGvVbrom
gE+vC79yLZaLUhdsTRuMfQxSnbmTl4jYfQKYS5JjUrB+AEfVItmjp2vRfWazSmPfJvLraOXta1Fv
bAGwgcuXqYWy9E2lmW+0bJ2dczZP2Ax1KGED9UzVqWOH+SBEaV50c52OZ12n5oafipIRO/2wwh2p
uZU/NDB0Gnc0yscdDhZ1C2tF9l9MkM83Udp6eXTJf46DtU/BjUVWsYYDsCbpTtEJJvZdCant88yq
RpBU0GGUkVv2UEqj/DxUU6OcbWVcOFEsnfoLTP1ke9voSl8vHO3Lqf1wfST45eQ3dTxfKcMQF35v
4gz1IdJZ65V4eLRK9BdRK52x3MWjYFs2zLghE3mzAIEFZDfVlo2XNEiUuSzCjiA4PVwqALCQ6rx8
WaCZPVYXA1a7L5vIMYuZlTZfqksWYXFUZgGj60zLK7ixW/uqMW4Ak0rc3DF2lDum7RXBKZ0nS9l1
ao+fejaFnQDGyd65z4geMA8ssrrpqZYYUGOrWf5gz6Py2Akxyje7RcmBIWHbemCLIq6Cbekxf49l
41xsfTLNgdrGw6WZutPrBnaw+WtWrWpUdzMdYrXIAYJ4Nsk/3xjm4+MhU8X5MioL7S84UjRU43qc
O371CuwK2B7bWu7sq1zW1XnB4a+sijlPRGo3DWyGbBB7tBV3Bn35sjByYhZMr5yoMyv6bGKK3nNH
0IS1vbGUnlhc1Ywqx62+jLEJHKCQcWMExlZO95DHsx4paTFN0SlbJwnEZo8oZPSqeSTKONl2MZbV
t2RSqtErLLfTwmmgePMJqqzkjVSzHl6iyED+RA4owW1dVGAyskXcy6W46As1O2+MEpm7Uljx6vUq
NrNDvzX9AD3SUrdv06y3oZNW8pHnQ1HuJ2fVas6T0znBQvut+aam1QhKaDOenGpT3f0wK4RIZQ4V
jRdjy+tul3UzBqrRYm6+qk25uhEf0T2zuDEZO80lnFVbtgayDDuZ7ZBU+rr0SAnIbBQ8Zm5EKgz0
6INf1G+9PmtL2HMnTB5YLtMxlBkmKzSSwaqDVFic1sHeJEW7va1viZro5oVsadpoP5thO0FT1jJe
2sDuR7eCBfMXXSuGUCYQHjtljZurGW/2gxOnpyyQYTBeCtrTPupRhUxBKxuzDka6EOWJpLqhv1Hr
dbaPaTsb2JIBaQ0zEkOy0ntXrVE+QI9X/EtjOeUXYae1cgkL4MzRKvCh1lSk+Kc8cAE2Jt3SK+cp
KygjUJwQjHomV3aXgCFtBo2+g97DtxI2mssSIlzAh2Ri8E1kgMnFmgsWTl2K9s6QlfFSa8v4CSHo
vHeLOrX5eluNlkDTyukwq6Uh/XUt7RMxtzraW5qXk84OP1DRbVR7nKGdnhVqt3mDsjllWG2F5gTs
kyc+QrbXzMVs77MqhfIWutZediLjoK06S1Mw4Wl8bEVCXmG7dI+rpelZwDiTbjs4Sdk8L4lt1H6i
LOnmc8FZShnEbi2U6KU2+0SZICpTpjGh3JsNw7ixVVtprjKzcqb9ygruhmLIatVnB2gunCp3HM/C
2vkFLGaOfZuSHAAg79r+NCvI6ANtXJrhfKzy7CrfbFN4c6fR/M4stwFLVLUd2fe5n02axcHLLQBj
5Hzu7Yw6vfDHxlYyP5M4Hbx62YCvap1a9cytcgVgep3K9kzrR9pBWk+WXWdrFumBIRFXWDfc2qUq
DPyJspcXxrTKdZeQl1o9Dzlc3gH2kE3FRo+0eiCxahU6Tjwpp0kbkww2Q6rq5cS5IJ471nLXU5x2
mB7GkcyBystcsqrYNnIrvWaUSIIWLxmGe5Km1JvG0Yvrwknnz5wqymIT28B4cMY1LagUGuszIkId
mYJlDiu+6L6xQrhQlzFiqx6/y85aFX9e0tT0AQ3sT6qbrNCjRbXw2BViO++NqT1fzRz6xBqnLKy1
QvvUaXK9U+wyrx7VDtpu37sxbwnGaHf7WWGE+FdnzCVG45jLFvbKWFnHRKnU5crJlO7raHbrm1PU
U4zC6dSnC9aCJBprTVuQ2ymFDAZb14JYKZMqFITNfHVUA97b6o1GeGy0ygvSwY1jLHOL8eVjPCY+
QxSN/ZrHzOey7GLn6ObXapmZJDNZQmkYxyzY9PSePBJPJ+ZBDwq0Hs11PPROfqHxeFuhdLXkiZk0
dXvvjDEIesVQRjMoFEM/UoG1yi1SGapcL17N9OscN/VlYmuuEWxdwj5XbfJJmQy99tN1KUVYdel6
Z6MdmPgSCd1JktR5GRqMwkwCTd9M22+sbGNFaPW0ZlyfWXXeXFlAnir7VOqp8KMmkLRVx4dhEMWL
Amm5eGPfFirw1TwSETPk7RJ2qQKpM/M0HjNFcZcwHxz9wkpb+dQ1GkW90kPTa4odbwj+VlihedM1
xTdpWe7ivF/1Qy76NIbdaeN4j9Blo2qzVQ0aOoGTfMNfUYMju9zOvtFtpn5W1KdvQZsvb8tFWDet
W4A5mjrXR4nzoM61DIa9n5xDkyMaI/VpaDkNoKshA9X7mT1ctztQrkUv9oUYiwtKrmGOJpK6HQ7S
Vd/02Mzum66OwS8W0QHsKb2I2HeyKpKuIREsNBiIQnhq5ymdkg6a3rZbSjFyPlsIUVN+Eo0yPsrm
BCkh+y6rfZVuVcowlAZoMu+drItcdeq6KB2FnQU6XEKCbkWXbHyD1d3jP0BbmuZ9dzrvtPn30knb
u3VkmP1NbOo81o7F8CwvN3DdeSlykiqw3DZ7p24bmL2mt5z+wUwp1x0rpdUGMdTWkDUCVD91ihxE
uBfGJypXAxorzkxi7xypPsaUXRnwoTroIKyNJqNtsJfLioHrud9PWv95Rg/5FI+6WoJv6ENgMGjS
8NupZUJErcXFEBRZRY2yLvUI+UULyUo0q/qDLQZA46RoxovTiOx8R6+U9Iz7hm+OYOa2+iytunEJ
4HgMyEfZGMpepXbMA3MVpxT4TbZf0zG1byeLZhQpgkMKelltvK3QO07+psnU9c04Nw6C6QDt0S1W
y3cTPFPh0NagcDOG6zLonUR7F4Vc7rY+7dEzdWq9BSPq03dpTGXtt5bJ1EPdTAHQxm2JGVDrirFH
BLv1QCmqzK5ShMSnU2/Jt0IU/ae4sXmQlMlEfEUkyhGRWyXD3rGWr1nf9ROVV0MgS7/G9UURS13z
xdgKNXAZpjRFumbXbZhMoqZQo2ixIgCupY+yyZUVTf5mN7tZWdoFelXvXOz6dWVfxk4fZ+dpNrAq
aVVpLtCGRpPAURdlwdDSebutiUHKLkenajSIJENbIqXI3YEd+lRql+aYGP5AwEf9WKIeXb5jl/2W
pvxDeEE8mirfyD2ZIZqFChvN+qvhVP37jzkFPnijVrEty6LAUgzqVp7imKbzcqn17zivfkvo+TvB
+gefI455BmqumbKzYgrWg0h4SneDixTAY7RZ2galblCX0gKvrzTTzZvaSqMLspKhpFFKi1WG7O+V
fVhMYf2Y2ew3cf2fVPqwiFlto7plEUEWnaVyDdT8e3M6vuFd+RhISvGvFY4JYtJWRvmcl3P7ugCZ
b54xtA15OGoL3PRDl+5jPGmStnZRufq2U+clOa5C8twZnXb3Y+/+ITVRVfSZiL9u22krJkxTn5SD
otTZj/kwPoafulWmJBqTq3dr3iihMqhVxAAw9cdMPR9TTmXn1oojOfZadUsiHy3D1pjCk6ffsfh/
45n8mHIqTiMWO3tedxD2r4qcvLGtbn7stH943Okz9Jp5qNuOR/Eld92QSdL1D94wH571ph1HpLEn
ArCwJHM5NTXka9Q/lsTxMd90QVVhNkq+7Zj+lx/rpO2idjN+bESN/THdtNgamVFgrLu277IvVtPJ
q06v0z+GI/zX2/K/kvf6+vclqf/Xf/P3t7pZuwzdzoe//uu+Lvnvv0+/8++f+etv/Gv3Xl9+Lt/7
jz/0l9/hff/43ODz8Pkvf4HfBiG/Gd+79fa9H+Xw2/tzhKef/L998af3397lfm3ef/35jRJgOL0b
i1f18x8vHb78+jPP7X/9+d3/eOl0+L/+/L+78r3KsHP+/lZ//Pz753749WfD+gVFpU5okapYhkEp
9PNP8/tvr+i/GAaWRdQKluW4vPTzTxXug5RfUn/RFVXVHMIgmbOhnnzzfT2eXtKdXxxDQS9P9pJh
6Dpm0/85rr9cl/9cp5+qsbyus2rof/1ZVZTT7fqfPYUgPyRIEEiGa+P+dK2PCSQdEqNV2EiuHGT4
UUI0amBY6hQ2W0o4gGElPmA/bHxmDw/6zMhIrWQSGsBNnhUXqShI5bAfyy0/JGvzpK/WWZ8mRxsG
q+jU/dDp+7pp9yh6DDQ5ixEtBsPLk6p8LKi0j0XeHApamr50Y0r5zgpUN5Of9NIdLlFkRbbcbkja
iE/jb7WzpVAvlCX5TNaIFppdTd2zoDgyq9xb7OUVyJYGRyRw4y1Uip6Wdy1ddJYD7cJbPIo1S3Db
zPOhNXPtOgWEQ32y3Q5kmMDU5ReZUTm3Vl6ON3O+5QjXBxkuU68iPG0HT1hd2MMrXo31HfrxB8Wg
kTKEcqOd0sTxgYwe6PLkLbELHJKVhwFfRpTHyJWrznIfevr65MSqg3BcNkT+75ld2zCaTZev/aRE
yOLzw2SP1Nnl2PtqBYpZiuww5+tLq2mmr+qyJ+VpOZ80rAuj2rPYF24E7DHsFhKHKAyT8YgZw2ti
56E3aG+Q1HlFnz8siLjJYUMHQPduwXsnKHSo3dCc3PbxS01n73VQsh6WQc9ScEYrw3pg3sMTPcO7
ro0TVAPeNhdXSoD2L5iJP62VYWfO+jN2t8RT0+1TbONrKKVMSZKAhazM8U7LqhmBXZ8wHajuHmwF
8tMUErzbRqonqNepxZQH17kiU/FyHabAKvpnkiluO8s6c9V43ndWcm4NwHsU9h3NY9x5OYTysCqd
b8wZRbaYh8dJOu4lGXBVpGzNp1Id5lej1vp9JeTD1Nm3YnBBYMx8uy7zdQlrZ0P6a6V0l0uOuU9o
51q/rIFug46PtukNG8N5ZXmCqzT03kklrqEM3ytX7op1KfymtM7YYzCG5MPmtV1xGSvS12Y8AXkx
vubKY93lj4RJIxPMx+k1rWaol6xACdcxDsWAaLvSklj6pVIKhEMzIuwlnR6nddXPDFdZQ8SIOeqm
4hadqfBbRybX7AkorCd0ca2CHmS05vg9k9wxWbw8OLCFYZZ3+qWuy4XQN7f1N8moC5BKbZ/MXRo2
qNNuHRMuIlHKJUpkUal+bKEi1hxoPxfh2Fuh2cXFpGqhgTDLGydEJvHBblf3QuLj4iGVD5uOzoj1
y5eDsUvtZLjZlrHBbOEsvjQU+cD0ajoRyoZIqjlKcclgrhmqq9KTMjDFeAsC1V6YSVIFq92S+6Kt
rwgy5wvHqDHrLH0VoD7NQsFMjMY3GY2IJcLapOWhPAcvq+z2gqmpiLBirX9g1nyKQkdLz2zbrJ7g
ZdxrNJDY6da0s6KZHQxhjzm+CaiM/ZouDXoU2LWLpZ62G1bMPEAcAh4PiJo/qCJWrwooiiko11gb
SPwZAWFr+qbbIs2Xq6Gy5qPEmXZrw2aT27w6reEVmOHAwefkpCiz0g4lAuUrA9XMkDC4+cFF5z+i
UIqNTwKr5NnYtF1DuvMpRxjhuhuAejCNztU7/XOWOMlTh2lHj9SVScW9M2yhuualv+ZFuofH5K4n
c748gO5CAFW1gith6dPHcuTLbAwZ85BbinNC+lbLA0BAOJZn5kXutPP1guUJZNlewPkW+CgzG15R
t0CFVUMMVDtW7kGteYhH0RavBsJeH0Rru1QZ6osWPTnRcg3U3gVAQhpt5uiuKLit6RH1WXLemx1n
MtniIsBpYXs6iFGEFlrlMOdtC3S9U4/d2JfBxPc9KG263OjbYt0iTu4QQ5vze+taHeoie07DtWss
T3Gr9cHOGkG8v8bIOHsAmuO5w1oCs/IFVqndK/Y4nHcwPVGpEsOP7c+NRJq3x4pE5KBkKb7UTOE8
JzC8oaiGeZfNFXY/MucYjCkwPJLsXMaf2zZhti2I8fQpny3nStOSYQ/O1N8k6Guj1JzkLmaJ87U2
SfxkVJsotVL5oPDuIfb08WCZ83K2MfYlKthXd51pQD0vqzqB6ZWD+V66uXo+pkX1aWCtYbiwmmVB
Kc32AWV/j9RRcwBHcQcnI8gIGYUg+ZV1PjhLj7RXoIIv3RWdHVIO57CWFlBsvSFJ08Z+Z6bDtks1
C9LCzVAEGPj/PXKKUqxoiRZiBWI4aoH6rplS66jU9vjkpNl2gxK2uMni5POAGDhiSE1D5KiDaHCp
q2gZcyPoG6GGjLu3n1sEjK+ryPL7RHfWM33EPuwqFu9uYBwGZZmbaLTM5pCqY8KznxX1vlXMJuqb
Rl7TujpRDdNyabbzg2llw97VTNNv7Nj0VssobyiJ7GDAeLVbUAEG9UkFLBvw12JcpRejJQnSebP3
CjBL0JWO2DuprUVJwcjtdau59xL4dKEPToRr4al1kvWrUarl+aiVTQhUcSOWcnqgEVaQI/fRgv5F
rYeXWLBtN6ubcjGiE0d+mGLl0OnTHel7IcqNNAIXmjzLee2qIdxwWBYxumq1eq0X+2yBb8YGLgNj
AGQzYjVoGlR6bpn3gZEgmylbDfqg05zISsxdOlnPyUSyLjap+IKD92l3n/u1DmIDJaw7WsveAe16
n/qtuK008gSHZa0B37L+ObaATG1RXZWrJXaAkfpFsc5KJG0je3KWyb1d88H0gEDNsLZmlHYZukOz
zpUzaohbA4wSL7GvZ6a+s5YqVG1EiguhCqWRRiXe542HEdE1Cvg6tSJpiVur7GJ07MZtKoyXVRHD
s5nkL6VY1HNTttk+o9Bqxj0YZOCYfYR8czxIvKWNDtNYrbA1Q4kqZEsbHBvJV9GWQZqyIbcVbgfw
XN0jhHgIyh6NiJHvGeZTRr01K15ttC3meDMLnbK9h5Vr9rZAjm4WcVggLJxhP712bd/h6iDl29ul
vBvtGSG29YLTGgW2fqlMiBoXC3fithKgYqL2+YLG6haLRxm2s2shZeSCYWhhI0cY4jSXI0XXmMEF
zcp03bOTFvkko6TqCftadsRzhY6uL6E1anaQGY59zGQZEQs48uy6D2LbVF+z16+E1w3hZEnptRO8
iCaThQo1z6Bf7BeHeHBnsohfFsUZORaBmpVfT6pP05jvYET6k+GlwUmma1FjLl8Xa30YFXMLiKFG
jKU2HmvQDllef26RX445tAGTnPpxr1kW3lIU+ztcDCmW7FE8gw5kOyNB2zj2yW6rTmMi0CS7yE6M
BHeMUDbz1sEl1PTj7PcGlkYNvp0IAwVYC3mKNxrTTZyp9VViOtUZDk6w/iarvYyw6LYbIH9SFnQn
RZo6BxrBL3UIDnW/CWDJIa7Xu1UbJm54ZsUOaXJOxpPPqLht5yrZ1wGha5BoE9BslQtvlbXjQ4oa
KPrUma3D2p4SFwWtq9vjBf3xOHobfQik+dGF8N0TNGYfzamsKq9wRP0EI8+En6WcD1j6sPobEw4L
/F2Huus6olMr4XPvxg9KjIB7kq59NaYpOQvwMWcd1tXA1RYB3Y+3rGl14ZtNbeyY0VyznKZXIK3K
3kKBeq26YrrQbXd678aRaQ/YtZ5RM/YR6f8bEdpEGICMO+V5LRT2tGpZ72NHtk2owRn4jQuHZgMP
wYDYE9xsjPwCe9ClMU/OWb+iSzU6ilFcLPDWFgL09xmRyi4fq4WUzu263dA1BqhY1UtYCSeEmM/P
SEFQj7Uex37TVqMPRa09jdpWnKNmy68raqxArYbhEsdoEw4Cc1VDbtSNXec2UnApnlkCnE9jUaCP
XKnoXdsYj87A6Zk1fQSoLT7j9SwQc4lqb9it2CctUghz+AJRtUcePMIjqo9OU+3yNAttbUfaw1Od
WWfO9jWeW193tK+akp3GA7bI7bQmJLT4HEvjXsuTi1hjIS4QJZAWunMwEhbCuR/K6Z1quz/Uaqqe
nJsvnUFAQJcPV2lxvarbXrWop/Bx7Mo2PT2ma5EHXZxPO0xIlR+DlR5iV6KN7NhXp7mYrqyxpPzf
Jl8b2ms5TIMeJgxNAc1J5r3ZLMlzLbPhbCbbO5zwHIVyMa9xGqMGNnC+KkpKMZ7W4n6K0USyMVjJ
FyXD5zn2JK0U1lTXVOH4hjqrtEMdw+BNNqbWVSame7OqCcPoMIgbHgRt+zJqjKj3ymFpTqKF9nXU
R7wLBJX4dda3zz0zqLFJ1niPm37JdrIn1WUgN+NdKwX9M85a7oN17tENc2xFY8YXpEssUQ48+9gU
BL5rbf2AzGO404oWilYVhfCYS9EzaM9ls0hqBNr9TP+HaSPHOxSTEI6H314XL2lxcMvEUD5naLJV
1mp92LVq4wSlo9QRmlbn6+IY6MBGQ1P4Wla2L+yy3wHvuSHW/XzXxbI7xxg842Ftxl1aztXBHtL6
UdDfempe23ekV0BHYGvGWj1M4NtDw6BgiDhcZ/arICPsmFRKd6uBlHizZqjHSbZpdzbhodgRcZ0j
n8n1PfkN7aGdrWd9IhhQgULQyee0yUOQTH4RnRO2bj4/T7VV3yKj2MKxhOiisel7DE/wO3TMRBdt
idN3QVfY+iWCAepz3V5ZmYvpqWeliESHv2XIIW/jeO0p49CKR5k1kO02UEzi3HPOa+ovOva56Xw7
lU+j5U6nJ1R9EQ51LJwiTlUREzTqd5qBNDSJ5/yBhJLmbDXkeJY6pfLFjkfGquMUds+Q8tsQsGZf
eDFM6+UExxzGHdkkYZdb8Rmx/RfWajfvWivfjabLva0z9ajgRV+XdnWRtdZ01ndVHqICsUiMZuJz
gFRwjSqtE/dwifnXLHdtXzkJbqrYYSZuXbIZiEHekBehHTWlz8IxUcaHXDMm6ySeqE4hJ3DiXG6T
DrdQ+p3bTnPmuSgRX0rEjayAc5XfMFN2wVjnaiHI0USRjeeBsm2WZ0Vszsd6GbD8TPr8CU6S5Y1I
66LwOVHDp1Rr3gtl1K5bWIedYbjtheuuBSE91CD5phPByYTdjBshnS+QUa2IBNfPWrK9TGZ8nYAB
M2yxPpILGayo/n7Hgf8AHf8Cqv0byPwIdl5kbx0RPF+Hj1DmX9DPq+a9uhu69/fh4nPz8Sf/fwQ9
yTT8NuoZfZaF/Fx9+Ql3Bv/r/wJ/8pu/45/CtH9BswIA+j94JfD/7wCosIA5DVtxXV0xVC78aYrJ
HwioMNVfQBAcA1+1a6PhPeGmf0CgwtR+cfHHKq4OBOpoBqOG/l8w0L8lmUz944wW+lQZE/El98Vi
XqHPaU/WHNQvZqZHC8jlJ6UvxINNwffMql6wEG9zVDZgH2u8kAckV3cH2JRByMfqY9FN30tN/W2K
y3+wWUFklc0ERd09MSZ/4tZS9uSpZyzsXgJiHjVjbc4Rs7aUJ65zoeHy8RXW7LBNbDQSyGxQuG4P
k6B300hFQSQYmxNDeSSSH0b7RTGmnEA/ZVLatbOE0tT02z9d+T8egb/iyH9Bkf9zpB+IFvQnFikt
RYFDQsXQ0J0c2KJhbbOL9E2RRnq0jKXGi5TiIjNjA5dT29ffoSDVvw3y4jydsO0/nScdttmdSE3Z
K61mRpaNNp9IAzN0WlPzu3Qo9z3aXGSycxMgKp6OVhtn/j9/9b8NpeOzuT///Nl1xYZuuFqx36oE
N0NjTdkNypb+QD1u+qhPldtMz9bfxBg/FPrMZ37IsZwg5DShavm+KcYymsvxlI9QyYs6Vr7887f6
bcTP39x6H/PmaZsYS0s6ESnnSXpkghmuwaKq70sLdV2+xWmYswciYUAyZTcoSVDvD5GTbJc4CAKX
0KXAJQ7zwi3616q1jKjOtNFXhfq9kFPtdIL/7gg/5GEKdN4VrSFxvAX6tKrP8hANZR9JRyf0ZVOq
s9mUxVniukBFQHH3FmM/CbJCSlePSsLDm5Dr3Ukb5e2SYr1TtctmG5ejTjLWQeldUpfwrHvlsg7f
CeM7Jdf93SF/YIHLfs4G6ZjVfmMGt59jKA+WhdIUTefdP1+335jxv/uI0yL3p0cBQIkU+Xyu93JS
5FlqU06kFeCIKZvliGxv8ciaq3eid+tgq9buMHYtUGsJLqcso3rjdNkapl1qXtXFSUSbTsXTUCXG
PmnScW/n6+BDO1BIb0mLDkWKEMXvBOKEyRF/hBoWTCdokXOEOCq1aBq26mhMY3sgVDrHW8hX7np1
OWJiJmqAeXfIStkmLN290E6Y0Jx0+nemxX3rbJ/+/U+nIl8ZN2AZVr2v4k3x6yazAyK2kMKggvlO
duO3Vp6PrFnb2ZbmoijaSztHFCPBSybWah8N9WWTlE9z3L2ghIIo0cnLcEp9/c6FVv/K2/17xf2Y
6d8QH2wbWMP3RWaNBL+buWH5s6Eaj0qSTu/l5ICOOLkkAMWxTx0kvZi7610S43CfESCz3waVPvaf
77tvHs6HJbhZnAZXnMnJbkr9fN6KSXou7NeevEAsaJVxVjmJJIBS18mLqueQgdOFL/t22U8G7NR3
DuNbi8KH1ZhBATzuilrvEzfBBUIfCba+dn6XxA+4q/Ugq8o2XJWBkXVz64Rbx4x3x2EY9z8fwDdq
iY/DA0xiBUkPINPGmfFXqopgdlctgZ9RUJALCPb0z5/zjXv7Y+x/vDo8Wbju91O+MJt+taBEYreF
Lmnv//kT/nbwAk3Nh+W1k667xY2LGhEDaxBrKtkfhXC5goDbrU5ITa6t6tM/f5j+rfvH/rg0QpNU
HMQJN1DWLzZRyonX2vZ6ZpmbcKPeXGjmi96Stjd2Uh5lohBsMIwxbEpjMAeKtExibAu0DBYau+Ii
J7xqP2UYsX05OcXFgryXQJV8Vd5MbQDhJ0hpJJhKz1+KtR9fUgXkrUyHOmIGEJQiayDkFTxnTnrl
QGKCt1api68tzuxrBeFr7tdurLaE1NiTAt6tXfTjtF7qMUOUw02OWNPW3qH+yFSxhZAKtuMp5Lov
gUWJhnRO29Qg0/XxWoDuIXW1K/sEqYGP4lPKjxkZfGQMWEy49KpeE0+rQS6c6whyAwcmqZXna7sk
L4zDBHUc88W5nBBjh8jYDd3PzRJqt9E7bP1jPtP5uakNWkkGTUKOXJ0MOy2trXt9zGF81qrevoo4
F2/0/W6oxcIx9+1a6Tets0HZNq4wzmkf3fu1d02V4I44a/jQtYqDZCqxocl67J4xiM/Cc1O+nte3
7taF/4e6M9uNG8u27a+cD7gskJvtfg1Gw1Avy1LafiEsN+z7nl9/BpUFXJmliEAlcB/uW8GoFIPk
5m7WmnPMDNSieTPNAawK9KCNKEKv09OrFLNYihWFHLZNa9FjczXRxd9jfECf9ShL7jl6l0fO+3SW
A0EJr61N3nza61R5e3hvCMctmr4eOSYRwDsh64EH3RPtQyvzi6UujvKhTBx8jiC37q3YlspV2JrN
r8Iy099DXMrrurIxiuLKgMApJUVKB9AAtqQaLlVFD6x3sadkiavVo/MZBTJvWeOY+imnupgtacBU
Ra0os74oc0SoXN3QudxUukzoBfZa9mXIotzfUPMytJ1RJrQIQxHQeQQToX+JJ6v3dCepn2lix0gZ
LOtHRkm4oQtYTPlz1arWD2n2mOo4G4wt7V4xBo9WpOeVq5XUUilFO2w4kaAXn4wsy14CMqzgCaYC
pCRGeTqmutaquKWS3DhWfSOOiRIo3T7C2wONo7FoRoxFRKtukljwlD6BdVFGvb+1nIEnMyIyfTTa
nD1D3qnV4DpRI546QwFxGrUoScAT5el2KE1rm0nKcVYtJZSTotvG+oytja59u3HqTNs6MaenjR/E
M6wefAZuKGcLJ6Y/tk9VaVKtNcGuxHu1K6kuOgtZcBy6yjVC2T4GGuOabioINlrAwW8zhI+HbYtk
NjfQYtApUFLMDYqJylOklu3Hpirj+6HVrKeWbuuXWqWBjMOmYBwydIKtiTGm2dMnjx8p4kQpuhNL
0r7Blrqx09p+AoWX/1b0xvrhBL3WbsOpN3/hHaDxrVUdtKi+6jCroqOGFGPb8rXtmxbLID6lX0Vg
xM9R0cChDNRJ77apMZJNremAqjeV1uXfqaJ1dx1C1L+msev2Qqm7z1YdlUBT/UA/tmi+IR2Z9CJc
H7Kc0zi7YCwt3I5dF/3GgFbu4syBVBya5VWQTuNnKoDB0mrOKkJkYzpQIUmylSeWqPNkCPV0SyFd
/0pPAPpHHhQUM9XwCJykpqkba1XpOeBJKP6B8fFaI7UFDkltfiXZuUSf0sTTvBNBrNygOx3QOsxB
9smv0pFZsy2/qpo9ZVcqpcfbqNPnY9WFLR1f+l4vEHZ48bSGnRutmnEcJXW1NxwFrEoX+NGdVvH5
8iIh/mJXQiCOYbVzJaZOOo/2TJ0mommSt1Pk9UBpceuMUv4yCzXyd1hn1R8Zxpxyw4HSTI65HLvX
ii1rvndKJs9NaWtU1y1DSW8niXtnk1q1RVG5JbOnzu3w4JeBQw1RKY2vqmyz731KTOsmbQS+IJnh
QMRkkzCem773feZw5kw3qiQdfoq+5o0cQWZe2DmcWNGt1W6VklZndsj7PW622ZO2GRxT35o2xaz7
2/Or7FI2+OBssI6kGEkEzKqsAFOXTPVhaCfdC+JpuqBYfMvR/ujP63/ut7FuFBLBbu6NWZECoUkW
WAs2wc4MJpyFRfOUmimWVSrcG87FiyFGt67QUNJ3w0O1TzTTp2vYabgHAF/Bcw33xhxHL2WPSQ2w
TgYEp4m82LRxrpYxq+yQzFeV4TR34Cgu5VlpJ/aQ1morO8ZDD8J4Tr0YvOEN7bBmY8ZKBNLQoLQ7
T3BwoT7ytcnmCGFPHlK/Gm+0shcXNneUvT58T6tNrB2aNWZ9uqm0Y9T7uDf8W7rp8RelwmxHGHKz
jQI98JQO60Y8B9OFw4w4seWzVmWFyZ7SPuyMyPPhOP+M4WyZ+wjvgBbaQ3nT6Zllbgi59is0Y9nw
3JpGgy83gxlXdhP+LatM8JLPsrHlxp7HbEfPLopc1egj/sHvqxeOpnRnNMvsp93YpMFnhdYYJ88w
LeTOohn+VWnHflHVFKzBhu4zgRj5pQyKE891nc+RGyUMdYctSNiN+HGmcKlklGm76+ClwJ2sfIwK
kLPQQeWqn/8Mm7j4R6GTpm6uttMztojWgiztydzKvlrBOO0mpUYkVsblBR31ibOHvfz7u/Muuj27
rpwmZucm3DFWMsLRIWmGSvRz1Kd/l7v/kPa+L/WdmKfWkVeBPQOxqsrEi3rduMGA1aO+YPs9WGwy
z89Tp75Ae5nA3t1Jns+WkmJL88gODvdgYA03jXQKs1OB7MNm+YFbEE8PeS7RIHWFPA7OHB8Qwfu/
LvyEZdL6YDJbp2PZJULBnhIKX1lbHEt/mg4C7dYDDIToEeAsfBYqjs9o1zvO3tht4yozH2nDVu7U
MKeWMKEP53/Lic9yHZ6V10HEwGwTPKYqbijgGogFTXSXaQGTISvinS2n/p8VTezV3EO5xk7iNgAH
4uCUBBLmYP0sFAQzfvHp/P2cGkGraaadgDziPluqYLHYV0GSs9lJeoQmWP3OX+LUSrfMAO8GEPKd
uU+owlL2GsVGj5piC1hfuxBLdeJDWydqOf4Qzplt5V5VAYKypfxc1Jm8BmM3bYYpGC58BiemK2t1
JM6BouSVpgEsHssZV4c63KWBcouJa77JFJNqz8TnbXWo+hAPiQuPTj8x3NahWzmcay1sgNlmvlq9
JE7EDVlKzMkEqPz8JdItOFgaicscepE5IhhO/QI7b5JBtPIrJblpoe+DskLl+jt3iuKlMDgIbxqr
r5VDXEC5ZEO3HKiVibl4zlNmfN2sisNUZsNDSYzqF3uMAKzAtFGPKO8K+C62EfooGNluHtSk4Wxm
KwshVjhT/aglJd6yDL4PWre26ZGwdclLvli9N0ZeQZI8P6pOVfvM1RvpcuySWcUkTjFC30+JlTzi
9Vcoj1MbTTQL27Wjh0fFKH93mIe21hjnT+evLZaF4oMJaR2gRCnEmaaqVQ4ID/IrdHi6q6Je/gom
R78tGSa4iko5uzjs8ZGWIhgpBiGE2dDiNV/Vlr4RtnatAvc4RPIun3xf39bm1HmROWR7hYLLQlqE
ODOya3tNVCf7gl6sPMhORfKh4AtHvcRhED8Z/DZ09UM53VetJdvD+Vs8MfDMZb5499FKBCq1TJPY
8wv+fIpJZQ+UYb7BfdqAKU1iCG1pcOEbPvU4V0uMpQ16WTgl+gQx/9J1pMuz1nA6jO9SMHmHBjjW
NyNAlHb+3k4taYvJ4/3NgfyekI7Qosq78IZc0e5RLTKVCzo+6q4IrWQTIpOWaGpmW/kizURFeNuO
D+evf2LONcWfl0+g3pRESySe0TBGYqx6u4h+4l5kcKb/2SVWKwcYRBXNYR56tOK6ox9hqG6zqLhO
Qa5sz1/i1AhZrRwQj5OsRMLqtXqmA3Ov+h1TcHJT1lp5HKsebpVmKD/OX+zEI1unPuVSoiCA++5x
NG9cZ1CtowRSBiBAtXfnL3FiIVlHP4V2Ps4zJ0wPmFLxoM3Y+Z1cByrUJoBOYAhfGH1vf/CDycNY
TVyAoUws40xcmm/l13E56S4cAX+rFeDMc0VXbjunAaOodvca8+qDbWXZztaK8qXD1/a9GDIA/aH2
K+cEh8wcaIDTqp8DgGgeSljFLwl6qRrIRslfcxRZeLPTYKlBoMsEu4VaH4439M1DWGQU/MoM0r+j
AjHu+uR+0swfMZMbBQRUwLFJZENPBPVGtcNq0xXsL0crzB5B1nY7HxHLzo6H5DohscltGmFtkaB/
s1twkzZH/AsD7dTnuk62Av6L51GFwKs4JASE8cJ1AYpqwWMpLLgWdA3CWqherQzgIqsUOGlTdS6c
O/XCcfrEWDdWs2HRWxlwbC3wGqI4vkGgz59mBD2uQHjl9kpC1aMujP7X+ZEolnnooxGymg/tCod3
C8OcUB9bvYWbVwASyMHeN3V9HEYRHkg+EBzKG/CGdr+Ymym5ZqI3cLNYvkt3/1mGilwI2bUL0wLK
CqD6XZMZ8zeLVsvSIsQwL1KxpcqBwwhs84XP6NSjWs2tspcNtIIuwDkzNjtUkCqY6Xy6mzPzrzZK
osc5pX50/kGdHBmrmXSaYGtlUM09kVHqMPSJjAmCkF5tvFPXERlYVz3WpeswDcOngeBYUCJIv6so
unS3yxv56E2t5tkYSX+kqC13C6VtO0W14mZRoLoX7m+ZSz/686s5tmrIEBABmwEoQlTHBdi5Yh5q
NNOswnIcEQYro9iBzInh4kPwwlVoXTjBLmP7g2uv7d6qNgPzK9klqiYen6IDHgEUINoO6NIu3N+J
KXdt86amFxszGCLPnibxBZ36eKs2/g+SbfIetDcOogvP8cSgfNtev9vNOFOOnAhANgJIxB+VHKdH
nUQWwFptuxWFjybRTNX9kAbaFsBO9JiLTtlFVsSOmkxxukS0TjbNqEwwZW39ajIF7G8bv835H3jq
Wa+qBXoQ6O3ksFynCAEfybagrQCmgo6Uqb38s0ssl373CKLJKbqy7yKvDRN5aBXcg6HqmPdGZ5gX
VrYT27i1dxwEiTraesQlAEde2YOGDkfBDCnMTB5IVCMlJdC6HS258sIVTz231WSjZHo1l04beby+
1rVG6MMM2cY1rDK7sJM6Jb7RV3OMPrZBbxAQ55m2En6mwp0delBnD2BVS3cCtLGdqqJ/4rrVkSY7
VrAxrFy4zfO+tvMOSJmW7Ex7NNxZjlhRcguUe8q4q2v01Odf7qkPaTUNAUptycdRIk6nJsXygfgc
MMPTkvfTuHY0V4d/dp3VfORblSLsgPm71vApwH6crueC6JOQaqUbZlN6Yck/8V7FqmQgsxyNGP4S
iuPdfEz7MUaTS65APRDudf5WTszcb0e7d99DQbMVLgjiBEjz/m5upXHbVvm0O//XT93AMhG9++ua
1Y85oz5HZh5hLHUcc+eLxfY50bX/Z5dYzRlJVbR6R1KDF5NTQCSCY9815XzvWHK4sLyeuonl39/d
RCCnzqmBZnp1iBe4hIqFra2eH/o+u/QWTgxcsdrpKBjdpDRkhlsBHqTvkypS4ig/WmpTbpCCXsrJ
PrEAvO203t0KP70eu0SPPXSWT1ZDakoMj1wrAL31JalxFuTnf/ZaVtPFbLGwQHfmcIf8Gd5ONG9i
uyLERQU6dP4Sp/QZbyq8d3fTBiIngqQnCi1Gxzcoo3+lQs1245781GEAnlgtHTFB9WYHQ6/d1Joh
rvDlQeGznYv78lMvbzUbOCEBPoRvJR60+HLcDNJpscibmvbNr4qy3IgpJgtI+CSphnX3PWsK7ZvZ
NSXmns7Qf4A4GK5kgvncSDhzII1LOUY4gUZ96vyDettIfLCHedPyvntQhRKZHO/R7OpdBVd3Vp8m
o0MagQdD1AlmjZFqNtJDRL0W5qZGn6RLm77bywBclJGa5hbp1nQXpbzGISXkKkY69lcXaM6hNXFx
9Zk/7tBeztvMJ7gsDkh9JMvwusb0UfU40YtmpuVKMohKM/amnwLrLyt0+kMW6Mm+C+pr3mAFKk2R
WyMKxN2oNluNPLPzD+DEivy2pr27/7SsYlFqDBTkFeJIZAjnFBmju1VrDouz+K1AFt8EdS0vTNyn
LrgaEuSAWphRLHmIHZWMmkj7YQxpcy8JbD5mgW9Qy+E39EknLyzPJ+YodbVS1Io95uFyQby+5WOC
rOg307p1JDnrx/lneKrQqC73+u4hDqrRhAbIkIPdswnM4YpggA2TPcEAzWtLjOS2aUEllllTexHi
hW2bFuPrhYufWKbU1UKiojmxFDath14bPoNdU92pD9FuJlDZRaASltFjw1QCAhqErqRHQKPq9YD3
B65AkpMmkwIyUPvv53/OiderrtaccRZlVvaDdVDJa9uIoLf29Zw3dzIKiwMyCHDxatRhydSsC1c8
MceoqzWIXiRRanCnDkBrkxeBLHZLVmtwFcWWOFL+Hf/hOFotRFoxqLoQg30wWwODairSW1Xr+m0p
ouTx/MODDMOI+Wg6Wr1MVMxhAks79oZZqpgBusK5ho6rFpuUA8q8HTHdHswlH9ktfSW71aIC6myo
0FrYkWYUbSmtoIZzUKvULtC3GtfdSICRCxol3+Arklf0/fHOgWbt6yCgUkteg+4qQTp8ywBLEkxW
KP6hTZzmKCLOzJuM9s/PsPdrwlbY0T6YpMfcU0zXn1JdGx86GHc/wyoPtW2DY7dx2yaybgcUMHiJ
2gb4bawLQlmkApO2x639KUDV0RM9QEwFESY/EGiQEr5AG+5yzK7IzrKE9qeYib7URRlv5dxiRiIf
bNzak8pAj1AujDsN2CF4QMdOPdB6CBIUW5lTPERaYu/8BvfYxlGc7BeQwJCQQKDN22jUm6810Zzf
ndZBZKxUNQg7UqrUiZ82+995oeNLoWY4zMLhypyQdjSavC8DAludeQJPY9RhV7o9Dm6amo0tbooh
V1WA0aEBWVM2SIG4v+hnl6bajR8HEP4tHcTnFn1ejeWuIDbVruENQhdExmpGWUqsaG5oX8y2Itw0
zKtdSKhNdVCznDKeJmyowMkw1JpLrELl6Qq3Ew0d9DaHbV34kLFSam7ud7Hu0qYbf5EG0vafUBVX
n2K8p6h0HJn6i75O/iCBM9XdmZhOD5i6XhB/h/FzIQ0ufkQipoa7Virpz7yszS/pRIUGgE5ig6yd
jfjFIVQlwsMXJn8NUQgBdBwcAva6eXCe26KFTw/OvHyNu4kpfE7SuUDJO/VHYC16B8C5pVsRmJXY
ow4kqCWdSWWnr99DPWVADl8mjTyNq0jrnWciQaPfCqrL6JA3GfnXGNV8b8QuaLp44VAEGRMKsI0x
6DFKKwekPJCLtjMOJI8MnzmN58gnO0D+e07ruK/nPDPGQzIYJF/hVxO7Mg4MwzWJjL4dAJnCVTYH
9XEIQjLiC6t1NpGQ4XOga/wfHA0LsKuWo6of+3nGS5lMQZrvikwiHK0aJX+NWsOq3LFr5bfBlnvf
oeXmlmM+PTjY2pJNglv50KsMSzeIDGyyZF1AgNHS5gaH45TsqfhWX6c+Cr43QEL3Sp/GS4U3JCvT
alR51dPJhyjp2Pz0gVnvaog0QZIoVcDHzg5Kx+PoQ9PdYcVLd11d8kLZ2RivMg67Z8VvsnHDV2Ff
xUIbRzdhwcVva6vxvVUAMfC7qgc2bQEMILTTjF0a2RKIQqMsfGGkGKhqZB1/ogtTHDB7mz968li3
jAUFgqefAeYBQR09d7lv/yw6M2FDG2cjj0Q2TbCLWhLokJnSpNy3spwDdjR+eRsMY5RAfEghdZi5
OrkONUF4von0ma4c3NnQAQbahUVIngZbpCH5rFQjOlQqm4CrLcCj0DRD5xXfOlWYxDIqeEHDIg1s
TMO8n53F4FIkuPlJzG79AzpdkDqK9E0izyi036XZmIB/YgaBpSJnjamm7BWcVykGSk4YkwJGQim1
barjqNkVs9PuDfjwn7GTYYXoVfsm0Qc496HM2p99r5lyM2v2vJ8ieECbQSMWF0A/WIDZwJoPV4jR
INueHhJ41tvegOO64e85Lik5gVf7TSyuum4ujR23jmK5JBTxp4QJ2W0zjK4QOTLzqzRqlakraWEX
tFUPqVY3kGZusHNyBwzf/nqck8ABODWb96oKB3cja3IBMp1oJHILIvORrx4Yjx5KIqkyRvIEm9kZ
3GLOu/oQ0OF6Nc3+FoDDS6BaUb3VCEy/HoUS/Mr47xkJ6Ag3lpZH9wZxAT/8MFjS+4g0BvVkCfMY
YD2x93rIPLWTc4T4I1dN+7EcmyTaF+rSERiBX4A8YLNJSm/Xk41Qt/TUmjzBDSpj9ixTBjZyQ+VS
/eJPg0g9qMb3VaSDvQCM9TkqEDrMiRpi8RelxVCMU9g6KoVRH9lnbtwAZEADqZeD/zCqqUkyRIuX
1y5kV+zMBpUjMs7qvoEZdDtG0zNa6UWxJQntUpJZIXKDHNef6WgVk9ugKS3wQyTZt1Sm/LgiSiaN
LCiDvKR8Jt1HY8hup7JQMExHDoE6ok26T4hhh09hLMdvAbDv6eC0uiLIlDPr1gXDQc4smAp4PCzp
Kp3xIlC9nEewWaCtr2NUEyVX5BmJWZCbUKkSMLfJc0IetyOJSb1rMXA8tQCETKp8MQQYgcewc6Oo
i/RDiVnzR8i3+5WNQY1/ly53icK3Ic0Dkhn0dLrESU5yi09utUaI/NHocgrhiEm6GyQ1JvF2DVE7
uVA2aGVvor6GRT2aovn0f2TPwGDX4Bx6QjX/QirITwuVvPzr/Ibo1N5d/3NjPac+FM7Sdg7zPFF9
kdY9GTAoiP35knjp1BVWh/EmzjRdoXl0sBzluY11/SFOtRyN0KQez9/Dqf3pqvJWZXlKz8ygARBV
Yjc4TYZputD2uEKLg9Y5l1i5JwoY6upg5ZPK0JThqByCJPzCIfaoaANS7iz8WUXFdEys1r4gOnrr
Q/7nLlXI1ZHKqtNaxfMQegB6hVsVMM5sWff3dJogELSN5elQGpDYx/ktHjTdLepA24kwHLc6H8iL
TOXvbKiZl4lBvun9UXsBFqvj8dFBkLD72zkB4hCjUKZt0LXZDsm5tRNpZD3ooBb2EaSyjUVdGkEg
eFxwJDVgOYMUH7qQ+0qbcAdIkd4HM/AUkuaTW9+26KGScXhDSP24C201OxIqQXs4BYXCNDHv8gG8
eYITYGt3KFHYbbfINZvpUklmed8fPbTVIZEolxiFYqocKitvjhpr6a4Y03CLiRHWkG/E29yZMNom
iXLVRK36iTwhFh0H2N35gXhiqGuro1mXEMI++gxEEz+CCypMsqme2j173ksdf6zcH92krq0OYx1e
15DcvMSrdV1uub9pXwKPXwAwwQ+/RglMwMmAzbQibSb3g6+dhbY5HkmJE2KerlLBPs53yIechxZT
InD+Wx+K8p6zCfbEQD4URpo+Jm3xozZltD//ZLQT3462OtuFhR/kXUrrY/bndjcgEHRJbSNK7s2R
DLr8odatH6NT6TfpZJiejOhSiEg1ONM78kHX5HiHGJdR6BvyCRyauQCFtOvzP+/EDPLGl35XXnCC
cTZmyUP1ndJ+lBasC4eyoSvkjNWrtg3v/HVOPYXVXJhAF0wCS9iHkMxPaYjikMim29iWSfyVmRzm
AP/E+UuduqXVpJg5fafVYN4Pag10e0KB5rI1HPbCUbHgYSu58Oje3uBHX91yr++eXSKCStR+5h/6
oZH61iEv9Z7OuE7cNwatg63BW9o6bSrJuzGa5nsv+gwhmNUdnKLsORlMiUbitWneyZiezIXb//iY
L+TqU9TDoGkNZQi9Oq20Qx5RmEIeLrZvD/f/BeIC0FHb1b/+B8JF8z/7Lv/5nXiS/P8D2MVSpz8N
u9h8z4P0+89fTfgec7H8N39jLqT4l2XrlqUKGw65+uZv/Jty4Tj/UoWDb942VFugueMV/RtyIax/
4RIWYNgAXSDHW2aRfzMuhPov0zaQGjkm5T7V+a8IF39+G9jEJIgNrmwwCPkhb7X9d0M3C8RkIdFg
UooLYw/mND4EoW67FhrMA8VhY//u0Tz8/TG8l4j/+dnbID04fXImgihMfchZYxlyXcPGlyMlmHyI
oIbW+J+NPsyO09zHt5MTqpCoqCOcv+ifi9HfFwWxDDNE5/RgrOc2gXKv6wsWJY5iyk1DJCaUK0vf
ELaRXLi/ZVfyf6eAt0tBTNbBZBiqzktfLcB5X5OSaYnIm7osvpGzoWxJd0IQoybJvmaLtolaG/jR
8r9CRx2ez9/p6vION4kECUux5mjafxKbzcSYl4jXenHodrQKMn3fFrPyIMKGWCJSJRCLt6FxF0cO
ce1AMg7nr/+29r67f36AYEFe4CS2DfR9jf5PBrA6naVV7NqWl0wq63PXKNG3pI/A+k1gUgAUheQN
impLE7s7sHU1WzcYBT66vm20Jxvr+sHRuuHLMOlgSs7/wNV4f/t9QqgaK4upC5jXf07VEbF18BbU
yqucsNukWd5v8RFbJOL1WGgXlO/56600QfZyQcdUHc20+WBVY62yROHmgA/rGo+6oQqaVeuEhiIc
Ot0ORpPxiaZV/CmuEzJ0QvxrDj7kTdLZ081YJHjjzv+alY3HdkyD2s/bhKPpmgaD5M/bh3BU1Ern
g/AQzZK/SPml2PS2aK4qjtHgsOowvulLWRCtWv4k37w9kE0y7xp2JMCPfSf8hI1T/QY/uabGNdYB
JFA9Ml6oipXHegHoUuezNYB1rYYXdiCeC76djG4yMguPJN0PyNXgpYLRLPxbW8vUb+dv8Y1T/34E
LrcoIXzxlpfvcP0Fli35RVEOZcAEjqxt5rxq9G3bluPz4vZ2C7uk+ko1Aql6p8k7ouoSsv+y4Kbu
jOYAb6o9FpnfvFJjUR7mdkyxqHXqt1FOFlTuOH2KE6386hCRe7SbLv6pa2g+irkV3ztc6cFmhCCr
upXodYxKjQpVLp+b2yHrEaYGMn06f7t/Lu5/v1BpmwDALV1TbWc13xDQRIoO5FeP1EeKHDQZ3WYy
lQvnifVXwzPV1AUQr+mWBOy+OouRZ2iTHVakHkDC4IuyUGJJhTr25Bz9chLoc+dvajVfL6NUU01H
WyYyeNHrxrKNWTfEHYXXhzLFbVJEV/ywkf09ws/zV1otR39fiYVPZ61lGX7zLb5f/kaRB3rTpN7Q
B8FtCoTxObbU9GlWquaq06P0iaT26NP5i64n6eX2iOW0DKYhpqC1rESXxHOlmORw1bbBKzxbopjt
pOJLjM1CwzYRWvrLJMeSwL0Fs1mbyqUX+tETpgPOvsQ0pMVK8ec8oAwLMFJd+IOFTSCzqZIh2nR5
NNG0yS7JyT4YPbxJh1cqLSHk+kzYUzxHvRzUXknR+MkgcG7XRvS4CnYbtHva9sf557vSSL19FDrb
LILmyUPgAa8+isJUYxo+WQH7qZpn14CK3nIcL1qSPduiz1z0YPODZsMYh6flB1u/cKIbOPiYzvsw
csjxMoW8zf2oee2sunvNRImoNRx8fT9EFpZnyntfz//oD9+IZVmGZGamVLp86O9GIskJNBhDp/RI
IjDhWrIz8YlSv5ZAcT6fv9RHgx7i5LJ11LiPtec3d4gMrrgltkO1f6uJRrvtmnG4UkTlXBkUoK8J
UrW88xf94P50XgdBSgLkM2nZf97fPBhVInKooCONqL2t5/4tSErLy01fudA8/eD7gv5GNjcX09kq
r19/OFXpTH3U89shzPeZFcc3mT47u96omseu1aaj0NuW9IquMG8IcA3+K/3k3+OPq6MYAl+nOZKj
wPt32amzPSh2CwDLQC+btdyhNpXyvosKeQEbtdzLarXTCekwHAmPxf6PrS0bdGuZLDPPYM26GnO9
uWoAGlF8V2cd/ENjx1sHtveVUl18pR88Z43Qc2HZXJyRuxqyFV2PmS5I6UWV2h90itqfQorXdGPs
1L+NZ7SeUO8FKZATwDUCNQJ2W+dH1UdD2WbDaZuObWr/8arnhpDI3jFLzwhVywuEZR2H1ld3gFEf
s0DRMO6L9NKe7oOhzIxpCnYY0lLttfnS0UEaVg2TZxAb8o7iODs6W1TkL6B6j/fn73B5iKsXvPAP
QSE6DtiI9eRZckJyksEBlM5e7Y5oz+e+ubhL/eAiYjmYaexXHeGI1a44I1rAnLOQGSEYCQuBJSKR
OiJI+u8XdqGy7ghGLHe1fnIpBFelVIbSG63KeEkiIOubslRHtycBvrwwNj74NARrKScp7JYcSVY3
RaJc0o/AGj126OKQhTISW6myo52BLl+HOOcf/K7oI5Rrl2QiHz1Pg/wdc7lZmxngzwlAidkCtGNe
e2liKdu6N16VmFXv/Mj4YOzrlikZ/Jq0/3MNl4pa2fiOMq9STIYhkr+XGWbvVdAO0b5JKjirEcSr
C5uXDxZzvnUJe5IDpgbg+89bm41wDKfUzzylzY0XWmjKgwO89bOjFwgBrezSF/6miVx9ADonWUiX
rB6S7eCfFwxMS8vSGWQbfZPM8sapBzYQR0r4m4/BfmZikAo0ETk8o8H2H2Q+SFxHSFZIPzfj6ndp
aOnTEAtOAXU+2Qe4L7qznQYaj0bE3j8h9Ep32RZAIncqqe/0sOq9ohLNZzYu/12T6W1pMJB6OOay
9qraem3CKEtRLlcLT5SK0m/K1NK3duUrf4Fc+e/82m/XWiZGFgbBu+Ls+eeTs4VTQr4HYjogJNm2
2jDv51qBwbvUIs6PxQ+mRFPqrEAaEQzs3Fcr3kQeUj6JKfXeKh4NvUFX9R2FlgMyo/OXWtXPl9sC
FC0oMzDjW4AuV8s7xhZlUEefj2sMOFG3SF2pF1jlQatT9VveitncGrVZzPctHJx0002O9ZP88PSp
UYYcwBzj7AFY2nzTQql8NuaRSCteSeQC7C5ez/9aIXjIfw5fgzmInbYqoNyCsfjzJVT4nM0ppCAC
1Tq4LrGYfk/tVLkB1R02G1gYwStm2vpza1YBGBrNV2hkCXI3sLoR02wEbqip7WONAM3NbM4iRYoe
LLTa5sqKeucRQ/h4AJhO4IVvYSWxou7CpL1SHC4PnAMmKzwbGo7W/7Gd0cpZWXr7uWcKUjxS2Aql
GxuNv8GswsGe6ecOvRAVjDYcXDXQXqc0no/nn6PGQ/vjSVK0YD8nLNU0Od6bvPrVpEqO+lSSEl14
dgu33yXYOgjvyQFAtFTHJfFGSndvMzvRHBxe7JgM+w2BMypkpzD6LZLiZayLGMwUVJ+nblQiPoa4
3ZKvQZzGBLrNVEPr2mjT+z6vyZgH9EMk8UEZzNcB1YYf9tcUb7ako36qwuB7PoXPlr0ML308BjhL
lm7+Bqu7vbH8PHf15FrNU0QmILNlR6+/9HqAqUaY35dafRNY8aEpp2cV6Gcvv4lR3aJP8fIkfpyA
0aLumY8FSrM5BGdfVttezvcTRYx4a+XW0YltewP2mlLKdJzr6sVRSvJqLLc0nZtGRG4gayK1VVeP
xa5tqz1Z5ce+yX51vrJTs/oAg+lIHgGGkP6rjlwaR79rUrxA8kP9JgEApewUAOlYrhVvHqprDB2e
OqCxMdDuNLLHhRW3dDsN81tHHi2pP/IzgpVtkj/oAZh0jktzOiZIapq7qMWymM8KMdnhJ6OW0SZP
8695TDp4B4vK9F9RMz9OE0IpU36hpIHcUd3b5k3S+j+jTOEhBp8rJF4hMcklohetug8Ccd079ddx
osBiEXzrp8OmHpKDEssdhCiwss7OD3yCd6brWhmT7dxXm6E1r8q8PETVp6G8blTzS2/9NGZUdcI2
7x1C7urpJx1hcFaUpl2rFFdWqf5yut+z0EHgE1MyiS0JFYcUDe7smEcb1hitVsh8+NPRKLxgu8f6
QokXg9ytSAubw2VypVXa/zJ3Zr2VK1eW/isFv9PgFByAth9InvkczUOmXggppeRMBscg+ev7O3mr
y7eyql1VDw00bCR8nbqSDoeIHXuv9a2Hchz26IHbDVbWJ7NFs+qR+pLaMOgBpestYiTdWsOkmLiu
wDvK0XlOeJzBiD6PzK6GSkZOXByqdSX/xPgxJOVWaJMXGXN84yJuWXvnWRb9p5kSxYzaPyy1xN65
SJosB6571X/XdDPArweGf9HfRNXcWKgzojjW8EXd9N1JkcF1NWz6iC+0XDvQ9glTS5xXtBlrzTZ7
jSkfnIs1+1h+1RySS3eEdwRPg8J38p9JbgtJNH70Zk3AhqgvPmj0qChmEkCQGLpZtrEs8KdF84NZ
xGWS6amWPVJln/goszpl6OBEY3dhUqkNCqwMt1v6nK/to66qe8Pvf6xGu0P5BKMs/oLAH+Lz3hgD
7/aPzChOtigiHAkvuf6tvkbZ8Jpk+bxbsunF7+u95vcfUOdILLTbkDCInz0K1LgxIN01yE+dsxl3
UdVxEeYs0qduo00TnJnUO43LeE7HaZ848aEpui5kdtCdpjzdltZwsR2TFC83mhvxVIrJCoCO8mFZ
QXwivckayCGWQdN7gCHkBdWYYHhWBxQhkamqoLa9g05PFh3ew8oFlG1xgiERjB6MJC9vVTRNk/xu
LVCrdyWz7wpNE21HqmY5ttsOiVuZiu9m7UCqyze1jbu6lg+ZXaC8cnIPWSjJUIm16R05kD/YXKff
1B7MKQLfRzU4OM5j6WZV2C7NTdXJj0lX5Qv60A0n+m2r+xDkpjPZJQ8Auu/pZjr4TBle28CShkTy
67m7msAiUsLO9bJWYTKwBGljclujhcTyYH9WmvEE9f9GpPzCMtmvYj+2LbmudQF0mDQJ6uUgk+m9
XnwiskOGOn3rfW0Pne5+GYatrNxvOctqTB5FvDQ/mpUCoCFLLEIF14WmlYpXsbrGYTGJD2euepJd
V6LkEfUWW5obFlWPG92qRLzRy75/Qm3bQucDJXmbI8ckP613UfWhIx/UrlVD80Eiea5FTeygl3DJ
HfEW/BPjmrvH2C/cZ4MgIgCDfLyVgOUNgsE9RNR+M7dGPISECpSPGWyWTwS1FlVKXk5fbr8iI6t/
AqM1o35x1006G2TkFHClpZOYdFXH9V2fO+0gct1G69i4N6UJKrRZJvkk1u7Tj3lDgHroe3rLfRXY
DKKeeUXxxlpl6hxMv58uraet4640VnJNWGZvCTIuiYZbZBmoOtae2mbJvi1mawqiFDJnn0IC+InW
Sm48f2Ax1ItsGc4iK/2nrLXiWxwxJaWLjTIR2aYnQzmQVTnIXqwbbSUCLB8lAZGxOw2Xq+SDBLIx
nt791ir07UT0QjhL9dY3s/hYVn44ae/V8r0jg+zQ5602bmhIFbsxttIy8DpHIJPp8wcaKCVRn+X0
nTK6+mHMw3xg3II6oirli59MY7CIcbg4tR+D9CWJnXuk0vfKjh97lxe+KivFy7X69ta0vcYJckJB
b3tVuUE+lygF12Udp8D2r0P7MiubbarrPYFsWRGZ+H5Dr9GbO62t+3PGYe41g5EX6V2cHT0yiw6a
VetbBL8eIMGqhg8GSOw7YMHusPbXtUdz2E/V9M2VQGYJxEmPuSU+824S23iYrX3lWPRmhPeIT/7d
HSDS1xwKHkE8dE8id619v9KPHM1mRnLXVdNNNep2gTTPSjc91r426Frzg+5Vf59aAHSWyQbXYK/m
IWmdnLBCQ9sgJ+/OOmR2p8qf1njKo5FI0COju440LY3AxDonOtsxVrVpfM/ZZH28pmFTzLi4gbui
eO/Iu9oCtXVIT8oReCYpk80gGaZx3Az6LMntcEFwht6iD3Ho+X2JykLbGYPmfcxtVtD1sgk2A5MT
FjNKdYmKP5SrV0UFKQTncYWP7brpdEnJ4xqCNSvR7Tu+cYC+gkR/aXXvZNmmFtaZPRJpILy3CRXV
M4GsY1SDv+xDnnHjUFEEagGLr/biLemFkM71tSOkaIfq1vjKSP75GSciedZ0p/lY2/tYc3FODRTR
O8Mfk20s7fx2hm98duss1VkwhsxFFk1Sm0A8yl6iyOYiU2znZUreEBivf8gum/d1msxHRY380Ntl
QjmE7PIKjTwscl6PRKG4iGJx3oYKD9RDO0zmF8I1PaRejbEzzANkR/O11y0GphpcfLJ/5mEliCjV
l1NBnhEGhERyuZpGjtQkrfsMU3d8tQs6fkkNOG8jFlFXWzop034ezOWHhx2JdJmZg22h9LbcuBJt
clDl7DykGFq3i/BseLWo1e/r2F9fx8w09qKeTUwM4yTvQMoC4x3bWfsAj0ymkG5C98+m6kViHDjN
OmLOtuNZi0jPmqPairsi1JWy+nCqC6AeNej9mCJ7b3OuPUIB7p80AYYoaAXCJx5iU94BtEw1gjgn
YySrPra3iT4U7Ob9eg1xU+2UbTka++e58qutPpLplyXSehLyqtvmPhcHbp7Zbq+OcgSJVfXp0Ld6
nIhG/ujrnzMkSMXiXH4xprI2LvllhToPLJCRn9vivrdYfGc3dsOUHLKwLHX3sTWAdg3D6AVu4iCO
FXAfB0qgNn7Hw+zfgpgkQ6CZ2uMgbQ1Mj9DHb46q5otRDU4opvQkuqTcV3Ouh7WBuc7q2KgX31VQ
Yrt2x2s7bl3tioNeYQDTn8eaXU7a1qgc+9Auw3UH4Tj5phCUFIRYKueRYCW/+FbC29oWrjnsDVtV
Gx58sjTaYfnCcTZetLm0D0u5yO8ABpifp2N+b0qwT73nysfSFGpTYRz/XOx6fZEqB7ve1rvBNEt0
/fZL36VUn5pS0aqu9WFqzgurVxNTBY9FzieN6bR+t0vbBgsjkmNljU64JoWSwWwu6UEslk5GIuO8
PNRWazhJu8uewCIbVwoyALBrtXDbLk7XHMdBCBO9uy4ikFQTNwGG0z3ej2uELBHEldawswkfIZiu
iewJPxTI4gQOdNdo3i7GuLjxMLVERODdaPZkQJJEAHhdIQbvcXUbZ4mYb8UabFfpPaXuXN03GAFQ
uZtYfaGcGjQqetf6SvUu2dql1etRvbTZvWOINCqrtIUTmzYJlYYvD0JQonD1y7Ota/uFyfOHRef/
QFQkALTSFtPOiZXfRenUlXgr1/4zjXG+hqsUyQrqt5WMwxWduihxSaeeqYNCGLX1z1IbjRsgvuIZ
TLcgo9CYkvME1rCkFDJLFlOMV1E/OtJByOiM94RCm/sVftrBJD6O2OTMPMEjcoMEFc8NCJ/roz2u
p67iY2p9Q6cMSLDBCckgrNi23ntaQqFHYR4uWo8K0rP0IlIOZJ6lFdWDTiG7sUUqkebIdj2xYH2l
ll9vkKi6p75O2n2Du/d9mhMeeDeJEKFPh2Hwfczl7XTGdFJw5rRKIGBusmEkeDVbNBgFbesjn1T3
qnfwNDElGd+yngiKIXZfDGmsoVe0ZsBAQR+CVHetQzb7VLENqG2AjvneWZt0k0xqiIjR0/ao2f0I
vpl1jikRTKWu8Bi6iBSe5hIQ+qUCjSE+CaNt+oiiotrlSZde1oHIM/4aGDB8ceu2KFLrwSrUeqPJ
hdaFwqglRpeAaRn3jx3SjCEsTHK7wXKhptEX78Cz37ymVqdFg+rilzlv+3tNNWiDs8ZtttX1EvVu
sdArycfIzZxu73ZYcq3iG7sfq3htJsYTLIaVDtDCwZVZIE0EI6mzS9I7B4OLfNT79d1LzQ7/CVGl
Zg+826gx1BGQR/au1undAwXOT+JYmrdprTmHpN0r2Pvuu9v5H7QVpnBxWQMN1l9VCDJkO8zQumju
LNYFYM/V+uAWA/lqcbzNTS27T8e1zALcSssuafHw4MnDZzA6KhrJ3qMIoceKja266E7vb2xnaDdx
W3Unz0/ENm1Kf0tAWVj1OK1tDnkX+lE7Im5N4sisxdheAXmvnaclpNLSArCqp3JJOTf0gzxyrlzg
y8X12bcqfCbGNERtbH+MBGJT281Ekpv8QbG5qSuZfc9qxzlywrUjo3Pife6tTdSuqbcBlK5tIRDR
VoCTxGIA+Mes6muh2V2WfMQZ0g0vOB45qFhiPOo+qR+BbsReaBgZgGzDwUyzdWPiMm3Nec6XCjuj
1Fq8X66Bix5BPSyjIvE39ag5l7wE722szbSbKk3bEYlNHvVUuUQpz9XtnAv5QyIp30H0ehybWGwN
nN9b7GLV66iSaQcKad6YjXoCBGMy75fipcyy4oJjUm36QhWXRPP9SCdB1a5RLesS8iF865tuJAIv
bZpxD7rPC4bKy6JWk/1x5ZD3Q2WWvh2cvA+T1qU4Q/z/bNs4yrn+klweOz2i9xmJFrXeMg6rESHz
ZBEMiifciDu6w82+q3KIcCJjVzRKWhCDltU3vhokrG6BKFm19q3XWO7BSMsfBkLylyFu7T0r+nSM
u4EJEvHzG3sUyYdaBDx0rJtIYqzihV7N+E4IYHPvw7X5ZgLQt1tR70ZiAU6DinvE+1TmpvCnI9C9
2t9nNW3lxp7lZpFWz70rcdNU+Pl+kg6WRdYCI52k0HRk4pjpe93s0hvfwY0Kqo93GvPKRkvH9tgt
VNNYTKctEDM94pbBCpFaRwk+GMBKvJ3FNaVFZHio9YitbwEYaFkhNiLHa1R4JsUnMfAaQuJtpYo8
tHpfPsxFmezJkUkiBeVqIxFKkYrJ2uNwhonysmouTjGTQqF7nJn9rKi3xtCSQozWDP5ZYsWBTWGP
4zEvpsuCUwfS2uScaNd32wU8MM+pc+xAPdaRb6nm1siEcVtTAe41qrqDV4zkbg5WvO2JfH0oOTMF
/AAVDZ5H0Cus5jTwZm9faj2DWV3S6+hbPfDi9Vw22Ye+6M5N2RLfCrzpZiKQJcCk+mm3Qx66VXHx
stoPTGWaP5t0SsMRNsn96oqSNLGUGMVs0U4l2dEmYRcjydO6Mz7Hk1mf8aAuUSrqm2Ga3hgPy8Du
9de6KKZbbWzKaExx+uClGsJeJ1KzNLCu2fiY7iXWYIa2mCP0wXi3S2nR14vt8WhM2DRb1SLnNjPM
dflcbFI79l8Iaco3ZZ79KIRaz23P6CrEAOBCnGEObk/DsgMZXH1O1FbbAYHbwcDxe6fypolMkzXX
1SlWAtoF5NS2VWu/2ROkRfh22iY2MABqfR+fvN7xtkVMNGKyGFhCBxytpC8st6gHP7xELjhUMyMN
utT9KFrgEpybjL2f2vbTKDjy1pUjI4PeOe2WKreCjNgSto98fXNH7pYhQdEnsBeeG98/G8VIU9pV
zU7183BTQqJ6ruqhZkOB0DdJqzgqZFE0dBaSdkvTeYL2ulsa1R98OyW+15+692FMhg3S9xvCZuZQ
q3m4CWSX905SCfLX2hfTVvWZlHkZZsvchas3Z0e/ip1t7pKJWTgZqeYzIIUznN/+cSkGFY4V50f8
LDOtS4mr8mTFS0GsdvoTv6oIRgy+G6N09HBdJvD/MSM2emFy3g5Wam71ChNIXuX7xqinjfQYaZia
5QfYAOmy5WOxN4W9/pypSM9a7BobtRJVmlnDo+UUdNpWmjeV5elRb7jNpxUnTWi1Wk91wJvnpx7Q
IZdZ+V2OUgxxJ6vjq5vNaidseQSH0d4MiaJtXM5vftF9pVnubt2OgYIS3bLVMcPvfKWq4zw1DvEl
0pm+GHwQbKUlDckO/pK+ll7efYr2Z965nDXJHNibMdMCWm8EiuEm/540OOZMyxmP3aTsI3Gq090K
gSQNlEM0uIl7G5S64dHuHBIABpUB8/56lpdp0tDKc+KHRLF4xQmwefys+SO76xyakliVPCmSELPa
3GCptZstUALepEJb8XoiSKBgbAr5Fldqprc2xHSiinQzjFcWlDCWo+X6Hx350MdO+fGuIEn2hSGl
e7vUs1/BM9TPOPeTs2rKnHwEvfG3XUaEMCf0LiXenhOGEVBGa+yjRB4TVr10xbTBbY7eQtiLXYZG
0ukJv1BL2F5vLvTbStQYfdSoNeg4gjzRMq63DUPLg1sUd5i7rU2TUIKnKwMdeymY6hQktOvNWhyQ
j+psHJ58WauGoFmK2TkJOeAVICdKCPfO0BVzIIzRWGhWp8ZmzLIHelYMhwtaTHKhHHTdQlJGz05k
OasRJoxkYPSW6iYmH3Bn5Nl4M8elHprpapPlcI1ninEltsXFHbP3iRz5wLZBUDJ7yrYEOm/a1WkD
I9ZpT7T+eFKWH+9LZd91Cvw/AdKUn0SSPuuTjY1an02ycsdM2zQqnl+Zk2dhBa9l0+hO+1OheXgn
aDu/z7VpoeeOl7uhBboznMS6jAwyv9WOW7AsUGlbQVWZ+ZdMEpIaY/vNl5IAcr82gxEPwcHQi/Lg
asYpacRr3XsE6FaE0Gbt+NwY9MVL25r2PiHJkWixoVUwcr5Pzuh4u4VAlo38ZR3ua1vslBuLR9qm
BVZkkDCWLMfLjD75KEmj3abQ8N7o9SdXEnNKZ7mfJFOOuIc33jNl87LsRpsgO3LSmsiM0ZLjyFN6
ojJo9o10/X1vJ1rYDY59rKpVp4YdrGdaCrSYvcY8danTX8Q0u3e+nzC7Vz5PYeNRhxMsJLdOzyvL
ccrcJuUMnxfM5N28QEddiei8F0k3XmsxcYJAb1O0Fdb4XjDNI6mcWA4vmLmGj/pgZVqgg8D5hEdL
r5L6pburzZkNo2PINFA3HOMx6S9s1gzvvNg9gTSGNFEbmrsfzaI61JpvmoHb0t9pRR9/W920OeTu
pB+8JjFeDHpM24K8M59KIh1ZWgm5PKA8V29djNg8zySOOB2+ROaSCIwPQdnkobn5q0440qPR2e1N
MnbU3GWurmB7VrKG0FytIxYjKZiVECuZvSfNwveGc1El0YKB6+IgiIgs5m4/hpSkdAc28g7vMAOp
GF7j7app3X0TF+apjGv5lBtJQTVRL5wFmSRs2tSZToWj9DxM8mGEhrD6zE/WwjA+VUZEc56o6kOv
nAaQkjPnd9OS0pHXiTl1ztVQUwR4bZOfe7gXTUDakJdG7pyZr3Y2tT/7scCIvBhTfTJzEgXJynA9
LdBqM76rVTZeYVFNctZHhOIXiHWaGRpKOPDUdfdzyTBTrKyLP5OlSbwTdZizJz2HfXXWjDQOR9+Y
9FAUXX2STi3oFPVa+6QlqY0PtBp+6LWUdAtJG/JYw5DLkCmov4095Jq1mvh1R9I8zsmI9LewXesF
6HL7k4RZ/Y2b7BJShbF8o0w4ALASpCTH0oOC7ztDOQa9paEIRWfubXuOdPTvC3Mfp5b5KLGc3Syp
TnLMWGVLHRDHZF/SvkK2oHQYJoFOYLEVpePVIeIn83O9emjn26bCsmH/+r2seAJGIXM931Jgtt/7
Zcb7nxUTf8qBFU/VM5/EcP1bC6XhRYxpR3vET+P9MrvzM1TJUt+pavGPebeuLSFZY9FektqFXYLs
M+sfcybH+yTWk2TnVihmsmlK+0c89oWxtavc3lb5lQcyNVb5yKwyKQ6lF6dZODCAtaBxdl0WrlVt
XePmbDobmPd5gXKri/qeaSsbQop+vloMUu69uDq5qi8fWy8fdnKsZrEZ3JEL0i89l9RAeZpQ/kvD
3vKU5kD9mJ1ekQOoeApGV0S7JXQ3wthdy0daGsk32vCcoH0Ce7ajofS3pnf7I/3zfOtXefmik6YJ
C0HYM/PQZtjF9TL86NU43BjLfM2Sy8fs5KP8uaEhy7cvejSb61W84g0+zyknerJWGh5MjPc2mmx/
lN+dmsrEz4mkd7FpbOMWuJUXOyh6andJPgwtyc8ktfR9MGEPmTadQ+MpzFMOSJuCpuUUSmQIDTPG
pXl0K+b6YdYXSxUN2cjTCNEFyUrv8T87K87OI63xFzoCJKd0mexYLMp+fm8IC33KVT38IGvcdGnR
Wdq7ZqLQF43VPtHV1DjcLcCJM68AuoPZRT13utW9knLehYVRey+cGZwbF+wNQUiFf2k6h/qgLaHS
1aLWGCj2rFcoaKjHiQpGQFfKZNzmaY5wuMeXrc8adeXAQnrDezBU4UxztgjzsUTObhlLAv8eogxx
4JZHQPfoKv2bLIvMC4EKl490sHiyuim3Xzw69HUQtxY3os0FQ4lOL7mZRS5PU4ZTw1q6Pn5AbMe+
SzO4us0wOkTt5KUXH1LCnT/Ucbk1YvqqgTbz0q/cbxqg1TJvELMt6RGtsHix2oqHgFHo99IcnE/H
SvNzKhOTNuSiWB502A+XQbPdKig5mTNWX7J8Ycag8/KUzVWymMvVHiNRCv8pTTUeeRekZqDJlptQ
j0yOtr09IrydcmGRP04AwEsykUK2p0elnjUvy/c6Wrdbi4EB9BN0HKXiwWVbiC+p65SP5GO2T4Xv
pf0xE737yWFHVVEzDbwb2YAbhYJg1fAraA2V2YCyekcdneTbxo5N8ML0EQHrrOAx3EaaQJZcK31g
K2pBP3ZFnB+cZYTG5rkJShTej4qollZ/S0se7YLp1Q06lGG3iKbYEpLMqguJ5hvTKS6na5hLfat6
b6HoSBNCKJgY5dtfGqYRLfJPqSeNuWniieXekRaPcJtf3+9BctC58a6On3rpi+1V1yg4ZNe1uSFD
j/WeH8I39Rf1Wlo+bWHlmx3x1YtiFBXnwza/rsw1G8DWX+f5rIs4CcE6yYc6q2cmRwZmbop6dqDC
4a/pOOs7M6+Xi6N7HdcAC8hd78aNeCvKrgRXlqeggWb66tcOFTdpxny7a+qUw1BXVY4XLmbulLcp
+UO7dmibA6FxzcFvNP04rCn3gk1OOiE3mCa325H/IGb+jPCms7YrAsluS+GwRmarxTon4oZFRG81
64Ujpb4rc4Q9ItHSh47n+7adi/iicCpuhlRMey0xGJbN1NRhBS2FhjmorOHkTjA4Ireu6bTWmhdr
x6XSSzLBGh44cxKWDTiK/GDTZOYa1cQVC8QFfK6UcQ0KnHH1gtwqWElq10PliyELp8swtk+zNHgX
687xbyc5TRHXwdnHra+FhVV1baS6pmMi0otjwzyBib2HwtQ0pHiyebp3Ra9VCXVZI95LNhSqZIPw
PZmoS14hmjozCmXLGhz8JjX5TRHFQ07uYW7tCaoUKJQEj8rEhDaUHpMPhF3sF3q6qGdbHxzqxo5N
SngWUndrKR8ptDT462Txkayb+8woU+mZaajckg2T6tAkY7gYb5d2Is1Npogi0r7H0ZXPxh09qtsR
GCVofTBLDoqJECY9bhg5a2BxVH+8Yl6SrUituA9pjWv7mUy5LKjciTV+Yvm/HzkcTbSo514/QV0p
4ps1NjDQaIoeGwnIRqZdUB40JWcWyaQ9b1fxh/j//4H3evfV3LxXX/3vZmuinX40cumyJB3+/tRU
/Pf3L7n+Nv/2Nf3ff/118tVE78P7v/uHTY1zcrkfv7rl4asfy+Hv/+uP4KjrV/53//Jfvn59l6dF
fv3tLz8aDjnX75ZgE/+zt/qKdP4nfux0HN7/w9f/mxfbwOhlo4ZF12hg0vjLv6ivfvjbX/BiI1zV
TWRHlm472An+4cX2/gp0j1GIyWkfq8PVJN0345D+7S9XmzaKSP7jIDGFav4/MmNbv8TM/1CLauji
8TBArfhd5BzXsT2D8twLhvLHhrcY6LZfmGGmtdU+9bLuaF4L4a7mKQ+R/LLi2LgClyCzKmN4zkqv
eNF08Qoiknxj1IaDH5QDEKSt26deTjPXTe/xnE1l6PMQ0yR3NJK96WpKDMql/302ZPqmzM558DQs
Qy7nXjTF1GOjQROtkQzWVC8U/XnNTc4M28WxZwz0cHV7yoAVaDCCWmMoWOQ6XDPmGbYbCWOWRwE7
/qX1zHjZW7W4avWcNEYzYrbd1rDl8uB0YsnuNGgTZqhZbdkx4nB9ibRkyWtCKZZBRGPZkyGAkqB+
KiojvxcSBxeCFHW0fHSTsVV2hMoRR2OtTn1Jjbl8o5BcjoiJ/TP9y2zvzKMKWZm0MK37rgmNDB1A
PPb1dpEtNXe3ql1hpM2lT6v5lFyReYNh7iR+SMS4Ir20bgXRwRgYvQWWhcBGtLO5VyyCiJg4Emji
pbPZFFpwdWGB+XS/CAG8qoS9/L2Eq7Ynfso+U5S3JzIX+/vBFY9tixsihj4S2tiGdj6kEhr1PrQ8
W1zwqM8/aKfSjDKX5cYu+umI1mLZoMq0nyRp3reraGmuKA8Vg8X0OwJ60b5icBbHtuTUHhhqcA9L
oxEFKqVbH6rCnlkEJgO1Y2I+I1SnB7aOiFabYr1fLUJmyLcs+43N5HWOFj3vH+QqzWCC31qwXSPo
i7Q5XXfM3xs2z9Lm+dHbU5sPe7p/dGha5hQyh+9LrJN9ShPdfnUtZO5sx69aok8n4In21RCbvMbT
iJAU6rVEMdqCFpQt/VUqhZCJVgq7GDHEFbwG1Nt5JZWY469K7T0W8RE2X+PD9eJ4hnIf0ahidldp
pPNoQlmMblsyuSKmpgU6hrWxP0lcN9mUk0UeGNhlmyXzjJ3f2TniVcdeLnFOL9saCxuG2ojeMiAQ
8wrpgmRq7mk3UAkmeTXeIaaPH7JV0I5YhRHz+8YlTbw1ba1bmIRJt0lS0q8OA01sjx5hbmURUwF1
qtPKuDCTWF9cOJEebdlqkvuRjs4ZNan+lPmOtu6y2lMbZ5B0doSr28ZDR5XvstHgYB22DKMMphL9
ZGr8m21yJCkGdVGVClB9cp63dYIgKLKIvLk3E5fOpAlqRbd+vXaq1S+LJobXBPjuJQOLgFB3aaD8
C4Pxh+s5w86KYdbvJSq1jaHs/KKNKg1dXdWncuKwGjVahc8Y+6PL3mm36bZaGUEp1NDDhrhb7Vk3
rPpSTowNGaXoD7ZoTBalFuFJWtujCqzaVwc0K+JgxdL4CVM2Js03rjqIZoP5NDDyJFy7HEwjSg3O
HdfQ27nhaBl3ty3OAyh9sYFD0kmlidoXX/KPEVvpwfFQegT9oJV3aT4sxxEN+kQrUAE7m/vepVtv
ieZ2NQ3tvkFpvtVqkvkCASUFjOxInp9zzbIccwVqUOYlBx7Ko1mxDifG2+ARExm2vqqPy6KYyYCY
KoOBKfUY4N+173i4lrPJwC0OAC4AFC2cTmsDvcv9qGV3qYMym9J9P2XpyWos824oc545p6VrW9aN
ZQTxOJnnhckD0lavYEorPU/t/L5yDzGDWjvoVVHeiNhwz/rULlVYVoZz6P3FjqpENBsipCnKzHas
kAn0wxD4JNofDG3q6Iji+TwhmejPladx/KOgBUZqT1MdZPHy0PTms4v09tHxq/m79Jz2w5sULSeu
vbkHnaW+fm3I/6PC5T+vNv5cbPz9/1a1/P9YkuDO+iclSTfWX9m/K2H4+j9KEsMQf8UqZmP9sX5V
JBQef5QkABr+qlOU4ArGAYiz5h8lifgrZhLB/40QznWpaDBL/GtJwr+Dkw+sC7STK9fFE3/5P5XY
3R+lBkXcH5XZv/7zn3ktv5w7/6hIULEBjMBsYyFpoQTyfjd5rlKDOmuo6rBmkFCt5FnrimWTxDWx
qP7yopBmBn5+LqaDhOx0QD0GS2aVN4uf/xdkh9+cZ3/8JpRapmMJDmv2bzgnUJGIxAAnHqBOH1h3
ka+YdvZd+Mw0/3Rz/rsfmmuIdtZ08bz87pxq+9zS02qsDoMes3rVG3M2z3PsWHsAGcZWxjFz6ESV
N9r1eEbU+7KBV5dvV5NCwxiRSPzzX+g3K+P1o4MP8bmv1JjUqL9ZnnC4NYuv6yVadeVvElwSuJaz
TSftQ+ooN6oakDaD7jz/8x/L8/Vn79J/+LG/OW6A8tLBQTx+UJBjwlog3wPfY9EH8+7/+U/6T+7t
nz+g+5urkBFOWhYo5Q5pqj60JNvFOf69cXU/4fH9V59K/81JZHlsep7u/LqY3N7fae1x53d6T3Pj
oJUxfS23cCNlx2XUUlXITrxQbO0q3/jZxQdBzmnC8APryWawvW/m0qe7asZV4YHflQyd7MgHKHxA
NV4O2bKpqrq4SRv6aTasLZm0ETVCEyldax5Q+xl3I0CSoNfsD5Gnt+1K8dLkxreYm88dRHOGEDNN
p+ditdtt7/QkynuQcaYRUB2d3eh/s3deO7IbabZ+lfMCFBhBf8tkelNZ3twQZfam955Pfz5KjYFU
o+4NHczNAOeuoe5WVibJYMT61/qWMOzBdSL/lQWivzXZyBuOZa9iDtveKO0L2xi5HjS/eKpbym7c
rs9fZaNcEHyKw6SFDypDg40R988K0QZ9iqx1LeU9PT8T6mwQnovROTMtQTfDjeOHE8kBtv1iJMTS
KRubncIuFljuyjEzIS/zIDagf82ULs62ILWB70rcO1p51IM8ucF+tK41XEwcEBrEcwg4wNhcCkM2
2EZ+sAn9qsQImqhJty3Wc56vedUp4as9W5u57zYQ0XnXB4NXa+PajhitDdmLyBtgJ+h8gbotmk9T
Doo7KxFuoDop9h2tD16gNsSMGwZOhdyxTrz0U3sTJfIHJQ/DqjbMYmuzW2MyMq2ws0CONtln6123
K/MIiWTQHgMxbrlRPhQ/VKAK0xnapW+Y7zjdVOx5WoIozcyWu8NHTKtA6taM1k9GF7zghFa3fcPz
UrcJvfJNynbV1u/rejklRdUFqRvznWqo6z5pg0VDu0rs/e6k8z8ozCdLcF9QfJKt1Sizn1qUtTVT
5DdZkOBhRM9+OZ+2HJJYc3BbevzoCQZwCx28kPIw2lTBspo/KXL+0EFBPCfx8GjMYuSMxqFxygxI
xZh1cwr0bNJcbmmNu1nT1qPJaScmi8Hwcp1XDLWqzzFeYzKkUGK6TYWKm4a9nBXSt45j21PC9oDw
g2Gyio6hyANavVVvtoc7X5G3IyBzpgzWTdbYtzYnA9osFFTvFiVZZPTdRHdzLFbTGA0eKv7OSeWT
GagPsV8eWJ1XWq+WbtWtx/jZxucGHorG5X0wfgWhPKUSrWhMtylegs7AoolRKf9Q9dkz+npv++Sv
CKVM6VsZJKtItm6PfzMQ9wELejHo6xz1zyCnZMMCGq2XUSwrABGHyj/gyFlNabdueswzpGSM8nlk
ebVVMNU8fkFxjfINxkrVMA8Z2QVt9KRytherU7fV9OTSpfmpTGwKzJnkbQP7LoiSvVYjl86e2nJW
BdPbbLuWb5d0p666Scp+U5Dbmqs3w57e9fC97L6UCfvtQIEr0an4q1XUdSqugXicSY1lozeW3Lby
CmOb/wgfRyl3ZugNwVecc4oMf44zztBoU7ZfMFeYMjHrUo6t7Dd2eRizO2ARnu/gskDRotFwyAxo
/i7mvkteG2sNlv1YgwFAhQjDeoOpAaL1S9i9pTDyQRQTLTgAH1pFz/y8TjPejTrI3ooawOFSFjj/
Uh1CKvdKsobC6GEV28/TPdDrQqpHfbEGJr7rVPohUh3CjyXxCAKwAbdwn22Kpl91RYi/49PIZszC
xKGarYLh3A70DcDZG9n39ArwCw+O19bdevktsyL3ooFkXYtlouWpzFSXynheJI7nVDndKxstk3dG
Zbh1cF9axbq3bc8syy2HPGYlcF2rfrP4Jymid3P/JRMzCcL17MSYHgkehtlhIl4umIQkND+Wcjra
8j2qj7gsPELpBNHVUxuKHbTpJ9PHwpvrZxmmrzVCQG5ilFBPE/lLg9ZuxazRE6OVwkkiV9cdLuOm
VnbhksNadEpMFeYdh1yEZKK/BDnl3G30AWOb8T4P99iGlzXlnGO7MvWbWL7hYgSxTUUCN36R3MUR
Rrj6fchvghwffPBpFPbGMWtPx+cUF4wqRscz1MiDIbWy/AuzzK2kRZzUrKEtJ30fUYQ/uzJSZ8sG
lwsWG46n1elOxOp+QOzfFCJ6g+EO1c6PS+I4WrMp04Z+msB+YZ5orrIWd4YWTpukB3S51EEzy/Jm
htKbMSuesjr4yTyGKodwPkTpcD/qgXP0RUvkJU2yQ9kjT/RQ0O2fmuyvtfDAGW0VPbC9SKmPhaq4
Y4vbYAC+0SvpD8awgRvXFCsZw1GP0y8al8QuirtbosunWktPoiEO0arB9j9vYID8/WWzxGIqIc7o
jgbMkdfff4sn08LCgN8gstZWijdEU3UX+zvbEfl9n+GTScKZgtI29mo0RnxP0jJ0r7BV9eiYQ7UV
epQdp7EaGKaN+Q0FXYBjqj1dFxvRUBAR9Wvfid8nzsUpLwho4f5c6YxzWH1cpXvKekt7qBTzufXj
cA331xXlV5nam2KK2Re0OAkexhaPTpUr44Ui+npeFfKsx3tnUqKfAo/91ezm7H0Ji1Svc3lTK7Q2
tTB81YI/pXHoR2oU6XXBfJpL1LPgOdAcgpqc6UPnotA93Qv1NOgWZklRrcvZeZ7zJKSehdcp+o/b
D0/MllZY2vfkB/0P4s28stL+XhDtOpK6ra42XWUuZfDmNaxqeJBmSKqkx5MYzoxKiMlPHyGdyc/R
VGwGfAJtg/tbs5LbFquJN03Zy2D4khvaJjrAapKFY+YWs7PGcTC6Ack1daAQAT3oQxJ2EnHaXX2r
fBy0UCdEQ8vYKkbsWBF5ScJFKGWFl9ONZCaFgQ8DZT2E9doIR3uVd45/JHULNt52FLzTTjIzqKl4
7/Z0OPbp/AZZymAATLAXlVAxmAwMvEpg7eWdOpFIEM+FLIxVV6uHWi+VM2283K92cLH8skBFcr4s
mi3Qs8hb5VUJJR4jtBtPbEuyPCowq032gY2Xjl+6yFd0MgRIAazILCGsTU4l90XR77JCq2+atC+9
Ki+24Ok+Y6e8sA6extl4nGZxyFV9r9EwQ3A6e9Ms9Qlcz0vAQH3VzNOSeTabPSnx3EukrLZAFzqP
jKbADE6GG8Z2C+Anqt98bGYUAIyCKzAyBuRKzspt6gzdJ0nG/j7XnGc9w/dZIFK7pf4SwIoCjxRc
k1acRiPVCIb377MZC+61Mj6OBZM4q/dv5qBd4URYT7PGDZUYW5X+Lo/Kgn4ViYCdiAwrDyCJ1zbW
85jW7DC0/sWO0yp/K3ybPMg8FhXUe6KWh4avbLnUvvTJ2lbU1O31xQ8dSqNlD+VUDo7+hNA8NZHD
Z9KYvNGklQ0/UqmdzS4P7+eSQuQV4TssedwxqvEeq4c42Yoq/EywDDjUEQcPzNTK91xt342xvKFU
DBN16aB80adL5rF1q6yP+Fadvjeat3xgfVhNnTa5g9EWl1p047M1igNpMeuaCAoYCKXMcLwZd3Ud
Kmt6TCpCIQVOrHLal30eHXL/xKSeSRVHBUU/C8V4wWyVUG8QGXhYdLRR2Q+VZ+tvso1rxqImu6Zu
Wivoz+tUX3oCzgQD89XyQpudbUeAf2hmUso8RjzYe2I5SJsHfM/nZURQ8L4EZrF2tGPGs+8YP0W8
ITlNFzTIG60DnkBOzKmee/FRNPzzEQ9dRr4038qxWOfkr3Aw6MlAwl88l8xJNYJdRXmPRXCVpOHe
ia7VzGwz0I7NXF1lTRmRdRrKZ2pEzGkinMEYRL7bw5Xh/Ca1+41Dls5tonfMqtxZ2N26z27IKRwi
lDZXRF95YPOuOQU21QQY0r1AfkRzfijw5bsiBLfBmzHHJFMyciQGVIXaKh7xNaixM++KSK2w5usb
FcekXaprLGJMUDkjpS/d8CNrjhrOq3VUp5jvW1dZ3NRqdwzsjioUc12ZA7pkvTPqwtkueyq20R5j
J0IG+wqHK1b+2PKULDu2UbrT9adMgA+I9A0pX3eRAJUKCt2S8TbnrPXmeZtODxRholrexKV+RPZ3
0/4hDaMPzf7Rjac4jydcDHq6Lfuo9ICxXOrxrPhswwh4rk1aeFaWUK6hbLyZTOZ5bHihLgTuws9+
lFatsWAOAzE47VLn4kgx0R9kyf9pJfAcfdaQAn6236eT/1v1woVG9e/1wtV79lF8Re9/VgyX/8e/
FEPVAg5tmYYBOxJ+3wL9/JdiqMrfmB4iC8LiQS9axpv/AkqjJcL847/TDYfNCiyx/1IMhfqbTtgF
ittCVQEyZv0TxVB+h1/ZC44OF46GaKXCQF5UpT+TDLk/GbL37Y5i9mBPKUIO5bGhADabjSPmzQG/
nxHgAB7oWTH4Z1Zc2LdNG9v3wMc4yHdDeq2UQLJZNppPhSb1XbW0wCRtAyInSpt4XZGovSX7yfM7
UlxiUVnf1Xr6C+iM5Df5swBm81UYTalQxCRvcec7tLDrHXx7VdjsKqePvrS6MTeTIH2nDcSoBszN
65T0PnbeyThqfOsXqLAmfAHTusX5E23HSRUXRJfiYmfaTg9qDBGyKV+ZUIh15DPuqZei4t/XXIqy
6tehUYdPezSibRGbWE3GcLxVuyL6BSHxu6r7+xdDbOIycQtp8juVuKuLiuooq97RlpB5fjtm7+qU
jLSeYofHFlfsfanWW9WHwBENTbih4gsVLBDmwTSHaNvFQfcrXtt//7GNZfaNbAOUdBlJ/fW+SdUu
prNYNIz3+ITacWIv8MvmPDiD3Mxmhw8Fs9gv9u1/86GGYcI0cizufjy3f/3QVnZda4EE22Vc6Neo
LYk9RzM7Ugo4K/OaTHm3AwFExPJPz/PfSMx/97mmxjOMyIxt8DvMyMfyEuQzn0uxCXe2MTO/U4rH
eKy5O6jZeYuU9Bcaq4Bv/Zf7GfGeZka4e6qO19+CSrU8un96NM2S7lBnTocdmbRDwTx5KToN1MMU
he0XhxPt06p98Tr4RbFpYZVsw16WD3Wthyfcyhw3spa2KY3JYLcdOnAzCiwtCoo6f3LnGI/stiy5
xN4MPsl+7ENAHkYQjfe0FFUHXsefjRmODEKZBrORTjxjJh/JBBffHoao5rmjVakd+mo/1um0jeIw
f/B1e15rcTu80RRHWYQZWO8LHKUu2dgkADaBejQYDForbxAXs57CWUZnD2pbhawYpW0giVl249Ix
Wq4bxdAOYUZvvatoASEGrbDpQwkIAqCFGeO2YD1jUmak7zx1+lorHdKIdd23e9r6JmWXTv3wpsik
MTxb1WtOx5lV3eUiy98FEYnS5QekY5uQIipZkY/RjdOjptXd2N5AGWgflFLTllhWeKSmEIU3Znox
BYiEfjbKdZz51mGK/fSohnM3rWBEGOMqak35VVgVKeic7UODlSpel3IxDvj1c6LWL3plShNyUxVh
oYzK7LaCgfDsoy09pMx5j0WtFbucYO7o2g1PrhZiJc8RLm/7LhwaDi6T1awozVw1OCURRLHNkyrL
f5AqKc86/JAtNjxK/Ti5uEQL5AEPV3vTRLnfupmtA41si5g8z2wU/orqZOMQ4BH94tSiP9AhaRwd
gg9eM45418Ia/31qJqfY0ok6wjECLR6K5KEIYhR4pzHpjvSxMLtWrr2JNpIcKxFclvC0YwTWGord
tTfVdkd//HyOxmCb95ZxzQ2mnrneTwepV4MbFFBPx/CDGsnTnFZfjNfDjROkN5rGwgvHJVn3SiPc
buiLO/IJ2SYwcAYXs863tmyvk8O9Bq8m2JSItRavgJpxeZI/oAQE97A8wqsgS7cba7s/511JTrKM
QrmiStL2uMzhxsr0grNR6Hc+Mp/ebPBeTrd6LHVk+m68FhyqNlyj9oEOBgsINBejcwEXjxHXkmdw
1p1FnnYmfx90Zov0OturqilhUNUJcRFDkro0xlm5t2ZV+xhj5AeG4WiEoO5ual1Dyi9HcshLiq4L
ymmr1XFhbh1FxNfcL62NJP1wYw61vjXC/MvvlZBuJED0CSvEzcSp9C2X0An6ZO7Rspjt1SWMFG+c
Jmg2U7wiJ/AWOUy99fza+u1ebwrSNJb+XKnVTVMpT3K0J290yLH7HOcfsrSuDnFetfdOPaFkhfln
xaFsp2a8kGgqsdgyl5MT/ujToLrpOgvnqEF27IxYheAmrLrcaZ0Fj40+Tzzktps30WHK/drtgDmm
ZX6NBflxYSvEQqJsHu9hABC6rxqenqY3yW/OxkbKOH2pege/nsmzCYXUzFLOSCOJU5eGapXim6BV
vF4btNSrJadmKAWwGVj1lh7RPCQSlIx3oQ+6S3a24/IAcVZVO6KNOgcxChaIltS6c6g75oYnwgrz
8yhiE2Ra9NGPtXqFZALPsqcukX8rYLJ2CI9MYsnTiYp8mBIFqtvMqXPpRdzeNlGKVcb2YSp1TFJ6
mCN0uz8SJx+veIFPUqkX27Ey3QD8GA+6lX+0/QuMCnuF0/GYTBEisq0XEWZe5aHJNI2krzS3Nlbr
Nb5oyoh42XpBVd6UA5oOnB7jQStHnxhvLlfkwS82ZAVmf2m4kb3ItoK31udUFNmNqXU5bgk9XPW+
n+QZhKt0qshSGXn8wI1rgbLO5h2NjwFneFG1l8SeA8+hPUDZltB0D5GGk39FZwPTZFHADfKYUrUu
0df4buQrPqqlX5wgt1BoruQOseSGBsnQOrKuma6K+sphNAdyAIWG2cgSAq+1LFxzKYtnSn/MW4J3
2VpbtGS8tFbr4nKr7+g3xKSWGN0+7HnoO39txzjWhmJqTqLXAWTMmX6ZC3/aNgTninZ+zqbugWJF
JsFTfmgJ+UTunNHWOo1ZVHiM4fZawFQmNqpoHTcg+Mx8aLkcSo0/pgDmV/eKZ1aTsnfQHbDT4U9W
crQXrZbXkoM11YxPURfeZi0I6bVdZ+HFTvJgmwlp7MIuX3WxI+7iRiUkqLTE2SreW6uUt2feWC2E
KoWrhPeXLYuh9M06UHzxmSYpXX1a1NzZqpLdsWF9RCM3PPLN/jaYA+NWzg6ebKthStLW9jq3CaWq
dV/uC1k6p7ivsi2+OIhX9hL3C82W94y6sjQtOpB3eQqyfD8oCerUqxMPjDFylk2NLMlgG545U33l
Ch3BmtKlYBp/dn50m2TKuasYWelWqhNItu2VoSnA1rFvrdoUM9Jki+Q6L8vR1H0MFBfuObH26645
6A5h1Cq1P2QBwE7rq2GvKRFcALMyjiy3w7HsaM+qul1l/PQz07wWZtU/ZLxNvbhlKDGIwEcEQBMC
shS5lRwQgxrtVgUG/ILtp/AUrN87nNjqKijb+JLSJraqEhuLMv8oGXvNBchGs+wUKNvcFvkuCh2k
N8W5lrbyQhnd1gzBOKR9fKzwF0c9p/AmRVuA12HfRinktmB0gM/EsvVMpxAIDVY4vLXdQPmqj3l7
1qzHCBgUrbeEKOp3S/bsSOb5qxzqe5JCwa0dYOe0pHGuqqJZ9+QxgNmh89lFdc7q2vR6BPZVRUMF
q/qMZoXPfDcHFphWnwxzz2gnMMglhCUuQZI+4bua+u3GV8cG0prNPGwwn6jseeXHpTkjNp9SVetQ
c41jjb2O/VcqV1Y1xSytAxg8n1Aau6tVk5UGDbTqXWIajzIbVYLU9K+bhlJsJnV8bk14Vb4MbxpB
H8hQm/U2MsuffSA2DvEW8oHhQfHLo7pk0UB0KSabLEJHXKd9g9+twd8Y29GLqua3tT4OqM0ovpZF
jC6YgmyjDc5riwAjFDKKxOMoezULLyqnj8mE8gUhZ2Op7DmH9tnup7Mu7YPOk07/ZGiBFAnMHTz+
FmjndAXMlZycROuTFcG3t7hx7hunqV7G1Id+Yr3WSvkcN7m1C+vGuZVOuWUKTHDPEE8Cj9pKQ/it
+0h/LEiDgohpgfA64cAjFOYrPaHdrWowvxWS6KHTWSHZPBPaC3G+J79C5CuRpIQBvEv47swwgxvb
stx0mZAMpfNFjr5nQFSTo5UfUDrUI0GQhHhrLreONe5VO5jPMc4KL0lL5uyo/8GhRinbUTp2U3Ac
P/bTqN8arbhZyA3bcIruHXb07txa+l3Jxd8TYK22sp33ZjZcI//DSpjW8gRskiLxvUCEFhZQWhRs
m2OAYcNsmOdoulXqEnKKjjNFbbsMWclaYdJcO6qCAK61e6nmG16s53Sk/1AR8DXtyN6K8lNHaX0I
fDZEA2Hxa4JRbVU2xTUcCybwbIobwo8VP4wX6DyF1eTcdxw41pQvRbvCiKM3zNo8v3XtlfXc5LQM
C39bTT9HJyRh+tRyZgiMcJsqI+jThujXujf7yxx29qosa7aF5SYfyh95foWZfEYyiTbMietDF4dk
rEP4FoDFzVNhLiU95nZQ2IBJpQel2IjuktQOZrwxINxXaqi+ShiS8+4FNdAi2BROOrzrcaPzVwFQ
5c5WLqHJnJJ69b05TmuSSWxqhty5Z0exgEBMjxq76C53aO7hmifFay6bbFviwXYl4Y/YnSEw7GNp
Loh9cZ9YZJA7DdwmHcZPqA/w+NWNHJaKy0ZFDtUOxDLTF1HD23SI/kUaj3vDHiZX0+6rdrq9hbcg
fySlTizww6Czl8JjdcWbV/dUMV3KYMyWDT3+D/BWbj5BrkrYwinbuEhLVrTySuyMZlmzPNTzEXLW
I+zd7WByHlT6RyyfR/wmh94weUda4YMSYxAps8VRXXg6Dpetr5LfHYd5IKsSKhLDBUovuW2F0DsG
WRdHNz4ojYhOHBPvtfIqu+kzxlvQxC5NfOdTUAtP2etpA1WYRUtnNznpZ6EOHjEUzkja/eBUTzNj
7NY+xGkeM4KMSPrcSYpru/G9hDyxwhjHHHkk5GSL+4Z63l0/wUSqkEfxxQgmMqTxN0agPrF21qtB
HJLY5HIYu9bJ9hxmPUN/xDZOut4M2PraVz96BO9Hb3mv782uvtNKVp6s3isOFLr4gYdMelX2PNdW
sY8m7T3QwwtRaWjk6dou38xRFTtbey1jw3D7Otma+nVcYOLcnV9N1zTPfZabF7i3ex3IwKqdE88e
4vIe0t89yx+jYjh8+t7yAztZExyHBBrZE4eNtmvBMFgZkRiZsDA4aFYzk5cuTEpA60zf44m+Joe0
qFarG8MiWpo2mQf7khQj0SN1HEBzdjZ+D3pEZlfKkPP3pGgn4G8WzYNWiBZuhg5xGtwArSjK0zAF
4Zet53hRJqHsQ78NTlBaPFj22SHri1HB/Y+dI0SS9qzWLtdE9hpi3OBki2xx6VjqraoCFst11b4J
qgS7LqNRY1AEBAUuhTbnw5YsqO+13WMDIHfnZ5LDSq3AiuW08Yo9OOJxnuwSHV/0L2mqKTsg3M59
Nr5U1PC9qkUIosdkp+CD9lslet3ellpfsi8O240a0ymlNG2Kt2BU7ZWV6Noem6d6HBauUdz5N1o4
sEmkFMG6q8PM2GdFc2KgpN/y6NeeJhMAKyod0NCR2/2AVf9czWW60azwLZbZfJ85Q0w/XjTfZvZi
NaL4U74b/kRcagYpzQQkH6a1USvyM0KAMECDn4cW/tfEINoPKZAhKjIQxwQiMewzv8rvVbUzDwBB
mTLCtOSVwdS8sQYK28I+wAvQnDP4b1iuRH21ZpgnIsEsRHKGFYPO+QucL+cofZnshDnuB78SJyr/
MLNbc3kbKfyROo78yMWS2EaAcMf+vYUPgrmd1JowY4MDcpUn+4rz9yZpqjfsZYRa+7A6wosKTpoR
gKI0yu7HZDfOpyx76InMitnzMcPWQaLTuV3ZAXAEAuWdWysTI6BAxI+jLiNzJcXEVkAWwn6JYI3w
Bk2M5BrTV8YETJTPspjVB0q/R0wbdZheNKlk10ia2buT5xh0IpL7s6bo1yhR0wP0D801MguPRJJr
ikb8MIt4G/tDw0RIuS+h3B6txpEcPHDP7fyp7NVNURl+4hWszR7+UM5MXSb3ne/bAOaiD6tuLY/7
sb/Emny2tNp6zzjnA2RL9B+qSiIY11vaX2j88jEdKX2+Z9dBNhwNdOC9lxqsN6qevZN0Q4aZB2wS
LdloLSkI5fJzvMlMkc4KZzlxoJljQlYO93RivBgZ/pXWyKEa5lbg2l3dERhNmHIW5fgc4cg7a3as
bZROkm6dtE3BnPXZ11oIVGwy+fmfAo2UQ8YsGhKFgzW/746ZOse7tOT0zn7d2HdT5af7rAc9DsAy
3hppD6YFrL1JXA5nWyZu57h56qh9vrCjnW5rAbhuHSrJXc/5b9NbXJU51pxt5YTWGdzHMcnJPQMR
zPfLcdwzplm/4Sad1qEZKYT7lDm4OmHiXATvZ3WyJjrtdeODq1iseit54wQOeBRYNcbSUVjJRaml
thV1EF+sih0qSudkkJcJ6WqlAnNV9VNypriq2WlRl1/rPlXuYEbpz7wHqvsBbsGKVwYi9dRoJOf7
QRZAXVQKXN2CZOkXht3GBi6hD6cSyvINZ/dkxSFH/zEO6nCv1xr0Tl20ru4oTDsZ4a/0qLJ3QBrU
k0qy824YfAsUUKJtVJpAOSj75PdYZalLRO3bkIg6wwIXmauO7Ndy20KU5G2TVtumiad9TLPB16xT
fcW5IWHLEw/ZW+Sz0+/zQByUOUyekj5oH39X9Pupbx+reVD2Q+jUz20QQq/WG4QNUXQXY1Q7sqFV
XHhoAsZRAYW4Uaepf/XHJDrCF5s3nJfOrZ2Vr93ciotZ9lDYyWL6q3TOjGe7YCyvDwqlK6OCrTHo
SdFbvn3mQE1cQkCXOwklneo1F7pgJJq182etU4TFQaGbUEJG+zgktnGtqAABaxbl60qUaD+tL85V
FNBaRUQPvSnW30hFpOc+jHOclZq+GPby4TNLYh/MZiswqw7lK2ljGwisPe3o85OnGWJq6Pp+21+c
2UJPmOsMaXamK5p1bC7aR6dNwG8TomjcNlYHPBiYGXDVhc4PReEIweYrZecZ4n3v9OFzCnxoYuaU
U7nZWXdhAEYVbFx5JdSib7HhfIzMiQNAhZpxRH/VLtUk6k2gFaRbJN0E69kIrZ8iYZwfi3LIPToL
iysGr+RcTmyF2SskH2PNkxw1mX1bNkLuh8aUH6JSAzJOwlhPupw3ILDFxch5Cf/eKafA5LyoMQ5f
1W+7y9TauhdkZfsIKcg/NYVxE1tt+qiBzThlajtZK19VQYZ3RmrfpjAI9n7V5VtjoeS6CHkFre9O
tgbgl22ikniWC4UUIZij/mMXG6T51GrGHBt1enAeND0jW63o91nD63bbdg18mxzrFvuOdN4akdaB
5kznVR8P1mc7sS64ndWWr+UE7ukatXELWN7KrI3a59atbzkYZpM2L18Jdtnrsdbsd0INcgFfNgWs
0BznqpH15gaah3HJSZw+6iMKuRc05IsV/Lb7LpyKlSJ1A56YmHaAV+llAH6cuMT1IagHsfpHQdj/
n3r/IrirM4/+91Pv+zr6P6f3PPnr2Jv/yx9jb1v8RrmMRqESvhSduTezuj/G3pbzmyE1G8uJbqq0
vDNx/tfU2/nN1mjAYUoOocJUicP819Tb+M2RBH2pTlKRJi3sdv9k6v0tKqETueWvWrI6pGRwin8b
eoPnMiXvwXEt6t64dUwynq0pqsJt4mzY/OlX+ZvZ4bewxB+fxQCfxIfOYPp7WDga0ySP0OcpjUzp
HNOU/MxsK9v5fYmVKpbiD4/Gv80A/d13Y1JpC8bo5E/0bzNSa+RRgBI3rpuiCbx+gBydZUnGoRDA
4n/+at+CLr9/NYqDkTLxUTq6/DYD1iNLaSR2/rXu+M5VKE39wWyxe7AGKo7cKvX9cx3bYH843TfW
+p9/OKFwS/DRkqH4t2sIrdpp2DPDajTyfKdZjQ28Y1ZzvLVRcabqq7mqsIv2cerHn//5o795Jn7/
3iSaVGbyAlbK8pz8eTALExadyJLj2lfi7MxGNNlpZRd5//lTvpcRLx/DMQOvh2Fy7yCn//VjrHRK
jakAk5EueQ54It3JBl6LllDJ+3q5pYIoLwvXTKfkajacCTHnTniRe0S4//y3/M03FpLBt+7Q1Mgs
+lvix2/1Nh4zQgaVgosDzVpZDfA3f9HE+Pu/5k/xtd+/saby8Au+OfaXbx8TSGZpsc01lfZAbwov
T3GaqzTCJcys5A03MWdbku15uGkZRpuuqdnBA0OOVvzix/828f/9L6H+nMpXlQEhxIC//vaYP/CQ
tPwlTscx1EaVfNLbQT8q3Rh8RkPP9sqSzt0//5UXC4skS8Jd/T04ZqPiK+WcTnRNx1xcJ/ghJueX
3mf+8u+/MRdQg0rgEMz7/iEOYeDEhiS7HkqORcli2mU9+n+4YZi6mqz+SxKHhf6vv1/d6SUH6eWG
0ZDxuixg+Oib6eEf/2AYYqjFpaeW+9NeruKfHBLSHHyzF9W4HhO0zYbd3KqWmfOLFfxv7gW0IxY5
28J4AlPir59SL4wSXfjMvhtbWwsR9PiLaQd9BPi6FFa1yta09PYXd+Dyb/12nTTJi07oGsuM+t3N
pCVsbqO64RccpmyjEzteBT1rDrlN7Rfr+HeD0XK3cyfowuah41ot+dQ//47AUnQM0zPDmgiUkuvk
kfYOzkqn8WIGQeUK4m35dhR9glCR9jRlFdYU/xBN2dyEIvarBV0TjPD0RPIrz8/f/A5Y9fHoL5wP
U3y/X+d40qJAau26RvU+cOwGyVt0zgGTQfiLC/036w8XUl/qGXUVl5D67Uq3vdrTe4I+YwNFVbRy
y/vlIVL6g1CDkzF0oUvVxzqjBylRoLX/w5uZZli6L9kr/V/mzmw3ciTLtr+SuM+XBc7DQz+002fX
LIWk0AsRoVBwnmd+/V2MzKqQmKJ7pwMXaHRXoqsaZTI3mh0bzj5rQ9KkJH0ScprakXoS4WStDc21
ucrEJBZ4Nj/+V/52HNElDbUW80lRVHwjJguzITFvVBANV4OgBHYKwmFBjYO4iAa33SimsDr+51Cp
TecxJ3DeJk1D1pG/sFI/zi2K9QfcNgIqtaCcI1ruyKXZImeKZlF6laPYHqi0HxnwL3WBqC1CeIy7
kb8VEbRSoNWKnrJwR7jaWuao7+5lkQw3lUt6jbUMbOAt+d301SGTJS1rs4f8GfFAjG9TWIbKAjNr
VV1VmoM8x+nGm4vvl2jQDbgEPgIdz8g3aqAaEJi1DPCu4sYKBi3FAFDZjEWc6UwtXYwEvWfS5BKp
dZ/NeAkA23PX+H1zfONmUksrXsmoyy8wL7NQJmtmsDSS1FeWeiMH3g3IkbQ/DEmqm9yIdUehRq9n
BIA2eK9yQQBdGXrofM+CRngsB8/f52IcPCOjqO+ROQT3oenAU5WpvYDUIBhWfJ80gV9SU1XLykuJ
H46KLhkxJ+nEhlCRAXckRe9KvHVWpe6SiNba6BqUYwh7Kw0z6tDGNKFZ6/m3yIF+YeOpmGBnZfDX
Ui93PNvRjOCbU1GMANPZ799KNw5SO8CQ6c2RRJlaK4KvCPpK9bydY+X+RVBbJAFivrm2EhR5WI7p
bl5MQzPkXSfEPUa9kuvBTQ85xUfpBa+Q6KYWutlbPl8Z1lZ0BWJWFZd1oxWkY6wG+B7ZwgyAQs0G
sjRgDZJLIwKEu0ZwSiDrjpC86EoF/Z2qPYrbsgSsPnIiydvxVBAaq5QHwDVkPpHMvinJ1KB0xlNV
IbLGrN1wghX+KIF511hwAfdGJQu3phDqEmZSYIUWSpeYzdIsOYyMUgUSVKFUwXHukGY166rIec0h
AWh9y3SrjjZFB30UMzWzaCFPVb6wb8JcNeh+DzUzqSTnEp5W7xyo/xQtOwd7t88Z5MxO20CFggir
GgJrI8DmlQk/GI70jnoDjEYpRs9vLVsojOZDH1EksTeRl/RkmcOiOqSGWl/HiHTGFwIqfjCHIdvJ
Q3cv22bkeiJWAp187TcgCuFjQZeFtJ785CzQPxH0vGTja17JzTwBzZFnDjh6BJeKvvZCJ3c3iDOC
mOKw1H+tTCMgnQya8RuJF02yh/GQvXCGuPgZEQmsZRllpDD0jjbwHKIazgs8nhwN6Hdr0lq5ft/B
4eTZzjSDfikDKtZXhVoZ3c3QDeR2qRNIJYrklVqlSCDLBFJ9WkkWtRLLsgbzWgoaZSNqHNsyCQqM
CFQxMnepSX091Zq53lJ+E+XCVdVHWf1quLkXfyk7C0irpdfZl0xP9e7Zc5Pytmso6yLxp4wxw1N8
5m/mDM5awNQrspPOIwniQNZh/uqauFPqWhsgqZH+uEDX4DwppaInVBQHlG/Vlitf/wqg/+jx4X+m
p78mx3lfFW9v1eW3bKq8/18I4eBU824vGbljf/HERvbZf/2f+29+Uv2xfYvekm//94//Ll/f0Ial
yR/fkh9/PBR+CTXsjx/f/rDJ8n94gvjV7J9vEIL6LwylNSxdNQ4PPDmMFtZ/PkIIKOy5ohkQOfhq
3DTeie8FBPuqyF1n1NiPJz+dTfQvXgdPpf/i3YCniT+BZP8M1zFutr/PeLoGTVTm0iKNGEzk/lM9
80BuzI9Tby+GXoPAwaBeHI+vgaTPlgKOBtssDXj3dxcMVObwaK4UzXdFwmRsFcgG9dwnTiAjGu19
fzgaqDo3aX40t035b/a33OX70LRQz0WeQfG5mdeFw9seyWvF1kkS+69olMzKgwoeN7XCM68GIb0r
yb5ES589NRGoSR9kfQG1wTglgx9Poe9Gi3sEL0PcJ1ApczEzp682LhZxFkYwhNsK7flgk4PO5X1Y
kX3Y9FXfkHBPPNTPJHoNVVYHu+IRNL8JkqizyIFSIn0rua4pnurXxxPOWNgxXowp1BBNzi0UeXw8
4chKjv+W7u+LRItgiwxirXYXAuRZMAB5GwlouwqyKSI4Ynaa/BGjL7XZhZLlg4IA1OWQGFdalI4G
tZlJTtWs3pfBQ8w56Ikjd9Q1lC9TH4zSptFq1I8cFAlN/7/izP8ABTQbsP4XhiHuFcfC0DZN3D8O
4z/u//vufYXPr//eXyU+BBOOaPwPd0SNucUM+KvER1L+xRlbUgHhjO8m4xvOX4+dsvwvDHJ5n+O+
pfCANb4i/ZtTKP9LoriHywD4HGP8753/2PknpRBC4vTgLXIiRrbfiAdXK+1w2Ftc22ThxHXi4+3s
d+PTy0pfQv6WWxLnOg9QdfmI2fOuseQT1wc+xbsl/7v5ycW+MchkhGFJuTVChFwAzO4v3n3Fmz/D
xntU0sdF+7vl8X707snAFLNARrctHnKEIjApEAeNjjTppu8uZVzJ/Obt+B+a+wnjyL37Q4kiUXKK
Ah/t3SUW0oZ66r44N/TjH3zXcFrLg+zLqnioKc7tML6UBTLH5vCP3lZ+D5DysXlfMRuhzccB6mAt
fDEydt//ZAk+GfhxMXz6Tcf//F2/hQB4mZhl0kFShzUC4j1gjgUGAOvWSLcaVjN1iEFExx2sw1pR
zm+MIrdNyJgcAC86S7sGPLfiYH0w8+qSYhN0GJQ3IRfqgDIe7+PHF5/fv33cgd51Mc00s2ETFjHQ
Dp57aENZ4C2H8KelxnsJ57jjf2VuZkyu4FLUSJzxGWEpeUHhD1v/xKqZmRnS5KqNRxHsmpIVb4iP
fQgaslvH5ok32pl18+ua/25oXKq7K12k03GtrDIMGgeugtKr4V2LBQD99MRPGE9mn80SabLy3SqV
jTQaxIOmvCE/OPD6i2IHAGTUYmGPNxz76V7BqFtKo30qamtXqr/EABCpS7Bdk9eTXly6AgQix0Eh
mq0FY7jOAa1w88XiyF3HrrDCousyADhpmjjMOW2x7biKNai2mkxYy9SPDKqwKVwLok1E4fpj1z9l
dbX2yKVj35xgtkhR0egfedWTcEDDjZfCsE6hA4Z1d9V2mOxQyaTAXk7ldZSHK8mtyP8U+F6JS5Qr
u1JM8SZrr4T6pUF4phc/wKwsGohUKq/ajvGjG3hAcAJ7AGxuqnfBwNVHKW6PT8C5eTKJgUkbaJ45
BOKhT+7z4kUNLiRsnI63LY9x4vdp7T9rSBr/6LuJEgRNwUsJawhflkU8UIpekZOPuZcNZbDt+h1o
qZWLWIcCBARS6yyBXtObQDi8Q0YJu0ZVvRkJD0rhbs2q3ocWFEf2siWUfmrumxMTbVwTn3VzEkWT
0s3rrGA+N4jDWvkZ24NF0b+MTOi0eB7gbmMtcWJMtI8n2N9jMompLMtukIRKPCim89QDMC9NEjYF
uXplMVgCVqBvUmCwtLTrSq9ibrkSrrrGQfGxUHQpS8exN6rFJzdCguChXHGZ8IWkYZ+RI0Ki0inK
tghObBlLh8YfYSGj1nJvKfnCUL9qzC2vFqCpyLaW/ZRopGiwONXR5CHtDkPK6eKUKn+OzJxFXfG+
lR7J7mDxvNCdBzN8S6ngiBHxH58jMwHw1zXk3RRBxlG3eFOJB7kGFi8it3dOtDwpa/490tMILvEs
gns5nxUZuYcAeHwsJA3hFfxOadUJgi0V7Ps4oUgvqEmMIcTmRF0iWoHBZC106n6g/PQSqg5RojDo
NtFdanL0VTIiis77/ZMNAGGtknMz7Q9+1W9dld1MeD3e8swGNr1QWrBzHGC0bC0eSk5lhd2Br/yI
860USyfOBzPBQ5yc/LKW8kurZZOpBHbsx6b9pghvx3s/My/ESewPs7gJy555gUNp3gBkPrHhzo3K
JN5l1JlRuEm7OmHEqbHxxJkwBzpWQS0u7o93fm5cxv/83aTWo6RspJI/0jqUr+CK8aoHf74Fzab2
58ZlEqtSvcVR1e3Fg1dg3kwZ/vJ4l9WZuCQqH/ucWzlJkKYTkUl7QKuKDQWiK73nDUK0SHWYO8P/
WpTZQi6++MGulBx4G+pDW1XUKLrQzsulhIoblN+iLcJtgwW0heGAr8ZLTUYc5SjrZsg3QowSNJQW
VLHu/Pqm9LvbxriSNW9Rxt9K8G5Cv6twT6iyne9ScbDO3CfVDU6c6eYGbzxovPsuQoOhcO8YHIoK
Ya3ka4yazmx5Emv0rC8L34/HS8pd0F8oyK6Of5e5+TqJD5kH8UmV9OEQU+DVtuFabDyEk7edYy6M
SDz19T/dAaHTfhyYvCIvIzshodLbCPKuUE8shM97D3D/Y7swGAJWHAeA0MdQzb0Ygqeh/9nj0wML
/sQIff5RkQV9/BsqlbqaHzjDIXJfa+nAg5l9fOjnGp6GCmhkrUzdPJUnqwY6fHaiw59HB32aQ24p
R0WRLFNeUWKMJrVLilKvcV46r9fjr3k3x0m7FaXiMxxx5S+rZq1g+nW85bl+TyKEG+KwJ4bWcEid
eww5FiogHg3s2fHW56aK/LHfqF5ctegLDvsWNdvhQyfeeCrOS+zZcvvj+N+Y+wWTVUpdRlwbVPAe
tGJbqV8MtLVU6J/4AXPTZbJSfWSy5HVYqaAMc9boqTv+TLvmZG16QxMjzqXd+hv+juqp49Fcs5Ol
mVWm4OeWNhxacev1K2dYHh/juXYny5GcsgsDgu5WFAK1VN/oJ3a+mY9nTpajIJP2qceGXfe6EW8l
7mDKn7Ys/3BT1QFvf1gz5OOQ8bSMRYLFQLP00rvzxmIco3drUbbKAFUYXba41wxbSrXPa3e6EuPB
cqts7K+3Me7SenVes5MliHCzLPKcZkP/0ocKOGzOa3ey7MKcQ2JR0m7s3nbKS/4XlP4ff7bJiqtC
VEvsZUR+41uH5B9rtLM6bEyWHBVRuRqlxFCzW6K68MLzBsKYrDkSr+ipG3U4qPq9PNxXpy6wM7HT
mKw5z2/7xKgYiCC71cPqtgb31rUuZeDmrkuMM0dlsgDdynP8IOWveBSC9MI+pVLyvPGerL+sKfNm
KDPxMGDd0u+67ry90JisP9wGQ/5XYUJjRK7ZwSm6+0yMMybrrxayoIZOOxx6Lg21XblnnSJ/pSjf
xwtlkJA9hMSLNgbTsnbOuzToxmQBUkAqobewukPcLrVk2wsnZsTnDye6MVmAppfg8JoyDoP1rS1+
qmge+rq0sd4CEfGguvnar27OmiJT7FIoUQncFMbAPZmnpPpBSr4fb3hmW5lqymJsfIwqY02KMNfx
kdpABk4ybX289ZmZMrLb3n9RfA+sSHQ563UyBI6xAO7lvIYnixGbAyVLDIa+KVa6sXXqMzs8WYpV
oueJ05kcTvHAGZCInNvhyVrsFVmnhIeGVWqMqbGtD+cNxGQtFkoNetHj+wFmilDlgZk9MbvnZsZk
OyxUt6QinyG2MJk3uNjWELuphT/e74ko7t/PU/pUaCkacuua4wFMCl7K3rvxrMj26nUP051KCnhJ
GEDnizwsbVdIFj3kHFe6i6RNr64VAY5vL2593z3Vm3HJ/v0NFJ3ex4nqo2FFUkBvyoa6oZjaVBDl
YEzrSl1YrIwq8G2KoVDInBfztcke2wDpyuo46g9O5N3kWXpdnAj6M59Nm2yyXVNoXhbxS4x6EyDU
Sp1rqH0nej3X+GQ9VyWpq3qcbZVCSWIUrk3xnrLZE19hgnv7z5z4G0nP0EEVUiV5kAGRCk23qIFY
JXpte+mLA4dVgLKMS+9e7usDtRiLWAuWGTZVrQqzF2cnTZZHsvdVmgjLKNAXoSHuUUOc6N5MMJuW
WQy6VAKSYAl7ImynYAdt8MSwzrU8CQ7g7vOIwwpRh4rldJcYJ6LZ3OdSPs5qFQAQ9tW060t7OMIg
8vvRmfLEeExok78/1yRC5EHRJ/oY0/BFXvhBtA57FGcaHnKoSuVhg0fmTyt4Ehs41s33xHhQ5Y3W
8pkSnZLMHxFFBI2Ki90TDJNVWYZLykcwYNeXwaDZVqTssvJRE+6OB5xxZ/hkhf9KSLy7jBQYwlkl
dtKHEfAc+rdlC3YfTzKojmd+xUkMId1T50Cx+kOqposg+tlX58X4aR1ThPLJ88WkP4jk9riYnHm1
ViehYpDSkOJDXu1a8iQCsO4ens3x0Z6Z0WP52vuN34fZInUBo92nBw3D1+bEV5xrd7LvKxJmI0Ut
EYAMncxii5zzzIe0qaYqj2KoqjnaZJ2kJ1S2p/NGYrK2gWUJpY6w9DDgKH1D/fl5zU6WtkDOF4m8
2oNrWGpXZzc7WdJWEFaIdJ3uAJzWb77jifB6vL8zoejXu/u75ZdpmVuB6eGJtdgGwtfO9Fd4X553
cZgq+esgQ6/bdgAhIpucYXHeIVOZ7tE9R2NQmP0BrCEPuPl5vVUmy66DFsLno1kQI3dBd170USYr
Dp8mHwIVEyLxbqCcvEQChL8T327mdKRMVl2hK3+tOgeIoNR8tdiaqebPU2etDzvsTilLcG/FYDRA
xYYjpXyhslae+VY6iV2l2Sp07gUhW6cphvW3TFwbM0tffgiLJx3aaV9RABHg7pNi6zcAUaXkKwle
20KASNLjT7/V6ruq3evmFhK9g0XngpdGagGzBT6YcFnwW9ZXYFoXwyAuYrFYWBATBA/P+OfjIzAT
dpRxVr+bvZVmxMAy2/6AfL3UbadYHm93Unb0ny10NAh+37Bh+X7euyK+rehqdOPe9VxE9eI6bp8d
4Vb0f0TRmxDf5+2T1ry4HH+O/9253zOJHl6H0VOSc9OmyoWSUbU/IQSda3cSPuBriQlYCF4cvjXw
mM/cTZTJBR6X+tDF0pFmf+IXSq3B8VGYORIokw2bHU/qo/GrOsGTzmEuGu50/dVpz0vu61PZoYLF
qG7CbCVj8KjoC1898RQ8LulPjjLyJIDoapbocjF0pLaxHRAd/qUs1OBOS7428anD+Myn/HXoezfl
rahSOIHzCAjtwG0WTrY8PugzG8G0Ujo3xLIp1PFbxhvKpbD4tCjOOZVcmuv1ZKGGvVnHVA8x5Ag4
0l2b7Y73WhlXxmdjPv7Bd8PhRBmasqrmcOdcSK5yK/d7t1Vhwz6I3hcPMdagwp1sNDhfwY1Pzbcg
XUmWsPahSQXAdjUP+wS1x+sCUxk3XOVZvRRTZNhUbwgCt5QM6vJbjZW7/yBS75FIpd2SABrcYhmF
nX38Z1A0OfM7JitfxQ7ZlHGBJqGqLyl0W9WZujTJObf5j8CR7JT3JQpsSA/Htieaq1jLFwO4obDD
0wciRW3sOk77ZXHVZC2StARXjnotgJwM2dgLfSWLA2IeF5WaulSQbmVycqEnuKSodpoSsENsNyRw
Rz8UOUBz82xkwr0qNWtNjq/T8LtYPRq1vCqxzvVGt1xBXytJASIPNxD1NfMvPE9A0aKvK7h63hPe
laaaX0rNsOzw+jC1XSKyJobbJhpNddNFamFjp0kL0/yiAM8oum8RRNFG/BoBhy3FilS8yJ2ysIVe
xUyttE3Mhd34y6DdGBCJnNDYaECuE9NZthGC9i/wq+zYVVehqF3p5qOpXIRYXfU9Rl09BirtZiTX
eoF4Y8LM7XRhVcjSIo1/QmGg9OdFqcKbUqltJS/Pi7niZHMeVPgiuTZmWRSbDFmTnporY3T9ZMpP
S0BJKpuR0XLWzrKH1Lwwf6QXBdwl3/aHdSZt3RBXzxPLa2ZWjjr096vL11wPRSE3SSfaU/1JOeRG
z09mJmfi5VTb0UhCnVomP0QUpIUOj5RjRv8zUi6y6CHCrKDeOcptFbkgSV9L9z7N2n1U3gvhOtba
Re5h6q0XtpbnC0u95NK0NaP8XsRw0ZN4ejA828yyhWPeFW76iDdKFEW2juFCLEsw+OC1W5TJhhs0
aC3yunolJznitHapynsPYq5xCyO3MjZCdkp3OBMDxckmXKlG5/SCyISgNs8RyILfHo8ecw1PtmEn
wiwJQh2xw7L9HrLUw/F2Z77+L5n0u9g6eLqEWzlf3ywvgmLfBVuhO6HVHY/qn8zhXy9N75uW/Rwr
e7bKBk6bG/7IMWSi8pDqmGANk2vZ6/keE/rl8R8yc6CQJwcKB4hZ3zp9dwidG618KMJLFbZl1Zz4
MTPNT0XNpuRjo5SyBzk+ZH7BX2U9xCjf1tvgxLlwZqVMpc2UcYphPZ5YxORAHTzI351T7pm6enji
N8zMoamoWU5A30cVGzRXNaVeR+3q+NDPtTuJghJlv0pIteIh1Nadt46rE1Fwrt1xzr6bQK0i1yBf
ePHUw10HUlk7cQmc+5bj33vXbpJlhYQBYX/gQXWJHRvy6RjE+k3NO9qJjzkz93/dOd79CairjWqO
6dY2f4zyF1W4KkJ87EUI5DyBiaD9suTUwWJumCYxJ9XDWkgCnqi6KrHhym8Qmp0XdcZSyfcjBZEv
TVSvxLCyB818CE5lG+fm+mSxwidTem/MCvpwJ6W2x3POt/NaYnSivSioy+MTUxmH4JMQNBWi6qlf
NZFMdDOUi0SgTkW5sIzcHsQb4GyYtaabzPoOrEZAS2/6W0XtFmJ5rUHWaMGRBuZoLLh2CmmBVdiy
FXCY8S046cNDln9JVNzB4ICayVsYXwomlop+sc5xR9HN9fH+z73yTlWund4lilmwspLqOepL4Lz4
l9bcseNmlXjfgzjkmIOZCkmGPLvNnOtIvzXM70VW4NmY2wFoVhGcqxzmh4F3NcGylk2wrvB/K71b
KXyM+yVuoidGe2Yrmepmu04wAfKRcFTDZVstm40SnPcIK06miwncQ6jHTcoF7UQtelDUJ9bp52tH
m6oPnYq6OC8fJ4j5mqQ3Qvv1+JeTZiTglGV+XDpDJXrY4XHBLUiWyPCG3eIubF9i6bpIeCfr3ReX
jECUvdziK4sTsaHuo+xRcl9gU1OREGDZods4dGyAk9pu/7PtmZvBc4SXK1UDyNS+SgDno2hV5psA
Ur6KVUNrYIJSaavGwOnalcBnU1jS9W+OcBEVBy+4EOM7KbvU4kOWXIrDZaQdqv6tKraZupaEr3p4
7w83QlkCr6geSuCrC6igl6bk3hkFrHSzkJ5CNeR+ty/0r317jQXNUjNfquICbLzbPCVR7tvQY1dD
Vq7i4adR3alVsai8y0HH8VPlgqKieNfsXDGWgIEWnlKCyxSRwj0Y/YOf3cjtQ97eDXWNZ+iNmNwP
yUXu7EQBiOoWn+wsv+7z+0A96Moet6ClhyME+PMAurLVXocyJNHiS6geMuVHCT5Al/Z+7+AJNJIT
fkRVuxJV49rMy6eeoidPf8IUxy6FW7qu1j+Of/m5GTWGvHeRv3EVjO9FDmoUlgTVlS+ctQb+BnBT
Y4CJaUe7LcXG1uVwKhT/ern4e4zUpprQnGIQz/U6GhadNWnRhVBbS8+5dWMBbPCXSFoq4XPw9NVZ
a8OFYHwVtFcHhu5g7izzSfffNFyhsyK61YSt1oRbz7iXAsziuZ2mLgV25wmjNGsc73fjCjYDUpSE
CsPJ4oVmHET3xFIdF+Rnv39yK88HXwkCKmMOQ6SRa196+abpvijdvhGXcMDODDSTTdrHnqQuyorz
Ox4nsCZO8fbmpttkhzb1JFFx6uHCMVojLaNmeXwaa2Ns/WxYJjE3jHQK70eBDbSnRQEV1TK+ec1a
ZktJBNAz0h0IMsV4zft95pO1Ketlm+7jpF8XxdbA1yiHkGEoJCcbB3LT96K/4kkjMrtFlYtUNS3V
5EoorzAIL6QVXqwL0YlWvvxTtoJtEr8JZrark+QqK5xFBCMdrLdjDmsXs/Eh+1IW15GzqupLw73W
lCtNA8+hnfelpqJXHJ96KXa40+f5HeA30FhnNjzZEYKmk0LVZQZL8kp/rf0Th4SZGTClj0FZUvDK
or+iUMCMf3Z4uTo+B+ZanpzrezPKhBrjz4PyKrjSVWcUJ0Svn58UYG1+XMsJ9DqxxVL3UMIjT7gp
e/pDg0/M8W7/us98MnXN8fe8CxVe4imip6lcBYV8UWD4o7YUU0V4ppZVBSz3zSSB6SQYGIx0nziM
OK6IWNDnwVWVyWzNwgug2rfRGON4j+YGchJiBqTrgLUZSAxCfihPnqL+OK/hSVRxWyfEvq8dUK7D
1V7Kp45ycx2eRBXXlP1MKWi35jjrLb2387o7iSm+QLoqwAHqIOtPGFifKUrWpqLZVIn1XEjpbqwD
RMLVc3OivzNBcKqabcSgzjxIOwcc0rGKGcD2fMGVc5ElF6HRLNzmZ9JzsaiWuDPbqnfLQ6YdqFSO
dneJ+eoFGmW9PfW+8nUaUIUSPWd9c99SRlnhBMMug8vQKpE2nSktxCrdliMX6XmQcY+6cfNNFG1r
aTM03Nar67Z8Vlxxd+KHfR7cp6rdQMaSJ88YMPVFyfb5KdjszLQxJgGj7LsAywGGSwiv3WYjlifW
z+fXRW1k9X5Y0I0SSJWkkMdXr1uth4CV8j7iBaR1MD2rvPNW01Sz67ZKX1OMR1iSk2VjVKBwHs4b
70kASCHUAJIb11O3rcvlSQTu3IBP1r+QOu6QAik94KRdP7en6h3mxnuy/DtFqd3BaFC3Fw86tb1J
So70S+2u0vL+vAGZRAIFgzBddGveBqv4si55gq1PHOdm9papWlcDiG5pMn3Xla85HHVZuShM68TW
MjPeU8WuoiUqfD0aH7RV3a9L8US7c52eXBpkfImq3OcMqgVfdetnRDqlMLzVWWM9YqTerx7fSbWu
lZkkOdXYjq2e6vTcYExWJT7OQWCkqB6qtdptk+xU0P08Nunjn3u3e3dg+EW9pruG883FI8Q9K1fD
qehju4NQFFYO9u/AxRD7xDo/s7+TNWhiAqBC4iPoSUu5XGj/jC77b3kC7NGP/e0NCjsVI+DFeePc
NF/OmwuTdefXWiEOOo02F8XqFPBjZiJM9bQttOYhUv/sKc8+x3v667T2ySluKqZ1yoQ7gNR1h1bL
7CA0UZjE+vdWqu1ULfdRXNqJM/LS10Gk2CEQGow7OdW5ZBFvMmBIi1JPNyk3jOBWQKyWJJd58hhn
z5HqbtvEXfrasPTd9hWx3CoHEmFEoBec2taqcrAjRd6XIA80/4vp3wRUnBQ7rcHzhSeU61RuNjVm
dUbxFDX5LlZ4ng6+ohCxE3FQdniZIH/VI8kWKY2xO9FYCG62c8J412Av6+G+o3V9dllWV62c7M1q
Uzl3XceDysFzt2Ukb2RsmRZShyGBprlLHi6XmePfDG168IVVr7dbmR1lUfYt3sXDzkrbnWUlGzCb
G7y7sSGzHixf1xaZhyldqvzF6PqHNU8wpj5OyNQdfMNpU1JF4RKbikw9L/hN1VO5yCzvDG4DfnVR
ys+6EUKeOE+UQLrgY6ctt/azRGF1ZtqPWr7v44fj03MmYk9VSWUWikEVDVRX9OvGlDB2ei6YVMcb
n1lQU2US3n5tr8ku2wx1jMHSV7fH253r9CQEFnGPvZ7ESHvNhpM4RP71eIo63rg0DuknC/bXI/y7
wF34UVEBUGKf6QSckKRlhS+uIj4WHqZTSWPjmYvXnbuMcUCpzZ94ZmboXsPS2ahNc6ue5JzMjd4k
cAYmuNlAJ9CL5rOQPsZnnlmmkiVfxAjTRe1wkLPH0rxW6vO+9hSxLdVlFwct4VNZu1/678e/xswg
TOX8KTx/xcOq+NCt3cv+xPyZ+cLaZMdXy8zK68brD8ZgLVXetIcKhYygo/07EfWNz+cQ/hofNn8N
EnPe5pRmKI6+TsAgiZivRpz2/fIh6p/PG5vJMvCRlapdwIBHu/zyvBwFhOmPPQ8lR1fDUQMK6OFL
zr/c847KU/G8gG8pnFCBbKVarWLlLqO44vg4zISDX09/7xZsXrdFh3sjB7hiV3cqKSRk+cGpEoWZ
GThVzqPvkzuppt9JiSjnXqQK7axuT6XzsjH0novB4iEwXnJhuDUjWJxyFJ8Ylbl+j1Pz3ajgdVe2
ic/syIfrEt/KU5oe6/OprU52IozzOnDt5FId07EzVGokheyQKpoYjy9BFHEM91fFqfrvGXWrNpXU
uwDP8dAkK6x4myGzllX60vHSpondpo3KjRo3NijJVVbkPMqSlalv8C44/oHmRnD8z9+NoKKnbVv6
xJ7wjpTNicjwa8f+ZHtRJ6u2CBCZWRnBJzHdg1evqjDFOlK7TnhRx29rmffFNsGPKePs1MfpShQF
Xqp3mYrqJEnwhQasLH2lBbtNNqH5GIvXQ7oPXeqVm8fArHcuVSkOCkJHar63zbewvA/LrTjs6rxZ
dzBSC+uHYJxCS0pzgzSJF0GMF7ii4XSqSLz17FUU42kWr/ByxJo8OaDCUcMddrtUL8TliHe/9eW7
499nJshO6wECT6PkOeC2GXuXtetDzN6V8lNkHVrzzLzqtCqgB15cMQ+QhDwOd+H6eL9nhmxaE1AU
QYnVptkdIiy1Y2PV9KfWPFTlcdw/mV5TwbDaornBJ5bTLUD8qrbl9LveXrjis1m+tqgLY2XrNtdh
ZtmJ8a3xXJLuezQkMEELuw6NRdNsPffCHD0YnafWeDL1fSs9M2MXo8etKaXLUqCWEdyaJd5I5YWh
7BT+K/VN4qCo1+xaKTZDWm8EBH6pvoXvusWLDNrX3uJfkX7Xqc4er/eDVLwaVrPw8UvTFWnhdLBW
1LdUK3ey8SAU5lVaoaJUr3hiX5nY4nZitpF9KBCpv2zS/m7AUjrM9pVz00q4aZj60kmcpSg4diFs
HYOrlZ5R/20uaiW5TK186bblipSzTan8sgjuYh4m4iGDbJ7YjdveeRnWrsJjkr1lhkRCm39nbVpM
yiMzWsnOfeLuAfsfnNZfd8rNMFwgbLaTfAmudWEIl2m6b1TJ9lrFrpqfvXAhe9iGS1s1cNcFrlE6
luFpmq5y501sv7WducC+YtFLwc+MIdKbGrPvdiWIV1a8FdtgVeQp5nx4K/RFt8hE2J69uOuGctOL
IA2Ftzbubnqibp78zEWwzVg1mi/tqLz1MVP01hopr0B+irOD1b754q70H2UsiHHX5KHRW/bCVWc2
mzLQHkvnLkTDXxTxnYZbb88Ctkhlu+0aHsKyxYNZq3+2abZMKhxWA3kjajcYVi585SqPhoVAWFq0
/VpyrXXk4uBiFKPvw0JwCruyKvr9GgaXaiZtcA+zM6ofpC5bmv6wVI17Xs14MVqUHbbHfWXXPp7u
5Olk+VAU4aIJ34zcv1IH8FlUc7bKFTT7hVlqNlpMDOowAN2gP15ior4ZPGlh1PGKjRQ1SCkucbZW
V4F6r8k3pfXgdg9NcNFEN02/7vi31fh/a1gq56Gd55Alv2ThFf9M+GfzYG3q1YATJ5uZtbJx8Q54
N4/birfzTSkXC5l7dtNcNehQPPJ3+lVcHHL5uepzVDUEYnwA5K9l+KqUL6a5aZyvvfNVqn9G/P8M
aROCvvMNPBgi4TIKVkF06QwvjrwNNHTCMb40N110nUVXcrTjOG0LDKhkOdQuo8ZcOu1lHF8W/qoV
7yxfxO0BzYxw5aClCLxsJfbXvOOsXSHf4hG7LOPnJkjYX6iU4nRRvMTBLqmLSyfqARV2a1FO1hX2
vh1FL/+Ps/NYbhzbtu2/3PZDBLxp3A4sPUXZlDoIpZSC9x5ffwdP6wRfqTJCrYoqqUAIxN57rbmm
iQVrY5bzplDPEIKdXjhp43HSe6fvvalAUl28m9pjuVSu0eXu0g6PxGe4ZEs5uOQdqZM8ctSLiBvu
SL4WnCJ7Waut1s/+GO0Hco/1qLETDWPv0VZ5SfH0tmd2HYF0d+s6mG18mY3IQOuXGuRvZlCyeeRT
mtlDZwGNQDBZZ8eUO1I5AiXM7IQ1FefD0UruNPVsiHeEBDujCyGdmZg0xHgnvBvtRZLnQ6TK93MO
C0VRbSF7TsFVV5hOJbNd+nSzfMj6ZGO1got9hIdBaknwdgkLNx/ui/qznYkEMzXCsivis9NAUe5D
s7DzrCXvFJMQBiRzp8A0J5270OhHB9eaHi1rsetO9YzmVW8zlK3wz+vI7SPiowFThqp1U+kBX15b
I6eztZ6GDg4Ua8+MVNeKZzJTThlPwCreE2JTosZwMI/fMON3BJw+iEgTFO2gw/Sv2idVgpfXJZs5
35IdbBuji94AolVGkvGzpT+E8vOQtCcZ68kIvaMFrUNWah9qvVd3b9EI7lJ2v1px/i3B6DMs4Th3
HALlml+9M51KL3ChHzbXFIeIAPuWjmnM0CCI9WsFBT6fG1uEJDHkmlubV++mzFe7x6UpiSsN/XkZ
3HZNSHHRfOJZu7zfE/N8DX0RgIj1oJwf1hFZauqVwz7vfk3qeWiedRkB/0UoX4BQhXqnUfDwG7NF
cIbwVsaXiTeoCYkrhqRvEuKbQqnPlLPEGyMPD1HFTF6OfH0M4tYzq3M6AVQ9p8mDymKJ8eUXw10o
W3uGY05JmK2evc1VTSa5baE5EwiPr1QR/rXk1SLRvHKQcvKNypNi3K8dZMvczSeUZ81LFaL1tDI+
aTtFx6qsPLVRgdVij1i7x0R5K9sd+a7EfdRuIYDGIS+DpYUDrTC9dfWnJm+VjqKv3lbapY4+pLVj
RRww0dmkzabPf0v9LuWWqmgHWWqrjz0V4X7UZDtMH6clEMbBXcJnGERSJbmWSoJs7RNM7jTJx4zI
zpouWudG3YPV/GpNv5jPhDANpJn2/T1gD0dovkwfqyqRq556siAE+cpb9KqX7x29VCy1gHTGbmSL
TWsMFdKtnKKqPpalhKtCRfHVbiKCCYvKz5dTNaR2U7J7xW4n3UlZFZS4wTbd6odGapMZQLr1HWLA
bR6dVhDsvNtMwh8dD0NIO2LF6pcAPol4rq6dkYZDH3kjdlkSalwQF85+s1adE3b948Ah312KzF+i
s6q4c3aIkVkaSSAqAYcx3DEio2s7yV1RehfFzSzvCaVfh7OkPkv5nZIPjMcujQCBCwHzoJK2ex5N
05eYQeGDkXIcTjFxwG5LJOIQYepwn4xPAmdfa+Kk3tf4H68t4C2fgfTDKqNzFMGlToV9279Ho8DC
VO1pbLfyELopxLKKrGWLgmzcGNVwNPPObvvCUU3qgrU5yy1ZsU14ygvmEFQtRZa52As7Ub9lez4Z
9X5gd6rq2kmiyImtLhAmzZGNiVILW9Vy9GSk8UP9YAmRn43HdOoCqxRwyBtsK/HRkd3FgFdxBzzL
2DeJv8TlmMkk8P7BKlKQ7vJ41w8PYTHYWvPar6EXdXdJwx48H+vkeU2wxF1bl9i2HthaTV674iWV
/WzCbm7wB/Q1ZsYOFnG8D6lv4NVSTSIb+FebbhAqOUmZ8BIZRMthjMIOML9Y1mNubNb+1GiV2yRa
kA/7yipOZP6esgieFsZAZFMeGjzFevj2QsL5QhAOndEflMvBXHX3ddM4dRi6JH0H8Vh/9HOzmQfP
4I8OrdapwuZQTBPOuBeKQ7YC04dto+fvclERX5W4Sy+4pHv6kvwI+8cuCT1azcOo/ZYlEuOvz1W5
60LZHllDXZ/tex6BToeREFSXjvhJB6VY+2X2sXK+FVQvKzW9YoJB8BIrVNiNEvtTprny8lvggNNx
Ax7a0xK9E4/eiThUGPFm5SmXTefE2noeNMKFVPW6AKx42ESddewROinap9F2fmaYXiSgCgvLbb+I
ttKSe8R7k9bVJpfe5rJ29bynEHCko0TGT6jJXtsnvpTo3tht2rZx5xwxoXD1wthlwzHTh4dU/9LV
u1C/z4o7CtC+6wLy0r0121sR9BKpcap0g0mMow/EHqyklcPWJK0zlzSX0C270LWjWmVu11AbVvKm
qK+p1UVQ5RxsTR50DXIwoo10gn9ktmdixAKytpBVqcGofU4WXn8Lg4fRqF8U46TMT/Xyi5phM4rT
G2EQfLyyj6TMQZfC5jbB3/pY6kCMNPKhI3fVT/No2OSXOfPAy0hZXjfjXVLkTidfyqlzTZKehrp3
BAqqQZ8haZMkP82BZLzEheKvQ3kYS81e4hl7p+bS4lYZt9KdqnHkTIPdNdleVkp6AcOL0n3SuCFY
hJVbTjeaTlNgEqarIMKVba1UN63pdInhGOK2aakWMy5Q8FDaztUyfzVmXKXru2U4N3Xp11l3JNHW
IQNtA43cEXC/MLmoAT8jrTGK1okGIxtdqbPDiOG3wmNehfVglfDHVO01Z0Nt1daWKIpW+atH6KeH
pA5WxbabttqcOw0KotmiwseIRtZyTynm+2ydgpLFaVYjJiyDPVLJz1l8Z0rzce0x31A00enLT92o
znKyb6v3Tgk93ZQ5vCaXRJWNQXaXHJ+6Co2Tua8zwcaE2sNJj94WnVsVYG1sh1/kY7lh/zzo1kZs
Sh/78r1i7fg7cukl1uIgXnxr9hSF+Fdsh0YlWArzTzpilWOVXmbMbhy59VUxfRim3q8WvzfOBP7Z
Jqq+coKoPgynpjY8fbqX5SUg0dupRNPGic+fE/nS1sWhITYbzlcimDSOtSvrMcOxp54WMdKfo7hy
GsjxVI5pFHpmVHnJaiBXnbaj2XwZeIPbE9mR7HDdsa4fcG+xdfkyVMnvQo3vFnYaVJBlEyRr4kBf
KAp8kecDeUMUd9iBS+zaSTeX2wJjmV6pTpa519CJYbBDQnqJZquCnWxuwvq+a49TpLM7/kqs3xjz
1XaNkWdG1LiR0AElPRR+dnE8gZVBOk0mOM/aRg6Jnb4kVqTaKMcJjwFDUlzWVlCvTyVqyYiDV5se
sFH0ahOr8rB6nLT5UcS/e8gzh6EPwsagk4Jc5QNXwc7m5WAJkzdOhk9WBEQBZ5hCr4kHW08fpSh3
SUdxloV+gkZySldnYgnOYekN67PRURIUqlPo+sZKJQ50SwhKSJAFW2XW473fzneWwukqSb3baOHz
2mZOocWnVbVcWdyKWXZnNV9mQ2oZAs5Omd0VefIK13yeVYfEN3sxu5O6PK7KuZzC/drLnlyzHrW9
FV5WmvI47oPQoguOGlfuVYecmYBoQuInxkNdqV8qrvS49DfVXa/4RnmKpB2e0LYlvcrJ8xhfRiu2
rf7AvgWbvU2OTQqs0QwwoX0da31dXB6FayxSKDtZld8x5qJ+IKXOrAN9sS5KGm/Cxdr2WXRUCcDW
Ivkzo0LVx/gwGc/L2DCtomKwCiCY1U5axbeKxCmRxpYZm4cuBKS87kSoWN240JADMODbhjm0bCsK
DjxFZNf0Egx5fT0U9qF+Uug0OoNh8vQ4GCv5NLT9xqoEkXIcdQS4Vy/7arZzvfVkq7I1s3YydjtZ
lc6JEB8nRsaT6KpIwQQqnSJCoyS7gkzQwKK/zeaXlcf7pstsKfndl8kTU5kzqAjmDdKujDnh8sE4
mWr72PVhAN2ObuHOrKpzHV/S+f7amDoFxXDSK046HfOSAbMhH/VpcUy1pzxb6Yv2kd6eamJAl/Ud
W0THKBVbJgBrNd9SMMWJVQRuBB83jxmRj6udMyEu36oc2foVyYnv+/Y9Ba7RVZXKLHeb6Iv0C3Ct
yOlYax1G9YvyPkOMlJn66tZHaMQPJtHDFNDaYG70gValUQ5xpri1TqDNVUrTenGhBYXltdyZMX1V
hm4LnbHR6hOIoyPx1WMlHkTmJi4NoqNHxxISXwd6U0eVBp81QSxAb6LRnq8bz1aJug1uRVr/Euot
m+zXysbZI/lMw+hUCOMmomjNySAYpAwGckpCZv41150DNZ3wgcsVFpE4xya1f0jljdmcGLqhgsHa
rPyTNO9WF+4TsQ+khnNHWu5I6vOM/EtYA63QfDnc5qYSzITwxWsbiLy1qUL9OWsbjeqB3lhSVi9e
SH+cRGXbGCZ9beWmRbQp8vGutN5KaThVoFGkntnDSK0eiaeVW+uRt3ZEMSTGr2LdicYLQVy4rv2p
ljtgjcV80NzMm5LPVjYPFqhQZpyWzvIzaqpyylB5v8naexHuJpD2djP1ZdCpfocWWciOGZXc2P1K
y20FiKEOniYew6QnZbChPv9dYqScxrpds5jaRPXX9WumYFnpLmfMuJXukEmT1wAQp5gqacidwNeg
bU/nYhJeWowth6w8pezTTU54QpFvY2Jcc2u1pRQ6Wn0px9nNSNSs6EvX2S3otOF+H6LRPBixsiHI
m0M6sq35reiHvRie6yRBiX+uItMVmsHtrXe1U3HNSo4powuR+41Enac/bns1OwtaQ2X8VZgjoc6j
NzZUf1XnZuPojlFCrk8IXPlEiOLGMgOTGZdOqk9i5Puifa7L0LFWaqtK2w8mkhoRJLe/9pHasYmX
ndU56AKc1oCbrheOkEMt6QpngaduZeqhntnErdbW486rqhmoSUL8MDkFVcHcqCB2EFEJXGlGXsBG
QveCUpnKqa3+dEP5bERXa/r0HC2GJ5KyG+mWqzWhW9QTvzq4cdo4sTwdJpMXpcgO0XIiR/I+bea7
di5R2rOJpYKvSkkwViE4ANr+ctpkbFWt8UaEq93AfyEXEj0dZQgBq7HMvqG/9OiyJEG6NKr1rOHq
AjrxhErXwev92KzWU1ZOW7WTjr06HpdwDjqotCLItixsixzbfQDI66+nqkA1XnrGnNr5KGw5DuWl
jekxKcei8dgvv+d7s1f2fd+/yhNUFJkudAgnPyJP2NYrDT2w8BAPQGzErNoS4IgWy3dia1L9tisH
PJ4MxphspqX9EK06KEhxbUQke4W6KyTB6ytNCKbibQ3VvQbdYNGILsk8mehVFFCI/8ktXarXuYMU
3SwnOZTccjxUmHTMrwqhgln4qEW/otbaDXW2x9vuNV7Zua0paNfF0VIWiP5ijsTdSF/N+NKQz6HG
BmnFhOj0oRdntVfI07lr89k29PiepgR2gDuWNOrWr7g3dySZvs8T1F29Oi6NtpWyFkcJUcjs1OgZ
STGHohGa2IiyFB78xPu1eJMqOEZzEKTpoLQ84+UhWg6mcJ5TvrJNFxexI0ZPhD9XOmW+1RNTYOJV
IVe6q2otYS6r6DTtRcPDbRDSiCJKc9bwdN8k61etBnVbE6UigL519BlW2/sTfX9sPYntvZFWF6Fp
PCuTd2W3gF83foetT6TAhpofLMrVrrF2bS3Tm/GGmaOFYVBt68nb1D0UABehJe/E3gDZbCq7bzVq
prVyBfWUZtuIHMUrWudHbbWR5Yu6nmK4+OY0uRUhDZ6SNzl06nstQsYylu/mVdmYDX5syQzBBv/6
74TF+AqzqoZ/9gwJrv9+1YqG1eqtFIOTZNo1MrU+Ka99D25JXLgYJErEHE9J9crH3orYtSjNoadg
IOD4YhDaKmgxWKr2NYcV7kJY0XSF6egkFq/6HXJGN2Osk+2nAhCmpZSelfahq4xgnlp7YuoczqIf
DeBP1jkiaVmE9DKIjdMvwwNRLu+1hf6gJfi4eAsZuc5fWvtohB/rwDEpGD55z0GjAgfj9THWn0b9
2Bi7who5czuvnY5zXPrdkHjKcNZNwTf49Xr9Q3fsjVq9G7oh6CzVxewVDYVlUwDs+4EcqWPTpkG0
vJXLNtb2hVzYRXmw9OdG7Lx6kuxoFV0B1CAVPVNEqynJTqIbSPPfO979GohXYsYmW9ThFYDxgpZC
gvUlxUEitL+SUX6uJy1nOU4B0Nd9Ye6EepMZkTf120Vb30XKTjKIMZpCABltw2kTNs1mIBtzLkU/
TkCphsEPJc0XWQgLD3uIP+esfE+6ghWWu4I+cdR+msvsVLP5nCjYTFpG9mCmkiNlkOkF+GdrKh8x
hPGjTKK23o3TnmNjywse9K24bSX2gWz80tmlqq7erNJjRHSJzv03PP0lGYAYQ8NdTPW970eYcsnF
inRbGTmjtRI3rQoAaV3LTTmahWuIqjuvF4KCJMcC7pvnxSuV5IBry4XMmMPUZQdTXzdxIm9DQdyI
pUlXpx7ipLxIELn6vgtCeoKxUP0mGzfqSPIIYwspP0bKU0b6cfphpR/p9B5xBEh4m2SHXnmvJqD2
/hxpp0m/jPRsJV7BEUgkgIkg5F62fqTdi7W8ZMPXjNyqXE7quAHDhyYomj4IqhJrnp4hUzhex9et
FCHBvGOgKLUlV7iL5IsJKmOJW6HfzdMla49RfVLzoxQfE+koLh+zfPXzfuA1dMc68wdBuGAKWrI1
rWLq5CHC5GxafsUIOzvjNGrn/HoCPjZxdr/oNKRN4eXN6PAwPqvqo9X8WoHe2HHizt4cWt6cOOxE
Jg4u8YNOvasBwpcxHp+R2yi1s0JNwSBwZ6g0YGhllR353Nf2crHuMuHcDqBH5VEIlftVaQ8aR1qk
MgrcYEvO6C3oNGTDVP/rnTZtw+ILk1LoFodB/JCEaKMoLKjpmKZeJzzPyVM7E2++AyoocY3KpqtP
TbeXtaBWLLeolh3tf25ev+/9YCgnITl1/VlTsS5h2sswLQK93E/ZrhxM5TVd5QB10T6v3uTZOijD
vdrNeDGXIm401vtQDWeNpEHXGt818bmPJZ9Oy4+shMRD4q56r+x/s+df1sjaqIJyvNrj5MPFjF+K
AWL78CQkzwXzov7BrN20NndqvDMpzTeq8SlMD9prmW6FtvO6RQ068SQVZ6T8jDWcLjBH6KaRF4UY
9nTK41JITs5+PIUN7+1JycdLkp2MLvYwSA9yOXzV40vMjiBqGPxQIzIwoPEzE7s0gnZLO1PoqjOY
D4OQbwWF/kfkg2qSmR5hSnriACopPNTRZxEVH1ZTeetoHUQl2hNIe5BrRs9dRwy3AbcXA9acOtxK
TE9j+04aX2f4SBJKAgrwkNGSqmXqTyR4t705eG0MbylWXHl8IhcQn+COmfNe7D/kdvLhTdky0EcO
kKEVottLwsNcfyK/ajqwjJqflOnTMFUP5vAgiYL3I57CrUeYGkddO0wQBXPCzUvm93/xHvuG//Af
l4CP9/ukjLr//R/p/6VzUXH+cV2z8xvrWP8t2vi7694wk8QkEStt4bopg8xhI/6QMHlNnf1vHlBJ
hJlcmzDAlhYzab6ivxDAvhP4/Udz/18PIioaZe4LgUNJ0bdp8jYKoyfpEmcsE1lZDeascaJc9gvr
jxnOD3lMWjH4a2S1boTkvfytZ9lf7uW7Z3fDSkLlr+Xp9W9sNEZTbvbDr/qGHTRmk25mFV+JWJwW
RlkMwH/2bt6QY81Vt8akKFAMSe6QesnfCD/fUENv7XcSpTWzUEbfzGFTakWgmCfadjvM17+Qf74x
qNZuHXgSMeqFMREmXEyB6xpnWPsgqqmxGY6P0tZIRXsWyCBUlC0d4z7RNE+VX8Ilpww9lxazlZF9
GGRECquT2I7nvviL7fe3t3bDjM/HbBXjCMZxAepNXCxa9Q3eA1FdH7Lhkxn0thk2Zf8E20fVjzUW
6jouFkJjYOOQ2Tk9BJ0QqYCHsHiUtR/Kd2/tfvg6KsAEC5vawgVzJin1R6+QdLNdNGYxdJ0I07Vn
NLvIf4af+bJrt5mdU9VWRrtyYTUQepsMn5/d73Xp/tduYUyZpAqWjmWj7IgKbaj7s+veLH2jVbNm
Slpud5HdCPahBgzys0vfLH8S8eRyHVAilv1ezP1k/pkG6tbPJyZOoIzGZdlLH+tL9fnvN6t8wyeU
bkRFUiILhrYYbMcq7CxoHqN2daMFPpnXhMF1fk4KhRIwvFjCdWaNMUjLfHHKD7X6yghCEA5qukuo
JuqUWCxZ3TKJ8DOScpv1sxyxlZ3m03U6n4hWMEq/xPB9bO4tWQx04TGORghRO2nVsR9mMRXS/b//
WdfF+w+EwFvvIENOY0kG8d/n08OCV8nUjmQxdNOrUjfvSc2fGIfzz17RW5+fJdMKPW94lYz0vLa+
YT7/+9/wzel0a8mjlOpQSmrCbh8dqvTaK/z7db/Z7W99D3V1qPHa5NmMQsVGTAqjEAIsmSSA/80g
9j9a5H96/jfVw5iKithorIFUjp21vJTVQVQfq/Gtzy1QxpAB8nZUDl11MPK3sjtzrFflSyMIEN0y
GxQT6Dp3quajGN8s4SE0XhL5lXh1fQGwJVGDJPTuOrUUsNmJgHaq3K+aPwpzUpKwdbnmOH9Ksmct
ceEy2yYjm9QKJMyXjCZ2euMoD4Ex3YngiOLvJL1o0oe1voI+O2N8lua7Vb9msd0VrXUS2v2cnpIK
2kHVMGR8q8F39Ka9i0oFXiQMnugeO0OzXcnYrR5mVXTr4nkMdw38bGsXDX9RfX/HCb+1etQRhfXp
gCfR1ZuDZhDiE6MavDWXGaBfh/xoOVokkbhRuTWdsAr4bkXxj+znNPFmv+xmqxImhF77uTlG4Wb6
G5X6u5f8ZrOUq0iNBfgD++HLfKz/cqZ/t6mJN4XSkgiVOTbQ9cvxRSNeFCoo8JiD65YaofztgOOG
1p8jyZUW3RbFlYRpJhKR4dbdNs62dPtTH2j5AmjIw2aqYWjyMarWX2LSnS21hG2gX8wydnEWDCTA
5TnRt9G6KSLFiYvksIAnZ8qhIJslUf6m7P7uWd1s1b2aT+WaSdQEOxwIpp+50Ki3NlpjxzS7jbls
cmIal/zNMeWfBSrqrYfWNWwgKwremFBjLPeJcGKjtz87C9Xb8M6km4a2wXtun6x4MHhF+pdC9bub
vimPJKFAcV1z3TgqHGsE6YBMMv0sO1G9dWsSiesoxAHTcumD6eiPug311lupE+Syy2e0Isav8FH/
/e9nxD+/aqp1s9wzPeqEEZrO1ZukS93uZx2Xat0sd33qqnC6PoH113r6m9PHPx9oqnWz2ovBtCw1
LKjlrCZoLfjocJAMEZqE2bs/ex43S09N2VCmXJn31dvgln9+dNFbs6IUN2YxMXnZ2l+N4YHi/Oyy
Nw1N0SaGJVbUibAYGXNZf/Fm+OYp31oVyVrUCpMs08Ipw8aAAFxEtWN0SqDkfzPg/e4jblZfJuOt
acLExVeeocSfUb+kBNVb2V+ci/651FXNm6JkENNYEaSe/XOZDnM02lY+7U3gzEW+Q8zzozJdvTUw
SnN10ucM51y5gGa+sfrI/9n3erMm5UYdh6WT0NQ/R4/Cz15s83ZBqhUDW5ERgSaFW0B9NO3/frff
7KTmzaLUwwjrzWu3kmSbDJIT9VUVl96/X/yb7cm8WY6yRaRwgdrxitZO43ZRfvY0br2I6iXVQMZ5
xF3nL1e+uP3v9/vNm3drRYSFQSPjH7YQCQcpuMe4PoMzd2mW1AvV9S8f8s3qufUFkvXMjPqUDwEW
vfI6mC+osL6U7mcHza1BkKKRFxJ1eDroTZfYuiq5FXTDf39A33yhxs3SjDRTygaTL1QLcYPD+eEv
VfN3173+9/+CD0z8xItl4Z5lzZ0+hDT499v9z9/8//c36m2Sp9pPmpVZ07wX0YQteAKmcNLm6JDi
zirMn2s0wnhEV9Sh1VgaV5hFJFxbHc6lKNs646y8gs111mUTAjAyjyYO0lph6FkE0/qklst10r+P
TdmBLHl1B1Xq+MkqVM9c9KBaQWWVQNJHF8DMUbHQCMvfV3WEkIlQFd5WmizSHA46hn3zmu9VsYeq
+dBB7U505ue4yRbGOyN6T6LLioD6dEYucV4Gaz5v5b71evz9zNIVVv2QR8vWSvnx8EdjmNo/rVLk
xyiTxuKuw88/VO9NGWZCIaNHfcLADnbB739/zJpx3S3+6TnfbE9IhSWJ2nTCubtHa/sczk8afCMB
AmVlPlQLzyd8m1IhkC1lu1i932ftbul0Zhg7o1+Yy0+bwjiWIc7l8FNVnMtni1F5bY/m5xWVyKpd
ayAmkqvgakEyK14GDSASd1AFg0hFsMNPl/XcZJ+p/I70AYXDY8ngsFQ3K7PnefBnFR7LGmFv6E5N
4SbwvJPpo0L3hYWRo3adnUMWNuYZHdBGlVI/Y7qxQkrKGdRrn6RG69NeGV7H3AoKcwq0GJAEhvby
u5J/pySVzNM2hZchnfvcFyx4N8xsG8lp6+0sfwHTO5M+PGVdea6Ffr9kDJVGJpWIlDulclooZSEc
k0zBA3Z6XjqY0uPdAmU+KngS6clgJodADY4ULmgJtvvCcN/FDRwwdZPHqjMvwn3Vw/l8l6TFHmg2
67jyszV7nsn/zpPnap29qt0rul+JzOrxcxyk1jX44VQ8r0QhT9p0EVCQNyr/s5yMMGQF0VUgjA+L
bLMMav2ED5Y91xu97u22uxCg4ZTJ4CnqR94ctEVzU710lEl6KbsGmSKcdO5qTJTfOjbuRE1tEgvX
9WkcfHEl2RpNShF393NTX9lfitbdL2PvmigpBllw4W0Ec3IHb9ooSi/HoNwQJGdKxu0ICz8ycodY
ybUmdiJetwICK/VEwJ6bQ0e3tIygDNORuAWNj25gsowRVKzrgNGT1dBVw3YrhZ0/TjpOp9ZOQupp
hTOaqsKLjX4zMGvrk9jLIStk7Rw0+lc/hn6SWJsSb005Vj7KCOo0Aq2IAa1ZiJ6eyG6ZPyytcrWI
cXQBa982P+XyZ2LcLUgZAEkd4BCoqRb5eYVjGsO2jzVnueoO1xAy0a/cqi/miicTExTNFtAjCMLR
SvtjzeC3mb1C/bUQv7smBwP7u2FDI3QHXnY21+kgWfdS/GeOUGtKUBJqmO1a5czqozhNOysLQJSY
i4aBBt+Cj7bnyGdKZ1i6Y8FBhxZkdUQ4HCdJhC5WQsJsvClfHwcTQVADbVRU7ZJvTC1f2vlF5E2E
GjUzJAjH0CnCCqpUYXeR4LQLHiTEvqyWYSvTC77HXRI72YzEpICZuhb+pOxEaA56H0NnY2pZw/bN
EQG8V5mCrHDbpIodGwo5idj8FSgb20OyzD4uUFgPemn2kBUmxIE/o2LaJNRI3U4oEaeDE80jX/io
Owp+QYp4r6G6RriDfbiMfVanvXVV4cdMM8z0sVjuOxGCeWQ5fBlwrPYyimGrhG9v8R4DRvbZi1C0
OBMpaDHkTT6Zl0izHkZjD32rgPZcJ7sJR/N69vVWPw5s0Eb3S8jRBGZoRZPOFWvMmlNKKxy3GJvA
ns3jzMv7X7PG+hyg6ZA4Mip/cGx0ZBEB1qK6tfbewG7t5+d+LgMxMZi9XjIT20xzAzlI6jNniMmO
vIofx2xXrWeJI0xKXroBVnz6bunqpq516IbtxjJE0LnRrpBy5tpoCyKLDsHPWS8uVcZrPGu2Ca9f
tDaLdQwN4to6A8foyhn7J1OCvQnH3q2y+I+Y5rsofiiYr7OWrgfipEGAMl7UqWSLLL21j15Cpl09
tODCKo569GZGUOF54Xr4cxP5MPYCaahmiYrmcwrToyRCp8rWO70Rnwo48UuBvHgu2ZdT660Q2BHj
OWuDfNZdvZ+dVgN71trqtR317SgeIKXGuMXg8YB0GAdSvfSVZN+Pv6X2mORHWXw1p9lPK07lmaFk
d7XMnfayyrH/ufTNtquVIEvv4Rp6S1ge6QAcle+NNJg2e9Dq/+PszJbjRrJs+ytt/Y5qjA6HWXc9
xDwwKA4iJeoFJkoUBscMx/j1vUDmvZVipVLX7kumJJLBCADufoa914HJjA1QB+hrNc2jMD9YfnBp
7EvfPNd05KNhrYHXCw3HMKq2kzx6zbiq/Qctv1Bb2qRJv6nFo5f/cMR9nz4xN2zjYiWJCDq64tnH
xzAzecdu/dsmvalaxqVE92nzmCc7VtR+CHk1L0sukZpuBmaCJcZJDT5aOnZgNLiwVdd0XDDioWpS
aYsnWJ7awlwPOeKBvE23XXoXlvrcF/g00OIIZN412k1BZEIyJYLgKZzuTFWgw0XAEsUfo/met7Ex
ER2Zsn92+vCqMW8N92FI9pqaMFaqMRmOmXHyQ2rCwUXRQqoQsS+4lHzyv3UlJ07/UuLNS6Zsl3fj
lfaxugWs3/pzGFjHMabL2qLsNHhYM9PELxOuPJp0y0hbIxkJhQcCtTuv+x1B7xdMC/c94y1meGKI
IWY4B9O1bq1Nwt7cNjjD6x/ukO4LQiuN0CVpCoZAYWfHP8D0320kjPUQ431Lfsx2fqdCDrfwvsnz
Te5FxHn2pmR5piV1R3nUXY/oCsN7otdNbByarkQVHuDVvA8ylKFFuRMaURXC4L8PudxXWs9fhVzv
ErdSx52q4p5Kb49eMcP1Drymvo3t7tAa9SZhM8ZpfBicfV3NV9J6auR3NLArOxMbv+xX8Yz3EiNW
hcpjTD0c2R+YMLKasUUMMwZSY1u73RlZYTLeplW2rUDOC3XTFZhWU/vcLlrCigCVVp92ccX71Tor
PirrVgM+mPWwkaWzNcNpQ676PceEGqh5l0RQqWgaTLcMTN+VGDmT44BPLNE3HiomZ2IGkfnQg2b0
MZOk4SWLvyGl9ar+NIi7lHMqHYptRC4pO/+SKhRpVPNDIisMbPQZSsWYxAHrdHuCFGSt8jrBUr5r
sNwPdKcbREFsB3PzZa7PMH+IhLAr++Un0wB9TSlxwdB2xpVXR3eajWvCCTC2u6C+BN5102x0cmuX
88FMjxP3vcXNFUaoio3y4NjRGnEaccEprPZhdrSHdi1EvJnZzjwfPSdmC+kizraqrSs/FGzKZt2t
bF2yiyP5xEjkfHW7uyG/i/GfUYUtl1J1clshlIOYETTBLlEEoHJvCHxqjnmVZNez8YUjA0XmsHGI
nKr+bkrpk0Y7M7zMHJ5NfS9nuYnsvTGuhju/vdTjvAqXXot5juZbu/joWzeearYMO165NMmT7tL5
n1t8mdlxZFsThMvoBFavunh4Aor7PidfJLAJhe2/vQ+HR9O8jaPnvjkn6acQb3XCs5Dz/DnedRU9
Bw1eKl44/Vg2yTLxmliDDVdi3aelxXyFMJI3MS6c0Ue3zCC0bYcRscnNj2N2W9JX95k8gNB2K3P7
GNjWTorwjqHcWxWcGYQhVbOrKuT3tn2ly/hYkP2ESMTLTKCc4vYEE+2C+rFsv+ThfZs8WHlwwiQE
END5GI7dZ8OszhlLuvS/zWK87Zn9yeQFxrxtCgaftdSfuvKjq9khTIwMcXkKUX86CRcAt3RiRPcI
vNYtNtHe5BCYbss8ZFTZuOrD64npnRVKt/praN31drlqMGIEPvwC98EDUJsnuGVNdeVWD32278bP
qZo2ZXcCV7YMCiVsRYXlsjFazqVgKTrVLVOHVywyPPD4mBndwGL/aqV3HeGFyd0PHvB3MXdED1+b
8OzQFbZvKJcQ7m9thMR6vnjuVdKPeymDDQQQbZ4nzo/c/ZLidBiDR1e+WIz0E0m5jfryznejhwKz
dgJmBAaKBgO/6UKk8TEnkCL/jGB77/lHKwPqMMX73PoW6mkrR8IAVOHrxj248X4aapzsZ4smZibI
fdtPKi0xRCt0cx2mdjAMffsgjfZslgyNqWNNzizCw0x4XXbt5xhAtgg6PFjx3g0AGdAlEngQe43O
M9fbCNdB69YfRRccYepfD7j6/QlVa7bJBfg0C+OdFawHRuykSyo+EArh/u/EjYf5Pw6vFxcN8JRQ
7vQY0JtjG49wKwMWyOd4h6GpJgcYlmCOsXqBMe5i5L5FNG4kpgm/PSXmlV0+jhTQnGzCKDKvVUhE
jpfDEvKumpkTstzPYNoX/aHtj8shZGf1j8TNDmnorLGcr2WDIcK9nygh5FSbDCxZcxZtMHyArDgm
HTJocRjHU5vKD76bY6xNLo4DJDdDVFjrbRztU6Arss3vQsvda5wwUdNdh65zgpu2n2KkUwPD3prx
MLvy6Hfmuc14HtmRJCDmwXsysP2EBRtUexch8G+aL30T7vwcffNHZvZUU3g1Ff59poaDJVEeAsL5
zXH2i/rBu0IhziUuBp7p84SxEF903Lz8/Qu/Kpf+4ph8jyoerF4Mrl2PZ9npBzaz6xBMzyiIQx3A
EMyImoj/ZY7oU76AayAGEWvMZefZsD6oUR7Ndn6M5Y80iK6D8Mffv6lf1FzfE46bOajRzwuwYZm7
UgRBi0R5qMrfVEdftTx/9ZmX8uafqmmukn1fZ7T0KtPZ6Nl8GKJTYTOqaPiRGPdRZ9GYP1oDSmN9
GjgTuym9zvzr+rfjd1/nqf3VO3jXIQBQXgqeQT4hdZQZh7095fhB6i1KslM4BLgumDJZfhiZo5Dg
dG45q3KbU6a40tUZqesIVUHa5v9frV+8K1vGGMESRWP8HBt7a3iYk9/UFzld//rBFe8Kl74o8G9w
Xp0x369qZuxSjcOXeEAacU/yjDmkOBMAMcojWxd0/YvkW50Bqrc25tzel5woc+xuakxqnAVbF6v0
iG8hK0h/b/vqyYncnSe6nTu7p7jqt7Hx5KIQLx35ISg/D1W/nqJkm+eP9eyvB4Ubrjq27VU4PRa6
3kA3CnDEWvpDk6brHKhIQ6G5Dm8ceZLspuxp60pc4fyr60/K7CivwbbRvAcMZezubYkhSM1rv3oC
FZKFuNlOuofIbW5QgXS5T/CITd7Qn2I2yhHH0VjmSyVhHRrtaqEM1F1FVPFVxQSLCqEuAI1M4wyN
5UWL8Wi4KPoXUsdWZleBucXE6s7YFevruDy2U7j2KBHa1CFGJz+kgLgUaUGpMdNbR7dSK4BueFTL
6SHV5abp4qMfSEhbT75D2J4cVX2qKLExaimJvs7jj6KMzhVGnzpGP42LEUKL7ey94SoAV10y14AW
2dU8J9dNknAaE7dzqg5WylrJN9GIA3zAzhjtw13kWdCmfG411tfxKXXtS1H+cMr6kMlpk3WLu/9U
xR+TZn5SA8GPwDcorC0p57pKOHGw6bXFx15dbHVBKArcKUx3wfTs5NZ2MtM7X78E8TfXjjfVADwu
9yl8pORaatXY5nosDkZ1p/1qMzvVj6EtDtqYydmefPeMkBy7q77KHWcLz4RE3l1DVVr1Ir+ZMZMP
+I2aftwNZUgBKbvC8PY6YTyKsyeJsCDOSmbmflYUiLvFXglI0Z9Tykj+Obeu4/miiR6bKXrwjE9T
2pyD4sWPcdV6+WZ06u2Er6Abgms3dk46cp4ThwoEwo3AfDF6B+8xY7VaD2xtxaD1Tym+LehiXbUL
4GsUuXuT+uZv+iC/aOaId2dKrdKeRyYciDp6qob3YxRvDImEJMYdN/9O4fCLvfw9lxtaa2EDERrO
Wj3kjBn22qsAW+vfHxS/aIu8x3MHc0GSQiR1Ls1DGjEwb5x+lz/+9b7lvTsi/MhKXCq7w3lsL11/
zwnwmxf+RXfrPRNXBE45FD6V8g48RB/OkMGAyDHsuDB/d7z9otngvdvNPb/IWjV73FicHJXSzBAU
lMtOKciSJH2Izf1USPaZZB248jfN+l/d5nf7fDFbpj8tH6uJvzr+Ehni6QMB8Pf3+VcX7V3LWKo4
zueO+xx5JpPIz6OtMaACoRu+//0vsH/1G+yfQ4I01ChpPYcTUEzLTn1MmuRaVe6zFVGkZzRvws6q
rW9+P5LeZtd5+Fk2pCTLJDwMd1CWNl0FOCyaDqoiozXL50DkR43fkubdrumtbZpm54Jo+jfv+Bd3
Wby7JqaYIjOsRlqNOAxFTFtBlFdDdq/ip6H6HI0aylr0NIPkcoF+BAqmj2+ANNMrY0DVVWHtbDEj
ydKkpfS1ML6lQOD//r0tN/2vopt3F7MNUwu6nKSWiO6QQ2SiPvj3r+wtn+4vXvo9iLgmD7Y6lydB
F+lN7k37Oo+2gR6Otpj2JbY0w6pWbZltANdD+YHGUZSPAQYhi6J2VBxkOqxT8cVKUVKWzolu0yqM
0aSm69J/jlJ2bnVfL6ASypqWRZjBTFATh/AACypqwWmZIN1CdWil3jrxkwq/Kq/a4o87VJN6LKfx
oJAbZ8mNQzO/YMxqF3wJQ3fdBvsiAf0wj8/u6N4xNZoqgfObq/Krh/fdTj6pII5qkPxnKyspgmTr
EWAww97o5P6hX/+vn8D77T//m79/K6upSaJYv/vrPy/Jt6Zsyx/6v5cf+7/f9vMP/fP6a4/xvXz/
PT/9CK/8x2/efNVff/oLvrJET7fdSzPd4UfP9OvLRy/l8p3/r1/8j5fXV/k4VS//85/fyq7Qy6sB
0Sz+848vHb/jWlok6P/159f/44vXX3N+7lh8L4uXNvn6bz/z8rXV/Lhr/cO0AsexpYSIai+p1fCy
fCXw/mGbrm1Kx3dN23GXaQVF2ej4f/7T+4eQphMEMnB9y3W8ZZNuy275kmGZ/whMzzUZSW4Htm9D
af4/b+7mbQ283REuxh9//4+iy2/KpNB4sJx3TWchbNuzHF5I+o6U0n5/luWOZRZenYqLmzpTC43R
CJoOWOLUIBYtRcR5X9KPYt1ULqPtuqRzNGCawUYumrui3U52aYiTHfY9jXeNJItCsIwYyeNOPQMu
W4E925AgUFegoUwG5MVu+BzPbRtvlN1Gz2nI/PXV0LYeJs1yzBesWt7U/lE6A2r7easBaRhfuqA0
q2efplWzZeKdba+GJF5QA5MkrhspUcf32dyFOPCl7dC2EpIm7Hr5/PMhsbou+7h8DnNlCJCqNqx/
o5D3kQzTx3CZ3vRcDX5RzpdeKys/R2OZkbrCoTbu00DBdMhh0d52QVqF6dZFKMv3eE4QMT/LtBuo
RcXQmzkkqdQUJRxKqxBgwSoEChdQIp1x7zkd+UEyjhh8zdpcfkQlYsrPTRYUJlNZ0hR7ZmjErv00
+OlQ3vI2+RdRZ0wTVW5Nf9hVDRFvY/PjnwctKwm9yY/c+1DHwVPXGmC6laj6pMEX7XtA7/wuVTGp
oxq6FwdzaEn8WVjQrpyK+V5HXzgOoyo5h8ytaaRmtKXsq8ZbB69k/RzXGtKLM7mquoRDZql9n8yh
9alrvOhT7WYK5pzZuvqgQeO2OENHr92FpmeybO0ip3rLX3Cd2SI9Cz+ahmMyAKN6zPMpGz4Y85ym
L0wGMd3LbLUFYuTGKce9arl0T7WRDMb9ELqifi4814IynWYF1N6SO3ke/DlqV0NXpfmO2SZDSIco
rB/jqIzzY9Y7AGFKVRlqFytlK5LkMvGKz47VQdByTK/yrj2znrqXLKm41wXIDvXdMZsWREznuulX
rnM837ax0K83tjUpqmSV9N3HDuU+VSC/zrP2qXGjTsCcKCYeNEXMT4CphElfPU+r2f5AsyCID4Ud
BogBpsAP9lGiY/KymDZutrJY5fk5k9BaGYwct86mtOMsvonajIvXFyXKa3QggGj06AcfJoqpxVlF
QdiTwfniKjHBKn4y+4XSZgdFFhy6TDiYjg2lWVAyNfRR1B7i/Hgy+LS9TPl9PXdb31XSw3JYtIQe
G4Phf59AvIN2Ltw+2FmVI+OLWQ6lvWdMZlwdYm/oratBoZbYW3rmNuOj479JUuXzI3Iy7X6fTDzZ
Y+N66vL2pot25vHthAPu1Y9H/gxJdDYfZWdDbBoyGnOuwGl2G1omd8EkqzBgTTHQdN3TsOTC9ebc
vVivT2Rkd0NxnkM/rJ/KRqXj7VRkSbgFdamMQ+EPkzgxNGgwvrQqTr6XGSAcOEKRm94VURY68arz
EgrBK1HQRj1HRs9L8Kts7zjVfQXW3jToLsaVAxqxctS4cqxEjdRs7YnKbjg5GYRsFZn0z4eSZixy
HD86liJJ58e3T6pGKrG3nauc+rkCk8zzLyxtnspJm9s8SlvzSw8b2b6yDG8Y9rA0uVSkEXz2kDJW
fk7BYqOIKdzQ2QeRywWTk6vNz6OmuttEAXw7zxTtuQhdW539JAOe5JcFO5Gsorg7JlHnkA87uqTK
mbk6+FhGTbGQSnukUXXk9LdIbsDVtLnA8qw9jwfPsmafq9NOEegLcnpJjDCiY9nPHRvyzghnixWY
VDxFnaGqkIXfq31IN7JcpZ0xk6wP3fe5ssv4LqnLdD51vYmPtuntuj0EpPkrIHS1sx9gFlF6zliQ
FyuYjfpucqMk/trNTmztGcwXhfxO2/oaJVVGjStWTTHeZimf6liMJc+yMebso+4QTCweDKK+cyK6
TssTVpi44LWHBXhTUChSGWbqyWIjtqbaiB/p0I1iR55QjNe9H6YAoHrDh9K/mt0uim7Spu/6K08y
HHAAZWbTtMvg1vWIDPO2WGrFwsqhISrDu6Kh7Ih90mXcn94QI+H1aHtoSwx/dJANTAgHV4Ny2AUS
X/PfKDMS9vfJmex637YRbBgeSRFQr2lbatWJa2DMQAH39u31NLgQK1/X19Qw6PVsDWGW3TN7TYvz
27rTbIDTwQ+tBNoczpjgtqhqn9qA4+n5Ia1tagRVVunuehobZd52WQGyVTlh7VyVbcLrsYOgj1Cr
MNRohDdVkLBKI4mtz9igXO/lbdAFUfdEzOTnH2a0BupiDpKio0VnSFK7ctwkPMRuL33sSH7N/Xlb
/L2qeo6+8vUV67niwXz7c6ur3rifONU5UpWD7HROSnhdSSlUdWWha4svb9tV9nrwZYFUMzzNZZlE
fcgRPApykmkHeXhZ0KNijg6V59avNawjsH6wmf8Uyv1FdGS/Gtb/lUkAPaRl7AjP9xiP7lnme4td
MUdhliqITHEbJs4+NodKPWQRw1nuXMT386l0vYVFC78WKnKmeDTimNGV3goQj/uYmE3jbEDLqGTL
PDCMggYcX9RB9BuzZl0rwcnBDIzcZ2iwX6JJrNIAIHQzgLaYp7BjaHnj6u65sl30TUaqc+oYHVoE
sP1ZcuLpme/dkl0s7f3vEPCwA3jZdeIE+XYKyhoulrobk/mz1y9IInbaNY+/pp3irQvtXVtl+Smb
F3G4MMCJWjtbxbsSVRQraT36inm0S1VL1vo6q43briI2UHRoWsxnWk/eOo+CW3NM5cXpQJvmAbCa
Srg9SJ9JnSwv2A1zBxC/SwhPD6lpteMW09xdGPr4kMFt0A4EQOUVY7gu7KFAbKT6W4puxznvj0Uh
vohqeER2NELigGbC4KQ7C/KT4Ul/hRKLdFUIqooCOZvpAsGMLdG+eJbPVNIh8hKxGew5usnCotff
TL/00uuY8mm7fgtZrEhKfZ9X9XVTwHiehHcoxuwy+v6Nj/QxcowLRdIPkYlqMHGMel9V03PXqLMY
UQkmATjLMfjaFqK5rbGn7L3GTTZOOrgrrwNMEzl0IuMJRh6/rlpZqILMemBakG1uekfdxH1zb8wJ
bN7yuzNR8I1qv13pzPnYxEirLAJwMcS0Q6MT2uobI0RiJrLuZFtA0Mc+/RY7aPxqYPxZinonaCj3
tvU1BxNETIZVTcq/icbpizDEPT7X9lz5PQPnolmuCUadR9W1LxJx+SxcuZ2iBTKceY8yaH+YbYYk
Ju6+R1HzYDsdRUbHqMA0Dj/scL4VPiK1EMqIM+dwZoMtZc/wvkoICI3ps6/p01YVog7K36fBm+1N
Wte93hoByLt923NyrYfaMlYs6GsrlHszRRTmmd8dYfdXxCCgd9MUyJ4eLnjWd7mbXmI4yKu0DeeN
rwFH5h5zI1rf/5q61sucVbe1cu49FX6eBq4StMUQHjPD2LfMr2M2Su6tTYOBSlT5O3bCwa2TZxoq
dsJD3pRMaWmdud3XlOw52V1BUMe8Fh1elbUxgjSFPeF/yJoQzhCzDJIrxEgtGGyLfX+ThJYFo4Wt
emvkKv1OUR9dTxN5OhkI8RaQKc0y/cVP8/SSRzMMYhlqEf4muyeN/FPJQwpIua7pejarR7iu/X44
yABwtYmrqTxFRNHztbLHOT0OALRYE7X1PYhQO62jXA3Ooascj4e70rK/+91++dO78KU02UIDYXmk
k5ZvvTf7sMqsqtPMBVBJz+yL1AoYMoKNGkwUDPQpPtRm5GA7nQRgddBghl0/zzM2CnDXiW0fBqRa
4Q5Vm0dRRIyxf2e4RfeZZoamFdIbDvY6N4XzZ2BMVZd+HuHnWZzFVPeDSgzXuBeRkv3mU/3sr14+
lW865ImM7SB15DjgU/+pI2iiBdS+ZGoGUmcCpzn1UIzkTZiaG4vjoX4aYmOJhqdkjO/6NEt9PKqV
FX5NszmN0DKozLCA8gsrEId8SizGkYmRiE/7A+dq/Brv+7iMXqYgY7QOXDmMnVdT0nA0S4bh8D0V
1K67Hg1sfbDmeWbOg9FZ0acKX2P7gZCrR1LtGpzCf//ZrZ9bc3x2y7JNxncE0rUc13o/I0vPsrSs
npb97BbkI0qZgQ9iaEJK73oaOQuwTPQCoS95pixfEWIPbW+jMJ1KH7P937+df7sTQkrXMXmwXBNd
cfCulgWoN6jRTdlExp1ZPjqOg8zRyFzmEJgeeeAuznQaH1WeGj2dKwEv7e/fwCsl5F8BgR/Yju9g
vqNm4jmm77+3EpFnzJbHLTy9ZWnKMJeY2xzy5uLaMP1wQMx1cprGgE5R1XSgJ0SYWfJYaSQS4MsG
IrrZZqu4JtCV1A2sxjtXdQgJW6BjAAQG9pmZPJyORvmDuBd5ka1QB2e/uZbW67jDf32WZc8gIDQD
fIMS52rw/t4KD+ZTLrPh1NF7vRoCR7o31Vz7rE9jmJDS230GFjqKJ7TScZ/o7rM1NZFj7wLSJfve
z+3KPryl6lSPKpQveRo8BR415Ee6b654cEzkbbtehOaHDmMvfMFxmNuDE5DWURqoibTniMLkB3ME
/f/UW33TXY2+QKs2DMVSXuniOl/C57InKXGHGrlHDUw/OHcEXp+1P5KTYQ9V004ZTWquoymt+29l
Voj6BI+uL1alXJZO7jMoqGd5EzoJGe1k6UXFAz5YADNTOTEFJYnNYvquK3O0EfWHk0GlvlJzvI6a
zHCOhWyIQSlbzPnZrz0qHm/Ltx0dAva6ESQELUruH0aQBulXmfi4WDqyYrVVg0nmIryqnreu5TXJ
idY9RnuzsMZ8I+bZn/YxSQGfM+vI6NZTMTMkyHC9BFJ2VFv2rud9mUfaqAbdQNtQJzlWk7HTXcCa
H1CWB+eE8e/Azd+yOyMec39fGnkY45vxFC/tsOX3Jwelj3i0nXmIrm1i32TtWQL+piRD56kz0wht
FoF2sUoZWedubSegQi2jKYNBWCLKAzVv1cigvCa3yK+SqSH/NLJDn7qIhHVQzQja/YLetpBshcfa
Q7OE8CfMANwbdI8l4Gjc+68pshU0xbyZSWZvgzzNNaxt4ZSnKtIQGl2RTLdT3RTpoZp1kR/KqY3R
pwG8VhTndeDsTTmR/9qzzKtraYXMIc1MuljTYDHdhI4T4fXggX+4DZthxP6AVYaRUfZYZF8YA98l
92nloYQq8rKUH0Z/7H/TPn0laf28xiSnqWOydjzkRO8TCI10gUM76E8hJ5Y8ZWVb33pm5H80Xgtl
MALRwI9KZ8YTeugaPR+G75F7UlGUgKPM0Km0IoXcJJQv6P37M7WZSUc8nEWe43Mp3AayvzlO5Y1Y
zo2jHVkIOSvb7IEwVwhvw7QQt+5geLtW2iXkfn7dQ9gxUXjbSHaZ+7/fIl8RLf/6yBwZIrBcSsmm
4OjwyJp+Pi5prLeKGgYGt8mPxOcJN08KmJKAr0E4yT6yHsO6eprtks4jly3Xl7d4IElj0zjNeBPL
4Xeb3c+NMN6UT62cgxxnjs9u9/4MT3P2Et9qkv3bvo12iXWT5pKlG6clJ6z0Cs5wq8p19C0spiFf
1bOe6x9U9lsIcJRnWUK/uVI/96mWN0VrwLcIa4HWC/u9mVEbU5Jalkr2DU0a/Q00XdF8r+NhKbZA
VYj2UUPav3a80DZvQqf30wNOSqe4yovMhJjHiB8GK7sdb7xRDKf5zcP774e/b3tCCp5cYjnbtpb3
/6fAx+oteMpjpPZmHjDyR/vF3FJfLQvgzX7kIdGWgbDbj97keCAVIqUlQ1cEwuiz741+p35zwRz5
8xWTQgbSkb40LWFT6/LfdytaTsV+LJLwWMLLJBSzrLQA956l6VU3qrx9CjKZUz16iw/fio+NV1Gk
G0mM+YIzNEtNxinK8jJOttk91uyOlFsjO6H4I1JJUazwZU4HwyVKm65R6iwFJyNzWqrBlT0ztmV+
Lcx4fluJYzZElssM76V8377ehc7qqP4ZuaDS8VbIcwNKmahSeTYTF3xnFvUvVQwd+Y7iPq64sne7
/pT3eZ1uzbmkNNv3GXf1bXsr24GaYhRGA7Vskec8ucze4naD9DYmPqzXBy1Q0YHfyiCy5d126Jfd
G4s8qP7WuLHZXcyi7WjohE7WMOOmIu4UIWZdRhZNiW6/KOkb5QdXlEl+roTp9ndh07jyiyL5adAV
8fBy+kqueYArEONwlNO5ropBLO2OouOfukUUcc6ylDde9zbxrf+6pmJfcrRHAaWTraQB0r0YsjSq
j14gmM+S8xCwg+vUMo5UzWPUnFmY0HuhN4xsFbdbypDAZW1OYRalG9W2Uwq7eIm40cRwJL/FVHhU
WTYusTTrVAfkWMcucpZ/en3X6WstrlT005CZTQjosSAWrn1tV74BpTjTXNW3m+UAeuZCV68neuS5
LaqwzsfWMU+9PR7Q8nQ+ZJ7XIqoSadU+UZ7M8omRf7mBEBynHp9XJWS1+3QYgpGSzWvaOaYCvXiS
gSHaWRxZ8eaPWicdWqLItm2opvs9QwoAp86Jkbw4VUg3pZgnC86/dOwh3GQ+ArcRzOUwJ+O6aFKK
ZHzdUjxQ3dCSR0c8iG+bQu77XEnlh8ttc1IoNIB/e5o6GrB+8MGJh6C4z18bEKKh9HcyaW+V20qw
9vb0lFT71CVet5Rbi2zgf7RmKhZBN0XL3ybb4le5ry2KqUmJiywl+UlkY9z82p5HvmlsGyLeghKX
u26yoZXHKMohEq+gSeWWXuMv1SAESqRfaqXiFutn3BqqjVdxtGRSbxXj2ZtrfrFhAnbm+BNl/iRL
ndq3uM75cPFbzdhI7eW7shKnzlPXVTb3WldwCh4ZPxebp5HWkHeRTezmZzfzJVVEs5t8dRntkC2i
xIrMT0xZKGS/sVLbndeNUzvpya07vKixUTE0KBe2Ue/yKrXRDXS2zg9jpOGeasOvs8vb4/+WtImA
oJPOUVIZ0Xc779z5jgWjs71o9eSv3DKpAibSGVN7O4gKDCCEQGeCVaqzFotqHA3lcxnlcJKNsukz
DGd2V9IOcpKZdzupaukiUSZ3m/vAzIc75URJfoldgx7Q6/LUgMDKD6rtrEdlGon/HMaA8G+HvLLs
uxilEeMKIxBKHYDZYmGUL5Poz7Vifa4nx5gdJND+1MOaWuxdXNxkPnSB5EZT/CvlpirsLjlG3nIA
4biyyzNE3am77ei7rJpyxCBDKZkpN4ySTZGY2ILc4W0ttAHzd+qsUJy/joA52/mBh8LTqV3cKDpd
NtlgZFBZxwiLjYvNhN3eKXj3hPldDd+YfOf67d/f2qJ+CosnWas0saL7VnY9OUtKz5pBCBXt2nXh
BMaMeJNSH1iCcaRJoCJRfRaeTK2PwWua/fZ6MP6WJmhVhvKpcaY+RvdI3f42K6U1M1tnafRS9+V9
Fb3L/WCAAinj8qjo8RhTztBHR0ZVeUxTCrZo2TPKpcFsm9MTCTY9rUB3c/gQMMJOUxWMogtjhvRG
JElKZ9YKsDG89QYr4fS0a7IuzfYO6ZSBIWapxC8fdH4MCKTLQ4E/xjqZSZgMa5E0tgbLtBwdZdao
iOkLYbpYcKf+E1uEDI5/rNnX6/n2Z2p5bIYxfVd7J7XNXHDuTR3ubJte3DaqhsA4vW20mVYMYCDr
qdCiunLAPZ0Y3blt2q7bqCIj2C6VxSTVMpe2XPWvx2BmTgpWPQUy5pPBVmDX+1/Kzms3bqSL1k9U
QJEsssjbjlIrWZLldEOMxzZzznz685H0wT+SDyycm4ExM5a6yQp7r72CK9UyJFe5u+D48docpb3J
aNgNdM9JVww9p/FWvs+Fucwug8J00GH1fn9jlw1spt20jiN6XfBAdaz527GauRTBcZYLkqlrex3I
meAQji3AsUu89uqOOzDFmHj42Y0lo1o8uznzX+zIlwaOsSE/YtvEbTEIl2m7bh2CPWbuTS/lZLz0
JeauxEGZRe2g007r3v8sAoMresPzTWgEfIlOZk119MGsoju7sN3uwzZx82c8ru4cciWs9mhLlyWd
uZHDk8CKi2ocTV8iMUoQCLtJnllvTXvw2OqV27RcWz7BusffvQ2AXryH9cmHA61nLQ5TErUfe58p
wy4WKW/2nZr1NW1rqcC8pYYG6PNobOy3rmNtIYQ04iK9TEvxwdjL54BQWZKFMIqNmvPd8jkWHpiq
jt0vyhCwmWqEajzQTWe8/aQDhUZw70K1Hv0e0CawRsCjv39O/fZzeiwiUm40/BXHs9VbQFTWReJY
jlVftnHmSGZPd12lYPII05LSucQ04o9FYIWkWEGUsK7nSVv1Ga6HgcdwTBTcVhSkTbccogwNazzf
zSw46cSb48MyQg6PmFFwGoxjFA7nVsh0OgWz2ZpXRV2TlwT8YeVn5tv+yYodmZwZA0/gzwUjhUsB
pOexo01eUk+gEmGfjsQ5CipZV1Qn2eTJBPnY4e5Ix5gEgmQom5c4K32WdJUq5Pipm5P0W7pd/hQH
VM6XzFJAy5HRYFeA6avHqpogudHpycKFiia0T6CEM7JbIpfcsaNqHA4LtTEStrJ2sj2W4XaKlK2/
HKpw6fh4zF+53beJXG64BBt0hhcNUK6DuTkwFq2qsylhl37q55yfvY0FK99YajHyVIBDooL1Wq31
hUvlx79XOdsubTz+faS8Eg+BLOqmdwZ5q73b/3pSOlI4VBSStgIit8FZF2DxP51MBe2qZdBc4YpU
Zz+okOLxOTKh1hxAU6svzEcZ6Lhu5VRnZ53icU9jC2IyPervxnWaO0hB8KTrp1V8LUe3Z7a0gjsZ
lvnO2SjUcuxzzsAHcAtwbctMRHIzlqVUSFin2r9uI06da8gOVfoi+LvnepLmdA9zCmQ+ll9wYxhE
sSsFLCYCCRYdVYQ8jmDc1uLx1xXmVM8mkEHZ7EyDbivab0ykpuxyD5OnsTPQNk6BdTLGCPcdYiwR
gxa9ZecXRXF5HflB5RJFPKUOcYjjEA6H7TghbJ0qHOyMIyT0fbZp2yq7+h75U+7tQVzs5s6dJ+sn
gVORd7SsDlEu8U4YpcceRATItktvIP2Eee9GZxj4okt+7XKsFqXDn60y4NCt4ZTkX2MPQ3UEHQux
wJIxT9BkegjtwJ7zmYiS2h06SkiKbEiSfThfofYIP+te1chf5iDqkLtK+jaghX76zsVXlxAXUGig
rMjTLz2kciJL116kdkUo9oEuZXXjBC0JmniExJK13+Jg+7R9Tr8p1wrDSePzKIRGsttPDZYbY7yU
lA00Sjs/GN2IJb5TT2Zz/Pt59f/otS0gCtvz2KGeVm+xgChRwvQTuBXIUxzzXksdDtft0IGNVgMg
11FJq0KIsRYAFf8LT2xbc1vL887Hed1oL9AE28VayYmWXhCA1xuG4i2knjPi83ZMTAHTpRNVonXH
pLxGNA0nqCmZI6a+1uxokxXvzDZtzO/9vvZe29x+dhUX7N8/oPX6A7qOzfXjScM0SLWg0lmV3f/Z
0SWQJ0YJCSMlg6LhaTB4qnsOucA6RhZoHhGxMmMuFDAdJA84ELl5DpsEpIccAqt/cgtYHZd47DRp
X0VUa/h4MHPUld0YXFl8X2Lv2QJL580S93fahlR924VAc8QeBk25M7uUVJPaYbGdVAsot3OZJhIB
M1ipf8yzkRlXnadCXOukCZL7DRdwWe4NxCWnNZ8DzhH7nbPOWi3e/nvYORAVpKUgdpqsJwlD9NVh
NzdaKCtMUGC3JceRWeIme2YwJz5vTXLlpmzzalChujLLKA7ut9pBTkQNIVNH/H3XDVHmMwVHm/Qh
rywHPD5P27u898oIA5CiQu+txnDx0oSlQKby6M7p9Vbf2b412FedPzLQasyg+d7PnSLd1vbdx43E
U8wlgMHWOUaDwe+bI3e5YdRkT09USCQN8cegOdqlLL4ue///NvJJ51OcE93MRy2ER8e8YeAJz6k5
5W3JC4N8RAmo/DIbv5uNHCii8azKA4gVUdIhet3QibFavE3HdrntGDzSccRBm3w1sqGp7gxn5GeU
Q0NaNP4VvaS8k67mV6wjnDYfKMHJloTInkm/ce9TapHmNK6n3jatAEXkvNPrr2kjxcdjOLXUazF8
vGG3XRxhoaESbuOPrV/bercNZgEb4YB0nGD5bmUXhvBNV2qYF3pLetc6kCzaeQFVVhpdV9hV89U3
W/7aUIYw0uKVqpSGIZeKZMRJQNgU4gl0s/3muaSTFYdQYSBGibmSODc+2bZcO+HxtTRzzuaSuX5Z
JftJKNTczDhb0zj3reZiH3RFGbSBYzRsfDTD6kMAoiSa2lO6UuO8tMphnrv5ED4y39ew3F0P+RX2
JsQhE2ikWvD3FOi/fOzNPK7IRnE8RRrQpFv2mVUsi9kkOVMeuO0NWDBBMs7mr8wo04ng9dDRh1AH
nXPtbDXydh7ZLq9TJhhYN4dRF6n+XNq+DxYGfR+wQYge3m1J+3Lg7XfOrSUsB0mbBQW7Ie23T81+
Rx6aUX0vkor3kFT+UlCtOIvbFeA/25Pq11LGD5OZ4j/rFzomFOOvkbCs9nvoavuL6pq4u6StwY3C
IIkXUpkTP4tQOFZzs4JWjhEtXdFWFnqZkbPAhyYEPXRHpjZPlaNrdH1plA3H3GGqgiQe9ueVxKUE
RFu0DfzQYurpPWA8sM8bZ2LD6DIrvwbjUF4hwJHhh221UFyQRM/4uPxXUnfVD23VDv45Nie/f14g
n+arEu4C42RpvMB0Pt/lZgYuqdn+axPZ0w6IH3lMXHVi1kn0iSJFAp6XciB1Ufjo0AffiYnYHgYt
rw1LdPlF9wSBkdKb1fYRXi0OKXk6swF/n5CM6ZYOx27SFI1FCMRSmoE2P44glqyplRI25nXCbmiq
kJsQh1FOD+3XywbZ1jB0Z758MAx8+ZAIRlDBrooj9Skz7AZ6om98AF1v5p0GrJk+DoRDj48B/QGI
je1ak3OgY0hfHEC/4NEYhh4lvEUHPXzXElh4zyqx1S+jc/nYkOhs3L7zCa6Dk+LN0Lg0nxkUvGXE
shy2cOpTm+dq6/02R/yNXNA2BPsoDIyRs6GCAlmoBqqAF/QLK5MRHt5k6Ywnit9X0XSnE5vDqp5K
y78HXhv14zBCOEWXpDCzH31uyxCNvleM36BQEESO2gXNwedsPbN0bSNRN3q4VQNAuANI5hAiPt9b
/FyLe9Es50/bXI5wdVC7qOsM9w4qZPHvxBVf3ElIVjb/u9vRMxkjsXuFsazWwayJfC6VRyLaPjF6
DK8ctoO94LSWsnelkTRqSVRqJnRlK9bKUJUQDlgrnbzVSS1coKKuGs+QaJ3m7DD6y29KS2fFlTe1
OAmSvRMuwX4RZql1ZfawerSy6sN25qQdtjg/hW3xNjY4yNcMne/sqKoR6Cs9FWebq+CbYRgTIYpp
580Yi2WZgdsWjNvxqnN1i+ESZyxWTfWcVVe1C3dyN7YkvZ6THjjwrOKRtrBwZaGwHIMjdxihQlkM
PRdMLFJkdxCFW+ZZf6voTaOzpdgLeET43HAbzmKYcdxdm6pCYzRFVZzCUY1lCYtUjJM8S4Zl5AUp
3kq2963ayj/3DXcjPVZRf82sGNWEYYOOXMEyi8KFJ9r3qAbaeNyDytqs+Lgv8acBWc53TMiXTRvj
h3fsK2aULtXKcho4EUDbd9bxek3yD9gfRkFOc56Z311vWrbRcsaPj9AOreIzw0e7O8/CWsD1QXc2
eVtp7wr9SHes/Px+zFs4/TIL5+ID84dKP3nbu/BnxgReYrhceFWB58N0cqHCgt+YmU7cXxp7tZkM
wjatpud4PVlDA+usfai7DE7ERCuL21fFSrBO40oC2AacW5mylRBbD7MxxQfi2vj0HOTy3p+ntn8M
Eg6vU1bZiXrquTbVuXLr+p169I1dALgIp6zJtFPbDBkdCPiviy6jb3QphpwwJQfbytKwkvSC1CD+
2EhjSF+0gkeuhmIIj7OXR9EVpPTAuFdMZfC9KeMof9rAkNLoY/MJyc7woLzuXVxkVf79tzj0kA15
HqNQy3Gk7b2doHVVbWXZmFmXwYwwipy8AXLjNoDw6pHqJKCkca86S3cEUHm0nneMH8t/yrWF26ql
Dea3WrM0Fl2Mqj6pSdTuScqcANQVDh6ZNEGMGeyJeICSedu+A2ur0ClFAbm+fbmc194kxxsv7Izp
czzPNW7yyFY4Tsokdvpn0xXRR59j2SIZeKleUI9w/ca6z5Njb1RldEbEEmS3iWwXfkPkm5D6h3Xe
gDMIXyVfgVw9wuR/bBJtWU8Ol9yPsIHpvRd1LtMHURjzs9lN3tfK6citbnp/uEzIte4NL0eVblBF
wqngsP2X9T4Hx6yaaWXDVcniUGhO12XCKXZGjUC0W7JYybgTxdBVMdje9I1B4vzl762PsaYgvH6H
NHsLCCcRGi3MgtdrrbWqspnrEnIlaEDzlWOMLbzN/7aKMKmbpYVP6jn/V2uvDE5GR/H1EBcN4Gcw
Ke5MreAdX9vQjn+JpA+WGE7Pn48gciT7RrGPD8ZOlthrj6WZNp/TOBttmPiOFZ8UfhAelgNOro9x
ievfTmR2Q15lp+D1bk1fIWJ7OMYD32MHS075D4A7Fsh850k4HAHSsr2nE4fEm85piqt+LDB7CldQ
aoPYwTa47XPR1uV3pj/ZdAls0gck+CJesGlBQKZK57anFJtjdS9TUOVrfMQWqtQGWG2gRNRXRgSh
eJqHj1vZ3uWhxeAcuvuDLvBXPbtJ6yUc7KFJYu5abA+Bdsm29qPsB8urI6R9VWowAB9pI2wBLcgP
FZndwgy5s3d13TnHbeyYMIj4h9XECa+quUK25Tp1BvcopoTU8wicHVHMMpLzLd5S0Az8eVOkbAVm
QyT1r9gaUvve6UfnWvsCKB9DUNJAa/JSzukGOdmNnYEaWwHZoshecEpgSra8WWQYPiIp2QzEOoxD
vpcUWsYpromCMFP5pddB5RPh4JnNyQGhuRZzbcZnFxIpNhIGszJMMCp6h78vXPWaTAgKB4/A9BSC
RxPWg/vWTK42B6vTiW9cBoG44Hpuk7I4V1oQyFzxPj+PLkwpfD/LcdntU1b3O3iZ811dDl1H8PIM
KgTOvfSnUJ2624x5ntyFVk7+Kl6pAc56qTsfS9vFd4Fkgujb9ohxh+GxbPOIeoUqGuVKpAQ215J7
nmE0fdkqOXI0+eEeahhaUknThtdjH3/kMrcK+PNTWcDjbsGCcXQbm3YftF33TaTh5P+AkKRn+MdD
2zxgSVOI/d+f3poZ92rXO54jl0ObmwY88y25Ns4tNanCTm+CcGRokIYmYMYmCHGC3CN+thNGRMVc
Ss1U3C/R8NGuG93PQQX8hWL2sGNVjp3/O1SZY5x/j2bXGVbSGswUgaEXbeRGbJNmwhGuSi90j15Z
S/9mg28zHGOpKqyGX//3r/ia3sn6gJ4DzQRKopQwT703d2iIls0B/urRbxuhQA6n0sewj6PmTPA5
VKKAOY5xpbPOUte5Ulh1/v33G29BJa4Xk+PUNlkcpqPfPmLDdjKfh0wCQqUYTOjQF9HOHn1gnlIo
/tnEWUfL0oUCHTXUNKrH0PYeylmEyaOrIdNcIP4icepKgz+/8/H+IHlDeOHudgwgOWnKt6Cc79eA
EZYhLv2Ko/c+I5/Fwo0GfFH8F8+tKINr0fvxcKDtI7c7s2V8v4kdAK6oFP1ZZZcs7/Px1rKRMRyn
KZoZeMg8JquC/kRepqSgf9/e9d+/wBujn+UFL5wwwzVgTdFnvmVhjdPoDsLswhsrsNP00JgiAFs1
F7FollInneoyJbS0XOd/tqEo33ZKDdiluUXa/Ng6qiBNeobgdupfsqSo7Q/bkCxwUm44IeAxPG99
JIRVHHj9rEVVEQny1c9qHSzDpqUsFoVl3zTM0rEqzuYofkB0TNzx9r1n9JDOpW1G/f3vj2BZwq82
Mbei61ksNMbZdNoLT+0/sKWZRW6nXCi/sZmxP2Ve4v5qmJSlDeZFyzSs60WmHoNyNJp3Znd/LB9q
P2V5Dk9+YXa+XT4doplqrrVAaVio4Vcb1Wn7kHqBhJ5nsbCbfZOMbKooiAj/CVP+2aBjmiP7HSep
PymCbHTNTBzoFpDyDzYeFbyA35Wn56Rr82pvzgvrHx95+ZCz2xlZUII2F3ed/W+COK93TCwdvN5/
YtTC+fP31/JG6LXg3WDIVO4Qy2CY//FstN+FYIBhdZ5qrbmace6BH6CaJb9AdsREcpM3iy1KcAtT
RUFu3EYXNCDpWRWywErXt7P0RA7wFO5QfAhwlLUMW0QXQAJxJI6j2xqaGqWlBZ1iKc95aWCLF7ij
Ja9KNTJPNpIWJ45EZkV9blo/PNVBWr8XKWGYb5chUKUFfE6+LKkDxup08p9luFBjaBB87MSMYPRP
i6giwzwM3i8+XM7ongpR+e2pyeKWe3eER7KDIdKGJzcaSCwu3MJrD3OtqOL//iL+rBE8LgAmD9Il
4ALpwZsNEpdGXrS1CG7F7Kb1fR7qPLjF0pp0d8R30sfOyXb7b7biCHvs43ABp8iHjcWPKq9gvqSC
xDeixuvEfhQIJtBWryOojeCRpvBqCVAO42jamyPG0lc5YHqxOOg+d05R2F/9FlBImrbAxzGbfYzD
e8qZY5QqJc5ZX4bEeM+Gh+RQC51cx3hBxqdGFdMX6SoZnIgqEuZhqLsPvdFoZji2kIQMjDklBXcp
+I09xQDPcmWA/f3p/flel84OyB+1IlxjDprXx0vpgqs57ewRX+Etl3eEI/stfX+dXBujE6El7rwn
bAVc42DSbX+sWlwr9jlAU3FL7Hd+NWmDW/Ad3uYfzTGXFhsdsQ9Np16sK15/rGSybVRHGk9NgXPz
r4bGpthDwcRKYgJ3hKuQxl37Ha11GjzmonSQLsel9dHqRq4GFeiuCFAuJrq9480QT94NM5esW9mt
rt/5sH92yHxUaQAgL8MT4w8RUx+NPYSZpLodMDiNPzVz12uob30eFvtgoPy83XrhTea+zR1WrhLj
Ru4VZ5Xc/0YyV/j+NzVmPTC23stYOdrbpFng8jedA0WzeramMEnv8XHA0LIfRt8nJj0asKf1goqU
hZT0632mUHWdAxsVwL5ojMsmMQgrmLHXNp+uvG0A7MITjLCwWyCHfvo5yCqhckbd8jNHt9odZtMF
6pN+7d8y2wFqp6ChRIYzg1sOaTmi3Xe5HbXXUzLjnTOP3mK2R8+JGkKqYdjF+bDkHAgdJnuapCY9
4difYB3v5SF3m8K3uY/ZhDsVhELe4TKOKGhnyqrpbu3BxOh+m/jAYwWyi2KbGubve2ENb/7fVbse
6XwX1Gim6ToaBvPrRRebzTAO2Bqc86TP8N5b4fXMjAGkwqIYoWflAu/UbdDirEScrf/qkUQD81Vd
gckIXVd0yLzY7I6G9CGqFeYwXzVj5aBh0BOECC8rPAITMgdzZyFyB5LAWpIFVasxBwohQ86ABNSP
P4ogt/r3qsK3XRXBcMQ8QVyltfJQ3b2pmn3UH12fzdMpdCpub4Rp+PLljV9HTx1kKHLTI1wJ7rQT
EvGX0gQ2N72TRteljlw8kf7+1N/WGHwYy1SanW44jJCd5eL5z8Xi+Gz0wPHGE/eEqI8MhHuzOVgo
D05mYxn3IkuRlk45hLCriEo3f6LX6gCP//4x/miWbCagzMh57SYcYNjrrz9HV5IjDYfbPg1ZLn5J
X49YckNAejCHoOBMn0Q3nZ0ODvCDpdqBQp4+Pm9Q8HuQY27adbrjy4ZGdKP66ZVerceSNx7DMcS1
oZmt+w7iZnfng1g29/Vkd/BptQlnFPpoaE/33lRW5XdsHPLyHXK+9YbgpD0OYk9rxlAKtgC35etv
SCpEHlWdMG+2cwgvdSe+BOhGugflkrp20MKOEmy0Fww4aOwIWY03pOTmJFlyNBktuZhXJV3O9Hth
YWAJgnWZEzV2+UjxWT8nTs31jl8AF4lOZAJ7Hg/xYdqxr8rvVgflgojGhfySrV2z1UQBbjJzPo6Y
wdjyn43avfnCOEOQzw9zNsJsqiErms9t6vjOTWbJfnrn0axf/X873+XRwKWg0AaOpcxEd/P60VSj
TfmVEGpQWUJkZ0a51nmeGhdeNZxay7gyoj4xHrYhcjb4hr5vdNgHBBxN0jhtLH4rVqU+ILUtUfJZ
rmBKy5pxnVvwCvciRyvPvD23VKi+ClP11W7qx4pnn7uzcahThiDYcRecEplvwKpl9NsHt5OuzIs0
ZGveqCAbBA/TZvLwDlSwbvn/PQCOPioNtWhVQQxo2bxl7fxnF6ooCBgK1/EVNt1YFQwC4fRti253
cR+rup7UPMfzMUdurPab30DiYtgwlen9xFgo/TjW5hT/U9VdRl4ItjPcsbDeaX/Duio+iYBj8Nxl
XVq9d5QtdcD/PjekDmiFNF8op5Ha8u7evLiubAXumrF/oqXNo6eygmOHIRU2ey9lL+3qBDbuDy8m
4r3+N16epA2Ex7gp6+qhbp1p/PbOSbKcFK8+k8GHcm0X7IUCjsrg9bPshdt3MM5jVnlMqbzhAEiv
xHCEf1I/MlHOYZ4wjfvp4P9gmhisKZmcCkxOzC/Qjqzgl9ckbXa3VXzBSkKZNIA0zSbcnn1hJWCZ
XQUL7rdwxVBMWI8DIBW1WI+gEPbk37/WHyWZzcMGReAHMLVA4Pvm1mjhJ1qCyvfs5R0ogqNF+XXT
DlSrOqTty7K5FDqJzN/YWIz4HILDiq/z7t2H2PXK6TKF+GecpxF6+I50M5Dodz7p2yuFT2oiK1+Y
PjD4uF9ev4A6pDlijFycs2LOsmOLMgTGjov9x1fhdVQkEVd6ix/7XOhzEzGwR4nfy+bRh7aDq16v
jJsmoyXn42GucG5SxwRFTM2CmSs2Sw/YLqGJiLsR2MNMbJhMf/8Gb2EtWi3IVBSSfA2+ytui3LG9
zITABweP2Ed6bfiVzHWMuPaiY2RaUba3iCWbHtq6cvqnCL+r94A18+0idjUmc3rp9Vy2lqfeLOI6
NmQt0iK/7uJauy9STHnLIT1P4wuwODs7bTKvf6JH6fmAVVlxd0f4cKircEYs8GOZ2nxqIG04l5SO
1f0CfXlQJabYBn5IN/ZgcC9UXjTLc8IEprlrUti0+2E9NTZWUFVa4aTeOelemxouUzdOewaXABsU
P3/IK3PchBxrXOyNFKFFd1Ssvb442VA7l6ZmIvLi915rvnO/qLdPkxeJWs+jkVG8VEz9Xq9IOCcD
0nwzumzAKulSMD2zpd4+VcyI3EebWfAjA04QfPDkbjxWnC7jF5nZOoZZpMkGHxchYnuISgEoa8J0
VGcIqrIi1qYr5sftJ7tG5WR3wVBhy9StUt/AtheZMJpSSAbE1zt9+mnumRnu5xW2m1Rk4sM+ldMh
6G3z6zYet6BydKfEM4g/SnO71tdK9tad7NLAuDM9Uc0NnAML5KyKxAijKYvMnKwdAXdzo6VYaSEN
cmdG+50y/Q3xEUyQV2dZ3NnEerkSsvbrh7m2i4Wsm4v0QladqKKlAUVIwHvbdKFxFxjykLQlGcVw
IOc6320sBRkxWvn/voMY3/J6WU600cxZ3xyMWYb8R6DXO286oZzY++QYVfCzr+HwVNG333MpZ0Il
g0uA0k+tKsR8kqEinkNDIvrn7+fH6oP+6gpiRoc1I7W6QjL6ByZSV7IswybmlB1i+uGttJZFq4MP
Ps1y8lKkWUwaUj9w8xx7NpqNPwGMED8iuqpDb2BdVWPX00QXFDJgKHh/+Kd+xajtvsIIBIH10jt4
6fJ0q6CLxpfNUWHMx4Dbx4XNXJMUAZ3jal5PDGLkoG6tM2P4uisVUlPXE20JGaaGvrf4Vmy/KAgX
t462i/gVNeUG9nwrOXKjxjkBivxLmwGfXwYsJaABmlNLrlgSSv+w3fVUBROrgkFOML7Y61/Q2DKh
22w6cnVsv/GtW0y+SG0qzNgNP+C64+MpVDZVeTenaOl22+0rfDCxK2yhWV0b3hqKLOQU7ILF28MO
Zz+4IYAo9m9L/GeAxiwsZU6pF8IW/ftrXY+JV6/VVTgvUL3je8ld7L7haULkw9uJqfgZ7VeffyzK
cbaeVSIh5zty4omJdQi3od4bYciprMgj87Bijnhsq4H/aU6xNXxselGjU+o9wtg5gGlPspoa4jQm
gSINpB9deUQ2n9Qfw0TDSal9410QFZrpsjn++5XATrmi6biwBTBcuVJT/1N4Nu04MRETwTV4hptO
+yozit6AAynThICwxejqiSwnniUX8kBdueGPQ6yXhbOaiFBSs8YbK23Mh8G0eDdb0VfntIkPIojr
+Fc51yyZzM7q7wnjfbT/Xuk+K8uoKjwSKutrgkUPSZj5MsFKZqtPrk2IZzh3rldv4qPIeB7jvm7v
t4OmWKdJXq/KbxHkDucI3TnpDttnCR1vWfsF/fX3rceebYG9DQWbsL/Q7Kr7Rs6BZhMtHytyPa7x
BGVgSXQOFl1HN8T57zDbHoOMYZBW+yj8AnIr8CBXPcWiQm677ho5hyxMrW1MZ7XvWOIXxIjJPir+
GT1DNsR8cvs4SeJM/ovTBsvqTDK2s+85yxOdI4ro47Y7J7Lu2ITCmhG2KE10SaAqb8DFSNrFJ6ds
xuRJixGnO5m3yPWPtoPn6i+cTCiCNscXGhY9HOuZL3xqZCuML7JzCQNNwmV4vb2yDQiubehUwAxM
WBdiZutdvBjXoUvfC3/4mFWj/7IVFttwPqfpNB/CCguIYzMxFl/yHeBToVeV7nyX9jJKv8k2g3hb
qzlGkRhEP8sg1/kHg2Eg0Q5SfMGx0POut5OqUsxkX7ZbBDTIa2/szCQ4ylonldsBthU7dsiEmVxF
JcUdRgg+lNg2ivk0G2o3iHmpvrOWQVWIPcmPNpF9dvasAQ9+hxjGEn9xPEfynaUraFYWVKhr3Naa
6ntrAsE8odQBWM6sUGNd1+qSr+auR2OWh1N2NSet7D9lwoE33rMxiBUgDa3BUFEHQQy0Ngb2SUed
Gz0HdesC7Eg88u4qVaEzxog0jJ0vZjxwpjWr+Y4Ve+QFiQQvjuvUbxdHz4HJObEwn5EsOtdGHhNF
NZvmc+qqCs7+rHajLs194CtNxB+qcdQe0Df9+4T8yn2dedbPwBThvuEqOQ6lEAfyKPR+xjnqmCci
vMmiqbyFFDPvWzPg1SQKj9gS/9M2tVsc79pk/AAfx42g0DfBNYTJ4Jh6tX9vR/rnjDvWKXPrFhbP
+JT0g/pexGK6TavGfZ6DsbuqUU1fKtvxb8JglHciciGLYHmAPr/GYmfO5nsmoeGpanT3WDbTsJdy
moDkRUG0GAQzfUevi+u6T7jYUHbHkR92SXNCBVuvkzgzzh3J10EafmvibL5o9CMHC+niMZ9UfWeE
c+gwKS/VF7OP5Hd4f8RNSe3tJZMIKCkivCuHSl01VWuRUjyqc2ywlXc9pNdPnZqma7uqPkKSIaCS
MiI/wJuOb6CkEUYASfHUc1/d11wLmO37GbISQo9HEZineowDk6ys7tvAdblv5OQ++pWIv6g57K+h
7RhLel7V7f0J4nlndfJQGcX00NQiSXaoqPxzI8ZLYsTjMZzT8AjTbzjA+fLk0lPLK1mjRZu9KbUO
jGiJK4RV8C+HMNrbGm+zizDj7gQU0DyK1gyvPYtWX6YjmSW9+bnKiuDBDUsMgCyQQ47b20JEH3Df
JwSMeczRjydY2TpSM/qxOT/JicneISzIKt01TdAd687Hli2yXiRK8T089OjEPDv4Pg8Yk4vBSF+6
Yvwp/XTER49JZOzm/xhRJwkR1tQSz5iSh9jj+PbnRPfBlW2QtknuDacNz7kh/nPM5l3dDB9myDa7
AGL0DvM/8+AFMZ7sdJLzuZuK1jlC0I7rwzSSMUxAnJvua1X7H43MxLvPTGbvVASldd3xn5iZE14d
2kDFXUvm9BBxvs2Ng/7L4prt57C+wiFLf7MFQXm2kXlXXiF+1pYMCJuynb2vq+kuF2TWmUKJb0Wi
4hfEYvjM9lV7i4o9/hyLTpcIz838RvmE4SHJ/idroTkFVuGec/quA2aEbrVr2w5YSXPy5oVFplVp
osDdz4UvD9qt9WMBYX44hGPXPdHPBvtq8Hjyqekd4TMZAQURiSNGNwQ/hkg9xonh/8hiPX6wS+ye
is4Yv3R9kIu95QzesTDsofzcycT87M8eJJDB65wd6yv+qI3euy2sARirFU9+7PPu0b4dCJTosGzS
D0Ijg70yIYcSDhsJCd2uJEUHCqB9CpSKzxNBfNduKpJ7q8RZkaHn/AVLdHvPVEse617PLza65xsn
9Xx2NxEwkx7VsTZEels6Pq7WovSutDPjiRDby/AazFHHuzxN+Y+6batfWaCDh9ZDUG4YVX3JAueT
iirrg0VFkhK0AbUgb46MVwfyxEnqSTWBi5U1PeNp5n+lbiP1L8JRaUoM0oaatPngw0zDTXkKPoST
/KCqpN53aVdfx0MJ37tpDQyk8+URBdiP5bPX71Mzac69W0SHcuqfmW+Fj1br/HT7aeQ86r1r27en
Kwu/sCu/S6Jwxy2mEbGn47dE5yeGT83tEEVqbxaj8Y9TGbO5a7uh3+ew0/eIoIKPljVz2ttLPmA7
ZOanyp6N+6CS/UvuxfWLx039lFlBCu3SGor7sHeYyph582+d5vkZU3coLmwDvBF1AnHVw6vPwbPS
tQtrb0f99HlMbFIhx84h3nWy3Y9m6AQn38cLYeY4ocoK4m9e0M6f55IRyAKnp0fv/1B2Zk1xY+nW
/isVda8+GrekL071RUo5AkkCxgbfKDCFpa15nn7994j0OW1whzkdUTdlYzIlbe3hfdd6VqVZjCjX
lQ+5ScoC3Q+mwjYiq3RWCjgdg7px8nK464Rz5UiwBwap1ycE5O011YR4S/JW4DO4jWtrpNk69lG5
5chNmBwShv4ylpb7OZGwHjES6p8pa9Dxoov03OGJ3cO4KP7ums6B1FUXuJP0sd7Udp57pdrJI9Js
k4TpySE4j04XLeMKqELUt6t5SBF1mdlTVqsZ6T44dbB8usqlMtWkjfWcnaiUxFs9GrKt6o6o0Mey
P3ZIKYGcRu5VHkbhF7Mlb5KqxPylA+nwmISv6XXRvOVtmL4SrZP0WEITe51U6kAmkwGZBZGy/Tyk
+lF2ZDDlk2pgIBhIDhE1vXaP7aXpZV2He960XFARFGo2WpxpT1YYsq8LFLFOBx06GL21mjaG0zXq
Clexge+a5G9wqFF3nRikJ1dTVdykKerbtdZWMuT4kbSbZAydOzw5zroou10eFOY2YDfzRZWYsEKj
X6cTkVWDM1JI1krXyzUL4UbOxM4yWd6wOjY7mNOTL7K2uEzYi646I8RCpyXZhkUn3RRGunEzMrTM
CK7HaM2cJFvN3MG0jrfcp6MCWeaTlpQAagO6d0ellPDxaL/SVlNJuY2RJG6zrn20AA5sOwSse4qG
7jp3I4OiD7DcJCofR6aYLeK+2ZeWoN4hWqs5aNn4FSKRuGJPcZwG5gUQJsoGU8O+jIiTyiqbrTPb
T2+swmbX9kP2xEkGwBHpbgGbs6X5WoDSVqeN21DdHThQ+WwBbN8QYfNYFUF6BKBLcLku0quib5Qj
47Jm59OS19sKxFVjCO5EQXa9oNWG5nul1vnWsaeZ2IMwQLJu9ePDZGjPVhirX0SmfBZ68rUrOpCd
OHnilRzq8r5L46HzoMREazjk+VNCB2fH3tW5MZNCfMKmKsGOEuuZY3ZfhfbIiSAqhmvURmg7Rkc+
I2i2tm6g4eGQ1tLUmZx045BtvmdhzI/0vkeaiItZzshYn6LuCBRXXU2EGVzQz2uOqWVGFw4wnlu3
7bWNsLtUXyVj7d7BIaqnXdz38ko1Q/O09NEPmBYM0BSC9glS1BzkNJsJYR2Udqhzr1LzbqYkOrK9
HEkmq81e206YD9dxZ8pbTYrqiFmQiOiqepQYOfyqgo7bYufyyspVT7qY1JumwNmiQJS5rrGfHHA/
VrwiTCMGpYd7Jpv5ihQfZuY+fNR6sIsjDTGEucVXgaeN2DZOpxB4U0b0BPSYY2RTBdkGmwl58Bb+
QQ5e4A0dYIebtoyxh0G3J4gyLtl7xs58h6Qqe9ZErTzmmcoF0By6wPguPxkYDjK0tnPnxRonhByB
+a4Dav8QlBNBaVaff3WpPF8NVtVfzhIvHiqwfGM35rQAUjIaS/D1Rw8birrGriPQuzhhvYXAw3Qm
gyucXez9OCnfV9jBrrKRYhCPQ0Hi7mTN0UosOp1BbLEOD4fehLOrVAXj1JbXgzWVX8cczGIaiuwh
1yOLzTb7hqQa4BPLASiuwbtiE/2JVob8NLfXL8QUEVI8ExqVtumVxVnqM2kDFPAUI/fZpdvfKsWJ
IGME1rGPYgIiFNk8QV1MHxUz0gNeB/KF8kh1YQyH02q2+MLVaOBYLzH/94D77dsJodYRgfOIkpWM
aDE4zmXdyZnZUg82SVbPF7rT1KTIk8KpQm64gJIAKjM1AfHGmriY3Nz1pyZ/VjGt3YrcVJuNoxO4
jK108l0YDHAHoOndazAwD7GqaH5Qz9bGme0eOXaJHpyGhz/MyUMt7QidQFNehExiFEbLvPVbveUZ
Gr17n+k9/h0JuBVmldUeNBTga9tWsbzMo1qeZtoinxLdVu6QlXGQqRRCoNIuMjdj3E3XvVX0l2pU
L7nFSdk9zok5k/tcsYjacbrOWnZ7JSSJgxkVVXSbdJm1AUtQ+WHWfJ6k6myFtFEctdHfZRW29+mY
xU9IAly/gfjkAbnTPXQhcm8PmbJGIYqUmqRQyoU23BbTLkF9z6mY1jMF80NkAmJahwlx1FZSulTG
Xlm9jaGy9ulS0LnIekbtrdvY6Nm7Hp/4dWGmpnsB8kMQ5NsmwF/DviOxFz8JX542tAy2tZu4+fHc
EVBDKlSnIZkrdVP2vZOh/nMIokKAF5LTGKDKXw8zRrZdAnUWaluZagTomtJovI4zUvqpo5ID9PVV
QzWjlFEu5ALqI6Epjp0NWS3LgG+iSVM/wWYp7jW9icmEUWolv6c/PJE4Ls1KrPNRdcrP2TApl01v
cqSuXIwPt7VbUFGpKQaO9xRPKAcY0iqqrdrN7n4m1iPcSqONxDVAS5eE2ISay94mxOtvnXu0rhtq
q7APLKlenOkmbl4trnJGir7VIWblx3PBUzoJttSkrIgaWLR/VI7QRVKiBIgWtIfCyEWxHSIZ5nft
SHPrWmk6vs25xnq2mNvhKDhgRPGoXHdNm1KtxWiRg2OH/MB8XuW5sQm1iaoQq3f76M4O6cZyypZH
+VqESZ2mx39Ht6HkJgNZeqgLtuvfx9fy0fxK1h1Tgjt+FEhGK2Ijp9QUXC97VlVzJ7KJYdCp42Qc
8FX04troC2pbbhJSxksrHbahRz9kwYS3sVAuxFDb2V05q3YN1qcc12MAAdoieht/6L2FuWdGWhcY
sd/YkmI0GZyUh9vXR3R+6i0wtaBdldh+sw05FVSaIKst1+TGFOdkrE5P/TgW8XHxfo8Xkn3NjMi2
6fhJvRfUihQ5NdVLFlE3KtlBjwBpFvngzghdK1qI4Yhq0A3y2wqpLhJV8m8sGLjdQJMsxewXbH5f
El7SoN7VTzE4iaUxa6CXozHythlSa2WhdBQNfzjpAYUm2lW4MIa2bl/iFW1wrpaYqOfMuexN6g1X
LOnNs7Srat7BvspsqoqWUR5+QF/ZMqsoJF3KjvTsUwro18R6BequZhKKtgMRO81HF7F8yX8VgVGR
ITyAEGfBIEDmCxD67UWEdYWYLdO7w7l8CmKhETduGCKzPJf7+tdi2/meulqWlEBiNet2yk3jkS8s
l2YPVTvv/9IKfaeNoGVoOeqiPMYNRFH3lxJ1RyBIJsXUs9spwEeoXe3cjmIsmwteFH0kcqdLCgJc
1Wyv4Z9/UUYTKXDdjlULBldNybZgW+ODMbIIg88YzlT6uqHbgPFNC9DJhlIoH3Tr3/Vvl1uKJNPE
nIqZmzv7XtFizUaJDKjXD84r07aUbmjvkzhCcCdkW64r5l5rx1TP07SbCu/bmUNW6ZMkiMGx5K01
Vc20M6sRgHemKK21F3waggaAvYjko3HwR8to692AFTu5oZ1fJndpyhYpDwMZftD8+MUKgDQMmamF
kkGjAc61vR0ktQtVExqa+EFpnFUQ5l9MUesblM9lh+ohtPIrGVEov4jnNHYOUWWPw1Wvup3tORXc
farM6UyCd2F9KsmfIE3drYJE2dict2BZVsS6fk55bVj3XwGSqlJSX7LZcX5NpmxRAc8c/AaUMsUF
ARWQFmm91dFCiMYs+AxUwChfQkdVqLwxZX8kNP11JDqa6hrIGrh8uiXvbXyhEUemRemEMpOiW0+D
YgUlWqKenibq1AhPvyiUfdYhIlpP0aw6m6blNAaeYrD2fZQVLRW/Kd5GxKlwGu303sfkR0xlYZCN
faUEufafxgwQYvdqP2KOAq7uvBed2SLTcVkkIZk7E2kuZ+1ILNyqWzt2pGJIVvPMr9KWZS6bk+gk
EaQ2HzT9icl7M8PwDi8430Wu6uio4H65c4nN0m2Mmrq3YjoZF5oIIWlFU9s26OopitzWUNTFQ5Pn
KrV3raIjA3J7UTCd+5zn7lJM/ZqW6JkKU8reRS7w2hg9z0yKDGZ6jiASoL3+KOAXeV6Bc8udyCW6
ZGmixq8LKyUKOiYMIVFtSPTjUKoqONAP54YCSjnWpRou+HBP3Uaoe7A+OXIUdzIWlkpbngxXEfrd
cuHKNoY/Wjzjlh5O3IROP9GuqYP1+XuG5cinhk7LzkRDqEofw8jG8I6oJavxDKNUv4ymgLXXAVku
LjJcvt39NFKcXJ97ECzIrKdoWfP4O50nyo+rWpiZdWA2dwaCPtQkAAKDYvBUm6OSPqUDFVgv7qIm
ulIaFK3nrkOI3Je+sQBTiXVfmMEJNKG2LSV1WLhlGZLyjZr08wI2TUfFs1JaggS0koNTbFuBdfFH
DITOfKpflx186HVM6G29dXHUauAzwISeGFZ6TfLc0p6pheSqw1DOxD0NdYEE/GxV00bFtR7ObWYM
QL0aUXewnEtcI/FI8qfSEy5O2XniYqUl+XfWayNwagY2L0oeKtZ6EFkiHpCOUBE2dEEb7tyOadGA
WA/n/du5t8Y2nY2i8qoscbqQ7VirWnLaUOFWU+/c0cwHpIIHFll+z/nfnhvZ522R0elsi3B48fjS
1mKgnB+lITQkN+e+9GiPDBfIAkH94Baurm4yyjVCXZPc2hb7JA20ckfJlrt2biVpjmTPNoxdqGwT
Z470tdaILP7ehqUaMza5ev+8ba4q9IGNN5NzlpbUSszqVo3SVK5tE3DAFeDVPCBrR4/d7exmpr2V
BOgkF2w/8+4A/7tr7rSM880nZxT5+DiUc2KhK1kYallF9HWuxoFxF6TNqOzTMMKs11TuDa0NHGer
84MOR2KtNhxQFXtnBIy/pYyPif6yrlm/rozYro3PRlIntrPmgXXRVeQ2RrdPWlrcRKuVUxV/F6wC
1gMQfX3YJ3Mv8qtIFR0lqbM2YM5j3vtF72hfh5EMAK3kEAx8zS7ddq3nVqrvGAFjvQsqu6u2ROUp
hLzK3J22HGBxmdeA/eodxeWwvztviWGsc8OF0iyt1iJKaAlbKQE6O/X1XTxvCsHYLsK9CDp6fzvz
nbKWCkeF++OHjiICvsrkbTKEvsAD4VUwTCduP4qRfk1w+NdO7HWeXCyVmJoELivjVSL/UzuebWyJ
YceEbZjG7jecZ+CJndhudzgvbJwEJGSsDEE8AyUPq1L3uU0JKjbyOl2rRt53G7gpg7YlRVKeaIdR
mCtChtd9jolq9MdqJLlzyd7LDpPBe3OLWTtIbpVGSyqahc2YbisFFs21sYhFfVC1VEHsXnOfzSpv
7a1Rt030SA0ATw5HZbTzq2Jo+xk2cGbFvsiFOflq52qBpyQpGVELU1gYq97KGvUYRZI0gjKonOQ2
ZedWeSHDOd+XYJ9oJo76KA7lFIylt8jyQNmGsvJG0fQaPYZCHNM6Lj8yHbyGir+5464G2UJH9kOy
K9u2d9saR5/jZMLytj/fXN7ASsdSFTyzC+7HFVvOEkxoSgp8oiDEQ+oQ3gYGpUBqtdiKaMliGluX
9EQwgzSD5hV9wbpeLH/QSqzmp6Kf7W7dwo6UK5GlwucJR/mqJoMpvjTGyEDkM2WGPDQm+jMJd4EQ
Ai8b8PVfhVEfDbexgt5AFLbRrmzQP7XPCG3vQs7hnBlpukyeDdEdCZ/Z3fRB5T61SaPKvd5P1mas
6Rh6Y67T7VSArqTUXAtgQLE6BO2atzb7JPKIAh3q3hnS+NRl7Csjq7oaAqaPg0OGoIfOCcE5eHVZ
e8E8Bp1PR9gsOL8l/Tcndbu9XZf1B0LeX6QprobOlZ2/QBxn4vR7u+HMwgBOmeitfTEq46NU52RA
86YRkFRyzJy3GovAUuEY2+YD/Zax/OqfBwWWXV3QeUO76kLYeh8CYYQqRCMlaA7npEgXyztsWjJd
IefFUbMUQYcy8MHVNdNBKSeElZibS8qtPU5jhJjM05hUIUpQJDbxoxhjphkXZ4rGWc9TdFJr1yLu
W7k5gzA0OnncZNlW267qJmgDNXr2PJu1YjMXUJ+3FlXjlF704iI+A7ymBbkcvhKMzziJ3x9vf03D
oENNq1nXuP+L7undMzCGyGxGLNbUhHtUdY05tNm3yZ6c6CCZLlj54zjAP0SbX96cfRdnf9UZr39O
4i1f4XHqyGRwWZpFe4rVsQ1vIQ014UXRTpHxKcT9USBaL7Ju3QVi6jaEFjTlozlqlX1fZPHcA0FI
jIKhP+A1JAUS4uNgDyEc3aVosP39hS9AjjcDAP4sEr4F2OEuwUXvTsQkOfE6oDc8sF1HZmu3vD5X
s56xwJ+1Nr//uF+jfZh6XFeD028vu03OGG8HOylaoRK2aXSIZY8MT138xRCUOshfEyQNoiLHELoO
AO8e4oOw2+rI3AJoiyJaOnqTWRnXZQpvwysibSa/RXL8ZXjFS7aflgXWTndLS/PhKwwFco352lwW
+kPMLBtv0WWRz5tXo1p8IZ3ZPVLiBLg2sBmnHs2OPljRmFYBrtVa/YUKuMCyKZjGkm1qpun91LBk
HvQcdfeloff3SLrCR8tmY7AC8ZLOXxS9YmokbsAeLlsRTbwKGYuYi0hC89j9NS2N4tTudzmk72Fl
0lO6awfQxvQhqtrxMR9zOZGK8WVrRXzBuK1F5rum03YbhyJuANdD6Pl60FEYeZWJLjegJEWZXImG
TWgEtsHJ0QSe+znEixhQ9QzA0mlxNSn7SMNff8So6UC96TJV34QFE2UAtLtdD6FUtIsaOWa3GSqV
xBc9YynYF9JtV9NcFLGfKnBLvaiNWBU6pWrjOzxkvMtAyCKiSyeF7mxa9WTIF6MTPTt6Fh/zKZjS
U41+U4cUmkLUmIkK3AsZpDeaG3EGq4zaZBNM4YiuFrDCv8/+nnxCNbJT+NPZV1U4Ujdnus8Zg6KX
syPXrhoTZEy8nl3vM2NMw6szyDCvxFxdCmNJiHg9IJ89+JNIreobs2FHLLJOc1oN3PI7PNxQWacd
m7x9W8fKjuOCaK8bO2sA9XRi2BRNYIYr8PXFtEfXPJxIU4h7T/YAX+mPOv2wCdq8G3bBxER/VcC4
RZc0ioxSXTXdt7nC64tRb5o+OHD+yoUwTU67ZIFqhqnhJnynUYbg1jbw0N1D0hnQIDx3bHr3lJKo
dFM4PHrigHGGAjoqniKdJc7DCqqT+YNk2fo29KXi6rCNyl5uyetuPkrc0d8W3Pg6eJwQT/PO05HA
0b38/U/bvKHV0iFxHPdgZNJYw5JX8wtn0O1kZStNU2+mVxhTq9vUP9lED8eazGl7lQrRUlmoA8u9
DM3Q1S8zWZXjHul1EO2b3NbUcEU72hBrxDEEJ7l5CbQLRc1i+oLaN8+Xs24M5iZk9NufpiRA3vP7
qey9dwJNP4f8JellKdkZ73FVhsjIc7KpaZxru2f55YgSHF7k3DnKtYAkROoTrjNrXUyD0n3AKjB+
+QaaBf9WCFYrkrDQhb+9uVGqkehWmli+4L2SDfPKgJypS+B7e70RwSujnZUsh75mBa8EutE1vxZt
XmTfutz6dmYAno+nU4Bm3euCJaQzCqbLmHUy8DiFS8Mfpz65lLJJ7uIO67nHhKiNPqA+zLHoSlBL
Mv1payfrXMfTYLIgqkKp7525aY3dUKPKaEyKLeoLdU+qWzkdy8C2vmoWnIfLtA+16MD8oaHLQ/Tv
+v/hw9LwIwJbZ6UDYclB8O2tyriooBgz5cCWDmXsWeTKazqNUIGH+FiLlhLMVMYd53DERB86bd5h
HHgTNFZR1EBkxzikFr0HjOh1OQm1bNKLCtT0uJ8IfXtoQgfntjFxErmOwxQYg+YYePmRIVMEZO1M
+t15P/IDUv6K9U5tqUbbJrNHZEw/7NqmFlwUValrfqvVTG4/wCPprHVX+sSZetXWXRLuoDCZOshM
a/jMm6+l2/QVBXk2Lfz+lr9DaXDFhr0UtAF6LO8/E9Tbe46TBzaWguslqR0qEdhOwYpkKLOSq0gU
nH8tY+RZjIhG+ZOe1+U+5JSrfbNTEte+n1tIr9/pv57H/xe+FKfzxqb553/z/8+MIPoFUfvuf//5
qcj477+Xf/O/P/P2X/zzSj7XRVN8b3/7U9uX4viUvTTvf+jNb+bTf3w7/6l9evM/67yV7XTTvdTT
7UvTpe3rt+A6lp/8v/7lHy+vv+XTVL789edz0RF7zW8LZZH/+eOv9n//9ae2lO3/6+ff/+Mvlwv4
68/DU/n068+/PDUt/9Qy/oGbiGf55x/Dy+uf6Po/YIFzVFlgBJj0/vwDUmcb/fWnaf0D6puqYfNc
OBno9v78oykoa/z1p67+A0PqQvZgAUSFj5Pkf77Om8f2r8f4R95lQPfytvnrT6paDJ5/7VsJwDF4
lRlWYLRgbIv320j2Bngf+yQ/AUrQLxylCFZxEiDDleq4QZA2e/bYUshsh3vIqEeKJ8G0rR8JN/RT
S+zlUFx26hMOGjr03QuBEMPKjdBOiEOSyc1mTucjPtqvlLVXgbxxdVixkz34uooalHpA5pdNNvqh
agWY2OEFBxmqPduKn0x6iCt7ViT7qTpDyIc5iXQJy2swe3gOgiCPSlwo04eZyrmfx/rf4TSB1HRq
MufC6yZsL2RcPGOSpa42KelqNuyQtJO7BVHg0ZtHYlK7BjoB/YtTTM8mBq0dbYHoCO0rXTdFn36h
FppdGeDCdzFEhuQUn0D/AAMNL+eMBbX2nUTdu/NFn4S3ClIDlsyqXOXsTH0VfcZ6DsOHStXmFRlF
zip7dkGb2sPBSLe2vp9M13ONTRxRSVlkSOZzl+TlJossc6VStFqPxpSTnJ2T4b4Owz12e8VXbLre
g1wa7wKAgYLK4znGSdN7MMONnBoLMk850t+qmkLb5cjDOrSSxndcaPV1yILqYxYwH2iT4942lyDH
xCQjQqWAEM4xEvjs77hpKBeFgb5ua8S3kzmHpD4QrmgGfe3lbHY2wVw8993o+HNYuOtKog1ppir1
RxIiVrVpDX7pCLKXclWCiGyG9VAAHHK1WveCvqk+kY0eX3dOYwOeoM6UKH10KXv27fjXHsJqaPC2
p99IRMpWKCWxcfakXOo9yuU56NMHQbeFN1/LjvAx9Av6qV/TfgpW+ZST91C106UxjPaarM5vS88N
cKr9mKf4McIQS5dVufqaGtjo2W0XbfTUuuPhSS9vwvDQmizvdiXGHYe8m8ni7M7cHqwrEEBeb03F
HZCScDsm7r1FIX1jIoYjPkGnV9Xlpu8MQ3OYBxmc1DagnYMh8iI3h/DRGCybms480sHRkInV1rId
zzr5RP6HvZ76ZZB3iYmekSKZSltuZVBlXXchkc8xW7U90aOol/pGeErlGNTzstDrhskkLpMw3mCE
cMApolzJsuPxDUmJWL4L8RujdpExIXggDKv+e+DK/ioTxoCYdLZ1oksJBNNgqMO230hts+k5hSBU
mHFm6WN0rfAg1zJB+usoBCskEmpiMnOIwVVobxrF5n3V4COmNpD4hjbjxkSVAP2UEPIWJupKq5Pq
IY1Qa7va7Hodvsatbqf1BVnxFFpjB/qrnDrdZ24cvKKokw33AV2gmNN1H42tFy9JTA6km32k6w1n
AYqJYxeE6zYsjP1IwigUxFIj0SoLMJEYi44zXox6CGSJ5+B8YXymUvYy5ZiDM9V4ohQrV/UoviQt
gPOx0GxP2vK7bYaNjzKw8wbAlFS/puu8LhXPVEKOSHVmHiOblxk57OCH4ZB6bLDiNS1dbSWlcLZT
oTh+XxfVVVqkxp520ORbKPuIaxmztQ6Res0S35G/kcpDXuS8Kih2iBIP5/WUDQkOcV5h9p898hqO
8LBMl56hu0oSm9xvrpiaYg1fF13hDiVYT+twfsTCmnux6Ya+ilTdV8Z6yaOtQx+vdbGuy8beEb0k
NlWMC+an5e3HevLz+vF253xePShCUPtiAaPH/O7UpJABg0Otzk+2a1xkbudbvAxq6fiukt0HRHF4
0KP3v//Mt5UWPhO3+GLAJEmRowPAubfboU5HezuLpjv1OBE8YrucY6ESAw2Z0j7+/qOWX/VmcYSt
QIndFhTWVTbty+X/dOqaFNvl+dvGCc3R1yqfNu3cH1CO+3QS/bE1tr//uF/W4ncf9+5uanMXIvFx
jJMisYPE04MSoWVLxkPJR//HH0VHVKM3z34eZ/K7fbxRtAnl9srlJh4bwODNMTZvCuUD5tovjwrx
xc+f8u5RQcUIisrmU+Luy5gjWLlRow+c2v/mEXEkZgiCwNCxvr+7EDB3XQSm1TmNtUNR62DGMySL
G9Ukxuzx9/fs31wN5SHhUCyzVRB771JvhVAwfEjNPcFn1QtPan40f6CZeNv1ZmyzSFM+Zpuocz32
+6vRg6rOYDUpwPuRRftsBH5/Cf/m97uYN9lQ8iHLy/N2QCOw4kgd9vFNLeMbthdfcru5/f1H/HqX
aI/86yPe3yVr7KTS4tK90WLtSxe7e1dOjzPKyd9/zPvnzgygU0cU3CTavPYvfS+DHchQUxCLShIZ
r2lk4eWYAq9RPiCWvr8ePoi5xrUBloALBe7x9pZNtNW1yQnlyU4zoiqfFHmXmB9Mae8c8sQVA4sU
yH4YWA7D+BXl8dNE05t1GDAqwlMeU0vryCtXT7F7I9PLXO0PmY3jzSJVJPj8+5v4fjiYtljOF0w7
jGd49cu1//SxUT4QnQkZ8FRRrnjJ4eH9/vdry835eQLlA0jGZkijLCD3yHn3ysRGLyPNqNNTXmCX
cMl8DcONq93ELo1qhxBbfT+we3ZPUW346vCRTu1VNPX+8znW2Nxc0LpAZ95eoHTiaZqjOD6N4URr
ru+Lq9pIMMJhjvR0NejWGZI0NOOFigkSE0aPKuYrniYE/UrxoKuDQbiWVXh6FVs3Gdj/PTywF9yb
8iQLN/NslyZnbqj2Wuut0nMUVvwmmjUOUdWAHUaypZ0XSFqZOMaa2MXg2um1dtXDndyAorV2hW4N
Hyxbvw5Z9r+MIwPUDtkL73EqyRJsX1a2PBXqzq0ObnHUktPvn+y/GTlLDUgI5Dn2Qv57e2NTfI9w
hELOQzduyZbD/09/PYs1hCMd/R4qQ/XdwMR/M0buUHWnoZhXzif7Q7ndr9//7Qe8WzYgKymptnwA
MbX1tCrbDy6AOe/Xsc/8rS5gG52asvPKL/vp5YrBqJNJVdnXRC91aCdykttg7exaKny7AjWij5A9
edAJfPBaVoPt0MBwAVKGG852B3uVEwB3xQE17Kt+jZU9WM29KzeljJ6txhAnN3C7Q5TGAQiDQX9U
1ZhW8Ejly6+wk+1r9M2QrOqaQ/qgHymyjl7TZZMHYhtleWM5F2GFUmDVdU2h7y01JW6Gm3Lsizb7
FLmyBEZBJ8Cj3/wdIUC2JfIvHg62UUbrGsfEDq37uKmHTvVGMAU+rqT7eax77IhZE+arni2x8Nxi
Hg7JbKYbo8lKNsEROahO+ViOrrXtS2JbS3CXHr1890g9LvMTQlu8YqTns1KZfFfJ0AZfjAiJa+xO
1Rb0eETjuqJEgdLm2sEMdAu7rED50ThfRdI1NLfLILoUzlzdI4asyMvNxMEWYb3GxeWSYzqkG6lH
5jfJnHFAOdj5aC6TrZU69t/w4FA7NbbqE4yqrkeKD/hGNDzJwlH3jsO+XgkNOMbO9JxJkBxN3j/a
tNZ8MDBLzLQuPLLnq22NvRurVnSr6uUiXEpWRjOKTVySrY6ZYoTYFip+W/WJ5esGPrOiSrlTAT5r
tVHyNUJxxAxO33iccsQKjwANkdScj5XsiVO2qnjV4WGjwzZVuyosy20n7ZaTnlmuKJl0u6JPorVW
GgNONMKiVgg1KM60qo3PPCHJCy+q7zqpc4N+kQ+IRz3ezXn7WWvV2sORnKA7IwlMx5m1CiuSHEHg
uRda2pmXWj2ol7VYutWpNR8kAipSSyO5oalTUtdRHU65rhJvFKIrzZe4s644pOEDyVRk1WpS3IKt
NRkynflic/Qz15FTdy9NNj8AlQj2o1OT0YAE43IOGumlvTvfFvhsLoj+G76TX/Gtz7TaU5NabBqX
edjA77/hRivXbTvNN8lgJUh5RbTTwKavHfi21w4sbJ6pbVxTqBD72G4MKJGiwZNfcdQKIfrlFv/M
zcLPLlKfzdSI3ivaMcLAbGffXdK5V+Q34nHt4CVEINJIBdWc/azV6SGBDUPGI8kzeRHxgGNcnKI1
rU1DQ3WfM3xvR1Cn0qM/btzUfS9IRXBmDz175omgR/mSheUatWu7UDKUVZo09qqBN+hpof5UA5Za
5wZ5kK1ZNjvs0jV/DoWWm5yR0JGHL3ZPRKxREK5hOUSVl21oY+Yp3H1uqbiG59y3irDdR2FXHJWx
r/aJGfVowCZrl+DI3XOQmy5rWgubimyTvQbskh8WtDyRz/ozyrwVbfYhXpnzlPo5cS2IbMzhAq1D
TTB6h1kxrLE61imC25IqQFkgGhGZRpVlkoeqwaXbBdMhUCjWPWXinrrDUQG37GG/Li4Fm6xLYjgp
+OAmRf4YUsaLGy/OPzmD5WMrhE0TL0fkQa57I/mbLdNda4hWYbYszK96ONa+3fT3g0AJmOeBtsdN
k26ixomvZxoxO5nV3UprpuZgJbayFkMc7Wuqn7usCMptOlXtVUcKsEf/oPCH1EHKqJBtt1LatL9B
sPyMnFn6iGCcE3UUSj3AXfwSmZUvG2FcTbim90ZbqJhwu3iJBnPXQ0rHADQlXtu87n3ChRGIjXIk
sAiHYujVLROXRqrskyKs5mJ2RpRBzKrbOmoRO9GE9oiu4rUkMX5fiCpbp2lWboioRXlJaYo0o6Q4
aQP1LPqC6S5H/3LV99a8iarq7zkuyfCIFeVgSJVzuXSTVaEV7qErgofOcr9Oqfo45DNWMYlfSUOz
tLF6+AP5mD8jG8B2rhOQPrQOc2OSJt/GKWt2Y54VN1o19C+zGiURsAmThA/cSJ/6BYHALFgREGxa
gB06cdHR6ffgcZqrAe/CdnIx/OGEX5O2PII4AJU8aDTxw9DeFJ0l95RaVK9ZCp9dhDgxmkFr0S6W
mw5x43GuJSIDkLQeIn/3kQQpQENxmO0nMJw7U4x4/4ivXosiAYGid/FpEIqzlkjIaA+NGka0/0/a
ee1GjmRb9IsIBD35SpNWStlSqeqFkKmi9zb49Xex7wWmpRq00LgYTKPRD8pMmogT5+y9djziDp1K
H4RfCtBMSwgObTIs90pjP84NmSVYWPpDr21bX8Qa55sOVKpCKQd8IbkJu8FRZpZ49gRPDssb8vx0
V4jOwmig5w9unVHYmoVEpaNG4rSikbgMxS06ujyjF2rPb4ycxCMEAkRRGVlFtEzvW1GvOx3F9U5N
jNVTk/nXpvMGyV25py4riVPm6HhtjBPIGkyRPjxc+tdZ8qtxMx5ta3U8M6rEQUlgIZTQ8Xw2z/R2
sfXXOu0JGJ5mRul91N84dla/ZmQuZV5iKWmAc7q52BmkCFqExb7Umd7LRFN9RZ2z8+KIjSeyhU/V
2du4GKWO90nVzYCwvfwucSzJtWM4ToCWTDGJ4g0JiFNJ93B441vpYmHxKuA5O2RusHgoD0K70gu/
H4AdtG5n74u+zmAZJ2+0waRnoPohyNv4jvpXvQZU/Cr4EQEKTXrBkl4w3lqy6UbEpITkQb+sHwyD
5nCbFuzbVVO3vhlZwx2CA2LEBlNc1HQozo6IkxCriHTwdZauJwzyGzy7HIyTQqJgQA6AcltHFgTj
SfR3C55/L0Zffekr9nLHyXsCFGF/96PYNNhRGdr1lD4TrZQdy60RWncJf9rUfgpiQs/o+h2/pWEf
pgR1Y+OW0sPQC6hjGkH39NnvzIi6l8RUf83b/2cTHDEAixPCFnf0CUtzr814fsksBipqYo9e4WjF
Yena4temvqKWIOqLEe2bkSUv9awrLxMn5t1oOOOWWK09SosBOpYJmCkFzI4LeGKmJOQPBIWrx4fJ
wJFpD8jBUzcR/ow4y08dqfh9q9VhL6YicLqKEqOf5O1YiJcY3cpM6lj3qurrL8OslCM6325gzExW
Hjam9LyAXwlJU+n82Zpe9cLmNyM9hiADgcvXyGo40eifLxayI0/rIDNUnJfI2W5qB/OTdTPH8qIz
hRkEGAjjqYufndgNU5WcIoX10iPmc7kBO2YF0dj8Vsr1V4fNhcZoH3tC1S1fY5h0xvFf7QCOOZyk
AXnIeh6DHr6P31jERDgW2baGO7Rhj1dq7zTgKyb6zcFmVzvURHJf1yw/FyZSlQfrqvYNeHy7Dqm9
X3XcCLrygpLKVLv92MXzfnKjNOAgEAdlFsnd6GrxEfeU6pu5+FmpeXGQ2Zgj0rTak54TTq40pXtq
BwvDNUE8PoM+DTYBqIICx/zeWKPcW4pkInzZetOzgRxkAYrFyVhNyQ4399jyk2+KW00w8ijc8yFH
NE3QIazfpCU62XWvEsW+bEohv65W5SkupBGODEKeUrVgUlcxEWzZZmk9Z1WWnEYHxa2aS4uvtiyn
LQjTb1vDuZcOXXB0jQstFizDyMfeqqmPrmb4Qtfg8l8sfH27dIvYc0q0nl6KqfyQOgWEEHuu0XAb
2A1H0haWajQPcWkNr3KposuiOe1VIpvZ18pGve8Iy/NU1n823OSYLTWwM2kEonc3BOmU3xaQZTxr
qb+RWWzy7HdguzP8mFWnf2+cwQBNUi5hF1XvkiIptNyUR9VlEcLfoqJRJV0zqEtD4lO0mO4YPQ5r
7CAhfX0UzyWRmNKHAdDusA4hLmdC0tFJqoETaTlIYVUfCQXVQYbPUxfdWsWESwnp3DULnTxMbUF6
o5khkWonMPId8yq1SUeeX7jcrPrRcN3PbeE1WU3VJVuN5acDBuElGJXv+14338oqz8KyMXBMgL15
NEDj38R1O+2NJi6+5YC8Q61F3cXD2BD5iGodoWE7+QrHJLjnwtz3Pa9hqxqYk4XzXmmxRXYs49I6
1hA5tAlxBNkS7xDSA3jCLOKhUtF9w0ixUK/aAVNG4adpbYS08BsMAl0RlJwOGJa16W5p5WtOJ8XL
skYe4jr+xWxjvu6zDfu1GoqXpGZywYOSexxOSs/uqBt1Y1J2SVnRkM0h3mhNrwUMhRJiNDJtfVjS
tL2Joom5EJFt1T7te/fALJdIS10fmn27Jkw/myg7FFKdXskzXK8tUccAXMUIma2St46eyKesSrVT
u04yMJQ1A/kkW4xRinns0DieYbK4z4XVZt8URYWDYg+44EiEzfcaB6w9Q2qCH1z93kxkHTO+REuI
AzS/17FeECtO30YFF8S7ylGr3lOvJSeyQ8unTLQbd6eKUJka8Y71stqbej8HYNl1H3YS/aUN/uyu
4HwG0qN2jVgfOHJhN4Iijkw8ISgTdmlykBFzvTVV55eqr+AW6XF/sxKRAX1JZscUi2Ig1Pgtbt0H
ZqGKt+D596I5tw6FnpnXk91m9xbPDpm4bbw3evYrCtLsgthtubSraexUfflRakzXG5dEyWTU5N61
SM1cV878k5oQgzYzF+XwXHqDWQBpTMc+SC2qUSFt/bob1N8W0D4Su5p5b5HbEczw0Xcdy2PAgfwu
VeP5mDgJ8Oli7s6WWPLd1KtoBJJJu7IZnvucdpNLXVndXaUV+kmtKjOUFmxyrbbUoOiL6tA13D+y
XRFsJykeAaj3iBxpZOUeUZw/miT9pdSgUevGNA+l4kRMw9yfQ8l7UKjGd4sh/6GVleqJ3O3PYHeJ
XhvdJ45UTMMnKqdpSNxQwwXObWmBAYAGJhNPN0JtpTq3DKTjJCUjzdaADRWOzpufcl0qg15/TeQZ
ugIwpUliMchfH5VUow4z2RJIE52vkf3SAOxN9zSVpvXNSOcJv4lu7lN31XzIbqgaYckDvezd/eJq
mRetCgcBdFTflqHUgipdY3+e1XcG9LnfwPi9KrPiFRRWd5xyOfn6Gi03Qxsve1Dtv0Z7dC+yUVrg
SO62HtbLMS4rHYQ3C3uiZBUuQds9lFo3h7GkROqlzYYHyulhYGJymuCrPM9St4MFX/YPzR0dwiCi
8p4LF3PJl/ytXZTtsSh/GpO+sD7pF94T66qGebQTisBiM5iQJfCkeXgY9QBTXkc6GeGpY6WVwVj3
w250OLAZCluQXo1gbgosAbGN0BeMQORDESgYtGInIHRBI4tVYdyKipGoWzAR1jT8ijAfYJ+H/dIL
nowVC2+AKyc5RPMYH1wVUMMYA8av4zknvCYjkg9MQ632R9FWGrov08cgc2S2bt6A4S4fFaTjfjM0
Tzm4utCAUog/YLXQraTZrtUqfota0IY36zlEXWkcm0x9xjYFKaKM5rC1e+FBEqVBUEUyJOxwfM67
TglFVuJDFfq8p8VPGAK6c9Qetbbs6Xm5nlFXCVeVY/FxFjmxKJFS7XX8EIhrkFpMGsudWmylaYLz
IoPnS9zxyiM4C/OS9gMrNrgKeoCEKJoggI52Pf4GfNh7EkkaPHob3CRKbi93Sjg5k5Hf1/jbPLvt
q30yy/aozLLf92Cx8DvV8cFqJ/BIZI2EgKGHa35CFbaLUVwbZAlfLdEyvGSZ+oPBOrboZchC06hg
Ds+l2GXGSImAbX6fgchkMBHLw19B96wvTLtXIjvdPmm2jJf6Rqjq71rltKS2ZAdbE/IguDDZjWtk
1YHv6fplrlGV0CcNsbB0F61hXISavr/FaZifZ2N8JQbCZn2jTVJoaX7DwQUD4uSgsJRrTvXD43Vs
87yG3DeDlGj6+hwPtN3nAeFRArzBL/o2O9kQm5+Jw9JehlWXm/lrBPQGcapvdfvQZLyZWdLYrNh2
qxBhCQCrWUxaZ6zMntFM3xw10/yqzaag7wbtEPeyPAKFUG+YFPAiOFm3F1mr3jWDg7Bk7QXFZJTu
ZyurQwK5rR0eFXc3DU7vMTTh17RGs8/WcTxYcTHt4G7/aA1t2Fc0v25bmS6hC8+MXZtHlmSf5CaD
17Wvo0Xdx+q2V3GYAyTZqSHSA5fjrWVgrbKep65D1IhcxSs5rPhlJZO72FDrI4w56xpBSh9E+twe
10Xb7EUTeKBhQeWTIBFABp8foyKn95A5edBnS+UN+vS6JHnpY820DrHBNAXnRRPycLI+DqW6gxu2
7iqn6d6JsEkeFLurApDumscQmC013VrGHBTJq+z03ZrQ4Zj3idIEbGtQEHs2krHUvZmAUaxrhXYF
iav1EShz/G8wYCKSqKozYXdI7Uf1OU9a2gpZBIekhUeXzgRk1rlCfkEy0rHeqIAWIokrTWjLyQZk
SoLy2oWNXQO1dAaYYnhV93Xf5p5JIiGIXdgkg23lfmvl6m2CTOgwx+zwq1L9WuO8PLLkjru6oj23
lqM8ZUZOB3eIqChwYey5o9FhirdTotm7QQM+9lkHGhqUpIp4iW4tJ4RB9SkFKvrYQiziD8eIh5xE
7Oayf6VVLmjArITr2vDCZNkgiF+1DFgN3TB/VPDdjkae+cNso1zRioY2cPckCvROUrZ6CJ0fRwOT
uGMMt/d+JqS2V40ZK0Ezezm1lKcajfQxAUifA+RAV4+De8F5+Hu5astVoyuPFgkZsCUi4TfxLNgp
0OTEwi6pOHr6Umv7ZhR0DSalt8NZtKpHomB3u3X0fbd32LA1myCifmKCNmnjw+L2EnE5atkcc2DQ
Gq3yPeKYcKURWhukOSgF6mrhQXc3dh3Nufssv0XXnmeG8uqUC/Yzo3fDLs25tGpjXehcJjSwuLeG
rsjrRM3znTI5GQDzkcy10h4fzSRC0ZeK8bykwtj3ejzsKOwnP+/ajh9ebJOGQZL2kTaBq2utP2FP
2EfWmJ5n4r6CCY6el0EpeE5zpFukfHQPBOs6wN/IFPabIh+vaxOEk5bnuq8otfbEzGXyUvBmrGE1
fHBrrkz6o2UaRiWqHbf28qEobhel/95NW8t/BhaHp27iBs/dle3SMamcuXsHxjPdRDhMbrQ6mc8A
Nua9s6ZPZL0OZwRw2FGLympYz8hY8Ti62IFN1zasNGoeDE71N3CH2m8jEs7Ag+LG5A3Cjpwd+m2D
WQsoX+6LVFfE49ms0pEqqA/hsgfmIp2zOq9roLHwEWKfTTvicQl40slH7xWZ7zjZGSfgE02AIzSm
8jV16UkQBWjL1iJePMuNm5turOIfwDWUC/ygMRjAXftEUIF0qszolnzdZVfEpfZgwiZzET/RKaN9
EAe4FmvfMRbzPKTWfEFr1O9QFq/fex7dm0FgouRoCB9Kn5vv7VShbVK75tFgdGeoI7wzFQZuya6j
m2nx4mRCO6pRMt9YlF6eHiH/jpJVCcw+VX86bil+czj8gdtlvjBtE9C51uwps+pR8Sa6Zd+nwomP
G2hhr8ziEZZg7EHltlk+nJ2KSfnCQ/ek92QYBuo8lo9ibBrPSJpi34/rSrhhs5Z7ItItSCKyaJxw
bRrwvRhjvDKr6WF3tonSP39nLRxvIj1VfaL37hkWJoeC3YC2LqXDpDGanmp6YpY+6J40MytwCc7j
cdrgb46R3Y2p+SrmtADuzMECk8B00wFVZqcF/pSQBL1FGINEaOdXNFVWCOM02Y+6OjUevCXlSjJg
CBzEqUHPA3KbAQbhhTAnzs2c91UDkB0OHf2qFHJ6QZ9U0TWIzVfbioSkeTYtNykZDJhZE+1EYg/N
jEJBSKrQqO5phHZ+yWB/p0pX/F6JEfcTVyvutbzIHtI2ab/hyhiu9bxc9xQVU6D27vBjYE4OuCws
firqsh6UbIDHKVq99OZlIeUT9yCbUzq+YokxAKSk820hHB5GZ9bhUfccWXO7S767ad6c9HUczjPb
Iy7MtQ6yxFGua8nUt1eHg2ataeAw0wo5jKE/wDVBckddEdfSaPq5mZp+3+DZ9kFzFdT/ub3HAJL5
Y6zJJXCLWX4bVSfDd9zSkO3spDkitEbrSwQk4ZGUaYD9yFCsO+eXIqeBIOZo26I5c2nbP6q0VvZu
WvN7dWZjTd78jPSB6CIte1eSVL2zFUE7eiQxe2QGqAhUmZASHp3RfSDdTAx7nsxiDzkRsiee1sUX
vTCeWkU13rMNCxMMseZcRdBBqRjoT9UpHCXcevFVX9T6nSzWkrlVa58cy5PzeJ06GqwAkm6v+R4E
Ni8ZQmWtbHMfI3Oy13MExf0azZyDeEbQOGQxBuM1X+R+4LaAoIunH0mmZ1cSDPgl7xm/VCoqx7S0
igBffnap1XhtQrAScRU6TBeD3K1LZnGu8r22FAzrVm/AkWDrBzrd7VJGw7tJrZgPJmINYOomoaMk
yTlCmXcSqEkOSUSXZBydllOMnfv1rCoe3RSeQgYfdxtU+dC0ksOLUeb3HMKQhbbGhBjFmg+mSuEM
jtcNN4/OrhyieFeX08rInVeeaNkmMITDzE3WK0w0PULeq1Hox0bhT7GTA13TdW/MIyuYZn3dLbrT
+/Z7VN5lyo+pbSR7dkJvTccD7Jdu9zslCLvxshg4KzY2wSx+K9H0Ki5AA68vRtuJdxrZYuDvye5h
6ionHMd48fO6GHZJPoDchJfuLcDkrnFkMVySsxbgUtlwgrZ5thcbjiBoC0o+OuHwxN45X4OOw7Qe
5ls51rtlF6TwH/Y6cxhfNIyXxCBfHDXhaF2uC/UFa3nqeDnCTp8G1+sMWg3tsLBo7sQPbHHGU7RJ
7emx5t+56uqb28I/KLsWJUKup2ecQDmDSppMLOJvhWXntzrjpBBwoYVLTi3u5eiazyQmLU9Kbw5t
MC0FCKu40IJ+6huvbKbeawfaxGDtns2+1j274sTsWnEStFQX57WCJQh2OGM8YzNo5Aw00dyxKcwz
oKK+YGjzokhweuDPQRUHg8irYMmXn3PES+2Bmx+Obm9NJUVprnsL9cZl1GEB59QIGIDoEKpWt9Oc
eTjAHsNIX43ToYzn+IT4HLhsZWvPssCF5WHIoS5x7flmbBsz0KEnnslkE8SGG9RGZh/VO7NaNJ9n
DguYruF+58jyaDsTJtC4dM5yNFESOGr93e14kjNTStApBirxCEYu54Ye5PKcnUrRaAwVEaevjGL9
QdHt3WDoaqjAONrzbRaoy6Ozs0QkvndVSwtc4MXO8Js/FOCnHmOivWm/jQMDb+aP6Ty8RvDS8GtU
pZ83oqHpR3hY0vQV3JuhRH+eJidlNbgfGXzDwGYiXVPVdeYQ2I0sHhVZZO+MAJ3XJDIydvtl+k0C
a73jyD7vy0XNHzIZuQdVtOnrkud06juOMDTZwGpG5RCuUZM/2qUc75kmMi6dFKT2nlurWo6MW9yM
Gh36GXYUOPI1lXfsfoxhRT9qAHCgLDT0AXgwO+whow0nbpLO3jSbdueOuggd+h3kOiq6PNMOXINp
A5KTlkgyvF5c9KyabhalMbGC6O+lXQmKQvrTs14NZyD02XGle8uoqd5ENYr5JnDteUtjC1qB5qvM
FRHayQwGoSnFr4QK34MzGPu6Vts7G+LJKoiHnGZ/glTrTaWWcEBdaMQNCg0fmLAYf3lw7vNizt7p
xuEYNps1vWVwiJCd1wV6rLZ6HO3ioOART3wCoKVX611yKRjc0WZfxRF4nP5drQv3wNXu76p2IojT
gSqUCp0hZGPdTBQ4dyZHtBZlTUFIOJEIO+ICqq3eFSGe0/ZY5wXmsu6gKeY5JoAG4Y3kRUlKgoYs
XfThWgwlDVFbbTF2MJO4SiuNFbtNypMOhv/dsGmVL9DRzlatWT+SackQ4xc9pcZWp1GY7Gj0M5Sz
YxEyBHZPgzoYwSidF2yh8PmMUbZ+07GcNG5DIzBO/ApdYhrzqhtAQW+YPWg/Sg5YZtCt1On9Qs+E
OQayADgYRudbziyfmmboDwAK6DNYAixlmei05cGKX3I48xxSEjKIht5kSoUThUBgrgXZeMPe7Ibi
96Qa0TOuz/UOw6b15Oag4ZQspuqC9BNahX0/w63vfYrM/iu55Mecz00Gik5eFSZvLDgB9bNwr4Wo
K8ilbG+hfV7bTH7HJQ3NsTybrbwx9OrbEEc/BQqDupnCf6u420TH6uYwdJFKfrZVTm4r1pTF7Tbx
NzzTfPi3fx7fpoqdDW0rk7jPWAiqGeb15hTdqCw/I43ffymcRjSNzE4Qi+huJI6/oC1/E9sVSyVm
GMXRjViK69wlBEKZdv/yJ5CiLSA2QjtE1c5HfZQ8dpSp5MXO6y3tLHApbBtf3H7tI0SE6BtUuLgN
VNTZ/IMH4OMn5Njazdjq2otGejC9KsXaOpMDzuhuwPpiYaNHSLeGcU9HfAR5dR0JkQdNxdFbyfri
1zg5K8ffKREnyCBmSJe5OhYDvOONLnBbo3P5ScXBaMGuKZG++P6bePzvYtu/vv6WVMsDBDrO/qT2
LzTRNYtdthfmkN5U3fTzPrUxzDpPgpWg1nhfk/4LneVnHef2mbj2NfLcLSy9f3ln/3bfITKgF4Ab
fYlo9i3Ng1F9If/+36v+8Wdt4myaJjjDha2b21f420cIJY5NutLDJbb6Dg+TTZc3V6kIEYKs8yuP
DCBkA6BLlaEY0bJkuwXI4jzKJnqFK+eOFcruI10y80AyhrNVAPNThF/FJ6UdK6K29bxBOj8kNHt2
AA6rg63Ts/IMp6iPyB/MnZqCQpHpOvnmQAXKBJeE51JlKub2x4IjfVBpiuszH3+i9VIFOD0bDFqq
gkaksw81aYB0YWjZwFx0T1VXfYv4s1SZQgX4lGgGxB7UUZSyLOH4//YWSYqhQy7TAYzxcLbTod6l
dplfBl7xBzmO3cWeec9IvnisUVReUlX050pHCuYc1QYY/ICtDVOi1u6bZlGCZW7eqIdcNN9t/2TP
IBereBmCDoFJkBEWctSc7kSZz8kjSev5pBjFL14G545oJVQG1rRe207ZHm3yC55Tpig0zifL3kmp
NjzunGGlwYnDI/Uj3+Ed+i0Ls/AxjigBIVPFrq/oerVmT9BDird1GabsUqBHuWuaOAd7VObrUXac
jCu8W6G+wCdxXRmDje3U9BETJBlNo7L41LBvGjnMQII55krcuifyX63BWyobJ2e06KC5C+s6KSQ7
BOcwyph0Mbm2RXFUFJnd93Bqg5mAjVAn7snE0B/9ciyiXObuRm2N0ElLT4+Ts0w1xkVpia1SzPWt
pBv6S7MqmugLA8HGIx8KV+2KFLbvLfuIoEhexZrW7gC1EaCnuHS8FNfwKTnoFzkcM86uNb6ntITv
3Mxujr29cjhRlexCsmZxXHXNDsrBJQiJ8FCVVAzSkvtIKP4MM+Yu62sZCtCjPtN7iYJnMiNjJ6Gr
bzz6cjwP9FgDyBJ491prgWI+OpLhh7W+TQr/DdC5mnvJnDPFsbWGiPeVJDfGRWnDQCMZn1GUs//b
a74fcknkZDX8BOWbfovriaZUjhQLN0h8aQexBBn8oOvWNhlZKJMI1nnQT3NSN7VnZroAfyLqu0b5
Ifvvg59qGll/1L/7pUuSb47e3BLJeAWY2Z/KqLxO1xHhYlIE6Azrpyrp9Z8dROGHmLwn8HhxcmzU
ct5Ij8nFnRvniuqHTqSjovjPzGSTkNe2BW8ZTKvB1P57jWLyGxAtWa79oVPnjpllVqlhiguBwZa9
3AmbIWRcRT86ubxFvd68Kpj74cdvI1Daqs5FQfqCwNXUmVXGKkh83n2MBsWRvvZ8EnYiGbeNNCt6
6Pp7JPTOvgNArXqEcWdaWBArkU3ad2dC9SoGB/n0sqpMpTs3ZSLvKqBtV9g+O2ZRGtQAGZ9iS3lv
wBDscZv+gmMtgr5AfsNXiH4j92l25BdNqO+60dckHmySjn/LicOzldg04+NNLQvX/VA0jRtMpjaf
NLYwbjW4bKVStUdHo5UwW8uLRf35rnaxdopzO8UWXMEyTdzurFiyClfdaK+iep7Cpp/JoOkL2hPQ
jbzZxCIpNSVnYoFjszQaetvDmsVfAEE+uRqR8msWwbsC2IqpY5L6ZA5YuznqYjLsbjUg2EuIAmy9
AaZJVhfJLa+DY/XfOgctZYWS/qt09Y/eDXZ+9n3wZcCzqFDdPzZRmKKAHRe08C2KiDkUrKP5F6Xe
9vX/s6FtHwG5Q9uqTagrhKd/4kmAC4hUOUzuBdf58t5Bou9DEjj+uVr66kM+7ZprWdTGhs6/QAoF
DMgAXU99iH//v0/55BOhm1NkeTm7Fw4i63yJNF9Dgjh+YWP8WGRwwVzHAXfIFdO5XNrnfOhMR/Fs
TEnKxpGOu3iZ20smp3j/736L66ga1kLdwDRJqfG5fOpztW+EaNdbprxxMK4y3+foYuCl62gUtSL/
olz7eIe2ahOfHsxp8y+SCn7Gj3VNPqyJKmWlMfhNQvRXgwhEGvB6+f/8uz5evT8/51PdTMS1xcG8
1q6NdXJu0tWRoVLn0Rfsv69+zSdnI2ayGuUwv6aBl5DQ5npTkG+P8t9dNE5Htq5iduZ/24Pwl+nn
b8Ug5pCICN8iemAoTE+Ttp60aX5+8YZ+MjdyBtRV3n3HslBwcn0+PdZai6+LIU97H7FVpnoTRMmp
Ww4Z/zab9hc/6dP92T4M9NVm08UyBl1G+/gc6O1YGE4z1vfaT6az3bd/dfe3v87TjK+RskzYxmej
mDLrg7tGorwvxZG6Vfy7cyV/HtukgKqCBQMLo7P9uL/dD9NcSHRAzXY/EXOT3iH7/+LqbJf6P4vl
dhy3Nd4Ry8CrZG1kv48f0KZzMRmRat7vZP4kEh3tRvWFhfmPj9jQ7yzJ0CvJaeeQ8fEjEtryOpCV
7s6eJPIIgj2FT234z/fh0/vBKBM3IH7Z7WysOxyWPn7I0pZRKrS5uRPmHA5pCEEZqfdTieD5nz9I
3Z6XD1dsi8vGEmhwz+kjfKZpVU2l9fma63dWQSpQqqmnzsRlZg6IA+uxvNk0X/R3z32P2Wpd2IXm
J6wo/64hwO8FEQDenj0ctJizEXT+/mDkjQFBtl2m+/gQKftK+bfP3fbnHQ1nME0B2jaf9lBVaRM0
LOZ0r4n1xWzMZyAu/3wd/3gtoQdaMNE0lXYDl/LTU5GNAtkzYrh7CbWQCjPe/f/+/qcLNI2Z0+rg
Bu5bjj3MgVDv/vMHbE/Uh+fgr1eSbYa+ibHVNR/vwDIviFNZWR6Kpg2UIT8zNglwjPhASY59XpPA
w5Dlnz/z80Xb+HEslzDsUbbxWm2v2t+WA7WvzbHKckp/FH92SEX9//v721v2t79vaE3dM1jcwtXu
XIarzRc1wOdrtlWeNH/gTbAUUG18uimpS2poRhPt1lyj80AEjWmMp2KyN4EMAOAiQsG/fHHNPrZt
HBXfmk0X2dX/+lR6Nx9/kzrHpoPeoLyrk+/4vtb52e2ZCN5q/XOUVhgvvnSFf2xz/vGJnx9tRLxZ
MmtVCQ6qw7FvZFeda4FQTt7zuUcD2DBMQkJ2Uur+XDbj3T/fw888tf/7wdjCHZZCzf5sLpY6uGRn
jhnSERnJLvs8wqzWEbxMaZoG0xRZNBbwkMnGOgEyeFSY+3zxFf7bNWc7pNRn53Jxa3+85mne6erA
jOlOU/TLogzXU5Gh1tDW3069PlMv+ZabvCxLBwLTDExoDQQbEY9nZC+ZYh3AWqMbVf2lBBKodWc0
ul9sF//1C6q0uzSduld8xoIBFsauiZD/rihZyNcFAYTreoOBtKnCR2TVMuis4S2z8y9q7U8ohP99
OJifkRxCO5rm3qdXuG9AixtZUd7lOKh6SeO+4phCH7w0v7HO6tNPp78iAPeLO7KtRv9Zrf782E9v
tmT0knQND0VEEBvbRYvebf4p4zszcYN0eY4ijKv9DZoZ7J/JF8uK+/G9//PTP1UZok5rXGZleafk
jDpxpZ4LmzC/pMTMZJWvZC/kDPMrjsAJ1gXkAm/MXn8Vk/VgFkSl6GLXrvZVg4+KvehoCGa4i9pg
WWjf5qRT0BCIW5PW004dq7CZ+YxuLW/ZAMiXjRgyuYnP0uTs5DT+rku8SkSt+Ju4e6bPqFa4cwif
zCqM36joLgkprcSVE5rWn50c7Q94TOyUfVDWyU4OVaDrPDAxS/2sLYcxIocax9e3Ioohh4vbCHoq
BvHFmxAW9qYM1KY6Oa0aGrJ9mC2XHDaEHkvlrN5cWnnYEAxKHYGjFPeuH5klnSk1C9pa23eW9mtq
jRfsVrhO5yHsSt3v6B2lKEXRoqCDjuPHNu1Jt+i17yr4aNv5lTODpxP5ZBn0EIFo75uV131GCunH
s4ryabqStfG4KPNVlbUwR2mPTlirmz6+/+Kx+1iW/d+NZ9xCHUvBz17/cSFgHaDxRqvsTljOLRNe
mFwAulEVQdiMtX0i29AssRdZ6x6C+VklYZ3MPtDrksac9lKNyh0mk69WyD9fBsSnDIP+qnqBZ3xa
nvSaeXFq1M1d3r6b7ATcJwN5iaJ+a7Odi9pBkS/D9KiPtGO6L7ZA9c93ASUSsy9CX3Rr+7ePlwTE
TjZZMqdSxcd1hvJNWrWidWE6GCuK0UX87lAnva7ugB8DivwNeWivaB+S06oKESqFTijL7A43XUsG
HDXGQKyeY+zEnI/v/3z7PkccsZXwXQ2OHXBhONxYn/ZrB4sEUkmzvuvcYzq9p8CwSUNx3S0X99ZA
SJKN17H4iYjUq9uLbovXDnyfuVZX3XITAQjB/wLg+KXK0dpVv0ma9QoFqrmKg5mwDhOiQ6xfLSKl
45vfutm/AoVsTx9zM2jH5EfgF/2jXEqzuGEgJZu71RjOkcxv87RNgQco+RcL3H9Z1amWVapApoAw
MT6X4wAL1U5DvHdXFcimmUQk7whrisOg2O9LtZQ3qWss1zAz5BmROHr/dDG+KHj/y3PlsIZx0GXK
utXVH58ry07LORr75i5tn+Rs3sPJRyRDLLB9cIs3iNpfbPJ/bqH8ZPZPOjkmUyPn00ukiLgWZs7F
jSvXejPmFcC/AdEutgdI2/WifSuJy0D9qmI9GFAe/POz+V9/rv4/lJ1Jc+PGmkV/ESIwJIDEFgTB
SZREzdIGUSWpMI+J+df34etFP5cdrmjvHHYVJQJIfMO959L9sK5k0fQ7IEnTB4R8bdVcUN5gpmYz
6Md19ZD2JX7HRT+IuAoG70/pGH8twP9zR0lTeDY1LE+E9Xt6lNKTiCXA9UtOoHOqAl7l/P+vEPhi
/+8z/vNQ/lcRnrpRo61j31yEufNQOvSL2DT2C4JiPG1zMBIXbKSHZaj+cANdK4+/lgh8LrQ0GLwg
kJkF/PUGaiwD43Mk+UYN72mUBmKw8XlFIvfvF874++fQM8FNoocxGED/Pggkr3mozcrtLsqw71RU
PWv1iGq52McJuyskUvCOnsBcHHrRhSykqaC7LdKz0ffK5mHKjT/cSdcD96+/919/nuud9l/fNy7Z
clml7KjI7mzF6cSdg/DZ1+COT/nTv//2f38hXj/MZT/HwAXr2G9f8gwMaE2VjUssTQ96jdB86A9k
gO4Rvv+h8fmHjzLg6tjsdhmBknb219+LoPEsXhCaoaLNHh279i45sddhnJm/4mhx//At/sNV5dNc
j38s60qr/eunAb0dDLI7rp9GsUVine5W29L8w6Hz96eegQTDSUbWOkKIv+ksPJx7fTKrS2N3W1UO
P1w8/LYlOQXybdarG0wjf3gs/v7IXz9SMhTloWd4/fs5t3RuMRt8ZL5O5gGroHbSW216/ff74h8/
BcQfTZN+nYf8dl9YHqxgHLvqYjXVpRrFo2Ulf/ju/qExtBnBmxY6ErBZOPf+eomQeAuMWau6yPJX
B+GvnRa0vV+zpAVsWOLPgaguKyYushL+cHf806/33x/92zNm4ZmJpbxeN9XsW4OcKDni5/n37/Af
bsHrPIy33/+GF/12C1YNziYE5/a9O44t3CPLOWMWL09rCqX53z/q788WlRtYOcPlXnT+drm0jJzw
xcnSy0BIEDceSuvEAla0sKMNmjZf/3Bo/nZGIVATSHIstEu6af792MhjhvZDPS6X0QCGqlVls1sH
HbhtsTRbD/ELTYWy/rAn/NuHIv5lj+bZFhZ97v3f7vyoMAvMR4N7kZEiSMvwaHiSJT+N9uSGM9/v
MZ+0/E936W91BSBSIiWvexsHKg+b5t+fhJbRSTHr2sVEin3QOyMPe4IxDkNt4C5XsXGnuen0SkMJ
rohS+ShjhXGrG/P8bXVz/JGkYmYbb5iKSwol6FQWyrxf45RKZa6TY82e/N9vht9ubkLuBGNAymQY
6HCdvN++pzlLPdKfSv5+6D5OshvNx3//gN/utt8+gCr/rw+uwA8syYbjA5zGJ2zFB0++iQTZKuWf
CJq/PUP/+1GIsxj9Mt/kGvz1o3jVIkdpjfpSr3gKPkmcLuc/TU7/8df5v89wf3tOR5VDSEEMfME9
I8QrJAREIUSc/+E4gFz6h9/m9xrV1cmVjkqrvuhGWSOH9uRtkZVDMLesUxTunsPE7Xab41U/ZSOa
UPBS+DRc5Cx222VBA+uKqRR/AmydPHStgQS4VFfFLhE36V5YPXEvDYAADKQkvyxxJX+lRuXs68l9
Tzj1grRZv3NNcy8Z2rcgQ8tlB0PishtILbsH+WF6+6osQAF2ManlWklIM3GYPmfIVTSfEP45Gy6x
HFPvdzi1MP89F0gUFnB6ASbYZoeQ+FP2XYKV06g3cZt+IDv5mtD+b7OZkKAyVeCnFJyadJ2cbwRe
/J5E2QQzO45dmQOUs+lpoOdkyWWdl2O1lvtJ9fpGAg3QsAjg53eUKUlSqihFJ1M+TgjtBix6603c
ulDjwsXsKFJdzTrDDUiBSnUoYvCRwEpIRe+nJv5oM3c83zPaKnBt0Amc4h6cFvAxuTlHe8fOmnuz
Lj6tMhZbdPvuu4txdGeBgNpVbTLcYRFBvmuiQmJjhZVN76dAydLcqpSzSM+JQ0tSJ9tqTm8/KGtU
J73BX4krW92AsGkOOWx38tFasTeMqH53+1jt7Glot66JqdGr0brLxHKPFe6tYC0KbdthGA1cxIBB
1I0fSsTOprIH4xfA7mWTDJzziz4JiGuOiWt5mQcYVwCeFtHxQl2vavCuibC8SCsnBG1Ig7WNDQC+
y9T6iK3sXdyCHfK8qn+ue0cEeVlF4O1AaN0UU2LemHH5q72G2DBHkYdxGGsfnbRDrjtcj6HCeY7r
xATxyMEwpXL+gNwM2AfX8laXkbNdqtTaNwLDHpLx7pySsXMkILTf297CHplVLxfZMWBZtT+5Y9yw
MBfrmp+GicWEPzQSK3ZoEYv6cb8U26xbvszpNAHqHqvlqXWvwXcJ87SGwLzbKGqiHXHAGfEFq72f
h+UL8beGy1VyUWTVBg5UhSJISLb1G2R8O9cwsq1UVX9QDuIiIuTujPRmzIm8JJ2UJQd6dNfHsWru
EEDH+0pNYh/VA7QtEBRo4wsLt9Qk8o2VD7+6SftoF5tusHOjHVFP5q0SJQNB1ZCmmi7uG5SXxfFV
UeLdTVmk53O37lTRuQi+Fbxj6FnBmCbafTXV8sQ2pA97O5v9ysR5MAzpfJpAz4ROA7auT9r4rFzx
rXk6QnXZ2xujxU01FjilRe5+zEbG+JoyeFOh2w4LLSI7tjfmg5GS2jIlVnru8mQ8qMiIHqJ4TQ+q
qYHaz0Q/k7J2DQODV4m1EERiBSldM/HCCwEfJcdTuC2L1MADa8nbtE+g4uOH2cnE/nRgWWKmQ/yV
t/InNEOAd9h/NjI3cZ+UEa1H3XQnvOG8D/X4PAGkOFSRZBSLXZPpSHIv9XEOklpWL3HpuL7Fv4aW
GOxgBiUXjtnqYvOqVyaXkFGBpOCA0iYzbOoFu0pTNUE76DDvPWzTqXn1Fc4Ye8riSpcrmVmhLo1v
HP51k5L44ydDnQJC65rPWMMuC5YL4KFwiVX1hnbZ9Lb7nThO5cfqCtaXMiEZIS42Vi/xbWf5jHDf
AfwoJVkAY0wgXq87uGZ6dXKiVPho38bNFLfDY8zsLOyv9tihWetjIlGCjxVoBod8JCzyK0P/vCVB
sV+ie2OFsaMnzXs2pNYmX2JwDyoV/MgdraEF6gqyRA/iDcV3kgB9yTxiLGDje9s6Rbu2wv8KSy1v
mcBW4mdJEvCmxfm0SVv3o8OouRFp/jVV6puwz6vIOfsabe3VagaIiLP1WUW8CWCl4MRiv+xzfT5t
m3GOa0bNxhgGIKpECgbrwE6n7JvkkYYz9yMXBkzVa09dPvNjtk6B5i5BXlfqKzJNwFpxX/LclB2G
S1lZOwfSgz+11BRJnJANFCXzuRoX1F8wB9Qz/yNPYpHOGHDTjpaBE+M5dRWuH7stXtyyfHZQKb4O
g0YCI2a7IwFw8SlGDdBiXQX6NFz1ne4VioChTPsUsfSCssJwiDEQwaMXo2v0NIxITAICIyHup4rd
byHRba04bW+U68EFm5TmUx/rjMfVjA+c7i/uRtbvRLruzEmI7ZiVMC14Tkh8jZyHbDCmHWIkdQZN
Bh2sEdmxKzl7r7XuDUV0HuRzMuE/tX9xCDUBuUIuxx2JLaPTk5WXyyxsRnJ0AbHMYcIOiVt7Io4y
xuOF5QvzpbCWDW/h9WiOwxSsSpmPDYH2IxLdYYBxDUxylyJI9ifdy15EpHjfm7VdfdbZPF7ZBhUe
cH2KL9l8ZeSaIzY7j9WXV8sfXka8LqBKEB3eKm6xwuWwh8ig8E0MkHA6RX4D/P7NVfa7PQwviw2+
pbOK9AHYZI4BgcrQHsEMOs7i+cBwulMxaPG9nYIE8DDhbnpl0ajPOYaVKZoLv4IEi38oNYS1j4qM
73+J7e5YNYKNDKHquLbi+M7kgrGB8JLQzSsiXCh8w77AL1RdMTtVwXNP9xX5BbumjesOAEqSqvAL
kkGOsyvm0Oys7KAw1N2OuWABGQvwsJH4Llt2YAon4VHve0IGjUK+RcZIBkVa1vvCZkeC9t4KJUCE
gA2z+aagnGHURnKGUWa1n9ZF4k0mIRjTS2yMDyUgIW53vTobxHoj7Cx+NStnY5KhalS60wE/1dK7
tUZlXNpjvmdfst41aDj4zyRx3ghnQgCLb/O0XIepCPFjItqX6FH1hdjFthK7XofLVWAgx0I0NC9V
yxhrKFuJbcgyQg093K6vsD1uaq3vICWP3h1WcW7hpfU+ZYd9QHaaEQBP8+6B2sqt0Cc0wnPPg1pQ
PEFQTnCnNi8mwcQ/HCyDGKrypQSGuJY2PsmVc97MBwgDYtIvRttGT9EQwwQZ2nmXV0YUxF61bJ2Y
VZtXrRzIkSSjxNbKYbf2S/ykwxt5EAlvP+S9cATkPAYNoexb+svmSVwtlaC95bbXOHeAJ7EmnK0s
RHwrd6nUsyBrSaycPAbe2SAfHUJKN2ZETZlMcqpJOGq/SY/FvIehGE0BjvjCcL51wU6srShxFZw8
zlnuLb8Y8/onxFQ7ZLWl+2hFRZhmKxlKy9rd6f2I2jbz+F3RMtfliQiw/qn1lh+O0hWFz/C1zDDL
ltnqzmNn6kGuG1+zfb1oMwM3pzGxu02S1BbgE6A2lmQ/z6x+2FDhG5Cc6E2bGLcJGxpfqzhHZZ+u
YdPZrAzwtYZiMebHaF6ajZbwMBI3/jyh+A4Yc/+SZubicZ/TI8jYu6E0AhN9axl+NnrypCOuBT9M
444TY9lNLRE3E7gIX5+nYYcGOd3P2ZKz33GMsO3ieSustUAeHxXkmXOfOioGICOpgU+LbdBTZEV/
TNOifbDbMtu3s2NtAEdNZ3jS/Q+++GVnjjlWtAk8PJHG/2mhW8VXMJMrB5oJh3IePWEFx5mOvXBX
0d/COJQAY6k+DLT0SXcyM2N47WsJexVNSOA1lTyj4o5De6Vqshqnv4doRYOgg4L/UBnNSJh3y3Rp
YEx01Klj+04Mzs082x9osxo8pkSSY42y2z61gqhh/XMt4QAd44693o/5CEBAWWTYVPa4bZ1+9G19
9Eo/7SPD2Jo8pQtPPOSiszPxVh4d4folPvyD3eP2NGGOAJhig5yuDp7iSjhbTzb1Pl9Tx7cN7b1Q
PVa6rq0PsnHa17w1aG1kmYAt7sTKsgKJakmbQ3EdFcDtN0Vv5QemCMt2LLPk3mjI3YFs1LmPSepB
2+3E4zhh34gTdmIc9fLeSfGdRC4Az7ZrcTSB8nb7d5SWaDXZgshjQ+F3sEYtDVvgD4esYCGvUVEH
BZ9O8sr0BTDE3iyJQsaucuhbAjIoWd3AaUpKHt3JPaypjXXIGvfVQx0W6rKLQZx1GGM50fwqid4L
ckY3IhcmJFczC/LpehZiBPUbJ0vomqTt0+ol51Yt/MXQs6qnEoxURh6unVPUS42f1CgoYYCKcGTa
2XKG0kKUkZHZ61kazX3eFu8DDN/95GCi9AcLe6RWeB2wAwA57qwTyw00YIs+swyJsOH1AAYXJyO3
Jv7X5IUqgJES1NAvJ4nnT1ePxvuFLf6ev2AGaNMnt0ATEQ3Gq21AY3bHiJPBqN/6EoupWUnr4Gaz
uzfXxPK1CDQXFcd4MNPBvcujjqe9upIQR/IJoG+1ZdCpBUaOjLw7JlqAzmz1Hrvut1YwijRpQI4z
GWSvnim1XUfY4g9viSAysN8KEGY15NmCqdDKpMe7GGksRC0cn5wMG1trtT3GM6ZirAF9HTp80EZx
d+NMOAJ0S1rEn/GaEotGdTBZNp1Us2g7MRHd7Dvw1+51NUsfrI65NSLQP3ZMzkuZgyYkQ4wBmOWu
G4Y9Jk4i69uLYX00NSxvo4qFXwkRB6mwYZQkkUFxRTSS8nBp6YuAIahbc1jSVzTdEGpte9LWcn7s
TUYcbdqP+85muyLsJr7plI1pvrQlsL50uMsJUicuzRw+AJjLkzNn2i2uJFiqk63CEvz+W8JRcwIv
kAfZnANy5a4y7yltIWbUCaw6rx4eobN9jxOU/qQfPZ+V2XpjJo9DERJkl21ogLgiZm68U8KOnDGU
P41m95tpUCyR+8bdEvieBmZs2r7RNzR+GF3zIE2SnN9Pem+idrCW27ARfq6R+wNP0fQcm1V96G0N
SL9eLnV6YOcBUchuDSjyMumdX0luz4e8mzmG5qzYFjor6KaJEFQYOFRJzVD1rerNL8eytCNovNkv
1tFEpoafjccrhTUw8vivBCvAh3A+Ksft91ZRM0BxhUEB2GEQry1WkFXGyARn8YunL68uVhxKrAVA
n2oo9LRC27kDKXV5OYO4q6hZEWoBL8rretORIBA6+Lt9t+sViIP1whRjRGeIloRdtHNnjfjNUpdN
YNbC8k9LPdmnIor3sq26B3J83Ud+Kct3XO7OVCIrUtMHFDHcagKbtU4t5TPkBe7Rj8N2ykvxOqRN
ul36wvroE9O89bLcTP2WEKpfa18QHsZRehoFopyiV1B+9OgV6xTyiUQjR84EGNOLETpQ0Zl75Y1x
gF3259rl4xZIDW5saXF8oogNM8+N8IM1P2dQXs+MniDPEAkGoLQDsCa4xMuyiIfKTZ7XbCJBUdPB
KVmyxlWOYpShJI+TM3xPJK1tGiNv9snQCc4frp6ekLtSL7Z6IJhbO3V27Z5gHSe3rijWsMxlvl0h
FDPQJea4N659v/bu1VZ9l7szBWtPDC4dM8OLOOLptD95uXwTbQKnCpXERiyY3nttxm412V7gXLVE
cZq6vECvxHdHDncpDsQbt+KNV8H/4OdzEnItzHYb694PNsttqA0Vj6Vmqx/ryHgSUTFllppCU9Tl
LcXhSKAUjCurixKftrGGP2h3u6gc8itehN5gbZz8fcVEHlbVSLmx2OWWhoYwAX3Bkt70Rbbva2Do
sWv+AtWB/K5Z103T2rDnhIRhoLewkYucNN3FPiMuqgLRTyim4tjqHtpymOngix7/GnmHvoUVJZS4
bkkki1TY4Onzraz8ibI34bHtvpIZQgyIAsM6OhV3/7Aan1dbvp/oDWM6YM9U1eQyfOcReTO1so07
kuraLZhrZnJitIKhvwJAM3njrkB7LaS0R09yKDDXGkgnyiV8CcAUrMdH39IS7aWAvX4ZLSO5dMoi
2zmX7hsmQeZT9KU+X25DICSgApAv9l64aglwjFrbnhC/rXBgMOpm1gdaPJggrGpVvve9E50ACHb7
hDi/fWSo5B6sogoqgv12M5dlM2STebJGLk3sxKYPFIvQ5gkGVhll667OPPNkgi/YdrOBs9IC007K
fb37T8ZHF6twrdYfWjK4DGSb2Tn0k0hCxKlwoqjaQkNBWFCNNu1Z04HAkgmXo5hIFEmFc5hmsZdN
+tRiFkZEp4ZtIXr6Mj3JDuzN21sPZPnRZHR7WoGV8mbpDPFrLNzm3ZH9W9QUyckA3LXLFRSjOc2+
YjVP/PgMhMV6jeaL+gGnaKoiGDDOHLAVZVDV0hYIN9fvgMPzfNvQCpbY07dlbfV7Hk4rJIREYIEz
m6PWzdWjGWXu27zKnzS43C865w0eyj6sXdBNs1bJg7BJje/ztnpSmlQByU3gSCryiYxcS99H0+1v
iNwEzptq4zYZ5najrSRLZk2BG6/Umuc17YlDYC4B4N3po+iRi2HQ/BWNR8wldAXXaAAmO2gDDeXY
78tqj0ebAwPM4GzCa+706ZlXnbgOd80Dagz9LmkYTZhuNO6X8ZptveQAYUosnZmA4FI29AE2s/gv
rEqJB56sLT+TGHpKNRTlL+auCMZkx4G8DLNzloQfPSTkz1z0UgA4FGjpMygkgV2pkhoE+z5WOLgN
ghv7rpu1IogJamZ40XcbGS0zJWk/2ufBYRS3mrAHSQJ9wxSKamBuv3EaTnvid4CkzFOPfEJHcR2y
t4DeMzVVaBlWcja7eoKv6a4otqChd9huXp1FvLFc0ynXmg87TxREgZbuHwRNfxAtQlCNZFYzioYv
q/SMmFHuQhuS9U1/lB4sqQovCV6qvnszSxOwTVeqYMSIbFZvV/bepB7NWvBm6Cv7l+TMv3HL6R1F
Z3MkYsevVO4zANTe0xJR8hyTusPwoN/M3UhjSYLLFowxxy/V73vmArcyS6y9Q+9mj6NRdywJ4EyD
XnTDKKuS/dQYJuU6WhFyU8qjcljA8sTZCeLIwal90xy8U+MZzbu9Nl0EHF2Z4SLS58FL6FCs6T1p
rpBuwfe34QUgHiXzArDHQ5EGmDbWcVeWpehDq7QiX8+ihyaZpnNCOGe2ZRjdqucUpfUQZn3XP1um
GDa6Sj2ASIqAgjax9CPUUXmYYba+Rp2uAp5aNpSOig7xwsTY9JKXCFXAppIxOSVEwe0i7PJ72pvo
gJPECOwsJpq4JrRnHcib1GJV7LJhYnznjfWVVGsHrWx+lnr1M69LYwM0FDe67TJeO430kt22iIb7
QoKNHCSYauJVMnqmxNy2UJuY7eY/B4NTcWzK4hpDzDpFH9zotdWXmlJ69to9CRRbL/tgeFZHN1U1
uNYZ7PQ1RHXs03TXsSK+XbG2IogS6Q7JHfnFUHMI+uwgqZQGhH5Hc77WHG5vhWEK63v9GRXxdST5
0r2W2clpQ+Px+gugiA7qOnSck4B4Bp4fSJaYy8PKS8TPVvuxbQFE1BEJLYbVGjvHAGLbs06CIOVN
1L5NxKHIKbE0Q390kbqv8aj5S5Y/4+JgV4fvO8wKaT+QJvVzMY3TkudPK8/7TkfsSBoJA/kC+jvh
Z2cxLQaJQZS8Sk+/YStj7HFP7nhfYla0IVEy6TRLh8K9LKK3lWLsbJYseTbuoiW/GjENT5kj1YcB
Qy7wFsgCWJ+Nlde7zMQ2K/vx4urWepRm+iEt9RI3Ohj3At5Cb4zMwVwNQPtcd1zgKt14ouGEqUEv
+ALE3N3Q6NNJ1IDWmAtPfp1qhGlqTKOrlOnEUNUxo9++I3+Z1hSSEjsSC+imNYKrh4gw+UVFzE9h
MNZnYlSw3uAQXvi2NmICETU25khywZCG8LXQMKuS3JSlSgCuMrAhHISXmnCHJzWzTGnTxD0Rw/DO
cW7uXPYdG4t4gDu7lFkQIZ7ZVGiUHR58nNG+jjwDXSAzIF9YPM8avE/mQLx7/KIc1Xfp0itZuay3
taJWAz5ARtQUf8/unGxJylqrLUuOt5YDaMN6BSJVNP/ATZT5FpMiVjE6JQkw59DUBJ1h2sz6l6Ep
dWp6cBAZ6Th+zCzH70aCbRlETdSlTX2xlrp/yNIEOfgI4+XBNcuK0nht2s1STR8W51RQQAnfwDb6
QZI4+1jTaRfGtYMAlp2JH2YsjTNbm/psc5bwg9g/azriUxY7C0xYG7qzzTSDYVuC0cVgY1tGOQ16
8a7HcbvHDuUdGTz/7JNh4q/NmA5mVXu1zatoCYp+7B9bT2diG+UdnDK4k2lBSLLtxgnhNPFwV5Xd
j1Ku5la0HtrEjFc1dVzh5/BnR1C7brewghleRYkdCm5medaGrmxOpZmXZ509kov0vJ8h845ZmI9c
IA2v/raK9fLWmgvzrmGSD4yvolbUh/55wpEUWJk2w5hvrikP5ksN1AMTO+72wbaz4+p6+dHRr+V2
x7Vgp0oLbcZt2MZ5EnRe34fd6HZ71jWkXLVVElJzwJGoPZOjr9J9j+F6EGX2m1EVL4TmSZ5qlWzX
NDL3pG/Ze282qd+ifpYhi8rlYbSQgPXuZB3AR8zbSanypp47QJ1KrljN8OdCaOc7sWKPEDOHW1E4
81lbPXlyY/4EMcAftYKVOOcG2wDdJFVddUS4kE2+oe/l0GTIdEmMLukCPXI6SJ96Hp87sOhsZlzT
Z80+hoWK7jlNBOlVkXF0jCLfj71I91daL80NGYpG5tEgkBayzWeg04jlm820MMgCBoXO00aAgJS/
Y/tIcgcgPY11B0L+mWFu2MeMxnXMYh8mpRBbjTjfzEarTjOml5Nup+aPnGwqH7A6A5kODhnU1Hov
xVhcDCqyXZwNl5yo1F3mtORRiMI499lVxy2sMUicYj2hqBZHx7Gbg9AwP9QyIlqsS7uPJE2bbUyY
zkZQexLuXpq8UTj6CafIiazRx0drZBEDQEWdyCLoQO32amtXK8dHYqD0NmwC2RgIdr63EOvk5eu6
97zY2Y6jSHZTMbFaXl/Xduz2JIfUW3cUwwPn88KaCOtohqd3bxlRetOYXXMCkAIB0hrbCyNFyTZr
GSjrVrawbZzdqW56FJSae222mIb1miDo77qVFvoP2+vUeRG4LSq3dw5qMZfHZhwYM1FTbFzqmAqO
GTbC8q5LHLnVvOkrBdTxFk8V8e/LFefg5JwEzRR/lePihLlMI/rlKWeZrfMHxiu+sJrEhRYi/tHb
VrUjao4spCtiScRttskzd7xFTgyCX291XmFRi6wr9o6kTXlH3sLmIc6zBnVFCZemyYks4E28qnzZ
MVTtAqr6lgDnZjpXRpnvXSmHa2WobcjvoTgetGVvaE2FnsGhIl5qsNcTU1Qns5+LZvB27He6Y+Oo
a8Zbq9PvjvgynB66Z+RBUKmjjZZO820zxzV07ise3PJqAoS8X0RMfnZ0IeylP23kFgdHasXrZIn8
Mi7LtNG7eNhiAhR3xL6KbT6y0jXtuDpmXm4fQcSlu6zMnzPhFrSehn5StjnzBfSwV6ociArrGnZN
yNycCZUdq6vlYNpR/JrHy1fVt++4bJKNwUt/U9YqDVmd6qGrUz4JjRiVa7AAGhdXv4sjVMyem6uw
tlfTJ6DGDFLOnnNVqMTPl4XFuDM/j3WhdpqXFECYWQRMTlRCyja0F5i5B8SZt0ttpCG7gFtyLmW4
jvbHaPZJYC+8XKXBLQ6kLrnxuKo7OjPj1oM9eEHOmm/EzDzO9WCjR0Mhv6jRDEikbs2yKAcZpMnu
sCjoMtZif3TUc3skp8hIvAgC9DBbfkU3HCbklPIoWB8yY7uHArYFOHvtxlr9bRVTeuNV0XCkjcHk
wBI85UWrTYjSmAekyPA3hqi4XZrMuhDelp+NBvTnmuAZWpOk3QJPIb2x7ow787ow8Cr6QYFgzrcd
Mg9xiZcXJ3YkvIbpdWJGGnKTJQGTLuBFhrL3a+Sxdnc08SvCOH19EPjzdBmbyMvAgbval+3oLiTM
5t2bQbok0zCccw7rfabx68QWM59GiRcEBMnVp7TuV/JsN85aXuS09q8OP1rAPIorrpvRSSOPMcj7
5B39DqRmYT+ZY+oGRpxMT7J2XX4LGMN2zjgJ+lJ/aHp3DRWsHtmPL3XEJjGbSG0yuiH1R4SXAduO
aCO7sdx6idEfzKHo7wc96ncqT6snoGNWQOiNuTFimwBESH/VJmon58M2dbUf5WK9xWBHnrVGxtA5
a9INWZZILGIFUzzkQRtFO7WVCePBpaUKgiwMOL5xhktnVevDOI54jhg/EY8w+Amyx7PltOoHoWXV
DZMowW7fjZ6AJPHsthOky7hiFJtCxCGrpKfh7PTPXEm6HNxUP9c+at8KQ677Ocnc0EosBorsHWtN
bGr81ib8FWr0776eXhMtfiIZjCiNqzBnLpgAAuuRyNKc6UXGfAJMxXrbKtaHtERDcAWW3dnZ1P3U
+3Z8MXS6nYwOF3L3MmxpTnJmtbxYldT0WxrEGJj/4G6GfIJnC88k8NzB2MYeqoM5qmIIXY75ZAzW
t257GZJ/Modn08o2htFGFw8nlK/s2rhk1GN+77C6IO2BrB2TQgc9KhRmFhV7w2rY4mtjdmdF07gh
HBBKRtllgz/CY39D/2SG6eg+S+WYD5ZozD3dFrIcJ2854RteLdKObqKsXcNlKjOiXaLHFNDoiW1h
+dzb6CmqRRY3hnNEDtUBUtWyV8I73E1TuySN1nQ8QiIlYzWhP1j5B+pZJjiXqL+jAth0PK068+YU
HFHOyn96ycrQQEfECvHcVp+jkd1G6wK/+J5YbGgJunliMkM8M6VK/AUqnncl094C9tx1oy/Pw/KM
uDG0nW4vnCeSd7X0KevY7dmPjXGybQaQd3FylPMdqXY8X3dtGmGr/W4F0oCW8u6GuIuI3BGvrGh8
BDFFb4KUJkvjS96vxd4pvzz3QsPlpzo9g7phAmmsNEH6qWfmWQ3btOPdAtqIa/ajci+1/mzRTVV3
SbpTLmM9+7DUZPkU3+W0L5g+KW1jKhZU9c3COCk9GPP9dek8sF4sxn6TofjKecN1/S/YWZQK30oL
YHt3w81cfg24I83odo0/jbIjs4r0Gy+/r5IujOunWLxp7Y3RZAebjbUjLm7rhbz8buroKq6ptw3f
P2jngKTQkz6Es/pamFzYOfpGOip9elkYSal4O41IDGiJLOouRtrFtDeyo1hOMmHRKgoy6/d6cama
p4oHqKPFPsueCT9kz7EvgsYi0VxuZC+Devy6Xjsn+UV7SSQonueVtIytLe/q7lXn2Iyb/Jibu8k4
EeFzKAsYp7TPnA+D/pklBEEiTzUALi+A76bHKMbUNED2nb84h/wSguLAEE40x27i9QMiP4c3oFcv
tXNwmEGQbemn0eS31jFBaMR9w+sk4KfOk7A17jUCbsV7XN8XxqFPvq4MeGxHm+l/SDqP5UiRLQw/
ERHYBLZFeSOVvNQbQhabmITEPf39au5uYqJDXa2CzHN+6/ELvBg2LVCXUN7Yrw/QldF/CInQ6Ty6
2r9d63meXjFHreA3OvcSB7sGGgvhu4EWp9/lyGekt+mtnxIeVXK5kkqeLQa1Y5c6vstcCq+QahWX
gOtcUDjldma7rVl0ichH+iVrQ8HbDu5LOnjVAVj30y7s4o5wzI2/sFYVl5EC54DmPGawXk0oodxr
4BmRdKhTLunU5egh+lycY7s9paRHWuW+9KvVSGMacWy0LVC9Q+4Qql1YJVms/eni0A3lcvCFL0PL
+RvCq5UgqPHKHV6IGF/DDEctQ2Fe7DLY5BG/GUrW/ZxkGByfJog2eRHU4Eys9l73nhP4TagN/G7g
XArClMKCKLP+3ptezPCxjXc5+sul+QOY3Bnq1Vwe7fAlUbul/BtpiYC5qkkzxJC+N4ccMdruVj9i
e0TMzx9Z+5JRwTiY+ziZDmI0o4J8qLbGSxsSpg9az8wAdXCYUd64qN9C6gVU9dRZr53DlGnsGXEP
tX3rvKDfI/t1KSsoYVVqPhMIw6oZqpUUX5Pg68vPC9+Wzg5NApgzx5FXlSBJxhVh0Zqcx8kjvyP8
oUWPS/jqix+0f1GCOvZm0rZA2hd7pwnJyjl0Z5j4w00E6dJWl17C2WIw4VjkGWBbWhtltck643VA
fUb+7iqIHwrvSi3LvnD+2cjd54r8YGQNSfOvHhLkWc8kCt4uxOm2+7vOujRQAjSrkNKYvGQwlRYa
lWfaY01WRJomqvniUvroYJqY4jcvRJaRxseYVGQ/XvXZj2/QeeJsjPzU0vUVeJjvhqtFMN+gYMJh
iphcOf3bNb3tJ0Xt1UxnYeqtE+e1qmko5zcysfcgCKgFsUlb2E6+sGeRdOAdd6QLu5h6k+Bfb99U
qNNdMfdracRf3dCsAZVplbqI+WDINz1+e+Z+ljuL2akg0TL8rL0rFuEoIwy4cIgdFUfFglh5u4oy
p5FqrcLCF/zA7ZoRMOhF5WhEk/+9cOaO7bcqnn3vzJax8pqPRH8gJ9t4qAZQMKC4vFtyxO370bgE
0x7PeR/wPlw1RVry3ag/wKvWjcty638a3VNya1HLtlLu7Py1G779qtnNKGwRGyBvI6KUBQh5YWXo
I6nfHNkke8hPN7n6HSGi9QFiBp//U9e8zcFJ0sPwn4+ZJh62QH4wIsbhq/Gut3rD0Nh74rGc/mA9
6u4Hee2esHEWZ7ky7R850+UY7ub2nLdcoZziPVnWPipFJ98t8lkHyGKXe+Fdud22jNURqQfxXwtW
8kcSMa3Avz3ZOclrPjyY87tEG2L1J4NRK/HDnv4tt0CekXEiCSKUcxRMG9qp+mNJy9KOb78nVLSm
mN0R6al1yuuIb4ovPt0yxURifBhGhIMadFDeWSHYY45L7TUbaev0vv3pt0N2khMI7k1kOC8UcvCV
8DBEc/5rQDgElDD1SKvH1F0jIJ09YwesSJXIG7KyjYiXO+qBdssk7mNqsyG0N1aBex25Uyn0x2w5
2y45yOAdpoCNutxK7y2Nf8VdT7CLKffdZ3Bo+3vR8D9OrMyrQe56qLhlSA5jehD0HzQkMafL+Sbm
GeYXh1O1kJwZtwPC/ZHcU1SEE9119SWuMbrh6seAjo2m4Ev+4BALqQckF68qyrWgYJmzJbDw5Swf
iffU6XMe/tKPUA7HZDrTM7gS/eX2pkFF8xIdQuZu+y5rHmMbJt7zN7Sk8dN+63IzM+sBkozdVwgU
Bn3C1aMidYuwzj7z4tIgOiAQYREbHbwZ3p1t38/WQXVstObenfztwLXhBEfLgInotm5+J2BHxuUB
bSqy9LtZPc7jp2/xxHyU2T8jpQU+QE9PqU9jXHS7hvbfEKAZmcPH6J+W+kqwZA0j2KTnMaMV8xPQ
x6imPZGjsn02HZSXn6Z/Eu5jPL7QMlQnh8XbqvQkiQ1bdrjYI1fehUCy9Xhf5lcXoW3W/yuznofg
5AUvg7ebuMWyBAvLi2c/J/lVD2czoUIemVT/nosjYRF6CZhXNhnWVZ5Q0lMfQ5smUrKCtmLweB/f
F+s+1Bv2ubXXf3MfQXITWyi45X4nUWyd6hxQX+yVNCSY5UaRk8q67/YPaUG2p03sb+6uLHMrWswz
6KJiLmfzVh52kfRlJfVB+4+5OZ4H+1+i411ph4DUNIypO/aaSPiK7adaDXAXk7nDbkitYrNhWGds
BrVmDzCESVEyy0l6RxHJyucCDqpHvNAIUF/ox+a0y48TKfdl950hmpYVCezVQVq/6eCvWvst5wCw
zRxnaB6BRkvG+AkaMRl/9ZyujWzG3Dvf550kHwT41uKa459vda9E3HXNeNDhFT8FI0GyXehUm5k4
Jn/jEwDbiCdblNts7B51Qtr/4nLKJGsVf0wemv3xJW4uZexFRktRF4jV4v0NnVwvKVaZzzgluwRZ
Z855UINdKmOdmfdd6F2XsDj3TbIdXW6sRK5iA500v/SRluDQRqAoOPG0/dKWPM11SRB98u06cFX5
bztUsBAo9tHRcCNSDq+PA3Y3OG3OXDL6QZorfmSFqCWmoNcHQ8rV0zC8U8km+nsS7VFdcGLHW1X9
ODDrRKfCdf7VwUZod2fFMSHKOft4e6CgeTtYP22rVnFIgeAtwUdLdWjAPk28OSuklV1ovBv5dKgr
fUBjckP4kz8V0y29t1C3GUG2micusvR5tonRrdUG/O/cY0ze+YuHmv6vCejdVK+9cF7tov1cTLEq
aaN2nZ9W/qWef/KouEgI5ZDl+6gy9nT0bvB/kMzLQN3ftTG4eNPXLHxJbWujFbre5WtCEBI/V/Nf
2NIUhtnG+tAkxGo+cbp3l8OtZntmVyzFv4QGVrXOF3M/+MNZi+ex3YqMWYVgmtxYWXDBbDym+qF7
UrefnvPQ1jfPGCzNqa23pXWvffKAD55v0UmxxoSxQTYR9cyIosp2mgLNEVWfbT706qTdk4IPF+mP
dLxoAjvujYMNR9qA5+bWi+9fBsPaofpcmexSZE+Qlcw3j1kFSUCU3TYy8Bv9Ojm0XWjqVMuHKfih
FuxroRjDlS4Jsne184xidZXVE/DPL2e8G98p42T5B5nvdEHBJ58NvtxbHkPvT9PGDPxfqq1M30Y/
JnSU0wgX0tHgKYIqoK/kDPPseL9V0iATfYYnydC5oS8jwiUv/8zpYrbPHkLV6mzlPJw4CBPzTjTo
vfbq1noSnJqO3cc7D/LPEWKd0E6igK2yZ6HhmSiGaNprLF6K0YuG+a5vY3h+xrI3C8nXTGKID8LO
0scD0MUXn3DlunqSw6vRPgXqcZx3g3qgQzICBAY8P3olf6C5qu7DZoNxw1OXmYcaTKOYmYBwIMry
lTbd+ym7a4wTXkH60x9L/yTFe06s+zL3kS/oaqVtKyWXmMq7xYKRx5fngLFKxJMpc52Z/w2ITxu9
T5pLTsllVrPmcntX1U9IPwbt5rvM2lGB6Nh0uRNInczrNqeIMWn2OnsdavqzTAVt/Z2Nn2HPvxC5
geG8V/ZXq4Zd6sxrxzxQ9YCYi+d4CfSDNqgJJrBV1Cg1SNfuVbVJ0RUsdACJFvuFS7tVMX65KPpm
syB7SZ8xdR0BHeIVHr9XukKihZMaUXVxjEMgfiO4w0kYLUV1LusZphz7I6gPLS7ZvLGH7tgR6sXv
w1csPcWtLUtdHWJgtGX8xW67kTGe/9aNisT8CxRaJHvaEI39ESZ4h4BkK7rfB1ntUFQc/X7e9xTL
mDdBE0Vg6ON7gtkL20QhvXxbsX2vSDkiDpwVLNw5XU9T+q0CZFi3lbtvZ152fx4PQZ2866l+d11j
Hy7DJhDmua6pSm2WCFBsJebyCqy5cYbpCNT/4TEginA4jk7+QMnhehznbdbQLG77NZFPglQ989AH
xlkWySl1jG0F77+C1PhVhthqOT0mswmFD1M12tHidYeOtyYLAy5x5wPJC7MEFTXcxmqVFUZEjs9T
6jhrS5mXymn/TUUgNnZNlkBYhkeLCxexd2RqZ9UazmYh0TwiBxp3398sH/ruSbgDIzLiZDu8bXPl
O7zQdcyKrTVhF/Dn47Ike2Rw1zKEIHLCXaUsKEo6b6zuUkl4vQp6Xqv9FMdXOxtIYyGLTS/dnV7k
iZaFdQGdF5uUKIEx03F8CjigV8kSX5ESXiYifqrEe7ObfjVwafaFjdEPQY6dnHAnUW+Sv1gEZk32
8tIt3Sbkz5jIIvWcROGU04wrVy2Vi8u8oMyhYCcJUVYsO8Ozzl0t907He4qWckxFpAJ/A2f50RrB
vqjHi7KmqPbGl44KO+hM+pbnW5imae2Fmh4BJd/GQR/dIl5ThEYDJK2+JKew9tz22rFmtutA5+nz
CeYaCa97b+ofHXukqhj7jPskNb2NB9dMaR1YkblFzv5geFzBgre3n5dTWjK9F1jgemFdHXPYiP8K
mAjzc7s1srIoTdW+7XoKp/qdNicKhxDaQu3RR3vw7XotcP85xe394bNzMaNn/g1prBst/9hZy5oM
pztRM7EN9vg0ACL1frNNDDA5E+Rn8qZ1CRYPNPVrzuFjRpZR5A10nTPD/aqa7ztATORxRaGtbW3U
Zg4jJLXLFHC7lPcSH4usBtXH2OeHYizXoSoPpllh7sx37VR9QCeXlJanCf8aY6sUjMxNbGhXJO1T
trP2x4mMwHgLX+xuNH78NE9Iuq+pO4u5DQR7qS2yUxGMNAklu3iYqCkPDeRE7aacmlOdcJYHy4uL
5HXoGYhbUvsppYMFG26VxCFooGmqE8qiQzEToIuTLw5TFhK66OvlgGZIs9bRmSucJ2rvkE9N93Q8
lascD4JUyVvLw0tFApk4+qFyfAL8XNlsDSt/cvrXYmDL6zDLWwJjIL9Ojoy2efL64iOfBSJAKuW9
aj/JhKoIJivdMNbhB0X5WKE2k+sJbim2yrOCFGt6jmSmHx6PnPuj1c39jFyyS3kprCoK0D+gXMXN
jQR84ZSPM1rKeBOalgGDBcdT6bGK+1UeN+uqhtTG3kClHFpIUutrLiJCz9BbA9E3m1QFexuAlSDH
TT5Mm6L3V3bh7GiIWNtedceYecTky6bFUNwbUUKiVmBjalcCvxBGSx8PZFaBh7kUgUIToDLI68gr
MWX17THMh1V929lSaoul1e1dpl6l5R/1EdTLOcu7NcK6DfNlYDNcgGUbH7lzQH4vEuOgJ7+74sQU
+IcqXYDs2Zj8SJO/2GGAwLYFXalPHQthV5eRZYxbToaDg55u7tTaRpQXjuVro/OjnnIzQih7v6Qx
ZWyufKw99InIJ9gMca/lbvXe4UhjX4NucRDD5pZ5aQcg84APSicLf6SHpWUku/VgpzusWZsxhwBe
+BYBRvEoreN4iggl2zqxv9IiQEZAiWIpsJHRzzuiCfcB5ovGATPBjsr3OSNuysZ8XCHx4su59a4v
8aYhuKtcRhkJwwPXyOWa+o9do0yuXdxDabBGqxUl021fbyOnqs5mgMnY4mSpuwqZkk0Ht/hxsJZE
c+FGqQvzbwZIprlKTSr9SoGLv+t+awbxhs9rLCNfaHOahNrEi7lxgPcay7lYEAAtno1VMpAnmij7
VLnLs5M7e2TdOzpXnkj6fIAcvjT8coZJ7LSxmcIaTDQf9yld0kkvdjim1njJNvBzD2bPqAodGeAO
JJ7jwZfGRzMiDg0gAC1zYeHAhiFSCORwTVtu5DLDpdp4DB3Wt7E69EzslFdSHOlNRLpSN98pnM62
vwunr5u1Zmj4p+F+6BDn0vQ9yHUvMDvwfy1yF7KeUdhNFkTv7vdMfBdK+0+ePQ5YrMMusuPe799L
NI5Omd+PAHT9lMINV5i8klOm2h1efoiePhJTce+69cHSWOLqYWeL/BHrN3goJC38/cEU9sFyw79W
ZHTzFphv0uqpJnX0xrQ7Zggmw0sxhf1Bw5rL2L3WVr/GPc+n7CTtougMHQ4kz3+fDYD4vvPvmD0+
RkSEUWy0D6WeJsghfmBlQy+Fb0UTnxeNRW3s0VOmyXNYTZe+1LgHUf17DdG3er65j4Z6B8QMrZFh
FaRjNsuhGLgcXMyJKK5vhIpBjAAux2msqXydP+ycGutgQM1D9gLTtolJISs1I3RvHmn6gAqIG9IY
PITcCp51k/YTZWBI1mKWVDtc9jfR5ux3Fzqld8QanXw96z1E208wOVsvy88TKCPOk02TiDczGbY6
Vu7dONbAhwHpFnXIThOsfajlWFD5M5CV6bfBOrmtjnJml8eXarJOCNXdtWXMBm6dnSb7q53gNwyW
iyL7s6HOznU75sLqOKpiQyUoiWDp0UvK/U0Gw8y7ngOkaDcQCExJAMRYtgIzmZaV4yU0jALA1wY3
dgCQC0CZ3C5Dw7bxxaMyUzOqI1qx2yJllKNPLxdEaMg22aBt2E42Fd0NjZGw99uhhH7t8JJXk6oP
bupGNmEK7eQxdLvAK6QlLA6YeD/s/LJCXanRmueVKzeabJhHY8aan2Olu6sbQc4oYc2sSeZDyAva
lFJRWBvcaKLBfrCCugm2lJT2O5mlWDqp5f3Ou+DLVGZ4Z3otHIRFONnr4kBj2d6563JfvdTIP95I
0Sl3I9at9ehpNNECmZBD3uk+9qmhWbV1Qbe9U97XAv0XAiJyaHdxmlRnVxMSiIXBYNvx3vXgtidK
Y76XotM7/IUZfvFK0JGkCkoJ0/ie8Gs8nsmS8kw7qY0SDyDPJqjCDF6bRtnv1pwEV9udZRHpSdk7
F0w7MgLqUq0KxKEY4vw42N6xCQnDcBVe6sUerf+qLfcYXOSlJQtk1y1QlDb+yz18bL9pCx/pUoda
bxLYinv8kGiIKmzwXtFdpP1LGj/62px6GCfw7U/6QpFrDYjhk6aH68uT+NhlLPWy0BN+1NCGesJI
/YgkLT3Q+ItsyY6zFjS2zZ9rCUwn8ISn6ywEOqa7gFgXG4vOQ04AR0B6STJexybzv4X0CCmZNYhn
QMVsMVB0bHluTAlRZyDAHucnuP9tktCT6c8+4Q4dLUU9JSUAUsMovwNrWbZkk8u1WRLcgSPpU0/G
mKCO6sB1BmIGsE+u89JD9M401XFyzumDv/T1X7H0rLdZXbGAurYIUV/7RIxgF7bn5wK1xGbU5pOc
xp/GVPmx8qyL9Mp45wYDHDmZI29E3HDV9gEeY49slWuYNf7Os/pwu6jReod/Dp+RJU+vJL8QaU+N
Be/DPJxUp4ZtQqfRyQyFfuk7GxY4lMuBFRIvD8KsBx4T91qRP7CpTbv9MRFJ7tplGvYVrClZiSLj
NcljmB2VOEzno2P8+KIqD1aBEVdnrBRYCf574iuSKDjRirzFs9ya/H3N+F2YpKCEE9HFzuw8ZUFr
77wRCQljS1MYR+QqJrh0B1btJZLzyQIPBgosX/HO3gSfS+Vtw0xmZ4Qx9prmHn1sMKMyilX9dBhs
ie5DaP0yTANujDAA/jPD+oU2QibTweB4LrCzmKsyd9XOzfG8o17sXDQhXr+rbwxPM4b+V5ipcnMz
fZECMLSYEQsCUUXHRFY23gSGkTBMZ2kQWZSlgtVy8lREWT3xV3Ay2ZDftSn1na3NhLNzutHQIsFZ
B6aw64bsl0TqDE3zCCJUFSEGhRbqK20l/7U0FECWNZ/GcrqAUFjaTks5c9t2ZDzMKUrbACQ0z/V8
b1BvloGdH3U23mcW5XJuRgh37jNU+GGzb+ri24mXZ1lMeFcuQyauQUoyHG5MgjjCaUbrh7Zmn6ia
U9xunnJGKMqKUk5RWtTHey/2qodicgLuIioTWEbd+EDV6S1NwvJejEkDaFJAuvViftNFHOIH6cR8
7X1Jb1c9BAh1QRfWk03TcMj2qhl934vZqvFY2sNhfCE8IB22fHR1yLql5c0HemUY1PVaUv5FrWyZ
/Dhh8o/RZLlYU1W/l2BC7vySlA1Yd7xKidOIiTPAXZ5EuE0522Qc/ymzLR9NHcS//SysBD48zg5+
HNzHXH9P4+iqk2sgLJQGHWKkvoUcJbfzolyszeRlURfvZodp1g0wn5aqGw6ea0HqJ1SLrxl4ci8y
0zG0CGHWQm86VRJjgM+12TuYiCICckFX52SGHMlbU2G+BWXNJxu1I5gVjXtJuuVrTQ4GJeNURXEn
O7nFA7gYlncaSXNA98SScC7Vu1TvW0wj6zGu8Pq66IdtRrMliOFmB9KYDUG7V9EbzMuiXd6NBabb
HQ2HZ8L7N088Lb2dbQYSlFDDsq+Q4IyGJDVQsivQrcbp/o23QBIp6i5qlRvvOkO54D55u9VzR2xI
G8RMG6MlmboRXvWZhWVFlkx1GCeYz/H0ETlukmOVxgIbLpIf3nyz2KKL5R3SEgcRNPdK2Rn3EI24
qKEpfCZ5HoHmLWspMfzPBbvDujQ1HeAFNRwMcCEAVYwPRPdlFTXZTDrRTRgYh8SroLZroy5VCboF
8ZBgF0mitEEuoVUfr8C18ppiqjhW62FpLs3Y/5rk9Q6PgoEMBUKcX9XolIdOuXBEOJRcQHSa07Ju
IkbeCOOXxLDHP8lVTgyYY3/RZvgDjBVumlGyXjHtF1EYw/yFyXAc/C9UvOgLZGs3ZB7YBiJbAoq5
0eVb1Xr2A+4G/U4IEM7bm2R+DOx/fV/nziYrR4vBryeNLCHp7ABp0B+CBcWNS3Trtb3pH3MbkMpn
t9n4fSG3ZcItjCsLk7Lbhde2tNEydtapLKbuHo9Ag8oyawFthIHDpinfg6X8Toyg+WRz1aiTkqLh
/WcyGRQlshHkAB7+IE+LC0EFCla2CfDSd8V9s4i/WGe32dabvpH5/jQzMqip9e9DYUyXOI1x89JH
2ka+2Q79hpQ7NyGbQXQ8IHisgKkA9qdJ3Bjz0DD3Tp1bn/EU04YoEmKl51BeMVB6Z6kJb1iN4ZjC
gWJsfpXIYTf4/cEOaDA2LnaKBDIYqc3uPR+KGK9ElJvkFZxrIfLwIUtC+GqX8sM5EYD8BjyJIJcl
mcKPtke5SVCF2Hpedp+AbLfaihL7Pe5ZJQBa4jqFHqCK9JdSzEfljY+tqwEIm+HqjMa5UkX7Gsde
juyhBRTQg/PsIL6GBemGH2l3Jryx+zL2FFdXvnyleyC9uGmiXzx2EPb4CbDWwaBOyfTD3NSPGKue
ywD3lIthknuc43S1tO1bn0/iTuZMf64wSDLKCNUp3Hr8aB0Eqt+YcZ4X/IHy3mzK1za5mcRmH0qr
Gg2LKhEGo1tKkoxavUAOBFwZAejESg79X1nJX9PNKwApJELCg4ZuyaDihckTPUSNY5DDYPKYxjsr
o/6WElgXNT8dT6uxxzs9MJNGbWtUO5Hpf/YgSTbviuAy98mtaCFEwODmBLepFPBwZkOKCOoiNa1z
7L12arT72RDW1nrKpWPBs7oWgfp590c9uNyUBdNNuaC9Lhf/OwON21Z19tE0FXaSmeWnKY1llZPR
EunZbwEQFviOgMiLTTWn8ruRpvwkIu2m5y5AJjeugjXzEx8NvnAbDm57hoF0tN88WnZusdmbabuQ
r5Y/A2mwdXKNIUnoaLPN6nRo98YYevNWq8Kl+TOYrAPliCNvf2yhN1RzTKBOglb8lf1DHFTTEC7R
W6gHxVgEW4+EccAJ0yThkTLcq5WM+rvk1S42RmC8jbP4kgVsL7lx1ZasbdKi/MH7HZxS11Flj/fj
0A2v/BQE0KJDI5WltyQB8ldZEbtnKNxnE4PkuowNHzuS3W/bEiqfsTvF4WC+OilFJXvEIy7dn8Hv
EHBLsOz4m0GyPW9b8pgOjrdg/y2DWd53M/hb64cdf8hje3Lgxil3yS9p0T0sCnMfw5zNZFa07oMk
PxDKdTbhShmeVkWlcf/jxoCC4juhpVGus673wVDal1mMwYNBOcl2SAd5ioW2N0w2LVgnwfKBR4T+
ynfTkELZUP0Wt1w2pCdMjINvXDWRUj9kY03n3nWHk2N36pBMQbwG+gGmDHt/L9zFXRvS7NlFTH3m
Fauj0uVZIxZr3AuESZchFO0hC7LgUCpKVwM3x7o69jWwmeVCdEzVvRo5WuQAwAZU6dxAYwxHikgS
4DwDmeft4IiHZHgn0UZEha+9u7qy24/C7Lpjq8LioZvy+GI7Q/5m+nTX2qOho7HI5u0wF/BORFod
ffgMpkPtpvhP1Hx0PfObsmaEO06wMmuy1WUeGocBs/neTWy98UDHotx3mj0QCYIF2+Q4D/hocerY
x7HKxKc2WyuavWxc2wQdrE0jfyn+L+1CIoiJAesefRh6M2UGGFtoxVtrsH4X3b+LGcu9mZvzvwDo
5uRMeLdh4usj+ffF02KiqTPLaToj6BZ9hDMF3rmTz4uXEQAjwChdAxmZIfKvxlWMSUxeqy7s3T+/
93gnmaUjGs3nRyxcdjRBVK3wmVkryHwwVnnMwvmWIWQ00VRkN8X6UHL4L2O66dD/k/XDfNbHOIe6
pLG2wRTSD2pCrepubkhHAMPy0LVIr9/w9pP2ETf+SfmW/Tfa2Ju7SbMc9ZmxbDOG8J+CQKbrHJoo
1tKWHYDsnrOerCvFzL+ElXUrlfYwVAy6IZNDIYhaG6p4O/mJCw3RGk+NX3jrQky4ZWKnoo4MOcNz
Ear4XegmfWXiCN+72l2AbYeFdw5P89abLT/lFzP4r0q6+a7GYIPxD2cxwFBbv6Vt38HcFUXUEV26
1YMl/oR59ZA5LnhLH9uSAMmtTGALmzAhc5M0qmPdAOUavhrxYDKBk7BWvrtjS2xEjZcCvHHO3ij0
mVlK8EbS9qzpqF+AdTyiXE/CqABXUuROzODs3gAox8qoPgjcK9bU5z6XnfFmhdSvoLEezoRXqRck
0d0dzLSDGzEByrKK+BRi7sND2CbfYDlU1JtYVoImVvS4NMlFSjN4bssOmVs5grUsyjvzpDXkWzi/
Zas8zARa7lPpLvbJs5O6/5l8Q2SbOg+6s/YTC8Tdzk4KEdeRSJBxJwcxomvKibfpsZT6JQ21Kp/B
nMzZHhh+cTTFUcjO7ewrUnZxe8sCRQdIy1BuleS83XjuFNwlXT4CTlvOqXUxQM4ynvcL2vgnF9YU
CX5XbplJqXTBgHC2igViMxf12g4NizaEkPTTMks35dIY68X3Rx+MyUT+rubGWfmBIKapMD0kt3Pw
1meg8YXtJMW6cpZXZ3EgkQiRcoBM4wTt54wkqYmbYt9b1meRclHNzQz70LXzAvmZN+p9KTKNsN6u
kQ/IKaU4tNFkOPmWcw0sNQC82+5dSpXwQ2wSxjQNyGQmDR9HuteykWmndvmY3P6G8MXvy/7LtsDc
ug6DgI3ubA1pIKNeu+FGLkX5Q9WuOhdNHpMjF5ejiDoHLlD5wrpf3CbA2q28bdPnwaZkjzvKJu1h
/yClOlExKaSWd0efTvjQmp5mtu/JxDfA7EYEe3NGDuq0lMsLkbz1fqlH62o5hojCIO+vOLWrbWMv
ZBh1FhWSbKVRI9z4qxyYPsAqmR0Wx9zhhEXA0XHaZ3lG/FaFZi4mzHBXBrVFEjroOg5yNFtU7VHp
4zHAdePnmHfNfV5J75sUAULcPOB8Sc7jwkeG7Vum1tilHe+qYHxY4+If1mKy5GVpZsQLTsHjRKQh
TdYD+TIFofbbarYyrOxJvO59kbw4OYwc94fhvJrKkNjYe+NMWytjPrfEDtiu3k2dKbfZVFlX3oIb
AwWyKVNQUVLQaCsYZEh6kP6n2zhYGZjQdkC65cYys/Rt8mfzKE2tnqXmCUF1IZFYChq2DQOetHRN
AwVn2pCBShZyQMYJQbOQYkWl/llp1v6MM2FB4PGaZncq7tpENnfVMH2bQiR3TBWS5wpVc6ioqB/F
Uu1D0YzXpanECV8wwXnQkGvRe+TMOEmFkRCv3BBwwjcKzqMeWuqfE/i5MAP8ynqKoMu6w6fTEgSM
rG8Z0SQTpExIMUXIFT4fch22ScfLZgHb3zh1RswiuT3AnGHzDKjRY7dZ3otEuy9dyuA2plg0qqEX
BD4G4bb0XLk3QbBWeTa/kekGJs6GTDCHMAEwaFBZ+67dvExTwSXF2AIhRAwMdvpp5xKe+JciJVuV
9RjvTYmN1JPo8AZCPiAC2G+sjFB9VxQjAHiYbWHHnJ3mbLtlI9X3t3Nr5WO/XFXcvJuKMgVcyDVx
VVr9m03UuZkX38UCU3s8V/laETaFeiX9yxhdV8Ka3ucBgbFSsbNPx/KFqamPAtN4Kh0GuJUc3fZN
ixLZjzVaZ12oX5ceDhITMNtffBu3bDAb8s528IP29Ire++TYv7dNCVLtOgjlGgu6K81+5RJAElMk
99rgiVzblGQciJMyDknsdtiWU5gg0yVFz/flkfA+hCTpkti3K467ypsC84tVFljJMVCrTP3/SDuv
3ciRbF2/ysZcbwJkRJAMXuyb9LKVkkoqc0OoHL33fPrzseecfaQsIYWpGjQGja5uRoZfsdZvpNga
rI916BDAVcpy9rrgQTxIq38K4ty/1U1XXxdR3m95IIHsG7LogeIGPPIahHCEbnG4muFHreY6+uZl
UXHVF3V6BTSDn46O0oBsDVDpomut6zQpybfoFhkpGaBlSHSg0gdUyOShm3PrjmoQGO8mB5HWQ1YA
tbPMQ2DFBCJzazfkXSv51R7M/JY1h/BCGP5ESQPwWiSLD64vgUdEBWZ2UdTKTSPJoZL5QG2vzbgt
S0OstMqJ1NGU9nUmtyNs7H1f4TAVVDW1VrcgwS7yas3sYibWNRJ9RiGuZhOUjQzBH4PhBA7WFtAu
gCitRpS09mJu71NyKqRIsoexU8e0C8qtWQTDHrFP89ldQOXFQjFk9xBCKrsGpGubN05vfLPSod5F
jRqrVa/KehvHVn/pJe6ATn78DNvaX3P3guYVGkJvUJk7z6umq3BWpBl6hIvQm+t3VSdMXl+o47pd
+IzETbYLgFggeJaM10Ve8NBoPUBNBk+BTahK4noTNIXniGwfzY27Daa0bndA0yhQz964lo7BI1KA
4dL1SDlzbK88yLLTtZ5yVL185YXL0Z8cQ/L+3wJ7fiRzBRGsGYRzVRaFwEYvbdE4p4QKwJ/KW3MQ
bVv/tJo2vIscrY9+CJq4xm7pA55piz6VX3NOpklMujyeigLoOrhdGEgwa8IFXN6C9/hB5di+9fMx
/GBpuIE5iWUkTdDjEmX60wypspLFhtxHbZsyeQDfMpvVU4X12yFEv2QPRxaKvxOYqI9gdzuUSKI6
wRLfEaTvDQEjqLHI4YKfdTZKBs8Db/aD6svhLkQraRPXcCOMrorWA6fyOhk956rP8Yxyx/xTgPHs
LvBg/CZTMcAWCvW2tSb5sS6wPG8H4irLaNOdmIYFjsm0Zqr4EgcaYLA2WM89W0pazQ9etxRWZwGv
Jp5hmqJX8iD61mNvmwsxASw++wPRoqHp4XEQ9tiKLHLqI3qatbJF2MNuvAub5DrI0cxF2CmgQPJR
QpDvt80cTZ/hdjRrr4HxHOVev/KdRbjcmnjO1BpchSwJcoY0IWxsh/jSk+O0Vnn3kFckoLrUNFbu
YFANRjTqINxeXw8KXsBKFRX1uKpoWDRxIEaK3LXpTFdZJJCO7cf4o19mPziAETTPnaU0VMT33eSP
D3bWFZxKMURO7YISd0LxeUJ97VqNU0KMD97HI3DvyZdHj3kVI9Y/g+fw3THchSZZfeX4JjiPWRZ7
8AgE+dr7GbjZc8trk0Gxov2MfcJVOVZYGg4ucV5ZT6wPJPC4+iIAAiQezccAVQrga8B8TbSzYdvM
wUaOFKFWMcWGTVDNEcllQ7ZkVavMWpuSIWtnVzxA8bTuZRYD/pB8J46+kjvweFVn/SYdfCKCEQYQ
mSL/MEMrAPcLim4syeAZPoWPuKesa/oc2GlkHLKuDr+mhkP5gGzZQRhjfemlbrEBcwGWOkfY8TLN
rJZr1WhHpoaQFsuC5BpTT1AqfWPvGKRwN9neT+xwAYNXgXeVypo3N3sGEfFy5gkeGWRyvRSLgNpH
HjzwoayS0u6nq7SvkNSPimBv8QbbTVNP+nIMFkEQ9CYoKccV8txBs1WyKfaxju2HQTrpwxQFKCu4
ZbwIVsiV3UC5DAZKPh0RiivcZhfW4kuPb96HCW1ZlLQtuMe+4t6SajeoC1/8RCm035h95yC95wTW
QzCGzZOlE1CZkHpIojctKaSGXjUGMAiz7erLWhnxR6WJkUUrHTImXbetcyBmRZS2X0ZkJe+LNkC+
k/v7WUdQV5OeVyKC4QiSDiAEEtUItHUn5K01UL+8d+SeogCBcY2SJBI/I0XAeLxDPdq6NBy7ffYr
2170xcb62FsIgxg6adZWWv4gyyB/9p3FcU4ZbuuImOezRsNhNhIgHPAHYMMoZ+VXvJOtLsyenTSR
224Y2895x6MCNRJi7EF/tyQ3Rhf6ckcIAcpF2zW5+mbs7sLKja6KjqypBVxtlP1Ca5FDyKljJV80
RX3e7uAV2qkyjlWosw+pdqo7QUKLjCoZYWkpWD7ODBJznBwA8kmECQPi+VBBBjffaRn1SNi1Ha4W
g7sJTTHfejahBIxB8j3UVYA1bUdEZ7ZVXEabDqOJNB5/gjDPD9po3R204mmPCmF96CvsBEwQWs+p
GIYZ8LVqDgUnxkbNDeepGpPrCXYycFgLY94YaXq/woMrTcllShAeN2IiHI8GWDjoU3H6FdZPQh+C
NDtdruG6vmwMAooZq7ktmpG4aTaYNd77GvwtOmvh0YJwjiw/mm0XnYz1vnOHDCK7U+39am5R4nCn
5xpjiB10ec4LRAE5/qGzUi1onzCVQEhLZQ7VgIVfQnhwsKg3fRxb4OPmYM43Y9ViFoo76h7hVzSB
Ta7fwRLGrdCq3/H0EoehbsNveWkZF9KPk/VcjN96GxO+tsiiXzmie2Aex2ZnxUO5GzCj3dkku1Cz
CuTOmgHsUinmzYgXwE7hyQEyFVxaWFiN2qcT6cY4EvsRZe7VJOFp94FN9Sf22+0sGxeMKaYZRds7
n+tyIFW3HLYTvL6LXho+VGRy4KtorL8mhtJf1VRTUiycsrhAALjeOMJmPhARCIIvWQf6EORcvqUM
4R/cGN6Nj3fKNsddGaEI1zgkYRBvo6AzOFyDfCsnoMmV0L9aEifrZBECI9GDdk+YIGhiIabTzhU5
Q4Q3+FtSC5Q8G+M+MAt1tXgB34+oVyG5gCgJ5BOwCp1tXfgJhbzBEfpOtj1+O9r5QmQhrrECMK4c
dAUJUlCYWkuUlTeQhX9SplsgVI7rriPTRXmpKTDuSJIOAcjEiy9SGwR3ioKa46HETAYAqfX0s5sb
6DAWfon1F+yb0JutKyMpy092h+aMA+ls27GcPkhCoMsYNYB17YBKSeM4uHEpS10PLH0uqXYA+wAj
IE/mTdYX6AaG9jfqQ/II/fw7gD9Sc5gd7/vBaTdVIJ29x/PvEgMK60qLqdlx/5b7dObwi+vcg/OZ
DYhFqWgXJY33hZLcuOIdaa6qDOiv5+BZkU9xs45qUiYswDXaZeRLMvCUJdIhK0ow8TeSrwgiQQS4
IURkPUoT5hne1+uxKMBdGj2JfZ2rJZJzPyIRADsC0SCE55A/hNgSLsT0KdyHzoCzY5wX69gxvnPJ
RwpxMQ6mIZ7VLvbd4BqkK1jAmTSpgZvsprYKtRNm9olcV7CtyCmup14YBJxGdEUSL9xOhkvAlJXm
rzn0HmtoL49OarCl/Nz27txuNG/gF9c7L42IqaC7QaiXePQiXIyiBZg+rMj0pp4B1oTZaB8CAbwk
QFKhRuTDpRB7SxVSf7ICtKN5lfRXwmR1zMVcbsJ4RtMrhDGYm8E9kiSHGQ89WFsV9TocQ4nBppTk
FxxGYeTpPslgVxMakMNrDHPbpCgCh645rAszNy/I9SJPkUbllelyDq29xW9HDpP7wTBBBbVkhJAB
g8STFO4+K8v5QzM7/r2VNuY12tvzOrJID3hOVBw8KhkHoLYoHFiEM7tMIBYwRvlTk1Mv58ANLyQa
ii4g/4mguUTVcjXq1t0MuNNsZV5Fn1Q+4QFCnhDMJqn8S23Y8hMQJ3vXLFFF3/flvhXkn8mEqasZ
KvkhRoxrl43gaKOoR3hjADyMbEHxlERufm/YcG55Mk9gtsh/J2n50ZtGseOUQAiOAsyhTUz3Lg2N
Ygecw30C1ImiR6opSIFQoOJZWFBXqdOMaYeyfNF1OzNB0mM1Ui7d6KU45MyenBFyTYAv51YF1KPx
SDvrlrsBMOliamgajyrJUK1Iw/rRyEbksSgV3qIVzRC3ZXaHjDvqHAoJyWYum41vDyVa4CYZ+KRO
r/20nD8WBGDXmFIfB1QrNnHe/eRQ4YnsBR3xIPLwPp4mKIsQ5drAfVYOgSJeGSSaEWAjJ4FnRpv2
FyUygdd+RtamrshJMpiAjkdpgSRuzT3q2p9DzbWwyrsQsWMwYH7al+bGtZNfiH4WLFckCiCKViCU
APCiz2HdjcHwDLHka4POxcUwh9NTS7p8Q1m2300B6nVR3npEBKFzQ2Gt2Dd+z9MEpjSiCjjlBPgf
/QPKgiGNKJtHzmKNuoy3ShJqi1npFGvZOBU6w1xBNd7u3/HWzq4rHVFC7IlnTXMOb3jTVbxOwL3d
lzrJ9rr31MafSA8tmBzIvj02W2mWfgDuN6wHzjYiZqA/faFH9DnJZTZ5BCS88N3rUZQQZpPrubpr
TMRPkPI3v9hlZ3+LxCKk5cINclBfWcdont5Y/uCunS6ZdvnsOzttevWneGjIJ7g8j7FsNsnOhOM1
iHPrOycApNM4dbGfSbDh4G1wg4Qjl6kIGqg6lKLT3MuuwY9mRFYF0UdVGt/rBTlcVMjo5ID89rh3
u1cU+5KtGGXz3Q+78IdRoEUZJ360s6qox6BxkbxMehDRgN+QtZaks/qye4rAeH0yCdrA4UI2dXsy
VivPx4soLrvwkbqwT1ieJvcDziJ3HpL0IO2nFumqAYsxu6JkoIDe8H/x0+BKdbBBSFxUHfnKdUKy
BiR8mgKHjdDLv66SvCJlUmUXnFbzo5ClcSko4e/TquOIIVixOiInwDG8DmMX3p1vPiNY86kxg7sO
KXck/ckvpd5jOTwWLnk9iyTOh2p09VUA3hycBoA6CrAhy6UovsfWmG6TICnwTHYXAjkOgPfeXJgX
IuvwUSBXu5ciiT6KhRFmulZ4Tb4s+ZlJ6tEmQLJbswBrWlvduPXaMb3irVEc5zFTOwMXtB0qLXgT
OMlTZMiqWDeHuMDWBb04jzStJruOMcrGDlBQPmR6K8E7qoswu4G+ii5J51MQKVsBxSMmD6GR/VkU
UtqnqF9UNjQap/WQgS4B6kkVADjfKKN5Ldy62HKaRNsWpwiawOhi4N26mbDfZD3IGqh94c/f/SJV
rIAF25FH1WXQBDFIVwOFdpN/hkKyurPnWVKfHYuNp1pvryXT5dQIEpg+Al+I/TyRXjaf8TSyD05c
3JtVU+1I9/4bQwdXG9/xlTV6WBwl4xc96PIGmlP4ndttvAEVAnAHVVDIozaMqg6jAISeuuxITnj6
1BecBxRii8OQuo9VNdar2uUjveV/l7MlKvxueN6hOw2OQE2fJp7hK5nN0R7NPr2It8Ghk2Kp8bQs
GTbbVdwxFmjD47wCGaXjUaJQNFysVkhFlVcBmPpV5BBneW247ZAnzuHPDmJxh2lR/PW8cFi37rFP
wuqxUAjzLG5GwZU3JuoSVF+5caaJCqgpp5sqzjQXeKtvrZxcGeZ+6T7oPFZN73pAg6jDUxbEeGPy
6uuKzPORokaEOGz+DWxPsEU4Ojg6YWUdxh4puZhCIvgikV3qIICDm4li30uE5vyuDj6MlfMdefr8
0ip6CL5y0Kjs+/Nq4ul2i8MU5zOYcs4MXuzWWPj3jgNWMnBLMis5yo4JFU1yITXVI949x9GFYxBZ
5B/kgBxRG5f6tu4b7lFPLXEa3I94NBMyh0zdZEJiShLsFFjxxhb/yOgQaSBWPN/EovecHzr2JGK3
HFhD6+FgGsFGQT+jubcnjfkUt+aNEWC/BKjRgI6DZCYP14grVZffgiWCzquq/6lF333PnC7YpTh+
oTOHIkto+P2eBGb+YPZTgDWMailwoTwbx0B1XGlOpKxRIfQBm1y1Lrxr7EXxlhAIDKiJToq6vWpc
+AK2p6anxq0ECUZfXQLLgR/uWF80mhJxTMoJ7cPWRskN13EkNb29DXTiFjGvCGIWmA7s7YYNPl4d
KIySdFoKntiAUW35kMx0WmKukPsjClAo+bReauKZaKnLElT+zpG9d1Flc7k3LMA03WzUB3YfUXVD
sr2N3WgTiExfpSBjN4R3HElt97kEXnhoANDcV3puWFsYKaKkEO/IRw8XCH6yZ92GuH0y9aNvmfdu
ag+buJjU9ezan0VvIyefcr22OUUKkJf6voNUd520XHpFy/qobBDaqdGFB6orMcINuGVMHmbZdQUc
i+Iqm4SsKcGXIRGwpe508w+4eUgkDBwEt3nbwMpupmbi0G+KK8uDLSA7OKPs0I4KdZ4fUNcyQX93
MWVRu3omcCXcAZWKJkySdpyDymwvUNti4aIRZABd4g2bfVOqNlEODKuDHRvRDetKXuDRNiMmNbuQ
CcMGe74i/0EsBEvWbcsvmCLBHu6Nzl1ZvFCBLgroJjVQEPJ6vNJdaXFgAjkakxpOUgJ5xgCDfi/Z
XJyDlto4M8yVXtVQrSK/+VTXdXNnNng7BpVO9sE0YmUeKnsDUvcZEABlQUQ3rwsun63TBqiulxSc
FSztNfge95DGiAnIzuPEn8TXbnSr64YqPkQjSkCNBYQ5Bdq96nEu2gzW8Dz2ibmHca93OlPdT1yL
nEvLi6keeeZ35PqyXY3u6r03eM+hqwG31WQQKKD9AOhrbane8FCNUgyzDdTedDkAC1EdVlq9Q+7P
LPa2IlSz4IIjVmP7O3eCFahw8NqowIA77+HKVYyiYMeXMjt0hgyOwm6ze8W7EfR4O5K4J0V9yaL6
XrXUKcqs4AGhQ24jvze3gzCBljaWuXJdI9+MEHlxKsmRKiSOW48zxEyQgcW2C7j+Wp+KEwZ9IRS5
aNyPRiggApGQIZsztVhmoYfo2W57GeN5sWEqeIqH5rTVaf5L4KC4Qecp/dZOJLpttzOeK4y+SDbI
Fhaiuq+IMG8psKFDZfrjV8K+L6DNHJKu0GKwQR03dUfiaOiBKcRx8YPOsaWLEarHYjhSxFSjdBk2
l2Oq1Kqpq/ou5Ng5hCV6meD+qFBQVxU5NHbQODirUMgQUOISO761sYneWBkkWhXxgnJHr4Oq70/+
hcDdhCDLnYAXc7GZM/IzHbYfgKZANjVuPV96Xo/acaiTT61P5loLig5NwtVgmwNjSCZs3RaGQe6t
rlHKrxsgOsMX7CZJLSepi8CIiY4/TJJxLA6UaYx1kkCB7C05bcFUc2uakCnMAc+hOYc96WH5tGn7
Vu5F0sBQryfcEag1XsE/+RAniX4EERSvq7xy98BckHdC2WNNuj+EP9Bx/wO4hzRjAjx2jebabp2K
ogNYG8oEiodGN5XBVvfur8Dr+oAK6Tguz30DKSsYU7Bo7E0xTIrkrw9kGU3cnnqqM3WXDoD1gCgw
DhIg/FVS4zOLIwZhXdtYn0AefaqucY7sKPpj5NMgDg5swbN7Sq02aozGkvGLvCb5MnRgtIRjoHaO
lCHYtcC+bMqAjAqAjR/OMHa/Agf9QoXQr5GWPzWJ2T0wHIyxJz0tvy771ViZ2vSSYn4o2N0IRaAp
uEiYmhzA60gj4Z2F6P6YHys0NFdFTYVSp2rYVI6Z7GtguReKyAqDREK3VcN1C+/NTQ41dk+omyJy
Fml4K50nUAdOnPqaItb85GCM8MC/i3NBGxrbrIuMrerCCSofWCQQieYPowOJSUKu+pE4MuKlkAje
qBVDIxf9A9XD5Hek5p7PpX3lOkD4GjgsF7xKe3gGcXMBhgMdK4grl4KSHZoh0kUgJLYvhZVEOIKO
O1lBRS6pjiJY3/eGeKKEDTVSCZKSjutcKp+IkhsCXpMlg22ZTfUN8uH2tp6zCoEI/AHcOoLWxjGX
jRJlIJuP+DWBZFks+h8kqEGgRdFa1R3SNY4NlDOwjb22+mgPeoYiAlR3ij2y/9Io1X0UyHShrUpm
6a6S4MvwObbXc+kjuSxZfnWElgsuk0+aQvjO9T94EBoI6xZLEnMG5VoZIGhs3p/XJAdRIIYdBvBz
qZTmnfoaEB58rnIKYnOfmtdDmNvHMCMZa4C7vzfLEpLa6Hkw7EG1goesycfb1HSpe0O9Avjt2pZ1
5QwwJlEp/zJ3C2JSoEprRrDJeT9227aNvihuwlXak6ggra72rHeScWpQCNEAV4vQAd+jZwdAwkSS
bVFnNQzCjtj0KLVa0I4I37wbGwsS4DBj/cQL2Nr3UMMhQ2vfv6wsi60S9wTCVjweBHcWYFhjvHXJ
bJuHsQKGjNNY4pZ3xQiL1wdBxRFEfkyIWq90mrLfSs20ZRj3RJ6NAr6dZ5+AlD+5rcMp02c4GkcY
CTse+AAkewE78eht0JJ1ks2cTSiKYUO88iqIsVPIAW6MyJS1/NB1XBn2/QwmCkheVH/CGkbsdZkO
D0loO1wkLLtGUEOleDZTRkZJRkdCXQkBoJ3r2gKoIjuqqWSxlHIr1N7yYj+3UmOJ2WKwqSkNBD5g
qfP+6W8atEutFXxT5fK/f/1X+f35PiKy/Z9/Wf8N0g3T5AjVYsTRkCl0Pv2nn7elkJ6wJYUfW5gn
fuadChQP7am4gwX9MZjLdWFNX8838ZtlOj/d1J5SWpA6Bjb1ugelmQpKQ4WB0NZzMm2w9qYalExX
f9eKeN2Kquw5WShWd4OnH9gxxYMTkm8F0mZcE1XL3fnm3poWJgQ5YaE9qZR83Vxi8vaWkVvdcQdw
m07+Owbw731/+fMX0w6RP7Mq06vuqq8UTTDa+bufv5jPv/h8SeoQmjQ/X01bN90X/ub8962l/wXa
l0V+8eN//qWFaTPdL8ZnWRQvGoDs68IC8yskcI/6ybPugh6BMeB8MErXaIyhWtGApv00G/fnW35v
4E72SwvgkRNeVXeGjUTrpuze6dl739evO1aW2RA6ps3EAHuE9x3+5cR7r78/oTVimDMzk89Qs+9J
evzV+Njm6++7HrFJ0fL9gMKvpaDS7s83sCyd32fexTwLXQuLTOPrBhqqwGXnwCXX+qECAYgaV/P9
fBPLHJ5pwjrpA9lvjKGKAK0kNW6BQ6y6juhGfzLAHuY8Js639k6HrJPzS4MSAhrPVoS3Akh9aC5q
9c6ieq8J8XrMCpl6clp2O9iGHNY2+Lf5nSbeXrf/Oy3/bNgXGxI9q8ACs1fdAWAs+hWFgvOj9N73
lz9/8X0fafEclFF1NxBjQih/OP/590Zo+fMXn7cMXi/JzJSjNxR1FAhBrP1lD06OLCwEUydKdXVX
E+1xOr0zAct//tui1cp2PQIvbauTz5dcwlQem/puzFDqJ0iO43XPM8Kf7s4P1Zsz8aKhkxNQN0YG
nK6u7zwqaHjPI7F0voE350LjGg56XhH3n9x9mUvd1GpiZL4X+WFieaf6kLk3f9fIyXrCOnJ0HHy9
75wItdzZhmXsUpfLL8838+ZR4imtQY8L6dgnm7vL5h5PRMlptQc9CPj7KCcULo/nW3lz7j1NCxYS
HaZ1MiV23xgaYyGuW8T1/CuJIeXG+Xy+jbemXQohXeXx+LW9kzYwNGtbX/b1nYH4nt6VsBD/roGT
m8+h/FnPDg14zbqrvkZV/U4Db42SMi1lCiksunDaAzR9GcG5vMueG6z9xj1J27K4Pt+LtxavsrSt
hQXzRZ8Ok5+2PjKxbXnndNdG+nmsb1vrnVB0GYjTna6EraBGS2058uSs0l6qgz5LAESMODt41bVh
6lsbrekkCC5hUsyYYI35O4P31vS/bPTkeCFJ3Ffk1EpSU99Xwvt2ftTenJoXXTqZmok615D1aXlH
ftsJLvyIRNmm7T78QSuKsIFiDlU79+RgyQMdE5kG1R2Jo+iDDr+r5PMs3rlJ3hwohxqNhzG4dPTJ
jhcmie4SrPidk1zCpXfemfw319eLz4vXF9Wsm36Ci8jkUxSPxR2XFRpK58fpzQXmOM6yinmzq5MQ
a87KIhZqLO8Cyn3jjEeRhRDiUkNOyKkdbPlHQ/a/7Z3GjKBAnXRKaC8lLMnmhwn4w/ke/ROy/bZn
PGbdddRyRp7sGbfN0KTu/OKudkF87EOQuXqHwBpVZHiW2TdkjM63+OY8vWjwZL9EYZE5WU2D6FXi
uxGa66w4nG/izU3jUav0bO4Xefrwte0a4+ycJrCstEZUWqsfle2u3Ivzzby5Gl40c7Li2Pb27GY0
g04C/mx7lPgRGJlkvOkpWgU0fL69Za+fTpVtWqaybebJFSerr0IvAbJlWN41+THxf2T+NnGvKwTs
+3fG762d+qIheRLmU0GDHqNpSP+Kimupbs/3460VYJukJSybRKjpLeP6IqQ0gXpZWAHyeYlxG3Bi
fEb+sx4ok88ud7FnU+qjdHDSA6Mspp5JkMdJXIr6Z4Ai3/k+nAzRbw2cHGZwqzHjwhXpaA4b/xKn
vj/4PDeYKQFZKuf0QO7hkGeBKOSxaatfnew/oOP8zj48WU3/7gEMQOUqy9KWOtn4MwDx0SstcQSo
cuB2KU33UOSPE3GMab6zck9Pmf/bGCGrJ5kQ6HCvp7wgWTmYKZDCEqy9N0OCD8cdKgp7z1IHq+s/
xMjaKYfqtTU6H8+P5WlK5N+N2xTHJBcpyTb5uvGxbSgrFFIeJaWFNQocV22o98ICr4juGEUeypHg
JgFhGF9QgsAm2Qv2EXjqVRb0fzYULmv/n40sTuMgEXZdSJpBHrkGa/D8PojcMvjmLdUsf96Qit+E
5U1kfjs/Cieb7p9BUBaDD8TX5Y4/mW6jyGyrsiZxpPYsZrT8Lpv+nZD+rT3xsomTk73sLZ4LwyiO
ZvHY3qTRO7H8e58/CYXmLi8r6Q3iGHafpfv5nfDhva+fHEp2VVo96g3iKJ5Q/CTWkpvzE/BeAyen
t1RdOk0tDUAYdSgHGMDVz7dwcu39e4phW3umY4OHPX3sWEXiKYPy4tGJOwd2cab27WT1lBMNA0kd
cDPn23tzSRHKmY7CRN08DR2qzJ3rfBbimDf2JiQ9n6Gs0yfb86281SvU0AAeQjuwpHsyMVmgJIJj
WhwjlPdhsWh9k+VfMeD9u2ZOpsef0B2TE830iIXY+M64tyNgfqzh3hm1t85diwjSdgi4FOZEr0+j
ohWYzyAzh+mFsZmqbF901qFE8iooZk4ClIbPd+ytdQcNxvMAuFBysE7aSwIMnj3U3o7YKQwRauYc
d3/Vgji5bLPaQP8Rx8Wj3T+M7SOlpj/5vk2R0dYe/monRxcpnQjBXcnOydsNYlm3+Ky+k/Sw3lrL
FkNkkr/Rkvfc61nBCbZpu6qxjlPk2B99kLVbBDTMRyQJoBOXgP4s23U2ZqnKj70xBRcU7qZ1LDp/
k2WRhQpNVEP9okwXVCJ6PD8Aby0ZgTYfbyYPOUzz5MfVcw9NKZ6tYygxkvIyvTFFdyP8eoFtZldt
jfLk+RbfWjRclkSaHrI7vz100OFLpsqpWDT2ZbVruz8IzwRlRO0S2igYIa9HW2cEuAbWvkcHecbG
/RYm752Fbw2Z5Eiy4YlalMFOAo4MLx4QGb44GiNC7l+tQK9L1Gdnhd3R8M65+9ZgvWxLvO7NlLlN
6ZgBvUGqKW8OKfIU56fj7fjpRXdOQph6yMcJ/1lxrDXSJgYU1BujEj5jZ4utx8N3Z7fgrxDcLVeN
k2HMKTGZOP8j3uomy8G0pWQN8oZ/3U1g3zFeQpN9TNBSD+doO+Qfz7ewTPuLB84/Fxg7kAcb4po2
YfvrFoTFPi8kSUAPz3FV3BvOcQG0vtPIMla/tSJtTl6aooh4cqE0YLNS/K7VESEa50OLoflqDEfT
hjIxd5haIJ0U9GWONyle89lE2h5V58vEvhmkwv5tSBXA7ipDfMIzBMxqCIJrI53rCg8XK+YQzOSH
prGhcCPVt8jINbjYSoicpOrVkcPC+T6ZECJmTOYQJ5iSaDeRcv1MvTaGCou0rq3Q2e1lJe6BuIPm
FiUCLJjq3mKBuypB4gTBHnQ0Okndz3Aq4zsxRz8EWbynMLfyrd2P+boocaXQ2IRfcdwBRkECY4fw
LQUItsXB9OP02/lxfWt5aEc4QkqbdK53skSRknLbokycY9xeau+ye69K8Nbi0Esml0eEZ8vT78e9
hYW4Gu2jz2OlbowtPiAXsWz+YDO/bGbp5ovHaWoVso1s1qBZrTuAQOU7L7v3unFy9M3oGwS54Pu2
uO77W1vcdeqd02JZwK8XuGWapkN1nCzBEmW87oJljC3eXRlkfxm4Fx7gvlU4dbtpztDfavV4FY34
icG1s7fnl8DvfaNhwXMS4IGjeWq9bhj5WW0lWYRDEX59drh1kWfj0D3fyO/r7HUjJxM0p5ARNdSq
Y1zvs2wNgvLvvn8yQTpC1gfwNgvgV18/JM3D+c//U7X8bXaEay8JFpNROonHMGEArqNi+2hF/b4w
1XqojJVfu4ToTXudDaDzRoXIeDl7a6vPvxmzeKeHv0fUtIyyrQZOhOvub+8EUxpdDFfjaNblheTJ
sJoi8KZ59uCjinC+u7/PFuK+xO2kYEj6m6f3sIA8IubSVUdH7crqwXfeeXP+3pfX3xevl5yLxEai
XPTWw+mav4zggH46sPS/68XJwg5RfZPt0osM3vk9oOPzn/993yyd8GyPbIB2pHvSidE0EQm26cTc
rkh/tPljWP1JEzYzQZEKdMBpCJnFnTdULKzjNAfw08UIYxm3KVOG7zw33pwQcq5AsTxbeb/lGUqe
MXZAQ2ikqXuZ2tGuH/z4eQ6C4GOFqfKfTI2Wng0iiDV2GpUUjTO2oBA5T/2P9o0cvpyfmjfX74vP
n5yl0m5xbxr5POIw1hXI3T/4PHGIUJzTjqtPYhGFdnZhK1w6B3x6IQr8h6XDf0dUHpUdE+Snzfvv
9fYQTl6CF+HSnC4L7Hbr4Oef/P7///1l+F7clo2YchONB0YfuaAb7z+sGf7280/O4tZsxVAvd37/
CVyrbe7T8Z3l+tbWc00OJkVYS/hyEnISnEGtmdl6pb4orb0skz1FqncaeWsRvWzkZJaRG7IDG90P
njtXFbos76Su3uwDNr5aKY515Zx8vswR4Naoyh6l/iCKaxR24fH+5/PsOhTuBCUiYvOTbWA2Zd6M
g7Z5f1wQ0xZ/0gPegoIqNFl7fXIn+hZJWGTVnaMJCTN6jIrbeVz/QQ9I/nLKUrxzxUkPkJxCIFER
nlqI+OxgR9TbYUAa7nwrb51+BD7aJc9qkXX5bb95GRevZx+NYK4BEYc3Yx/uzaC7DnX4zsn3Zls2
yAZUtuAnnebUYd2rGGQpbfW6XntAni8jy1/coHuEsoUM5d35zv2+jC2mB+0Ni6+anjrZK9iH4aMC
8PbYNgicHt67ZH9fxnyeZKLw6BJH4ckisEJ8M7KwUEdE4dFTXYxxrJ0HMvZ8L5bPnMZfL5rxTp6x
EbLhjZ5LIgYD7YB9ZfsZmstW/jSGuTgGkUDsekrb6GIuyukXrPrw8fwPeHMYlQtAjx3LtJysxCYz
0OHLDInH1cbMR0wgpndWxnstnMQTqCOEZIxcecQ2Mzqk4uLvOnCyyP32/3UgnuHGl+sUZ8zzLSwr
6bc5ejFESwdfXCtFacWuOTuSnGW4Tqud1fCYPqhnF6ea8y29OVQERdoDOLtEqa9bKqciCfOet5Lt
fdMXofUOBPuNvCKLmiQMWXmXjO9vhbwsJo3mpf+HtDfdjRtJwrWviAD35S9rk2RZVole+w/Rbbu5
7zuv/jz0fOe4KsWvCLmNwWAGAhgVmZGRkbG8L69W9WPXfq7IbeinnvSGGUARPQEuYYMLN1oAGzHP
phw7pg+fmI/7Ay0dHoQ4JpXDK5xc2vOnqg57Hmbfc53g8uXtn1cV01Bt0yQIE49U4FRR5neMTozy
sxR/Uco/+Pkkf1WKABqXnHj7JENjxQ2Xx/NA3hVwlA17Xu5HwdroeZGJIcFTJL8srA6wYFpqAdH/
HJHZSbV/5jvpL8eAtUOf3arfyv+vuDmNNm2b5WLJFPEikurcSNWkcp4DSEpL/5TbIOr40tvtmqWi
vrDcp4Q2gpORp1KX7NmwnzW3Z0SzhC7rzXvOY+JXOECjFQ/J64NThYpWdoWUnbPq8/ep+nj76yuL
pDPZwvvYUVVmF4SQpo0CX0vyKT9rPgk2EG3/cvoNESsn/0qEcN3A3xMHxoAI4yhxA9QbLVUrLsw0
SNnrS9mC14mwAXabg5hiw/kDUsV9SHuxrjxH6Xlhu5Ln4+3V2pKlXu8FwM1+VMh9dpZCKLdRZyf9
bYXv2612pLXcxZVSgudXgGqQlLbNzl3xnSPlNvA4aNX7aAoeTDu7C1ItdHvoJscYhC/Q999ucyYZ
LVoiSDIuLTDXemYjA/l08mawW3wAx32rC25dvYvvC1YH72VWlG2dnWUmpvxPqv1oVO8N0ByYMm/D
+1KH6OK9Hmw0Rq4YoglmGrZCDZWoQDBEHif2aNITc4YqeKFB2/j8qnEsGM2qvCQDxVqLA7pJpwJH
fI6l9z2zin7+EeSEO2go9mOwkY1ZU8XkEW5SJSDdown2URdKxSR7gFMA1AXMHCPsNvzaimPgFiWf
RPhJE6nYA1XXus4Isc1BCkeght7XpEwk/dvt87QmhGfxUh7QeDyLM0apXPdDH2npOewhjtkl0X7e
utK2RCwreRHhQABVT8BApOeuB9Bn+GQ372pKELf1eP1CUMxLPZYfcSEkqeABqDL08NO9YUO8sTdA
69oqf60Z2KWU5VdcSKnsDIShSU/Pw9TtiuRHM4KLq35nptG0NzZm9YReyhI8AHy2AOJEyLLn6i7Q
5IOkAJ4fWO7Ulz+ZAT+2dve3GkDs5EzPUhooGyu6pavgISxAjB1YR9LzBI16Qrqmbh/LGsyAOz3e
cOqrm0eTnAVWKw5PfA6lUZWGKpRB51GHh0Z7AsEH5EDD3BCzdmSt32LE2C2j4KFQIcAQQ5hGweFt
1Y3a+qqpGwTBzCLSlCeW1iNVCrOwUlmz8a9WA9rP/keVN5zc6mJdyFj+fmGDWua0SQvn7nmh47OA
Gzxii8rWBbGiiSUzd8izjQIoyghSmgoUG/C7zz39hBYge/n8Ed7h24d2S4jgGbgqwNEdk/RcFFCz
/RjVh6J/vi1ipZxMmH6hiOAYcjKaNDIQjpTtybQeQcIizmqUYxjtLOedbX1r4o1waO3kIpIWPJnl
e92TW6faQmpUYmdUQo3ua+E/tMG7nCJlZ/5jWt9a+U6SwVw53FZ1uTyF2P5KrBAaxakEPV2A2Ib2
J3DUIcQYxp06uQOT2eoRbNcND7FiiTwliFyX5ys3iGAjieEkCnn25AxBDT7CH04x7EfKhlorT5Yr
KYKRtHYZMb9kJmfy9wuklH4P8UANQ08Uw6M9/3N7EVdNkrIuwwEUXl81U/SWWcMcJCXnXP1XkT8p
xdNQbEQOWyKEfcoBCkqNAhEFmDnR9zg7yOP321qsmsKFFsLO0KvTZKnFweLJcafkf+nxZ4c59rL/
YeRfUqgv/Q2ntKWTsEnjZPcxAwPpWQYuFizlpgEIbdiwt1UhOo/f/5V2xASDpPT95Nsj3tV4l/un
ntJhbv2JIhcyBEWyFLi/tpvxruBHA4Za7HN5d3tz1tTgqcrrgrEKalTL5l048BwACpsmjOQ8hi9p
DvOTN/QbN93ayQQnQWYM0CKyExtvwUVUKyXrkjNoLV10r1Z3Rf/BH9/eOkXeVyHLQosvL3wx3paS
oKfHpU/O4JNU/V0mv/zBSl18X7jqEqc0jKRbvj9+6cNvUvHTbjfuh9XNuBAhRFkAkw3GEE8Jr9V9
3D1l0V7datDfEiEEUmbTtmkBleMZxpfAUeDUvm+jLV+8IoRUPxgOYINxa4q1Qc2EqINuEka6baCL
J3lf2u8qoIfevCGQMZNpUZiiYaJBeOkDYmYGvtFUZ6UFieNOr+6ncOMArpguceCvzgoGp+ALuj4d
0LyWilIywupAFgPqYtKmhzr6EU6n26qsynGopNKmv7RhCRsfSkM1FjkjALpTuy2E8TZTVDmkso30
9bakta2xuSepxMBgY6mCv6euCv5zJ9fnKgeyOf47ou2+zbcmZtYCHeZlf4sRFg6yNYBu2gGFlAU9
F1hkEwhPoJ4DDU4qOMvB7h8qzZ2qL/9NP8FlwsY5zJM01+d0TphufYIMHUbt+z8QolM9Vunu5XUv
OE2rMgKzmNmuuh8f+mg4zeMnv357PMo7m9ocORfLIY99bXs6GLUMI7f1ufgsy2Rdzj5skbf1WBZD
CNJsMmVUMDmjr6d06RvRnNHCvIdkuneMdD9p1UZ8sSVC8DdES1oHRFR9VjL1ux6MP1R6725rsWLS
VP0cSu1cYTSdCrY2Q/0GgF/IEGWc3tUNjDkTBPX2VrroVzpaWK0rOYJppalKtyEvqnOaJtMDjeY/
6t6y9lqRaY+JFSn3NKuoO7rYrMNkDBDj+pb9vtWtn1ovG+cqkI27Mhz6T3DBwX0s5fAiVnp8GEzr
pwQQuKs5k7GvZYCn9TlLwVwIfsZAe+1mXfpoVpUOTResns1oA13a41Mt3ZvlWDtJMDrelY7kfwRy
VQXYNkw/Q7oZ7WCUhCzBAA/In9Rop3UVYKxggLlKDcMVqIswGgDTeheaeX2swnzYNYGt301ZNR/z
3gAYcpQDYL1KbU+RoXB7JwqBRE6a+zlT5V04KPpnR0/bg5RV1kf6EBseNXL3pa/yDg5x6JKDsHb4
qyN/CKWyAny1BCPQVoIvDtiEex2Wc7isGbOiuXr5n0Gsp4ciOoQFqMRt8sA8jQFnn9N9qAs9B0ka
GsWsBQd4tGKSXNBNn6LElHcWgEH7KQdDKUgrZ690un24bWMrDpoT6DDczGkhMS7cNUrVArJShcXZ
Kr71CXjco1vxatoKlbfECN55LCOzTLKgWG5n8OUg6g1pdi+Ot5X5lUcTLZlnDLESnYocGOG6mUAy
lrASIJb02brz9WTYVZStd3mVx66hjdIJ/kdpr1awsqo9KJW2OoJ2F5nKQ2vW7Tlus+hOa4GyzyoZ
OOBQnt+NZpscZjjCXtpMi+Ew0cCMnWT6HbWu3oP1nu4Kuxk/ja3hnPJoAK6vAvRsrMq/yzaCGSOP
TwMwfgdmxzMoVWyQuhyj2svGDCTnRDWYKhFcQBls9gpPJuBHh7Put5Ob52BpNVkfbjydl1UQV+nS
ryx+5yI0NoM8np2c817FP/PgEENzIkMoWw73CxD87S1ZeVeSWF3ergvGxKvmxMBqFLmK/fKs0kVi
TudK+qJR5E01ADmdRyXeuFtWvDLFKWYPNaDmidQEAygdfQYMTy/OcU2kqURPcVttnJh1EbRkOOQN
CdGE1cvgUjUDuKzPQzX3x0iPJbBbY3t/e91WpZgG9Und4myKgVNcR0VEIzhT1Pdx8MhS/bfPC7fX
1IRBCacqnzf+fnTyf25/fe20U1ahFElX9fJouTawMFKkTu4aptrhriF9BpBP1eY1iKzSIznIjaVa
M2eT+f+l/YESpfg+0rliIC9iuDgoYM9S7xI4A1oYJWFqldqtitG6MIvurmU851U2Ro9yDY4X4BPy
6j5NPxkE/4HDAAUQGo29hVe0Fm1y/f+WtljJxUmV7DGwJRNpAxxcIZDNgbRv7W/AjwSmV2XfAhni
5+zv27u3dmSpHC3vj2XzxA5bJRyarh3AqdPz5y7u7+sugwNN2rXjHVirGQyUt+UtB0Z0RxdXkBgP
Tr5qzcrk5+dmDg7S9Dj6dGlsDSdvCBHbMtqgbjtpREjYyO/0IL6Hb/x95YOpeFsZwfRBS2MkjoYz
muVV02Bo/HrHoKGwurjqi7MyP07256QFK7gHsT/Y8EKCHf6Sg1dweMKBEUMgfS0nCuvZmDInP5fx
BxD99TLYg0tCGuJbVW6huSy/+WKDXskSnEU9+loE8WtOvv1bHvzrkHKnQQMmknyXZrCxvoM39e2r
aDMUxNiOxn9pgt3rHQCvFWSjZwiuW5Dqiycwo6EgvC1FMPRFL10GxpDu5eUZImbfOwVONMKB/Kxr
D8YSBhyar5NDe9NdNfy4LUocGX8lS9AoaI0UTEhkFUN1SHnwdPNZpw4TWz/nChhTidckDEDDD8fx
xgQOkmZD2UWAsIk87CxHc2QVxywvhnvhSgK/yByYdQmNHizQlvO72wqu2P3V5wV7dDSSCdqUFGe5
fIwq+AZOUvBA/+VtKcIp/t8qXighWCKjV8QYA1Kq7CEI97N+3+kb3m9FES4sjE8H84c6mXCA0xHu
CWj98vM/afFXH4AuT+Yi2N/WQ1Ff7wZdUwQotIithEU0ikx6o3Gkkr8t9ydI35H1bKcPoHx00oPe
PUFAGDqfbwtdcRmXMsXkFaSHWtbndn62gu4AwXNSOocAAoS08HxnIw5b2agrWUIEEPuOOmsh7smG
NmRILKC8q50yff0DjQj0dJhRGb4zBHPIZwvuEINDpTqfm2wPn4fUO7vOgFVxq2Lxq6gonB+a7jSH
mIysBb79+vzA3W0NcotGAEJb79JzctSO5r9Gu093Hyv9I93Yh777FBr3IwTBEUngUT9E6QeneA8W
buQDz/8hnT7E430VHW+vwquTbZGqkTGjpXN3+c/1LxvTqpWk0FFfACf7Wquf4Hf/979JEJxX+/8k
aMU5d57/49eFle2hoJHDmN9fK9BmJnsJeOTbv98UT5uwQsvfL3xf7ZswsJDGf7Gg0SlciFJT412y
daZXpUDEysQi7pXxiGspvVIBBd6k2guEARB4Gvmd6vcHs4fSvRu+SyqUuEFzZlDmLwUOrNGoPAhD
noM4pa0BvPo+AwcdHPPTbd1fW4dJsZ86G6PRlNrEIkVS+CNtcWXodc4X0/wUvy0NtiQJrz4vKK3P
SZsMEBx5tXkws2P31lvL+jVtTZO4rBJWiS+JKolKgF0MKEnmu248xeOGZaysDok1nnL0TcscauHa
inJYEHxJ8V8gh8ld0/6Dn6/SXsSFwlwcOLrXJgG7slJacmO91M37+l2xVdlf+/W0ZDKggYEvUIHX
n090jY72afRfuuBhOtbj2/eWljh8HhCXOp5PuAqVsjDKmJ4Xz6SornJw3nzwabmzVZv3Og2smiZ8
Xwt12FUlS3qJJMhGio+VtNEosrY+FwJ0oRd77ExlIocCvSKkCcEpLzbC1GV9r+4ErJOahuIwmWGa
r8AgIYilS64tAs/pQOlyJ8gvtiZg11QAYMekrgEEL/SZ11tcyiU98SUMkU3ww3mvtlvFxddOC8As
Wh/prQMA+9U4pSG1rTRBAuXhgabgmFSuNt856kY4sKLFlRThHCjSVLe1pkVelB/aCUKIt5+zq+8L
VyBo1mnR9Hy/ran63cNl8mYnevV9YRf45YS2kR5502crPNrVho9e2QSui2VkgEo1YbTgRCPD9lvA
YlKvyPeq6abveGFJ0cYz+1X4h4mSjuFZqoPKiaBrS2qqOoW/DiEyk/Q+pD/5I+yhNZCsW/AqK8eC
E8G8EhjFjNaLbimLupJepq7xMvuJdyLEfrqzkcJcfqxw8q5ELCt6caNXRRjj1avGS6BlPo459FV2
MFXvYUmQn52k85rGiD6aep9AnpLBwnLbHtbE8z4ATI2CvE7n/bV4WM3COsnVGvqowNrVc13sTCkw
nkrVaj/EpdGd5DmKIbGUjfuGqPtt2btflblL8YL2OWlpmb7p2jtW49dkq5K6WJu4tjr/eH475NLF
hiOjGo0JWunaG5XP9exV7W5SIJ/u7x2bJHZwf3sp14yF7DAFb4dpj1cQxHZYBzAD2rXXpbAswyxW
GT+1ciuTtmL8oMQxjaMuYRDjOdcblrZ5YduFUXt+/ej30X7Mfg5D5ZKVh0jltkIrvg6QQOj5aAkh
CyTSPMCVV1X2MNYeKcmX2gweBkPbuNfW1ozRa5oQfkFYiYXBOo/G2Y7r2oODt3/xnVAF1qSlTyuW
5I0rbs0YqNSizq9ktwj9EED4QymuaD2okwvX0r5C3343mA0cTNDrppbygaTa4fYKKmtLCOa8Shz9
yyEKu6UFeQd9MkIz2PHccjCPIWRW6b+zGh4D5Pdd/2WIu+dhPka9c1DKiI56/Vi11svtX7K20Bc/
5Fd+9sLNtNVQh3C7tF4bda7Znyfw1outyv6aM7kUIryVq65sAH6sW69r97P0gRKsYcH1prm+7MUh
VN9fbyu1urract5+QXiJA/VRkhgJY2qtJ8MTuRS9fH/jqtmSIPgnK/d7RQdby6sriJRm2ovc0d84
ZmJu/JcTBMCNrpJlOvZVa4ljOfKgG1PjNdIz5I0FtJOR8uxU3xQtv9P9uyYqXaXZyv+vbtaF1OW8
XFiEbzVZnk9z46VA4gz9fa5/9ocHeb5PBsikutSt4DG8vV9ip+v/NKWiRWAAEs4ruEkfcm6nicLW
y9NmLyv32fAt9J+Z9KqCQxbe9xGoXdJPKL43brnVbbyQu/z9QtcgmialDCLkhvoHGL6++NRwbuu2
esBMMjcyHXRADAonPSzaZpBKv/E03i/m+yw80UN7W8Tr1Ct9LEQiNmayFDXENK9vQ2se4VG8Nuth
33J2sXM2m2e1e1Qca6c0/xbWP0rwQeo/heVT9mZ+FqQDsA/aICVXyrfLClwuYiY5c6VxFqZxL3c7
mOdvq7e2SZffF86aHU9DFOh8H25iyBb1buMRuHYBXH5feCFDi5ikiRLjnSYy134McWSlB5VbWUq7
yxa23zCdQk+aQaD8b5oJR00PhwrubDQr5hkn0rvZ1pzmsjZipMPG8O4hK25TQLzeG2WyOc5ZiWWY
d4752W4Icc6R8uOteiwwIr+gcX7VpAU94ha7mGK98ZSjpPX7VB32twW8PkSLAIY6aHZaqUjPVkD/
UdUjYIT476TKtUvc+wcylqQWJLCEa7rgC/QhHRM1DBpvyE9VckjV07CFHP56N1CDRwpBJ+/qV0Av
TjD6vS4hogCZvt3LAbfhIUk2YqfX5+VainBeMnXU6k6Xai/Tv8baByc73F6o1xcE33c0fM3/Vko4
792oET6XBhdE9ZUqHdHLCVpMGN8fs+Zuqp5s8NRuS1zbfgIlepBpDnZewRxQDgFxXbUbb4LnXdKO
1gAXW79xpW8IEad6lF4bmym1Gi8sP8zGyen3jfJyW4/Xnobn4pJPJKVFC6KYi/PjuIKaj/Mekcdv
D0a962F4i/cDEzjlhldbV+e3LOFMyqMdpnWdEaG0J0ulkHTc7OB4/eS4VkdwLnEMBpNZpdyeU7uL
W2hrLQpJhuqqreMydrhxQFeihCt5ppjsino1mFWWLwxefLxlJD3IZeA2Ch0DdxaWKKXvqvFhVDYO
1Nqxvdg2sVs59quRf4STmvJIB5ka7HXn1G6RdW1JUa9ddW90NbzESCHaG+NvQfwY1i/cRbdNcMMs
TCGPVLZq1DkBUkIJMtW9Zu/srebuNf9zuVyCIx3NyrAr4EA8Wz+qg9tsdcNsfX9R8SLeqLuxnf2m
QoXxy+jvZHmjBLv6/aXxYJnUZ2haeK0UhV7IgNW3Hu1PuxBcnebH7T1YFaAC9rVA9+BKhYBDikNN
poOa7FH8JTzG5ec/+Ly2jFEAB/q6gace5bjrB6Xx9NHVqp264cRWf/3F55e/Xyy/TtnTnkc+L6vS
gUxklx1v//7VgwD7NJVubkvc/rUAqLG1CY772rPi4iGfP9fknsg2HLp6KzZfdWBLht4hAaC+wvPv
bLmS6pn7WBlg/TSDo2IWqVsvHZNtB6V6Ot/dVm3lSbckDFELklOViExwmUkbk+429drrU+N+0odd
PPUM3p406yGx3g8ZK9pLriVtyF1dUsob5F6Xp4g4T2rBQhx0Ptm8IQGpW7FdvX/Ks2+2cX9bvzXv
spQGScICI/yqFAficjSZeUbSMuGlr/uHKFHvk1HfELNmgkxB0Nuy9Fu+qplJttFBhK61nmmB+GjM
wymN5i2cuTXjuBQi+GPAQPpWSvXWq0gKduqR0UG3qb4V/bHc6g9becARTF0oJHjlmtburo4tZOXP
of9xaKDKZR5Xzl1J9mTrkfRPy/9PZbef/X2UbVxw6+vp0Gi1ZPRe1QjVntpqT23aMyDOnZvuve73
325bxpoITaGIB/Q4A9riI1FrCiXRmqzzSOu5zyCdbgQHaxZ++f3l7xdeKRwiX290vm9pwB+ZM/2K
T1Z3yLXTbT3WLJxeNB4JBMBAqws7lVaWDZN50XkA/N3NcbDLZl6l3XC8LWZVHfCWF34xuj7FqrA8
NbbBnAHqmKobmEcQjlUV7JCt6vNKRIofoi5jcdcpNBZfL1s/jFoQhPLoFXq5M9vhMCv3Q3VvRU9q
va+2YtIVIwBTg+kyEtWMhIuwHVI8DoCvt5NnBj/aXZ3//eZFU2iVURcsDZ6jYlq/hhi9N0JrxHHv
++E4Z/ftfMKd3pbyqzH5+k1NzZMHHENftFCB3nu9ZpncWanUz6yZVLta8AkesH1uvDCIq1tPanA0
inBH151bxtaumBj8rOWdDlt082Tqe42G99u/Z8VUaKHWl2w5EQvI89c/p9DlwqzaaPI6eBHmQzLQ
YvEQ/3VbyOrOXQgR7mQ50XtlkOMJB5W5n4r5Dx7fV0oIaxr1pF2MIJ88KNeHYEd1REs3Tu7WOgmm
PpV0KPZahgrxdyfe2Y+SsYv6rWrz1kItf7/wQ/EoTXNlshthcwd7RNScb2/ElhZC8Ku3oxK0MJx5
cfcAxbbfv5+dR8c6/Dcpy6+40MKcEs2Ko2TyIuOdGUo7ANrdzHnQt2ov66vFaSVkMACIELQp6P+f
5LCYvMbeK9ZOfXvjGEd1wVD+/74v6EFPgxLZA2alzMdRu4vTjafCym1w9f0lhrhYJz+1M5oO6skL
5oOvHKveLd8Ifs6JRgWD/hE49GjisYQl0uwgS8POHz1zcrXyAC/1JjLC6i5ciBBWqdJqaF6zYPKy
+skcdvMbse5eqSCsUlhriREOqOB0O6vfc+5uW+vaLtDHqsHFyDjGq5koeaRW2IOZ7RnmSyx/n8re
jbfGbpbfKDp9Y/H73FowBanCGk2TMeZjVMoeTa2upHoB/HVxfGdZD1E/Hm/rs7YfBltNy9ZSLhbT
+UpThlkxtDLPkneNLO1gady4M9beITwQLdqeKEJaTPZfG24tz2MR8EbxAr04TZzyPFEYy2u1XWxF
H6x4PsHT8E8XGQ9zvNVQtxZzoNfCiwHe9avmidYw2qCiu8FzmqVL244fVKhG9aPjH6DnePtSQmpI
ZAh50DKvcK1nFg0TM5iB6nW6vO/oVazj/W0Jy8aLhnEpQTCMZm57v7SQMAz74Ck+jv+CUnlbxJp9
U9MHSATLw86FmwvAvWw2C13x5Gxv+bs8uYu3aJLXTM7mQUoJjiIVT+LrdbJ8Xx9nI5y9QpXcLKH2
bW0osSoBW6bcDdvsKyZGKZbKcM6K2WvtyA3b2P3x9kWi+mSQOCAMQotrDSYl1VpdJrY02vigZO/9
WDpIb2Z5xBlfClmUvPD3kb9kqdty8mbfhddEVQ+3lVhbpMvvC9vQptMcVw5KaMGplXejsb/9/TVj
vfy+YKzppPpGnHNfOTyPFJj04NJojexQam9uh1sWioYvqpE8Y8QJK031/WpI+slL4pnxy4aT/XZV
SM7RN6golLVeZVKIsUZr0IaBNFRyVAr5vQaCczoaB1pTNp7Ha89zJnR0HUxQ3q+v0idZFgLKr1WD
N/pNvpedUXGLYtBdPbflQ65mDGj3arOzpLo9VnrpnLtmrD6CJC/djeTDd1Mvj/2GZ1vZyqvfJGzl
ZMj0wrT8popx8Tb70UsvlfpkyxtvqrWb4kqOcHlHIxPislIPnpbl7pic5fhTAITlWD5X9rmXDkP7
CRLKDeVeT49YFuzgdD3QD0poKAaGhkLuFdaX3ks03bUcSoq1Cw+5VR3K8WQF4FLFzk7OP+rzc61t
AQ2u3PUqZUAykIDO8iMEVyI56eBIttV5ivN3rIC+Vr3P7UNevPONjSLN6iYy2UFplriC8OLanzSg
ADLtkPferP6b2o279MSUE8jG5Zv76Ra4IxC2lsojMGbCfR+nzdwZStd7Qw3WqRvOG45rcUzCLUiD
LdcTuBML45ygiKVVkl2M4+B1NSBymn6alXpXa1vl7DUxsMDwVDBIv7wKHWRtyopKr0YvyvbMsTf6
i7IF2LolQjhXdR0lTA8hAkjGSN5JygM0M7e98JYI4UhpsTo144wITTpO0TsG4ZQtE165SEiD4BWX
hC/QasJ+h9lcTA5SPP0Uy3v7jVDJS0R/+flfTuPiHgxVKy9ljc8Pn239qU3e/qy6+ryQbdDNNht9
fCh3+SGW3uXWLh/enhG/EqFenzwZVEIGPtmD4DPgejOQep0LrM7tjd7YBfFUzHObO01Yj15n7YeY
0e34538TsPyAi32IlLDpreU86ONf0j9p/u8ffH5pmidlR3+P+PvDttTtpuBUS7mbdoxy+n+QLqEM
/luCoICqg63S5EiIyp16r20Roa5uAKCCjHjQbkHS8Xp9sknV8zlsBq+cq50cAR9/vL1Ca1cFnbD/
V4AlnLPKTntb97kdbespTXcj3S/BnO2l0S3sjYbwX6st+lgTYG/GhMBleIU5UIxgWszt1Hlp7SnG
IejvtfiTU5569bG1NKAZT0FUMSN9GBi+ja3PtzVdebUtARDOl3l5mvQETctAy4tajSpPTSfX6StI
/brd4ibDEC5msgZbe7eytGQ08WALmCskrIKXNKe45Q9O6SlZ4Tb+HcQgEuyddRW6ibk1KL38emFt
r4Qt2l8cpMrW/CDT7NLTedcX+UPfHaXmHKQ/kvCTlWiuOWq7t6/npXrCeqaEOF0Y+aXn5+nXBhQH
wGSPbTM9aLrpVtLkqvPg3Ra5chrIHy3d/BYo9IpY2I4ap3JGWSk9QMOmH8XG15eL8dUSXnxdOGta
L6l5Z/H1/kM6fp6seyU5Ofmn2yqs9YBc6SAEGs3g5HqtIWWa7oYEat7oSxNE+875t6aH2nFcaTz5
zUOjbzE3by2e4KmMerQzc0RwySw7qb4/uFKvFFuChgsLlJqmymaG6TyaDtrMDbYqPStBB8zJxLVE
BbhDMRPih1nfUlUvPMP+FlWPqv1QJ//c3py1JVq4gJfGCSZjNKESkba9FWlhWnrpozTvAaH6b58X
ogLZihlSmrLSkye377/2UE3/gQCDkQaKOg4zh4uFX2xBN8iKLkla4U36k9M8+7W5IWDNpdlMGxJ5
kAThbXwtIJ8arYfJovaiong3RvGxBfQ/MUo3aOyDWg4bj/C1E7n0GjigE9GwIXpQctN524bMafT2
i1T4u6xI953svRHqdAkGgaAjr6PS28CEi2C5aSSVQdnklRf9C5hA853Rrtv7snL1MPXNRfALwesV
lCMZtllq57Ty0jgBPlzSH4ohOcRddxwcZV+XLQNYbwaTQKlLmcJxTyCocHw7q8Cg+elL0j4M/iA1
eSVBWLZMsfxcHdCqnHzXzo6JvTUzuGJuVxIEe84GuwCpBR2SunHD6Nj1rlyfGBiwzC+3d2jFuQAK
A8wmtH+Mh4vDR40tWePgB5VnjJ7dgjrjdluc7GuJiEsZIrgDCJTVEOtcmHVz3zbhzpA+pU7nOuaz
7n/I+ue4gh9265ZecWkGmR/oUdGO5I9wS8tFbyazpRIX2HvfPmnt/vbCbXxfbDqNWhWHVvP91H6v
a/tm/Hn7+ysu4PL3O4LHCfuoVsxAL72wXQpUqr1PkkcW679JUa/9WhD2xRBEGlKyXRPe6+reb0ER
3EiWbK2VcPUnqlSlnY0ufd9+rbTi0S/jjVfhlojl7xc3ANXb6n/LVYaHhvJwu3GFbW2HcOYjyWz0
QmOh5oa60UGqHgLJnbdO45YWwrn3fb+VKxkpVnDK0p1a7m9v99b3hci8KzpVzoMlFOLpyYQhVH0j
N9nn21JWvdfvoydyjtdNOZvwgpdeUu16+VFliF4+xvEzsJm3BYmEY78usItDLralFPSTaFrGIXSo
DkUBYIZzmrq20oLhHOmHxPbLw5yoJ19O7m2pc1Wn+ZJG8l0lFY9DH6i7PrS+3f5Ntw2FLlHBEAsF
nIycJS6yQ5jv2uYx+cb4420ha1nWC+8A69q1lLnKIjlNOFF+BycIwU/q+mXQ7ZMmGtywTGeXcO8l
YbMPUQg5ox3Zo9sB7egGzCJvbMO6VVH2hD1GYTZCsColNJ1qqHjv+fUxKY7SVn/12vsZbX8LEN54
TlkqMzF86cVa/WKBWxbp0skGFqNqlIOuxneS7hz70XgY0FINnSM5zFNdyefbq76+tb9/hnClzHIy
U03mHiu6RwuqtKzUXDqaeUBbG/u7foL+nySxXz4PtcE0aiTN+uc5fFfIz3l4VwTvNie0Vq//3ysr
Piwdy6+7rmdle3UPvkIDmOsW6eD69X8hQ7hjEj8Zch/iN68qJlogPpnFU5U9RfJ7vXys5dMQ/DOF
0+H2Vm3ptZjsxXUQqHZbkuDh9nceteYps3mc/9HV+XuPhBvBaitTrRcRkqYclLo7G2ZwPxXNsR6s
421t/n+O+29Zi2VeqDMHE60SlcE1HT616o9M/2RZnwe/duUWvLvye69+cqa/UuMElMyGKW4YvSkc
bqsJ+rTXsJBGOTXtUXY+5f4h6TY0XN0vaFYhBQO7kpDtWkEphQE+b2f2y2p20ZkXwm7j6lsOp5Dk
oAr/W4Kgh+0bapwFXBVGfe90d3qxM8qPiQQE8yFQ3k3NRuVx1SdeiBNcltbXTmdaA3eg6U6QXb59
AHFpKvitjuCLyjQJwC1mwark9KXd8ugbiyXmA2i+SORJYbFCZU9Sq36Ogp9+5FrFY7D7k06PS1VE
9sbUinpFW1Qx1JBZtMANN/z2hnFpggOqUkVvTEC9PSk9dgGt0h/G/v72Cd3YbrGHIUn7MYw7Fqyo
J/elj8eNU7iugk4GEegQ89WccKlm8Tg53Pdafef3vdvZp2AT031did9Clr9feBljLBwtbZcYt76b
4ufB+JMYHf7m/6uE4DF7JWu6vOD7k3E0ovvsD4Y0MaTf3xecSMO0IXc0i6Q050R6sMJvanCysi2+
3q29EDyJ5VArsJNlmcCnNk65SUy1sd2r978BEygQLhoNwoLF+tTRgAAhZW+PB2n4N8lPRsw8kPVX
Qdh+23JX/fuFKOFt1lOZjQaDBEAQ3036l7b/2jGs31gbT8D1RfutkWBbuQV0r5UR0TTBV7PYSea7
JNm4Q7YWTTAvFTDzJDcJQ4f2sbIPtPa7evjgN/bOdP7Io/zWRrC0qcqB3PqVNXHctKJss9uEdVrd
l4XBUlf492ogJxtKaeR5g4Ovkn2gPdr5+6J6b3YbGCprZ56BB4OiAr0+rwZyRgsS0A46Zs8ID4DY
yVv7vhr9XQoQTNlyZieNfS7Crn5Msn+64pRanRv1L611NprvFoyQRb+h1NraXcoUbLqCEmKM7L70
TOOY566fHFXrkNVfbp+cNXu7lCKYNFWeMFE6NFOlL9V0ijN6uo+Rsp+3UCK21BEMO2vNuG7Shle7
43tZOzxUVX1MoZB3YQ3eiGqXuEQMky6VEizbsjojK1qUgnoiTHZ+8jCP/4e0K9ttHMmWX0SA+/JK
SrK8lF2m5HJVvSRqJZNM7ju//kZ6cKelJKEEe4CeQQNG8yj3s8SJ2OvjblA/u/rb7QmUjYtP8MV7
o40RwBQ9xqXpu4kCwHycx0/pKAHQrN08lyMSPLG8UxtjYtjhaM1yyp0xIYn6L5JDJppxgNBBe/hC
vVKr1NFLXbwInW0/WWUZau5wR+FZglvqX6DHrAtbYt6x6Eg0atxbqu+jowpEc+JPkurD+p3w3+GI
qUcFHDJ61iGF4WZ3WvsMdZLb6y77vnAldBFl85TwFAlIftTqR1NHkgWRWRAugHlsxy6JYcE5GbOv
ffvffr9w8DugpIB8gD+ZFXd2s8//zZN8ucTCee+yKI3siG8nyER2X+z0c13+pDKljfVz8c8qCyfd
iu0u0W21PEXF5yz9otJQ6ff/20QJB5xOjgPIKo7eOB0iI5BVxVfTf5cTJRxtSyVp7xEsc5emuyqh
uyj9EgPimJePUDk3x+wA2LHvOj9NKEbpn2Lvj2EcMksWIst2mxCLFQ3oL5wIR7IDoqKNDmp9uj2P
6xfl/y8VQGHXF2VUlp0R8QBG1yCQe6TZYYxftOTLbSu3hwG8+rUVAvdsLjJYMRDpGUdjkriAsu8L
x16z6cDqEjGSXqEx4p7JkJKrG9oAshg4Rse1xVwWOolsl5U1wrysB9jV8CH8+pOUMpm11WFcmBGG
UVBNn2wDr1ZTf67pOwE7/79YhwsDwuVFJz2pwAACP7bEW9X+sYuv/5sBPsKLd3d226HtR4wgG3fa
DFZ3ye27ul1BfaZ6wHijPVq4v3otARgKhC/A/wRJ7TP7TlP2bJD44DIr/O8Xo9AVF7nuhj+EaEsY
tf1gfSvg8jNHVkmUGRJuMa/PaR8TTFcUjX4Tnc383IO1cxq+/ItlgftgQqYD/4jFjGloU2dOcO3P
CnDEJvYv4FO3Tawekf+aAFjies6KVGWUzLjzVQ+pHX8m77UsWb96PC5MCLdI5vQEzIs45davGWQM
f24PQPZ14fARB7Iz44QQv41CQOVSyUUr+7xw9GqlNis9xxIozl1ugCNdMv+rW+licoSTR1pDr6mD
PZvbd+6h+PZqyCpDshUWzl5U9lll87K0xYIpeUY1t5C9RuuTBDIvB8TMkFESNpE6tYAQWRgEKtMQ
MUulBYPVMeAAuJ4JWDru8utdWsEBzRjks09TlviQWvHt4ZHaz0OsHTQK9W7a77QidNqfs/WQkqcS
fX0QoQL2UbJast8hvOvG0Fas6Uv8DvJ5ag82FFhkG2JtLl0QiXIGfF1fdNvkCWlzqx8yAH20o8fy
ndn8uX1i1gZxaUE4MQWZMwi89dlpNv5GxTMEWw2QU2y04SLpBly5DjgRF/4Rjo3FiD70U1O8paVC
j3ER2Y/I9jj35WR7krdF44t/FaB+2LI85MWA3l1AIccUFGesmIu3DKJtSYKmnjEAb8muy45d89Qx
w4ewdtBAwrFo0xCyFpSVR43mT2Za+sTRg4amQKerkilYJAPws2x4HUAXGZxgQpiCmnVQQC376i1q
HN+wIc+YnAsAe7XkT+tKItrFLSLYEm4R1tdu5WRj9ea67zE03plRBHGi+1SqGLXYPIIl/veLN3ZS
7bSqUNt9g+jvfooTH1sV2pkyj2d18qDdicoP+nYWXIe40jOrK6rqLTF/Q7IyyLQXGkX+NCu7vJDp
2yyOHMaEdmxsUxv/tgBjVw5JKHiKyjfQc3+xWvrYp7Fkk8pMCGcOlMW2qaD480ba4mequMeOEEme
ZsUESF8gwIz/oUf2IzS6WBlz6itLyfLyrU2h1Pju5o1kDCub7MoA//uFARQcdE1JivJNT6CqOjzg
1jiMg7e3ZG/usrgJspTLoQj+VYSiAzp3UizI/GJpMZhPWx98Iz6rm91cQGJQOyRtuzNYfNd5iZ/W
W0t1IDWBFq9mgdcE/4gdVpVVOH0RD8WbMef3MQbbqZLIZ2V/c8C7C/JA4EfBjX09l05WatZUx+Xb
OEK0PtFHn0CKs4cyjp81FvGLJpVYXNkevNldM5GTAtJDJPp2FQjSJgQWc0XHC/1zlHnfawYg/MCl
wHnzsdjm5/QoxCSWVbx17fcprva9J2OkWtmA0BdENz0604BNFSetTfu2QHNz8WYh3FVf/Z1Gv9x+
tvj7LTwlsOCBSwJCa0u6MmaBgn8s1OKNQp3OrAbfpr9yq3ls2Rhogx1o7n6UyUKtj+ofm8LVkI6t
wdD4hadyRPOnGbbqmWp5YI13t8e2aoczT2DHOXCl+N8vjm/Wlx2YFTpsakCfhnGu91ECaNxQOn2Q
gcxS8vytPBQeums5Whl9n+hzuTYXNx1jYA5M3+ahQrmF7Qcgkip1M0EhSMPgc+KsgotTRSH02ozS
pbniES/hWlbTrpA1Ka5t6svPC4ujR/HcgaQ/eStZnb/Ullk+OLY0vbecqw/QNaRlOJh/wRBVT5mu
AO0fv7VDfFDifA8FlH2tyVhRl44S2kVt9OGa4PkHc52wJLUxFhD/Gds39H/tEuM4pd+d+MGyHlXv
kLOft7fbcuZwGVgA23LqC9BSCHd4Y2fdbEfwAKcpCjpgrjcrhLjQcoKiLfIiLtDkIlS9d4quG2al
BM7FPFjDl4I9JSa4hubvzrA1vSuYEo7OONCyrUunfMtsH/KpkL/ePFcacImQ1gPmGtRdwmsQGQx8
akDDviUZGXyuoeo3db75+cauAaUKrmYXDoJID4ZtlUyt2nZv0M5Ry4Ndo589cGX0dyvLjjYF7vWi
sxdejRAhNYAWalCVjt8IGfTnesyzveXSUtI/t7TiIJUEnCecHRAGiGg4C0HYXJOKnCGUau2gqVA3
5m7rmlybEC4WV42VQQNZz9mKw2w8Ncf/7fPCxUKUdKpa8Diey49dy9LNPU6IH9Eu4vEKLq8YC4fd
zK2sH9vKPZO+2k/PUWPuN4/gyoBwKGwDzKR1VLvn2cV2dSEhuLVmK4xAuEFqzqSEaMM9j0WzA1rH
/+Vl8JPmzTS68PV0HmtAQUaz0ZJ+/YTQdFCnvHSzt3x6nPI49Y0J+W59+569NiNsqGkcigl8R9mb
flfF485UZYQgy0MBlBzadpBgRcCJTMn1OIxJV+d68NI3NP/67rFXB8k1tXymuAGeicQJh6MnrrhF
SGp0SvpmsRc0bSXad9qdbm8q/olrBwzvBSi1wVzJmzTE5zxvtCJL3T7FWrRofw0KM2jjfemlkstw
Za6u7AjHL9EIm6BGk74Ry/PLHzSRMY7KDAiL4aZOUzYTDJQj4uTRDDS6tSYLKkkTOQ+uXGXAHRZW
I40qY9J6eziDSQyh8s6dNckJX6w3LFgq7xXnD8ZChihzvWJ02TCezW7XRrvI2Q+1xCldTNO1CfHs
IdJKcjuBCQ2FuRdPRj6w2E7C54Uzl7TEidwBnyfaQ/eXJOgEKB+KzT0U3ApuWHii4DheCOsxK81s
CFuMZ/qgqBCQRXf9xlMBAzwMRWUTN9WiK29U56ahxtyfp9fevu/JG5neO5k847IdFy8Frij0lfKW
z0V/VA7zxHYHHQQEeDEG6zHrqwCStZ/nDrrg4DdWFHIwJ/NvgVYtVZE9uMva7Yd9C/ky8I5wXqnr
+yuv5ihxq0wHWwfzS0vbGcaRTVOAEl4wmA9l/KmfnmgbQZn3joCTc6RHuw072T293DN8GjDb1ocy
ghi4sCpGAJj0+skpoqAFpXMTs52Dfrt83OoD8AFrCDih1IvpFiGiFXoS1Lia9JP1rvZH1dqaxRA+
z8/eRcA3Dxp0MEp83hjGPWD1cStTAlzfMtgvYIdSke4V2c+tSmlct7IwggEB3lD4Bdq4Cd2bHnoT
9oAKl/YhHxy/lPZDLO8mzN2FZR7rXAyOzENqsNnUT436UM+fhujRpa+3T93yboIJxMkYng4WHHFw
aLasuiLW9RNt/N4J0nl3+/srG01XcaTx2oGEEHHs9RBAWkKiEi47ihr7tjqyx6aC8oHkoVuZJ/A0
I7eJIXDSPOFQmUQxYmrk5kmph3uq9E/UGD9V1Xy4PZZF4oQz7KPP2kVsAW0k0e1P61htNbU2ARL7
1pn3lvG3RTsM8V4a/cAqAJJUWSPxyuoAX6WhTxnHFF1GwsCqds5zLzesU0HjoNZfx0qST11ZHuSy
dFwFiDNRwRB22Fw79ViR2D418evQz37xvQaks7TOt2duZRy4bznTsQkWRc0UxmEZs+MUTLFOvXfQ
lcCQjEL2eWEUqe5VSNri8436aiH7ks6S0sOaAUiMo0ANNhGwswpPbF15tFYJsU52Xfi/nVRWCVjZ
wDzjp0IxnRdTxHVOPdLXecfsUzq+1ZSAr0Hbec5mXwrCARq2MHSP0dEvisx52Yw6VTHaJxVIeq8I
WPR78yo78A6woVRoH4Or8/qsT3pOtXGonJOpHbp4Z8oIkVdWATkQzL7qcWkAkSMq19XBiJHKO2Xo
xUFZcZ/stw4ATN/oFcIlAiNYjesB2J1XsREMoCeD7Jo8qNjmx+rq+wtHkOChYkgnnFTtsf3DCsn9
tDzM0MwC+ISfY+jJGsL8597QOK2tkdOQUb/y5mdvbJ6d/rsjE7ZZbtdrQ/zvF++SWbtxD3Z2ckqi
ffGgjHuZXO3aSDi5uw6yV2PJuDrqTtxHFQPoxMsDLflmm29R72uNKnk4ljsKqSjYQIgBcosFZU+L
5mktMcvoPJtBTh5j87R5Q+H7qLjpUGUBr6QwUawc9arp2uiMxGDaHxMZKdja74dXhSQO8iA42MKG
dQdMUmHQ6KwMeWi140MKYkmJXy6xIW7aHBw5UQNBu/OEftpBPXiObN8uLQCZjnjedSycarjF19vJ
yxJPyT3NPbU7YK9b2W7lt/9VuI0sweXn+Wa72K2GTvMYSRH3NKX7QR8DI1MDo3tuDScghhZE28M9
2IM3Ag11+LsL8s02omXV69QD5bJ7sFvvILnHl6fv+vvCeGxvZk1eEoxnhlzOjnSf1O3v3bUJ8b2e
WGZoKUzo9kFp/VK/v30u+H8vLgmnpeZEZIa9eE/JPDbR7KTKSZ9HSA7A7yyObnQcyLNHos0eLvJE
F7aELMhIU1aPE2y5TYissJfTzQcETf8Iji3oI0GVV5T/IU7veKVikZP7JQE9vxpv5kaEz/kRrQHK
uULvqUYm9E6clpyah8L09rMx7G8vx8oJuTLAD+jFCakBqmhq0pCTlqR3Uec8QDPGyna1vrP19kgM
93Db3soOvrInHHhbGRmzUwyIWervOO2ONM6OE2N/bptZuVcgmW2j/GxC3gs8SdfD6sYqr2mGYSXs
FewbtiR1u/p56JAgrsFOXhBEJ5lJgRUoCZQTvuVovs83l/2w7gAXgXkJYqXwqgSvc6BaU9luTk51
D6DUodI3e7WYHghtoo4B2p1F6oua3dTZjWedjHrXawFju9vzv7bMiJR4whlc94s8Z18AdxCVtnli
Uf6cmuxJN7q7qPK2Fv15SHZhRjzgcV0MHcJD8Ozs1F+qrCmR7xLhrrr6vJDktEAyDoZDzzzloGSs
aBrMThJEFh4qGYHg6nyBMQC3lYsCqVjsa8EWlRRJYqEncf6ppt6nBo1BbZLc3V6WtX2LWh+CbkSy
QGUIl3tftp0Drmv7pPVt0BSHgTn/ZuE9ZLh4YYbDw64PHngraAl6JWyseYYoTwUu0f0ku0RWh3Fh
RBiGqWbMHHoYAR8zSjOvGd1af+P76sKAEFWWSe6mUQQD3ZShmyLx/4WjcGVA8N7UpkDzBp8mMInt
vE+Otz2eMbGPwEvNq9PI2gr3rFqwxIyJY5yMYr4fqLKfS0nkvbJlrywIK62bfUe4gNKJKO9Ts6/Z
cftWwuVq4JYCTZ8GGJGwlQpW6mpL7VNExnsFYgLFWPl6f9h8JKC2YKKJAjhGMAwIe0lvKOf0Jvap
jJ/MF2jNbf88MqCQdAAjF6oNQvEtsxsy9npun4bki/uiGO//4vOAECKPw8HD4jsRF1qRDx32EdLF
xnc6/bz9+ZUL0NEA7YRiN0LLBcYzMryMzaWinOzvttUHGrOD0pqCwpOV1ZdNswCJ6Rqea07BD/yW
ME+F5rB5tjrlpNJ5rw77PH9Uq2c63lEtDRxjpyIh7haS52NlC3+wpiNJ7UFAxBGMznqtKlU6e6ch
eq9sa2+W5ZFFmwNBAMbgu/2/EeEpjwwV0mvcSG69FAe2GRoLrmBMHBCRnJN9sX8nQ1XiGWy7JyeF
Fl5Xf0pjdd/02ScQukpCZn4UhOcQ2AdAeQCxcdCmLRyVdKjTmXbEO83ol3e8n7YdEnZvfEk0GSB+
ZWH4dgazkmahOieWSlSbtjUeFzju/XRXI47SarSxNfrd7e29fEfATmxzElAwXKJjTbgkQQoe1yaZ
2nNsN344QKl7+/dNDerZQL4AmShmrUbFsuaiz9pzbvzO7qzy1/bPc+1RXO+Q6Qbr9fUF2UEVZxxz
tzl742c3DrTif/y+cAGTci6MusH3Izdw3jZLv3o2hGL4vOP3I3YS3o/Bm8d5JF70Nqn3tXVoNj/h
4NzH1CP850BUce69jADR5ND63B8dO9t7tYxwabl5PtxzeOmmhqyqWMpX9Ikg3Z1VZyDsvXivks0Z
w+vvC75tq0Y2MS1WgbIn/ZT5NK8kBpaHDDMPQgWk65Dd1sXynJtq0ezmbXkuvPJH202B1/NeAfP7
7V26fENwofMLCjVelFBEVGuMLgI171lzboZvqWkEEzDABICBrJIVnJYr8vF02A7Y4TwgwPjfL2JZ
r67jwSpbHOf+rvL8SsaIKPu+cF3Qpleo0eL7RrQbHZ/+vj1Rss8LB2K0XIg1Dk17VlADtr5DxWvz
dQTUGrho+BsLWKEIw7OHpqyIq7bnDMTh9b0GZfrNI8BFirgbOwonQqyVFHlv0nlq2DnJvrb7fLMu
KzwQnDaUYtHDwGV7r9d3tt3JzsoyOXfuroHaguQ1WDkPV58X5p9GCuwX+PyOWd+r+7z7tnl2rr4v
PJ8sawyiDPi+DiKYH6UbH25/f+33Wx4cDZuLYiH5fD0906Tp86ykyZnFe3O608h+1CX5x2W2CJg1
DbuIo2sRRwovQudlbjSrSQLI2tmlRdDWcdAm4Dl2HYCAcn+QNdaunAngRgGzxi0FRRgxLjb7gtWz
GydndVD9PL6v+/PtSVsa8EA2g8oxQhUUJ0XU6NAQdKcqFhpc01fim+3mIOn689z8xZU00TRBogef
n5PxYI2TX2gtpFpsydLLRiGcDJz4pkBiIT9XfpHsID50e5L4zr92/K5HIZyMGXyGCGTweWZOvmV+
UfZT9xVY383XB7KoqLAjVoI3jlro9WQB+wcKC8rGc12UvsOoX0ueopVp4jU+tHAiI7jEGRUMKoOd
PnZnOzC7V6Zv9vS5gg1KoFC2RUQhxtyNArX5PlOHs0afiswL4ijfvs48mABiQ+WCiKJfjGpGPU2N
N50pfYjuYm9zVpAHE/98XnAo42SM4qjH53X7vcvO9v72NlpeUPDDQLCBHg2I6sEjvl7fupwqxbIL
9QzyeuWhULXMR6rLBQqpraU8n+Jao4gLzWNElLaFy3ChKmQyxF1ZZcznSrv/zLTj7aGIJ+Lj63Dv
IBCOrB28m+uh2No0zElZzWc3m9wXENeXoaaw5s6uVIg4s5RUwW2Dy+FgKC54Vnh9HbAdYe4615nR
p0GHMP5auPuokkTCy/Fcf154O2Ig55OkxueNCVJS7VfdRMPxIZYVf2SjEKYtVeNaiyyY6c2gdP3Z
k+ww2ff53y+uWwQckddQfD/3UAafHhsmiSrELQzPEtBdnD2gkNE9J1ZdNYLouh+HPtSqs+btXBWH
/HXzSl+aEDMhkREraY30Zqjpfl0FscTLWZkirhqBdhuPH0PRCUw8o6tSI+vDTr1z8ydPVnJd+z5w
DChacKAAUJ3XS9AptVa0NO5DZDjBFJf426cHCI2PHj8Dp0ETXBAdVEquAZGAkDcVUvQCZ79uzz93
wy4fOywxyjoI1vHwmwBgCXu0pX1DLcAnQqu8Vwi6QH3i3uOtS5XzbUMrM4UuQs5DB2+W6xVdzxSA
wQwnmrQhtX0S7TSJ6yH7PP/7xVlIHReqaiU+P7B3ZfhubiVF+Jini5/Pj8rl9yfa58OA76vqN60O
k/D27KzcSIA3ICeLDDjvXha8ZcW2GndK8y4Eccv3qmwOzqD4SuccoEEg8TtWDvWVKeHZy4zMQDEh
60JaHbT+N2P7ooskNmTDEbZtYfWFbY8YjhbvSLJT2N6rfIVKDrfon3+syT+TJt4dUOmgNRrlu3Cs
B58Wig/WHn+2miChf7XqvqWyYa0dFjh6fKHQ1bDo7JvsEmKNUZ2EZeSQ75o7QhAyLlPzPmZkehyT
anpg2sBk9AsLLDUGyukyAMr7DwOdMJ1KmQB/UTpJWNep+QJVc5vgNckdEGcM0HVxvL9DG3cHwuzq
qcTUx36utFPjj649HJS6g44eSeYcQiZNdqgtJ5K8E8vlxp4F+NnhLY9oWeF/vzwcvUFpW2FevOrY
jPu2/2Rbya4uZCo9ywWHHWR90bLCbxExfKnb2bXSJklCu31Kxvg+V8rdAOpMCh6GLAT2V7KNP+CI
wu0IP1xFkh6uLrD6gh/isSpjSZylYdWW1Z2DHliIvLea/VDmg7GfdHDPtq4JssZq7I6VizZjpmnR
AQIy34ARVf/0bIbUllIqn3KkIvyEeSnQp1n15/btsXKkr36mfj3/GtqdSIVWm7CZ4ufOzP8oEPrQ
e+f+tpmVOxbaUXiNwL0F3TdXMJMk7ehNOm4//dXR9pt1trDLHejU8NZfgHI80WGeaWvZY63XYXtQ
yNkrw+2/HtVgYKTQD7EsOse6llVmU9Uh6wOL7awh2P59VILhKcEZQDwnXOHZ0Dtq1adNaNLH5Nhl
/2LyLz8vXNskaazCaPD5yTpb2XslyXWsrC1nkeH1DgAwFp2eU0aVlipqE9bGzk32kSNJv0q+Lxaf
qkbJaUzw/SHdmcQfJH7Sygm4/PmOcFDzlpbFAIqa0Gyae9ZBg9Frg2l2jrfXeHnRafCCVQfxNHLt
9kdd7+KiS6p6agvVqsPcOs7U8uc6pFYdeMnP23Y+slfCxYMmDNsEiYmNzkixTpsbxK4irc1D/Boj
cFvXCLTcTgOvYPohVqgXlKCZ2jPcXI+xl9c7m4097iZw8f4Ger8+OfH4zSBT9neeaPICDY3hXFQx
vdP6yH2pEmc8NAleSjUaM90fa8ORPVorK4IqDe/k5/E7KuPXd9KgZKYauTkL+264N6FvfqwYnXc1
Mb7enqs1Q+j1RMUZwCFj8SiYWZE5Hm1Y2JR5/xl9BOqjA3b711krZX0RK8uPVQd+0wTSdUkoYbgj
o1mp5GE6Hrv0Piqfevo6lZLodOWocDAJ0oC8yQOyotczhyoFVDszJw9L+qS5h1TWrLw2YZffF26S
CnKQtlvg+0n1qnufquTZTSXHUTYEwWExqm5E1y1MqNrd9GLXu9tLvvTD0AWDcAgUEXDFLBF242Wd
Hre2MYbU9HXzGyqmqr6P4p/z79t2lsPg3TYql6g1DJ41vV6JdqaZY4GqJiySI92nteQ2Wfk8sGJc
MxvgUBSnhIVo9Iq6jdnM4dj9jY/11i4FaG1wlwUPKbDf2EvCPhp7q0/VyOvDBpoLxnu+GQ/6HwPg
JwK0FXmnhT/QgybRttgQDs1v3fnNNj+oQPYju4jAF74SUnXXs19PM+qNyoQkUESC9A48+hIDy4MA
A9yVBxANtQpD2KWDk0aAtFZjaKWWH9Whq55ItrV1GJNkgi4P6CRA1/GuCqgLhr6wxKmoFbbQ9cT9
10qyvMs7CaJ+ILlB2g/0LCh0Xc/S3LEY/UaZHVpPjfrFLdk+9Yq9pb3fPgoLyAofBwJTnAZMGfdw
BDvEJG1cUSes41D7BeZoxTzUf/vpN9iHjlEhiShWjgascWojZAqWWIIhj5GcnWCti8GRGhb5v1gW
DAb1eBQI8ciKiZU58txCHfM2ZJrtf/KqrZzBmC58H9UcHqlwMNH1dPXQOqnjuG1DYKkDfQ8hJsnm
5ZfDtYfAi4PYVK6Oznqgcq8NgNfIoWiHbkM7HoDWfGnpS1M8um/KlzKd97cXf2U1rmwJeyzPlNjr
CGwpBZJ0NFCqrdhTPl3gtQCsw+Ohri7sLnNUTHtq5ja01OeuMY5u2vujo4E4RaZEtDYWJOXBzANk
Nm+jFOatZhlCmBoZux+tfRc5d9unCuERLi4PvVsoAFx/PkIgrkRJyjMffufs7Waznw4w0sX3haUo
tBi4MZJ0YT4/KknAHAmCb21bwb1FpxAigWXCtCwNyF31aR8m5p9i+tbEv8v6J1O/Z+NfS5OJHC3I
HvmyA9GPMjocErD/8Bv6wp+2emWYwbfYhd7o+bm5V5Nj8zqBv7JV320WeOw+Zw/lz6oKyikYyC7J
TmgPRvyGLtHb67ZofhZ/irAvisLzOl0xunBySqh8P/fK94l+T5TnlHGNCasN5/hFp+fbZleeIBxg
sGMAuQq3UqRCBQm8UWdpjGvoa/MdKAtgIW4bWFtP0CDy9gAkepE3uZ7hsVQNxQS9Xug47b6ix9qr
7/u5DnTzmHn0ULjfbttbHZDFofDgmuBtL9f2VLeirNG8JiSW9VIrZDeW01u/mfGDrxbCC2QjwNTA
b8FrM8OY5JVeIvwCeYFS3ikyQDH/78XbFa2j8MzgYSLZIbgG5gxGBCUidajWT01s74bpc+c+2eVL
W7WH7TMG8J9n8xohRzVeDyUvTdJFuo7APq6M/WwWuh9PQwVdS0dGrsoXWxgViBB5HzRSLXA4BVMW
sQqbjkMXDuCo+pqnY7PX4veCDMZOryIZDfnKHHKwm44CHvAMcBquB2YD/OFkIA4LlQowTQoe8gdX
P8YzSOo2R0yYO2yHj+YUPIeCIx0nTmz2M08ER3vWtkHvWv7tRVp5NdyPMjrKq4g8RBqJRiM0iyen
DUlB8DDt4lrWXMV3lLg2QBFhH2BDLxXIvYQlY6HkQ9hG2QFMe76TjM9qnxz7yXtJneKTbVSVr0aq
ZPutjQy4RCRVPzgSxZExtN5Eve52YeqMx2+KLaPFWLkQECpDhBxBDhD6qnBSdTWaINcx9+FIDN/p
vkKOOIgmbfv68BgHqUlgz3mf0vVeq8eW9EaJ3CH9ov2cf2xdfGSc0Z6Laxq9bwvYOe/mdEvUWMO+
Tx/hdD0iUSZ5dpezdG1CcBu6onFJgwsZfJFDMBfuEbrdnyCtJIE86Pz6vd5lsINoBKcS8ewCxtlV
ozkZrKEhI00BPbCxB0k8MQNn7p4dr7g3ta9R1ewaPdq7tR09VSSdfkQ0yX+6UF44eKk9+COoSO5q
24w4rUvvF0Vu7rrcjQ4eM2Uor+XzBZ5RLCdHYqM2JjoIkc4Gc5ojGtIku4vMOnC1u3ye7nt3vLfh
VgNdeXutV2otsIhbmDPS8USfsJO6vmIeSDyTMGWqFpha6hf6k79rS2+XqOWwd1g0+LriGbvEtYFw
ioxfdWWO8BHSfj+0tJM84CuOCX4QJ89yAAREe7XwFM1NhZoqWrHCJHmbGApO6r5KHwvy4A6f4tbw
mabu2/qnZ8sKhcv7Gx3KuIw+2CXtRc91POvDXDlpGlqgsJ3L8R3knK0fD27tp63xmhvNTjL3K6uN
1BqSa9ArW3EHdb0sM2grJyHk9/ypeZzLNIi9Yx9bO3N879yDqXyCptTO0B8YSKpz7avngY7U2qEE
R6dAz77e/kHLu5Gj8SF7jPgNHV5iFjbNQGUxkz6FJvGhiY6RLAhdOfVX3xferQocjp6admnYVq9p
k/tNV/mplLtVNgphA5Wp5aVobE/DiFr7svqhScnRJeMwBadvzCY7sqYmDSc3qIv7Ub9zZKC81UGA
TY67lHAqxNafyEA0mNVTGva/E/fgaZKwanUEF58X7t8GzqzHwEIUIubsgewEjZyM4mbBgw2uTl44
RpUUWwq3mrAOg2WzyFbMNKTTw+CVfmsdsv4J/++YxzxLd2keON2rOX8diYwgb+Uog1CEd1vi0kf8
KFxquaWPVu2Waah7T1Z6oHMWOHDF1Bd0JEj8iVVT/Anm4QZy5YIpU+9RbDArLFS5i8iuS31Cjinx
y35zRckAd9o/hrizexE7drpV5WYJQ6b26pafmvvtZ9/Gw47kL5J3jliwGoe6r/SWfZz9Lj0Mkg23
Ok22geVAOw4CDP73i19fDy16Sq06DRUjgK6z8mz8gNJbLlOuW9vXiC2RRNWQQkW+/NqMTc2qZCYe
j2ncOR5qwj463m9P1OpI/jGxqIkVWqb3tp2EUb7Hahf6q0uDnuyZ1EXmKyo4L+AJ/+9gPl7KizlL
yEQGaNEDZqD5bXJg/WGCqOVWxUx+TC+tCFdBXTaVm/duErbUHwa/kBXGVkeBMAwBC4BpniMsSaq6
g6LacRqSOTCQ4Rr9PLu3ivD2qqwuPKBESOMAWow2iOuFBzdxgfqlhVWBVrEdfXHGe1CG3baxdieD
74yTggMiAVPXNuAbdcZklXkISSaNHnoZvnFtpi6/L4whr9HINmtNHs7emwUGUYqkYARUeeopMq+P
x6LC1gIZIxJRyHsByCJOV5llhDpuVIQJixvfGcxvLHahv6EHagmceVccbeCLUiO+y8vWbyvTb4xk
3zhb26Cw+dA+B1VgXDnI2YjpGsrM1LUTFM50sq+dg5tIvMmVbeHBo4FDA88WYZkwpWk6dlVlZVmo
s/K5JORX6rX32Ugl4czKzuBdNw4iZV6RFUN/PWuAfU0amIl//bBk1XHZ1/nfL+4BOtc1eunqLIz1
z6kTyoDbss8L29oYAYWokZYLvfnd29vs7fapWVuCS7CU8OsH6ENFU9skodXB1Tgr1nlrryHfRJcW
hAHMaLbRm4pbMPeZuR/ebw9gxUtHIcgCRQsgaeg3FJ6upgdv/mjQJKyy2AeD6IOTvuvjZ8Xek/Je
H2QR2dpy4ERAfQhKEcj2CWmkZEoza5xjgN+SA/FR6L09mrXlQPWPK8Wg4L64KCNN7bOxZ3ghs3KX
u49N/jrrp9s2Vi4yVBhRNQMJCR5hEUbWNKVZx+AoCEunDUqooZL+DMhnkKbK7ral5Wg4uR4qdLzL
lCOpro9Gb9Ye3H1c+3pa3+n5W6drIOv/e9vIckWujQgbYLLrFvKoePGB8QyYcTYLWTpHNgwhMCIj
URpzhAXWDxDie/G8wC7KzXfh9TCEh9humtzOI/hGRn2My/u5eFRlXMKr40BpHG3XH4SKQllLm6IZ
3BdYDkc5zLPmD+jr9/TNUSrGcWFEcFjGyCuR7YWRIXmn8e+aSJJG64NA/MCPoLFgz5kT06rUEfOk
6GlQZxWYCVAGbGV+0Uqig4/jv3ZEOC/8+Q6c53Dv2q9J55vpLq/uxvbgHgYnaN4h+6rL8LwrRe1r
k8L6WHo/U3RVJyHNGz+ZYkD47/vsSUm8AJXBQjswsOCm7ebr4NqqsGDGOMztMMJqz0nNduV0dJhv
bi90AiCDtkUwzUG1bSERNNWtE7WFgukcwOZPnrX41/ZrABKBHoIwDhwUCxeKWRddTBWGECb2NfKZ
xJLLbO2eQToXjwzqtMBDCaszkwGSS0mVhUr5QDxl5+bd/5F2ZUuO6sr2i4hgENMr4KFGl109vxA9
AhKTEKO+/i5qn3valgkTtU/viN4PjlYiKZVKZa5cubs9hdlSXbp9BDYSrooB3g9YZ0XC6E6mRKPk
/NS1UU7y0KOPdXsvaRb62fsnM8eOvTm0CEdTxYEUBXDhTj0kp8SoNlb64EpnZTILy3UhQZmMn8gp
bzVIqJ4ba1O729trtTA8sjhzYxOCG+YqBaJRTqe619NTKe6qsGbvfkwgCQESTBTTQKeAy7m8uUoi
M0NP8/rEh+85uPh+3P76BSN2MbxyMaIzZ52KGsOzLIxxvKkzRM57e6oBvwAST1Ap4dE1E+QpFyMC
2H3sib561UlUlXWE/hORTfet+W73+lKOcj2SkdWF1kGO27wONS7IX7cX63qrEShCetBHsgCYIjW7
6jtFDogdy17bn47zAFTG7eHntb48dYh6zrgbHIaZC0NR1I66g96j6giwOu+ro09b+qKlzQ4Jrq+3
BV1vOgThXQpWUmgs+mtf6lTCmTdlRRefhPZSdttEbp21B9XCUqHHE95UgL/B3qpzMSvLH2tAPl6T
cVP/qNYqFdeGV64KUhJemT6G1/hn70fdrsCsru0fklcAWCHHPTf4USH3ZSNKszFF/oqWW5b1mhZf
/PzVyaL4/cYDnDB4cc5wR5wNoszDBnrdHey2eK21IrAdLXDdze29XlgpME6hBgUXBvIltnLAe2Jl
Tke88vUA/u1gRJuq/2185WzXfk+0vI7LVyI3ZNiXw8pWrH2/cqaB7h+QGsH3m+OejVtvZXkWjgKQ
DLh2LBRro7uq4uxyg+u4Sav8lXrfudYENgWYPFvr+rAwiXMpatBUlGPZFEadv2p+UP10Pr97Cy5G
V+wGI8KrCqfMX8GIIceNIO++gkArBqqnmcsPwTEVeN3zAfvrZ/kr+qxyGk1rjC2Le3A2vrLFlhG3
LLfT/NVFP7geD4KwWAv0r4lQtnmUGlKQwBK8mmTrp1Hm7Yy1Tm0L1vt8lVSED+3zsXIBOn1lntv/
mtDI/EQ4GnvYoo43cLHk/vauz6ui3BagzwSBC+rt0FtDdTNHEFZoEoVTr/Y4ojc0jZJxV9m/hc2C
0vrSyPeS0ALygyYEwAdCGNxm9dJgZlxQdIPPXxvteyaGdZaM60NyKWD+/Sx81XVpbpk1h5o1R4ff
8WF7e8HWxp915Gx82x6Tahpx1GO5R8fTVYjjtY5dfr9iaauEctn5WKCkiGor6v3n/L1N5rEHsOGz
j2Bb8M1NxdiWsT1YE6pLTgiQA3xXFe825hgf8XegClA6An/zconcNKmKpEick9k813tnrW7++lq9
GF719WVdN6Rkmn2qmvrZI9pv36X3oKSKENLYeT2Nbm/49YnEGww8H2CRxzsf9v1yNjnPu9Ho4umU
R+mPOt32ZTj5KzIWlAqVSHM9D3KweO4pF3gBcmlf2L1+YvXLOG6sNWja2viKq8abzDVzDeOn1qlu
X0xrZcfnNbi0Ij4ewjN9BWr/4KfN8s8PBZ2fZLnTn8rqaOlJczdmzTMogX+jWvAPH5v7jrTpvZ++
vnNrUJUELklg4KBqYHlRtiY1em2Sqdmd9JYGFQnsJg1091PS//oXcoCDRHRm7teoTq+xulHzdBRc
Zyi0Fn1U8KgmdXC8LeXq5GMWoIE2Z2cXZKvqGy0eO5cXtAJWrNwhvZu6kVW/13hBxFz/PrMTzbAX
5Y5ElWaXGmDpPqGttgyzLppSf1rRhStdm2UgzQL+GjREQBz7Uhdo7+XojEUAuo13Rbv/dHuRFkZH
dSn6mM5gsWu2bE+As0ubiumEYvB+m/DN/zS8pXy81ve9yCWGH7xHY9fR97qhqMI9+3q1zIOWseU0
PYZvtW2yscn7txfDI70KJvG59kn5+jyvUUfgmNOpfzSqfZ/c3V6cBQW9GF7xEHPTifvYxfDogOB5
T4Q+Ze/l6AJKHU970AYBqomaMLXThaNlKKisuH7KRBwU95O/hkRfmAMEAIOG04yDoOY72mo062FK
ddSYxkGiWcFY8LAf1mIVC2qKNpm4LADNJDOl6uUhsH0EEHCe9VPhRPUYeWsFMEvTOB9/ln9mcMde
9+t0xPhCPxTZS1ltZbbiGb6xq1wYdewFcvXzPiDNeFUHCApxD0XFljyxpJN3ml7XW1OYeRSLPklh
a8UxFd6OeN0X3C3DL25KCmdi0DkLGDONU6ZlZUgIM8gG7KIpqvw9FvhC0DuaJnkIPGn5nIo0+4VX
qz8GjOiDtjXB5Rl17uDce9Ltt31qljvE9tBuY6rybyhgzw9ZOdQjUNyyfXZHXwSG5iYh8wb7xCxT
tPeFXUe+y6PWmrgdOvrgFZFbTmIbC33a0CnRjngrW9suN9IdmrDnUa0PaRpYgAlt0Xs5+WGO6XCM
R/ubJvoxsAFKDKjed3JTCxcAazMJdWPM99JvJA0skxqPqCnVgraRbR02GnE/p1Wab0iapQ8No23Y
pLk41tUkfyXE6h+qFHXarJBd6GVGGnqa0LcNOEZD4FP5a+HRJGzySgReYfRbNAgQQYuymp/64IKy
pHLIabRqOQSgP4rDaaqcA5p5GD+Z5400rPOJH2H79QSQFLu3Ay2O/ZeBjnTL3eRHS2JvDVx9rYy4
9HFyEZWDwuMxcamMjcxJW/cZOVkE3Bjoe5htYufnbdtzfaAuZagKP3S8aQC4ORlZ5D+n/N2WE8PP
QSYEOUAfq9ZTe1ZtVdXoWidn1O5FWAED+i++H/i0ueAcvdhUw6aRqinbBFuXwHHwzFNHV2bgYJEv
TytmcCZg/v3MIvQo8kqM0SYnaf8Gq1HQ0CTgDLU+a6GgRUGIXaJUG8/FK7RbT4Bpz2NOTsx7Hcad
FaNr+RfPXOvdtKRU6DAMeM1sRq9ADk6fm8OA9y+qE0WQNvcUYFzafLy9K1dPiZlmZu63gkJIuF0q
co8zdA1pmtE6ydGKpFsE1fjMyZ3RfaTs921RSwoMeCWAt8C6IuOu3M2i0odW7wbjZPEPo/bS724P
/5ZMUfcfXYLg2SG+jweL8qjLzTEzjLg3Tl0+Bv70h/FhhxxSmLJ73/tlinvKHwc9CTXhbur6YWw/
okwl4E6zkeXJKJ+H9rnkPy2JhssrTs/STv79MvDXX2qmFJ1nJT5mntEXLoMJ6Mh+xXVeWty5mBUF
urhuwYR1KSJ3RlrQoTFREb/Xpwf5cntx39546uLCXcABcxzUhKqgDF3vdBNXGnTe0kO38oLSzMMR
tG10n+ciNKc84tqT64HlLon6YZvX3tbIfsdgkkiqb1W5N5u9tuaOXU8atc9g6wZH69zbXQ2luI70
HIHH2FGnTRiw1fb01wf9cnzF5NZGn1FBMf7E/wyWuyFmu5nyO6/t3/1iuBSk7h6PLVIPEGThagJv
NMtkcHsDF6eCdQJUD/CNK1BNOuf3E9RKHgmpXkAk9drW9d3A22/NuIZ7WBI1lxrCOoJM6Yp4tMPj
K866ygET0fDstMlONEjgCj8PTTP5eHta1yfLnCmS/ytLCRtUMbNdmkNW2n6xcJrR2bVee2MvaRki
toA0ojfOzFJ5ebSYPwwkzmL7yF20e2zbYK0x3NIkQOWNLDoOEDJvivdQphR9IXDfHFMyBjqsfB0P
Gxye20u1OA2gQuceSHBqVWiepo2TZGDPPfqgGdYDDc1ebgtYnMZ8jaBDEXpzqFEphxIR263ENLoc
PRP0iFHxodPGlbNyjeNAxx3Ev/4rR3mEuWbvAbqp28fMi8NihpoXxsbirx2qT/NN33fhpFeBKL5Y
3qfbM1xYwrl2GeqG2AEqwZSN8g2aoiLJ0Y88wcsp8I3t7fEXVvBifMXepEk7OnzE+FoXWn5EWJh9
vi1h4WxeSJi/4MxHcjPmZ0kLCUOzNbyvGQCvP+lascPSMllgxMRtgS6vCLJcCuljsNJ63aAfXfeQ
p4e1isKlVbJATYCEK+qa4a1eDq8lDk87q9ePvoU+Uv2Gxl5A1/JZV1kBBIXPhSiBtXiotVaPMYdM
lnhA/MinKnSdF4NvabYXfGVbrqf0xv421/ND6JV1RmFSwnUWS2DCN9lwl1gBL1bKGRZFINGBKwCc
yp6ac0/tMiUGlxJQpB2ebz3bZ92KAbhWLqQ0UPk3d+hBTFL1JROQItQWsyVwoU5oNFumPdvmsRzf
285tDpGcy5m/40yJG+iXZMyRJwO8VL+kWJnGtfrOzbwsMN6BhA74cEV9s4qCblBrwArCQ5lHKAS7
fQbXxjcvP5+PXovQhXBPrNjYNtixcrJmIhd2An4a8tUzH+oMDbwUMbapmTKHxqfRkMl3weL4WHju
9xwEBJ+LHr1BmVWZID4BijMoOk1u5/LmwKfmQ5yWd72phz3Xfjc2+kpO3ofb079WxIuTpV4TTeP2
hl6NMEEZP7il890b+L3XpJvbYmaf+tJhvRSj7OLUACc7TDjAsn+w4l0mTnr2ZPop0IVroa5FUUDC
oRAdCCzwoV+utjQ1I7Faph8d9mcqPkuziIax32XJqazzlZjU9c5iWg6wksD7oo5bvcVRqihAwljq
R3AyRKX+PZ5dcHhXxvfby7csB541MBWo0PQVI+sWYAnTnVY/5snOcLOwopuUvFr0120xi8owO/D/
EaOY2YlMZme2Qj92SRoWWiaC0taCwUhWprMkZ4biOTPtNxBg85k8Mxm4paiT8Mw4ut4+MaNaBv6/
UOtzCfMXnEtAlbOBWJ5xbF1gcMu9iAG8XJnF/JWqTp/LUAwfWtjLspCQwUjgTlGxRv6yuEqwrjP8
fu4Sp7zQkwkRVSPOjaMk39FlEh6736/o7+IUQGI5m1bEmdT8S5EMld+npXGs8z7o9x4ie7c1ak2A
olFmqTO7aIVxHOzP3bYVK3RY1xXuc+XM3wm8/X62zyR3Gm52HPssygeO/HHb4Tq13OGLy/u946Fe
WJa7eGw/F50bUQ2Ncom70UEoUztswwiqvliJbgZ0jFI0HW5FFuWsXoFULy4CwgEzUQrWWM0/g04/
a+zaN459uvGSCHUU/2KR/46v2vAEHTynmDnGMTN2NLvjaxZ18fuBkUH5B0LvVx1hkZXIkz428f3O
R6/98PH21y/ZNuLhfsQfOFzq7ehIP5+aMjFnB/JOjn44ObtuSDfD0Ee3JS15kSg3f2NqQn29eqDM
TthWInRY64neuX6xMUr7biJeOBhaF0wjiqW9Ncr4xdmdyVRuI7vwRDYxyESCLND8O1k+mBYP3Ob3
7bktGoszOYobQ2OnmHIu9eNUfgJfhW1/S5J/EbUAMdjf9VMeXL0hWigaZCD69NQN01NnIClWI+cS
r+Gn3xJSV8b1TNask2cHu2CdG0/9pB/1MYvm7oLs0eWbzEFfgqneSDRRSUA0WTZfqvFTreMN8Hp7
PZf2DR0t4T8gDIPopXLjtnopLTD0YD1t+GQHcPGjA2+/1pZpSSPREAbOCpL4+J8ihVTCRlYKsxzS
J0YPTfuk9R9E+gHkMBtdrDxrrvmtYSzPpSnGmHIrHscB0lDheW+jQUUGspmR8BA+zMbQ6ztu9/sq
qyOvaULdk9/GMY9anux1y4i6Qn5NGi9sOV8xj9d1GZffpRrxqU7a1Jr32mVV4Pu/rfiOuYjydYGe
71PmB7pBN/FaTfbiDv9de9VPTD0zy2KOk2mSKapT8skZtKjOxCaha80l10Qph7MFINbJGQ5OO23L
4aUeoorvrbWy1sXL8Gx/VQLToZwkR5ce/Rijqx41xm3s5EFdVI9GEwdTgurjBFVo2XSyy3zb5uWL
GJ37iYPtghZbmjT7BqUQNGWRleQBpWMT8iLZ3z5XS/Ei9CzHqxfs3CBIUNlch6z2BfVnlc/vqwr9
C7WtQe665nFqUBFfxI8ph+9Z8mBECvS27KV77Fz0/HI4syke6zIH6q8fG7Fh91Tb3B5+8TCDqOwt
Kg/UjGLqHeRrNTwHYLLyPz6c9KLogowio99+s8bvabqGDVmQN7eTAmUtHgXAJsxadzYdxnpfaD5F
UCTesGqr/6nH3WRtbeNDsgYynC2DYo3xmJr5Gi2QyoG77FJUmjPdd9ICK+dMfxpPBhT8M6WXnbxY
R6VWX0SAam5HbdreXtKFWw1yMT1YCORx1T6UqKBJm7hI9WOf7Bwa2WlorXUnX1CKCxHK2UTgtLc7
gqlpQxka/DOQde9XuwsJyrWZ6X3jsgL75IJBCAww4FDq/0cRym2Zl9owmBNExOxViPvs3ShZ9Lec
+wJBq3GAXBUnZCZJkhc0x5uamlEvN8DERO/fabC6AQA6F5Jf5aPb3k475lvyWHLyjQ15BHTg73IV
obekUJ6B5zqyFGh/o8aMaZPStmCuPGr+ve/suJYFEkV/t+eyYO7BxPxXiLIbWgkrjKSoPHpuHWgV
2nGgg7XxyLIVg7M2mfn3MwOQl0NJfUYwGbJJRegXqGFcEbEQTJlboCDnDYT0nPe+FDEiAVO1xJfH
xLibxnu4XP2nwX53MBTM1YBrIk8xAzaugqFN66Rur8vjZOyaZteUO0B7bm/Jkj8JamzUfLuAMoIR
VlkrqlsC19E0Halp7mM9CTLWHTqgdXrqbvoKeHPD3BWi+9Na4sGlJOybImyttS1bsDb4DOAUEJcC
E7UKTdH9XvMIt6ajE9KchURW4e2JLujehQBF91KD9IAcu9ORAIOcb2ryQ+R6UDTv5WCEegM7iNIS
FGwCeqEsZyySukcmDrz74F8MfLZiDZa8BDB1480Jig6w66rVwUgktyAA1Ca4Mj1ob+meW0VYuQ/M
0rYodQ0m49mJ86CxX3T35/tXEDWuQMUAgIF7VVH5LjYZgha6dRTOtvV+unWK8P/WWknhLxwsZM2Q
XwRJAFKmKiNQD+Si5MywjjR/LNomaqYM5DB/ysoPkTX9FzOaKc3QG81BlEfx+01wIFtTZ5GjNxxk
/N3pDrkBdBhdg8gs6R5QnsD9AFWyECdoTJLm+Qg5VGyIfS+qwOoCFHOs6PjSITqTo4JixWTmbo8C
quPgPbsZD7p3NzSAdp8LUDw5JJuAj7IgQGf3qLDN1yD81+RgswAQRMyoYQIskeKJZkMKsr1KJ8fK
zPWdsLsmqI0uC5DxLh6tBHGiWAq+40713RSDEeDpWIcCWILAT/u1RNF8VhXnDsfYwDGee5EhJHtp
4ws7tqpUG+xj1T5yNO4oH4125Ym3LAJ37py0R2m3YpW6tk2AOqjtoyPq7zlJHj2/Ajmxvbmt6IuK
ASzt/4tRrNLAklS2OsRkBFy33hCN/yKeibX6K2E+AmdXbpF5beY4lX3M0Sd4M5qvtyew4NKDDnHm
bUNi+/pxlBkyzcraIEenjez4gWRwUraUPaAX4yqcZnFPzmQpOjiJEVcFLqlj2ZlBboZeDZzrWsho
cUfOhCi61XXNRMWbkDb8rb8fnY1jhEoPG8xzcE5Vx8GhSG73WQqDg722Ku3RdKe72zuyaNPORCgT
cAdTLzWe4aSmlfeA2loROhpoqAW6kQU1Kcft++W5CPk7gDjj9tOV2wd4LeF0egl5LYnQwC2wSBei
VWAk3o/9x4IZ6OE2J+7RtEIxcu5Uj5pf1+So8X1N9/vb81jaeFxtuAnw9gE7uHIUmeXkRWEkMKF5
oH0v1uhDlpT3fHjlHJZV50zZvC092dgMvbofPbICE1x488JZ/DsD5Xx4SRGjeRtmkJQ74OWrEhmC
faltUJhdBeNas7u1CSl6hp4eRQKuIGDOag8R8OfBMADs293elHkQ1dKj94zlzunKmdHp0nqBIoy0
pUXJMWOvvYb2oigNTuwfpvWp9l4YzMBtcUtnB6l7IGbxgp8bfFyKQ71/44NQjQB5YgKC/8nptSgb
KBoVbm4Lmge6ntdfQcrixeB2z7kJQRNq8e4FHQ9dCtY4luafCkQzIo9ba77Oon6DAgAsosb8n3JO
K18MNRsZOY7ji5dusm7FZ1sen+CNiuAHiryU01mxcSaxkuRop7s6D/xhZcmW9A20hLAA5qzj6vlE
8px7eV2bR2vYduUWKQmWrzzrlrb/XIRyRvN0GHKUAJnHFC0cZDSa91WKuogVJVtaKDA+GOA0QENe
JNkulayTCairTdM8spY3QWZYMvRbvgYKVKSgAhJk/YBJvzVBv8brOE7bUZTa+geEuHTyMnnH2xr8
5gGdqfCbACwW8PjwLmD9FX3Sa6NuzVT4h7IIGyMcQBFE7vgUMvJKrIh/1attbQVtFoISTa4RQyzN
7lz4/PuZV+O109TUVusfaCX5D5+3+ZZTb61BtmJ9rqao7FRBvMpCFzr/YKck6KQbGN2LL/dl/mxQ
B47tii+lphX+kQdXCsghhCmAkr6c1QBgF+fN4B2c2AR2iABtAsgXGNJs8BU3rDECLxfiAWl8sTNM
7t0VOms+3N5XxTJdfYN6BjJHeFnfeQcbKGWTSrwliR+iigi1EOYxt3l0W55yrP8jD2ApsH2i5k6N
b/XoE4QGpLl3IFxsSsqDLI6jJlkLaS6vLWqDcSxAC3gVmG0RGjD7GHLGpHwGGzSo+prqofUB+u2t
9KWr3O+oX/nWxnZIRLGyqLM6Xp2VM+Hm5cbqLdLIlZ95B0t6T7Shdz4tVuIb6gvtbSEB6YHWIOt9
HfhinGgla1znYOsvfllFMr4fxqMpD6ySwVBszG7YxKYfGk6ya401+hHFdP4j3cErYAaIg4ZJsf6+
BxAOHyG96JutJYs/rt9spR1HRc5XAhGLW4nH6H9lKavJHLCSV73vHBo8OQOEAXdtQj6YpfzQtsAy
JWN1V9fd1h31nURw7H3m+5+ZopknogbzXFVOmjSN49akmnNIxwfx0Vp7eC6pin82vDI5Pc5REpdi
eHBUB1sbf733vOH2hHnBMwTbBNahS1XkGH2Ix8E9VPWvsh3Csdjb2u/bMq7nMN/QALkAxo16bDVY
0Ex2O7lu7xxYQO07tPK5Pfy1rl0OrzhPzmRWCfMxvJVqX0uzfU549aiZ4oE79cpjanEmaKiCDZmr
UVX6JGpJE51nJucg/RbtkdOA/bo9l2tzi7mA9QahDNdBokLxODXw3tsl6VCAiP4RyB9y5LBxbfb1
g+WtmdrFyZzJUtaNVzKjPdDbB7NMtlUhInuNEfn6wrycjaJcqWjaMXUwG4rSVjcq0etG+E8diAud
7re3Ro26NB/Q1SMQDydkpl+5VGWZu23qjtQ59Kgf5bG/k8OH27vzT8H3peUGJSqognE9/NO75VJG
ok3e2JIpeQEmnbvoUG6V+8Ksu6jFbS3C0e5swK09uSnMofkwuH0a0ZEnd7WwxqAH593LqHH7Tud5
8VKWIL9IPEY+04yOr1XZTjtYsOFz54GLo0TPo30P+Ny+thy0PZF+HHJdoE95xtI6iJGL2DDd4Bvm
ttOrKAX2ME4JoGJp/Mhb3u9Ae9PvcxRWRZ6DdnuWSL1NKVy6tXo2BFJn6T3LGao33LFDNtntv6Ig
9I8L6Q/CyPWX1mnYtjCZvzFy/6vkertrctqjmRAAZlpH5BbM/+ShA2NoH8S8h3fXV9MhH53kYBeC
hRLkRCFHh+utndIfIzouBG6VGmFSW11EeKw9+1M5PKKGgG0aVEE9GDVD05YBdHQyG6rIQXYBGFGC
qrpcr8Jq7OLAzNJ048fU2k6uWZ/iLi3CtGfup1hzqm2M5Ng+6YAI4FwMDzWnSFPI0bzjLvlS22Ma
opCXBFMlk6Orx32oJWYbGiLLA68xigeN6z+SwUijUmivCFTK3/5aJnLphM+lBkigoLwXZvdSg9wW
NbcEiNSXuLfRgoY92I4VMJN89CaxK43+fYFLXE8zfQggsUCfg95BzX+1rjDswbCTFzdNt4VWomY7
ecjd8V9cI28JNgcdzlCwo5y9pAVFvC6d5IWA2gWhhvQRm38YOmd7+wQunXGUNs3+8NzXU50OjWki
JhvnD41lxhhh5bWqo6XLBHRsM6cj6hPx5r/cHrAUxuACF8kLjdug0mUAmvWwdkGrau9uT0VNEb1t
DSqPEMtA9hBFDsqa+VU8TqPVJi+od9/7dNzh5D7UiGLiDRdoVI9EMQCvQL6ztniKc30lPHTtacOU
nYlXPIsu6bpszEaYssn7Km3zk522u6Ffi6Es7Rh6g4Mi861hnGqVe5oWllvF8aHyqp8EPAFBa8Qr
zu6SDARRIQWYHFhn5Uw1rVnoSIVqB3PSAhOhkiZfiWYsOJnmWyvZ/4h4+/3shWl0BYEf02mH3qmd
IAG/Hmie2D5p/Y8m745O40admO6cEeZNs1ekLykl4l2zP4BcNpKvl0rJqPTszK3jw+jmW5p/r1u2
yafvVK6s46IcBLwQvUXvpquCtKwdrU4vZHzgJdoWiI+gIAo690TKL7dVf3G/XHCzWjNxHQI4l/Op
p7wWDspIDnG+sdgTW+OxXhgfV/dcOoF2DzOR4+X4ONcZqur9+NAVJ5QWF6fbn790cjE+cJUAesC6
qrGOTJO+V8aZdoAxN6ERvRWWmpXcS8CAnzqL9ZEuCi9AQ12xBwLBiMph9PbIqa+hTBcnCoIIvGOx
lld0noNELXhpMmiliNwne6028g0Wpbg7ALoh048oG7LyquJVpBms0bLiw9Sm9cbMHBlWto9oWAme
Dpob+ZdpKMvILLm3Q6EjuDr6mO7qTLdxx8bprxZOxnZkSR26goNKw+jyHZg2vnpN4kXMiOEZMDYF
RaWhE2Ld/cl8+yHr7d8d68iTFGYX9TRDRaY9De+/sDAze44xoFbuqls34UaZUd2LDxrIrOPM2iS5
e9TLan9bVRY3CJcJLCCqRdAt7FIT4aWa0m2hKZYXB6DUD/mKABUzOd8iMxbx/yWoQIMhqfMh11Lt
EMdDVDLADokJX8lyXwpph15bPnRCCxqzjJg0dsTtXnrbe5gGf5845Z1jd+FMZuuNwxNSQxtWZHuj
WONgXLhqQGYCt2DuuuLh78tVMGzOaWJ4UNP6yfGiygCTxrTi6Cz4VXOlie6DMwWvcZXxLW/sYap1
QztM3SnWP5Z5Hpk6D6SPtlXTigFYeNegrMUCfRnQI3jZKk6Cw8hgl1mevGQ1dpX/1DwnStmuy3aT
ZoZOe/d+JYI8DyccIT9gLS6Xj3YlF+BK1Q7j9EyBJPl1e/hFFcLjfEZW4GkL/MPl+AjwVaI3B+0w
jLbxoMWOHqa2JUJag3+ISpTyFa1vHmXV0MfY9dodkW4eJW38Ba/YJJKdFW8KlMu/AtES/xxz1wjr
gvTB4GotAvO9+0AanqxER5d0ypjZ9z20CZ5xUZcfzeFbmkOORWm9j4mDkhkTaJp4DRK7cCOCa/2/
UlSGWHvSGKszWzvoBhQrpN+64YHSlQjWohCwZ4GMe46fq/vbejZ3xrKEkRC2H+GJWURthvbR6Blj
bDzerMFplo4KHuYw6oj5zKi4y6WTaAmJV1ClHTSHBjVCuoP/J2fPLUcPcH3lqCzLQgTSmrsf4wVy
Kcuy0sIXFeamzQ+1LgmMoosq6eAuAKtyv5bmWDqZQO/8V9z8+5mblqMdcW3nmJqkdpAYO39qA9f/
1JrHrDGDpgxvH51FcYCTArQ+I5PUJJc1GD4V9ex4lqB5gQVFs6dgR2ywJq7hSxcWEpYePWnnaN0c
rrucmd31acMN+GZdOoD6JPvWx9Zu0LJNIzIk2OSKOV24uM7FqYrfDFlRpd6Im18G4AXr3tmrcr62
LsZXdDB3ReFODsaXFfykoFhLb6oMM/8IAMe5j148HrolqD5gOwMmyw4TEOSX6UZJFcid3cM52cBM
pyzIBlx9g7PRC//VpPybXvSBbeRwNtxP4zA88roGzjJbOesLGoOJo4AAdhaJHXde9zMFdabR1LMK
HpWMtz36k+b8XgMgiqXpfkwKgGTW8vKLenMmUFkHY6I9szw9Pnha/2Qz/74sMW8fntU0RVIzVk7E
m0uouIwg20QgHGQNaE2nvsWANolLJgese2+jJLzsnixZbnXxzclfq4CDdm4AxVW/ryXZMRP7ntRr
HbEW1xjUUOjnCP6xqyDqpLUpWGznZ0wWB0R77kbQf26dFn15Puflyj00n7ur+c69z/COB0en6iI3
NUCybH6bAfQSkdzeeMZjMv6qSBbEsAOFF8bOyjPtrTHDlcy5GB9t7AAufauTOlMio/f0qaua+JA6
p2pkQe0YUQaiF0mAtGuP7vjFm3YauOPwbzd95wc9urXWUxYKowq1UoSsSIIqxRtPPjFXj3z0CG4M
8owWwbtq3LeoniqkFYqZTSDea4MZUvLg8odMn3BXpIHWgrW+CPR459nPFG/uZHjOsu92vLcZ+hx/
1/zPk30n+V06DtFti/tWUabOHeoFk4t8CxZA0WeRDnhs9Fl8SMZvot8U0wEluoGbysCQP52pDDpj
bzr9i2Y/l4BqVCxFHGXamCBErAc9cHQKBjdvf/ur3hier74Kn4Q8PogA8PC8PNYxySfHKAz/4CRP
o9lGY/fZh8fPDJQgcWszSQ2I320tH6r6m2XiTprQMoh/1XQZ2jYY+umPRPCQZHUox2PfehFBb00x
baf2T0wf/YpEMV+LzLz1Nr3+aPiw0FoQy6pueRtzt6PURr92fE1Ja5TkI+OQ/CkHGZnGvTZ8KkmL
B9/ntn6qCnfDrE2P+I2Z7ix9WxCK8KUFYpxvtlOia+qDoeW7vHmW7oe63/XkIKqj8D8NZC/Hb32b
3znlr4KPCO16+zpdcZEX0p0m3vqoxZ9xu2CqUK5Hz5Nlm4qYIE+NlrjpsybuC/YwNUcbKk/rTy3/
TbI7JDre3bB4vmkITDowaCgxQWs2RbRopqHpE8C3nPilq5/q423dWnB0wcAG1xwEHAjNqApPBOvT
rub2AcxhT/4Ihk0HcTr5ThaUf2ZhzROYA5JXhSWuQLCw5o19APNg1MaPrcFXntwLLgUm8leCcvWN
ID3thejsA2DDiY0GVtbn2yu1JAAUzKjwgRTAUFTTQJxyHFvbPqCeKwhckf+LCXiofMFG4E1wFR6z
SvDICESnDwX4Q/fFz3/x9WejK8vTNMK3uhaj1/xDaT57Yi0nv3AtIrKNgNtcuQGlVZbH7yarT0ru
HOqePJGxO9DR+z/SzmvZbWTJol+ECHjzCppjdGTAI/+CUKsleO/x9bNKd+ZeEsQQw56Ill4UjWRV
ZWWl2bnzUzyWH2PV309W8DgazRZz/ZrykvowmFNBt8BVAgn06aD0Mcrbxw2PYsMEoKIfg0POAJSN
07kSxcUX08N48Xn5qXdcmuDYJAkSVV3qydpznYPVO87dBiBsS4R6KUJlqGrfMwrBC/Opf+pUevlq
xiO8L1R7C1Zw5baxGtKXIr8AKxU14UtRc1DkcRAiSh6CfTW0D3IcW65jFiF9D9rfHZjO2+p3FYQK
gdAgMbWFPjnm3lwKVIbK0HynTLwk+hKaz0r4o+YCRVv5qrV1AeCEjJon53rMG1MM1KzrnMQDtVEf
2zA7lnbzxi6Hn4Rtj0Zr/b69rLUj06BNJ2tO8ukKQ1XN2hD4jpl4zWRCtRcmH5tAf1+qW2DbVTnM
GiM2o0OAHsPL7UvVjGh7nhOPbhG3bnA4f1bthn27usAckXYmY6F+cQBSPPblxCNC/FvXgy+zZj6D
fKC23v5Ug+IdVLnGxq1al6kz0A6dgGJlqYfUPaZi1BPeUfp7wldzKOGB/k4hRO/fQB6/IW59G/8t
bskEIqVTT5eFlkD2CM8IsaHcV8w2/AdKAeMbDju2iSMTSnrmP4McDpIurVMvZURkPlqeMTnePGyl
PdeuFJAaeg95jrSrOzzYk69ocVl6SQNbtx7Mxpe4Ch/67mPkY3JvK/qqMIvp1kBIaSlYAucmIw9S
0gOFN9X1vtApTRXRkzNk7iRtYdfXRIluLHAWzGmninO5falealGXNaXXNVij4fPEgM1m/kmocHtJ
a7onOrYF9R/o1WXuKDOKLtE0qfCqNFCOUiLIdmeDKdPK36Yav+K1vsit3m5s5JUXwS1j3DTvJMhl
2ooWhjCU4ka2YqS26osivTgbCYCtz4vNPdO9Mom6PKqC0qvcId4D5Ly9Z2sX6PzXL1TbjItGUgt+
vf29qIjb+nFnbhSOt1Ygju1sBbFRp50pVjBHB6nZbCzc+vzC4gyxXmc1vQSQtDxK72hqvb1B4n+/
CHo4XrrEQKQzSQCY8mKDZNAdvWXqpddK80ORPY/Dscy+xsUpHx8N9aGatgSu3BYePKIT8Nd4745Y
79l2dbBh511c514uV4B120B6sZKaRvpClfbBRD/67QWuyhONeTxGlMSXnsNYz4VfdSPynGP8Svnz
V77VrvAn5lhsIu8QvgkjqGm9WW6iMSmRKcG75WUmXfUuNPnSbuBO7QAp0TP+oQ6lQ1wMOyl1PrWZ
dKiN6H2aTNAfAAIaqg+qQdWwjJTYxUx3H4t5Ht90dpgEUDEE5StHqMBrbafaE3JG1yxpWCr7TH4p
NSPal5UpH8o8ql2T/+XJz/XBNZsuehOEsb8b6yH50FRm4LaB5ltPnd/HX/I65JiLnRno+5SEqTnP
h5zUSe/S78lggThwHkNZnl+I5KQnIHf+nvOJ38MakCtHbdBIXIM9calD+LGrVtn3we6U93KlfLcL
/1sZSYxDiLMW8GGUyIdBspj+azFcE0JES89dLbZ/K1rvf9YkWXWdMTCVAxH/R7NsklNa6rEnK6GT
7mOTwcH+HNZPsaJNbqgEyjONnv4PJ1HV3u0CZoFKSaTuUj03nrPUEmNBldpVGPnwLhsnbT8UyfCu
zjKLfRnqDd1auZvgEqm5iBwm1bbl1bf6MdUIrHgwu5dfWaNsZJ1XdJduUoBEFO7h6XAWXpTR2oyM
MPTMC/TCjebvSvI2Gp57NvD2HVmxkmQoufxUzfEAlqFQPMxd7bdR7qUT3O7JS1nbwDc2UBsrm8Xj
TyjCG0m0pS3ctVDRIHwt68zLwif/1Zq2soDXhoweb4DygvaOcHTxCheTMTdKJaWeFXwaEt9l4sLh
9i6tLQB+FtqhyQdcJzborZMjKcxzL6p2RvfZ3Cqjbnx/Wbous2jK/J7v687BOZB7/H/9fGOhTIGT
+IY88XnrDajvdqsHWjwUCxsIBRCtaAzVIfOztIHNlAZ1mJSpN5vdrim7J017j2+OqXuSN1mq17bq
XNji4tlDamSJU6QwTLyxMSfqRhZ77eIJOB35Afh/SHJcPlJ6ko2mDZTAa4NDkTRuFxdupuyL4+0j
Wbl3EMPTJYTzLUOUsjiSPmw1yj4ZV2IO9pqSv9dr49Ef1e//RAzgHLrPYBhaHg0OYiUZepR5odZ5
FBncYVAfS2OL3GfFlRDMEUToKME1tjKg7yYTw9m8SRpc1ekO5hAfdOVtOL83Y0hT+sH1t3rSVhRB
HBE+PvlaWNcW3lGs5+icUtRe+EHK8kNdFPdfejEgXXCmQATF9JZLTcisuLatoqg8rSRR5xpb9ZKV
a2NopO0FGxOXZsnEExWOliStWnqGus9Op/FzPe63phyvaLMBtAxqatqIwO0t1lDpnZLGqV96MDO+
9uWBEVhgUSXbne8kX+INIQ0omB/Rav5ehkJWruhVzAQsb8zKXccf77Ymrx23oAIWPftMsFuW6qeG
I8oZR+FNYbqb9uO0tVWrAhj4x4QwPGISdZfHLUtYeHDRtUchqNqn/Ll/AbznBIqYL971xY1PlcKx
hqxmgyz1sWvDo6Y83ZawdtjnEhbPbGtVSm0HPeEIpG+Bpe5xmg5S/xdDRW4LWtsqetodh2ieLM8S
exxG81RPsA16wY8qfHS2GH5WP4/fTi0GSAZuyeVJWFIfyJNpVl5TfJ6qnWpttfpsCVgcdTwkZRdq
CNCzB0V+8O+b8i6uAvVW8kS0+DCWZ5mA0Lsq081KKr0mqn9rDV69mt/v8uD5MzNGlEGwHwtlot93
BqY0lJ7WgckG6bZxwiuqdPH9hSo1ityFbcr3h7B5SqThE8mbo+lHj6T3Nl7ClcO4ELXw3rSxITkU
ImqqXZnJY59u6+rKQ3vxeSH+LOgsulktaolLYTEnx3Z9ylJbDdirK6CHW4athAz/8rylqM7CNnAK
TzcLyuxAeiRnunP4i1Aqcp7gT2ldtok7Fs9dZnVSYfoFJ6JXh7lpvje6fuza7OCXWxMNVtcj8ONo
FmXEZbZJGa0QNK9denHyMj92yUZos3oiZ59f3D5TrkK1M00+3yRPlnxolMNQJxu2cGsNi+1SzKwf
SYKXXp4d7fQ4PN7Wqo3PL2dpEw0MVRpbpWfmO5hOpS3gxtr9I1ei0f5mkblY5mVVvy2TsEClqryP
3o2N+kuK/OhDmwTyk64N88bjKrZ84cHjf8jgxQRbzZXFKpqpHzUiTZg8c+Xt3FrhTk16x82mztop
PFZ7P4ns76kWqVs4tYUXRAUOvnLhOwpG6mtEvxyVGiYgUj3q2YdoNp+c1NlrkwRlW0jDrFXt7jq5
f8mj5EJCSAGJvKxRD35Ae5QCR7UBCu9Lv0V3tji4//68gPdChk8ny+LtUuvamSeFhnBrCvzPVjZq
eKZ1FrnGpEs7xxiM+zTxXwJFBA/jog22UNy2M/s2zFKh6FoDKFV/scp3xhZ8bHFb//v7vGgkuARc
S9yEs+/XTAPN20ymw13J9lX4wQ9/iR7/24eyumtUpkAOkvC4mjdWW50q5YPJrpWGS/fUXvPlo54A
A92wPWuCCBYIVzFt+GCL1TS96Ux2xOl3PQC3xEg+qYPauKrCqBstUdoNZVtT7nNxi8OhAm/GWSfE
Gd9C+1OaHf30mPefNOfr7Q1cOyXqEIQTDAaDpGnhDyhwciWaI8Hr3n21hu/+fKyjDa9mfev+I2Lh
ElQq41TmHhFW/RQ5h3J+0psnJXq4vRBhl88s0R91O1/IwhtQ8saOs4IdY77dPB6DN3R4DtYD8DXt
N/wH/0AYSk3jJWT1eGyXul2WktpqEpc1q9rpSTZT4zWWGwu+rkx5giIE6uKqGsw9NKOxDLBntDZ+
wOqekg3G1APUvYJwVbad+KGdqZ4SdG+rOvlrbHz6FiDRdHt/SxlXdeRMmPgxZzc5qCjOTVKK5asP
9d95/FhsJRPF7bk6PCI0iHjgZGWw76WEzEjnwhG2tTdOUfTOLDYe9fUV/Of7ixWkJDCKTI5VD8Cl
26h/1/nj9A/GjdCT+h8ZC53IpnhunB4ZjT+PtDHPX9B81Y2K/stt5dtajHiTz46jp+0wVkzuE2Dx
B1hTwWf2+0ja0LCtI1n4QVU4gmvRkYJ9jyjHW49+bv8TowqQAXYw/qIx43IlWT9pZc94UhRrH7yV
5F39duw21rG6W2cyFrtlMcJYkmgaYHDF93A8tspj1//+BwdiiFG94ILUq87d1MmDRCnYKjV9zv1v
ArcqD/7GS7e6jjMhCysKM1CqtJrPOkB/1Y4bjwc9MjeendVDPxOyMKJxV0WZZiBElT5YkMfeT9ZH
DZ94h/QYpbWrrBLDrvt4HAyNAJ1Wkx8DSNLbR3G9AA1nlDkoJPShs1xWCmdZhWVfUjRvfDPTZJq3
dyZ7eGYwuUwqgYYDP812FtfCV6axlqiveEYsH+wx2ZGpvL2Ea9NO2YboXxYJPvjx5ctLUY3jDOcD
AD+tnIIXWuk/kTljFEpanJw62nACxQ27NLwEnyQpaWLGn6YF8lJY4A+JmQBQ8ap2Pyff6hlDspOD
75q2cQ3XDoabjAwwMNcgIhCeoRPVre75bxk44OcbBn798zQjkhMH37OMpMdWbXojhipNTt6AXIya
19uHsvp9kpPAE5k1CTHE5T7Vee8bUsQ42Gbapf0DzTC3v399u9kXUC4Cis7M8mWSMrTS0Y6d0PAq
C1Lox8hkJNH9V4OGO+bykvih4ryMX4yCGXcV5Gaeko3KxzJyhu/SGG4xySybF8QFwTuGCEcMT8Ux
WVwQJ6fS1raT4kmjwyQmUjOy9mMcLfySz5WhU+jOHurouRlpi4F4vfw77TYu0MpZgaphViQhsAGx
8uIXKL1UBoYuyd7R1+WHIroTjfBnhWffX9bcZpgvOlll5tekTMegaQ5jHrpqLR0AcN/WirWVQJ2p
M98K+gkSRZdaZ5RzLRU5b5feTId3XTUe7v6+CtCO55e8Mo2RizdF0fO4iIZE8yT7W+91W/NzVn4+
QFJ6SWm8ZLylujiIzpIzRQfF6NmM2ho+6/d7XHQJ/Of7VxzQQZpbZm1r5Bp/T8ULA3OABTzcv0U8
KLRIEiXDWLM4gpom1dBQBg1Mp+lG5M62Itjrmw/4AzZ4khnYFa7/5RnLEAa0bRn3npQeM+ZCRG4U
7O9dAyKgxxWJOZWuqYWbFYR+2pd6OEBY/MkP413TbjhA108WAtgh+NhAzVHxulyD1cHmN5J997S0
OPJI7api30jH1N64D1tyxL+feb4lY+SUZEROgBtfS3tNK4++8Zht1opXD4WZhPAJgKC4qlO0ipql
Y6H2zHTM93Ur/+w7y9XM8Oftg9kSIy7Q2XpUyEMnI1Z6L2/1o0YqMy2Lv2wt/XFbzNq2McOWojQz
BOWrkrGSE/vPZdd5cexZWsTskQwWsWnf1PdPVxM4TXBTwLTIlSypX5g13ZqtpbWeYT7kxofeeTSD
1rWTj0PwY4rvTl0IYeA06fmFu25JUdEYbUJyUGq9an4MLQ+uJ63ZeErWDog7TxXcoZh7xchJxlNN
oULqvDDW3VI+Cc58uzzcPp51IXREkLAVPX8LKwzqqkhkXW89Ekv6uKcBzbA3LMCaCMEVgutNiEoG
61LR5BCkmaSjz2n5sQUIlsvv9S0u6TUts6k0EAAZoq9/ISOuqRhTihiwxsmzVervnMI4ln29Lw37
6faOXXuteJB0wUAgRr7gKlca0SxIaiYdPXvuXCt7GqKD4ah7bfhI5X3DbVrbunNZi/jRr512YOzR
6OnDJ9v+XBcQL0Qfb69nfeuEkpH4ZYqT+A1ndgAMjDrSSTZ4NOQp0XGMn8t5Z28lzLekiH8/k2Io
Qa7ELVJ0aXxQAljImHZpqe/k5j58Lg4Sx4OeUW2nyZow5lLQEHROWGvN6EHC687kpdJp41VePZQz
CYtDMcbSSWKnHr1a+zkWz37M2Lqt9pEVT1YHog3en3vDtTQX+5X7bW2nU46Q8Us4fc7U5zkxD7qT
MkctdmnnbrOv9JjsJPW5Vl/qrtpY5JIj588+AlOh44IGFghKFq6BHdhh3Fvq4DVm+bW3tOc4V16T
sno/29pBo1o4VdobQ2QYTQa9zWb97bZa/i8/AOSdDEG8fZUcLg1m1QwqGmPXp1z9rfT9vs6OlfQk
d1/s+NCVj63yomt3Z4XYd4bd/o/UhT3Mp3ZqMhOpk1G6FY5RtZ+ivwJjw4isXYdzMQvProrTzogn
c/Aq+6uZfyshV2bSh3W8vYfiCb8MsC8Xs3zip8IIwSQMnmPFblhGbrgB1FqzhQwqMXkJwQJdpaJr
OjyCeBpQkjoud/LY7IM5fZAc+xDJwTfJCr7cXpC4WlcLIrgT7wgl66Wt0rBTU+jPg+dDpKpWT0pW
uN34pAzqHp5DN70TTPWvSyCo3UwIlCi9LLTBycD9akEweuXX2P+kmxsumHiVrpZz9vmFFqS0kdh9
wefl8kPehXvIWEKY6ikpuS3AYwceKmmjBe5a8cQwUQIuYSavoy6tDiPStwFV/+KTM6iuHh+iQNuV
0efbJ3WteiIdAucZeSoB1V2ontT1eQeHV+4VrjkFO4c/twVcqx4fpxYG9AnPApDupZ2fQzUf43nK
vfDoKAfztzNRDzukG2bw2tYLKaR2SHPx39KvYPBwOEc9UuDZdF0NhpU7AYGo2IWEZUBfJH1q2EKC
Yh/TANd4Y59WDoLIDoSYIG4iP7U4iLDRmq5kUDhe5CnbaYH3D46Bd1YXDWYQNy2PITPmIdQGPm/B
AxYpbtJ/k6S94uzBr+xvy1o7DI3mfDGsjakHy9s/DilMLmGSMynx1SKayA+Mxbgt4trAQKJMGYXB
YpSlGUp+qVV1b1hJ2A+FJ0fJXumem/mrYZUEEd0hyo8SJPi35a1p8Zm8ZRYhNruxHFM67Su6A6Bp
dQsjetUzR3HlEibUnE7l2wLX9pDx9iTjhBVQlymF1owdCIrl3Ivl6Is6xrhJ8W5KnY11rWmdyICJ
gU6A2/WF4dTj3M66yOL6z7n7NIVb+cTVZRBPiG50MPTLmELqp8zOBin3gB0xm8L6peRwXY3+sEk0
L2zwpY0mmwigFlpUQJzs2qVGaKOKCQhjuBDq1G3LJ6l6yufJlc3xoEmPpvkEu/zcKfyIwlXH92l+
uH1gaxpyLn/pbepR18HWV3hmUv6odeUlgyTXBWx6DOr8g547Gxi9tZ2lsszwOaryCqjPy/WqULTa
zRRA+JzuctBnrTI9VvE/UI9zIYtNneEHbKAubeip2kuV659u79mK9qETABnJoWDxljavmbSOQnRW
e4YbUanaskOrn+fjqkhqAZ8TW3gWy9DnU89+PpWMFgrcpv9SbLi+q98XvHSUEoAYOYvLU0t+PMY1
3/fLzxmN459u787KCQuKPfh1YImgh27x831fsYIui0FXd+HRlOtDAuX2lmFbW4OgEiaAEY/0cowU
IMymIlkGXC740faR244bjsyWAPHvZ4cg943R4z2Vnmp+qfTfjvJ6e5eEni/uvXjR/r2AxS7FTR8O
RisAnpnv9sbDSEeZ8UYuv94Ws3K9QdyCUgKESf51CUouhqwv2tkovEyuGdJa65Wr5iHd2toXv7e/
SkG7cTdWT58GEWBkkNXhSF/uG91IRdraSuEZkH2TsqbUUwXWG8mp78QrC8+GWU/g4yhZQoWwHOs3
FdB356NaeVG3nz7mWwygawqga6iWTPMUHcaLA3L8JM1sk1sSMLrmeZyy8VR04Z0NAn8WcS5lYQ7z
cOp9BqiUXiFLz8mgvy27LXzIykJgHaAUghfL4J0lcFw3ARL3gdp68vexeR7zuxMi1A7OPr94QOYK
AxNGfL6D5PLDLD/cVuDVXy8oO4C8i2z14h7Crktap+LzwXe9+6ZJoXv7+yv6yhuOKwYpDEi7pTGM
S1uqwintPJlZYTI1+7TYW1v4rbVFMGyV9glMIhXwRdnbimSpr4as8zKj3CUHP2o2vPAVa0L9VjRo
Ea8IttfLW1cUURZ2ht96k/lmLJ+j8c3E0Dh9f/9egbsR/DbMUaB6cCnFaZsqiCX2aoLzM8h/AcBV
mbJ2W8jaXp0JsYXDdGZ4ewAthdmzV43xtdp1+cbjt3LejAMk5GbIlbjXC30aGQVad7LSeJL/EKu7
egs0vPX9hdlQStnOCoPvl+2z5HwctN1cbpjYFZtOUG9C9ihm1V8dgwplpjLaSes1nHCtTHtd/drk
pzE/Bd2Xuw/DgRnFBn3K7OqrbKfc1Aqt4mXtfVUcmmE3grvrowZsQK8MWBlwAVcpuK5xjFaNZN0D
0tw8+u2Gq7nyedwzniAQ3DSo6gvbqsyqUYb5qGHBA7euY3cLj74qgKfBhA+dKGvZ3dXJEvNEjAmA
SfDruQ//vnfv/zUjEwgLVeYrapW0r1pFiXvDm96mzTu/3HBAVn68wCnRsESoSwy1UFRdozkcgjeV
Jjj1qOXzZ8XaIr25tkpQjhPt/kHsX8O+49xoIj1XQA3WbmjsagfK2kfjTtYlbBHxn2BpAZ8IzGTZ
zTlFYStn3aB4Ns2pqXmILfmYm/bdFhYpPKBslYx5WpKHVXo12r5UqYBYBrewnqTpUE6erG9kPNe2
DK44jDh8Jni2C+tXBKY1MQZG9Qolf5QNIkHa1t6RY2XGuX3/sHYyq3SKAoXHoNOCd2lqbTsIU8lv
JM9y8/pL6H++rcDXphDqQEgtRC4AIvw/GfgzS84QaLtSqtL2or791NGCntea6yjSp9tiVhT5Qox6
uYooNfQpsyrby9QCkke3HzfOZEWASZWEHKDg2roq/nVmy6AahYuo1z/Vj2qy8fvFLl9GAtwQQH1/
smjEMouL6GuxauaFanhZ+jNoj+VXuXgZ1aM8H6Px991bxXmDQlZlqsdXVWUY3JsoqTSQWAc5eI7v
7P8RNxFDSC1WTCwmY79wc2ZDC+delkwvV92Y+slWtnTtIM6/v0gG2pEcT7ISWZ7yWvuJawdbk8JX
bh9uDckrMGSCOHxxFL3TOLlVBIqX0740FC28u7FblRlEJY93nwTgLXxa5kOQJ//DuX52N+JEypqp
rGSveY77D/4W2/3KTl18frFTvVrFkZQ0sgf1qe/G9YYx3Pr84srB71TL2cjnI2Mfh7toixpD7PPi
SsBcC2gAVgnAN8siaxV3xhwH8exl3akzP+jJ9zG+3zjRjkRWGc9fJPkXRz1JZV9JRQ3kOLbdhoYq
CDj0caPat7oOYgq8TTi5CYcvTVOoy8lsprECV1TgJqM3Nhqk5h9vq9KqEHpref8Ai1AUuRRSanYn
xbUve2X2fjZ+wZgBG8fdWBGatyhc4jRTMAZUdymjixtShAawQFN9DpLWNeb3g7pFMbpy+0SeAj4v
SiFcjMVCxqzyYz+JZeZs/C7UFx9aFAnE1afb27WiuxdSxK84u3nyZOl1UYWypxm/CvlD4h9vf3/F
nMOUIWhGBfUHSf7L74dpDDg8zWVA1Cc9/iw1T072pEGT3hqVm2/1H62tRsfxAepIWHlVRh+YbGjB
VSd7jAs7WAPEyt2WEq9UypluLXqBmC1BpXxZpPJ7yrtVVsueKk9/1YN66DKYq2e/fEwpYodG9WiP
+sEszINKd1rNa7YREq5oOE0M4PuAjeNPLmtx1TDFsqQ7s1dLn4zprRY+pf3T7VNb20eqCaT7aRQT
Z3d5am3kl1IeqLNnxtaL1rfvfKffiKXW1BsQtMgn4UlewawVn1GqdSpEVH+pmeaWTu4Ok0GJdOOy
rgoifwxOSXjeS6vTcgpGWQ0Yf5lZrmVu6a48jXsz0qJdWY6fb+/c2uFQmieWFj0i1nK0mx3BcWHD
uEXbQ7QzehIo0asfhfvbUq5jXhyKMymLF8cuIsmomR/qZZLxNis6t4Wm3uh/SFH7YMobJuJ6SX9c
b1CfsDnQPCCU5cxEwG8e1NEYzl7clVTKlZ2iMxBX+np7SatSBIWKcPYhm1s8Dn5oUsRKrclTfClg
PPT8YR5yJrsVwcYrtBxOJrI1jJ/9t6SrGrAcTSXdekhSVDfLXn3ri5P9NqKPTQNLe0c/X/h/SFNc
qyFtHtDAYTL4+0rfu0SS9XRQJ9qn3S45VB1MWi4zh+7fRdG7IEwtMcYyyPdVc6T3beRWwfeWThOB
/gcn/nlbyLV1YClnQhbWweiqBqKuafakTmaK1/BiaM2Ggq9pw5/HlYQOYPWlNkRD3M1mY0ye5Txk
M2PY33f9w92rEOwbYtgFgGnq9ZdqPSd0WTVxU5ze27XuEohsmOmVXbIILMhKgffGkC52iQF74I2d
sDgZfu7aCtN8N856TYAYpUKik/yjtWy/UGsjzoiC81OX7qf8GG5c+43PL7O0iV9hTS0+H6qfgvlo
hh/v338mioHqFWyvV1DlaKxhNLSV7DS38EFR0y02IORrCyAC+9O/RTrNWlgUNcjSegqy7JS4jf+1
KO6OgwF4QD7DTDs6t0jHL/RHzkvLHuXqpOb6jv5wOd/qZ7z2nZBgkY8nZUSsvXyFc31UWqVQqhNj
x0LZLZw3seLK2UseA4PdeCWvNwtZ4P5EaQc2j+W7pfXRUBZyW4N7fimnN9Vc330d6BqAGo9amA68
a+kIqiFQv3A2qlM4JXuIMN1wC8F9/SgKCeCtdKy7SH5dHkjXSvnMPMbqtG+cd46z77qd6Spbs1vX
NookKk4RoNdr4pNMtqImGJzypGfy3p+dHY/GvReDdZxJEGpx9t6OdkqVZ0RC2uW7IZL3wxbc9Pot
QgLlwj/TH5jDIdZ4JsHJLCMpHLk8VclzVgBJe2y65/ZOyhveWVJEIkVIvpmUmrwwsMEElnXmmp+a
tjwy7Ck3toKLlbNACOOBAL4IoN3CxFphHI5OYFcnLfqUFx+au71gZkgw7sOBRInE+dKCS34xK2kU
ZafJ/zDGu/x+A8X3qUGKMXykHK9D1ba1nNRPT21Y7X2DidDS421VWjloZpaRVwFSJ05iEX0pBmQp
U2ump04/ltJbs352kn26RZeyIkVgVwzuncCJOeIxP1Mn31TS1B76/CS5Sf3rV+L83DIeqxKg6iY9
AWUA1vBSgtmVRSWXIyehPZf2jzD6SI8/LYcb27VicEX+Q2AQbfBHSyRLQhZ6NCA6PUlG8hIPxl4a
9H3VOsdRpgnbrZqvt49nRX8v5C02Lg0rv69j5PXhdDD19iBvNQJc+1Eg+LjoZNbEpIIlM0svx/OY
jFZ+8quj7TPiyHYr/W5HioIx6BlBpw4A7c+wmbPjDwoF1lNfKU7d9F1VfzHr9PYura0BZI6DuWJm
HDmXy8NXUsvqUlvNT9ar1rpO/SZKNypvqxLgMSfTiUsD09ClhBSG27HRK1wden/sKNo5BvPP4q1a
7poWg9v+HzFLitsqoZuqNhBTZAc9/yDFrzQAbY0UW9MpavdU16njk3hWL9cCD1xpZ22SnyrnV/ba
bXVirX6e8hgxGneeV+ry83XaW2AcZBTKwSMZ0gPUkRvnvRKgoVD026O6ImxfZr5ktZLsJlbyky1L
rtI9Gra/D8pfcRwfMgmaZ6o/Qym75bjFn7amB6JHFhuwxpNkp2FeN7ORncr5l+Z8UqrP6vT7tjKv
OCnYe5w5YAOgHJfd63oYdUE24PWambNTCu27FSQPs5H/bVcwXQf387kw7ph7yfxlpr3gaF8el94S
4DSNn516ulm1EhaySjlozkYksrZvoh1MpItIIS+dxyIO+3SqkFL1L7b10I97das/eu3uQIJKozco
PfRi4dyNQSrFVsUb02VvQHYcoipzm+FdM2yBU1YOiDwRMTrTsXj09cWODaqeg3acwlObjV/7XNnj
CrpyILlm2x/Gwfpytz6QRgT4iYtB1L6clO5UrQbJe56enMyT0bf4U6lq7sQf2f94W9TK1QWDzCA8
bIMYRCH+/cxOJ2OGg9wbOAPWF9Pt1fsfM1pF4ACjmwcvYKkE/jT7dcuxnNKPUbdjduntX7+SdyVT
iHKB24PmzVh6S0ExczI1bnFs/hVYu2yMH+w22yX9sZUfAufoN/GhyN/56pbHv6J6F4LFv5/tW21a
zWxpfnkapeFtaw57a9Reisx/gqJl4yItB7MJnxlZjEcUDdy4tguHTS7CFAomPHMNnrEgfmerb/X+
bVx+yzrnYNo/TOejFpV732x33dYVW/F+SMXK6AZ2ndFGiytGR2eg1KZdnkr977Z+42gvtGEcrOnB
rx6DYd5a6oo64i8Ii0FoblyNaK0rZyyDcShPQfFhGptdaY8kZstdkGS71PhlBo+QWDb0OajQe5XV
B0c7FM63DaVaue3kUTH4IpnO2ImFbxGVlZXo6lCfDLl9qquucalQ7f0wOqqB9lHL1GPXaF8pjdF/
ymBnTT70DPEICAiyieF+LYMZlAjmvlorftz+aVe/jBBZdDyL06AreTkiKcjsPpx9uXodxvcgY1wG
Itb1QQ8f5ODuTBUCeJMcQdMjUFQLw6CN5dDVdVe+alm2eyiDZOOo15ZCjCPKWOR1MUGXF8icpEkN
7ZbvK26hwsuc1/vmZ1P9CIu/bm/alU6JrZKJ10zxjLOoS0lpErfamOv1q7mbx0MWHm9//uqGEK7p
5KsECIwK4DKHYeTqpMy12b8a2u8kf43GB7lmqvDJN+Af0jdehpW1QBBp0I4JXcT12HS1k4ZaM4v6
NYeUVn5WPtxey9rnCZzh4ifbA4hxcdubLPF7PQ3r11r7HRy0/Pf9n6d0BKaKOhVjVxdGU+Tu7cRU
61eatX+2Ww7H2o8//7rQuDOTXHaZ2VmRVr9W2Y+dqW1k9q7cGfIJ519f+Lh63Aa9bvPbv8fTSfo+
dJ/v3xvyRxgcHcaXq8qu1AxpT6Gqek3zby3zZTtFv1tRRRszUQCJVTqPljWvAjoZSYk43NB5O464
zebLoP+tWW+m+VFq7o5r8JJ4lMGDEWWSJlk8WpLOw2gXcf06hCTcsnaX5UfD+uRvdVNenzpymCEA
EEInbbL0ncG6OEUfdPWrEh2K6DDcmy8Wyzj7vBB/plSjLKdNnvL5rnmJyk/p3QRc4vsmvfLQZjjc
i6XS6k4cBj7fl5lYOxbB+6rKdoqS7WQbgmDN/nhby661GNAOHgTpaYRejThLnaa1gnkcXsE1usrw
K7A+m8MG3+fKiQhSTFx/RsPBhrdY0jAHCW5lPL4OjNYxinqv3m0EKRHjjLNlfP+qfyLwmxSe6W5A
kZmn9zaU7v8+ZWHIKEXYAlnGYgFsXTXZcmK8tsfGKcHL3Y2hYpoib7i47Yw6vuo4mbMknVQrNF6d
5LsRv0bZkWnAWz0NK0fN3eOiE5PTIbX03IC6T/g3kf7anCBK3rdNdgjv5gtkIecyFnmFvrVatA0Z
UaTuo+FzpW3lva9fVyQAKKQqJ3K6yxBPL7qOllYklOE+097xsBzT/Jc8PUn6IZG3IA4re0a0RcOR
GIEqkmOXt13u+gJYiqa+2rP8mMgMWmZQd/Bw+w6KV+4CuUW0CnGJoJMR0NKlZQzCMsvVxJZfFeXX
yPTEYWTiVh+Rxug2fKwVSTwpInYQsdEVT8oQATohlzK9tpPqSG411P0b1bfU78kQOXvcL/9u/4Fe
ObAh+O5EfPScX+6fPfsTD1yrv4bNgcni7Vbr7J9s2GLv8BVVfFvKg+LuXAqoNcsfiyLXXhWnNQ6B
ZKS7LEptooK6eTszEmekeF9COG2HZbCXRmV40gfdcttZqd7Mip08lXkWnZS6apm4XkcPxKfWOx/K
iRctm2TpYTLN7r0it8k7bfwOqRi4XPMxUYz2mMrBcMhrEoGRXFqM6zbi5r08W8FhNGTpryZN/ou0
L+2NVIe2/UVIYDOYr0BNSSWppCpJp79Y3ek0GDOY0cCvf4u+T/clpJRSzmvpSC21Di5P23tYa23r
IU3dSwJkZ/YQNSXk1iAKjphoyXT0obZgulNNjwx6C352Ggk6yk+bsb1gtT9HmXPxCkMBZgF/Fufm
49IOEunWTtj02DsioPrQAXFhs99jw6DvEAfxsO+6Dcl3bhXlgLB8fScQwJx5NmY85kwxgojjJxXV
qu4mrrlLj0CDPBHlq5siNrPtINBZDghN8sDLtrrrXJKHOMN0U5MROsEaBMfAn/IhD/3BHNGu0Xer
zeDk2b5q298N836bEvhO5WR+u7Ly2Ps1WYl4nNCIuEbPe5SDQ5tyjmNCX10b1C9g7OiukoUnAt8f
0iitDbXSXWFs/NodHpKhGx6M0Xd/2UiqVEGXeca6tZQFZlT8V1XJuvNSiLgJrFFVGRJfRwf7PvaQ
PPYHayd4+js1JHrptW4d+LbM0M8lqd7kYHX7ATKZ1wVrkZCvifiZFCDiBMk4EtjuFj5CFtvrqQbh
P6wS52edtw5Kpp74gePsygCaEkeL6adMN2U0eZN8zn2vjDph9WtMn6J9XzGEvcWnrcikGaD9nlwp
bsD9a+UjBHXifTMa5op2xu9ptFkd9O1EksCLWf7XGIck6FzYKVsq91aN1iN6s8nHGmLYW0vVJGRO
52VhnE2uFSUgutFVF6RW9dzJ1v+hUd1tVixPzY2lul+y6p8tvxgCqxzJNfOx6EHhoztp3arhJVWl
h80pnQnE5Dx/HFWJPAAxfL4bKW3CnKT2wRMaHe5YXeRZVBSU3dsd0aiWJXnIqxyIHWnV8cGj5fgq
zP5N1XGzrlTzs5iQIw4SasRWYJsJKmxZz560yp6Ghj2TaRqTAFRG8771pAqATIXcuzHGkTkVTAV5
H0PX0vWHsg47wyj+uAz4tCzmcdg3vHgQyFdubb8+gXPx07GG+7hIExLpZliJxnxrLV0HvHSHO7+Z
dBs1rHPKm8You42ui78ZbBVfg9QCqYumd06u6Ksu5AqKCJHVUogKxz1rWMiGURyBG/pRuG0BH8tw
B6QH9YOsxU+r8u7HtFVNYKTFD22p1yGpYPxlYoeFhAKNdmIdclt4gVAJWzfKrXe+0bnooiBUscpU
muSRCc7ldTslogoUraC7ElMVmIL3K9dNxaZMpzjonVZFFkjxf5Uc1E7K/BHNAOPALKWN1pDxc9cY
9MktSLkbx+ZP5bZNH7gqLq5UNhph1zo/u5hOXmR4tGHbXEzWHxgfHpR1jZ6romtXBPrW9T3MMTQF
KwiX5brTEA2VJXx9IaIsRmIGtcyn3AIhZAtd4DiB1IHs7DtuAl0zNfUUVE5bRgOnEq+s70ZeJv66
aVVEXpNihJI5GRS9qiJbA1Uz4Sg5JCDa3KcjNYvAHu2q2jVjbgeQObRCN9VVWMQV1POyEo0TLMjO
mSBPhUivtpE5ynuSwFC39vAbUsrVxs3yONTcdkKfVJSsdYKab9iM7A+djCbfa1nfSPR5uCl0kRIc
jfqR5Pl+TI37zCuVsZl6vFhhY5s9FFTFiQ/Zi8VSGB4tHHuKHKF/KCiU6auaiXTv9DXMWlfI3goM
CzrteZomPJBeXN0oaoJqJ32pHwszj/WudYx4qx0VH0dIhxjgyXUKMYhTBNKI6Qavebyr2rwQq9Tw
Or7BUb2TtblpOTpsdkT+8EyIPcA/rCMXvyBsPFWGiTS6LohjIm4IG5JDPXAZ6b7vq9Xo6GttVrh9
hVCmiophYK8EHuR6SLj5yut1l6170BZWJte4AJAnuBtSm3AA1tCLtGhNdlsLkotIlk79zGo6nlAl
/w05dPM6b/tDkWE3DMs2fwCxx9ASSDRJ6KMrVxwoGyT4JGmKYNLZEGYAxe1jBw1eMsccfnVtzTe0
Z/kj+g4+TkX6AlaZ2jFSOXuSuXTPqjJb4zobYe/0PMAb2gapYYoIZQMOhYNiXE9AD+4NyY3imrp9
PwRZPv2GhFZqbCiqO+RP1XgMipKtTSKpBx11sPZBlthuhAq6HXVuVQGb1zqTGWZu6Qda235AWfba
V1SHmdHDuBagPqG3amLlN3IWm9l3OXBqI8AbTVRnhl1Cm99J/FWZQ++jJSYeIuJqOLEDVBKFQiuC
Zku78aUcMxah1Y0IFJny63iq941O2qDtM6BTrey3DwcKelXJXetNJEITVrpyHHSiMDUsq6N7O2hs
Zbzg4fg72kKYYVuWXcTIWGOFe0Q/QdGZSmHqXFgbD++fjCY0ipWbcSxynNMkLtHxqKVJ2HYiC5LC
BzHXKR/NsVIKfV+RZaYtHyKAqbapZ4RTBvK3VRSQR8VPNGmOU5VpuikNSlYiISwUHUtv6CDzIOuy
jXJ4wC3sS9vjh+Gp7o5A6JsHUsdFCNY6LqndVxCWSSFYHlRZWzxBaTdbq9EkK0dIjkPLm6M7DFAA
5aq618CEbClk8fcAD8ebbJiSgLX674ilDPHiqpChOnxwoXyxmVPqUe5TvaK27jtsAtcvVQZtP9NK
D0Bv8VVhpO0L7KB+QVffMYKJLq9KljQPDE12YRw8uwq5p+Utycbph0iykt4YnaV/Qq2bBFNd0xCw
Yty31uIvdZ2/Wo3rrF0YhcCcu9v2A+GhMjq5Q1/fbON73R+btg+mtuBc2RXgUAY7MpXSNesStw7F
AAgIRb0OSUuXby1aNxFXSRlCa1WENvfJfkzcNIjdotnBDBdBkbJyJUXtnfCWVbeayu7KkRCbkQS3
oyOll4Y5UhEbLe1uw4nU177P44AlAyMI3topKFhR3YB8b79QdBhuCUuedIu+mc7AqusMNiQgaQqq
YgPHSXkVbs4Ab+7ApspXaFA30CBOafGnaU0vwm/Fg940Gfq1c/NPnKHeHfXKPNnt0Axbw+1le9fb
VvLaELgyPa2vap/ct3Yu9pBH9VHgr/xJbiw0K6nDqaz3pvAepKsljrKVBa5Tv8SsPai0KreGnwt0
Oko28NeYM0AjdljD0G7qput30jXsyDIGdwf5wDYEML8KarMn/VqUUO6rrWnG6uHJpmPehKSAdkLn
5LfxROMVt5N6NRhWj/+jifz4V914edhVRr3CEYEEkksjoVQaDD6bNnhu/9LR+q2VXkNSpACPAkUw
6W/slEUVd/7EtDDRspGDjgIya+DVAmynNEeuWiSBn2pMwlVtiHzHdKN6cVQ6eQMNOFsPCi1Me9I8
U1mJMCPuyzQ64kq2zp2mBDppTP3Ny4LdprHZ/QFPy9wLxrvTxDjfWFkBcQtDp49F3JarnJvjNlau
9lejnZnpDRpYVIGR+/G1iSWHTjAo+czTJWLSunPagJYGXC8JGszK1yPw1wzPmVN0JZw3A41+GryV
P9SIty4wK5ocbagoj6EhKvqr0179QmTzE3LEv3Ts8jCfkgZuW4o+OvrEx3J4qOoWXl8C87I3m7ZX
USbdzAzTVA91yPAg/RnYxDZQZO9/wWWoI6QynSC3BaqIaVtXqyQ2qpXDs3GFntLpNcQd6juSa/PQ
tK5YV65ysAmulGEaN7kfKDHyR9kqwFk5aTJv33ZeSYLY7qcpij2DrA1i/uVJ299lpHisXTdfwewi
YDBFtbUKl0MHqARYrjfy+JdoihYeau3WWJ3GTzYlzFGogYj5aRt1eY2gAQJ2k5EMel/YeUVOmXKL
YgspW4FWfPBsoWDP07XMKhlJkZxQbf5TSvh4pZOG1OlG2LsO0YQ//fX9voUJd2BrPPx6dB11Vrlk
8hloRLafFElXQwoSwIjbfGzdCf57WbU/BXFafLY9ZFblw6/3WgRAYxcWDRocrsosh9ZikVgnADZY
u7HGVKRw+gr0Db+WPsSkM7zcBungmqKU1nZVBYdxKtaxNsEN6wz3pccGvfDMd+Ibp0WdxQP6cmuK
obR3qrduUcbvIcrZ0zLM7c7cZqlDu1XCaiQ94xHVQ7AX7NvKFQzUvOyVpA6cWehO3lq+0HAGdXKF
HuplFVjIzj4ZXRnvBOWxjhSBYItRuBAJAxOmvPKrHOZGZTJ5HtyYBYaXYR2ASoOOnCpBwbFoufKJ
+ct1JmmCjAEH2B7YQbWNCpo6QY/KZhKhjNOTaY0iRI/7Y262jyVKWle2r+DfxVOL9501IU/y/K40
8yIckLR4LtziMKkEjpiJVmtuZ+I+J2Wys/BebISl2AZ6JgSXmbIIyPziClqeZv0AYhcJmM2r4ibW
SZXfQrDloXXNn2ie1XR7Hrc2u+emCaWtyeyygFfZa+50J5Nmj6SqHZxXu39OTEc9sqyxVGCQcXpW
djfc9lW9Z3nsRngoJU69z372YnpGDqFICryByjC3sesYP9MiNQMkksB1EF5FkrVAf9MHDkmkZzfG
r7fL0vvdTx0SDza9h2K5sxpH9VSmnQiLFPciZ81b07MYt6x8tvVQhNaEWDAZqjLw0Ld4U7lZETYU
fK9u8M0T/N7HhNniGbL93i8I2CVXk2NVeEAbLwuygZe3vCRDF5YZItgMLKRVBvDKvoPwmLm2ppg/
lKzwiwidOQq1nezuoSlcqfdCzpKsmYugLvHBX+w0f7P68U223XVfpVBBd/NfozcdS6QtJAIm1ec3
XcJeKS/sIK+AJV5VSYfnSJtWB51GBnwZ8wqIHDLIngG70JbYcLQcIDu/LT0wx+xq55Tmb3Nwftt+
l4ZlAQPp5OZv0oCQS2CKgklgMVB6zQGCGBKsWcXbpwn4rHBkFscNyvq/lT0ZQeZ4cTjW3oQIqE7i
fVv03ZWiRkcDqdWeT7EB4qoDiFVKeseKZOw+DwocEkuMhyFzvQihPUI9LVIYFv9Um/zZUMIIPCez
N5PIVDhONNtOmiXrMuUdfpqo7l1d9Ijh1cy04Wn9EwoMbSQmeNiIT2Gwk7G8HRjFHDSIp3LK+pOh
p+yXREe5HyC+Fv0WAmz1XQqofUDw9PSh9uzjBNm0xwoyHVsPmb00JIkp99DVcx6VjAVuuFu3gGui
W1cAf5G+KGA9dxMZdBfx0vCqdVHm7qbvqrWjCvMZAbGOcgAAb3tIxa6avGxAO6HWr6xsu3Hbx2Dr
I3YCvDWGpcAr6Ad+a1Zhw/xpowb2A0vPA/gj4A4xOKrjZJ7KzNZbKRD9e/0WkeDaF61/ZdaeRtcP
LrrbtpW1vffRfHTVOYJciYbVIXAWdWTr9gklA7p1DfLiJ9UQDKX/mPSYGJVO4CbOnqfmUfMWDriM
X71GvcAl81ZTQv2dru075QOmMnhSH1WctO2qrs0srE1dZ6FhmkVUUS6imiGeaUf+24N+W+gYGQQr
7WybZ2RLKndbGmNeh3CRq8Bzp1UFx8p3sy2tfzC6bd0msEbnjQxxvW4qZV3TJAEkF6WINweZj1+J
1yL+Lsy4i9xs1lHOijuEmk+kieVK9n0Oj7NJ19r3mkB2TbZH7vYoxsp8GQ2hrvPc8/JIc/XLMia9
gV0V2zqZ3Ftu2/pe1zFHSAmJJdNLT3k7vaZx6Wx6aLaPQUOTdJ9CzfAxnbryV9Y4w4ll/mNhmFkC
OKGLjFsm+kjiWoSytfxdlRl5lEKhqwyQcrZfOR6RR8CQems7pemrgodwHQ/UvBExMqKDHvrAhI25
npgid62V28jV5IYZ9DaHPjMzfvhEH+xpsjZ1YetVmbZirwmEpDkoiIHoir8sMd5qp7QDn6VHT0LY
TsFTjkDp/815AWldDgwdn4S3i53cda8GCNc92RPyXQ2SObsOUVcQl/bj0NWujPq4Zix0YqtFh/h0
gkaGo+AP+AY6dPLcCzqrVxDMT9WjKGKMmXjPvU/6qM+Y9aA1VW+iq9BKh8OCQjBimn4oPAubliK0
XQ8IBe9rlyB+dF2lXhsqoZnbVA+11RIoUUO1OmzTRLehRYpTId3hCq8tqtpuBRFfZDDXJv5DuqlC
Tkb9HmIJ4+T2urvvGlL9gITSBMHPOl/FteHfooVtvE6n4k3WCBdTMG29oOb5gLyh/xNJgTSM27x5
ngB1vHMHEschY3zCFOG+XLmkEia66XBvrfmoQ7NL0WuBsKexqcWbjxToAfpiz0i+u9uJjDRESniC
QUlGezVx99lCDi+bYGhdtDaAxmQiX7uatOHop02GtEKfikgrY3yQtJFv3gzEEVzDKPox/dki+Lw2
Jlb94d18DEz7gN/dREONkkNYIWMWoel9vwJOrjpxH4Gt1fsPpE942NulFxBa4nIWuQ4yW9jhACO0
bu0y/pUCBPQARY/2wWqaaU2m9qZ3NT0A2pl2gSZiDjYMaeN40WGA2UVUXPW1tSnEhBwIYOyA3Shk
qK4mipKFbebjAfxRdmNrdJIbc6fYzMbjoa21P0WpWbAg840+QOoZtymm0Mm2AJJyw8qi8gJO4VwR
DpI71lzuA8VpiX5Uyrbga4306PXPk7fq6bbU36/wQs4HWB0Iu4BJZS/qltJj8DZySVGijqx0G1+i
6Z+rZQA5NVePLfxZwhId5LAock30mBurxgmtS8rLZ74/YyqAagLBBe1VFwi1XJrcl43Pjq3zG2YV
B/HrcsyZLXj//SVC2G08jcQbvp+pHjmjrV3sYmTgvh7kwiToopaH7PzIkPZhQG7s8bQYF8qs5z4P
iBF6KgB/Ckbk/O/vkBsE2R701nE94Omv3uJLLSg+fx36j6A3APmFdr0QS/v4dTb61KCio0eAIo0d
y7dfr82Zqt+Hzy/WBiGdTZoEnzfV3vd2/bTT48aTl0A6l2axuAfIUKLuYbT0WEyv03ASv7+exaXP
L8rBRDUqBnqCHlW7RYabXtjhs4uEej3kNoANcJ3FHkABr3CFcvDrzTWTwagC+628JMZ7bg5gTMwC
3ggbP4lacWUlUqUAg+QDXsmxDNDb9furNEu4zHqwAP8vOccibVCShib00UZOUtirvPwujRPszfcD
eB/PqpuWU6ogJHfsaB9oFnHzEqPg3CKBWoJeLBQkdoz1cQSj6ikyT8Q+PiGPFrj8Unn43PchdDP3
dJvJH0sUiPaZFFR17lHjPYQX72njwibMa7AAFsyAJfx8gI8/d/TtpI06qt16x17fTnEEPRK9qR/8
4vs34sMwCxShkacy9hmGUSgdRHH2fcAHAWDXAasLLJJPfX6qEimQJCk9OM3OjRwiJ9/YKBnXSMx8
fWY/PxDAsAA7AsIAaOxg5nzc8Na1aJ8rH/GGPYn96BRH1CicO9X19oWRPhN/AFgDfMXFJQT7Agf5
41B0DrwLZvKjddd4DqR5Y0AvXpX96IsyNFRodUg1XJCD+HzeAGIBDAHsFQxMluwy3rkl8wbFj0kc
b7hhrO+/Xr4z3wenGsSFuR8XtOUWWAtvNHXmciVOValvCyu/otZ3tZnxo9+PMNvOd69fmbd+A21H
cepQUmpXhvttXCS+D2DZDDCDLiVb7Ip00BOpo1Kc0hQWMbzI7zu7QhB7d/HCAiy3ZKz5nerMDIJ4
R4sACZBvoG77H7bg3QCLE9zwwVZjhQGUuW5OJrlwbD//fjhnaMgCsC34559ECs2+5bREduAIWp9U
UBX+tk3H97ED0Mud3eQlE0BasdGWmhvH3LsurI1mF+zh5wsONOq/azcLwUK05uP5IUaLBhCWI09s
2hX+KXXXxXj13R34OMTCFhZD5ZjAAMiTY0SgNuWXNF3ObME//ik4bni/P12yGKrF0inQfM42d/lV
GX/7BvjQ8psVVeYuDp+gaL1OMp1PRnoqXhOgm/vvHyBwzIF6hIGA7fMWqyOrnOTV6MsTRXKQBOXz
9xf//ecXEQTpa7f1enw+L65Zd1N7F37+fD4+vqczRf5/f/6yi7GNKorsbXzf6kLloSRLAqQnUS0M
BbskFHjmrCJKBPgb4LFZA2txlYfUdZPMz4uT5z6WXR8MaG92iZn02decJWb/3xjzYXtnT6u8gagK
8FMnY6W0CPqVNaduVt/elA+DLJ4F5hYg/nMMUlI0Tkuvp+Lb7xpmAQ0qEHXBlwMIdTGLyuFDkxbF
CQZ9NdnjFc+6zX+Yw7shFpuhG+4WnGfF6akZb4b0288auk5B/gfqNg4en6VZkllfDzEKXMdc/m7L
kJILKMgzNgP0M2CzfSwU+OuLbc5K4B+GkrvHwYzEDkiAby/Oh88vNlgaYLIC7u8eezGsIQJWyvHC
vTs7AUilQoYEfguQvx93OCPCnfpJY4Fq4Ls8NLPRF0aYf+PiZgMtgXcNXaWQOln64ilvLCSfmHfU
9RqgHleueb/+epnOXDY09UA8gRTHv1v9cRIlQAykRIHnCFHb0E5vS+NaxXWYfbt/AeQgkZ1BF0+o
Ns7Myo/jKECHBaQh2TFO1TW/yi96SWes4IcBFkY8IUlSjyhWHuVfoKhasXZE6GXgil64dEsnGXwL
FMOhW4VYeIZFL9nxvWXzRg2ecWo9+GMENVZyZXRPHqgLXbeb/DECtgXJ2GT79U79YxG8Ow0zkQTo
csCGoYUFPPsy01W0gloxH+hpHFBaBy1T2kGM+u+jP410I9BgGqna8km0jn7jOenedOn614XS/G/u
u/lVwc0nhYYY65xwPzDoRFDN6oG+oQaQhG3VQJ9izBL2kLQVeph1JLmDQq9Gi3dI7Yf5VU9DsEx0
FaMMOzwarEB5VjUr9Jr3NygCq43VUQDiALraNajVo7WHHADPzX2Z7QGvSx6075xA6zSjrxdm3tn3
6zL3QgbcEHhtdCidkdUfj1aWdCVajqTJve/+9p1tKk65uLJrP6j8JtDepR4Zi0sJqRsMB6LEnDaF
ONpy/5sSAMpYVwmar+6sGm1Qnwb6PX/nf4aYnw7sOQNzaHFZpKUruGwsvgdOj1nHIv0ed2D+vgez
heVCR9/5Vn5cscJKptFHqfVQAe9t2SfSfc+2/xsA/vjcShNpU2QFPw6QFUVnkMb2D7lemWuv/55t
//d5OLQM+VgLttdZ3HWLKW+0Ysc/ZP3tvnf+w48HwRQpR2j1k09KgYNJC8ssPf+A7h6l86zzC+HQ
wuTOvx5SjkhZw6xDKWsZ0KeukdIx0fF94wQ8faVuSPygjr/n8n8aZfG8xv4gCh338X2WFRugfH55
tfyeh/B/hwDvEE4zkkXLfpG9yfscavfxvTuOGxQzr2tgdb++2+fX6v8NsbjbeQztqmnAEDG5okbE
nDApNu2lHMSZK403CTkvPIM4tf4iBezTXlU9mMCHrHaCkUKsZ1cdv57IwlmY1woxKiR4QXbHjVh2
uLUYb6cabOND24Z2vUWJ7Ovvn1kotK1AehxOD6KYZZI8NwWTY2vixpVvpqGBSbhSPQn1NwWNMA+c
XcjCWGAtY6HY4uoNGXNi4Dr9w/Tayrvsqeu/ffswABpQWiDnYk+WoucAChe1EzN2KOK92FXut8/s
/HDPGWBULPGMLg6UZTTI1GSEHUAlGW+cdPf1Nnw6SaDgIgnxj0OETMSyWjQ4BuOZqMihK6/tN6Kv
LfZd24cRwMQEYRxKXzOD56NprY2B18bY2AdVJ5HdADgwfS/fQXGOsMXgTEK+FDWdZdMHoDdZUqeW
fcizoM93ObtwVP994MODjR3GNaMo6yArB+2Dj1Nw+rhvCq6mQ5J1EVDzQZps2gEwOHFVVCPAiLdi
PGrzJXZWNd/y6sIRWCqZzBOEWZ/lZSwIAZEls60H16UGFHU6WM6DXZMo4Q7kCq4nQIHgydzVdeT/
neILJ+OTAcC5Q1CLoBkuMEWa5+OktWXAN4Y4ysEtAEi+lu0FA7M0AP+8Q4oSGZQeIGm33LWY+DDG
Xk9Pwrn+sSmLvfzx9dFeTuDfADbk1jGNM0mYrGla3zQ7ejL7OALFqu5J9P83wiJkbvLWInaCKaC1
lrHh/2ECBCr+KNDg0Z07zXzcgaRA4aRsLHzeNjYiTbYXvDZ6ZgugXAB5ChtyEeYn9QuqBSonrKIn
dDKF/DmX8jb2LPVotWV8MB2IPRrOhOZ9JU8jDvHE0JHKuQEsCUCGXnvN2qOdc6WIdB/ypmw3oFSS
v67WN3zM8q1JNAOEw0ijKjXUzp8aa5M6BhhhXoekmNUASc0ate5bQGt7EM4Ar06GcBQQBwgB+WoC
JTvzT4VeDEHHYf6mEY4r8KmXFNrP2ECcb5RGYF7PVPy7LDXsvFPjwYSSS3djN1dG8l0HFpcJ7hmy
RBB0RoJlYUF4oX3KbXM4ZOSPRQUQ4G9fH8UlRXO2ERjBQXQ/v0HI/H48LCQGkCau9AAzWwei1eC+
hlMb6PbOmA6gL744qbtyBgDgm3j79dhn128WIEJLMBc81MUThRR9aZZCDQfa+U/olfxDju6R1pfC
puV9nmdI4P5D3RZNP+CUfJxhPqLaCina8dBUZo+NEvUuk9klhMn8lYWtpzCyqCz8k9FdRkvCz42m
T43x8A9k2OJVNN/QNyV0zBxQ+IevV+7slN4NNl/Qd5lDNwbor1AxHpYGgKs8Anjj0ts1F7o/zQeV
gNkJQt5nOR+rRvdH33BwuP0jywD4dLNNV70oSwc1ScJ8jIO8WZuXWpCcXUa4wZB3xKH8xM3vwTqQ
kPcZD0nXoHNY754GlLOkW4bc6TZNZl54Ixdn0Ib1oijBI9AFGxr+2MJWNrks0nyoivvRhhpUu62z
bQz029fbdW4Q3F20i5gTKoipP25XlqO1bCfKud34W65+co22Ys9fDzF/4t12/ZvH+yEW82ASWH3f
xRBK/HKp2GX+hnE/HPxVTuJ1l1wq1p4db47tQEZD5ncZEiX5xApiiOK+N9A/ebJDG/LERt5HdX+n
klfjkr+5OPH/5ofcKUWYTYCwWopgj/ZoULdP0LcVzFjVRN5Yrr5ewbMj/OuaBqcJGhoLv8XgTLs0
qUAy4evYeNPe9+LU/5nBu+8vHv1U2bItIDRwb0sakOFNTtH3J2Cjnm3B1UN5aqmO27UpKTvTSO89
GiK8yy4Be86dYsCm4ZHjtlBox308xUKallGgIc299EPe7wxjVdHvvQj/1uj9EIs9ANq2MP0Y7cu1
rlas0/dWV92Jytt8vVLnZoJ8M6Q3rVlcaynnLJQrTK/s5D061/nZWreb/BLE4NIQiyufdD4Z/ETL
+6yf1IZBG3ODVCFfyeZiWvDSUIurX80o4qECSxj7dvB0cusOu6m/8OIsXL5/OzNXR2CR571fymxV
PRDodW/K+6ZYpXQ7uYFZh/z31/ty7gq+H2R+HN49awrKIiz2iQRr0/8DKvMItqW+sPfnxkDGDi8a
ohMCTMnHMdCywgInM83u0YdhZntc6vZwZjdmvXMUcfFMIa5fHmHDnMBIFOreaH4YQ4sA4qEFQfHb
C/VhkIUtGeqEpbGVqnvoT4CfQowLD9aZRfrw/cUiJcZUa+ZgEi5NI6d/kLV7YQZnl2nWgESUMkf4
i60Wed7neczQIHsKxhcIC8gLZ+n8AHOmC4DWOYPwcZ89Ch5s3k/lPTDse2dUV6wt9xUvjl/vxJl3
0AOi53+HmVfy3ZGVPXxPSFOV9wiKg77fTC4Jh6ELxvjWtl5E8vL1cGc3BkJVcwtaxF/LYmuBp7E0
LcxKizZE+jUgzX+Z0LsRFuvGS8esmsYs762CbX20HbDcuyZW4eAdbJYGIv/x9YzO7hOCbXRQs6G0
toQFN7EDtqeryvuJpOATTn9HXQH7w43d1+PMB2rhIHlwVf53nMW9FOBxKafqyntv5ttlpHdXVjNC
d2EAM6n3WuMBwNX8QqR8fnKoCzgoK8+g4Y+nA0Wnqo9dnA6N6lK16fhV3F1wKy4NsXhoRFVaClT8
8t4HR8q9ik+p+k93dcZumw6yLp9CRGdwe9rWkCZNnYeif/OrW6FW/2F33g2xCGhUPkGpSsG9K8sp
lM69aMFscP8k8o+VRt8fCqjYuR8M9I/wl497UqCLgJ3VvLjvEj8kZXbD8xL0QqsJssl+tnKQ3b8e
8NwOwamxZ2cDIfbyRaAzH8geveKelBZUBaB8UUKIQl7qlHtpmOWbAJNtJR7mZZA/aakDWr065OfX
U/k/pF1Zb6W60v1FlpiHV2APmUM66ekF9WiwATPYZvj136KvdG9C0Ebd39HReYkOtT2Vy1Wr1to6
RK+HsnIO1SwmZBQD2IDcSW81iVtCZbaNUBs5ePPTZWMbIYf/2tjKtRI6V4KWGFCItXG6j+6ETiJL
HLJm5whtOVUHmjTwl8B0vVN8NqzKBSKcitSq3Rti01u0mO2Y2FocF5ETHhYuGD/X2XifehOjBfYA
DwVa9B9m8lGFO0/2rWG8trGar84cSIb21DqtxqTpIlARXV6PvTEsf3911bmT56DBGt/Hsy/qZzAJ
aA3Gjh0/vbXqKLItuWM89ZA5f2tFI03Vet5YpeZonYjzAPKmxK5+iL+EzSwBrY+sFzjB4JehSLQa
TQ++GRTKeJVm5Klwr7J5Z7Y2x+HBw4BL8o/ffDsOuxr6sECrbmrMJ1k2kcqRSS5PPy+vyVb4gTwM
2pqQPkOGcHXBIO9JRzDkiJTMdZw3ZzV/tVtoouvEtymqJnuB55+E4/oaxTZG6wIyNAsH4NthCdsv
u84rRQoF9vnGR543ZqSzE2M0yYkFrXMGT80LwDzi0FjudKC2xw5owjOiDmQukdl6UzzZgE9YBRFx
YYXiOkOFOrk8LVtbFRlFsAUub7x3nNY++taGSYZwufVHbjXg2v5sqX+421/bWPlbSMUYxDRInRpW
StoHdFlGpNk50pvL+2ocq9kGxqamoLQQKThDr31rePLteWnkv25Zk0CKrIWKJd/B8+3N3cqNVKal
yyHA3HWfK/++qxLd/osFAPDxRlqQ/mtnCGGX2QeJA0I+gdyovsr193rSO+dvcxivjKyGMVbB7E9T
JlJdN7FDiqh1u6hnz/+w0RDdoccDxShE5G+Pgw9SFTAeeVggkGQM82m2/NjEk+ayla1rF8GX7ThL
ig/Y4LdWWNPaaph8xHgaJHwg7BKnKuyiqX3Oy5+XTS3Tsj7fr00tbu2Vk2eLloinEOuN48dB39s7
n99aFbj2hS8aOTxAOt9+3q/d0udAsSPzUt7SwDqaA70iefB3ZZM/zh3crqAJWygf3mkz+1mLHI+e
cTYd0NoIgzySIPh+eaa2FgVigigsIEh5n0RqTNCxkpmLFN6rkscwPxr5yW7AmnK4bGhjzpBzw7pD
BgeZlz9V3ldL0glaZ8T2ecrlj5IdWvPI/Z1lWbbpatXBzokAaMEx4d/VNRIKRlzfJTz1mt9Dhqb7
MA4JCGDqK9D5JWb40O4ppW9cj28srp4tnOMxyLEJsM/GiNt3Lc2javZiz5h2Ds/W9AVLr4+PiuV7
b5MXGpgRMNSlklTRyI4d6AerYCe+2xyO80eAGhQBOEBv9zX0DPLZ73Jklehnt2pO3DuzXiam2NO6
2xwNWlc8KMegc9BZzu+rzaC6tgb3GDaDQz6BLSEyg8+y3YnyN21AewZ9OEBfgj71rQ0K+iY651ib
euH8Sez8wRh+Xd7TW/O1PPhR51kwjevsjCfaIoAaaom0iRsHXEaGOSYGR5g07RxTb8OjhQt8DtUk
D0Ule+WiQYmm5051ZRo6Rf/YeuprW2W1iF2bVYDbV+Qxq7MHoHaPJGVobCOlexQIgECOAxZSkPxW
n33T4IdQzn3UNszD+3SuP1fZVJyH2eK/S1QNjuFshXfc6+xrDVoi8ByCXMttXBQqiCXPKCGPKdC0
ddQNw3jixGEJHos67SAJdqcHApIMA3R+opTkxmtMAp6m3g5/GI1yRrB5BSqxlbKSeW6H39JhXWw3
0/CrA5nTC61c9oMKEZ4FaPGuXVEBPgY6lhOg1i9M1zoSdKbngnjzCbIvzhHMPOBOIvmM168WkZk5
/Fzyov6lbACKCXgsQcgGCDZ4uvf6pzeXHecQIoHAVwFz83Zn9QzUtEUucRbbEyS37kcSNex0eWtt
rjd4CpHDAlrPsVa+TMylb4N6j6cVMLv3Rt0dLn///RgW2BDSx6D0Brp03ZfqeS2pnR4nELxfv0D5
c5Bd+WnIzdvK8ndc1/uhLMV5qMWg698AlGPlJF0BCm/dcJg6ZQoFl52n1rr2j2sS3wdGDO2ISE++
O4VCmDMIBFEHqVCdBO19jyipnVE9EvoIJtlrKsabsTO+TllwW/L5BOqIzwbjOz9ja0Jxf4J8G90j
gAKsMnMGrzsDjb5waUaYjgU7GxoPflf0Z7D/xpcX731AvYz4f7astxvQRR+G7RY2T9XcHQXYVb35
is/y2HRPQRfcsT13vbmCyPwAumGhY2x9sQ6q8x08FDDDOjuicf1WW95f73cMCdkl7ErQeb+TNzZ5
F8oAmUbIzsNV0F99tadWtzkIwJvx3kNTIOBybydN56QGMMRm6XwMvetur2dva/0BtjLhFixg1NZI
A0o6S7gaRb8qVw9lGR5MBhqkAoQ7XeDvBIabtpaeguXqXPAab4cyABPLwzZjKZvZcAWe0/HY+f2Y
aB+UnHnYNunl/fb+KgUAEwkGvHTQHAV2/rf2uJ6yMBwY9rZ14gHoJZEmO142sbU6oFdfUiV4gKA9
9K0JT7VoxvcFTIzUP1Lfag4K1KA7r93lK+sIEeUGgHsN4FtAqv7WSmlVdQ9iQpTmpmemYwnqXL7X
kf/eBiYLcaaLRDD0ydbqEqI0HQ7SItRM0W1iVB/d9nswH03Unqi3x6ayaQvcCIDeGvB+7mpP9xK9
iq7MOXLalX72kNeMXby2UUsDcfsJBKH+9znL3R1Xt7kdXllduZ8QgYeZoV8/lfl4XiIIaAopM4Yw
idi5OjYtBQCrIxZFE9I6vQXKO857Rnnqii/12IOd58nagxhv2MCWBrjYwXphm6829wA+tanLwyIt
8I6bdRLWVuLsVQY2tvcbI8vfXwW8dEFlMAYj1TcnaBOGxMfl87M5CpSCsSwuRrMO3Y1JGGWjWpY2
Q5tIaXxqpvLOomon6bE1DjQ3o6XJQy3gHSgT3SmqBx4b4wA12QspPlwexebnLfhQdDIiRbqGGAWW
lgiq8fkM8gDe2QJZ4mUDW8ECXp9LxRzdkgv3x9uFAH19P1vGWKQ26OlvS4t8QD9ldewQf4JHHeG7
P4rvHXHdO5BuaXC1y/o6EKV322gG2vTLv2ZzuOjUA3rDweN7/USpyQT+u9Ep0tEiiR71XT5kL5dN
bIQKwP6jJLmkEd/XiaahM9uJYOOV9kc0Ayel4Zzy/rZlYWKCfb+xd1Zwax/iAQ4sGvDoqIuv5jdv
vFLXfoWrKeueKre7D9viLAf6+fKwNm7ApYMasRQqHRvVqGyclGzsIu2y7ky18TUXGTC2Y1oo58tl
U5sjCpc3FxwYym2rEQV9UbuiCIrUbxPfABLifujjyyY298ErE8vfX3mHdon1DfDDpHowRbJgxMCm
X+7t/T0ry0BfWenGjhq09eHo+Nmy793h/P8bxbJmr75fSd2JPsD3Z3AR2kD7usBR/70JrDrwYUCl
WKB5eGuid20NBYsM7qc+VF3CduKcjesUeulIsgBvDhjlmtyE2j38qxMgzybPlndjBR9CMKOON779
99EOnBxyEzaihPcJVyRJmRwlz1M9k6MOw4Ntl3/XFrK8imACGTe8HpEDWV8IgK9LdHIWeZo/gzH/
L/mr3n19tdZlOBUeLfD1UIJn9bbfyxaumz7eGViW6tVm6pp+Kt1++flmmwiIP/PejAmb0L8Lgc8c
VHuVGn9NWt5RZ3xpmr286NZFAeiTj8ZC7DYAiFdbDT6/lJNq0crGrQdXg5j4e42+YasE67ksypjZ
7qmWUIc2wfBKzQ/c/Ifz+voXrNn+oJ2UtU6NX9B7zqMhshddhH8fyQEKh/oS9gia+9d4OOo57TB0
Fk2N8HYkd1WXTuHOmdpwnzABrhoTuT6465VvywOv9Uvbo2nhHvsKpIrXZI8cYnutLLxQkAZYmnZW
mE5Q+3MFzieagjm9/mL5GrSjk6nPJJDkFi149OSArjQSfkbiIURaKm8hIOFPlFxxGzKxl53U5ogX
bWof7ahLtvvt1h0aYXUgIc5TaT6W1We3/UXFTqJ23dW+HA909SHFvXQ1Iy5eHQ9RGRqRcV2k8Lc/
UbT8kVMH7Ky/ZKuOplfdqLp7AfMoJJIk2sQvj2/jHkFyGDFLgIYsXIsr2zLIGbd5kKeBLuLx01zk
O9fh5gS+MrDENK/OPukmEHCg4yZt5luTQ1wSZcm/a1v8z/xBjQ3QDKDq3oXLyhgy0+gbBJpzexjA
Xlq1z/8wS+guMMGfgBrBOtAMuKplT3SRUjZk0KscjQj07nuonM21eGVldbokc2wwBsAK01bkAMOi
WmtnuTciSHD4hNDjA+ADDaur7Rw2gQj9riqQ5AapcVSAcPgDgxDEzTzn/Dw15vQAeSorsf1xL3O4
EeXhkkcTHp5+yAuscQFg4mbh4CBYJ6269kZ5XQbzszXoFzo5Oxtic8+9MrXac9kIvCvENBCC+TKL
tMqbe0vMQxwYbG97b64Z6nlgA0TZ7R0IeXaFDf0pRP2+OtUfuNwJw7YmDRwBS/cJQhjAUt+enqzg
tAnVXKRgmSjFeB/Yt2ap4rb3doKYPUPWW0O2MYMyP4ChrnzJlHND+ie0BqBnYw+usTVhoD1AEyiU
l/HuXLn3bGSS1YLkaVZC2+487SSFNj+P5AliJLDoIRHwdhwTLXk1g/AC8IT74SVr/+ECRHH1Dw8J
4FnhamehbNSYbGryVLkmOjFn2ryM1B1uvQ79Jpd9zuZFaKJ7C+2MC0hrnctoJpCEN6OVp1NPZJzV
wAaOnHf3fibHJrKZGeVFfho96EQVSicugzxXww3vlz2ovS79JUB6m2tDlxogSUvREgkqezXuMfea
QUEjK1VQtUhQ5pBxbs/N0QzqIPF9XS1iYSUUucIXSJyOO15r6zzDKkIaYA0W+MzbRUU/FGj5M3By
eGNwY5YFpOyyJC9Plyd88wiAlgP970v+aB0k5hXEOmZd56kh5I+ACVDZh794i4Kb7HcyL5sDCgBb
dUxjQ4BV4EZ2hwC0KSYP9WFop+ZBuW19PbTDngjvsjLrlVvy2Igu4PaxeG/nbiJKt1OBXZR7anzo
S4B03PbR7b0poaNp3XW0dRIb7BE7T5bN7YtGPZAJoCy81KbeGg5J4bUGG3PAsurHJg+TheBBlhMI
bJtEogxZ+pD68vsQrTuWTED+f8wm+++BwoEFYJi/9IgAGbFGw7BcBM3clBUe/JDaAckc/dLuvfi3
Ns4rG+supAbaqpkVwMaoTmLQkes1kTdd2QPbcQlbzg0AFXSDI6Hlgrnz7ZRaaD8yeW2hRM3PvhP7
1Ye/PwELJRjgTrifwaXw9vtIMU/d5LEqLXN96tvPKItGpvxoyX+4n0F57oHrFgSuzppDhlpQmtTZ
VKV2PkcLTS/A2wToob8fDR4p8KAmHubv5Kddm9Y05LpKO6jWWSDku4JQr7On3Ly1+K+tLGv2Kr4F
jVpX2zaIagbI3HVul5TjN5bnUU1+/sNwkCsBKBiS3Wi+fmtIG05dV5CKTZmd+F0sQ6gofpvkv/ha
ZEyWdyQyZO/SJhkQEJ3X9mWqTKWisIN0ji2/KpfvvHq2XCBs/CGeXZhTVn6JFaMdjtBoSeu5x2vO
pm1kh+I0V/3L5XnbdESvLa3uLsAldBeaY5maNsRPwHXBjOB2IGHES/eqKLzEo8ZxnoMPM5QlmrKA
QpS5c7C2Du6S3sTRWgjl1jU+2rPeJOVcpn4gv0KC4VHke1DrP/nltaNHwcP6g8gDLm91SZqNC3nG
oq7SsHWfnXZO+AzJhhbD4yLGZQNgvNODUnq8tQED4mN4XQl2NfZ7TBKbC4u3Bcq+aFF4n2th4DYD
L1mVCquF8itpE0gc5UkPsPHlhd00hFDkD3APEdLKW/GKF4VS8FbDyEFP6hb0iHZQMKRlKsh2bG0u
IFCvQAkuocH6FuVzRyU0aAEB70/hvSz/IWpFmfG/n19t0Srz0Uo+4gbRphcNUNhSny7P1XKa3m0O
D9QYSEKhNr+uvXVMebq2aJXSZv7pN9ehF5OqvrZn9zD08nDZ2ObCgDcXXH3AibxDT5ghlaMZAuro
Bw9obImM/qEEpfVlI+a2FQRriGwCDGx1GcpQ+PCGfZ32Dsj0QjE/uFlwgjrs0aH66BTQfI6mCFKv
kFO0ZnIncvMhE/kZbHV7JLZbs4syGvRLkV1E19jyU1/dAVWWDbQ20bEfoF0/nMwvrYCE5ITHwmFs
/d8qL8k/TPFCZ/MHTQpAkf3WIjMGkAeimJFO5HYBFYXFZ8f6dnmGt242F2cYsEcPuIS1Q2mgcyf1
iJjfDk4WP5j50QqhHvsPWcslIxsiDgZn/Jqcy6eQ6ilbp0pRQDxBhvcEibD7uSySy4PZCoNdpLiQ
HloCUt96O2FFZiLUDsMqrcwvoZfHGf1lQKUu9z8rr4qUOe1szy2H8dreaoEcCH1CrDWAw4DSmvvb
gqbi5QFtGVgKAgbuaBRX1ztAaJy/1uXLPX1V0Bv38R8+vxBvI3wGBfr6MVRVgcZzIuCIm4fIg9hy
0+5xDW+O4H8m1ilx5Noh4BUA4Vvnsrqaxra8t3Jodl8eyGZ2daGqWZiBTDijVaChBjl1RgeYiFtU
/pcpG4szKUgVu44eziPP+AnkTSYUoMsMMJ/COdZqgqLb5V+x5ayQNkfpdhHyQHfM2+1HdatK6WlE
O2SOAez5zOfxXEOh+bKZrSldiOrBKIMzhbzBWzM+hMzNuVo64LIsnpAPGPayEnsWlr+/cnUT7esc
zf1livgzAM2Ge/yXEYCTAqlw4G2M1ffdrA9yX5AynYO7EtrROy+PrTwGCtpLnzJq9O94XEtbaNY3
iG61cxswGXm+G0M/M8LdkJPbkFmxa+6MaMuNvja5/P3VjFGE2oUIAfaVCE0CMcZVd2Whimfr8+Wp
24wAX1tabbLZkYDzVRLPw8I/1x0/Q+L4oCp2VIV7PYCJJSp9eh2AwyAk8lNde0kdkGeVsZ2n/+Ye
AYYagSyuRNzNb0fsU+hgiwGhvTP2L2E5XAOJvjPWLRNopUB5CIEf/lmZcFviiaYCTBStX/lzkFUZ
lHX1+PHyjG5dGmACWMIm9Oyjs+rtQLQAZgaSwTwdvTHJ6YvDkH29E+6tdHXkk6fL1pavrWO0RY4D
SBzgWcBX+dYaNWbajxVQc7ZXg+ZXh5AjDK9yXt5Rbt+E4ATfuUK26rILhfl/La4OW0h61M8Z0G0T
6+90U+VxbXTXk57RlVCpm7GlR6K9aOo05Kx9B2KIckguD3pzIV/9hFXoZFXTPBdzBRKPLhrtJK92
npnb30ckCrZXVNbWSF5X2+AcMlvcY/TJKn9AV3lnErc8O/pU/mvAertqruSSsA6rVlQTlDJFfQVF
jx+2s8fqsBrIwkC94KFBRL40w4AW6q0dzhDd597oPNvW7/AbtXe2+moYy+fxrkH5eCm8vie5amQW
hFWQ2c/QB4ocyIqO4zX4Wy4vtrk6UP+xggEsqFp0qL0LlGcfXJMhdZ79yU9Eecr6z+FJ+5F0vkJs
G1GGLRL+K4R6ppdU00/PTD3/q4boFdE7Gdj13v/PT0FvMpKT6JVAIurtfFphn5XTJBYCZnHXteVh
cPJHs5kh4ezeGPl8b2dQMi5UbKNF3hJiZ9+vboV35lfbBpBfPF0LmNc9RNJ5NNaPpLmhzl6f3rtx
4sWKBUVgvQBx0d+4eibNvQrdDHfQfRGMD8TxIq8BWfnQ8KNdtuwAIPBDGxSfR3Iwe/5oOHuBt7U8
w1+5NQBi0CuwJD5CyJMgs7j6AXywoUFTGvTBUpBvFCo0YwuMNAkVzXPVGuUdXvjiCmVoJyFISF9h
70gosYNbkUOdyjXOKihpTDV4QSVzE1bRBoLgYBHzOgRwVonu3Z1dujja9S9GKdlbNocdvAORGp3m
qKqgx6iXxD0Uo9k+Fd04JZqF0ALwPHWPQmmd9F3tgz7Vg9KYPRwbCNobjf5Z1Ir/5V5BDzWOyjJ3
QBWa756XNjPKrqzKIh2oVV+BjU7e+WbhxqUCi89ceHtacOu9+ccekFmwiA6Id0XH0OhV1VHB0jxP
GjPqvNTmyWDvPPzWDm1tZXUCmNVMs1CwYpo/Q9A7IiVxeR3XLm1tYHWfdrocAaqAgS5bsPsvpn7q
9tjQ3x8vrM2CbgUGHWkhID/fuhFwmuZdWI9AxAzTDS/EvUPsk086dBEp9TDagCG7WZIV2SPeKFFf
By9/P0gATn2AU9Dq9675XcqggI4w0DKg4k9oYZ96/6GZPl82srUhXhtZlvJVCOszwm2zMmlqTaBZ
KFiUT5DwIynRz5cNbS0ZeJUXrm68lN4lhZU7hOVch3natf73vBA/0fQFwkC9cw+tr6FlZ8CroNdi
6ZZ91+1t1uMgitrOU1YUePzn+twraGQX5oemHCAoZ/9uzT0/iGTC2q2AhRzoHjQroxgFRZHVftQN
ZHddPs+PZIZERp/x6TcYHn0KyVmzA9sUB3tZAOLMYizvZ163CWFlmQgXqDwOfVcwBigdjw1gG9LL
5gMCxAl0YRBSnmtVI4WBZ+zCQ9ieNZqrotKu1QeqbMj6qrI7F5UVHOjQO/fONJipDYqhRJY6uBNj
oM+lST/aTT98qhx7/NlXDCIUxB/KAwSU2JOX8+rQj6gT+iCPjk13ANFmUH9vlAnJXkAHmipRQtVF
xMcqO89hUx0JleKqLUbvTJ1OR1J5cyI9sBmFxTQdWsMVL37Pi9hpmXNQeUce8qkvYgiYmwkUxSDB
nTfNnZpFiAZ2Lzz2pfKvMw0hblPUTQKZR/A7hsyIzMoYDn4bQFRSS2IdrYyYcc69AN1TlUoHoyse
Qgfi8Y5Df4vAQBDrduVDOboAO8J7x5mBTnzKweYhAIG4q2zuHJqKh8lou0PSQq/7oDr5DRBBFjtu
ZSZdMJkJOHVQtcir7BZEKsZ9ZdXGU185txR+soGq+VSP106YVYci5F6U1x298qiczjaUAHBdm0fq
+UunYfDTdas5KVhXRGgfp0nJCuPADBdTOjByCFXPP9fonUio4mU8urWBYw5Fl8jxRt+8lUXxBLCz
HZfemKXoSvhuCz6cJ64bjfnvQ+h140SdiaNyvNbzL+HUgTh3HJrP5lwEQyyFQ1XcdfOXqWNuH9dm
UD2QgAwJIGPWd5DT9U4yBFb4tQio8cVCMfxAho6wmEy+/2JNVv098yvzOQx6cWtU2IqtFf7qjFp+
mu05jzA/H7A7pkNWyV8VGcmHWYCKG5ukeAkq4aAs56CP1KVz5yWOWwQRNqIlzvDcv3M9e09DD4Ht
goaQqQ8mesa7VccaKtJnJkszrQ0WNFHYMvUR75n+e9EUOjZIDk/VWcO3rEfODwTPJMmgG0Ihq52T
WI+lf2e3w4eihOC7EMSEbLyj6KloCLjfRjQdgs6bXo1V1YFYSjoHU4I3N192yuT6Ajro02PjCI15
Ln5we2JfaxqohwUSEQEwb74wBGPeVQaQ2HGwG+/DlGHuIw/5LSTFVX5PzJo+l23z1fKb6lPfWF94
hurTNEwNJLFnaHQPpD9yrNJMRveIRRofMLfhJ3uSVgy1NzMpHCFBQzOJI0TUgkRw4wtUq103mWQP
IbVCNXHvNvhPB6IvWsrwI2hJishUVZ0YQEcf/NHov1IczyYO/YreOa1UGOiS1QkGYC6/++y7Bq8u
GDAjbf+ipTtHLlo/E3OoFBa5WdI/qoy83mcns2J9HAyhTmYvE4krQ3aUk1PGNXqKY7S7m0dbd+2V
LUIn4TT3X3qHGde6yGhc0onGdW87oGEJwmiYMyiO09GI57ZHY3zhd9edGkjMSo9xuMEe4qjFUJzA
Wtp+6rVDvnvIrUWzA43yym90bBUlepbzYjjNZVAh4VI7EQ6yERcuq2KrV5BybAun/wAwaw+d+CI4
VWUn4k75428NuuebDnCv70oU5ZVt5W4USsEpNHUqCKJDz/kM72PEws0HtGBo8yOz617EkwBOpOEj
/+4SJGyjAlINsc26+RR2nr62WeuemoH4h6E09SdLcSXjMWjMhGgtT3QagrNVSycux9z6hJdHEDHe
8WerksWpK/A40mCbvdGoLqZjphr4cDKekfYMYmYq415x5h5LAuBW5XlTyspeJUoGMqL17CUq4OJR
E+ldE3CCnaUi84E2Hv/c06E6s2kyIbvu1gBoGP7NVAhx7fWQcs/wup2QHQvKG1k5zq2YSpYQQ6au
OdYxy8KUEjNLoEL9E4puRVQMNWrsZfkJUVGFLm8yRlXmyURXTnE0iA+vEdbzPR9kEZFAmBFvW9wO
/Vzc9W3Qx9Bc0JFVAnwoJAdBj5PVh74UDTJ0vcuuu9bCb8KPutVMqmMhubqbrT5EF3nQHWwo8B3Q
Zz3FoOYVSe5OzplSwzxmAAIcUG8GtQs11VdcveVhyllxmEfoLPikgeZ8Qdih4djTWjjeVQfQQjx6
DjSXCFhrc9Sz7lqtytjr6jD2QH8R2TLvHruAdk8Na6pTb8Ourzr3GGRGHYWUjx9rWfpJO8g5Qv+i
cZ/lSJraihlXPMzkqSF9c8h9NV6HshgOZaW9YwfI17GH+7/qlt5Z0nHvyoGU0wdVqSEmPcqDCPbQ
u9Jg8/Tctw5+rr1krkA5TybAL+OhAUv9aPc0QRUONe5MOrflFBD0X+E/bubX8ZSjSBYKsCNXA7zG
RHh37YWjeWBtzZ96Boi13bfNUyfKBg2ps3ppO+RmzClw0q438aPrrjxoouU3rqY8GoOpjUJTQ0zC
lcOpVhZFOwdmK7JCWh9cFOki3oT1VWllwC7Yor1pagg+2FNYnDvsYpzpQn5w0Dz1g3mKJbrz9dkq
wiHKLDBksFn9FK7dR1D9YpFlYp+NXJg3OLNZDDUi69j4PD+B7ALOWwbzGfAwnDIAxhJWSzseq3aO
7Ll0rmRN9D1wnJ5zjWfTNEQ5y9jR7r0PnNHmetSqPQhpYNN6M9qrMgHKKGV41w219bGtXD8KtFXd
zYDAx17f+AkRbgWZL8RW4LkzYntswApO6y+8NoBscWbnCoxe2bFFseY4BI6KDKMMoqn2elSFFAqU
jRsemtELoS7r/Qhm/aMD8vaL1pkJdvECPk9ZxqnTguEZBqm7qWjAhdI1zg2bcnrXk7w42VyJj3wm
WWy5Sp54Wdtx1Ydd0tKCJQaUKY6uIbpTDSmDW4QF2IMTAPSjyo0j2urDA3IhqaJ56EZoGi/isu3c
U5EJqJMJ9BQk03LbgLICazqNCCJG7jyNDrLJDidg3EWll8SORhdFa+khyTw+HrK+L841lN0fZ1Zm
Z9Gr/r6akdwhnfTucZCmw8gofRA9N+67WuQgbrPIkZlkAIIKT+0JOgt+VJUGS9D83RwZl5lMlPLV
hwkN5aUr4tJ2H1pEmQdT5cMnLyj0FAtwXHy1/al/NFvFfzqN5J/D2aMHl4VzMhj5D25yM8rIUMY8
A61A3YZ23GsEtKjuIhRwdXiUXWYckBDOo1b3fuLOwXiQqhjjrEJ7gW4cemQE3b8gvnDOoankoSQm
Nh1Y+CNTiy+TCAHNHMPqIQDmObHrHNlcZ57QMtwE0QhxlgN1BDnk5lQcPJfmBgh6Gss9OfU06yNo
bhtwWo5Z5OT0E50dYNak7L4gjsjdg4OX+WPuMH3rQk2ivGYhaxqEtJDVQF5AJcwB34fbhf19SP2f
Q8eHqBHY9E7W5MdRjQhNgS84Z+GAe6fCPViUwjtMTMsrJB0VlMdR5/WpqL/YVunfAvYmn31Jyuu+
F/OjR2jhRRxMe+Kmo7Nr4EWbtTHr+xlBN/JJD/0Ih5Bb8xgrMN/gTkGOCY2/Eq0+Ln/s0c//hNAM
XCJZUx5zJGxv61EHL8ossyZmQ6Oux5GijVtmxtBGaE0ufqEHUT06BGi3kvr8pnLmOXGEbZqRBCw1
bhHdnTIhyTHsJngGt/BiMEYEyWyZw7kUbX4W4dAnDve/SmyDu6xpJGgVsurjiD71W50LKLZWiw7N
pIuXnKnpONqeSNQc2KCsbI3nwGqKR4uSAjwrRY73UKtOlZ6whBVaDXTZQlNhruo4bBCi16Hyka5y
w+tczvVB0OYT6bv+UDOvuq2Zam4gXinvclvTc+Pa7YNbduMH32vpldEx7JLe5lety37j/2JJPtgK
Soc4lm4+6VMIlfArvLfax7ZpEdV3ZoBknjNkh5xT/VhOgkRk8NnBtmQZVQ7eGBVqqi925lpHr3ON
hxBn+lkanjjkeVYlNRvypDAqULKMrb4x+FwfJ09PT4VTyScHGCJ4TseM6kH1x45nccCCK2DrP/LM
IYliyOZRa+Axq2p9b414LPXwhDHAav3RskrnaIbSje3eGE65q80kk/WvjHcKfkK316IrzHthBSwu
jT4ZF6albh408q6BvLXNXH4r6x4AkqK178AxF6CAVZsJB6oJ1/TIr3ND8JjKvAHYyTjlJonAEtdE
ZLbm6wE9EAeZsfaahIoebTcDASUgDU+QHEOZDzCqZJRddbMUCI5lw2gczENwazaMJw0LQ2T6Ctzo
aIN8dsz6Jytk8GDY8HBe2CBkGVqCFIhdXk20CL5ZnVkh/fN/pJ3XbuTIskW/iAC9eWVZSS2J1Wq1
eyF62tB7z6+/i31wz1SxiCKk8zAzGAhgVGZGZkZG7NjbbbZyXdbPepKqD1Jq1fdGI/7WjYyzuSml
+7BXICntQ9UmJR3vRw1NUR8Ft41F4GdrZTbs9KYJ4Pkx9Z3Q99LB08TGDmIz/KPKDZpiiic8F3oU
3gdZk+wjrxM3NEH6u6oLR5vTW9hVJXdCoFUpSIqaANRCIxPQc+lkkjYehUE1bT/KzS0MVMImsvz4
rtXQLepNP7fdLvdtgFT5t7qgPY/GGvdulEF3j2I83lvyEP0gNa7vzVLqP8Du+mcIo/hVVQTmUos+
d1Yl7LPG/dlUVfJSKmHuUFVHLrOXZSeTjdYmFPV2raynB4JwbzPxi21JjHRbgLqKLbE+d00gIF8J
pc1940E1Y5MyEZ9ENGc2Td3V21hKn3ypk+5c0VJ3njUIz2pNVkIP1ewBZavssVXD7pQEQv+q1dLL
WCdoheZiYr24lvqstKLwSgu1hCJPnEEuE1q+o8oFwT9ooocMDOImVN0/Vho1D0DS+3u5LdI7letq
E/g9EYMQjc1GlMf0s+vFH3N/MO6jMIRLOQ3zTRqIpt1VpbdxAy1/UApJPLSpaG6K3Gz3ie9Gm0LR
PpMvN49jEKd/oOPQ7HGopyeWH+8izWt5epXFs17ToV7L1qjZWS6NH3Wy+Hd6I4UbIlzxYBjJnzKO
rGMrF9G293TCsKBSHgqIDPeJIH3w8y7ZmF4uOoXSTtNmDHe1JVhbqGZ+JGDnDjGPrX1Yxg1JBCXa
xBLZpjQViLB5cWn3ZP3614zK594dRV6QfZh8jQSh/AKCQr/X2Q+HQKE9RMtjemwJn+wgcr2tWRTk
stpEOqLbPj61At0AfqZlH4uADD8vVfchMk15l+S9cFRrIy7sTq58ggkDujqvzLj149oO8sTapcjX
2F5T/DaDprBjtvVRIG+wg/mZjr++FHZjnucn4uPRFsjZ24WIF3mW1tly2UuPJpi6D35SBivFsuvU
NZk862+zmSRN4LPLfGjZd7o2WubogL3R5Q9jtr+dBl36/kT9y5fplIFD5fL7aeVVOknl0ambpz68
8+WX/+n76gw52aFAZUoB37eeY3fTr0FurrO4UyvjBLufsK5XYMneMLnXend0uiwmPXiviPshXKu7
Ls3RuZEpx3uWk660ROv0FiORv4kEe434Ze3zsyWwKKtUfc3nDfKM2anwvr19CaxJogt0FbSM83Lu
YBSDHpFtcpLqu1MpK9C9hV8PpA7AMexV5gSxv5wct+xqoWx10YHI6LtMOoiM19tAHtQagNJR80Am
C940rFyaQLe6i/Iq1xxXTJ41DR5+fVD+3J6kBUfChqbxD11DoAQubdC+bynU0zQHukepcsqUzMSn
2yauSxsMQ6HdAX4L6g7m9PczN2rUTKWynmlOw70IY8CLFrck5OPvBn0WK1CB67LD1Jw6QRAB1pNs
mx0bA4nFYsxTjUuxP0ZJez+6zYnuhU9y5f0Uh4b045oe3IIjYFKHI4UeMhkc5+XwxFzozVAtNCfz
Qju+971ft6dvWoGLUileABscexyeTqRPZ14QyxExTOoajpz+GtGsCQab3Knds/FFiazPWrvyHM33
1+0gI6EoidmpEf1yQFpuWXHqi7qTtoa0K2SXniK9vNdc/dBl/i4KWlK06adeEXZdmrub28Ndms7p
XDOZ1Em3Yfr7mbeQxa0Fnf3sDLW4Gbr7UH8jB/h/xndmYdoSZxZa7nS/C2Xd8VBATnBJ49PtISw5
PJwYUykK7S/g2ZcGMgJkk+QRHoFOIoWVTqVsAyOt17xRsWWS8QOCyHT9ZRunlf/S0iAR63dGozgV
KTN/sAXytrfHMke8/ccEfM0gBSdR8Ln70WpQinVRys5IfczjUZY6adnZANzHvNhrSfVFqJOvoqse
Kis9+OTv1P737d9w5RLA6TnGaWmlCKxo81ggEguNV6s1OKA6N5GffBiVakUQbtEEnO10ftGVBXTk
ciJz3l+kDpTB6ar8j1i690ZiHm6P4sorplGcmZgh3VAtDr24lAcnqn9IKR306XOfxrb/RnjntGAX
dma3Nm8O08xc7NDKxHM5INZeOWSXJovweZJSkqhKzdvMfeq9NB0GWJgyfx79XnQZrSLnrkAtwCPo
sYGbC1Ax9+z8XB0KtSgSuXPKyvBSdKsBEBV9afLKt6rKTn2/OMZhFj8MvRy8Znpg7pUu/ef2os0A
g9NkgtaamhqBhcl05V76RSJ4aUgHFWKV5D0MOg5MmcBXDW1FqjZttAYlWjSHlQk//xdjfGmOFibZ
aHSlczS48KDd7Bv0ScjZV80XdY0T4+pemYZGbweQPROHmW9so4SmV8r6zul78bOseftS10tbozBF
mDGEttal20CPf0rjmmbJomXgSug7E70C+rwcZacqeUmzQOc0oLK6xkDJStro6Z1L5317qrp04wrF
7vZCXgUGjBaYEYSJOBRH2exS81u0/1rJ7HiIZuM2HZInHcZMP4Msx6zBX3KYoZkov5F59K//aFAW
cErDBIkbXQ5VraqGrksLbifugEQ/+LJnh4K8abi6+d/sjaImf+3hriwoqCLeTbNzLLb6jBy2gr+C
hE5IAq7pc09rcxGNMI/gYCiuTVLplNEvB6TEmZY2bcbe51FtWjRh1uSJ6zdHAZMZ6moTGpN2u3lY
yhYAWyFXvTOqxrYftWcIT+9ue8TCKYYJzi9NMaYGj9l57A8CJY2y7Z0oz5rTYJI45j3ivdy2suR3
EABSy4QJFrnRmZXEcktNE7LewSUpeR61cqqf3edNs2m0Y99+u21u4ZJRz83NDv+6GdohcIvekXxw
G/1vU/40WPp+DH/etrO0haHrARVFjC1dAakbMbd8T0t7h3TWR83NOYSHb2GufjYqCZGPYGO1xlPi
tWsCpNfBKY7BfkKHGiH6qcng0v+yuI1jZPAGJ0BOSXIFMkHFTtMqsnO/Cus1Izb1lH/UNSTdktsb
QJooUfCMwVsuzQqCpdVVIPWOPr5KvFq08k++1n28FGpNEjgTGS4+T6hwaUQXA8qV3dg7nviscQLL
oHWE+Llx9U1gVLY0nvT0qIiPvvxH6O7ejhbkKOZU5t8qj2WoUC7Nq11Wxkogyk6RwhZGotcL/ONt
t1nYcxcmZie/WRdTrnqUHTOpwL8fBPl028DCBXphYHb+laoSN5rPGKSQSpGy95u7jh6dMPzWyCuh
weJYgPtye1K2EaXZasHmIishhUDH0H/q7o81ZemVz//F/J69UsBwj+aQxnzezuXQHuO19MuCS9Nw
wdthOv94RsxcOmhVqlb0MjlWWbrHYmik1wJU0H3USdpKh4A0fWt2axjIFxLD00sKX8XM1pBV6Shl
4ujUlOel4JuqfBiFYO9nn1X/lzlOJbLiaIJmU1dSKAvH74Vh+dKnQy1SvF5rRqcMvRdBN3a+8sXt
nFquUFQ5NvHKM2LpeMIebJ44hs4FNnPwXICooIir0cll7x89Ev/JIWamekW5wffsIEwPNA79HN3i
g9KCb7nt/AsuM7F1kzGCthve+JlHNlaumUmDiras2S5UHN/+p8/PqSvaNAoGX+bzZA3srNjV5p93
GCDkp38a3CiPzcvF8qqgCs2uGZzEQyitF4m4PXOtqXn6yNwVARH/vxFllpitWzEUra5AatzFAFL0
H9NIeyVr/6v3KXGI4jfBGkM7NfvD7dEt7Teal8nj6azRVTdpWVI8kNxwdKTqq06MXR8ooN42sXD7
T/3R/zUxOcjZmaFWut63VTI6gbFVf5QSnJ/HSlvx8UUvoymMgwPyAaLMSyOVlMhKNWJEGbfagJLm
yjwtD+Lf78+2rDsIYq7RQ+90+b61Dp6072AXXcvaLa/Gv1ZmcWxVm0OTtlhRip2o2MFXZW0cixb+
BrATDfxVZjXTB/qW/L/vfbHdxqb/PZarJ6nUdrcXfcXOnKPB9P1KHYthcDTecT1EMh61a1vzK+c9
dnizgatGVH4eL7tpBZ6vMbCTPaagpCsHPMptE4uuhTb3/5uYRa+WVxpQXGHCA9hURZmtrcmELDoX
YSMtJ6ilX7UkCeAcsirUScIQPqadDERH3yIt2cnlO8bCQQzVj4yaDgfa5TaJ6BoYBkGleEL6FKjd
yueXVv3887N3Rcyj1UqAsTp+Y2zl3y0AXPUdp8lEuMAsEd5QhLgcAZRoSjCEmej4xTbIN94diBN9
7V2+tORTaYBEJqqMtNZeGjFaYQyzijqZOQJJEuvcDk3t9bZbLS06mTd0YUjHXveYmrHrgnn3RMc0
up0VlsfQzezAknZmuL9taWk03PyT0AQvFJ5Hl6MBLUsCQhgoaZVme5DQT9h65BtXGuuWrND5a0JK
gabalfaHiP6iLgREU121F3bgjW4PYmm6JoVMDVJEaq/zDkI9ARDhjtroDApAUa/YxIaxa7KjXq+E
hUs+/LcZEiITLq35I1+uUk2Fwb13KOnbbfQjBdWTJitPjhUj8+MRvHGlNPlkJIO7r/jSqiRF1tIV
i0Z4NmmqAg0ClEuX606snraEKj0rUm4S4Q+27KJ+ub0ui8tOgDfxOlKtm9e2ZPJ1oWWS2zEBBd9X
Yy4fXK/5c9vI9Evn4RGr8V8jMw92C8NtSp2HbhKReiy+pYAOcuUbK2Nl7zFF/RR5Q+pnVw+QTm0T
azSA+Yf9gAKHWD5YgnRqs/ERua3XEszz7aEtzp8Fgyjd5nBizI+aPC7VMirUwRG13DYlHobKyqG8
uHP+tTBnqYvIAlaQvQyOZRxCYTvSVg4OcC0Akxa9jdzeRCBGrD1ninTRtsxrlYlLaeghsnjsdLTN
4+qLV8b1g9sUymakYELmODG/Cg3dmwkQCDvpe/PQWA09Ne02NJJmJXBbemtB9zDhEcjN0F5/uQla
lFwioaEskCflP4kUPGp549PjVAebmnKYbUHCfCjS5O3vcOPc7MxjBy/vQNn4g1Nq3QYo4q4YPt52
nL+8b/NNodEayqZjdLjr5cgMK2gsn74aRuZ2ZDwBp6WDmewJtvUHcZCqB4iLrSeQ7rRWBOBj+lRI
dmESFXcF6kIHT86KjdCo4cqLbMkRJooiqurTO35eiNFGyJYgxmUHdQ/+16bYiv7u9tAXLUDLTRsf
/I5k+i5HHvj0rwX0XToSmNPILMH1vmbVGpplad8gYoVKtkzn3pX6c2ECHG8tzui4l7bpWN+T7K1q
+iveSJA8pcfJdfxraOYrnpmmdRtiyB0AbojZFmzUc5/0tFxa6pfbU7e0HSbSPXKUpIegmL2cui7w
Rs5rSoqpIDzKHUz8lnCAp+RUSNSN4i78IorB99s2lyZyWqeJqm2iIp1FU17R+q5Z0v8Yu8+ZCleW
aMOQiabnbTNzvr+/83hmZ36pitYQyuVA1BYhoJXReFSBSLPQ9ROjz0b8oGRkWNjw4X0bi3d5vcZ/
tzS15+ZnT9BkKFwXEN3ogFSthk05fsmqe0nbJrItGivxw9KtwX3IZHK3Qz023wFRXwR6I/NQLGUL
kHlt83IMViZ0cUBU4mBQBegDXunSV8wwMDLLY914e7UHRRDGD0rhuRtXqUkfRbGxC9UueqkSf9je
XspFywQuhHqQB5jzIF+J6apTNaayrI4lrAAldYNR/hRIKqpvjmSshK4L4QWRvkF9k3LY9Ky4HGg5
tVI3LpgvTTjxuE+GfV4+MK+6aN8e18LBRWBMJIYQjUo6bLb71Frv6bENRYcmh81Y/qLrofY/37ax
4Bom1Skqe+LEtDFXg6hEaYgG0MdONn5yx73W3b3j+9r0dViaLGvOKJhnXiK1fSE5FbTUg12YK3O0
+PvPvj+dJmfpIrEcvbRRYsmRrXATSb0Nf+87RgB7EMcgnCfcUDML5D+SeFBER/QjGyHTt1KdTweR
CYMCJBLIwkxFk0sDuVl1SaIYkmM+DqFiCzQ63R7B9IHZ1Y+rTp/m7p9k1S4N1GIbV67ayo4aR8a2
sZI7N9Tozm0elF47lnDTbMrOGul9jL7etrxwliMAAqpsqrBRsp4NDUU8MRUmeORI+0G30T8L1q5N
P77HCLgyFP6oOM2TOkrkSqHR+6ITiw2c38Nw17iiu/Gt8VVXkpUAcXFEEBDCFc22vHolqZ0FKwnI
Mqep9I9ws7xMnYO2kITPg7kWsy2caxTB/7U1/f3Mt4WKTla5j3jzt9/j+LtUniBxByfSWJ8Tq1px
kqXDhlIosEOYKVGEn90RipGaRmmANG1p6idUg2yHB63/RiGEv85OaQ40K5QKk5zp5Zhk+kEMd6S4
kCr1xrJoJH97apekAmJywEGm82zm7KWn0vsOKaUz9QdoD2G/xpS+dOKcG5idOIo+AiuoldFRi73e
3de/b3vz0jrwsOOkYYoM1G0vJ6gvO6MeXEpa4bdBvDcVx13jIV8cALwZEj5MCXqe/LaMzkdjg3qS
mfxC11mL17Qbri9IhRgDPyLDzn/nZ74ku3Hol6HxrAW0Cnj3nvU1oHVb8fttHzq3p+t6MNjSYB0B
CETGan46ZymtkVIw6M+ZdB88BO6bveny87MtGHRQaowpn08/mNnGWouZFsrlE2sqWTYQaBTb5j/f
ygedLu9ae6alxy8hjRifG8+zm+JO0u5yWdzq9S9p6pUWHiT6SKX+0+3pu/a2S/uz8VlQW9Et12nP
gvVa0MtcBvdNIr35aMEIiJuprgd+aZ70aa0uLcaIQUrBx6KhGzOxI+N0eyB/oV6Xl9yEqqQfCzwW
kcYcCpaNgC1CQuBncvPFvmwTvQPXp2gvfhOEX5hlul2z5KM1VPXnJpcVAtE88G0hltzNGOc03tdW
9dDLRvkEsJbq4+iGwZdGaMxDrfbNgxr4nlOnTXI3hl5y0LwyOuTKJPc6gDigMRyxdEKRathq6dDf
98SOR49Eg12Bh7hDtCz+0RaBd6Ly1FPLN6UvcHsKX7xBE/fG4OdO60Mq05RjbLt6TLOCN0Z2iv4k
/P2woHVRI6UHLp6WlrYxfwqzsAXKrCqvfWi91Fn9J+gE2RZ8MaZLbgzqcU8ezL8rh8H7lsFO+FAO
ZnOHMlcA1qkt9D89WLLfsTwI29srseRS003Mi5tc4tWdb6R0WImJxmoXzzFNovRur9EpLW36MxPz
p5tSuWXq55iw9k1Eu9T+9giWzi/yEZPwBtKPVwFFljGTfePpz6LY7QPhOBa/86S2Vffeo/Pwtq3l
ofxra7YB+6JWY6/E1tCaB0/8Ddph5V22YAGEBCym5NkIAucMdlLmpUrBzf8stft8p3nH2wO4Dogm
JsApefOX+kmUL+8rw8tJF3oSFN79S8MTqNAmlM9RXcviLA0DLXkiWLgoJ+anSztVGHiFILXmcyB+
bx9S8+vbh8E4aDYmUr6WnYJlSsh9z9KfJaUyT705QtcBfeinMVa6J62l5++2PXmal8vzCu59Lkeg
nKDrwVtcjsdtGq8d4zIFJVUUpy4f7iSThuhdGUQjlEWmCFVT+s0U82jXjVH1ZNQQJ4Vp6ttuXYq0
ZZIuqMzKesk4osydqcfFfijVlMk3jY2Sy9EP2H/l08R0sMmErPl0ewDX23w60TVQXshyUmWZ/X4v
lupWSMbkGY4AceI5rRS7fHNxBUEYDnXyCUSLV+Van1hbpYkzfDbEYjMClKv0HvKI7e2RXHvWZIVc
DPHQQriSln4mh40RPgvtg2T5m258+5GIhUnfGPpMZInmF6DveUOvimn0rCSirRn0+YuN3fV/3j4O
ODl5CCHkw5tyHjlmg0bxLoufEefOTsMqM9m1w7JB/v38NI1nr5FQqju/0/i8q30bg51Qf4A741TU
h7A+SMWbj0UVKTMiOk4tElfzNx3VFGMQe7xLTuNHg4burFuheL5e9UlinHwzZVvIJ+doSOjljNCs
s+o5l1GfOGTZyrk4nUeX+5vv8wSxgCIC0Z3vj0AV/cBSwupZkqvwsRVN/5MotP59pOnlB9VtuztF
EA2797u1/rHFkeEBZLwhs6XKdrlQvprLVVwX1XP9q43t8PWtXjaN69+vz85hcYgg4wjL6rkI0YCv
79p35EMohdD/QfiAIBT/vvz9KNhCWcGR99zDUTDYobIWjy5NEEcWq0K2kLHMNoriSWoqqSz9UD4J
7gdRWV2B6RU7W3x0CDTyA6jL4cazIUiNDM+C6cnPNbZ2XtppG7eEfWkjxolhHb2xCT7xzss29O+q
m1zglbGx6rbg1e2iwsXZoAk/MtdCv0d0yw07+xWPkRA081qRthG92QvUUU9RK5tbP/PNfWHFAgQQ
Q7yl4gAtryK/eF2tPZmuJhxDPwW5B5vh+Npb+qDbUiZ7x4q+kBz6OKPai1k4PnRy0b0mNXd4pwcd
0JJKMIRNVYrDNi1z480vq+nQRbCODj0IKedhicxegL/al59RJC8U2BXffIJcfn8WlwRl3lWVPi3B
8JKoX1Ttx+19cB0kXn5/5kR1K4VpogrScxcHotOVdfUogZiAYVFsFZrVfTl4SiWxePOxhUMhHsIt
AhvvVT+tWPhyM9RD4TTjnRF+MouVK/d6b1x+fzZthVk2bt7w/ZZ2XYnjo185FxfgpVhgWxPDTNmm
eXag8r2+69u8AN78MQadofUQ5UHdAHtvLDwWfowa0bchTba312tOMEyCAAkYDKNOaJkWR8zlsZJH
XuJJEIOcXMmHfyBBFDEfIAHMAn0Q7N4duicpysxd0YjfwjZKNqqrn0Q/5PcoLUBsOA/uCnhct0lq
vvAGjbZK48Fyloz1Q+s1r0YMT9nt3zyvUV395lmuSZKTSpMSLT3lag5hlvDFqv0Ht5C+IJu3L5V2
k6ImZqn90Uy0DyCCNs0o393+DTOHuPoJs9tksNwIKlemTRy/CcK9AhHf/2ZgdqFord+L/jTG5jPE
WUW08vlpWc+O4v/8foJIHqSTA8yrv1wCSZ3DzHLKihSSpsc8+dhg5x1jODMyTeJZbFSGKPoEIkbg
DRx0ulhXnHdtEDPfDWC2q+JpEBOL37gdYCdcEw2cnWdX8zRzNZg3TTPsxPSUdN/D5k6Vil1TfFD9
bC8La7jCedrrytjMqeCQF2WrVBjP8L0SHlwth5zhc0quNqlfM+sZ3td9pf5pRWMfZF9Db397uaax
3PKJmcv1cgbTuIv5TrMNhQ7M+zjajt3KUbpoZUpK0iwAg/A8wuzizC3izkxPI8rx8kbKD1FD9L+7
PZZF1wBtyg1KzviqBUx3BY9kBdunSnaytLeKfVatvFUXj4AzE7PpGscMSjpTT0/QcUbtN8tY+f7S
RJkT6JsbbYr2Z09JaIaqwpeqDOmdZ7U/gPzpD2W4cnEu+TdULArVDR7zcJZfblEIjDwqSAwiN5/b
8cGV6ajJPsfepx7eottLMs3H3L2ooVAeMqeky/zxAk2tkqqRlZ0MmBW9zON6++R199XwM6uPibaC
l/j7y6/M6fRLUO2Ab26uzV6MZAw8NMFPsVu3tt7lMKmGqVYe+W25HfdQDPpaE21GkgdQlpnVFiBj
d0g6mHBcQYiPFjQvUBxypZhd4t/rShPvI82MN+Dd4o3g53DLNWKRf6pyrXuREPzawSBsPFVo0X4U
q+KTFhbRTq3qf7Qhbj5BQW98SnU93Kay2d/1UmDAqFqlhV1kJnxpUPT+LIOwRkWkcA+D7tJGVZNF
KPMx/USzdLVWj7j2X3NCPuBi0HFShJ6FagpUn95QUuNO+89u8g1s6Mrxf70HLw3Mjn/AI6jHBhgw
hwNsM1sIGcV6jd5/2QgXGbhcUgj6LDKD/SwZ9doSnUFNt8VYb0bho1qtXDTXWxE8AzisSUSA/tt5
FRASdL2WhaY4sSobRX8c0tfKenXVbGWLXC+JLJGRhHMMWAAgwGmwZxemKNd+K+AEp8zcJPpmWJPa
u56sy+9P4zz7/pgbtd+nfH9K5Jt7q99Z6QoMZHEIPGA4uFBApfJwaaLXUMQRLDc4+bWxregJ87OV
c3FpEOhxTGUT9vYVNC7Rc9FXizQ4FeZDEB7SdBslK6+wNROzo731hAhqqSQ4tc1GzuAt5LG6sjmW
5ul8FLPTfTBSsVZ8RqFX+zqB0Gt7+7Rd+b45qyhnKHAomY7shRr/8RIkHr2VCHhljub3eG8MeglB
bUBK7Yue/2nLEl63lf2wZmO2uc0i12QjxkZTbMQBzrV7dS2GlBb2NncrW+4/ZCvzPTdABZsLBZr3
Rgbbu5QjE38s9McQKSL3NVHkTa3cwd/e+L8b/Zdg/U6Do9/so7La316w5bH++ztme9NS2sqFsdM/
jfK2kfeIvurtO0zQ0Mo7D/6Aa8inQLJkyOswOMFQruiH1n0p17pwlkZxbmK2/Y2ybY0o8gPeFRsR
OsL6uKoZtbRg5yamn3B2iLm+WpUCNI2nwPgqJTshPRrFRtcOt5djaf+cW5ktB7eB5AmJx1y5NKAf
C/E9awHSgyqHApZ0fvsG2jiEKJP5p0y8g+U1h9NR2r1jCGcmZmuhkMhtqxjxeqOGX3Fjpsd3fN8g
OiVuBEOszgKISpCiog50/+TptiBCqL2y+xcX+uz7s99vKXmTkQ7zT431RHE8TJ9M6KmC9yzEmZWZ
O6H+oQWlq/knLd7L4UPEiW+uVeHxyMtQlGj3zMTMl7oBkq0yMViIr6a2Mc0N8Nm0WzEyXRi3jMwe
j50ZA69Oma3OT/dFLcJLBaGr9qNBIcQ4wWYXZx//t/Wf3ZJa70s+eBf/1A97KMPDtaN5cQueTdvs
imwVGhP1fvq+sgHxo0crt/zK9+f1ciFILTMw+D60mdXveI3xZ+3zs6eVUodGWYYsyCjbxVf9n/9p
8rXZ1ShHtWJy1vqnur7Xiv0qHcfi5oMzi5Y3yjXA+i5P2bqrTGNQBv9E3VUr4KZ7CqBSVr68YxRn
VmYu1He+0cklp2BkbrQEYu3t7e8vXkdn35+5UAWXW+YZon+qxrvWCZO7vls5ZFfmaR5nNZnsqlXH
CDpgaZSUEdLpfufu1zePg7IA/SCkaqUp53C5GkUdAS3vPe9UZ3bRb/L80NcrfAoL7ooQI/rsNH9P
9FGzpQCKE6i53wh0z7u2ZfwqxH7lpF2YKoQLyXLxeRDD8ytPVF0x4n3iOn2nbIfowQpfjO6YQE57
e7KmXzo7CS/sTCM9CxAkRTBbihCuEwvfKXMimnGSrWyro9/SF9/lbGXipp1wy9zsApFNr0epAXOi
8jUJHdc/DMm3SP0QKmvaetfePGE4KaHRhwXH8Rxi70KaNg6RKzqafkRDwUif4Ky/PXfXXjCZIG1G
TmAh6aR7vBogaJKcVN4Ynrqr/bUIccXCHL4/mnFYJX8tBN8mxY21tNzSJIFUAbSCshUZxtlySDVq
L2naS87g6eCgtI95MhyFrD3cnqjrVafRXJ0wu2QYwSPPdmQe0lkBek9yMph7EGc6CGX+S3KLXQcs
sqialb2zOCrYHyy6tSBvm5dpxrwfkqFiVInQ3muBa5upiBzGz9uDut45ZGxE4EQ0V2gIl8/mDj59
AMQ+sULp9w9h0X2sjDImQzb+7FztIR3HF/SlV57z16cCNinKT2vFw2TeheP7rVWGXUwjQQJ9+hgl
PwZOH/SljqUSBStHw5LzgYX8b7ZoFrJGilJqYeZLjlXd1eMzEdLtCVz5vjHzijDVhWZ02aGVTiMh
QjNvBMZxdDJbQPrBv8PfetX8ouktuF4ya06kvgTBz5jKx+0RLDkaFK2IZSL3jqXZDMHdUgD10qAG
CBCrMF1fP8iaCZdeq+grPr04WVPyGbKRSd1v2mJn53TRdbnUCiyGqldbKvwbTXnPcpxZmN1pqDfL
3liY+LOYv/hh9kLtdi2NOm8h/c+SoFkFYwp1+6sWR0XsukioDWZMDz1bDblifPEDRO6vgq/YhjSq
G6+sfmcjPTi+HyAwmB1dlEGrULD1It/dXr+l7QQZ85TzBuQCueblpMpB04pNT1eLpmyKzwIdRpJT
jO9YOW2iBxXhbIMfa+Yk4jAYbYMurhMqfnI0e/T2itxY671Y8g8NzP9EhkCKZt4UEVkdsA5asZwA
4TLvE3f6O9zj3MBsrszcbVvOQ8kxwg9B//CevXr+eflyKUpV86JyGCVndAE+bLMvt1d6bXpmi1CM
rdZCvCU5gnFs87tMXPn+oicBY0Q4ERZxZR5tNHmfRkmjSmj1beriUFnPlvQBoZ13jOLMymyS3CKh
xzZVOJGLcCs1wfbP7e8vgAXgoKALksgSitXrMpqghQQ1gFGC5IsmvaR6hJaK48tPcpB9KJHO1Wp3
i9ot8kfPbffmJybGaVUCL62Dp5tf21k95qVPE7RjmlCueun2eHt00xF5GXvyfQ4d+jgNugjmSViE
N7M8lugujfrMDWxNNMuNJkTN554IaN/KYnqnoVe1EvEueQbHNQ3dlkwb2xzEl4ZSUzXgtpwuBebW
ZPH4qFWU17Jaa+6pJjYrRcole1SK6ZQDmEaT6WyfBkPkK6VXcatK+iGpzWOFGpq+D92V2VzaUed2
Zr44DAD0s6GYxuV+HaPyiKTM57cvGATAXKOsm3oVYRUIVY6WBI2MO2QHzQ8fIWRBXbXtH2MZ5XQx
fnsSjSk7MzjN7dklG/tS6JsiBtPqq9beZ3qxzYdPrdq94yylHx7wNGQ89G3OTyNZcIvOEEUY6vJN
Y23EcU30fWl1QAsTvgEdAJ06/f1sJMo45FQUBxJZAbo2OYJFby+PEdho1Pe4OkG8z1nqED8NPG2c
/LrLadB2cl1CRfKf2x6wEGCdG5nfakNcl0boYyTr6MslCEcv1wABIcv79xiaWgonNO9V/3eIpG2U
TPVdqz5Wwi+3fii7T7dNLCwJNzPFBABr8GGJs/gqipIgMJC3dhL1q2f9Bqt2+/sLG59XHCycvObo
YZpv/Eyqx1IQ6NAPs8ey+toWh8jXNslaR+nCkhAuwV050Tlz3c18ty0KKRvozHcCxHfQn/qKMMft
gSxaoNVYpsFQngKnS99F0kgbSEZBNdDnuyDpHuve3RXlWmPxkpkJTQ9RKiBSLoVLM7lUquZgcteN
wqM4Igg6hpsyX3mwLSw6ncsgx6iBAEOfP7CzPh2VeuROc7MncXiKf799qhQ4tiiKIKx1pWKuCxYC
tybt/TGae+iwOEluvY6uuHLWL04V1xfECLC/YOxyqgZEjc2+6XCtVj4MQruP8vpr4Ecr5fCl8ANm
B82UZNrxkdyZ3V1gX6NSTz3OX8tyJ0XOYaPEwR2wkH2E6qldh/4x9VBCyscPaZn9hIqishsoTW/P
6kKgwM/AA5lRXo7zK7vXfeTTrRD6kLbfdzEaylryuQn1L4rrUx9Y07yf08JOjyLAROxdXqswzMzR
9i2NHW7c1rBB0Da4H3Mp/NWUVouSuiVu/aJvd4MFAKzXhfhr2Rj6NnPVrrQzpJTfcYaQppk42+iX
ueqA9EqzpMOAX+L5vU3fnz241sZLaCBca7qdY3j/M2hFUSCDwtAV+/2gJX5RIfTsyHrWPPpe9CUS
eg+5xqjxD7GeZU+xoOj3YqlWm9rVzW0jGO948rLxeVKDG6NXYH6W6W6Mjm9Do3Rf+TvFzE+1YrwZ
wcfanpmYXcRpR79VpdDqTUrA1vtH1RK2pYeKobeGiFw6aqbnByRitCGBU77cpP5oodUsxaODzqjX
2/EbaXX/LhjBEavFxvg/0r6sR24c6fYXCSC1UNKrlFutqSq72i6/CN5aK7Xvv/4e1swdZzKFJNIf
BuMGxtOKJBkRDMZyDmCgJOPMxgWZsAUAm6M/RM82UcTJ4vqTonMxSQEoL3TwYWpSulfcFG/kQQeI
E80rtJ19S3KyreknHkWYwX0FIcJ1G1+7LeHNxD5h8BBte+e7Be662C3CZg4edPvLDthAX27/PsaF
LTgQFH0x5Xb+/b42UWDMujnASG+3YfHzoj8nqinTlSOHdum4YeBBRFbwXAgecZNdg9YvACJP+Dlt
3q6vYf3zAhUDVz3iMHmPzKhnGoauQaHyrbDuEtQErgtYOXP8/j8CpJCoMFqtyQsIgCvYN3qDVQwb
1/msW8N2AuLioEeb6xJXl4RxeUzpOaJeJ71a4swZZ5LkFpK22yTac8V1v3JRIoNmgZ1KWD3emecH
0o1DU7RNZ4MECwTl/vBSpH+xgFMJ0pZlQzWw1mrtoFh+ZagGJYatOBTVGqTLvk8iIFK2jR304ZbS
LWk2rcI21iWgvRWY8fiPLQ7p9HESGlaJtL0dxO09UrNl9qirkChXzBsH8UeE+AknIrSiJnOLzBv6
NV2Pa8Ibmtm34u12bTqVIn7FiRQrd/SlWbCQhBzsfK+r2i2Eukg+EcyMoCCgQFJH+4v0fZeVBdpa
czuw4u+svAcWd5V8N9+b5fYGOJRLUK5AokLUM+QJB1oA0ccpSjtY8vdW++1Wtyclzr4vnXhV95TB
39pB6Az+SLYtujVD81c1K27b9Q37sw7p2LsWHEjDgHWMdD+YhzAGF/Mu/OH22+sHv6peuDuogalP
86IvH2Qq2oyEDws060eOATfnmJn+jWOS4sLFpv0RIvmqOuz1wnRCFpDO+RJz/QBM0u/X1yH241LB
/oiQLt101klijBoD9JX9Xg/ZLiqGGYNMqomtNbeL2xBg04LSA+xl54YylRHomwBPEGilN9ebSIVp
urIOAIoi5wXkZESU8gOlXkCzO80DkNrcvcXv+l+2CqNgZQWotwmsd1TeMMMsXbW62Q7dCLzBoAdB
+c8kUSjU2gIAykwd/FdHy4J0cbCauKCgtXATVui8T2s/bkCN8Pn6aV+uwYUE3HzwJQIrU1oDA/AU
Ab2wHrSTPxueO9xd//7lIgTEo+B+FOCSF40XCxjmwT+G9HSL8VH0LmxLPdtHMbvZyCEGfCMCnxeR
rlwEdTAIUDZU04N5QoOHtmP2C6ePXbbXydv1BV2a+bkksaEn/j3uGMnKBpK06ZNb33N0glN0a4JI
+LqcyzjoXI7Y2BM5FUs1XuYu6FqAOGMax77OvaoLJqPYNM1jd3sbDgZYUJBHmG1Am2VrcdzGjADj
pge2HUELwMMdPYHj0tOX1+vrWlO4E0FyiqWcq9whQlAIGuap/9ag0+66hEuHj/4bwDZhaEm0/Mgq
PWIAGCi8tQVI2nqzmBnYgtLxR9Vlu2TIfujL+PW6vJUVobEIqVvxSrlki9OARjn0dJoCe7R/5Qyu
xk5vLoMIHwNqDJRIkcCX0ceoUZpAbTOnILVe450ZK85kxUgpAiMmHj4IUg1J1zow6epxhM/bX7L+
sYmf8kxxJqt7dCJBilosu+cTDwHQHWaZ13efZlVwtyYAZM/Cz+Mf8Gfn5kJix04MvQDebzL7Vce8
IbqR6Ap3L5ICJyKkIJhHDpsw7QmSF0SO3bIZkR/MR0W2ZSXxAylg3mbIDwKoTT7qqJwNfeihTUN7
B9b5wvCKes+ifaT5MEdr3oKVgamKHCu7h/oaQeYWASWGqKWrJhoanjVdh1S3PvpO22M2+fZ7ABKQ
SEfZG91rcgNeaM4t7Q0wJhTRDycu0Ei2GbL9dUNcyR+BGQzJWzDXifyno58rQZ4bYd4PqNVU1dNs
zbsMM2CkYB7J76L+KSrv84HfVeXNgSykot6B9L2ArpHzuUj0OvGkI8neZmCaXYafY21uSWF+A9LN
zWlwiMLQGSJyVIiQDT9foJ5YnJK+RNLVPRTD75E+azcitwotPxMhWWqaVRje6WvkWzttk43zU9tm
Cl1Y0zbADOD348bGg1uKOWqN0zrTEuQ20yEC7lj3rBMVQOzK9YnAEtA7qNsgvpFLUXExGosgvA60
0d1xNz/y2vEZB+JlHW5CCprtpK0VbnR1XSgeIC2CeZgL0820FM/8AqdjdJFnIUP567p+r7hpKBMS
RwLZAk8JyceVzBkSVoVzUCZPpM7Ac516Q3L7VQNgEXwcYS16JGVHCs4JJ2sjpPRy4BWlzeJz1UNp
ZZvOJEh+dG4XLR0oJOBEnPdeNSYr/vXz94sAV3MxGIKUDnjVJAWuML+jN5bWBbFV35c8Mb2UlkCm
n5/rVH92opp5GTVBcqJK9KytC+ONyIViFApIp5ITrae4KeO+6BFCjX4bh/54e28SloYHBbpzEQfA
CZybvxGy2eznuA+0bvSs9nHW9tPoGe72up6t3UGQAy4gMJ0jFS/nwEuioSlCgxwDGIN9uSMteyLa
oenumbMcaBdvsqLYR86CCUjF2PFKeG2IlAMuWuzjRUYZ9apFi4ysB/HJm7Zkft7fzz062/Lbm6Ow
lyeCpLtiNjqRMM/7YGEGIJ5LL82BUHt9I9c0wgCYGSZSCV4m8gQ6ykOJnVb5GPD8i5ahlU1hq2ub
hZAToFIIedBFKznSXO+nqMpQ4qu5s+vgS2nP7ozIAb2GwrUJzZKNSlzdIHlAKe4CdgpoxBbQpIsh
GNvXJRq3WfU90lC8CKNdUr1f37U1N4dHCBpo8foVfQTnWm6anJlFB+3TY/vAJsAZ8bT8pRGiCBdW
rgiULv7IkTRgaQc6gniiD5J/WdQ+NT+Nb91YPtU//0ILkKizcW1T9F0wyW13Zcpzo5q6IBs2gHtU
0UStbZcAPEKlBCyshjxAMWYJH4q27YN+zoMJA3dh3bzajqp3fk2X0dUBNSPwPcjbnJ8KQ6OCPnIG
e8nize+IqubQ19w2kpoA54Iyo8Aqn3qZ5HRMwj4gRVCm/5rDFwTwtH+sMPCVfrOL3XUlWzMdqDLq
5EhvCp7e8+U4mtEUeQ4/E7ZgNIzfm+onX1A4VqULVjBJPiA//ydI7OvJO94dUdvWWyGIPxttujGL
6XFZwoPBqrfa6D0SdUczK3ccYDi+mf9KI7bBISt0cKWMjp/BkFfHQ1XM4UtXR0sqZ+kILqdCr5+s
rnsakwJVXOI3FgOqQLfpOAfrRvbYDoXroW30kDjG57/Yc/gqFEMQwlw8zKuRuk3Zw+D03vR4fnCG
F9v+WoYqrscPDyF7K8cVfQlo3UI+VtKlgeXWpIXwINYIiuyoeCjn6XM1DhixbEaPzGzDU3OTFF+c
Lvox9eCgszio1pfCb4jzUyegjSun595BSZMKON78aHO6bYkKrmDNdNH3g3kEE/zneEGc60ZfRCi5
J9iQnB3K+jHDmLmT3d5YJrBNReIAqJpIwUknjyyua6Fpcw5M8lTQPf1+/VBX/ALSRijboKkM2Nxy
vFiCtr0HNOAE1unWq75Y8+1Nxngwwr3hEkWLJrPFJp4Y0ALIs9Aq8PvLLPFr5MOUyIArrscEUTEC
no8Uizy1wUkWVaQep0DLDd92ONLRL93807A+x+RHOD849ae/2LMTgcI5nSwpqko3c0K88WvtUWt1
z+Ff/0YAkrrwcDh32buhxgn8xohMgWVuG3cz/YXi4hWKrmZEuuhgsqUF1GZjzYD8G4LIdr1nR3+L
qaJquhJwQAI019bRJI/HjrRFeueUdk0GcMukX7XF3XVLl3guGiOzso29wVLxb69cCKcCP3ILJ2di
mknWJQ0dAhvMQPm0A6q2XyWfSHf7E/5MjuSbpjKz2wbg7EHmuE9kdu6buP8cu83uugaoliMFNw0d
9aIYF5zQiISb/syaz8XwPqlgotas3wJbDe4VwecpZw51BoSlvkUECnL5xXoMW8WVseIhMUMDwFHU
WVDLcSXnVS5jWtVxPwXmPHitjhYWtH6079f3am0Rgt8H2EqIo4iMNc3M+b/mWCwJuFVfy1JRnVgT
gJQe8tGIbzAcJK3CjauG5GMzBn2M8LKN97f//tPPSwFm4xh9Wi7tGNTTZrH9TBVhrtni6fclWyQJ
+uyWEd93TBAOe2Gxp/S+qrajquSsEORK7UpjUzKaYho4MNpNk4Ok78Wd/dxCBlTxylwXhNkbF4/b
yxJB4XSW5sTlGDBATLtm4kegCczsVwKY/KlXqNeaDoPUBS8nIGldQvaOpYb/PZlw+st7lX1yyGNl
KpyKOAEp4MH74n8i5I3D1EI7uc4wBkub7IGlNnWYPPSb8iGvHhlLvFGlEmvu5VSg5MWawqRttkAg
G77z/GFMHsv6PVddAus7J8h3UEO8hBzWZttErywZA83FpYzxJTMGWDdGTv7CfnDZ/H8xkv2gxh3m
6AWG2pWbpTX3rqbKRq6eD+Y8kI/C8DmmxM9vM1BC0KmJ4ADqhowP2TDUT2435n6oN8WDPdkUWTYy
HOx2dg9xNluH6wtc20cE/0hNojv7EqPUmjPk9ydMVZbhJ0rujWkzqAY3VSKEwpxcn22JEV806JKA
lu9zFm2o+8nFqMT1daz50Y9uRjQ06pd95myqC8ZbHUUE+73d9EQRyq7VD9DZi1lasUuX0IpOOM5h
tfQY3kaHnlV74PQo+sc5/zlbqVey7yZweO1E1Vwl1Es2XtR6XRuZFXgjuX5Qm+ABcYyJBj19H5xm
W9FxV+kPbrEBuLMvIOyu7+LaUSH9LjgP8OdFnrI0YrDD6AsJOkDm+bj98ueJmcNxqTQVQr1MRyCq
CZiyhRwLuAjAuBG/5VQtNLQ4kwllH2eYd20LloUXlBd2SGX7VrPp6OLncPTG2HoNktkaOEvIPQM1
xrgteOiZ9Ec1PnbFT9JjWim7q2sV5Qdds0wM3YhyBKL/i1SnU7lz0RgYjVrMfdjZfhnSo9EzH890
oOA+mskes7WIhAFp+N0y77L6Bc7CNyeEIcbLMNwhANpUuSpFrguHcKETDC4PSUrgfMqPttYuwgwU
lURkDUz+6CaO15ED0cYXXv7QivSF9dvaKj1uP071U1L+WGKOVuLBq5ZmHxrufd9XntZE4PE+jn36
4rTUj9pREaSvHy+2T7RdYFRWTtW1WQHGXYrjrdN/XCf25uWZdK9LXe9Ab+RX4Dbi4dad/uXWziwe
uXFfFUE8xXj8FxudNtsmZ75lg7imDD1UBV5Y+nKzrosRC1EHEGywH7PHJ/oXNs44hRyzFkPbzq8z
8MkfBW/JlhWzqoNixYyRX8GYkQiF0bsvYo4TUWk0aFbT4sgqra0esxYEjlM6zPfWPLS+s1TtZyfr
q9dGc7W764tclfyBCYpkKaIZoeMnki09s2iKmk4wOoA+Y2RD5+d2fi6aaDcCvWNpbnXDyMsj24jm
KswFwGtJRl3QLDWrlHdB4jzo88O/11dzEVrg62DNEHqPChRM63w186KZI8ko6jel5fpFn8Ue+oF7
H5S+yQEAqJFiwuTCHUry5JtrrLV2dMcuGIGvOeWx7hUEHRDIBiq27SLoFIJEZQrZL0HhIAUBojE0
68apD2g9MB8g8s4Dpi0Mz9GSN32I5z32W9UXtbqZApgPIzSoGMk1qdLNe24wswvo9NiaYBRMH5by
rb35gSOWdiJGaOiJBiKC6QZ9ghijsDbEzLx4er+uFSunhKIhrEukgaAcko63zMgrSpcmsJf4n36p
89eiWqhvuCH9el3SypZhBAy0xJjEFL02kh07nKG3MikgKWTfAaB11Lh7F475dsh7FYjlyqpMDBqg
uw/hEZrepVUVyULtqLZqzP+9lP1Lnt8R+/P15ShEyHkNzK/aKS8hgmr3LTjgavo8quaLV2XogCRi
MFyRbzo/fo56apzUYRW0iT0iN8MHBDF5/szDxVYY0crpwCXYjmAdxiCzrAd6VM9uV1YNisfbxbmz
lkM7HKb8x/VNWzFVNCdgWlq0oiNwlnSAhxUSgixtAnfgFvfKjk6HXgOPBkXq5qHs4vzA+iVRNJJc
Juk/7iiBkYvKNfKykocIZ94nRoTF5cM9xkSq8KGyjzaFvR5N1He6r1lyDOs77iiMy8T5nEUbQi7Q
xFF+QXfJRZZl6fNx1vSyCViXZXegBV58x3ZUT4TL8Bq4GjBh1K/F5OMFgHVt82ka2VIGUd99zqn+
ZdCpPxjRJgROOtprsk3cVxtaW7Pvggr1+pFe6qiO5jCAHCNJZeE5KZkaDYGrOZGRB1E6bDISAVOE
eLfDP2H6+USKbG2mwcs6IgsP3IK8jci7hYuzvb4Q8UPPD+tchGRsscUATjhSHjD+71y+9qiMA19m
b/ZPffStigP75o4gaU1SKjGuDF3Dg4EHseG71Pa0W2mZcDdhSTA3qAVGfMFyf+4/FreqW6eDhPLf
5iFXWNWlcp9/XPr5aecUTjbj45n+MNPNEL5eP49Lj3T+fclogfg/gcoC56E59/XnmR14ejCrw3Uh
q9rLkLACFzn+pNIFGzFXi6zW4EFq30fN4xw/MEvRTLCyTyKPi1kPQVlmOWKdJ3d4W7hFxtKYBwRQ
lN6QKtR2/fOoH6O1CL1Fcod2k5YmM7SMBxPoSHXbW2JVGufSacOvCJjQ/0oQv+BkAVwfBnQYch7k
OttNOVwLjw9Vau8pCx/nmSvOfW1BaDJG8Qvt5giIpTsiTnpWtih3BV3peKORgSbcv37ol7VjOEmk
jcW7FFhsFxEjCUtnTKcJK8rCh8lNvkYLfwytHoDd5EHrNL9j+d6k/X1MtS1dJn+qy6eEdYpHlFAu
yeOc/QxpY8Hh3LplRniwWEPmJ8l0RJfqti27vQ1oQLT4/06aRXElXcJKf6wdo6WIKQBdcgFdAJRi
R2sHHliDHUxufojb5BHMB7sGILPzwrdgeHma4tmjbrUx2sXPphQ16/QYA0qXNNm2xny0d/1AVqyQ
gvESpJQWGuUv7pC+d1u26CQP6NygkSMAs8Amr1QFzxUHDykuancWFUDwkmJ1dgl+MtvO0QL1ODug
lDjG6WtcML9qMq8bX5vsn+vLWhWIFwmQosTcs9x6gXEfbeFDygPQRtpD68XzrkZdL4mfGtP22oog
k5Dd7tCA1A/2dtDnrEznaFq5DGkHd2DUhz7fzjTCXLkiPbF6XH9kyKMGUYnHT8ewrhjpOyeGhORb
sqgYwVakCExJdJpi5kAkbM7djrMg68u4XQRR8WWqv2T8LdPfrh/Qiqs5EyEZYLKYdkZHqwh6cvit
u/vrX1ctQPz9id/sYEwhabCAWH9kaCwGp5mW9gpftnJLni1Bul3KQU+pUUNIR790hO8NngHTa/Yj
FSixSpBkPXXTNBPuuCKwei82NhHaFrM7bqjUV5yq5BPP1iNdyGbCjCUrIIYtvZ9lv+wc9JsWWFTj
HdLtWzv/YdfIHYKGzxnrfcFyj/F9MYIUujy6vebniH7JI+GLx7THegG/XvmOx40/Drbnutlhzsat
o9feBGDl4k7nOz3pPi903i3uFvwonqv/BlCJV2RfcnBDF3qBlNamtukmmskmBQmZY/0iwz9ZEXlZ
+jqTHxMSG12po4PizY2fCFXdvis6ClNDZkOU7C/515JhAj87LyrR08D0cttaqWLP1yUIuFBdDOfL
ycbSmouKWVkV6HTyRwcziarG1xVLwBr+SJBCxQjz5XNpJ1VQ0s9DuE+mL5a2vW5sqkVI3qLvBtt1
mrwKqPND1x+bYnP9+yvqf7YEIf/EmIeuIRXJ8P2RPOUjenTv5mUXdQprFtotaf+ZFMllEGb1k6nj
KGyDPSCx5UXhHrGQx6qdpo1bt/9xfVWr8oDGCGJCZErAWXK+KpqRXCO6XmJigPtVlHt2GRC2q8Zw
o2sP0c2IABZauHE7YZQIEDroVjsXZyFjYnZjWAbTYjyY7XvOby7ZCwnoNQBIKOiz0YJ4LmHWDTxD
o6rCo/4xtb1O1QK3qmYn35dW0M2kw9RtCWu0vpr5jzJTBL+raiYgMgUmDN7Tkjs38n6Z6kaHAoAx
qOxfE/2fvEaxQdXMr5IjHbw7mGmShbQKQjBVJHa/r/uH0AFFlOLxs6pgDKAZOG6EdnLHu5a2GQB3
WBVkzEP1p10OBfWq9ItW+otqbHjVy5zIkkyU8sRwoxJ7F87OruLLph+yu6F1bg9WBXjm/5Yk2Wix
VNxJdCxJC/dOZXlTselSFUa/dD6omVlobUZ/IbpnMEEsN5oV6VxHQ+eaR8sY5k1n1MazbibzHrzE
xWM89fWN8Dz/EQgwGywM18wF2jGGurWlRkHqqOcbRnTM8t/ooT8kCA5yAXWEh7Zcf8ioQyOA3prH
KjZe6IxyllYo3Kc8YPEfGQjvIQEhMDonz81/AONWWHeWcYwrawEQhTn9LHlh7YEM1Pt06KwHKxvB
kxPXOpDQ0XBthXB1kWPVil8iFxrxSxxQ4wGtHLUxlHNkXCtUGWcjd5s2SNASUOoFioiFV4fpNp6+
NOHDEu1p+HVg38IqRavyYXQwxZ1+coa3pYs9anM/R6PJaP475dMdBwBVVT+ZgyJ1J4z85LYRu6WL
zikXNAogrZJnk+PMtPMqsuhxLsFcHHuN22/KaNu6G5Pcdj3/V5ToA7PhmSH4/GDaxsRT0jBRA2ZA
yHyhqmbcj0SNtBY0YGPIGqbpohVMEoCqWRlXRUOPDcn4PUnNemf1w/ASso5u0bhszF7f8qTxwF9L
kNse2X06O3TXlpHumdpsPVqL2+0aRNPPE5+bbWnF0eeI2cmuqhHK3+ZEZPWQG4tapxw61ndtULXb
StuU9qHLFFsuVny+I2caKAMWxbnBK1SuW6AofCkTvAdTr1V14atkSPZmz40ZNwaWAUJLvfzGjc4b
VBMF0hXy360C6juiYBQPLPH3J5GXNs/p0NdpCxz2eHyeOdGOKdL5Xu+i0SddSmMzDdrbzPPmcD04
ulwccgRiKByDjh8D0OeCw3ZujSY0jKNp7ZbqHvGekuNHCieEIYj3LUr8KBII6JlzEUuCQm2OGtwx
HfZlvJlVb2i58iEEYDZBNPuKOjairnMBIDSdm4rawxHkGS0oiMP6DfyKce65ZZW9Glmsf14q9nOe
w3I38InugYnRPaeMA8endEMVasWag8bIFkY5gXyDRct9K6SztbGttfGYmlm/qXqSbwsHzTloU5mc
u2YGeTmYZuONE7v9Jwwxad7YtRbCYLu7sUYotubsp0ihlgWCab0m2XRcmjvN3UXGo6EqKawcL3wr
YjkgjaCbV55TS+c2nscGIubi2ZgTTxt+XFfRlTDhVIAc7mZLGlFSQID1CSCOnXlAhckdFXagWIXM
HaBbvTZOGYRorpc2AJ692ReKG+h/u2RLToTNOGI9K6ajQ77xJGDxvlAxQkmZuI+zFhKAQScsQc4l
xWEHcOORdMcmn0cTDFScjx5aA4tfNXOjn6xNIvCZuos/2aW+eIi0VNzgl84EjxLRDA1KPxQB5DKZ
gXGLOOmM/jiNeu+7UXSkjY0qVnhjFxqWeiZIrpTNy7JYWaj3R41uaLWZ893EFMHNZdyACBD1AKQK
sKCLeqNl8skcHQDSjrOHxHXBMZG768yXXpX7WHEX55Ik31+NS1cuRtIdXf0fumyt+KGd3vRiZyEP
k7Wbmu2T7j7HeM91s7rU+HOxktcE3lQPJneITQ1rueMxs+5RQu7vbpYCymEg8qELX5S6hMqcXGyE
xok50Lo/gq/VW9IvXPXcvvQOwDU5ESB5OB4109LkbX+cM632s0ob/ARkBW8az0ZgOBgqGsdLK0N4
T/H2hqEB11nmbHYcEO9lWYcFvYVvlPug183Q8Ocbxb65EcBeqDm6O1z0/mKeGegq0uYlE9h0FjvT
jyUe+vU+VhF0rewdal6oP+ExgStULqtVY8ZL26z049g+punOtX3a7maF+15xCpgCR2EW6GOYVpPv
B62k0VLgnjzO5FCnD1zfKLFfFSLkG6KNCIppDM2XWY53hp+g1cJUWItKhJQTmVveFS4X/Z3TQ/Zt
SO8a1QzrigRMwunowzfxxwV2LBgEtdKoi+WYkdbcFHl2V+hob2WWCoVzVRDYVwCrJZDT5BJRpuea
m2bzcnSa6m7R9Ych4omXzkwVfKy4UAEjjRwV+i9gNca57fdWGwERtcWKkmnrLG8tCX09KZ7MuFKn
X4WXPH8J4NEl+M1AN4GA9uKdF8btWBpuGbA09SLjXyt8mbqvrL9LytC36xsTJDDNM3FyeWjok6Xk
NcT1yzeW35WgrwWg/HXfeXlQ5zIknVvmYsotXSuDQnvKi4M5fopvpAC8WIZ+fkQTCB6LOEayUrPu
RFa8nRTWf3nLnK9B0oGU0brTaVwF85DuAbsdghTj+i5dOjF4MJF8EM0f6H2Snxf6wFKT4/FnTyPx
Zsz2RZExelFl70IThZXr0lbWcyZNuqzNLpzaoamTIGHj1nbS59hSjpSuqDLmipCkEi8y9MpKN/PQ
D6BCSOw4mPmmdNB9/GKlfk+8un2Zo7fr61nRMQCeIJcE4EnMJss9nr0Y/q9jO0HjBvFsdt9UkWer
XNvapgkXAFAqQIIgEjjXMnOI+9ZshiQAm/MnS0UcsrqEk69LOkwwTNSmFF8HXNDL7MzPtNSeQxLe
CKonbAWto+hxwSSCiZ43Ke1eJHNbTiNNAhrvp/Qhyu/SIvUy7aGZN42taCxe04FTYdKWxfVg9HZL
8FIw30frSBbN0/PEzyLgzlq/wzZWhLvrm/hncdImYqgYo2YMi8sGtgnDyEuRnktU7dLrioCoGsVu
NLrL2saB4xgh5Ekws95kb1VaN/e21lOFTq9JQVsAhkfQ+YFnqVjrScyZVL0em1aYBNb0qZ981/56
3WZU35dCzsUIO14kSRpwnbzo/L3L9X+uS1g7jdMVSD6NlMZk2BQriPgdSQ8V2SelomhxeTkD70NQ
jSLogK+Rixb2kNQTH3DgTfe5Kx4EtB43dY+B3sVsb8TL+TCdU2FiR09OxLE0vOATaDNh42YuHX/+
eX3D1szlVIB05ID0s8co0ZMg1D5N1iZKJxTCC49XoLWKEy/RFN0hayoASAT0LCOQAliUJE8PZ1rg
/RkH4f38roTvVH1dUjCddGWS5UMcGJrpPVe1KphdO/vTXy+pV7fweaQufn3SI1bqt8hqZuT7EB1v
z3qgwHOyTeLYTs59MQuOISkIOo7aT2en5d+vH7tqo6SbMtUKO0lNfB9Ih/Xgs+31z6+ZIVJ4YHIA
J9FlAGuXhTUbTh5jMtbeYPJtU7ToPTRUpKxrx4FHLPIMmLJAKCMp0zhHkRMNcRykzt517yl5Nei4
13TDn9Jf11e0YieoG2CkCZoLmEg5tChTkD6HxhwFBYp6cTju5k6/J1P7RqviANjAO0A5poqQaWUX
QcEGyEEkREXFSloeDQtS164bBVq00X447d5SFUVX1ECwnKCCiKIlggzpssy40wERsEFrnRW9cSD/
kEVRRVqRgI56MeiHDjc0iUoWaRjaqCVmGQVhch/du5PCGV9uEeKiD0Ah6BrAmiWD1KfE0Zip9UFF
madFU+07zvA50lUoc+Jnnj+SIIeJVhsxruzKLzKTczbqNhAXyswxnvlUDBvksWsvnEp73+iDasbv
IxF3KVAgB1GBzySDaloLGUgzRUOQ2I4XGqUX063T/Uzsx646NtG01brF7+juupZfnhYegASqhmoZ
Kn5yC0be4wI1rXHAqO8CGrniGMd8e13EStZOyAAxFl4eaK6VZ0kcfbaTOZmGIC8GL9KACFn6tDqU
ZSkmzvy+KL0kcrwJE78m1xTR2kfNRN5XPHYF/pgNini56xLUTV2NsZkucDr2NCXA1GucDWUFUIrT
exb3pQe0JK82jO1ckMmLGqQtGde2Jkh97ar6XSUm/u9kg6FYhYdZU2VMi2HQSpQq8RY/d/laO/Ny
seouiIih+dxKrYc4dhyvDRtXsQtr2ixKz8iQ4d2PcPJcVOoYeQvYnxZEqJsyBlLJssvRo6+iU1rT
JnguQE+JivsFIFTs9HmipXobcDbdlTl9pVquiPbXNo3pH+V0DMSiV+l8JbE9NITFGIrUrC1Grryh
zby8VKjs2jpOhUheEuTRDXJYeRe4+eOgP6maNC8To6KMiHOwkakEVK988KSjKE7rwCqzHK+Pf2Ma
0luS76Vp72vyQvOgcSLFzbK6ohORUnjBF9udK0IF1CQF/hj9zA0V9bdKhBRhoMk4BLgcVkWWJ2rd
FzeSLCEyPts1Jp18FfZmyFJ8Pyp+c+NnpeIhXP39yLrCGjGzj7mwc83qYKStSTJg7Dijn2JUqlBN
wa9KwHkjvYt4GJAA5xLynFg1m+0+SJsX1w/L22icPjYI7AIYcRQ97eiRPv88bRvbjGujR14vOXAT
Y1cNhmDj4ZHn4VtspN8zamwUvl1suuxdxbCXANvAPJ3sWJLIZHHLXcjM9u70FYRtGOHwssj0xiTa
Jt17VjcHs9lfF7u2kQJTFDCPmNlALuZ8pSOzY0pSAuC5/Bh/n+aX/9vnhfiTWDyeMefduwvsE/3C
3fesVYxKrfkwxEYmEEWR770Y5+8E/KexwBj15p8Ew669NXlKPpbVgOJUipSnQE9hT2eKTQqdOf+e
a6Z5x8PI+lzXjfZcLrTwGag3PXTqvyduGx91Y+a3ATJ9aKSAMcUVhyj6gs3PLMAW2C0As8zMwct3
lqbq81nfyf8JkPtmnMEu7SjH0GbJNqm+0Z39X+nayRrkvhnNjhIyTbAqs0u2eqttqt+3a9upAOmc
kOwDnWONNXT2D+tHaPzN5zHwh9sS+Z0LnOYmTTptsTAOHx2ojpvfUeV512ILEb0Y1AZqNpAKzq3F
trKEau4MY4zfoznacifbM/3OaBRgUmtG74DeBO3CH3gd0v3CRjAJ1j28Jwmfk3tS/YX3PPm8zHdr
gJbuP96TOPy+H/N9q7tHlulbUs3PkYXpIIDi/cXJG2hPw7C9wEeVbjQ3L9ChVsB5uoek5QjKVLe+
2HrJOwN5BnyewHnA2J/8ngS3cQjoDxfttjbByMNL2tz1dX1HesCAFH/Tw0Y+SmV4L2E5kh601TJq
Q9jWgVuawCwb9kSfHotKlZFZ82vIwv9pAJP0QK9czWJd0gY2T/3aPJjVs1t02zjXvdQMbPCVVsES
f735qDAgiKANiEUfKCfnSh7ndVNQC0LNAo2RD7T6df37K0YEtAVbcLI5eBFY0pUzDrhy9B7Nymne
+kn9rTWYN2m7Ifk/yhEO9eRq6yLqjBE1qsA0d4R5nD0m7p4mipzfilvGaB2YYUS/GaIDKX6uDCvk
dT1WQdP7XXWXL9tQhYx2mZ5xkGFA0wnAUDGwK7f2arppNG0I1c4BKWfRV6c8Avd5av6Jy7tE1XO4
4nrOhEnxRpiSnCwOhJmzV1E/0xWOYM1OTxcjnb45J1mU9Pg+rf4fZ1fa27iObH8RAe3LV0leEiex
k+7cXr4I6dvdEqmd2ij9+neY9+aNTQsWEgzuzAC5UJlksapYyznPfvFjavZJ+7s1UhQwVp5PS3qG
7gVAY+IhKMPEy/MH/VBtxL7Wnsz0zaVtWKJexuzI5P/e1uelHYPPlyE7uruv9NmohQAkUNue4o4E
QZ99EPJdRhYojEDBACqN4p8KOITBXGuufDadhu+GfqDV3Yd/PrJwaNiWb4FrhpMMijeWTgV2hofU
+ela3z7x+feUONqsr9k9aYe4tma+OCX0W0MZ8Jw+IwBuEhMj6JO4QrgQyMR4+gy04MHKQ0I2ol01
w9LMKr4FHAwAKAf0LUZrTMUMe3ruiKIFNm3V+/qWWvxLE7ffzLR5EoMbuhQ4oj1/iCcSoOB40Erv
94TElifwMqjmPQOHi5E797Tgv2vLART5Gsvsggae/z5Lca5poulkSM3hZCGXptV1sNYStCQAVWfp
WGHjkLO7vEpW5zpC1NNwcokbZOhZ7bKVU1wwC6huv8fPaGu6SqewpirGnpMBw4/A4Jns5ovXF/um
6QI3zdDL14rotl4uWAcIBNiw7suBaDUGag2jzP2BjqeYg/6o7edfo9e4IcVop2jHv7eFLe3fe24V
AEAgbXiHjDtzRYlRpxlIbsHjAbrrB79asXQLPgjrkGwQwMYDQrMUf/Z5M7ZrYJx6ANKvNyXbjiSy
1jIeS9slZySRXJTgNaqbM8268wpw3JymST+6afHcszEUIIUQ1VoSdVEUcM/QGq4Z14NTrCUeZuKL
4cQs9r2ZKWaM8q+e8PZdvzZzu3gu8NvoQQOt2xWWW4K0ZDxpgDRu6zzY1Piv2+e+FMBJ5B2kg2XT
N7IGlyfjWzAAcT+Op6wCVJbWj49Cax51M9k3qTHfYSJjO+jZk83M3ZQXH3/bg3wLuo1YTkM2WkmE
ZVU+otorkY6NZ8d+YSuefEnrUAdAJQ8RsAmw+cu15S7TeDFO4wn0ykGVvmnWMf4gS92775OcTrA7
cINo1biUMfC2nPCGB+Z050S/CNLZtw9oSdfOv688SOsZuSsfXPRIT7C7uSsA05m9jdnw1Uet+Lao
JV3DOL/+Dgkvh44ul1LVfZ7MMxtPNnkbsr2xNv+5eBxIRMuKEQY3VCdFY11oXuvjhvYPBj+Y9Ni3
n1Aomev+PxGqnyEp5/6UQUTpMwDnglpgRaWWjkPSgQD3Gy8Q6JSyRxPRieic6WTHW694mgwAi+21
/e2DWNooTGSiRoJuEBN9W5dCkswBF17XT6feeDaaZ8Ab87Xmo6WzhpXXJYADbv+7WTgzyDqfmgr8
odMJOHwk7MWX2ytYKjPh+QR7/L+jdmr6UwBddJjzBhCjblN8H9GCGuWWC0Y/2piB1s3lBnnv6b6b
Mycah7KOipI3z1z4+sr9WVgoUFjRwOVLijywrFzuZVmbE4aSjRnwJcix+V1Q8M3ttS7EXhcSFCMm
+nYESSIkNHzb8jAhX2L9IUOI0wdF9jBqKwtamKZDp+3ZihQVTAn64WJmA94zacNu+qYV5ta1n7ws
Dux0G6dpWE0vSTdtQbURNuaGpi2gvuNAs3fJIHZlfqq0tY6DhWuBVwziZw/FUoxMKbvsgjPboloN
j2hUD4Vb7TvnexOX6MvM/7m920vniShdQnFi+B04+ZfnCb3S7MICZU7Hh9AuNhbtV8zgwu17Zy0C
tj/Yn646jFIfqIuJi1glIR6QIx5z8qTxauUUF5YB/DmJ6oAXDYChlGWMZotgqUV9Q7C3PKiG7x/e
pYvPKzrJROkyN6cD+oqSsN1V+ZprXfr9CLZsFDgQcl/1fnAxCJtWfndqp5Bt9Q8SL0mvCni0/35e
6tuZeXLZZNKmxucTgB1pRxBCrxzy2u9X9j+vwVJW5zHgXGcvmH7MbK1AtqBFKHRLJGMPPYO6esCa
hRTVKFKAxaeh8AJWHjqxktBfFAH0L2TzAZmEl+vlJk3CrMYpw6OP13RXwq4CQbr6RMYa1XrEh2AX
dtB3r7zcJlBgUZsmoG2xwzQo16bCl87h/PNK+JR0Vj7NwJ4/6UlUleFnrhlqxwYIW1DUx0DK5Rbl
g9tro5EhwOwAsoh/VuKNpSNAot0Dl5E0FWoGx02rGY1itjiVQwj+y7YI548P/6Nig6yaa2AgQRZd
L5cwpCLO3HFGesLWg42PIP3DpsLBwxlMbdIUoc9G+b6XWP3gdOJkiLAnAUtXtFSaGiU1gaE31JsA
9A5kAVdqwNlVxpPQYSLHCcfJ42x2QW3y0KSPXnVgGKrKxEo5b8ETXYhTtgv5YlCgxvGIix3+0t5a
oIM7n9kxAKHBCSPDfjVKlQ980ADMPJ66fDsXu/T19oEsxBOYcMNtk0ApeBcpOtsNJQZfywYHLnRy
QOLQ3Wep1/4x5toKAd5A0oBMRXJI5srZzFmTrjR1XV9JpNnwnpEwLRIkXjmwzCdmLGSuZqR/ND0Q
4AS4vcA1AcoRFX3X2TExkAx6noxDKu4+8XlQoMnsPZyTWiMsdR3RZ4ZnjDuismJ9M+wVjZa/71Kj
sUFnAoxLje4BjzvGHhIzFt+KYcPZURi7z6zBQYQu+wM1tSllpGnjddwDYVLzlJCjHd3+/NIKkKbH
OwnY7eirU4w6sexuLIZqAAQzfRADRtsRrlPkzcSH8z7IKUhVBtcY6E3V1zHnaFAFQHx/KrRq4xZ0
p+EfMa0lZBY0CuiENk4cICaS7u/yRPyppaWVAj69OzoAyDK0teTSmgAlXOiYAW7r3IQAkOuNXgyU
tRWlen/UKVqFOAEJbgQ+oCFWA4Yh6VLe+xDBqnQz2c+1/TVv/9rj92Laa1YfJF0TTF0W1m0e9BOP
pphv8o+33SBiQbeKjmyt7IZQnAESUCWZvNo7kmYMPK8JHXulsrugenjR2hJ5Udo3NWgx3L4Vfd+5
R6M2A7Pnm7IyXmxQI9zW8IUDQ1oLvc+IWzCXqC5EG3vfqvPGPRa2HepFE+ai+7gZw9PZBAM6hp6Q
ZlJCFyv2wHfsM+9YOHVQFWaYayuVu6VFIDEHM4YBJ0BOKRJM6o8a0akvZ7nlWMjwcUuP0P2/31cM
mUuq2PYH5h+tKezyqP328TM4/7yiTFRzh3Hq8PmxDkVRhtRbq3IvbpALbGvJDi5B0i7vfZN0Y50D
G+bIiyIsCvTvrc2CrklQfBXnUzU2BiSk5fP8D57Zt7foOjiCjwV/JPCQUD7DM0FZgFG3pRen+Dxn
j5MFvuSG+gPgEZ1/qdfvOWgzdOszazoXquwaeowxd8wz/ygaFgJjLizXJgOWLvm5BGXXuszgk29D
wpxvExbS9o5+PGxFDUaOGQI8G3206t0QKcvaFiX842Rqga2hcfjDiQacC4wxION0G/5e9Slmheio
j93jGFbia5d8uX3y13Hq5ecVj1Lb42wbAz5fAnuEiX1qA8voLlub913QXwzHYeRfomsA2k+54jQx
zXy0ivgIHleDPtnl2+1lrH1fUeBqLtHHiuzecQZOerM1P/4+xIsGHcZI9SCxc9WdByo0eKKZx0dX
vLCgYB9+v11+XtkeliCLUQ74PBBa+j7w5sj8eDR6sQBlg/LBzq25hwTMRvSb/OMjA1gAwgbkGqCs
mBe7NCADMmWsdLsYfk4L7qxMW3FyC2oqoQERk+B/AFWkuCCPEi0uBSewfyUPysSOiqo8tZ0ZoDq0
EiwuykIPgfSmqEWqj3XdoTmQyEaEu/6vtv9hm18G4wdZa4dZ0lg47f9IURMaBpgexraAlNkrImfw
UY7+xJHDH+HSwbbjoaDYV4G5CWr2Y3yMnKIPvW4NiHR5Bf/9vmJdpzq1tdQbYiCgpEFyMOdPOAhL
Qp1iMAkNcehYuFQqjBORbMCUxLEkb176RqPbNmPBO5x/XiVvt1qrjccMplsXh9z+ldi/DLISTS9t
kaRqRCcksOrRe3G5gjbv6tYc6viYpxVoubTHBOi2t1chDbQSr6NyCcwGdJBjqxz5E87yGkbuNkaZ
+v6xyTAVNLtJWDj6xq78nWskW6ALfhAWFDlRiZ2H0hP8M6qmal5A2L2dDDrWpBMrbMFw6wF/3yxP
TboSdi6u7L+C1NrQXIi8HwQEEfpijM9p1UZmB2a10T+SeM3AL116yTz4juiBCTJF1wyHVJOlQ5nN
buNshn0+Hyb39+2jWtIGyUGJLjhpVtTnbhMnPQDjEMTNOUPGBnxxye62hIUtw2A9whGZJr0eV+hj
k2kkr5yj6b2yZt8AoS1NvzNCA7taEbWwGIgCmZaEpHOBX3+pd1WfeQkvB+fYP3rGF3uNuHXhPFA9
xVahLc255jlrG48kjDMX4KZ6RIt/i7K690ZwAtUrnuVdjZQL5EjzIhFN32fRLhdiuJ2Ze/XoHMVQ
TUE5s0OWlve940RpJn6JcdTusK+vhj1Go1Nubh/Y0jIx1IkcHgBRruH/kzKfAC6eusdBlPeptU+f
/GqbFP7H7RA4m5B+luHXdX4YPdIW7yuI6fVdsun7FV1Y3MPz7yvKYI8CGZYYp8UBhp6Jnd3ejdpJ
m+6rpg6Sog6Gfh+vIZcs2O+LRcnLcGb55tapWMyxKHJ0/H/QRjb+c/twFm7ThQAlqEE+TJDBhADR
T6GWoW0Vyam0pgHaG/H/v96WtnChQMODtjnJRYZBXCXEYQ6PU93BhSL06JCfDV3Ldy4tB9gRFgoF
JtAj1JRHWQqvwjwlAVCaE9Txq52MgW2LrZ6X2yxrtreXs3Q659IUlchY7HV4VJJjYug9qMMxXp5k
B8DHrmzbkhxEhGgpBdqXpCW71IKiTGMtj21yrPl819ftA8WgeZavVdeXNg/dpRjPg4/FjI6Sqmx8
c5wTjuUYNA9izI0ekQYZuwADICsGaUEP0O2NFBcCBrzH1U4o4oxZ3loE8DVWg2xbmPk/PnwyQEQD
ZA0GstErbckdPbs3vZ+7tLIK/5jkke0H5bTRp91tEUtrOBehHL5bNoZN6xIZnefUAbLyim4tfB6A
NXICH3WiaxwUbW6I1VeedwTy3x2v6k1RpCv5QenvFa+Ach0KXQitJG+Z8l6aEXqKIcWDxrdI6Fuv
tfNcOVvTx/jXz7h9alfHMpbWdC5Q/v3sVGg1C98yIbD73iZ5CB+wolcLFwXEyjBNqGkDYF+9/gke
+rXWlYBJAEQJ2ftZQMyVZMLSGlAkBI0z6mzoc1OCqGFkYzmaJsb872cXfR/721q1cAeBgIc4FxEH
ptPVCT+8+oo56fTkJHhphn3nBU0q9vXwm5i1HJibv96Wt7QcmcWXw0UALlBNS6OLVqBlKAW36wE8
ucbdJz4PMAQ56QNLqWKmoihMhdVzsMa5f0THAn/l5y8dOL77/983LjVqiosiGWKw0mX1MIXOVEc0
HjZaZ7Xh7YWsCVLuSlUCP6IpsBAUBrs8LPKwHVZELIAUY3xIkjKjrVayUimqZcyOR90WIB+VSLat
Wz8UGciLhBkVnvGQl24eoBwWYRSpCUoUL1LdRyZ2whD/7aW+Z0JVu3D2O9RHCUuS3pyHODlZLmmP
rZnZ1QYkfc/gXwdWcW5nGxQd6oMlEIR7nf09T5zuMAO9Nqj5ZPzWQJ15+xctGarzH6T4vyZL5syt
sDFwXlutSYMu/wrs5CQ5GRLsCq3+47zyMFOJu+UTEJ2sKJnrktv2CjOuQjRZug4uho+TB/rFT7QX
Ba7efBEY9g+semh37ljVoe41ybbP/DowKuqGc98PQcMLEWlt3UQ06WmEB60VMUbzAwpLfOtba0Na
1ycGBGeA6AFDRXanYArt8hrw2E9Mwqf4GHc1R1+Erj/HqfvHqki5ayfubynPeRDrSRVpLv87kPIH
BtaS/exO9hGE7eL19oFJ33elQXiuyz5j0N2oufaOMUzdA+n3BIK5ZzsfX/KZHhM7i3y/XslkLV7M
M1HSwJ35FH1InIx0LD01ronw6y1Fh16crVzNJSspiwboEUB7DpoYL4W406wlYzvHx7Y0QjvfV+Wa
51qToEQTJBZ2DK6G+Dj0p2HaMO+f2yey9n3pd862qeMZS3MH39f+FCyyhxW3tfZ55RkxaQ7ATzk+
X8bI34dWvfK4W1Ko8wNQFNxpmaYVnh4fR+fQ5tOus+IwY8+5tQazseR/MdKP7C6aWFH0kAs926cy
ZnVheHF8tONH4t+NOou8Xg+aDOjEa3AYi7KgURh0Qd4XnaaXsqgpNCTELYJFpY9+isGh+rnuJmDS
6xvDXSlALu6gBCWUfaOAWlZ2sG5yzYftJkcAPG3Arr6prfhbWpHfY9Lsbuvaoig87wB9DHjiq4wg
HZq+pJaGRHlLQzN5MNppYyQPOV3r11oTJP9+dlijDRBMc4YgI7+n4BbJu7vK7gBevuIMlmyMjxZY
NNOjA/Pq2VqDrMnyB2SZZ5Le1QV7TCZ7307JyhEtdHKjEfZMjqIQY483U+z3sgLjf00z+jZSjFf1
hr8xi/mRUCOs3HZbtea207RdZxbfbx/ckkLi3MAQBo+HWrXiZxOb5CVKH3gQZENQ1mNAarDokdcc
ucLyy21Z76ln1UecC1MWWzkCdHGTEx+T0um3uWUliC3c3zXz+nszHuiuqTsnNBuqhcTUMcdWAgxq
73NpvqBRgTF0VTCi52bjTkb1m6buN6IXBy92ECLM7UPsGEXgT7nxYOuouIPBgm27nNjBoAG3ssLE
UUgQuAT23PlRgYAGcPhl8uJkWXxXt9w/FBM4Mf0C2E2g5PDDMmvjPdfiHlGYFT+lJQOUyaT7Bz8p
3upM8MOMbqsIuA9sNwrLA2FoNt41pVU9Tc7QbuKyM0Kwv8ePPMv/ip5ue9r3RWCPBQ815gxPpGvr
kGcTODENFMmmsu3ujB5VE/SaW5MIivzAZn8IU38ywypGGTNxWLKprKTYZwP9PpEujcCgjh/szL8Q
u/GgoBM5xsBV3M6z5QdDO6Y7ay4wy2uK8a9NvTG6faxXjgA9GhoMKKpKCPevEFBrI7UTvygyUIwH
pv1cWqePfx9zZ2AOwKse7ljxxACOSss587OTBaqu45ytNAlcWRT8fJm7dlwMAiIsU61kmza+SAwg
EdlvVhWOW9/YOvHX22u4vudSihwGwbAZRs1UUPU8G2OjmSBFpj/4F8Eihx3yBCFjRIgejN0cTCDf
BUTxbcFLhwMgMDzD8IKVTY+X9hKNrzp4n2bIxfX4OvK7j38enWdopJPvmKv22TgvQe7Ex/zE8Hxl
W0p/ffj7sI6YLMHB47eq+akpsbvZMykQPPsX60fTrKRDFnbn4vPK7mTZVI7Mx+eBPc4sGoFeLLq9
gCs/glro2QJU+woKrk4fc6S9nNi6b7n2RYxAIrd5tRKuLsoBFwAasZHK89QePQNTFW1pgUNEa3nU
en+64YGuVV7XZEhfcuZ7Cza45ZxXAGwW4CoeQOxF6zAbVjzv4pmgRQ8LAeK9poID1tyho64zemqa
GZ7oq1atBK5XFx666sOOAPYKWbYr8KsG3CeMEQ9x9xBY8/M2HIyfHz502f4JzEa8HK77jswYbqTv
YIY9chqHn0DWK/oVX7qwSxci5N/PzoJ4aAJq9Zkc8zys5qBeI1Ne+75idK0JxXVq4/tAzj1UH7fo
CLNl/Rutd9cmt2NgHTP9mBw1mvbBnLuPxOMrG6SyfeNoUTHEJKSDii7ydupo2hy3BurUsEuWAONN
46blFlXZ+N7rLZQpkxGVd2/MAzQQ1GFVsGlbagbfZRpjoa3X9F+t7vTIpAXIcWcYioA0/tqw2VXw
pfxE5QllDiDZ5W2enAa/+Rc8X92m6adnl+iPc8NDWvYrD+fFQz3bEsXVOZqIZz2jycml6cby0pCO
/97W/MUVScwN1B0xIqW6OaNmxKlTgtKV823ytbArDjZmT+b6BYhpt0UtLsZFRIDUhqSRURaTjBYt
ZiC8nGI2veaF9QXcWtvbIhYMnoZm/f+IUCvbDM0Cdu8gM2unD375D3HCnH5mw85EKB6Ixg1nY6VB
BTxAbbe/+7SPXMCH0u8UROmfWA7cA8r0eO5eJf9d0O7FWtcm4CIG5WJ5b0x/u/jvbRmLCnAmQ7FL
NcYSbbPqE/gIEhUT+C/GXxWvg3Y4CHNtzGzxfORYPTKnMCRqcGNgBg8xA644SAyjxPg5Fsa20eJP
bBvIcIC9I/ErEYxcmlqwl3nA+cKb3dPJLhF3NjC/THd3e9+WlnIuxLwUMic0taRdRK9tEgJj9ldL
xZsm0pV4bU2McjyEDnOtNbKs6L1O2aman4pPRAnyNoLRQXJ8XIFJD8jOGbVAPXaoBxZOpN/rYmBg
Ml87/SUDALZWDWVFOTundiFZJtoLXQvNc85O2P+U+ooTvwoTJE+Ag9w8Zrh1AGVKTT/zsPVIgLzV
w5QNk/9k+vo+oeY9ndJIG63wE4ePJnR4dNdHi4ty+DCmYKuMHfhD/YeT/o7dffphLGm5GswO46GG
KsPVRGyKPqAuNTi8YbaLaWQZm6TefGIVKObpGLvF6LAKEtM0uiVAiUmObc3SuwkUXDtnEPGubJu1
5Kx0jBeJBMTUQC+Fv0aQhSy8smG5Byq5rgISid5PXzK/sIO+Sr7PJf0Ci/2Hz0isCU9fQ/9blIrK
GWY45GCCmk8rMY8PgrlOP9Z9ukm0HStFYDf/sHjTzIcZUMO393PBlIKHS9KTAzQG2qEooO3FCRkq
XzvG1d+kBHIMjYMRY++me2gAZnlbmPSWVzsK5B050SGvlOJNY20C8xsrQZZVjvHBNZHGm+iQb7kO
8lSLMCBGu/bGKhwaWMxdo2tbMEto4ZEJUezrdVsUQIH5mCVMPw56F2rGd85f4pSsLPG6nUe+xIDX
/F6juIZqS1id+rTV9aNnPKezEfTjvVFpQTJsmRsl8QZBtJ/9ur2v71qvbCx6PZG6kLVjZADk0s/M
SBcjqZbnjX20qqzZgGQRUO4mSTe06bR9obVm1Bf6azYXfAhcPre7oevKcJ679o/HPRE5tNKf/Drl
gV+7fZBpTrczeMp/DGbbfSk5nwOzmbLHscGELLyU8WI0c7nVE0TW2lRAURtBn/nk/BBTU+yFK4xQ
0/phi3RYEboAdcqjKqfVxuFauiVzJjZtg/nwAOhISShgSo7xTJwvPXcBQajXa42eC2b2Yn/k38/2
J+lMLW2tzj6Cfjhq9W1ahQ7ADpF9u30QCyqGx6QEHUQuCS9L5TblveVXguve0fb2lX6o8BpIt7dF
LCzlQoQSztcIiYu8gggkdEw0Bon7dLojvz8hBJcETenod8D2X+4Xm+sMPN6Dd/SyL5a+Z01YZVCN
dOWyLNgD9MD+V4wSKHRNOvdaDjG5XUTIlurmn3SMRHOs6ykomh/AILy9rutSOAqa5xKVi5IbhFRt
1XnHOPfDufNCl6HhN6abzq+CuDgY09ZEjtrQf4li0zsfD4wAeYH/eHgsoolMUQ/RuEltkNw7NtQ+
iMY5xLT9OnprzdlLNsgCUyRQpNF+cT3WlvLJylyCEcCsqUJfACyyDUgKP0KqwEnfjOy+tOxglQ9z
SfvPxRqXWlOALpdnI/eObvV14DuWhv7aYPOaCEUx6UwJ7ecGA3tJ9a85Zb8GQTeiWHvELF2y85Uo
igl20srVE2ygKb5V+b6RyXJtN5qb2+q4tBoMJ+FhiS4pIK8o/tClmB2rJ8M9AoUnqI2XgX7NvTVg
waW1mOj70YBBABps9S5rMONuKtCJaQ3mppz80JyNsC7eWrqyGmtREhCPACaLYBKAd5fnb1dmXzIt
wbgVKCu3gnluWM/z8GoWPsZhHcq/uxYl21jXpqATdNzaYPvas7LxdyC5TJMACwD6DSHm/UjL5q5M
6jrsTZdtajvN7hnPy3uHok1jJJYRzsDX/mE7lQidptYCdAKPUS9aZ8sazwaPgTaWSVDZjL90w+z8
YXnVHISde1s8EbNtW1vIULiA6mz72HtIKZki26N8yypXPOkzo3eTz+Cb2p4+dRPGATAlVQV165BH
xvsPQ4TJDC66peQhYXRYndFJ3NRK8tjEgKg9I0r4m3XN1gK9Gwo3t1Vu4YygBWgEk7EtKhLKGTG7
a6oewLunIjmm5l/S/+2EG1rTtGLa1+QobsrgLpQB1MInU/9V5vcV/ZcPkduttU8tPM/eo0ldvgbA
9arYA63nSWHNoBIbjSmK/RRDvGttS4srAau1nO4ESIhaTZ/1nGtONoGxCmW8wNHqvcfKV9Mle1Kv
DcMuBP/vmGH/uUHKrlkzJzMhuKvN+Argdat94I4Z9O19PT+PxfbDqiCbmSXPAKBTUX+9vK5VJkYH
4Z1zHBgIY4p9Ub1Bz4NRf7ktZ+GMMHiG1gAcEIrcagIF/XucsdZyjrNdhan+E2W8FWVbkiAHamRz
I0AE1CMq7J6xqU+8YxryPg381VfSkqG2gFgMKmSwMAKm4HKrirhHY0iVwnGjRSuLWLbXvE+cxrkI
qYZnIarpgz/akiJa/TkDEaYWxuwh+f7xowBnHKYwAex2nc2wczZZM9Mwa2C/kPjE1jwAfqPyDMEU
LxLusklWgoVermE0KDzd0EJ9ARHrZIC9WDMr8guqhPOGNEXCwDuXob0mPoKkKqyH4Tes6V3VeoGZ
4jXB627lVNbkKReyGwoN/KHo0CB5/2Rya1cm/T4xUImP/fuq61bKUkt65iJqg+9ESACNvtxAprHW
BmwguoQwcU/+DD2QPVaaQdZEKKFNStrBLTTZK+0/mvpL3r1U3kpT1dJ1lJ0eMmkOg6kmtSxG0eDc
0PhIRfOTEZQiPZfub2vyUuXFAikLwGLRTQlYJSWnDUStdi4dHwU2b9bBcwV6rz3qhE4KnC62J7y6
b3OoBmW7WAfixuTfOaTb9G78Lc+t3e0fs7hgFCTek7fX1HZjaWqDWeXoiEh1AGyx/Fvbrg3ZLZ2b
xMQF8RcsEPzdpWqQjjeJVRrQRFsiodbNtuktEcxEX4kQFgVh8BKJYnTq4CF7KSjtRO1RIFYdO7d4
7HVzq2f5kzOvvWMNQ1o09S6Dren/BaknaGl68t786A8mPTQ1c7aGR/NdPsbfkNydtxraSRjh5qMw
SbOdJzO+6/qh3syx7WzLtOUbz27aaNaHJujrDO9hy/7XRMfMLp+a5L6c3T7qYnTrECMuNhiZszYp
LXTArvgDknmcQFbt+D/ssXLBpeYXUdpWaLdBNL3LXY1u6qnnAe9yHjUGsN3zRgevZ44WntIfhkNO
Bb3zO19UAffQcOHGIE1BSycPBzrZ27KuyvsuMf2tRedpKxqRAyzFLgMiMELeAlxll1UwkAlrx72W
MjdAOXl+9SYXYeswZjvBqb1nuh6HjobenbHttBfLRbp7Rh0RwIOBW2vTkxYn4Aax59cC/9ZTO/jl
ZnbnedcW1g/XyX/NmeVuDUEcsAazB0srdjleuBtmVwkmMZr6fhxFHprNWAaiNsFxNCeo6k+MAJwq
n8Ic2GKB1yfTC5gU06DOEx7ymsWR4874A3LaG7B49xF4b6tXu0x51OuVFvVOle8wNmeFYJYXIcaq
uidMVDs7MA06m97Tkj1giUVEOaZonKH+6mfeqAczFH+DDEphhGPXOyEqV2ifamuk9xOaPLpZTaOG
ijkQGNUKcnP+00zuDKeva5uxMhqMZ/EuKDM8HtCI2T8NZaVtLDHl0WSm+cYorOHQjlTHnG8/4EfG
P3vuGK8xG/R7n7ujH04ZGd66MtHtqCQmhnxA9eR3WRnoiNy3IGb6WwyDCIDDXPxNevJmjLx8nHM8
Xjq/pC/9RBhw2scxRK+ni/dv7aKpvfZfPH+b6vdj/EWUnn9KSeHsZruL8Vsn91CXdh8lSYPRFbAk
dVHVz/ZDVtLisUi1ORz62g+mtu4ioyzq19Rwm9Ps5VBGqFJ5B3B6Gmij0JDAoHii6BhScQk30K01
uPpWoxqa+3n2w8q7vy7nxZPX92aIioTx12oSb2sVSbIDhMb44DPTi3pQGmyFVdVR3pVTAMjX9pg3
mLEgRlJvy6Yd7mmZZ6D4m9ty47Q9iVx44kNrj849qmVYqCholGv5n5HH/W4YU/pMGKUhCL+TV8MZ
9S7w2YDCbZIM2p1bZdOuqHkTmIme3uuM+HtD6+zQndMUDEu6t6taXUSVPg6bpuYWGnTbOJzLMb2j
Zlvvhvnv0BthCr1tUV+LTKAGfTzABGwfxr4wZSTz8opNdGc35sbcshO3NugXsTa3/ceCyb34vGIJ
tR7A+lrMGV4xMdr42RPztDvD1Fb88oLBvRCjuJA4HdpuTDp2aufAi3/WdJvW2zheiTHXpCgxDJ1w
Wn7csNNM7u36jlhfq3bjaB/3UhdrUcIY3UrduvNxIhSYuXWDLgProfVXor+ldCGkyK4wsNYidaec
e9WimVSzdHaaaj3HDQDpgkGRPgNg0fTYV8i/4sJkgAoorCJkfaFFlvBZVCTZWuvVQohx8UsUFQGl
JkmqFL/EjSNz2hBtZalr31d0o0tTdCu5GjsZ08aJgE12W8MX4miMA6ILR8MzEBly5bjGMSMGG3Fc
on0uskejf4mzk0nvwJ+zohiLCzmTJO/a2TsKaDM63NrAThb5g86A+cNoObIR9ez7Uv3Pvs8L4mCY
FZfI50BTiS0rCzMYzNvbtZAYhxDUqiQhLx6dymlPAwHawYDTLnK4LxGm5Nfcxxs5MdAmQ9AXv9u1
udCFE5Ltj7bkdNWuYVa1cXBHp6riY+VUkr28b4K2TLf4l/9Wcffg8DW2VrlRavgnJyEkRiWulpot
FElv8gSUQ8dG+HuzwRRaJdp9xWMEPsZaEmdBKyRcnRyIQExyxd9STaZXAVspPqZJBMdTr00LLX4f
5VM0EBsSclrJ5PacGSWjmCMpLHCac/25ncq1LMeCl5AoaXgWorKECrui2W4JThS/pc4xy3ca0ILZ
howfL1BciFCUGwMWGbEniOirrVcagQF24fLDMz3IdLp4ueFFANAQvAAub1COOFk3U4obBFzXe85W
3tALR4EDlsMocvQYqnz5+cHAW2/KbNwdL3Qi58MDVfj1aI3BpC4G59GOrBhKoulzXXgzHE/RBqOL
iun09fblX1oAHl4YCENnCNag7E+hk9RJJ+Q02yTkKSCnVozL2vcVPRJ63bUwPPTkfmPWVvwPade1
Y7cOJL9IgHJ4lU6cYGuCw9wXwVFZpCQqfv0WDax9DocrYmYvcP0ygPqQbJLN7uoqTeFDkoME4GDk
sOGoYLQWU7I07cDXkQPAS53gJg8+gwikWOeIeSg9sx/vmKoLW8JUIZ53mmDt83g+LPaTrj9uf146
FFROcPkj9fcK/DP7mu+7CynisfIe0P+Bf+2cHJDd2jWqI19lS3DbvLFcOuGJFltoyI/mtPi6jjrQ
esytIrNsnBDqO1+2hyc5UDzUQxHY8HzCK0SQpi+pxZaiiLMGrK7J3ZKTmzx52TYi8zbeQAqhHRxb
cIrr7Zh41qKPCIpiO/jg1GGl6qHi8yJcI2BnR2cIri7AocU8kBnkVoE8VAGJJS+c8YZk+g8jmfZJ
8Hao1pUhYeP7Y+77FcXGt4yfvv+10eww6Z4dlcySxA+uzAjhMzQ0jCZvEIjl638EHTy098Ia7L5O
+tCb37bXRuIAV7aE7aP5UIwqDbOIBxpbyXGkcT4d32ECMNA/rYi80+16+e0sY7ZJsfxl/pXZ+wLR
pa5wY6kHAKIV8PIZEJpCsOQstdvgNYBdWlYLSO3qInuGOnP22PY5ZOYtqr89hYqi07+KkLBE5tLm
ZYc1QS+SGYRBmybIL2rJznSSdb89fbIXCCh8OT0t4iT3VeVBq4qUOdkIRhO8NAIEZCC7+OX32o3Z
kJ2TZb/NXt/PqLqEiRfsx0T/VdrJe8Z78RuEo6mB3i0YhTHe0RjdqGv8PbiaH5AseMcz+2qwfG9c
xNZrvxZ+QvQsbnKN7vv1m9X7mmJGJecRWu/RqIRSDjK2Ygt501c1W5mdxZDShPaKSlxI9XlhS3nu
Mqdp4qJa6O8MXN7ft/1B+nnETKiBwOMhPHk9Q0AI50mfgi5i1IIJDXz5nTED+r5tRLKhOJ/XXyPC
GAbI+BjTNGSx3saW9S1zraNp1pFhPm3bkRw/uBQgzsppCpE+E+yQbKmdntsJvPPCjkjiIC+kgnLI
ZgzgTaw0YH9INgtGvNyHmG1bop/I+g2EQKorOvtkg0AqhtO2IDa3ReD2BJXRvip8LHizJ9UuIHuo
s27Pk3QIFyaERc+aeq1YBRNBu0/Tnbfb/rx8BIiZeeseoAfCrkPOz6TpgnicuqBnhULFwvY1UWSF
+ANIuKYDYFz+GhHuAaJX0PJzEWsgAeD0sZ7faNqdRk9l9W1ov7NRAfRSjYn/nIuThJVtnxYpzBH9
OclyEGwcHRXdu3xZ/g5JjGwaMteljtI2FHPPpXfUFMuimDERElJra+OTEcsyOyhZaPNpyedTqw97
vxrue7t+7Cb7gMR8tO0NfCE2FkqsM9EWkOp+LmFW+y+1hrBI4sCMi2Y6zn0bAii8bU6xUKbg28G0
DK5eYxLTRTsSbc1AgWIm6JMcFM9ClSG+mhceMQ3JjOsThlzyM8keXAgANPNpezCyg/PCycVmAS81
ja4zMqSJ032en1p6H7Rhq0IKSP0OcH1eZYfUuShYU6R57nozXiUahBiSstixd7TOcWWUvxaEC9/Q
LNQZgOWKPULD6QXdIuH2RKmGIBw57tKVvq/ByVj5sTmNKmJu6Vpz7ktoIOBeEeVPOq9BltvVgAqy
7TCfH9rlS5Mo2tz4T3y1Ty5s8N9w4U9pVdds9kHpbwQkasZfq/PcDwd9Rb/17+3JUlkSVsPy+nRC
tQ4vgmnP1i6k4BowjTEqUBDqs/WwbU2+NP/mTliaoGCulfaYO807uZCOyRXnC/+1W/MmXAQAETuV
ofl4sht3RfLdLz4TMKaP5Y/tYUjNQKIC2VPOGOsK50o7DBDaXWfks+sgnjJyS3IzbLU1Kkpb8YqS
mgLLPO9yBzWgmBFK27R1vDHI47V2AUpZTHaXu+twtIdmin3QVCtmULpCf8SkUKJ/nWssCbMLHTX6
2M9WaCEu2hTajepZLTWCBzvgiGhfhnLttXvPFTrukUXLY7v9XkAFsBkVkax0j14YEPwAjc3ELToz
j/PUO3E+wjJwn5ws3W/7gXwcaBQDHSR/IQp+kFdVB0IVnDTFdNBRRVURqaq+z/9+cQx0+WqTJcG1
Un6GupqnYqKRfh76CKBt4yp0YiGgzzyWg4YaBajyi82OiMzeMT0X3xeSGjMqmyXT8HYu1ygdHzCO
/9/3hek35566ftYWsT/tgnqvem1Jtx7YoDmrEjD1Ipp1dUaPgBMIqeT1p+ks0dwABOZ+aVZdMU9S
b0WMj3eEDSE6nf+Qi2UOeiuliJ1xIxpuWAPxAbhJ5EzTbnu6ZOMBDAXdZqBdQ5pfCFvpME9JWU9I
/ULaHYmsGiw0q7MbelNxARuyAVlgiNKRX0aThyiCaxWUmumMQ6vLxmOWNM9aj26sUStq0LkBYEGg
K1Jm467JjlO17oZgCdvauy+T+QgKu6OnopqTOboN2WKAn5H4xrlwPcFpiuRn46Nst0ynFzYpAjPV
1wU3t5q2G8cEtwH7ai07S9X0JZvMyx8veLm9aLRLywWpwezQ9LulARP6y9s9gxMGovKDPCoIJa7n
Z/WXeppahBtBaYf02bsd6mjuVPBKfuiKlzNnP4dWPVDir1grSqLPjHnYT0lahoPzgaFJtDxN5JEG
ASgUVBUt6bJcmBPugM7t5gX8cUVs5J/w9jTY4/akyZ5QSG8DsAF9UyjA8HW73LWZ65Z54qfxqlsf
rWFadlkCpHtvTTeU2bsAac80GV6GUeVvspANHGU4mLCJkd4QDE+arhWBAfJA3K6Hepp3FjEPs+md
TJM9dVOw3x6nypxwOq1mPfu0gbkM+G06zYfS1XYoLUFcd/kIMN87TikwmwAODZpl1Hj4sl5MazlS
kKGuObhdzeKltUqAVEsURbTQGVQaYLKdhVoYRBMCwElfCSbkWjc5bOzBw+ruxvYICizAjbYnT2FC
ZCXVaWC7zOMMrM2LQT736Y85+Lltgk+IuK04IxPn+wdeVTxsWenUTpCiJLa0t2X/NVPpHMmGgKoz
sjecBwadHdcLMudZnfpOXsZNi6eBPd/axiP1VQhU2ShQyQEPLGyBNEc4ROFlSBD5ZQnd9O9N+nV+
M/E1DzUvvi+cog3VCvgrKL6gyQiEUtkp0tiyy/Xy+3x8F25bgQ87sRx8vw+eAGDUs9+6/sMtFe9C
1Szxtbqwgv5PHzKATRlP/cflzmGKQchO6MtBCFs9HcqiRoUQg2B3E7Qp2uJXBemFdLhFUwrVVA91
1ZwJnqUtdPRMBnPzEEGuhCSPznJUZjRUVoR7AMJqi5Ew7ll2Hxb9S2b74UqOXvn57fvwcvKES9T1
hqzLe4zGp787SO5MKnr41wqQ1z4sHiaNzgGKpCrj0gtObLwtg1stOWvJJ5L/LPQ5GptH1v2wgvNg
HCxDuxlVm0gxlX8o4i7cz/DylVUFfkBCo2XepdkpXdGnfX7HRPpcwB1VV6CqhaJuVnmmNpkEEC7n
aAPzovi87D4Dw+ffzwvBYN0HXWsCFxqjJalwDuWvrtwnxjHPXt46DED6wLwL0BPnuRL7L7MlqOpx
Re0Yb+rQRnJzVITZr1cDzb6oPkOCDhyfeIVeHwY4b2Yv81kVo9MznPKvIF/q9Ju5UulYvr4ADB3s
zA4MAZr2KjokS4EKnQcCPkpfxuWxs25MR3HwyEzYNppTOAEj0o7C6WkDbjnp3ZjHjcbQfgC5TEUm
+PXBiSf6hQHh4JzspbFIAwOkZiFAD0zZXSexgIQJ+BEArHFAJCisRmH4I1uzuo5vF/qpm563nUky
QcCJoFgC3AteiSIzCdKyU9BqGta66kOmNSDFrMKgUdVIX18AcCjw3rhIy4AkRKzWuGnrrqWTVah2
P9TJHojvhyp/mBGo1/2Nzd78fr+2JpzMWuN2TufDWnlyPuSq/n/JgliQouAAFKDN0b55vT1mM6jn
Ns1prBV+OD/6bFLsP5UB4eejjQKgRgYDfrEDZeE87LfXXLK/rwYgXCiNNnv6SvH9hn6dnZupjth8
UzhPb7cChSM0awKiiP5QYWfkxczagBRtjLiFnkbr3KWnkp62jcimCs9uHIb4BwGesBa0MxIjyD0a
Oz/a4LNtftr+vGR34Of/+7ywEsOU62Q2XBrTaoxIH9XDzk/W6B1GXETZkOkAdk68fT1PW3NqFzT2
hpsuC8IBzaD5ogjwpCMBL5AJgC4eeH+64C9uWOLluZYRk8Ret8ynMq/GFzsvhk/21Aa77fHI1gTU
UCa0t6GS+qpDt6at4xR5SWNS3sam9uaKGIAlF1/nzn0xkNpdK9cp8XXm3HQ5DS2dht305p4DGAFl
KJR9AdIC9/m1kdKAel9NsSQknQH3PC9LTNAmo9KdlMwUavuYI5y+wBSIeoSOtiSeB9aG2NYfaBOX
b1+Iq88LAYmGi1frK3w+wf6gseqYkrgUwAPILaJr0uR68deTBFIcz2tniwDVgZafFph4B4XEXbAa
TBFZSS05oOpFxpSbEq5ARy9qxypWEsPnwhLE6caYRxNoQbYdl6/q9YOXQ2z+meHLdeFaCaLQMbFg
pqSf224GnDEITedjot9qWmxpLJqWH9sWpQMLeLUCD2wbvc3XFtu+aVi62lj6uQ4hbbKQj1qtOIel
TnZhQ5g8KJjppOY28u4n+OF3zP+1PQjJdcKzYcD2QOIQ0GjBD3zNbcoKWlmxSe/W9VFrhmM+kJM+
9Yr1kY3k0pCw9b268DUAQkHUFuUlGuZmVeArWQ6o53CyLRft5oghrpdj9CqKVlZOTmu+6N6BWWdb
BYWSTJaDLY/QHRXe1/QF4D6f8TQdoSoWPNkFeNvd78xrw3Xaby+KZK6u7AhzhabPoB562LHdKSTV
S6uitHv92kFEzeXR0CrNSTOFq7FJ8wUoKIjOBGaLneJHNDXDvjciQPxCq3s7A8i1OeFERvUwKRsK
Xtyy/NI590Gy77NjY++2Z03CQcTfCahZcSABOBkED2Ckt/XWzMDRaYDrv0MPa30wIHXB6KfZ++qB
lbxsnhM6v92zYRbBJOfgAmZR2KMlQD9I79I0Rvdo/TIX/8/Pc2e5ONhWc6iDNijBpFr2UW7yhljF
Cc1XWzg6rwYgnAG9o5dB0IFDEU1z1c4lRy3/omfob94n0fYSSfeog1YJNDWipiAipxHFlEWVgw20
qvVHQwuyMxgP+7PRvKNICl+4sCQczpZH0KjKBUn8DvRaUUUVkYx0i+KgcUBpAX4O8U1kgYZxcCZQ
tHY/9PmYU4UvyyYKT0YkoKFf+JrWcpk6ktklyMLndHxhjOxLK7iF5ysCS9koLs0I5wCrJ5utI+ck
18yXMbefluE9uwMAJR23JIJXkAVeu2/iOX03NCyPU3K7dKf5uO1RspMMQu8+qO9AZ4S5uv58P1gF
IZYD/K7H+RzNXVcEu4LckCw/G5biNpauyj9jImu/rRMaNMQDSnUt91nqfIHURzhO9q/tMclWBSl1
aBsbCJY98XQGQ4FBKg9mRnbzq9AVu13+dcwXALeAK4kVKj+lFnqbgUZe3F0/3mtvVwbg5LX/vi9c
XubMGry7gKi22WPgdUcwc0SgLVCcirKluLQivB0hLui3to5ROOT5oGVfXE9hQOZYYL+FwCvqToD5
C46V6/k49gRbwzPR792B7zupH5k+n4tA22daoUqyyJYFBDYOMjlIqyFSunbkqQmo5SXYJwjXwg8D
npLbTiUbD9S+8GXQFkEBWhiPXuuVnaM9IZ7ZjTve++CARzdJsMt/btuRLQwORR6I80tFRPE4w1rZ
g9nCjl8XoTtkJ1Oj976josqVzhfUpCHGzHMUorqVBvadbm4xX/SuHP0wH1zFhMkNQIMOPAQ4ukSa
WhKMNVqwZ/Cjddneh8h4oaJHloWTSFBwli/+iBCBQmvuF97izzi7Om1XTEk42A/DlO1AQqAYi9wS
Yj1owSA4FjE9aW/4vc8WxHtQy/HqcAxLMDbMruJ6V5kxr314tasy9T2YSSfUHYB9agHtJn1/9OfP
217GvVUMWSAqihot52J7hcKhEBA055XxADZk1smZDrZxh042d8CLP0o6xW0vkblBMHFhT7jFSAKa
aTBSpPGCQLkBUMXqDuiKbcL8UIEsbZcD5kfekWG4MipuWbfNigxQzNiqIlrtNJWWumyreiDM56w7
LjK8wpFjgP3LMgiUBoLgPh+XXdPeZr5KxlplhPvMRfg66otbVOCAiNf2efQ6iD2dvUX1+JftVaQR
gU5GD7uPSODaiBWY81R6eFwS94WNj4t92nY36SACD52lyDFA20Nw7CGwTBJAkioerPzjMC9njrMc
oX+ybUbSeoUUBjSSOfM7nmeuMFnaYrY+ZC9hh2o91KSTm7RNDpZWxqszR8vCq3l2RMYhhJRHNCTT
zq3ezqh2/RuEm9U1c6cgTpvFWnDw9dtlVBV4ZTfR5SCFvZTZTh50Fm8omm4L8qLZzcFb3R0USkJb
Vxx8MsfwDR2PDfg3QkThSTjM1KNT4iFMZ6e1PHvn7QWT+QUIGiGjCe6a15A2ftv6yG2lcWPUD9Ps
3mvm9NCjWWLbjHQUeAmAhEtHlkvkAmxXhOUGQIcQn1j6Q1lo3m+zc3LVS1N2qIImjctauxxwIaw8
BE1mkCcglu5shGzEODb0HFRZmILhLHOmnUOeBkcVZ8nujEujgjdozKyZyYws9jl1VpMB/vfSZkmU
6SpfkC0WMl18gDgmADC+PiT6OmnAZwJgz+ST+0xDySwgeZQHw4+3r9aFnUCoVKOZfx2sET1mkHLZ
pbOxy1TUD9LriKvBI5VugC/t9Uppc2L2axbPuntLV/qU1P7HZtBCfUxjMAQ8QxIXWFE3LsthpxXt
fnuE0plE5hvBCzYVQHvXM6n745LoZcLXLPuA2mMMheVj4lvvuaDA1elxFCIKLOJxiO7nGRjYCWLJ
dEGZ6/fMfnlUlZiUDAZeDdIDYL5QMhfvDlKko212FboqTMiXOtp57acj5OQVR4XEz2HGhRo2wj2Q
hgqbKwUDVm2ZmLN89lDMnsEe5Eap9pAOP9+8OGBTAUUQtPGghi4iDEaaTTlhUEwzu+KcjtaRGU5k
9q6iyiI5kxB0AwMAAhKoOTiCD9SGDU4HcGrEmn9Ks6OqNC9dlX+fFykBzWwumLng+UU1sM4tDHyO
P0bTUFwPKivC9dAA35rmJXTyeqdHZBKEGhJgS6OKgWSZSbDzg6YUiheASoj94loHPrUZWde4GL4E
WnVoxySqbLornDUcwa1olE+G2YZ2/rDtC5Kr9squELekJJgch2GRHDTSZSQD/9ynhJybFXR2mer6
kHmEhcGBeQGe/uqFuYzzqrXjpH1Euee/qm6iPp8+vX08ALiiwwr/opFa2EQDcyfTtaHeZrCv3dDt
dQDegu/Ale+0StFkK9mvHtrR+IsZeThP3K+t1xFgw9sUCpCI8n3IfSX7dUCH3fqOEjI/RF2APsEk
gP6669PUTm3k4glSGfXS78vVOA0A0wSts9+euz95aOHNdGVHuGkblw2UpBZQp4t2n2hOBG33w6z3
x7x9BMHM0TKqyE6GaESDF8pOp96n0UxUbQD8XNj6FcK5wQooaYEMELcjs0KbkaguUTGfb8v1S5BM
YamDb2p93B46H9mGTRE7VvRGDcgVAhvP7ZEp+JD6RTQP7H7ozKNDpthlikShZCt4iDJAOITD8bUQ
4NQULWso2qfhYbuS9rte9QBWWBCHNLSFNVosQDCT3wPEHLrs1zvmDLAGwNTAAYuXz7VXLqVFJ2R5
0thowMW4WyC4YuyC8rmdjtM7gF4oBvyzxQd78UakUwB1QgticcmyT61br3qyZ0WmW3ISwgTSqZBW
QjAh1oZmE6WHLHDwDJ1ujeJQlfdgVbc/eqoilHRdLuwI06YNRmonvMxpBQ8rhejB9+1lUY1DmCoI
jxNwquH7Xb73zFPnRqD9HX8Fb6dU4j0f+J9Dy1DUEm7GVus0SE/VeNm4Xnryl+Qzne1P+WizcFqY
fS7ADai4jGVDwxMHOo64IrFYgslJb3zqzQhgA6dJP/hLkO4ynFmc9LaNinENDsFUkt/b8ymJADzc
JwGkfsEd9Spa6nrb7KEJA6OQqKPdd5QWvyep4i6RGkECCal8xOz459q/ewP6L6CETWO9/84CLSzm
T2BbUkyfzPNAScT70pD8wrV1bcRpZub2C543SdGHs0ND1ftJuj540HJqKoTJYhDT+F6vAWCYxST0
5ts8uLVbVFq+vD2uRJYFYEOQWgMsIr4tPIK2DFI0eFvoL0V3k7VvbzhCMuCfAZFYFYeNPa16jfSD
+zP39mkdWSVobkKzimZnt+1d0jXB4YlCO0YEvo7rNRnKqg8GluJFrd1oe99XvClkfoV+cJzvqH+9
Ln4xKE8MTetrH1sXxDgLRT8MWInuhilRtU3JoqELS2LlC1LlFksJKvi8ZW/tH8aaRRC7DSvn7ehP
D43NILtD5QuabWJ4sOiJOy64CvwU+k9g8/dvs9VoFHGxLCC4sCLenrVTBUPN8zaeX72Y1viBDM7J
tJ2ntPRPiD2joPy57QmypXJRTOJJKB9PJmF3tiZru8XlAjDsWGcsTM3IshVzJ1skdNEhc2ihKvJK
tNxdSQmgF/AP5rCGhv6hNhBPeX3oG/vtwcgMoYqAusgfTUQxNhi1aipmAkOJQ28SkiZhZmtH8Nbu
UrK+ozCGa5unOuAUEA8RDs80cEcwH6BtlBhmBCk47+30rbzM+s8AH+1F9BGgfcEZdTS3Tw74ocH6
PL7jGIAFMGrZQJtDpUDICK00TTSS2uh8LUCgrTehwrkk6wGYANB8XAkJrbzCCFJnZcwfOY49W6qQ
YYsS04u8dPzV9d+2l172lAWokr+M4M6oIAsbtF6Lckhc1BGTMbnzO/LLaYcoA889mh1PabrGY1fc
BNTeMzKqnuv820Icf2lbPIXcas7tlMD2inKLNd/VwPlN+i3Tpn3jvLRdHlmT4qSQnOAwiRQyb3Xj
Gdhr56iQAwnSCqnXNgdH/nKc9SLanlHJyQC+R/gG0u6YU3Ez9c0UzEHSoVPPcyIEPaE9ObsqUNVL
pWbQrMFFNxHtiDlk1ATnXC9XpLks98YYjMj3k1NmB4o4WzZfqF4g4841NyGUez1fAGi4RONMn5Z3
6lPQyiuiHMnJjbsOGOg/iadXz5K6HWkPr0RBpKwjpz0m4wk8YaPrhwTEMbXjKVZHEvT4SArifY73
HBqhha1r1W2v941V4rlKoqUoUdEG94p58rL01Hn7bVeQbi70ivCOdJTlXtFjEpZ0bRG0ZayTNNQg
RZZVQZiNBo6lKTTBtB8MEFH5VTuq59GfZndxa6E0zJMdAWqq4rZGUtLLehM9hMCaebcAPVVh1nX2
LavmOUS6p965FvVRjiIkSpBfhIzFUIajMy03vluDeM5t7pK8K7qQZV7xCEqSHs3ObrBvif8r8xZ6
M0z2vKeIXxUBo8yxOdSbs63hlBUjhsb0B8fvaYlbr3wm9gIsk41rgqiATLL8CRrE/hoSgwa3JHQB
y1cZt24wh0TPz32b33l4SRJIA48nZETvuqnZzdDkMFJy0Jzq3EPFbdtHZBsMKCokxTm1HPrVrjeY
27TpCDqeGqwF7Dhl2il7RwEQTMD/LJjXFryZDuvgwUJFwl6/HVTSNbIFQwSEcNLHf3gVXX/f6lqr
wnar46Feb7rq2QcdRGr+eMc04flgA1UO7gyRF4saZllbflLHzshJeHaVCuciO4hA6v3XgHDn5q1t
ZbSEAaBQDkM17KcFEhzYLb9Rt7mZOr0Ol1rLdtvDklWIkV1AEyRXbEKRTjiPZmCQW78IKnDPksgq
gih1wTdV/nLyJmTeDTSbg/Gj61YHr/2ZA+qzbV62dJfWBecbqrFxnMRDwxm9S7pgX1vpwe9VYAse
C4tnEaiuUcVAkhcKbvxXXARkwD36kD5Ia+RQ+hCURidomJ6TrAVPSGWeJ+QFSl75tv2b1Ry/NIt5
68/FPRnSX9ujlYVVvs8x0rwxFEfj9e9gkDMe6rKBo7ZoEraDju61lNE9uNCGMEstotjaktkF0z/n
kwV0Cvcbn5eLcWtNbbE+IA3KvE0E7F6Ue4/G+PzmQeF4R8aDizfj4BZ2d6A39bzMuED7AoAj4PRC
5kKPFhrZIXQmt21JzqorW8KAoLns1Enil7FRH+wgLM1o+/uSPYhhgGWD51ih9ifEotaARjtnRqtg
YT3mhrNP6B2rfrfV/VD/B6FNhTVDEn5emhNjgWToAJJOYM43HwwoZbZnA2SuWXXv6BCwnu/zBUoq
36g/hMvyxNLHZZ53DWR9p29j8rtxD1rwe3v80vn9N34xSWcN1jqi1beK5/GwPhjjefvziun9cxZd
+KNtQfGn08oKlCJaFKwPzIci08NIHtPkc6X/t21MQg+EiPFiMIKzeI3Rj26Qw1qOPvL1a5fe0uU/
XftF/ds+YaGW3FakDxNmRqT4WLEzyjNhYyvifdkevPwVfMovxtwaCF9wtVex1j8NNKzScFVRZ0iO
FQyUp4RcXnL2+LRfmFg8FxK1PVatdIa9s2oHR69OZWB+BHrvtD2p8tH8MyVskAESV45ew5Re3dZF
Hy2QP1HRBEkiZCQbAJNE/QoFZzG5CQgZzRsHpzX1oWbm/hdM/m65q6I+fdkejMzbEYfjgzYa7tBK
dj1v5ezhQvNx9VXFgUIca7/9edmyXH5eOBgzm7HOtDCOtjjl1U73wXgK0MFx24psRQAXwvWt864r
sYIJpwiYxcwyptlOr85TB6Vnxf2pMiH4VxX0KyUEJkhu76r0nvBY/h0CqMgxoUEBCHJ0ROli95ve
uos9GR4eDGHu3aXVO64OjqnCzYvHEFI/14ut+cWANtQFwTYdwvkD6GwUD0npLOHNAOwjXpGvGiDt
oS+cVp/wbEhr6CnpUTXe2a7iNJGFa4gR0ZaIZzcqgaLgrW6Y49KkmCVK/bvByM9EB/baWSMK6QDk
0SKz1aC5mxph0TZPndtEJvQlt11O5tigB4CUEhgOXeyf66ls7YnQaaoraC4M+gECac4eCgb1qayh
gsbcsXl6hz1E3QBi4nkCqo5re6MdNHZHqzrOMaMLMjPHMfuKQtW2FUN2OwFo8NcMH/bFMcrbNKxg
BrVCMXl3U+2Gflp/qMps39jebQY6Fz0rdw3SQ5m33ljUPI8N2Ort8ZvDihdmVh+GnO6p5d67rf+s
+G38KBIiWHTuoFsbjWig6BSzvTxFZupLUsXI+v5wW8YQuaLzdYBGyU1agvNjLO0ybPUFmjpGcef2
7RF82KPC+6QLf/ErhLvM0JPVhG4iDswF6r6fV51Au7MPe/vTu4YL9+aNsFh1YbNmuJ6p1TpVbC3F
vaY1R70yjlaGS7toKMQ1sw/ubD923vKxrJtP7qIKVOQD/WtfRNxV2QLulhT2g/nJmh9TK9Q7KJgo
PE52YqCwhlvO43tJPLpzUrcts8sGo2wji31o0M+s54ftuVQZEQ7v3oYko17lTTw63xt20sYfq6k4
WmUXNudwRZ0YsJZXdda2XwIvTd06NlFu19u7RQsi3Z1PWnXTdq5iPDKoIqCk/6wJ1yqY1Ga7bbw6
9rL/UNpBu1QWIUkejha6zYssSjvQC9c3tn2P5lrFismOiEvb1vURQVub6rUJ28XghLX9NAZZBILZ
0MXm64tPqM0pLhVZAu9qtMKW85AD0LPOr2MoAB/mHqSd+pMxN/thePB5i3i7N2yoOQ4qaVuZ2ziu
GXBqIR3tyUJOZexI6lUrQ84GTR2+dbNU34xBBdWVOQ4S/vAZZG44Y8f1dE7U6+mS4sRt1+5pdYLb
ujFumO6imjV75zxRYSmkvnNpkI/64ojvwdpMJhCDx0N3yNsQhLGrtev9Y16CDDUczYfKPTEVHpSP
Qjy7+VXNy53ohxcL0Ja7DhN4BAC21qLySMz99gaXfh5YA349GearVpygstPedNFWRMAGVtP7tj9t
G5C5Akdm/klNIdkvrFLlsoCtOTCNo/M4krPWPyaFIqKQjeHPKQhCRwMJEn4eX6wLI2wufAsCF2Zz
W49fvFwRwcr2LQIVfpf8UcIUIv1kzk2SjRhCAzIx4js7OmgPSNCg22GNrW7c12v9uD1rf1o4xGW/
tCmcU0UF1rk2B2wWRO6HqikjsPAcU64r3Jf7EhS8KbLcQ13t0OF0IG12SNx8h5QwEsF46/hN3FZr
lONvPiN3NcvuQEFybhy6w2iijGU/C7vc5+Zwy0CTptXtzh8YZOSDWyvxzq3t7vV63W2PSeoJFk4D
Fy9r9MUIywSU9gq+Xd5SOJ4HsvfIsX47FzWYI5BdxbMFJwIQQ9eegAi2cPycort32CHDo7mK3SI9
Ai4MiKVTE51X6QiIbuw6fuhY5wUEtA6rDq72UHn7vn9g2o8O5Ga6r5o9qRP+G5qY/bOguYQmAiCQ
Bw0c+G3Yec/pHNM+TgiLKhXrqHRLXVgT3K9OJtdMTaDQazY+sWzZjWWpevJIUyyXkynch+4MYGJQ
o5iZuOWp6d1w7JywdLswz+2zC069tlm/Av7wyTbbQ1H7D5WDTiPHirIZ3IGT+3nbP1Vj5n+/OEbG
EvUin9dWvRyslQx1pVVxH0t3wMWs8r9fWCBzMqIbA5va6KdwSU4re7RU4G6Vnwi7zGVabnoDVq4g
Y5TYzwuI6tLqvJTjoSQ/jEAR06gmTbjp+5I51EuwIbTh1oJKRtEqEnGyUiD2NF7d4IP5U/W+nrS0
AK3vCmXxOIWO/dh9TYpnJBP05MNsPDTjB9951NY+bMtPI/1SV21Ykb0NdWzbYmE1Hkn11SDf2QzZ
bkVp2eAz+eqIvvhhwmGTL16dtgt+WOl+GEmx8wGZT7tYX85mv+yoBVA7iQfz+0p/6s23sT1kye+i
Pzfjy7bf/h/76H9nCISO1zOEzv/GyCucetVqRK3mfpgB7wtzozk4iEtWpoc9uHpSu9tpMzuurI9s
/FzwTp+MRL8Br9PP7R8knRgIWjkA56G6L75MxgUqZnRBI3G/DKHFzmg1OE1Qh+sdxcUv3U8Xhvhe
uNhP6zTYqzGjIcc2l5sGdem+6W4HpUSAbEsBK4kOcpCQAZwjbNu50JIsq3D/L44TobOud6eIOmkI
MSdQWqbHKlE1SEt969KksIvXJUu7tcNpX/VjlA+HwP9vRh6aBQ9lrkezjj6NMtvN/dc5P6BbKDK1
ee9OH3qCcDtQSTBInxEQ93JArQyc1SsUhRFoVkV5T1KzflnoEVqWYT2dBvrRGfNwpN9s9nUu420n
kh0slzaFGXDNrDJGfrA4QX6iYbZmp20D0lW9GJRwcjWkT4y1xKCcie7R7hU19CVwtXDt2c6wn4b0
uG1P9lxBCAlyeQvFxFcMpawfitlb4EUdzY9jO++mxEGBZrp3edtIaSqGJ5+/v+bESMUyx2KwTXgQ
uMYosOWjYjiyveeB2B37G2gh8INc772mBOO/p+PQMYHvdcajgy7gvDlsz5l8H1xYEUIE+LI9DMA1
xHRE9WN5tN3bpi6PYKCZu6dmfLSLj4l5B/nT0KPPFBy2Sf84s0Ndn7d/iNRZLn4Hn+2LkwZcGKaW
MPyOcb2rPwdFNPahbu07/871VGNWzaxw3PSDbk5FAVtZ9k2rHkbnJ87PPP9aLhTqgJ9bJ2bL0S3+
89vj6NGQN97aKmZEaaALZS2sMJLdAN0LE7+yZtUIyJFiq3nQ2Sd96aP/Ie3KduPWle0XCdA8vErq
brtty1Nsx3kRnJ1EEzWQEimRX3+Xcu69u1sWWkgOsoH9YEDVJItksWrVWuVwVZZOCCrhKEghKOfZ
oes+llv7cg3Ygkf93OgEQImF+vP5XPuqUwWI7NCAREa6G2zDfxqE/FY6XR2itf6n61Ky03Mj3Tvu
UAIoXf4qpMmeedF8H8t+K4myuvTwclQVZgXkJcLFGyfQKs5Na8xmO5rpDzmELTW8wgpW7QmrYi62
Xn8rJNoGpuBfm4vNhVOYBZ2HBj3ANxMAnXaiMnekYTtfl3ttELFdl/d93X9MZXqlt0WMozLuhuJW
WGb8F55/8lMWq+H6wmzG+SVgSy8EuXZUzFp/LHQLshv9K717u2xv1ftP7C12mqGJRhMmjkm9x7mP
/nKo5/ySHvm4bGZrVRebzBf5qJd8jlvZVWMFMeGv3YATLKVRpqPQBl+7bHCOBpfR4umSLu4zp6ED
mP1xHhdZ85zS5kc9Tdd52oaNBOmv3dkRb8QOhZONe2DVLpLguoVuX4Qvi+SFr1kjgaAJ8kc5vzNI
f9vo3TsEDnY1qW50rbkuKhV74i/6FQM88U0LuSXIgCxRVa0H3KXRoL/YDKqrQrXXFJi9AViZznE2
ZnbVY05MzUt9cja3udGmdo7NYhG5E4b2ZCgei7LeABvNC/RpAdHN4jk6Oj0/1ZHqaShsqsNM1Qxh
X9yYgFLUO7aF8lm9t0/MLPykkdzstABmzHT4qDT7V9l6GyNZd4l/RzJHKqcTZmVpPSqcaKBavMut
/NbsOAk16QgA7NAgSNibquSulZANvbwJ1gaHsaG5yQSLFVB355YzsHuKsYdMkMOqCKIdYUo3wpI1
C4E9p34AjoXq7eK4GjteGsIG4NdrroekK//Lzy9Op4BpJZIT+LxWf5PFR7oF6ln9+TPZJnAYeGws
i6PDqOHnK0DK0QieFBl7xBbaiC/Wtgtq/f9vYjEE9LURixsAeNt+XDhRLaJ8a5bWHOzUxKdlboeC
OxxR25DeBGD18joBdW55X0seGXb1E9fovZax6LJ3re1QSF3ORVhQLYLi79y72kxlrMkV8kkFsnJq
2FkWf7VJlgDcvDGJn00hVw5MHLonACnDv3NTDbQ6QBwNVTq4IHCPxTeKSKRPvce29d348rBWYrE5
MY8w27LAI2suq/ZaUaugnLWUwLcdKfUD8IdQyTLU2kM/vulGh22EXI9b7Ept6yW6OlDwJboIBINZ
ved8oB4flGmnHYSV3BH9o8AxR/rYWQdEaMwIXfDZbFn87J8YLYr10LMDINBc1o6mEXjpzsSjno7a
C0ihoYRbIdGzkTpYHdfMke57gK6ik+d8XOmoUgrJCJCdSaiXcoftiGEfCQ9uTblFrPZ5O2BEJ7YW
O851NRU4DHdh5ZXgxtduqtqMhQz2HUvjoq53+kAfWS022jxXh4i7d/YYaBYt3UZVbueC6QENktyO
WTOhXzUbw6AYjhWFft9lJ11bNeiluQ5gwMi+L3M+Kp06p23Am2N2PwIJFCd2uqdtxDKfT0dQJiH9
8JsEUf/Um2Ky1KB5j8SSI9WEpBZF4Y1u8UGtGTFnWP0sZQEfXNyOnsnlaA8ImFr/GZ0WoVNvcQ6s
zdWphUXAMo5OlXozV4kCLU7TonqP6K9Ird2fLwkkygDedcE//EmCLTNTtENwVA5VeqTadeOG07hx
4q4eTac2Zh88CSVAzpXpbEBUK9synAJITLzWTMZueUj5GI7mYzokcupDw/5yeXDzHJ1HY4ggTga3
WCXQOhpEWXiWlBbbdbUd5vp7jobTTlUoYwoQEGz5xfqq/Tudi1XTBiNjwoHFrnC+8JodqCBxCYq0
jZ20kvM4H9riGsu9HjhvCUN1faDZF71soqC9Msxfef6dkSqm5Ga0X9FAGNrWsQYlt81FZPFrL3++
PMdrB8jJHC9xLC0k4SCDhnKFp7M81EfnyWz4sWJkz6l5fdnWxnoGi3umoJkfoLaOLH+QGPIW6f1A
r8IUOU9XvXtb7a9bfhuY535b9CKzWwfPPxXcV8VP3WRoKILDdv9wKIilDThAmhnb/48xPl4e6Kbp
xc1TQN7ENMd5Vmmst2/AShfdzzF4ED5u9PTdUndQ3gjdkfx3x8ESLmGgVajKNQw5GHa1eOyM64lv
jG3edBc25bLbjhb/tykRFb1WtnmdsfyqzKGhzUnMPW1jp6yf1P+/I4PF4aOCyUptHzMpjF/g7Q6l
+Hp5rdYu7tMNsDhk/FxzyoDhBNUsN8w1MCMNIKoVxQAaivym1/yE28PDyP8CpzkfAXhAIwWH8S0B
exNrS60miE4sPz9URh4qoz70QkRj00aq21fmkWRFPNT70rrxx43K1uoygiHABAMFsv1LZLMyjN6Z
ahxAgZ5MaeymVdTKZ1f7IgEMvTzD66bm8p4z91AuoXpNVnZCdHgpjCCOM6OhjdvskLuxs1XDWD1f
wGD5v4aWZ5ntFfpUzsiAFIQuxmvXinAGINbZrWn/8tqny8NaqZhgAU/MLY4z6tRl5TSz3mXwTBrg
2uoWEuUvbnfUrR+9d1eXVyPdeNavHtcnNhdnWtai379F1gwktN6B+rcmdcJ+uHOCjbhyddud2Fkc
YNLK9Rx6wqhiO8gAvtLpx+XJ21qq2f5JTGGXeBtTE+NgE9vxzgwt6u08EcQStDLMbOOcoaZ92ebq
5X4ypvnvJzYzGfhNA6XxB8e9yqGTTqLaii+b2PSJxXHVUJvrRY15c5S6b/wizhrnsbeKI0gE4xpv
yU7XDyiBXxmT3LC9epCBOgkV9Bl4s3xTNWiT1cG9iIOs6SOvuc2AC4JQTP6clmLvp9/bP5eIgv+j
fAcuZJSA0Th3Pp/AP5s50EsFeDOMfVsHH2NdxsjT/bw8p7MrfLpwUCuY22ChsLQsQoGUzxZ+g5OK
lF00Bh+dtwH92jKwGEdntEK5GS7NQavfphHK5272/fIYVt39ZAzzTzhxPV8rx75uYMJxZGgVT77y
D5mgYTs8GuWrPW3Fl6vHxIm9hauXlaeyvsWcURPZpS/5qIVjsN8WWF+dOqTiQOXsoha0zBzkqRiK
bgILRMkjyCul/uHyvK1u2ZPvL447TR9KCb1KAKL8KBufoEq1FfGvjQBZlznAmPkQlgxQfQ6GzEB6
GEHh7loUWPQ+/vMxnFpYjIFLjeeV9HErgbUiwEBsqzugrHnZytoli7ZVHb0xfjAjxs89TPHOK4dG
wyULrg+T8Z0c37WsD5VtRVW/EcivT9q/xuYfc+LOLV7tpdnDGNrw96y41/wtycFVC0gDoBUXmZtP
gPGBdgEjvouwrwzCmgPlx8LLE7ZlYbEsXUGGmk5O8fAlUC+l93r562sbEBgAkLuieB6A5OB8hlIP
nKgZMLEPfdhqV3KMUFCdtnoQ1k4V0ESayMig/vIpD65s4UJaHrxVRf2zq3E4FkUEusWwwo5vstAq
N+Aaqz7mo8SETAPayZa7PaDZWHgj7Ek4Vkq/dYYdlf7X1rAP0n2/PIGry4P0+CxzOFdjFsFVC0C0
MzVIA1Hj6wC8z4/Ln19dH7RZI/0ODRcIR5yvD00tjZAKn3dHZ6cNU6xsD+TmRUTHDUtriwTWBMT4
5kzDuwzzKarWJtcREZjCifqxjErtrmlvOjbORcgkz6u/cGxIQ6GdW7ehU7Gk1eDSFxSEl8htNbEI
iR5dnjlzdUBIz/0Wdphlds6nLmhJmtZtWT2UkutoLyCoWmcKeWLLQW1zGlXcFWCaQ+n1zQCo/Zto
wEuQOyndEQVx7ToTKoLcvXEY+3LcaSBfC9GH24F7RI73hduNocrQA5sGxg+7lS0a5bouBjkyuoi0
YEKp2NJjonH/XXSp2vDwxX1jIwWPLDj+hxS8BwDz4hSlozWkWs3HhNMiavSE2d9sRTdmcBGo/TaC
XC2y37MGKfSJzifQB8iBk7KVScm0DjcbBLMl0xkB2sIcj/nQam+VbWdPllvTGxuULFuB8NreQvXX
nZUsZpj2IjroyoE7LkiIH7QcUik69NewC7bKgIuptMCmpp8aWUxlOxGNKgI3wflHqzL0kTAerb+4
iE6NLC4i6bECfBgwooWNv5+2OmdXJwrvSQAC8ab8VBixmgBs/jmrQBvi9kedOhAwUVq5EX+unUW2
DyqtWZ7MQzb63B9syewM8En0nerlUSdaWItmh0apUHX2xtmwuigg7EITFmqz4JE6N+X5fTY6uVM+
6HYnryaXtGDiTb1Q97ri6vI58Tu9tozbAW/EXgL/tAvm5HNbFvHcimg2ekAHtCE5Cvu8njzr3rEb
aErk/uiHvtVMQBmmfNerFAnkqfe/YqrfdTk0kS7sNu7BvnTtacKG7wgV6k5nIQscsAR3LostXQPl
z8DGr6SAeGzBmDyil5uFGarH/6RSFymorZh9T8nwrguZ3wSTqGMkduydTwr0a9rcv/NRiIpU7nsP
NaKayJXtV/BlTE9Mb9TBsfhXJKA+pC6rJyNDr2cJMNWN9N1qN6D9CPRPeNzJ6rsuaXYYVDmT8gDH
1kiFBJ85PYuclVAz5ubt5DlpOOiFE0KvKAENuHs1tp4TDmOLvU/qIhwEedcD+S0H0UsEDIna59Vr
PX3x1WMLjCTYVg6gXJP7inFIvzQqzNNyjEdgtCBz2gvQNsmozZwobaER5hn+oQvqOqY9ej2t1kJn
to2kZ2uRNurNwT/6ALtFFHW4fdm19G8OAGAAAB1E7/lnzh3eEsUrgSevAs+HyepI2W+t2Diw10KS
UyPzZXUaiXJi9iTLSwDH9Qhaya8mCXaqhrDMmO2x4hv7ZwWGPWu+QcHWBMoT3VQLe2TAWAcylA+l
OYiwKdLxIci19rp1g/SmhVNHRi6nnaeZwY3B9fy5p6ilRZ0+jXfox3X3Fi3JcUKK4DBkxNrIDq1t
b5SqXbzEkNn7tL1dC703MqDlwxSoiOhtXOhoKKpeNnY25nS5sQPkDdGsBlnFT+wLpEm70mZ40BS2
S+aGsvELQsN/iK/akA22e5/VXBwM3DC3rts4G7fnYozz7Ql9bUSfgDuBTmbZ/oPN1/vpmA0Jd5sr
7slnFnjRCNqljaVeO/uB5ZrHiRQtHoHnntURv7KHwSUPhnxDV166MYlrUdTJ55fQXWKg7KJyfF4W
RzodARP2nL3odlbxT1P8hVv4AOk7aL/Fqi0fI/3U6qBRQjc+cdOHzMvuXFBrc7KF0Vq7x1ABBxoM
wGfs+sVlzMs2M3gwoCV7xs036CW247x19hrfuFp+l2eXHnhqabELXeg7o+7JYcnN7ks+6iHXzOsU
+quOLCIgouOqJ2HQj1eWp3ZjMCS5ab25+RRZsrsaSB1roxmP49ZNvvDN3zEPWBfmFkJEkIjBz30m
N/U+HdORPDDvH9v+FvCfzpZe09qBd2piEVY1liFpV0oC5v6PoX/Ognuz26fVUwbWvsvbfGswi0km
IA/NTYrBOLYMg/p6mObu5Y3dvO4zmLA58kH7zyJI6FUB9tamB1sM0ubpJCIPGZ7Cu0ZdcsPSIur+
37X519Ii6tZcnRVpC0toKNEjEJawqCyUdTTTstinFu6nooXSbdbhdtQlqq2XZ3Nl3QB1RtANHhkk
TJcDBSdVByrwen41AeLt1P6tSsvrtHGuaOm+Nba2u2xvhTkKxF7IBoOkCrwUOCnPfTG1QDIbiGwC
wgzycdV04+Zvmmfsyz4BGEZL612ff6UBCz36a7THqNCPHfvHt57xYggxjWh3Lu4Nf4vS8PO5h0gQ
gjR4Cs+v4WXdCbJ6Wp5lqUwa401U3c6lX2VhATj2U/X2sQueLk/D52nHdM/vOQ834szxfD4LE3Ur
TbN1mXTF01h/p/U7Ae92bVSxbnxcNvXZwc5MOYt3MQizWetKJZOqToHA2QflrgLC2PdeePZAZQzO
vssGP99QuOvRL44MEzg/UG49H5tBNDOHwoRKamtfijjfuDVWP49AFwyxqNt9yi51RFpSOkQlLCNx
a/yy0ufLv3+lSo4B+DOPE0qQSFcsFodA8g05WU0mfLq3B2jumNeafGN+Ug373n6o7Z9kfJTOsHGw
rQ7sX7O/azgnMWOngAroqlIlwLm5wVP+F3g6EGIDkgWEIsB8EO87XxhROCTvSqD3q4FFNr0pirlV
8aCx140J/H1zn1+E55YWZ7TrSp4XVYkGmQZNyhbq/3tn1L9bGfNfaiiAgr+gdb8y3yuva9LZ15Xt
djEHyeC3JlXsu+dRNBk7+Hn65PX7Ac1u6Dux5L7W+1e8FJ0EWC0wIBSVuwOs3XvJ0uxHxT2HR4Vy
0n9UoEsQMU/93ieUf7UK70vJWzPqerc5ZI4tvtTGVE67rAyKe9aa5q9izER/5eI5cIPmE/qiCUaj
jrvQ/RtT/7aou+mJ1jVDNkgbHnNfe829KniElka9C0irH4ickBzKmipPxsxlB1R8nSqEpoK182ow
HkWi8MW16CuQUbu5hicmB3qRmFkWCkBxD5ao0NvANchJZLa17/qU39T51F2XhoN3IxXqaLtjdm23
uAdKNeQHDQ4D0nm0y/egQNgLQs04G8z0wUBUj7IK+pBMWyLqHfo+Mq0iC0Lu6P7Xsam1+7xkkobO
6Ijvoz+So672PuO/0oB92EBej4V2pUor9sD08pSXLrvpdfGYa4N9aCbKr0u3nXZ5C+gTmlN0vOSo
jERnD5EHSqX7VHQs4SgGvjtmof1o0cayL6ZSPNuBpt2ogKpIWoP3jbpzeaYY6nuHSXaoXFlihQ0l
I0M6+TfGDf+xxf0IyqvihwLb5r5XyBv6rl3s6472OzPIvb0qnDYKvHQ8ouoDZT6rTq/GPOjwiIWm
AeAuwB225hQZRlVeo2HHxVdGEbHJ/M5bvwHpgFSxcvw8RmA2RFoDtEj0ohdGVGlT9aQPXv2iWuY/
VWZb3uXgsApbVJxuGi8z7kVKwMGRsho4EIgwdUbWvdGa84P0iRcR8NAfPJI6d4aVoXsFbRAgo0du
QZo9NCshnY3ueW8IDYd4R+I01ocuLe2XMSCOCkqQILhocr1mdcV3otWbQ8F1TPZYQzbDH8sdUnRQ
UpDtsPc0Q8Sm0/NrN22No2ZxdvAykNYWKV7jmjRoRPtURGZZmgfXpggqat/ZOPc/x0znm35xbNqp
1nmMVeU92rr2ZvCVFocAHPJp8M/l48VbudGQ5AfbBrpC7Znq/fwcQ3Itm6pmKu4nK3c/qOOVNWST
nP6YWi7HHkCaitupv/P0QV3hInFDNZpB3LmUHT2jCsKprjQIfn9DjjFyoEJyN7Gyjkz+3tk6JG29
YccLNOCPalAPea2P3/0eHmO6xb4fRjOCUIoZUX207xu8lA5QE5525YjG3JLXfUwZae+GdLCeUCei
B81U6V6kEAiZTDU+FFzT4q4nbzLo2VXhIDOi2aUXCy7A4wqa6ENZd/w7H0izr93gH9lA5S+jyLV6
qgiiNkitO0mRlGKBvzcd3j/pUo07P/ApsJyVK56pVZErCy/VHauGX3VvQZ2EgbjAkjo/CLdmiAI0
lkc1gUNMoH0BzkHHSyS1ROj1xfBrKAw71EsxHtIeykB5BV1VSvrivjZ4FzV9Th/HRm7l7xfe85/3
M1S5EYXi3gVO4HxRNYzfCyQfEhrkXcjb9gax4L4xIXqiM2+D92nhQb+NzeItyDbOhMjLqDcoq6BW
qOAnXu3Ek6Pdgaz6AfqUdZT6foVWM3MPCZ4fZqtthNsrdzz2rI6MOVoFUHRZXMFG0RLNEUZ+j1Ou
BS0bOuoaMJJtbBBM1fL2RfMtzgYTcoSfikhmmgErL1V+b46xJcCtuVNljAJ/yePLhlZHc2Jo/vtJ
xJIWpaZwesKQuE/tImzqjdh1LRRDjg7wCpR10NS/ZNRsckNCp1TL76mlklzmL4SPAjzf4y9VjI9p
7iBja96hpeO2z8efHZ1eNkY4R8eLuUSSBTNpz0cOKprnQ4QIU2mDfjFNPNXKIszdOjj0IB94ccza
CimUP2J36MmVKB0Z99yjt6wm/W7sRkiBTrR8R/u+cQfp6XRHIOIYKbfLXlrDq+NAwAMYhGb3aaoH
Vyz11R4XxC90z9A7GpD+OhuyjgGpY5B95VDx1BDlPuboa4mMnsjbMUfjqYnGu9gtvClGShupWhVU
07vEqjymUniPICLNfqXMb79kOiKpy5OzRBX9Zxvh/WJD/QJPx2UuqjJSZ5Bm0Cd28KxrV4jYwoI1
capVUI6Mc+2NjRmOnI3c6uKp9h+rNpgwAfNBn+6nQmJFiZf5eg9Rly5G0CHwOAYNQaMhvUOc4NB6
dX6Y0i1E8sqTzZ1Tq0DPz5xSy7abvvZ7AQRVcU8s765Nc8iXpOar9OgxaMghy9PHjdmdX8IL13NB
/zZL2KAhBfnFc9erJlo3je7hrOi89tYthumWIsO1Gx1u7lTjlEfMgi5wVprBvTW4wQ1XuXZEWTnd
EtSavfzSTzEXP4Wjo8kQbn4/E0G0dX8MrO5JWdMfV5wgmemhDAQIh4eX3fJ05E7picrJ7z3DiHBT
hb37QiUKr+PG83vt4Do1tHif0IpqErKt+T0P3koQGhFATS+v3poFZ5Yth8wedIiWxTNJg85tfY5U
hTGFmqNDFmjjlF9sAySOAjRGYePZYIrG4bSYrEAFbV/q8EelIYL0FVj9mpBpWojaVwza+8jcUsZY
swgOTUBl0WmDft7FWVhLZKWLvsPyEN+7wcPfu1WOrnZGQ4Mk71zcnDrp82c1mFuyQWsXAVgadaRK
wOY2Z6rOPZBIUel+qqzENKg8lKNlvtTg+3ryTFVfBxQILxf1Fghkud0+K3Gl5rQI9qYysl9/vLAo
uQJJhITyb9bI8x9i+NIaMy6tpCPkWNTtcSuLvOI5s7jT3IgGYmSka88NmLSpqkxmXtLcGs59s9Uc
vfX55SKO2lT0Foh6BnEk5Ao1z8vzs3JUnP38Oc47iQlaYRMDKD8vQf63ET9A9N5vaW6bK5cy8Anw
emwwnHhLrD+gd7Yh68JNOo9UKegANA8sTAUE4MAQMHp050GR4HHOP8oDLQDsRj22O2opkI09y54g
5Rmi2dHaV8JrH0vN0HcChbCPijbynRYIrEKEnUjYG84WAHIx+/+5u7B7AgDsdfSJLma/Cko1ahR3
l5AszCv3GVCM75cXYGFiPhfOJmexACAWLUmFBrzE856qa8b+DIGNEUD3Hr4JFA+kmgBCOF9fvwEo
ILW5kfAK+mBlf4sH/NvlESxcaDbhoH8aYCHk3qxP0CRptYYMZO0lfm7yMBi0/FXP0xEPMME3TC0m
azYFGCcCiVn0bJalPh8N+AO0EWGVQIohC+qQ5Db/XmhIrPzxiHB6oS3ZAd09HqyLs1qYKHjjbSiA
3wHSqC0iLt5y48+fUL+fFHNMNFOqL52roEg6OI0ck3SydgTUdTzfufrtwLcaLmcXOgkHfs8aKnY2
HuBzc/AS1GmwIR11NYyJYfDmuoOI8i5n4NHr/fzdwNaL/3z2Ts0tZo+2HhqBXZijtAyREYgnle1s
58dlK5/fhJgzPM6QGEVF8lPvpckbj5u6PyZinOXH3YMvE9sew7L86IH0DGwGfFy1v2x0xdUR2uEF
OiuiQwhhEYh44FSZGjbB6MTCyXxwGQ0LayNgXnNyD5hV0IehAI/a9LmTY5sNVg8AW2IXXqhe0/4P
m0p/+8OpgcUuciXlNnx8TPRXiNWH9t42tqQP5zVeutypiXmMJ9cKhHYkIQomsisdDGDaj0ilSMRt
nJ1rjg1oIsiDUU2C8NgihdXog5+2HFaUCLXgMEEQZu/+1WzNuSsgiAEitRZrnnke78e8EkneB3vU
MkKJt4Tt/rzsWSuPM+BBoDvnz2kGMNMudo07+IxWBjq7mx4bc1+gxVAgMZoD0nNTOSBSe5VbNGNr
jnZqcjGyQgPa18pakcg7q92NzdXlIW19frE6Ix7i1PQxcX32OKh7iKX/+feBUZ8Zj3FGAy1w7mOd
35oG2l950vlDmM8FiS1C5bXtPgtl2UDdYmWWhXgGRqMM2G6e5OWLmbkxEd9q8vUvRjGX32YAIvx4
sRlV5UnbcSqe9CHC9MjutnJYq4NwUSBDBQ5FsuU1M4xpDyZxXSS1iZT7dRXsh+bwF2M4MbGIYThz
PaPkhkiG/ijk1fBnMSrOq7mqh4wF/s2Y8cUUdUKv/JK5PAmG9tgN/Z3bPwFT96djMCCjDVEZBPOo
hC7v/AlND0YzTFPSDUeU8pHdufz9zycivv+bfRwRsA3CgHNvNUZZcQ7MYmKDf0u4vzhqJLk6prbY
EZtsFF1XjXm4HgO0VCEdMf/95Pj1IWpb6Fk9JYHRXNfyLkCXmtSLUB+cUO//YuZmtQzchwiU0ZJ8
bqwDuDXAUS+T7KOzrnx/Y+JWTkZgiwFynoV6sE38xfdNZTWkYtqUoB72YJkclEp+F4EW5Amd2aCR
ZcGLXVXPmsiOgzW+XF62z7sHCVlj1qZFAQz18cUhNgmW2dziPOGG+Uo6/QsaZH5afboxyM9n5ZmZ
JY7LdplCf8/Ik7H2fukSrErIFF0eybwJz69kmIDcEfLZ6BpHQu58mSqDigHCMTzJ1LfB8vfIeYBZ
pI9BohL/hSWkOxCrI6fySW496/1eM/yOJ5Ulbzwqskg4NMoZQkEy9RsdyEsU13w6zFhFFzV+PcBd
MK/gia+nQdpRy5v6pGvHdg9LY6TXlD2ORubdBKM57birR3Z1DwxwGTK/yY6l63SotrLqWUKId5eb
RRB2nat2LXftMBViuL48Iyv78ew3zmtz8htt1RqkEaJPGNF3VQ6+XzI2RwWuHNto3mTd7S7bW1tr
dNIhwQMeoJlC9Nwe0n++QJG2TzJqtqGZaVcmFTs0Jd4NZJNzaD65lo4FdiPk22fZXBC/nhtj3Gl0
2nZ9Ypg/1fiz0L561ouQDwYIdhvkk496pV07DNlz+mOyNt63azN7anzeWCczy0xNC3JO+6RvehTN
zPGDeuPLVOlBpBr3yhJbfaRLYaTf/uZB7BC5XmSWIBd8bnGqZm05q+8Tojf9XH40rqhVQPjYRI6g
nnh50xGrvOcm2CEK5mRRwACdcpjBI9w9zsZKr51PSK0g1tbtObW42NUDJTURuRoSNqIzou+0+0qQ
n1O+hXtb86hTO4tYEQrMSH3pKDw29M7gZawRLSpJHg3NH/LJ/2d+Ec8jVJmLSMsakp+Rzk9TBmRu
rmXfQRbTh1VV5j8u75DVeUNlABhLF0/9JYDMFb2aXGkMyRDQB9nIK6+bdkWfb3BHLZHev0fjoxow
X/rA0C27dHo2WDkxLdRclFC7YGzULjWARUoHzQobRP1xBjBElFkd+SIaUu+k7akYeBYDvQSdE1LT
AHNRg6Ck5vofwibnHwfiIgAwkBOALN3ySgB4eBpkUfVJAxoR1EhCKztq5lE4b5cne+V2A5IJLxuQ
Qls68lDnW6Z3UAIvBOwI/W2qfxqs2bjb1mKEMwuLGEGiMbocSQ1Q4rTv0PvlQb5bFDXAu8/MQJ/I
+Iq3e+iaKro8spXj58zu4uyra1Toaxd2++6V2lnk9+DAuOqrpzJ9/XNLoL2YSW4R130+0tOmCfr5
oHOqD2h75FMimp893vDq6bKhtcU6MbRszONmaoMdk+OuMqGLfbslE7X1+YUvBHqfl3aKcUyAgdiB
ABZiK9+16g2nQ1h4A4oedW1p86XQJRJ3u9em6BWs9vXwqswmhqdElVHupbcxdSuHChoKsJ0CnFyf
eT9NJ9Wg6J334OGt5Y639rCb2SluMwvKKZdXac0UyF6cGRIBoaFleRPt8iRoDWSmg6C69XL7Kk9v
mbNxuW4ZWcxjU48mRLvHPkkHBRWZt977KNAWdXkka1vodCSLLeR6PVrzfcRGuX+dzSgL98o2Xxzr
ix3E/52l2TVPYgUK1tKhIxiOyuPCi/DS7p0o6+/KYePUX/Px0yHN83piSFgKmFpdoeSdyhs9c568
yvp+eSwr9zHo8/5d//nvJyYmAn1iS8OsuXgLZc33wjIiE6C8LXaO1aF4HvIfSPHD4CK+MAfq5ZRg
K1WldI6Z6+jxpKl2d3k0az6A9B0aF4FEnstB56OpKzTeuMUcr5I6eBIM1RxW6S3QWJYfD0VDj4NQ
7O2y0bUpPDW68O58LPMpbbCFDHILhEpuAXRxqzUvl62sDA19Rh6y1MCkQFZyEYqzvPIz6DvypJCt
ejQVna500vrXPviiYuHL4bEM+FZ301qQ6iGuAQICLaeY08WmEjp2kjTgHkp7dPsP5rk3rBh3UIGK
0HF2oK6Infwuzcu7NJ1ipjbeOysHB+jYUW4AmzQuq6XXtDwAMLgcWNJbTThmNmTWXs2trt2VmYUR
/Idb0UZ71WKM0GTQaU1rluRGcCwyQOQ6dssnCPSRYyc2Q4zZBxfPHBAJ/AaZow8A9cZzH7WLcair
rGQJq8tHh6R6aJYMAqHVh9PP0PaqKsJM2C+1YCFz82iqabm/7Esrm3HOQaAHAbUv+1NjniB5ymQd
UBSzy28BfS9GvtVuOcfxn0b5r4ll+wEeKCCH6j2aVMYV8qp3pXQh1PNsqjLs3OHJtv/CU6CYMS8h
uHkgans+qxZBR2lm2zQpmu7D5dOL4P2zNiF8uzx1K5sdew/fRxg+AzEWq8cnx2RqcGlilDZeaXc1
/8KHR7d4v2xmbYWQXUGYC9QDMsaLY1kE6A7yMkaT9HFw7vwtbeG1UeCNN4d/gJB8cnnZ8BErQTFb
2m6kN0J89B5g4Run8cruBZAB4Dm8KtEhucyooF+90yVgcUlNnGOv9ZHi0AKqpg0zK642c5rMEC0A
YqAyfL70gFJXDSWZjmLa9LPL7fd0CH4M3L+tay0NJfI6oYE/RZdX6LPVuUyNohGAcN5nmFbhDYGc
OqknDniRY8WVH1NTC93Mhj5ElUUyRSu08T+kXdlu3Li2/SICGinqVVJNdpUV24nj5IVIZ9BAzQNF
6evvknHvPbZKKCF9GjhANw5Q2xxEbu69hnGr+na9MeawKMCjJqMDBT1jJN7d15mahpoUmfZQ6YH1
ReqH26N6m6yP3+3H31/coHhY4v6u8PuQA808yAjDiR42tkGvsgd4Ae5Ebh36oftpJOUrXjQ/mmba
VwRFGn0qfJK1PJh0e69G9jD1xHNjA3Jj1qeUm8eUqcdKuvhWjPaSTbUMNLP/AmXnzyqKfCOqDiWT
O92on0VRATglQYuL1I6jDtcBx2/29KWBLj3e2gl66d1L0dCjGGyfEtPXO/1eSHnAzblRAV+CTvC2
Balk1vZGaRAn5bKv4haUpVQMmPAqFuEkWH83lK1xKZQuj1Fs6E+w/UykB2JBGbqW9pOQrnkeI+FS
j/YHTi/T9yHuqywgCRMXl9MioBX72VQNaqZdP258Ddcb5O3PnJXuHXRqlmUlYvWlA0govYwMTJvX
KLi9QaDZfnWyU7SAAE1ETRZceme+Tt/tQKcWYzyWrX0pGM39OmE7Ox1f237yTX3YwcIl8fQ6CmqO
Hmph7sEyvLMbE8qRdXGCjuUPUB28VnWAJjf8kTjspKz0WBTNCT8XlDAb0UTpQw4BqdvYQZ8RekgF
E30wKjzAGxaFWteJO9AJ4QuTWb+Nkd1HpYEOt9F86qvonGfuY1020b0qm0sfl6gaJ/WOluCNpMkh
Ncf+T2TWQLTztA0aGFJ7lQOh4oIPB1Wxr0XapYATqYdYFYMn9HZH9OzemJOPxKxNb4hhndu7U3uq
E3iN5YNleJJlw07BUjxIhAgMh/xhVeor0HNYUoC2U8L+ktSeIyE9AyWjxBNj0u056sW1x+Psm2L0
LIvua2K7wVCwk1XVoa23FztNA9OMn7ouPimunazOvecQ0E/S9g5CxV/BsT7FFj2CPwSJ3j6Y2ikQ
Q7bXqXHJVXtMy/qzw5vTZEfnKc72JWpTU/etLPVgaO2ddMgFzjI4lwd3Zw8VjD/HYzk6n3XKn7JY
om/sNlogJnqOGg1VyHr4YRXa19IcAtRLH2hu7OrBBcEleyjEEJ9yIoE8Z2pnxNgJzNjFif0PLK/u
tKjr/cJNI7+Y3MhTYxbvSz1KQElIHiYzRcVxSJ8S1QZmZ/1DCtvZW/AeCoDVh0zLUHw3I6e5q5P0
QHuYuqGeRSuwf8wxEH1mHewoP1lODnIHBDZ90LQARmb8R5rEzV3WuHrg1BoQJM4QMOC9PdDOYr+P
qu+qg2AY5fYGnnXlE4TsGYDKUD9DsW5JJMyLUh9aIe2LRdzvell+jeXGR/7WLvp4TNP3Id4qF+8+
Qrxksq5VvX3R3FZ74JYRQfJwML6OpCxGHxw1nE22GejanqOAPQahbIyTlqTarsn/mBo7FFDHJVA7
Vr/rOuiwqS5l36Iratb0Idca8HdoUJij3MHzewqgFD+9iFRvzwKOMht3znUygsKmDYCKibMWj41F
STjhsQZohK4ulFZ+qx5auEs11TOL4o1Zuz65PgZaPKGAl7adzpyQtE3HkvxGZyz++0rH+xCASX08
HHt7kARPaHVJYJuQfq7qfd39dTHlY4jFDV0V4BxW83SJfDfBbZJ817bSQ7ZAWuLSw/ZCyVzDg30m
rSxmCnSVigMSbF9o4xTASU/NwWD9cwFMpx6bvgtKkun2Ipi0adi7emLsjWrqgkYjP4123FVmH3AR
57sIruOTlNCTcel8OZ4kEU+EFq+9agKQ1IbTpLIMJ2wUn9MO7taj6upd1YLdKKb6i4L39YmS1G84
+abV1eNANJDAh6d8Mh/JWED5zTonwyAuypA5/NjGJ+oWO9lbBwMXQF9Zr1xk3908/ppFue2BY6X7
etMgaXDVjyKV3229OxtadRktPUhkdXGy6hQNky9i1/QYtG3GLvmO5g1SGds+J2ju7ccoKsHgNM4d
VKZFa33WRht3We1b0vS1ptlbsUShC9ixWOr3+DSPSTo965lpe0PqnlGYfb59JV+/X7FYAALAMQ0o
0Kvqe5wx0JgSSS92JyNcZnXlVf341BvJU6kRj1O68Qa6Tn1n6Dl6dDbadCDNLwoeYhRlLsWkX9yp
gOJKHDN+Nxaqex6ECz9S8IvxZcVjdynasdzfHiydf/zjyYczmoJFjwLPCqaSGWhfOD0fLjGk2s61
2dRfnLzLT31Xm75EdekATl38BT1NMtt50H8yAK/uAPCB9GikmXcwPWhmA1L2Av6ufW6STsCwusos
z3ZikHxUnVQeGHnJ81hkaici+5+yMaLnfiwr4RtVG31SqSaf8MK3d3YWQaQBLRjtxahM7WfLoXto
yQ7XML4DqBVPQGRC9e8b1+xu75aO+4VxAwfQSAqU2erh7EwtP1ttJe9rFicXQpI6QIm5O446JIhl
zztoEujJfd8qqH0ZwvnUSj5+5pwOX2RR4cRGHvxbN1rwpbEz/QR8We7VMSU5JPxp5KdcNlASVeYB
6tBbNdf5HFgsBg4I1IVwdkPgZ9k1FKk14JXM5MVsu9fGiHe1LX1Wm0GBUyK36/008KdkU9d4ZQNC
4nV+uGqQNbl6WLLWISwxkuFSAsTTJ3/K5EvcnbIYbUSQIEr7x8aeux4lnsjYb6go4kG77CTivcIk
68cR98au70OZnyCBbm2d69dZA1rBMwMGBFecvEuQWO3IuopYMV7S+nEswr+HHwLyYsOkyoIROr6e
ReFigIV4V2u4NnJ3yOFdbBFP76OvGoXdzd9PF64o0BjQ1Aa8enFBQYs1d1Rkqouunpmxx6ZTzv2w
BUdbyRoAp/tPlMUhhF2hV8P8LTlm4sEb8ZCZ37q57G9/uT2clazhQ6DFxJEacrmlhkBa+QcPCIhl
atrX/y7EvDXeZXPKYMoWBkII14/UpbV8MmxQX68vCSz//ISdQe/XDNROWFzv8nm6WhxvcJCMf9Sd
3wJpkPx9Ogdyko04KFUbV/JOla76qSt1eRG2I38luTYdBIyiwiQ1jR1kWIC3vz17KzthZkOhA423
E27CeejvZi8ry8bqKyov0OkEvVscLQyrAHKBqy3r8ZVZBHgMuG0DJWlbZ/Of8i6UZk/WmOOmu8iW
GqepT6ZDUVX1rzx21bPZaanvqAF80dsDXDkZwB2Zq3WAKOGQXQzQ5Er0NcnkxbaaeteMmraXzkg2
1m1ln9vAXsL/dKZ0Xmkc22bTQ6Gzkhd9aMZPtRoF6jmRvht7cwua8YYbWtwb6DjO9uEo2AFNtsgv
haZHIOkIeYknmT7I3Co9HdI4YU/r9lNcTeZPMXbTxXHs6KGZJvIjjUUCQ2E6AG6WF9+6iSV3HLf2
ruLx5BcdMGgk69MnV7p4jpc6RyEJZi5mMU0ezW2j96Muz3YZ/C88lcXQyFAdFMjrst4rmbFgaKbo
jAu/9yu30zxcnMMxVu3PrrIk0I4E30xf1rtRlQelKbw2ZQWBY7OA6CPuaW+katfE0PobmEiQhajI
A97Pr1I72lvKRu8ic9xTYnY4eafYCIya2Ke+gMUNTa3sKzjFv3XV2b9dNVG/rbpu11l6f2foA98l
cVcf0qIWoVb00JXr0Sv5DRQ8uWSsMzLP1FPojNCmHR67lA/FRp1zbVtgS0DQmQIDelVPqvLImDSw
Sy5Wp/HLUJbtdwF5l7PeleNGrW0lm0BZHSU2ANcd1HEX+3xqeGXGUgyXlvTFfqI2CwWXPKwJrCGh
1GTueFdmZ8fI+G88Q+N/MdJZghaKu8BGoNv08eMWrSBA3jbDhenjz6YHz5um8JaKsi3A+cop8uHB
uxhnr2exCa0hdYm5B84uiwImH8c0lFte1isnIwXoXMecuuhwLdMzqLXULslMeRmmR7TtINh5X1hf
dfLr9vm0lo4hOYLAOIP0AMrTHyduTEnGlMPlhZaOzyMr9/Ixf3WU+KlBtHDWpHmZoMyxcSquDY6h
hcUofBgASV3MYpwNYHGlcrp0MVAZUTjZ3yNd+FO+pWB9FQigXTxyHGwM9BfwwPo4PIDFXVoPdRpa
7hmGKrx7LQABcb7dnsS1KBQcc8At4X+Dw/FjFJ2D+SaonYRSwtl+gPqFDgMDB8CtZGOfr0ay8E7E
aABGXi5XKioLXRKehKlt3mEvHixZen1W3mWUHW8P6urmwtQxGw2SmTYI3sNijXppTwOF3k845vfO
vpo2kpqrswk/70IzBKkmyBVXhbbRqAyeA7cZNqTY1474PKIiSdtpA4bx1tT7cF3NceD7jpafYwCh
vlgb5WooSSg4C7hmHpjV3ipQQn5OxIX3T2CMpd1zBXUftGW8VD1BdGhjp1+dF2/hgfmfgdDXwFjW
lSLvtC4J68GZa9fPlSLfezhDpLy6m0BUu71oq7OKV9v/hVtkoxBIqbLYhvCLMGwIFQlft1/jv6ZJ
LMa0mFLNUkNujzIJi6H1HPPObTe+p5VRYNeZDqThYWqOlfv4PUUxcAvWgFGA2eu7ue7n1ktenm5P
1cr+RhBIFwP86FyjZolwYsiXMdD9s2+cvmxhBVYWHrgsC10ckMaASF98Pth3Wo20JQ0rDcUAgl7k
fRFZ8gdEBmiQZg7yHeiUBbfHtDpxMAfQwPiYCbmLlRlyFk2DjuMBfGvfYLU/uqc4zv7+EHI0wEVn
oD0upiXujNo1qVQ0Yf3N2Outx0K9pO2sGbexQld3Ey4/RJmBqfgfZGA/bgMrj2Ekbzsi7N6Qekxp
+66CPTBknL7ANrr2BjAofSut7MPtaVxKFwCdishgezMDlfr5T/gYmdQ1MJ0gZYdmHe90Yh3Qw97D
X+C7MtqTLKvfjW1fBJ0Cqy7ORv/ndvjrVUQpAUYfABFC9w/Ivo/RISiWMXg/laH22Co/67zor0Ek
gOW8i7DsRBeGllsVRQQ0de2nrq6LH0oYcmujrA7kreCHIx4l4sVAmjTiZqxHZajUvvil+t+UPd6e
quuPGGSt+XbCkw4uCEtIh+zdrJ6aogqt1G39dLCaQKuGLSrFyn5AmNn9FxKWBuoiy7KIMlLR6E0V
aln2wDUDwmDxrnRfzPRLkVpnNulBrFMo6KAH2OUbH/XVGAEjAZoE/+BxtwL4GCib6lSfwraV7qlN
SbtHZ7v92wR+EWX+K949j8ksuZyz2WqMH5IR+AcIUOUj29X5qcwO1tR5uDxvL95VMoOQqDIBx4KK
NGhqi+1Rw1gKbrmFFjpS8XOBB1+YK54GBvCZgWs26cZmWY1noLSFfAZKCMsymusW7ZQ2fApVkyf+
UNk7p8jPbpX+7KEpdntsV1t/Htu7WIvpdMvCNLkbw7e8mkJmtgfZqCc66bt/EwZXJAwyQBVf1utI
FaE9j4MozOAO401N52eKFV7dDBuJxcrcQWwBwmsQUgFeZ8mVgK8Y5M/4SELTOE/VV9E8mN2PNo03
pu0atAiOrYZ7BYLwqAoBSP1xG5p1J2pgVEiolcaTYypvEqBMTPeFDUfEHELLUi+CplH2OSa8PUq0
zndMwmrz9rxeXT3zn4GbB+BaGE1eKUcRNZYAYkB1c+p1T4t2UbmTCYd81HMhJFyk97fDrewWhEOq
oM+XDlgYH0ctbEqgAYBRJ9ldyiAk/aXfkqrdCLFkF7p1QmyL9wT5yAMRrwY9tFs4vnlPf0i13ybt
/0dhLk7JDDxsVLkGEmbZfij2QmzkHVtDMD7OEktKfLMNZkmK0gNiFjojmWcML7fXYm3pkdQAXIl6
BipNi1FYWpmTnDAedubPmGW+7n4aupNO7t1xwnt/S+p+bdJQt5u9w13ITi2fwkUaG2bkGjwcpm8J
9LLrZksvfOkQDRYEzOjehZhH/O5oH4mseiNFiApl0TPNzRcB5uEAweeQZFV+bEfleqIrm8azzemT
4UYCFrzjD1PZAQRCfc7NpzKhcIBjfbXxwa+tKWqxzDCYoyHHW3zvjZlWVsQ5D7PpvoQ4lUIr2N0q
2sw/styYOO/nOwa4zCsLNVhQW2M7aiwcUWo4feb35pbEDnqYt2O4C/SAjMvEaoHOCA3F9HDMUIIt
JDSNqwGgmZah2Jer6meVOu5eMnN4LWld7lplOicJ7ARkY9k38OehhpxGv1qkhYHeQm1GAxLXt2s3
DWRuy7sSIe4MtMKPtWb0p6iQBBVLiVpkZzjyQLS2POg5vvAI2lu9x7SeehZEtk4QZk4DNFwTb5yx
yYLqOswLqto3rETzuJ18dyTVd6qXBaqiNg1aoG4yeFxDIJGRwEosMEj9WgdDTHsa0JVmoyz9qFEx
LNRdP9cySP6mEfHGqHS8roERFNRIjQczsagnDL31Kt2sYL+nmvOQ6vnZGJzhqIFSeEhdWp6Tzs19
QMbJhRTJa104wLSWTOWvrVSo6aokKwMUtEfwvseGHOqp6nbSTO1dJ+LqUxrp5hH8S+drHsXmAW1v
Mxj7pLsbGp7cFSXNwFck3R2Be6an5cl43zpaG8axA0iBrAD4hIzdAZJUL3ECJxU+OHw3Gk5xZ01t
ehSu3Rz6XKt2bgwSRIzqTgAfVgrUTpuF4BZxP+F25iOLxnzmtAsKgouYC2nuGmoW+wHk2H3nEFjD
MSgEKxUN57KLrbvEBGom6nVxVAavdmgVoDERw4EH+j8uZLaVARNbK/bHSqlAgWTrxcoZz9XY9Fig
fjhzJnJPWQM9aJPWf2ZkLnanDg8bJ+X7AXWpsHWcxLOTIfEydDugkgO0hKURtrds/mDyLtu1XACt
DpweDGc07cvt0/TqGQyowdz5QBMEyGvkDx/Pnoy6dZuwhkKG0PZjzgLBxwNx+FlytDIzsUklWjlQ
EBDfOLRicZEuMZ+63kWqmzoapjBlysj02SLaRbn2n9vjWg0zF7BQoUXnZfki0KoxxbuE09CwauIR
3XjtDbM7lIZdHW9HWj28kBeYEImaMd+L+yiDuLfsOGUhjFN9JwY8edDzAKjol7Q3vt6OtXb3QQgb
b15UzK6ZPgmzK2R6EQ9dVTAPR+m9lYkLMRTAf6wEs0gEeuZusPdXT060t1FrBDD/KrWssgTmTlnH
Q+M7g9vV7vaQtn59kTQ0pjuVpMSv0xK8F4Ay7X6jkrmyxTFfEFcEIQMjWG5xYAkzd7IVD/U8u4vM
+JDVaVC49ido3ZYeSejGhlgbEd6iKL+g0wFiz6I4wZwhnSTaSaE75b8hSb9r0uRfDAldYJD558YA
KMIfv9oR5apemgMPYUvld5Z2dkp4Kui/arvbxWTLIXzlW4IPDfRZgQrBW3DZIwUBi6d5qbtQIQft
GTx2Yaf7bNpCV2+FWaRBaTpIaFJObjg5YWLUHhlOSJo2Hg5rm+H9WBaZfJebA+AmCKLnYTmc8soz
1bkC5rbdAKqufarvAr3BAN8ldVWfTkoyBDL7w+A8DuUTzaGuFZvw+vvT2htl9I25Wx53E+1Ik7Qj
okn3i0nSQ0fHe47L7PbHuhoGdqNQKXKB2lmWc8ChQh6TKTccJ79MPwF8RMjpdoi143RWpoOCICRp
r3qi0FepLDbN8rsR96XGPeCwWJn6IAPcDjSv9DLpRJcGChwA9sGmZh7ruwXikH8uKgeuSgRww+FP
gjwL5u0N37kJckGwMQD4++8izkN/F9HgddrzGBHdtt5XJfRxqkdlf4eRljeUx9ioQGrZ6m+sbsN3
o5y/h3cx6YBcthkRs7ZyXxQ50qsX6gJlX+X7Nqv9QVkbr8DVBUQxDGAu1OQAlf8YcUTXXYvimMPg
dT/BfSeyATPn39Lk5+3ZXI0DVPHch8BmWUKbR9lFAg0quGK1FPKFkGGovkduu+fdxpe8dp7Ptwd2
I3rnwN58HJBOpAAIkbth1YBPyHZJv2UTe12/xAsQPCvA/XAboT+w2Ito2GdmIxUNob8TFrV1yBn9
XA8Ky2Q/tem4A7Qn82afAGiyxgc3NX/dnsyVDxsND+SBjKIbd+XVRMQQ2XqS01Afofuay6j0xwmG
k6wm0+52qJUTGKHAJgQOGhDoZeNFiFbrS9TEQkq+TuoYDXhJCHpM4B2yKf2wOiwcVIBPgo4JV6iP
SzdotWjL0aBhm3aew809/N/3Q71VjVoLAwm6GagJI2H0yz+GAWyqrUoWA4bdt2GrGdIzQZjcSyve
kgOEIjJ+a3FsYaOYzixdAOHT5VaZoeHwFR3ssIGu4uNInB6q1Fz3kqgBg+fBltKHsQ5BryCum11N
E/S2YOTskab6nWuy/Aoajao9o2v0I9QqILhv5w1Q4Lr1WItouEdSqfakLpOApjmMq7Ohmjzkhp1v
w0wpwF/1exQ6cCR6I58jWaoAnKXiNNR9dUrijHqt21AYokTuOa45ioK2bH3AlaBckpCifoiIa34y
eAzOSpSPPk0cgbLdZB+40cUhLzsBP/su2hlw40UuWMpdlE8SBtq2/QSjDXqqAcr1Gs2SQQWrAI/a
ZQG/0X66ROnwT5HjL2CJE90NwHT7La5EgLU12NdYStyBpgxJAX32IYka91DVmnnpZAszolp+jgZN
HVSJOy2yU3bPgCA6xBEvfZA01H2UiQ7JbwQeSBodJ2ufAkZQ6vW9jepMgmOhL3YJyP54nDLnrkJD
7AjEhjykwPfc69WkhaNjjY95M7if0XEx7tvI1naEaIWXGkLzLGVqdzlVzu+CY0CiMae7GMCkIIOz
yR0Mat6YJ+5n0cA9Cxyf9jCbc+4ZEFs+HOj1E/5t8kzRR35fJX2QmV0BBL0ZeXjMwSCeteBIRSaI
wt1sLGR1RpDByzZw+NT7+HgKXy/TLtDBHfzTK4ccCp5QXzMTdpdD4+Yia9u6gw/L8EAV0EER5LzO
dQOPAG6l5CjkoL+IWOuwsUylvEQy/UuRNXzjKF65zdBxBPUDwDagzJcdx8FmlZW3FH5I8bQrsi+k
/y1VBT4E9HeGf6p2q0l8rVKC5/H7gIsr24xhWkaYbYPjEzb5N2X+U/CHJD7a5iPKnV6rTb7cgmqt
nSbvYy6ubGRtEesJYoJKE8mgAReP7m+fwStXGgR58dXNnR1ABBchkrSHMoHNHeQ+XSDxQObV4XaE
tUGAJQlVCrgwz6v18UgUkQEyELZzKM1fOodj15QDybfFGH9Tbl+ehvDsRs9v5kteCWcqo8elCsxZ
KAqb7OGSVR6bCiJbpC//UX1v3cPcx/yaWTT1R+ie+7BMa4KsSQGBE04VYATtY5p37O/TcQgfg+/G
sE1xSi8uBHsQBvwPML8280pN+jVO6S7y/36KoQoFIDikDky2rGiSPiNp1Eo7jOo/MoJJU+DWv2+H
WNsn70Ms3plVlXWmchHCPrcsgyPUFv5r3gbL9UNnDHqhKENdsw2GlPewSs5sNG7Lb3TgEwyt1ejx
RHuxmxYZebpFsl3dmFBJM1BvRr942fOuhJ0VSsw7pnb+AAMXnQ2TpjtTQEJ8Y/LWTqvZsxGJFcoP
1zAZ1JJFPE0sjFhaB/EAPlcv669w6DV8LXF+gcGTBxyI/h2rBxPcjlQcuiKdVbGgCDi5VvRAezv3
0OWAy01SJvtGn8g5QaKInhdEE+UIpdg8F9qJsNSEvWeDIj2M5FDCdJVfJrl+Kitw5lGtpPcRbenB
TVS0A8emeEkgXbajhPR7C/rPeWdDPQhV3qAvSvw3XlwoiwoF2CsQuSimKhQllbXDrQKAtAb5MwtU
UFwDEndxC6Ft1kBF5Pb8bUzfUuaCKsMcM66z0Bls6EHxr4Osg4QakQfA0KEZpa8X8E65HXR1e0Bq
zqRwwbmGdZZmSTvwkRFUjuexKl8AsfsMU0NnI87alzULpv5fnHnw795lbqTVqoBFXjigKjAmiWdN
W66+Kw8kiL3+J8Si1GG4GRjSKIKG0D0zsvvWxi63nmOkY//VlL2x/N8NxQE3qrAaDCWqX3qqIzv5
smn+/pZCLw+Kd4NZ9rdruFNkyD1ZWJUoESbF54wSz7Dah75NfomCPmO0NVRQrKMwk0uaap5ddsFo
VxsZyPr+wL0A/IAJcNr8/78bLGkLGA3SloWSZD4B5TEH0x0iI7vbc7qaeMykKJzu8O5BqfdjHFvF
hcjIwEJN8IBDXAkWqp7UraM1mt8a2/rVpeCTT8MJHnYbFZi1ISIrQHYwwzKv5HQ7rTAlnFjm9fQJ
VFmxN59uj249AvC+0JECKmKZfhhNOeWlW7GQFg/akGMOn4r2++0Yax8Ycg9oNSAJASVrkYBovNMk
klsnhDlfLPddtDFL16qRSA3fB1h8wTZxqwY+hahV1g8p+ZazHtILR9s5a+KB8V2PSt/gHoceblL2
pa8uSnReP/y6PcrVffL+r1h85HUOVqOaMEwtf4BBqpfGDO6HO1FCqIf5Rfxb59A/+nM76sbcWote
qlAGwFa4BUInL8Mhoy9txjYOlfWBAbCN9A3v3SvkWJ3H8D+IUydMlQjrerxnFQALVlnB2ZS/2kn2
A8/u567hP1ODbczqG55jedrMnSNoSs8V/OVXHjsab229RH7cm7Xmd/DE8Z2JtyfWW/2R1lXiUxYV
X7Jk5GEb480KXlYBZxDoW8ArED5mFfnZyggrIKQMkojHR10aDiTL1RBko5PvKtf4MY4NRR/ZdXe9
S1P4K2nai6Q24CyA/e/FCEtuXsCv3BsMgK9vr6G5+hGiMQKgIYA8ED/7eMIUrAVmKXac0BA4KPs/
tCXFWQ7UODpGpe/LNBd+X0LNoZ5K5O5dw/ZVbpR4a48u9jPJH2EsRg553MvHAYokaGBODqjkIrF3
adtDkmjkueuhUcGPEdIjHCRUu1OKNwcd1QYfwEriA89Q3+GRbp1dmA/Bg9V2P3Hel7uK1Oa5ttFI
zehYv7jNxvHwdmEslxga8oAlUrBvriA9UddB0D9rUYwtUI+o3X+aUX+dbACZu/LJ6QT6k/xRY12I
0sejThqA0kxItU+RZ2QTyiDma66JU2em0qut+hyzP7FMAFQ3t76E1Y8N5VTk4bOkmbFYJ8h0tFOD
BCRMIOln2v2OmsfbW2F9J/wnwvwXvLvTks4qRlvHa0XrkyAXbUByqAoUf99GdClENzHpUKG+AnnY
cQzBcWY4IavqzwZcvibH2Aixfmj8J8bySVQNutEUve2EZU/usp6iZkqn3wx+BJ4SMrT0dKcUuStg
ZzvFW7pia/nWuwG6i8eS1VlunuIjDxUU7yPz1aGPJSpr0DK/vVxbcRZFzakGzk/PMMgaFtjwHuke
yjowtiT9115mbwQQ2JpjWa66pm0M+ei6YGH/Uk7Av6C3XXumDWXWjWRgdX/PTJP/DTQP993uAzoc
HlRAxoeT5ZtYJ7Zx0G39/iIRiBvaQhoJv/8KmYEZ/7LxTFn7/VnhFa98vCivjG/hMQp2kyhZqDcc
mkUu5KqJ+BdZJ2hLwMUAgYUe7GJr6ZaKzUjgCy3aQMufoteu+BergFfxrPQ2N5TpfEa8WwVSxVFM
pemgUm54tITiB5HGX5NtkTLN0j3QIcfpfsVeBySmxWWvI4gsjpMJ1YYtofvVxYCM9SxhjV7GUqTU
EHFi5MLFMyEq92b7g0dsY7nXvos5n5xhM/PTfpFwabUGgaAydsNIO7rGP8ijd6m4s5rpKKKN42zt
XH4X6u20e7cmMdS8BLpc6LZGF90pvLb3OvP59mGyOmHo0gHlPeMQl62L2tVg2F4KN3S08RNarp/G
znn8FyEcaEmgsWWi2rjYvG5Lx0i3JQtjDYW5xpuSrcbq6iDeRTA+bl6RTk7WRHgsVbnfJt6/QP+6
cyUT3T+0G69Y9/HUDyLnqOOg0KLk7yaBU8Ph9hyt7irYC4H2AW7QFUaFV/qg05wjRA2iu8hc3BtD
pgV6Xmp+0/TGwTGg9nk76Or+Yg7O3rn9DWzrx2mTdhcVZjYzgSGlKO37Ut4rtvFUuLqsTFCm0QrW
8VZ+65B9jJGp1DJjkorHSCO6Z0/9k45WBvzUf1jwY/jL8bzFQptvRkBePytZETu9RgrxCBuSizNa
nxMrDxyz+HU7zNVaLcIsHn5CsTGnbSkebYqnZWSgNwWtvojshChw/u9vR7tapEW0xXmjawVRtoVB
VRQkFki2VWgCJ3QjHb4d5VpbC/bPeVbm4pHIexbttSYstwzit0IsjgEY4P5vCKc5GsOh/WVsiVXM
E/8hpf8wVaDXfdxrVZM3HV6k4jEz+7OKdbzJa8ir2Y+mzkMnGp5bw9iYt/XtPWPDZ4U1JDEfQ9IY
Rhipq8RjA3ea+CDKfYwOKN04Ha7Ot3lgcASHsRbsM5EEfIximnQgrNbEo0texSdWfr29xVYHgbMH
Ah/zMbdEk+Gp27tlXIlHWRnC02FAhm7rUfXjgTXFRtlkK9ZijVTRsZyOrXh0TPStjzCDHOxdPW3c
nKuf6LsRLSasjlk1ZjlG5HA3hWKTCrrGOsuJnXCQ38txGjeygtVhwUkZ+ZlhX1ebcqhcjVoTZY8x
LIDFY16NfuMQWClt5P6rO2Hm+AAussJkhxFoR406zx6ZOunJ8a8JgfNGQwoLLSY8NVEZ+LjRQJKf
6ixm83b+oZEns/op05d/sdnQFYRkjmVc13V4VbVo+WAEXe5P9inNPJkfoW97O8rqPIGbDOQT3poo
oH4cSBmZmYzm9ejy6Dfu0F1J7J+3Q6wuORjjSJbZ7GG/2MmEJ24inDR7FKNfwqMAYig68N8bG2vl
TJsVA9HrBvACqmyLgWSFwTXS8/RR7+sTRmugEtM1Xj0AF6TYxSnIy5iiKHF7bPOlsjhJP0Sdx/4u
8yzLLKNOFIlHoDceSmD0cXj4lt0/t8X0x1DkB6n+h7Tr6pFbZ5a/SIBE5VdN2myN17sOL4K9tkVl
KlHh19+iP+B4hkMMsb4P5/hhAfUwNZvd1VXjvqHTe5850GuFjiCopvGcQm+XNNiauYCABkVxDIL7
jhVRn957k67kKD5yMTbPRQQPNjDBvHI+tnRG4FEFpDi29mFdn4CWzXQ0TYrdB/YH9Mhhe6C0KafW
2DCWNYN677EsNz0AAu/f3Gefl05pUNesIAk+v6JdJL1r/fc7GSB9Mf8oXQMRYwrverL6A6dLWTtg
0B9s8ARvag14WTU7p5+X4qeRga589vD5tNqV+cvsM83uVZxMxwEaADwLoG1E8/H5708DkpAwd7Ij
ujKjoEF7D6E3C5SG5nb9F1OI19ElC5920bKaoWeoJSjBHH2HRm0Njizy2wRD0Qz88vUjqXIE6MYV
7e7AOlxoCyVF3pk1HbPj6DZHu/RuzAFUmkvYRw4z/ke/PPUaX606KjjZGJop/LUc3aygtwHNFMuO
JC/jOST3U9+9TJDXvT401YbAux+uGoaQQZNua4s0LHCyPDuu7TFdn+z3HxcQSEDcA8pWSPTK2Gi+
ZoTVI5mPpNsHX7Nhd/3XX4I30Rt4+n1yvt2qYGp9wCTnI3inCtfdM+dpJqB/CyKruuPhp7T7sqKf
2dZJOCqCHGRs8KoGE1yIy1qatgoSAFNe2NOxAgmsO72V9n1l3EIimOlqXYq9B3JDdFyCPgc5FTn9
5Ffcrs00nY5rczTG+yUH3Gr9Bk7wdvlsNjo0rGLXwRoS8/DQiKbkZlu7QlWFGzY/ViF9NHIv7mv3
JRt0PM+KXYc9jaQa3qaik0Jatrl1V9fgA4eT5tCLfg1HTRCqMyCtTxgOZGk5qiOQVRybvfNuMD44
B04HIOyfuOkeNNWuI74fVD9SYzubOz/9eX1vKxb+zITkSfMkqFJ/ncQQPplTtgUeCK7myTPLXVDf
s9rcXren2NJn9qS4Y0gGOrnezPHQAfEbqVFSWiL8gn0xxF2gMSbmRwoEwAWK8jpiDrQyyB3XWThO
ZWMxfsy7Z/dg8U/Xx6Kau9PPS+/dcTSdpPLx+QXtBAWIjLYhBKTdTU8PbfXlui3FkcFQQCuDOw//
yI46Dd2qD9qGH+3pCVSU23Z9BbWcxo8qrtUAkO0QQQ3UQCByc77fQKSHjuyOjEfQl4NjZYM7GIR5
UAEJpsP14ahWBo8QD6EH3NsFhaERFDmIo9PxSCHjnjlvq+Ze03xfXnlWG9yZ03I8DnFvbYtme/3n
q1bj5OfLffYTlOWKdMDPt93bLL9f57u+1YRoirUANkRULtGUAPoRKUTr+9kcfHTjHDPrDndLaQML
8lTpkD1/SOykIwIzKNuhFo6OHzlDuBRlZVkVCqCBw6Mc/QhJ+6VOfiTkdSpf0JX6Sm+4F/kx/WUE
G+rte2vjpjfXZ/NyqHjHgSMR8EACvp8/3fMnbo71IbSjVjocHfyG0rnNKXQWvjfNu6NS9PaD2QIJ
d4gc4TSd7278hqY00D+C4wpiuAY5Nh3Dw+WuO7cgnZ+ZsCZshQXKgMKOWKHZdsrvg4gGIQE0nS/S
1Ebtt42Zk/6YvYKBf26+X1+Hy12Nn4+5+bMXLoMA0pYdZ2Y+IBi8cbINujUr/t5zj0enhTyxKXTE
8WySdjXPhyVxQccaA6jIoUSD6ub1MVxMkTAQ4oGJwg3QZLKfZElqmqVTJHH5AO0S3C/XP38xRdLn
xVY+2apoMK8W7uLz0Bqzxj7KjZ+pq0mg6YYgzVE/ZmAwT/IkTkYbisUFsCEaP6+yAMg0Dj2Sjpd0
xqHdp4adjmHcLN+TYFfR8h+m6dSAuDlPpslrQr8i4QCkR9eY+65HSRZlQ+eBgQ9dM1uqFYGX9NFs
jtoTFv/cVG0bcw557TB2rEcL+iWtVW6mRZO2UE2Y6EHDhgIHFMop50YWsJg6acuMOPNHuhst3tyX
tVFrDodqKEjPAjHnYiSW7It5VRTjhObvYzDORydM7/3JPlh9uX3/HhZ8z+C5gTHwFZ8PJgOqrZoy
ksRIBsYhn55yc4rCWqd+eOHVcVRgwHUBCBE8o2K0J3uAEeYb0H9NYnvuEEtOG3fIngAQh7JHrblA
xIk4u8RgCiAutEtZYP+EYzw3VYJdJOFFmB7rujafy7D8jfK2vW1nZ4nQtAWVxSR8N2hHsikSbCfD
s1drqSZO6XHr9G92/3Z9jVQbDgla+GLIRAFdIH3dmdoFwgVdeswXwCVC7nvbNa2T3XUrqiUKkZBD
RyCkRRGHnY8B0iNLMYAl+hiS3/3yfWHfmPltrn+82wpSqOjfwAEFAbf8+C8Xd8yHoKTHwAdRNbrZ
B4KesWY75LpcjVhnaR+cWRKzerImIBQvZtPM6bGHDq/fVUdOljyC3uyP2s32OfGfK0Z+/sPoQJ0D
fkSC3kC52XHKco8sCfbeAnqWDMnuwj2Yy2Pm65oNLom5ROb0xJK0yxk47nrS+elxAFPg1g69cpOD
vmTXO4b7nBlkivoFwlmZVa+b3AQuumErjcqytXfIx3c6H6/YPBguKv4ApypIEMIcvcbU7NNjE7qb
tv5orHVkO1/t8Pf1CVZ4RbRc2iAZRE86uKWl69AaFmLNKGQfoauVbmy0PBxIiCa4mkEF7Lopcaou
9s+JKWmGhzLwQs6W9LguPDaWpd40awlBwiGJym4FOXIYrSvQnVxHXqTcuOAeA88mnCWequcbt8rZ
Qib0ocWFi2aBNWO/kUMXyU20wbmv5jJ+C5LOef8lbWFWAXJB2RGUfJKPmdsc0tIOS49QZjtUoGw0
q3abALh6fVKV+yRE+gzvC6QzZBpt1tiV03o0PZbzgoLQ0ltPBeRZdmO7LJuiygLNLapaRFHmRIUB
HUAAVJ3PZWPZPPGg2QZ3E/Z3FR6hey9dmic+PhrzLm93tcVQMWxnfnN9oKqNigtIqPoA4oQ44dxw
zdea0NJKjzYIHOmSFVHrrTvHSTUTqraDHMAfM0C2ntsB49CEIBoeh7h7FG+68cegG4pqzRCm/2dC
/P3EkQrVGs8pUnpsAU1u07fefwzdhyL8dH3GFLcc5uuvGeloD8hBGDMzsFTUAC6wLL6Dv35z3YZy
tgAV+bMigEFJ8WEZmJPNgwBeMxh2q//Yre6uGqnGinIkJ1bI+YS1IEEcFwtrYjeQfyjWrrytA0fn
cnVjkbY2tJZXxpcEY0lB8LAAmMYbPJkH1AquT5p6OGhtFBSQNuLe8+E4nKdInor1n8PjZCJ3Rvv3
CrHB8YAABE2dBI1YF8Fui8IqqL2mJA4QKUZWX1c7Oi0f/JmY/7A2IJ5DRV2M5YKS2fMZtKH8Gk/C
lD5XjgfdM6LxOaqFIaDwN0GjLkTGpYWhI/yNMTRJXHVLuO2d5edkL+l9CCjEe9NCIpWJeQNGBK+3
i6aXImmdGo3zSdwLbg+bdO4BUpAbxKJs45WBDiOsGhgiCYjDACCMi14aWDeX3B47OO9u3g9VG3ne
DUdt4Ppu0xkRu/HE26yOMdhLK24IkCB6T0X3WHDNza4yIWi1UOEQFSL5ErJnEFAsVgafmey870mx
d3+9fwynBqTQYcFLCwIgaXoci5psqgRaf87szZE71jq4s24s0uGEdk3hJg3GYsJZ+mAGdn+ZOmp2
pQ2cSxBvg3D2Aq1YTbVLmhYBCcVtDQHX/tj/Q5pDxDv/mZDuGMZtt1qZZ8QJmNLzEfkmHbpWdYud
WpCuFy/tLJLOGMRa7OfJ2mQr29VJvbFnjbtUhRynhqTFX0HaTEiLxa/CTVPcMf4Ulncg3nCCCExD
mQ7Do/LOoA9ACCjY9aACdH5eajtA8dnAuKqoaQHXn3UZApUBgPXxkhY+DbIJ5wZIYnToQehhoPlp
sTddNVi1ueD1Q9QzkH+6iAin0eVAU7vIDDBjm6zkqRxemkxH6yomXQ7moYsqaF0hun1BozJixYcs
qxFT16ziUVKa3iH1bTQtLeDvnie6HMqMTx14JYJKww6gnEABTID+J9hiZHiIW5jlYHmlETtQ5Vyt
JnJzzZZTziFe7iDJB1XMRbBZ5Ljppq4wYuZ71XFuzOSuzBv7puqTUuM7VcdI8JwhUg4FnY/kb7wh
YzVnqxG7YKOdzC8OEipZ8RXnV3MPKGctQAYHOIsQ+H5p2/VDs6JDHtvOpjufb6kOPaz7vnRuer7S
rkoHIw7TB3Ag+e3L9TtA933J39jMRQzgi2MzbUOeR1Xw9boBS7mnT2ZIcjRd0odDLyxkwcaqIiuL
8lfjDWqub9af/7ixNZyo+20zdJxHkI1Pnq//AuW2A4cvOtXwSkUy59wzQIR9sSFQCqc97qBqAYk4
Sye7pDCB5CekBOAegL27KEKu1gzKMRrEy0jARbhsktUGkd/P6wMRayF5hzMrUsA+1aivLY7hx+Dr
e63Cat/MaZyBRmmTVtMvB3JP/2APcQcwl2CkwP4+n7jW9JOh85ogTtxkH47NjcuLqEauaoOuw1sy
oNJ63aBiM+IBDJZK9OKAAk+mdHQh+FVT2gWxn0/fl7Damkv7+boJ1UoBMAIcHwJrQTNzPqa0d7LR
WRs/HtYnQp/t5YM7fLtuQrVMuIlEUC0YNuT4s0+mdcnrPIw9o8mjurSeDNqDNM2pPrvQzELCKb+9
bvGSqxtdMqcmxcSeRKM9sdukzTJwjo/TwQANU+o2O1oFTxNAmBZN90YeHGg+vI68/2Cu825i5Udv
gQQzKW9d2t0uTPe6vOx6FL8JZASQ0YIazwWlST/T1Q5TvC/sKX1mRnacqmKX8+puSMBmzNkvK8WP
a+tpa1MdcZzC54DCTfDGQTAYF7a0c6E0VCRAWISxPZbDwfGSYQPhPHagXcp2Y9U2D4zmP/Iy5Jod
fAm7EqPGl9GvButovDtfibwsIByUGGFs1aPzsCKJeTP3lfmYQf/vAXRV+aEBU9XD2M3sYzV35m4A
0u3WqoZfmi2h3IUQBcA+BJAId+D5D5k9PxuyDlU/L7PdTVf0TpSubHqAXrJ1A3oz/q1qyyICu834
oetp91CjnXdbt53zKelJs02bvN4kbG4PYINL54h2RvtYt2nx5foPVS7Vye+UDuRoMduesiSMge6g
G8rYEqGz03sZlinZsMGjh6k33W1IG91aqVyBe2JZOjRWOyFjMGZJPCz2NqAQQ1u2hq78rQhEyKkR
8SNOTuZMp8QrZxgRzctkR4N9wzer/15Ql9h12FgCKCByFNKuK3x3NCZweMad7exD3u3nTJcSVc/W
fyZkdMoE4EuN2DeIp7V4rQDwRnvpcZq0IbDKjgegHWo86F2BJuT5hNVTYHjeQMOYpx/THknP2dmn
46/rm0510cD/22ASQbB9ge3MQdBVrhb8ZZ2jAAAN3jn8eN2Cat1PLUiby1t7kyQFLDTrDQtuWu9H
9WbraINVZ8cDmYhgGwUnhYwh9cO6drsyDGITMoxdAwBH+M0af66kAul8s/Gz3fVBKdcGqSI0MUEe
D/xm52sD7vIkySczjEs0De68kjMEOx3EwtBwsLlu6k/5QA52gIf/z5bkvypkp1hnTWE8O8Evl0L4
vfcenXB5bCoGtI17hNLbdy8hIKk1b9DAu104iWef7K//DuU6ekgmBGD9RWuI+PvJ+eW0NyACsWCn
QBS3gyyC7b4VHVq20ZlUva1QYtXc5TqDwq+fGMzzDpxL7oqN87LaZdQ43zMzam+uj+pPmHMxu1B8
E3yn2DumhCuqQapV5FkRxv3oT7fo4nhdGbHAjTGXj7wom53ZF8u2az33xUtK+7asVjQtriXbcHQq
xBmF4sOaBfyGrtV4cFjb7Xt75Bu3DqdNCATofiposm14Sx5wuTSQ5wipZhCqG06A/jxk48EnJUeL
+WCA/mP1k7iw84Pt3bjujWtCLRm9GSXfXp8w1aqc2hIn8WRVrClr0SEQAkPT+OxjYJXJzbik9GdA
m2HDeKuTOlU5KB9JZognoQwFwMu5PaPhVo6e8SSep731jek695WfRyYGL30AEMAHf/5512Bl3fSA
6wTFvRdbRXx9tlRlXwLIGrq2EL2gUi85iqCfLc4qJ4mNLF2ePdCnPix+kKOrzgedQke/8zXxHo3F
9ePAr4Mfi2GaKeitLX70q9zXBGXK0UKPjwCXDn1DT9rsQ5rUkEJD2t6mW9PdFIZmc6jcMIJ9dKg5
gptNzqSvoKUb3JYi8Wg039pkeq1ZvRuaOerRHh11FfudJTqYvdImasuQLkbF6QKO7nNSD2zAhpyM
B1DSjs5n1lYbg+Nd+L01qSaDr3L8vmjzQDQP6kD5fctQ5Uj9BEfNXuOVvOVIFKBXSTONymU6MSJ5
fLPxjKx3gyQ2QSbb0CrS5exVBgIAlbwQWSEBvTrf9XU+DfaYIRZbdpZ9GzSaSdJ9Xvz9xEeM1sgQ
E+FQ0dn+DbbfD6ioba8fLNU6nI5A/P3ERDuBmrJKYWKxPoTuXTodnFFzdnWjkC68P+SQICNGsebJ
5M8d1XxeNwLpektHO8t9P4VjM827tE++rbX55EMA6f83UZK/pkndu0sKM1l9SOxtMm7AQvYPJuBR
UKGxgAOUyzNhD+nBlPthvATbwLjhAWpomlhAuRYnJqRR1OipHPoeJiheQTZQMpohqG41lJZwwUAs
HGzZkpuuCi+fZ87hRMxDkiL7v+/Wb22pwTArrYCEBt2TwN0gkjrftHZehbVvtrgMxg39UDlR/1wN
unBR/FQ5oAGW8j8j0o02whdyoASTuKvrJ+qwqC3sRz7Pz4idh6gNEOOPQvhknbfp2G9KphNuUEUj
Jz9AvmRmkUgdOvyAqkbSJ23v59p9mGr7uUxn6HS5/1BXB4UF1GMEXSzGLbmCvOjnQoggx0MWoSfe
WDe2odkeyu1nQ88OhpD9C8XfT7xNEaJ9o0nxNO+ovy9d9CNBze36IVJdY+gdRIII1wtgRNIOXEkG
MAVeaHEHvl1kJHL7BXVdsjf9wbpLx2K4QbYQMmYt2m+vWxYb4mLDgFUA9AjQX0de9XxwNrSUKxrA
z9U8/4Kq29HJ7S2b0T1WNLsQsuIbw18hbpBrPJPyNECDB+rlQh1WFtHtB3u1/XFFZR/8JjelAbHK
HnH1YYaY4wbJ8m5/fZxKe2jEgxIA4PGoJZ+P0xoQi+UZ0nCZ/SnNftPwqUw/dezluhXV7ofOLKog
iBDQFy4dPx/hallOJIiBettZCH0mUDA2L3mLhL+lATZrbMmZCI70e27kNtLS448yfZlIxJApotDz
aL9eH5XqAJyMSt6dJDUnj0+wxMnWCjadxmnpPk/Ol6aYOs8Y8KyP8+D71H55d4cpkkLhn6YC3FCI
ECW/a4Cvh6AhGxmbIkqLiE+7f5kd0bTwv+9La84Hw16Jge9b9ZcEGi5Zrit+qYKFvyNAOuh8glIr
SKeJBUHsNU+2d3CTnZncXh+EMmF7akPyA93s23hHihyKmd42hbUlUADEs+mlb4yPQTjdW0710Sq4
t20G8sWsdVQKYpZkP3RqX9oEXW+j7IqbM+ZQciiDl2o9hJ0fcf7EWhrR6TgtP68P+ZJkUmwMZOSF
3AngP6YUByfwBtlQl0FsmG3GDwz6FUj3rtnHsUucnyGenR+snCM5zLKEPg7+sh76LskfCS3GKGX0
C1+m4gYNAe0HD3nsHWc5NJhpMm9pST83aeUejMbrkKmZ5vfHEqixuqDoBckxbgxpT4PO1vGWxMGz
cULCq3raNfifr8PfKQ4mCseiQ0M0MF/k1cwlty1OLT+eIKX5JSg1BSLFtkZWHrXIEEPB6ZFi4LXz
FhCzoFrIUvbsZtn3xTV7qDZUN9cXWjGMs3UWfz+5v7u+QUfemgexO95NLBoTzdWidMRoXRfNlwD8
yyhn3oZdm/qp+H67R23yMCXQEWsOTtVsQXKlCRWUozmxJi09ntCAePAiiIvqLi9uwWr1D7MFdgyh
xicoz8SqncwWbezW4mUdxG1o3yZd/8Lt4O26CdVdjIfnfybE309M9GTputbPgthJWGSWb0hsbZzk
fpg/Xbej2GAkRN4FbXee0IiSPHM65g11wZIZo1icb0rPNQ4Ql5jB7muUGv+p3ANoJAiFXAL+lWYt
t3ENoHAUxIT1j2ys9kiG3PGSflyX8pbP7+acEq4rMEXO20Pzp/yETw3DLimUNZHpve3yG+0zQri+
C2+M9IAgggQNkExs4xqd6WZDh3h0XIpfC8q1m8avwjKazck4WENI7laUQVYAjLEBW3S73tQFcCZR
m1tLRHtmgGO1NDURj3I9gQZGm6mLn+ZKB7k0mt7jHirKK3GgJDbvIf3bGR+vbxrl+QqFLAm6CQSp
/fnmNPw07/O+DGMfnOFPA9Opoii+jxtcgGSQtkLTrLQpK2fgrdkhmDK/5cD86HgHVBc5aK4CFPdR
NBASlOe/nzU16a01xNVgzR/cnP60wbPnlfk2yIxPtASw2a/6HfH5x7a2H5pVR6ygKngDuuUKmAla
n9GPfv4DCIeCFWs8wDO8IPLtRxv6GP3wXFQC9sz3UMHc0NrfmP7x+sIpvMqZXSmCWKGzyowygF1/
+RE2yxdmBTdg+13By5nrelWVxlA3sNC0JNhlpJAMvQ9zs/jAoAzO4N3SfAFzJl2TreNPr+Gcexr3
QoRXlw4k0HygZoU0L+DwcqtS2pLRH/0Krgzd1p9cl6YfSjJaH/3Ktn5nawj+AlAvfh5a29quDSFd
ZCK6eURRHNPOe6u7ZWMWPAYZRKlzKHDdttQcN8zop4h1zgitEHOOhq7wN7TvpgfqrtZxdroU/F9D
v/HDJISuNJ6+yE2XuKIza3d98RRHGwq9JlLHQmXvgiMhtNcU2s+41TK+HaGGZTa7wn//dQAb6CAH
dB3gJPlkNIgFkzbAdRCM/iYN533VfnD7QHN/Km4CoTWMzggBvLig0e3MZJzaFtGGvXbRRJ2bJHWe
0NC5p0VmRJZvaKIb5YEXHXrA+yP9cdGXvQaZ05N0FNVP4xvP7GcvY/dzUR2XlfRRWVHcR0lkdsYu
y52PZfhuxihEzqf2pYCkqJM/mne4i4bxjhfp/eDqOK9Upw3thwh1gSXyLxj/p3RYOwjDoSe5r8md
EZLueW7G4NB6RXBr09nRzKnKRyP+QU1cdIpeQM4zwrljUSSVLPPJBQw0T3Ula50FadJKxh2jxR0f
2/OeeDvdTan8vBANB4AMlIHyTUlnaAzVtAF6APBZYxmj39ePq6osjZWAQhnoDJAak9Nui2F0zRTM
QFrVBy+9G3/7NV6IO6iGd8tu+pEsO9ZsSn9rfL1uWNyOsh8kQrgLnS04YXJgQiA+OzQtnoml+VQl
r8T95PAGjBDgDm++TOuPUbf1xEJcGISWo+DZEDVC6TqFXnNjzhVijjqv9ig5PBCjumsqiD/YEDmK
hiJxdwZwVdeHqVo/INn+syr+fhIhh11Nqx6EF/FcWZ+qZfwyMhSPr9tQTiVYy6EujxrQRda7hjZg
VqFTJXYgMlgkU5RVeWSsX6vhODofxz7fLvPbdZMqLw/JEBDVoN37sjdp8jPut9SFB67vneLgdbdl
+Q8XyYkJOSvWDv2ERmEziNM8/xGO1nNnhmtEE19TwFG5eUQ3qB3jgEHgVvz9ZIXcKnNYAXR3PGXs
zXbZbc2hvOjb3i8rB5wuYY55uD55yp0ICQaEVaK1/KIpH0kMbH+OfJ+fzOgrH5ZtmATZzqZ5tTGH
wdylCLy2i5O0mjlVjRXVVaROhdKFK/fhJWWbLGR26DFZbzuymel2cA9dceuXmgBfte3Rao7UKcZ3
2SG18sGESmBHjyTYTPa9474fH4YAQ1ClofkC2irSYa4Dt+/KJaNHp7k3ym3oaY6U4p4CTR7kGEDA
JFJKUugLMgY75cgFxJzPh5Sb0Wy5uxo6bTqmWaUhOHZkHGwf2Wxx0E52n3hsWi2fvDhhkC238ltz
Xm8BtCx1lVbFiqBJAeES2tWAX5VnLHNbx2zMwY3H3IvYEIWLrvFf4RNQNvTxYCGA7YEF8HwoHSC6
05oTN3bcKW7t4tNkdJ+G8t0MQuBigEdFCUeIUV6kNWanGIcVlBdxPt0L1Hb1fo8tAhOQZRABTpdx
pllrVcClZ27MbWjuHprh+d2n/+z70tbN04IRd8X3zWnXfKv6Ytd3+S4IOpCaj1HQv/8k+iCzBiZG
6Gpf6GYMxCtWcGc7sYOKKN72Gl92qc+F5UAtDX02wOxdxuIGVIsYSycnttbKfJqTNfwa1GUfDU7L
79IGLsafvO4hqPEksKvaRNHXCg8NsrOHYAxw40PR8NCG3vwQTlqiO9WWRCYHzTloAxLkJOdbEqC+
1lz9wYmhWvCMMO3GTZtm6xuJjmdF4VhRbhY9tHBJ6HOWjnFVmjlLvNqJ7YJHMBK5aAzt8ASyMkgK
5NvrW0jlNMCsi6OMghtgfJJ3WstwYdVSOTExYijxbG2QrwbOy0r+Yau6qIcAroWC4oWGeBDUvZPS
1o1J+Ez9KiLm42q+FM5DY9yPuoBQtVZIBmGvgk72skec0aLx2rB0YzedOBTxwIPgZqO39Vr/H5qR
kQ/7a0pKMAQJKN/Awg8XMj877GPo6SIy5XYAqd6fKvBlTIFkHw+mDoduglzizgmWDALT5nKb+5BG
4hzqdaIrRHMUlUYhtYUHKzjcLjq3vKocgxmppBgpx21SprsCYbwTPEDEhuZv13egIoRBvhKBOxgr
cKk4YoeeXFsukqN10QduXJP6t0PZpvbrW95Zr04wfF+m+lPSgonluk3VBsG7GPSLYOSEdTH+E5vQ
UF6msMJuBCP2pq1ii9zYfq05WqprUigKY7vjWQQsybmROqkgPt66DthQnxjI0TymAVUpR+GAdxXI
DgRgMrZuRJuQPae+EzOyNZt9S6JMp2WheA+gnvfXhOT1civrfEisOfFooAWtMiIj87e8/839J14D
qZgewvnL9bX5oz4qva6Q70EoJvo8kfoRv+lkcaCF3o9ViGsAyJzhwzpzepfRwjs4VutsXYYCuueh
6WLNV3Ozcq+/74Kxf+qahWxokf9iPpvjArzOHt03AH7joZ74Bzb14O+oCDSRwR4BPvbrP1p1YHAU
kd8McTdclHscl9udP4nfPO8MvADtG+jPUpQqddhG5aZCZuhPXcm6CFkcntdAD8Nfpy2kIytUkhzP
04EBlaMR8hUo9+CxJwd4xGyI4bejE6/m54XA6/hhxNsfpAOK3voHCkEfrUgIWCEDJxRnzpeblMhh
mtPqxOb6IfBvoUV/fWlUMwagAF4p6DcDbZl01vuSVqlBECQZLHvpiumpNHXdMqpL9NSEFK5SCm5P
o0+cuOjIGoXcgKYInCVC2F3Kq+318ahy6ehoANc+KMxt9LRIE2bbRgmRLMCD0z71Ns1Sbm1juKd5
vZtG+5tR2o9Z1e5Inb2Oa/1+hA44REzcCeD1BK5PGilbK8OaOhO2m6Hbdt3c7wDTgB91rGnvlkur
uRxULg7pUmiooN0FzlpaPOY6w1Cy1Uc53orG1D5MC0Enx3y4PqeqPYJDFf7J3INZWvz9xOVkTW1b
vdf7sdfGifFYHv/h82iBFYl6CHfJjRJza/u0BB9h7CyHdlvryL5VHQuAiP39vjRL1tr7hZPj+2Xl
lm7kdHkVt+vifQhyC2LigCrYh95cFuBQaN4e+sTM8c6tkmjyqbFpzao8lKSie78AXKBAv+7WMSf+
xeu6/IiiCUo1XT3fNksT3qQtkoc2lIC/NiXVAU7E75Q9P2pglsg+YZvJZbAUUkApjAbxGFabYrWj
rjwykFnOQXrnoAPv+qqoTq1QMcRrBuivS+wlyU0wWS6AGjQ3Tvi63Gflkdg3140oNjAqQniPI7uF
C01OCYGb0bIYQX2hKp/LeooIx/rocHM6I9KpNNNi5GWOVxGh1cFZDwtHHSPUjERxRgCvxu5FWIgK
pQxjq7w6ID1DDTE0+QtUDLZuSXUqJhobcqIuSdEs3q0o18118pwOy0NQrC/XF0Sx6hgGEAAC7A4m
JGmuvMxNR6fDXJX0hdSvAxSJ69dM89pRjgOE0kLPAqGZnJYzvG7MwfSBcfCIQDZJw7Wk+jweongu
AykDgKZ0A6QozK0B77x4maN62TaeJrBURH3gIvr7felR01rNxJC68GLOmn3tV/e8nz7OdbXlNjpT
gvU7Ghy+oidVY1ZMvXz8sbXw+MVrGnQlUuBH0p6EGW2DuJ92Vb01b6svRhtN/SZJNPG/YhMg1PjP
krzPAJEMqFX2QRy2xpEm3nPispsUvAQ50SHKdKaktfLtxKBFxdC3XzUgb3S3a8CibEVmfflxfWcr
dsXZoKRVs2rI/DQ5vOfibjMGXWNNIKUcCZ7TCAjxsL4oxy41b9FKD1c25u5dC+5P09+Ng/s4p8a/
bIQTS+KXnFzHM9qyzVk4zX74XtdWxMO3wJm3oDCL7P5nrisPKCfuxJx0fQYJbbLaAeav9EhU+uLF
oPGdCgcNJc2/Uyc5HddMqiVc4HSa4mbx9mT6XOqCAN0gpMOT5kve4Y2Di2aCGPYPx9GESJohyNhs
3AjcpxSTxMKX2f1mZk7klzocm6o57nSiZJxI1XZB1y+g1bD7Ga839uI465c86B54Yz1D2/vZCdpf
LDEOtpvtHNAYNkSnMqIeqChqgBTxkiKtnFIo3pHZBwIxfMpb/5CG6Vc2mZrTpDMj1vNkj6cFtR30
zwIsAhmTIiRvjhWi6ks0R0lpxkHiTSAP7AviYSucGQmM0Y+z9HOTfWPp7zLTpIWVfgFAEoE1sEJU
UM5HklO/9igH1JEajy5o+D0XHXD5J1J+uu7fVKAGpJ3/GpJOUcHGYYJ0kh8nS7dt+3kTBMmm5x9a
I4vI8jmtjsPoR31T3y7vluvAXYt4wUR6CkUv1NvOx+hRqxhZBnRinTyu1W3mbHIdfavyAJ+YkDYE
xGK9rBlgou8ilx9o+/6gAUNAPlmAHrGxpYvILsHTnaaISbLE/8py/pnYOv5p9QohJhFWhJKKNE1u
T5lll8SLU/NrmkJaz2DtsOlrsKZ5WQ8+D8iv+suHqjFu+TrsZ9AlXN8jyr2IgBvjE2GErAlRkgzP
Czf347GNWnfrfSmBOGg00YMiPMLj5K8RaSYTZta+4cDIBM0TtM1y9mMwnPpzM/jTRyM0x+/1mk67
fOkHAP+TVfMGV9ZJ4J8E0wAEES6QKCUQWSSvmB9bs3dHm+KAFpPtgD4+i3Sf0Nd8WOjyxtL8pz33
t+A6OeYlvwsqDvpsfleNOsFg1asN3WtokwMwRjTcnp+NaUrXkTeJF6/GmEY5HfhD2mRVbOb98rGn
oXNICdNldZRGAcYR4h/wjDKYxQAdrzmbBRCN5V1m30M2FpV2x7lZS83VrVps+DRBmgh02EUDM1ix
6xI/wosJwivI+DJ0ezljlNf848pXc7eQZp9a4w2d/6FrDhkJ9Jahgx/92XKFPQ2DzOzWFDdE/W1w
3oAh9oAl98KbRRd4q1zPqSUpcszXpPXaxfAAHz/YCShYttdPpYqDCUMBshUXBPr25cjeTMp1LUfL
i/2SVSyqwDu2tZYOhARZz76vtH3FnV9EpDX73UTN8o5Bw+Lh/0i7su1IlWP7K17nHV/GBO6y/QDU
qKkktaZ+yaVWq4GEZEqm5OvvRrZPlyhWcbvPm710mqicIiMjduzdWaK4bbq23dUsktsyNgpfKpKs
ypTcnv+Fc9fk0Q+cPghIxBSiN1hlabB9necgaxBeQX7DBR9bmTiOKNESBVwlqNBzFIMDYylvOzsK
XPLw8Oh7hAbP55OYClOlkYHLHjJgX4VJ95TkzxTqUucna+7swcMD2O5C9eVEVioFVJIoBBGSC9Z/
LgowE8nritA3LeuejapYaoSc3Z5H9ibb065dq1Z6tJyEgxpQnl/T8jdwNDYGg+wwJC5OGTLxyq51
FCQIQEg+o4Eo1x1ZJbmnVxfG0jtqdpWObE1eNy0Y96SVwV8WieOR/JVopa8vhetzFyFEIHDUkFJH
fn2y1czEQTN8jIymUuxyGnl9Vm1LpnhGu9TlMDscwAoxd8imndDO86HuJLc6QKyN/q2QKCEP9j2i
0c35TbdgZnqzQ+SI9WUFM5opD6UZb5HsXxlkKcic3WtgBPvAEoLpc/z7UVgeZ0lfxSAYP2i0fw/T
/FJPzYU+rdnjc2RiHOmRibLO0CdajiaQHLJ8J1kpymXV+8VSzX1mD2DxUXIHmgL3lzvBo0MUtu9Q
GyMHwiA7i7UXa9SMS/Ph/MrMjAdmRlg/wfV4AkOPNZBYiwKqj7xTd8gemB5I3q402ayNqN4aQ7GA
spu7TcZNDSlNkCBB52Q6gVGiNoqTj25UvzP1pyJ6Cy9JOgSlTaI7qobRvk4jtFu5DZiIuXbgPFlT
wkD7Z6bqa5OofIc2p6Xk5cwORZEXewbJZEz4tCVcr5qygH42IgVyodCXXoG6BUqAvzHZaO8Z8bsj
W8fExUfMgOxJDdJzDc1xYz/NZlDThyGzH7EKewuFx/P2ZsIfKC7/194JGVJROvnACjjGMEEIGTjN
KIPmM9uXoKyJW78aducNzhxAvK9A7Y6eHkCvptAvjiR6XNs9YhE7MISX3f21z0/mr68TO1NVfN5q
nvu9av/O51G4gK4J0Ceo/n8+206Wt5Wq4PPcvnDz699p9EPe8uf3x7N45Ds6hEtSUHw/3enauozX
52dnbrXRfg/Ex1j9BUfb58/L0lIYglrrIFJee4I4QTyIF3Q5rrKuXWUQqdOcxAKVzlJkNOeqjg1P
3K7bQcOs1yVAIFC86ZLGby3IVepvnUOD80Oc219ArgBKClyefnJdJVlnEqBbLNz0j0y9dReuqYXP
T6+pruRZp5f4PFMToLaIp/46XBVvrTHRC8cH1z5ZIiL0upVNZxxMu3J8AWjpxoLq04KVufWAfx3b
oEeWuWm+o45CvDwKxTjofJMO667c6mKLQuD5tZi1Atw+sNmjkvR0LJrTdFra5vqhQGKgN+ydw3Uo
cSsiQDFryT2P2aFJdQGJa/Sl4CY0xvv9895mQET36GbXD0IaIToDOmjJ2E9lk79AuN7wUuKGXoWH
8/khzp0olGZBfQym4FG09rNVnpghYKa9Aeh5cVECp+kUaBkw2CsEkzu/ifNnw0WmvkndJQ6euZ0I
tN3YjWYDAzK9JdF5loCTJDQOatN8ibh7kQx84Saeu/GQkIMO+Kg2Dvj058FlcV+mkRMZh0xsIa/k
USVoopfzEzi3bCPWFLVzF0Ct6dMRxDXABbg5QE4hsgqe1vE37oJTTs9I9kOHdNY2BbtnQHOop5y3
PDs6XOXYL7j3Tkq3IIGzjELFGdBE334tnKp/dAqSBoXeLQn1zpr6AFqhHg3q5cmtlA5E6rZSmgea
5Fexw7eJFu1pzhYytbNb4qeZaQ4fBfy+KqIKZvimzPykWAhO5oeBfYBmHBd4tMkR05gt8p7g+0N1
Vcp9Q18d7eE3FgXSrninoesAaOHPW85RsljkqK0e2rx6tMxu68b0e9k4f83MBwbn6J4dUOeiXUUM
3ONGGeR65K4lbnwkLSKy8ByYnbSfI/rIqR6ZiojaDFHmGIcCPbBWhBRT7NlkwdOOMz91foDL/Xfa
PuouR0YE0texKkNAq2NS6h5eoMqW27m5kqJJfJUDx9MZi9CruaEhR4dnIXqzodUy8Q8DtAtGfLp5
UPlKMbdReMWShZTKrAlgkWABFzpAUZ/3Q9HI2Oy5CvzykD53tLw2Ur6yoAr269sOyPc/zYw32dH8
ES3kkZUb5kEqvPySxGYcWJwrL92gNUum9Jm1QkMvMjhwqWhQmDzde03lhhGF1gHKoqbXxma7FiwW
fmlbaePFIcsv+SDlOs/KPHAEJX5RKL0vIJmJgy0BeE7qZFtDrXPVh5rVeB0kdDei6XNfz1Wxd6DW
5jFSd95gN/Ge5OUtQ2/2jcqqBKJAFt2GaDdaq6AODWTeQAod/SSSaHDvFXmjwsgzzxpq6nddTjwE
JKnndl3jd5EevitcBww1V79aiqo848Wor5RIikshewTDKCKiSd9EpzAS6BqkFVXj3qKh5rE4igMz
a+tdZeXxWm3pUtJqxvcBvY9pRXEC6KLpw15J9DAJbcAAC20lA1Cdn98gM6EMPo/eBRBymfB/E79U
gTQeCLzeOpTiUo1u8/xCVNuYLzUSz44C0QukfpHTOXlrJ0UJbq7QsA6p4UONqFAXnnvjcZn4CegH
j3hiPAAAv53s87YULCk7YR14cW3XDwP65ONfj5DHTBvQamN9Bgydn49SWaP2BLErmDDv9cuW/XpM
AhoRgGJcJEFPO59lWHC9p9w61NG3srN8EGYH2rAwhpnVhjdFKwOQkJiqaWyVl3EvzBqgfFd1A8MA
kZdSoaUWBBeJ+xt36rGpyYpEYWSWbhdZh9AFW8lVhSTGEo/z3OWAfC7giSBnQGvzZO+mzB1YauPa
ztv6ckxPFzkNIUVn3WStY64za4mBcmYXj/ptKBKqIBA6IUZpzDoUjWIaB+DmXm1broEk+/WE/icT
k2lz45C2bWogNNW0QGrWndtr2xHFeP7Yz0WnIx+7A8YoCEWe3HB50itZYxvgIuaPtVbsh2rYEG4C
7R8VQQ2WPi9NlnD/s9MH14mEq+mOPIafT9CghHrSxnhTEH4HWRirWZi7me+7qOR9MM3j2TIt6EHg
10oaUhgHSdBy6cReReOFXT1zgPAyGWvEEIxycbN+HkLe00bJewQ9xHHfQr1W7xuDFyteKObK7DSy
8JydHRGqpQBC4AF4oufX1aLtmxbNW7bBVlS3grJdcDuzAzqyMP6CowChU9LB7VJYaCJ6l1nutlGi
i6oZfLvJlsLs2dFAugOENHg3owf9sy1XyZthDL8PduuVtrKilrY+v63nrgE86f5rYfpQgLYe8jA6
nj6S0deQAFPcd8WT08PL/YYh9H4D3Y2I/qT5FlJfXZVSahy6unhXqBZ5zmBEHterJUvjpExvNrjq
Py1NFqhAQ+ugS+w45blmK/NxlE+w/YYF4KMe5K+jbkCUNIonoCSO6u3ocY92A4Sx0ZwzINw2Rf1o
smTl8AzQdWfhtrZnQkXYUG0gOqBlf8IrYupDVcek0w91r6aeVDlAzCa30AIqmkNcW1aQ5Y3quWIw
7oxYNF8stZeegaC/9kjFeo8SuzS8nofVdw58H1AatF3rVt0/p05PQAwsnEujqMSOOEr+BUSaia+F
tLjHuiUXfIBvNcFL7UujjLZ1S8EDQyXna52a2QVNUCP07AK8PnZkki2v6uoGLFLphRvSKJDJdqib
XYUGTycMnDQA3cAmhPZdD2U/xe9DGmTEuWBhaV4hHkSSmxdVoIJb5y6CxKWfK2p1oTmtdWsJJ/yB
ONhZWS4T64p1w5qVnQSheWM9Fh0C34aUsY+oyv4hczv23Jzpnl40SmCaol8Z1EnXAE3Hd31sGHuX
6lVQt+qwsFxzPsKyR8QCUo8qMcfL5GhXmOXASnQuoVsCkPa7MgwytgrOn6dZE2hjcDQkcUGKNf79
yISgVWRC0Ms6ELqyoe8Z437g7K0tXs/bmTtNYBL5085kg9tFFUZoy7AOEXuIilUkVtBiTFjnxz3E
X4sahYKl/N2cTzo2OZk9wC+MPAcDwsHt1gAfkmEdLqmKzs+eo6IhFuyGyGh9nr3SQkard1vEjiqe
PHGJtHdkbIeOvSjmEvPzyXDwXkVDC5gHwAmAWHVyA6KpFMSGplsgD10FrVv7YLQGE91SRv8kthvN
ACCDphY42JO7okUvsWMmMdpaSOElzY0DngN3X0nbN5eolE5mD6ZG/XgooqE6dwI1tAk1QHySlgd4
2RCw92SXRYrHWmigpEvh3bjYn7z5aOuDYQiF39MoH8+8qIjLDMOysN2Cjq9C7hnlukUPWbyAtzq5
bj9sOdjsY9XgJBcuCStbM0zKg1M/qCXevsb6/GGaWyMUuv40MLmahghX7UBZeeiFEjjthcZeTHVt
AehqbP6apenbi1IIS6qYNus+6YKi9cN8TZvdsESyODsia0zR4TmMhpHJ5i5pK3koo/IQGlXq1Z26
jVMakDA7DKZ+MbKVnR/X7Naz4R1GCnVoa0zsKSRK1bzFuCLjLVPfNDX36uabFr6dN3Oy61BzQfcL
UjJj69tJW3QJVT/dKov0MGjOpQ1gOq4I5LjuoRO2iVLlAsTLC3k7sINNd/ooOjpW41BWRtfnlGsI
YBs5FBjfQWe9ttYqovm5MMwtyPSQxG1DslLSLPSjhmY7Ku0UDYFV/uRw2l50rGOBglhxjwszXps8
HILWjImfJabwDTdla32QtV+pLf7qtsgoZHZgivQpCbsaMklEARTeaZGdUYxAReX5vi3scCUGABsd
WnWr1uzKvVOCndumiu41vdQ2krTEG+oou5SDoqz0OG6ua8btl1RNlRXDq1LWNVp1sdGLZC201BdO
jU6v+7y/1Lrkrsrt3VO0GiKyc+zST++UnZJ2t0TRd3Grp6C2sYdVMbTIJmlq4dkd536jW9yP1SL1
BrgRQAHxe/s+ZEEM+TTfSZHF6qHm47FCqp6up5of8RyKoYpjbJjk0m+H7sFQlDpQSoME3BXFGvKi
DUYU6j5ILy2/xENso7PwS5INZB0rg+PntXAC8KiBCVcL3+06RYuCzNKVkteZV3BD8SFMT5FBodVa
aVGu13v8AXJkLBARZJKkURleAX0gr0fH/TZX3fc8JqDO5NJcG31BPeGY0a5jAB1WIWRSjMTQvZI2
yAKmmkRPc1qtVVOCClmPQcFjRbGvtm20UUpIjzkZsJAF2NQ9CDNLn5Fc9xMCMpgMP/nZsq1o33C0
pVeN26wR9ig3YONFRxd1hidVjcGOqMSk30ChtFqhYN5euED34mgRw2NsMLegNxQrFdcAyGZSFh9E
abzJ3lJfnNqqdyVDMBB1ePv0mrEESjBP/AvakzS4fbxSxzr1tIlroGlBW63NDiAmvLT60kOC/rZo
X4RFLgFZ81iu3BbEuLDZdWGjgMk3Na3vZLlR1SHQu3TFY8PjhGEH0CteuQET4AFA8j2LkBUtYm+Q
SdCxEPLlquf0Lw3/3mmq15m9P8C9ZJCEDlcNeskV7SpMrsPOgoNLPZN+Cct2RcsbPUKbn9jEyI0W
pnWn9WJ73hXNzsCYVQc6wxgVkT+HKplM42pgfXYQxXejrn3eZis6fAujawXp2fO2TkKVcbaPbE3u
J7tGv5lmd9khbC51PCfQaB/LXy5XToxMrqZIMSlLcxgR1pOd3gv75fwgTm7xyffHK+QoMlZrLYab
w/d5VHpN/Oou3XlLBsYVOzJAQM5G9Q4rEsEpDV7RBOcHcHLHTQYwXhRH37dMlJLtFgPoKwQJdznQ
7dUXYS3sq6W1noTAaYb6XSNxshp7lJgsoGmrBkL5dn4sC1am5bUiGzrCFYwlKX1R3rXlIzUXoraF
6ZqW1Yza6og9wET5Q3O8JL9UmkB31ufHsWRkcgodO8nR9I41T6kXG2stvkkrn6h/cbamZTSQSEVu
12SjSIzFfDP3AB04P5DTnoLPu0ubrHvp8saKmJodWKWaoHtRMhSUUvA9FI6xcogAVNHWe4/bKjqz
e8XCQxyXb56Bqy8T4rWE4J8WOc9uby85htHyp1B//GVAl0K+HpgXBMmf932mSTc1icBCcvshrJAz
7la9+YL4AqUx34XistH9avrmwyTwBg6yN8iDTcJJ2QyFLkBiPb6iG30NHYD0fWG+xzWbjAqpb81W
oYsNNdxpX3hblk6t9yQ52LLcOfWFHq678DLOYz8DtDXP1qJ6tqqHjl3y5oL0zULZdM5ZAQkDNrqx
ncqZEuDkTpf1rdA5eAMPkJ3yWsAlz49wycJk2ZqkjygaJDgqVUE1+HX5F78/2bCI85Bjkvi+ytpg
AMu4lm/Oj2DucB/N0QdPzZHD7Z28TmtD5YdQ30cuAi/IqMSqEeRGveDa59zhsaXJfgMgqe0NSBqi
g25Y5aB+NS20LendwpTNDwgpB7D3oW18SqbBVKe0WmLwQyPWZXsbWltGgXtacCWzVj7Q+qPc30lq
X214nSihnR4YgAx6/lr1d7n6vZF351dndn+REeCOA2qdaDhLO+vqBOzzh+FZYX671F80+3k4ALz2
ALczzfHvR4tv0lCIwS4wV+E9y67hMBYWY27Nj0PYSbigospRubRGuOBuOgc4jJVaLWzgWRMQ9AM2
GynHk4QMeDZ0mkVadugi38l9pfdy9Td27qjwhgAU3X4nPNPcLJzCdhEuhPR64LeF8VLpvwpaGp3x
kYmJI+lrVSpJO8b6cZAA8rwk9DY7S9ipqH+CQvUkvcPzIWpMN8wOBXiUOohPmG4NZ7KUvpzbUKBo
GZ0tKFlP2i/r0mwSW2HZIXaiVdHvDJItHLyP4vzkTkG17qcJ/fOeFU2I27OJswNybyQQFZE7R5im
V+l1E0QdHoaGzB66DOelHoruCvl5vrVkJwKdVai8SOZ4gxZ9tZPM9QYL6aFSRKpfpGHqD7GG5quy
j1fIR5CV3TUQhnaoBCUjuuHQnIGHo2YvNTQtTdp4ix6dQtDLmjGsZ4e8wtqIm0b8Kvhq3FwfpCZ4
uNoA+X02YEPPt09shx+Y9VpLSL7nO1Vf0mueH8XInPJhZBrttmDrEHSAkUFLNI8oGpRzzHZh9eeN
jLwmwOziIE78SVY1iCfyKENGtPVuVKB7zvvb8d+fbq6f358cQ0ZpzQqBmAiv4zDb9M6aBl2z117O
m1kaxmRBVIN2eRNiGA3/Rtml5f44//1ThoGPFf9zHI76ecWzJO9KKRR+SGh+EXMaJOawGgx2x0st
sPp0ZVN9n1DV9vWhX0UEeTAzX53/EbMu54OD5mOtpvGlbTR1QwuK2AgqURHzJH3orCUuhdmZ/OCg
QXEVTbLjjzg6OzSE/LgkWXawKLJ7SEQY1lJNdXYcRybGUODIhJkmOlxzlR1UJLf6vvGovYePW9h5
S1YmO9tmEeS/WgzE7UCEmnEfmGAUCtfn12Rpuib7Ww+lRfWowHQNAQKX7pex7uO+O5qrycZ2UalF
iTLPDln/lLgpUqd7N/+SLMGl56KvIzPT/oPM4fDsqLmCATG67nPdG0Lmmfq33viNF8SxoUnMinqG
UnYmxlMZFKsRX5aD8nZ+SRYW3prcZzEFgkgUGEulQUgtQbhaxQFnzgI4ZN7Mzwfm5JLhMMP1Dg9M
Lb8ahtBL9S9afHt+KPPL8tPGuPuOTgpJIK9MhzKDWiLxWH2lKFAbSSWwLtHCaZnfxz8tjaM9shTX
JIR+GkZDhxemKk/18OssXR9b+aeJybEPbbeSSgMTuQSPkVIVd3Vub89P2Pyi/HyCT9Y+VIdYSA2H
XgDF+j2q1nW/cGHOLYmO/DHwyVAfOCn20qwP80THBk60DUVFXo+v3WwVAutyfiTzdkAEBpFYF6Wj
ifsq3C50wZ2GkaBq0jTcr0nr5fKyiBcgSHMrDxrdPw1NPFhpKnVjFQQeTL2sbOFncok2d8nCxIf1
EokIYH7hia09cCTpEkxrbtGPRjB9cdNK7fRMx/dr+03Vn4zyomoX9tU4CdMw5tjExG3pscYLFKNw
PPL1qIOil+6lgL8HBzVemX7ZfD+/+rNTpuFZAdUwoNOdyVkZULtobdTmDm37ZDXEM7Ov5w3MxWWI
LIE+BB4YLJmT7QXJByXmLs8BdKy83Nq00WvUJkHjfsvypZBidvJQ09UBYkHqiEw8Zdeh+49ZeFDq
9gUDAWDsKa/hxnjV9d/ZykeGxlk9cmLQQS86psMQqOwRH/XD6vykzQ6EAL0yggjQIDVxkqjOlIOb
ExA/G3lAjRCa14cs+yZBf6l0WyV6PG9udhOMDQroqAOjuz01ZzmJlmcu8juo94UPdrqwyWb3wNH3
J5ss4QSYH/BNH1JUrhQfIVLvrpPypkgW5m38oSen58jQZLOZ6DtMYwsDyWPp5eGdqmReHi1k7peM
jIt3tPig8EFHnA0jlawe2lZcA5Dqa9rSg2l0VidjsdFVhi4iZGFP4mP0QmglZAQOqWTrBGXW/Ls6
8PVIbBeBflRY2Uomv0w8iKsTD/Q/jU5WKiKsqiCGh8wyhOslD2QYFEYWWIYIzm+52UlEl/zIRW2e
9h1WrtvSdtzhtXZtCRQFN3GzcEjH33oygS4SJsAeWkhoTDZDb9Z5XagaB3E7gITuZVWC7ojfOM6X
80OZPT1Hdib7wSUMkVIu+aFQ/KekWJio+a+jsxB8UTiaU7CzGkraOGGDr5faZW/KL4ojF0Ll2bUY
mxf/Y2Ky6F1sD1oZ1Xj/P+vRvVVfgivh/BQtWZgshdpKcCMWsJCEt2h9aJtLhy6k4eZNYBRgRzZQ
fJ/4/sZmsZkrLT+07jeVPXbtJq6fzo9ifil+mhj/fnTw047nFPTS/NBp+4S/Fu1CsmfuxAPZZ6pk
5K1BOenz9xUQCxEnRNwqa3VHoHIoBzdwtUdp/ci7BxCuWc3vvPqOTU5mDSlkpWbQ1QD9XnmplVXA
ARLpHW1f9ezh/OzNLRCiWUCFcB5Pe0jDXKtb2x4QnMWAlpSvhjA81DzPG5lbIlB8oTMIZC8z7ZeG
QE9xjil0aH6rFmQXOlA3/w0bo2auY42ty9OIhoRNk6S0TA8ghBo2i2i7uSGg82RsBUdx4qT5pOYt
VMxRrT9Y7herufllbl54+BFkjgakUVJqGlq03GnbJsM5EanHew+d5b8+O8ffnzgTpS9Slobwhla6
djIPcKFf+z7UkNA2hUKri4Z8tFFNDgmiSE1EpKuvIgWqsM63vI1W5y1M742phcmZMFjfOVrR11dJ
t1WLa+I+VJeJtTlvRJsuM6zgsYXQDosAOpYp3WGvuNI1uri+KjvtRi/CtaThFw0CQWnyysN7J2KH
FCJJiKr3ivJoGS+Ae0VewxN/4YeME3Z8TY4/BOQ4KC+AAM08YatJ0a+s9dANvqKle8tV97XOaOMl
0Oz2moRtoCS760Fcx1m4sUv1mxElEdoryVJTz9T5ffwMlLLBCobfAxf+2fk5wi0B4cHP0ACbdm13
0woTmm2ye+hHinUzQdnfsXjkGQPg+OfnwBpfVZ/nAE2XI0EAcOloCz+hsjNoCim5proagFXe0Lbh
e1tkV6D6lr4d041ClMcizJ0rsJvsKbO+Vkb7bqIpQeubhzYEoil2KfhfY+5RHdpQVKurdYX67IrK
7i4tND1ItS4DUm8IqljZQarWg97lOreHveEO17jOfFvQIG1i1Cn6bNOQevwftWdK96IcIBUZF/Y7
JCQurVZjQRO7zHfCeD0U1iYG0LJNUHoSZbhWmbpzdVwVanPPdTvyFTv9Bv6/ZGHKTrcvghFEVoDQ
ErR4THvy3IYOhjOk1ZV45OHeCP+NcPift/5/w/f88O+5F//6B/7/W17IKg6jevJ///X1Pavi7B/j
v/nzv/n8L/51Fb9Vuch/1NP/6tM/wof/Yzh4rV8//Z9VVse1vG3eK3n3Lpq0/jCAnzj+l//fP/7t
/eMrX2Tx/s8/3vImq8evhVBl+OM/f9p9/+cf6IM52pXj9//zx+tXjn93IatQApj6evqP3l9F/c8/
HPXvYGdCJRlOAzkU9KX98bfuffwLcf8OKh+8EFwHckEELVd//C3Lqzr65x+mgT+h0QedoCgV//tP
Im/GPxnu31G2BM8I+NnhT6GH+8d/B/9pfX6u198yhJmgmq4F/jU++OkQjccW+hfoXoM9B6d5Gr5I
BWrqBTGjrajQyOjZ8TCsYpoqG9ro0C8q8GLxSGoq1309NNvEqLqdjYZnQG5LZduho+uiq9r0e1ro
yk0aihgUZ8k9mG2Hyi8gPLuqWantasAODK8lTX3FWFL9KPsBTT1JpdHAylLzHU2VgoOflitr5LJM
oGElCLN7AQJgn4OgbcN747F0ZKF6eUHjg92DP9MTVsygE0gz8zk0XRAFlq6yZ60DQZlYmEmJDyr0
JuOaBtIha4i8VoWGXR5uVU046yZNr+08kp2X1xboviBZ/K7FcbgRXZStVZ3nO713+13Z21Xqk0hl
KyhikFse2YbnxvqwqrgtnqK4FTsrVp1nh3Q/WkgzAEfbpsUWhJVmHSRGqGZB06iQ0razdK+CUQQw
8q58E5yToLKB8TL66EZGg+27ptTjIByyrVnX3+JKZ14InZIAGzAKKgNtHHZuAAFK2BqR86VqgB3F
SdtVFCPnxELyVCtvohwfSyAVLdHXD90WVwlYExIPDDG133ThV6Ek1nU8XGnmNqzIewc5T79k2p2k
xdfCZs9FTW1fgXCHR7hAwym0Z8Im1kCNYjMUZ8lqyMrQyyzwOgx29a1zwdSIFFTp2qVXsDx9iUEQ
6A2Vo2ycKL6yCqNaWUPuJxm/qAjUCu2klI8mmrQSF5KVOghewmFLuIFZ7FamKrcpSVDMdOJ9REJz
n2Xh966rg5a5sZ80UMbj5VeNsVUkk41IHeWyZHXoK7IrvCgfMj913vGuA3Kuum10kW9rx3ptCteH
0BOYEYVreSrnpm8Y1MXNLLdJFz2Dq+UxsggYhUsF29CLuLOlqrEiEdV8xni3A1gMzhrvmGarRkJZ
dUTaXg8dKwlNEaa/FWDrAbiZuhIQYBVb4FapgXRPOmDBddHsXDcO0PctPLOp4yBPqybgUqtWTEeT
gWdyGW2oxZ0vQk3j1dDqtkfM5G6A9sZaEy0mrOzYWxqpxLM6cHqooF28cCu9WSsWtXHrgF/worOa
u5igTUaVI40heBHWTKkL3Ut4BKItw7rqKvMenX3yGVnFftN3/S52AR6XuVhTi5Q7VPVqwFJwxAYB
0WNo4/Cn2rqzIkk3dlWzTQhGo/s2BYgdffi2DLgTV4cCf1kVSVfuDDMxTE/hToIVaauHAXQCDBcz
pF+yzNe4lq5rUjT7imnaD5u24Y6p1G9Uu9nmjghv1Ejtg7yGXptWxwIijQm7LdSy2OtmPvgOCL1e
FZtlgVL0F72uAThsZdtE8LsuBOS/tF25o6IkV65Kw7VFi22awYXYfQUO8RSYclarDyhqo4GIl+LV
QhWLpZafJgCSIXQNdKPxh8a9rlRZb63W3iqUBqUbXicSvHsly/KVkxSu16c3acZ/CCXKPSMsB+x+
C94GHQeh2j0w2QPfAHXAIZI7/NL+qnPzp7hGE2LssJuUlS+hgeHwqt2LLr7XGkxk2OoBAzgCWNl9
JJ1d1mSrNL0cbHrbdwzZqn6PXoOVEUaPMs0twPk7ei213gem/mvco4+/i6BWydPiMQZ2DRyW+5pk
7wrUEZkXxSS5cvth2EJMaROncM5uC+UyV30hpAwvWBMztHL6ZttpOO52rfhaxYJaVa4oZ9pl62b6
BXS4RVCbzipN8g0dGiPggCCAPiDBjude34b8CgiQVa7EgdSVAp2REI4BI0fQOaDdU4cUQjVOtuWp
lfkjzlMd+mirql+UWsRbrVEHeIN4b1TDMwiSoGhUJ82m5FXmCWk9q3HzRKAOimaUIkAXJNgR3BTe
T40CBa1oF0pGBo834iUpxYtUakCA4VuC1AqvmQPQm4FOTN+AgP0W1NJ3BpdyC8WW8maww4s8SVbQ
O8x8sCM7X4pYPHGWFJe2Vd326rOSjw4RzTgCBWNPdeS+V20Ud9qV5jhXCiSRjUrBNeOSG9YWlp8k
euaBCDJAC4hcF6Rh12bb1Hte4gi5yVc97WKcOdAUF61Ef2pRf5U6R7DsaD+MVBpfe0UDw1tu7Uhp
gUZHtM+uRsEgm1hfHR6tHIWqaETK1OeCXFSg+79Bo4fEBo6KO0vbdG62J/UP4fbiEacDjjAm8rq3
9TxAD2u2SZjY2cIKN5ZAZ6zqUtxt5TXYRw6DZEHGC/qQu8aD7SZsJwqrD3QrAXVaC1ozqnYXg0ik
p4H3P+oUQEjRH2AanYdUURvQsmn3SVN0a1GUui/y2HrgVQ/N0dpEmqrSNg70pED4QsXKrOUaqltg
s0vq51Klie7hzjM3kM/etYSMnJr1uHhXkNlL/NztpK9D38T0w6GKvTwRWzRSats4ieoNJFf8JM7c
IIpp4lkqA2d5yBNw9tsbpyieUlfvLjOW3uHlxqAab1wQXdQbKEJ8S4rya+N26NyXIeCqReL1UTKs
QVR3ndkAN+jGjVTAWBMmqVzXNNqAjMr0c0v7USfOzsjHLhkURlc2aU3YcgL2fyRdWW/cthr9RQRE
7XrVMvvYnvGW5EVI7IRaKIqURFLUr79negu0aAMktccS+X1njTWsafVAy7qnN6XGoRCUwFHfqXdJ
uwNli87FrNAxIRP/NZ58fzeurC2aietynIx3oThti7ijkNYJ/85gDrzUdoU+Zllg8UGJ62FbPfmh
ArXtm0ZXsXT5AmtVXjfJwR/A18CSXkkDLZWcu11gwwpLUFvFug1LGW/Zcx+zchzsTsjMnMBTV5k3
j3lG+u0w0mHvExJX3EY7uKVAxGo0zFioVGNFbd4btI3NrN6vk9j1bLT52m9zGS7epwTQVVJf7f0R
0ngX0N0a42byU/kUhu1brbcQajB5JYjrKUamVQEYJYW3iDAUTS4g4+MMR/g6FfNWLwcBzmFBXg2U
78utbTjNFylG3OK8DPsphROJ75qw5tVIn+uU9ZXuMD8kWX3kWIOL4OH/4iqDDGbri3D2XieyXuKo
T2CvoU8+gxaPCvB0ktUYs3rvEws1z8WarPlEPX6wkLVVDPPIlcWYmnTy1LaQs7XZIa1XdkwshgWr
XZrLxLxBESmLwQ6/DKb940xMlA+mufPGr5JNh2cWoYIoJ8mCjtqGeUfZ1FMB2C0rUUVMP9G9NBUr
ssfwzhwgiSzNwP2STrb723nRskOOUXKIQmRIxw54QtP6f3QyjndknN9mSDSLsLdJNWPCAqHX4f7F
4ZskeUpeMZDaYqr1nG8QZIcovBSs+TcSTW8IVcJNZsR14eq4CQEjEhI5ajn/N/bwAu2DbocWt2lH
19TsoO0+kmb4G296qXSTHfxN/xoWPz3XUT1VyN7wd0G2Nr8tsuJ22sR0J/g4IVNPxuaAPluPIVlo
+zX78FlHzVrvWxYs53bx3IVsGNgWi8dqSwV9z1T8FdT+vFfR4kE82CaYIEVbwEWw4hEhbHn1phqJ
DkEm3LMy089IDSuspz2nv6ByTvKorR+Nw718aWm6Hrp422MAOy5UvSIZ5tIiqaxC66V6HdrQVFA1
R9+6a8ZiGiNxIX22FYZhY+/B5lezZKh94PMGVSPdRL4o/y+sh9B0umyaT1E8npyh/+Y0+KLbqEsl
2XnmfVnX6lfUjvXLKLmsonFO9kMWjAce/Qssbg146l/S1H0uzEuLTQ3hIRrHj+Gxm8ToPsn7WSw5
Pmyz45DaNPNwyNi6XTEk7hPM1EmHQFPmWuij+vgsUGVYzSDREGOPDk9gVwaKpqfYChw3Q/C3mWIM
7ct8WMN2OnopCeH7iHI4QE0WNFeCAP1qSXh36/olLPwGz3/k7mkbvGl83FdoXPG3/JV6v7MW+Eai
v2kt6QvXERqye/exdfOfKe3uiIZ8oooJPOt0hQ8AzmYEiuPyklDZxInA0BECUqkdEyy3vb+eEaNj
T+Bmm5ct1dszE2ar6MKac8Sy4NDBJ1bIZFTllAKiQbTnTln1r87ArlJxHTZ0UqXICmD9hEkN9znT
my3DqdGP/0cA5UUzXi3clD8Qx0AK3hADexOeQG9sM6BEkf7Xgkl/q0dG75ER9jtoJS+yLLVPvvR8
jcMgBhYz1f6lqQMtKxHrunKq1Zi8jPzROK32Xe0HX21kpjMPkE6B3H9VGgm3IF/849b2KB3i2Y7p
LteB/BdLkkNBOyOpDD+C3ucfjUfafW8yxCoY+TOkW6FJvZVRTXHXTatA2oKsS5PpiOS8244BS1HH
EWw5xWpSDtLB4CG7HbSm/JBq31z6Th616boCb51+Mh6Tu9DGsmRqLesOpyfQQnpI2vlrCbcuFxQ2
pgx/no51TlT3DmGuLZYgkHC1zRat2oY+8bE9ut7Oe0mG+BQxJnO/ZoWfzRhNMlOxRC1lNDXzVWb6
6iPgNbV+AbjUVYptP8U2Ix0lIrF6zuo+O4WxraQNws/Udq9Iy0R6tu4D7H2WHu3g/gwN3sMcxMp3
X0+vkVp3CBXBZd0lOcNvzZgPoQDpw6e2u2ExOHb6QHxXjP0xJvzaCnl0qDj+bTM/qqKGfqLP+hA0
5gkr6lYAA/s7DdluRc8AQvofiyWAALFRCA6TkmXUVZYm7NIndXweR+aXWEFVqcUUwOc8V82om6JR
W3QOhwYpeZ5YZ7SPp7sIUhzu5DPMujuOT/NVxgBQBj8+6DQUxYiaHxEPZy/CFGO3aD3VDYmKiXj1
J7glkhvkisxFogZajUHU52ZZEAPl0qCgKEM6BQtCHzA4Z9dOY9Psx0DBhOpucxLY71l0cYk8v7Fc
ZUZfMxFjMLCPHQHsh2t31h+nikm6PvJO69csk2i7r3nCK6BX5rIqX74Ni14unpuaqQiYbXf9kDR3
H00eVb81dodtctzbrBfHlCMmsx+3utSGpjW6maz+mhuYqKfQ33uy/82JilB6wEK8uzB6mrxezKsE
OntmNJ6OkbdgSAn4zm+asWI64mfn+s8gMi+LVK7g2tHrQM30qhJ5MUGDoRfvcJ5NFAsHWlrSiiQ2
O0dGnYxmtpBetB37dZR74kZTAE/rdt6aqpxZ2n6g3QnP+DgSoLSe+Q47zDSV5GmerMEvFuBWVRyf
N4YAbK608T9hasa4qWJww5JnXr624tdao5oaELtIUT0z9vqUxBPDQo7owc0gFj6eybjTVNcFdFPs
NCD3o2Qh9/dkG9IPp9xns2JQ4zweDxaTGCh6vNyZJr9WANUIqvLfRrecF78HmDwBmHETMklcPV59
YPc5fNEIFweiI9auw8oPUSyWVLJzMm7fZxxq6aR8XKuCXzX7hikHlxGDhXfUqTh6HbJhZAKUhPb+
u6dlWOK55jlLozUHhOmOHs2udsZF0ASrXxDpw6kHuU6YL122pzWqrlMXistIxx9zA7zfwdqHrUN7
eQLNw35z8uLjuvG7zOQC6kecJtnTGMPbN7fDn5V7w04AzK08hkGqS/oTmbMgb7UW8AW0V2nJF6vF
rSbzX817REWyt0R2zceURX1JFRTuUTzYvN5a/+at7IUjLv8jNTGue8vtAwUbUEiAHK5xbcj3SEm3
T9PoPUlWmo9DElSjl+xYl56DId5tjmaoN2pc6UKEDnGIM7K2w6zD2Cs1Ptqk1mvLm6bSM71jTm1y
SSPvLOP0Q83AKdcWa3HALnUH9ShDcmf7aGNM4h9qXu/d6o64+Z/0MlfrHO8iZGpKPzwg+xy9nTDp
I4m7CLf+kMT2reYTbPFJvKod9b17otAhEFkgYLHoZnR9w/GNrxP7bIARja3skinW/K7DFdDhItdu
1/KW/WSNdqVFAgDKtCnbzcGMmWwZMFnEUFTx7U5nRn7XvGuuG+o0GvzLSVkvKZuafKCmOPorR9w7
C0iUaMHvQKSvKBQiQ3d1/z2s4og1kJZsdtjAzC7ubFRNmn/ozhwAyIi/YYMUAlszhQglznZcIOJv
IeKtnZhB4lOaPIbPtmozjVvED5anNVqhjGsDuh+S9U0OwCjFPJlPfIvjEaGoP4Dx4qsTDDgDMkoh
oRrFvkYYzc6f0uavAEUjAELAN4oLLEE79uMTKRUAg3z2ASgsm3mzEkCVN2Ed6HViylGvaMg0gDZl
i8+oceI5wM8bCJW7g38FMNjMZg/B9b4X0zeQmKai3KExIFpMlWG1QYEPui4225tfCsdhjtPmLZpC
0P7i3iXyxo2Th80l6ub3+ClnLvwc3PpCamA1pkUwVGOha55Wz5bahsNdD61/bxFHj22m3Ye2/jlK
dtV4fnMekLuuG/+czFtzS7bltEANmJPOHe0mTGFrUmRunJClseZubgkwr0FUDTWnySxVhNf6nbAm
+SNtNAOk4sD5AoCtoc4uMfLRnq3A1L6hwEUS+QeBDgVCvfZ01MkOQQjX1s9OFv1KSJxofwE/fhfB
+g9HfJ9jw1JPozAlfMq5lSGiEpI4KSOQrzfh8wxZsrVCSEOicHtJoooWOEo1oV77gADA5UCABbfZ
tGDDdBb22/Fs5m4pV2YHbBJ2OWaDHI/Wnoa+PUUNfCdQiLhcZ8gio8mGqQiHfc5qgE19fWnSoC8T
+JcjMiOHhKpfBAE+1RCtR4y0pAjBDpzwHZonOE3KaAZaPfn1YxWyaY5vkGFTGe982RaE0QmCCV3Z
d1JLjaKF7cRM3Z/HdGBPGBRnwMv9e2MBIzaRb8oMtuQ3+KGinPTk0vcgD+ctPbQm+7VZzuCXiva1
ip5UBlsOUdvZ9f7vJllefOf+ZZhy13bLKjHUJwWGJm8EYIwY8PM/UdPbPNHzAkgzQxdcES31Tg0s
QNfKv1AnWVkTfK7Y1+cymL37EvrP42a9ncsWpNzGlFfIWwVi7i+5N0/1OfQUf04iwlFBFIjvIQWL
4bv7whiCTJFolnUUE7tbJNqpoqYvWy+8xrb29o75qtrQk4WXV6TVqCZogGW4j/oFB5yFnVvNI1JM
av/A2COuZdyee4GPHZdquxutVyzJzyUZ5UUoWxfdaIsaBCpPgJ3HmENfEQAnXxiCVSpVY4EZhkbD
7N6evVA+gC5sMp14oF5+nbNBv3I/eaoxaq4jQHLMURocDD/ofhz3sp5PIlkH3OdA7nqcTJ6+JfFz
Q2NW0dljqBxW6pHRtuYhQ2CfmoZzprNtFyPcrlIiqVrMxT5Bcptv/e0UUgxiYDXiHcGfXy7TvAsD
fZ0zcsSO+lDFur8i6P4GU5xC3d/fcF/y4yDZXo5T2fJEHVKzFDb4SBvf+wdcrcfagF4eLH/t3xTS
4BpjUD4pGh6nJvbgjKe6mA0mhr7dW05uJGJyH3TquPTU5Qin4Xsk5RzX7rlLkkOgxwss9HEZAWNf
FjTZwx+LBYK2Yi+bjpXIpgAXzsUzTnEGts1rDn5k6ksE8O9ABWu9fYa0FYBOP0Tns5MGiIPHcA3e
JTb4vAm6czzGW8EVgu9SBR5iWdQF68VXzINX1oJQw8f6atDngSGNiqbsUUeQgzNGlh5kQwXItLaa
nCzrdJqKpmnm0mKwadADjYAbZEAOC2rXnDRrpcB+Vz71lwPNWpxydp0+9Mo5cDEbqlfPaf0GnvQi
O2hrljb5i/XyrhAVeNWLbYenSCE1J0f6TPe79aPjiNFpfbCZbmQXweL67pBFXWHSnIEHRRsOqVWg
yqd1075+UAVq4ORumHpJZu8r5I5XazcMAPvNAUzBmBsVvsp6OgOe3HB86n2ULThQxyT6TULvCe4u
pPVcUuGV4ZCSIxoMsJ1MAgSQ6b0Me9L6RzZuq+oVar1NuP0yDXeAszgLNDBcVN4EYaPu1EebkhyG
l4yPh6AHVmqDpEiX1Kt6GRyy/h0a5hLI2B1nIilmhVzumbE34ePdWbuVFz01pvLT5btN6wW7XtB/
RHGIhdV0OwM9gbegCwMW/RvWvqKe6AqKl4FNIN0LRNi6lMS8mj5UeaBZBTPZbjXjgUiaFV5mkLGk
Sqy+fjHy3hZbh5y0iG1fKca2E+Nf0E+wHc5BtKzw1YI8gRDHzT3ZEzKQJ7dESFJrr0qs2SG0IBNC
MjLEThikiXfapMd+QsJSXG9PCFWZ9uMa4tebBSEYdZblHENUjjKo3RCppzqdPz0PwB1FrGxB5vRN
j+AfHVpYcmgK3a2d434PI57N52yKTs22FhNUJB9eoFjV4EIr+sBAyfEi9XRCWchtAeOLUPLWr9CE
A2hwM2nhdEKx/w/Xvs6eZOo/9xq4dmO6csNChLSeMpw1DItB1ucNUruohYk/lVTkZqrnYvMBUaEx
A0gCCUgO6iR4raHMKdcF4VnM4WVPhgIQIyzIIb1iu0cm7hgfYuwwOG8QyJQyRy+BCP4Nsw/IYsWE
wgU4kThDwBqiCsos3Zpj4EccI5BW885Y3exHDIlh3ibW301pHx6yaaVHUWPQAf1Uu9xhqGclHXj/
AvclwuFU57+DgD2z3t/FCMqck+4FV+Zhho0dD8mwXuCedD3gkgSWljab8fo74u2xi+DbDQV61T35
04+0/xqx4YeRm4VdZG1lOYTpjMa7qWPFwihUL5mxuTIy7SoExtd5l4XpjXTtc4MgECwN/lJ2a+i/
1Fa6XxP6R37PsvbOKRk+gNjKEiMqKRqStOegbRpwT7Ypzdbc+3DtyjWuf/skfKIYTqz4gZ8sgjww
o0SiqTpr4JFhj/gp/d7harN+V3kJAof0EB0waV429aAE9InEEXgg1KrXMwzLoEifZc3vbl7lXWkP
gAb0d/6y7sceIASPIDjY8s7rfsa4lzxuXvi2PqOVu+8LvayqcJZ96eA3okJBK7e9YXkAFRBdvqLw
acU4ZaJkp9x2SyXQga4LTgiO2g4Zndu8UeaawkUi21PbJ7smmK8R+l5WPVSDS5ayBcJ1b0f/O6XK
Xsna9eV/X3LvvrONI5RtLvmE/XQbJ5xI2r7UNW9wlJtCbjI3pPmSdvxk8UE4s0cAK25/bK4D9X/W
mWpKeIyOmxtHjHzUZjuEY2F+qAX2PAoEMDMgKDyyFEh1OWb9qPYiwDHGgh7sLM9+IojnPilZoX/k
ia/rryEMgWNDSYNenFO7iMpu472zdXoKa53l4RacIonPw7o6OE8BSI4RVoMNVON/UCu67oFWZtFL
qCLQTbobKuFFpEz82CszT+FozR7pW22qP5ywWRnbLMR/1+LDeu1S1BFpCtiozm20XFctDmnMv2wU
3Iib8GrihroGgXdkxECpsCIOj3O5iwMF6Ab9MFMyyDIl7ceSUCxv0Npf1RycEoVA4Tkm8l8kEB8n
TEagR0kamgcjAoF9KfKkr4dcOSwDY8BZmYgWEB5inb9F30xw07NpF0C68LbZZoDQZhqz46zGoMsz
6BmP7aSCz9Bfoa9wsWF7Rn1yNf9xFDzicVdMCXL8cp12w8+OQsWyalgNWTPGT1MI6ce+pQqP10A+
Qt4mN1cn4trNABp3iNG4yjUI8CyP/vIkoqW5MB2Tl8z480/eJdHzNK7Zd22Q1ZNvq+0vgCC8HRzn
IDKc0j3C6Ho0NTjVDEdQknUVJU1wnts6DcCi1OHbbKJxT82agBFO+ipxEmKeiG+gTly8d17Uf4fx
ZougToDtKH8W+xFZh1hWs8budWvskw74uvfwMO5o0MbPXIrgB/MfbK5nUSUQIRF9SKboa4VTdA2o
+QKU2xeubnYcpNHgyYNa4VQYVXfBpyUvixiDXx513stmFr1bYNSpxtZg2OEMixQZitr4rGj7fts7
BArmkXLRPUg1/R6QrFpRMXa5dDUiEMS8T2O0zkIAqi41jz9RJ/oBHYEPcrXeha1VOxWa8I8Mx2Pi
Xb1svboQzwKeoO5XFznMFslLtA6vgqyf5tFvgaS9ZL9KrAJZKB+0a3yvEchXdfirzxfDvX+CWfYs
OoVv0qz1JZtM/+S8tEo4VJIFyJFE7WquMW5777NMmS3nlcBFrdqugJRrLiwxc+EQPQrupAEXoSh8
vEOM/YQP67mj7oy4JFaAL8peRgYzFgpl04A0VTvax8s2gwmGous79BUvgAhANeNDfoDroezAYP5q
fSy5ZjUW2928VH7fBbfUAYVArhyyFJfuAK2kAWZHkBtrwvgIED+tIICgWAjShL41Ize5m9CKnuOU
Bkfgt3MHji5t/zZqXp7dTOlysHIE9i2mDnDO/4ftqJx5E/400WqgFZFgFKLwywwIiR6i4ZA+AJhm
M+wUJ0SUoNywJXsoeUZAuC2SCUjvsDT2BMEaOsR7l36qyehKRChPChJHTn2fDDd0g25LEQ4EvbRr
Bgs/8o4eSLLLtxlzNEPfEiLssPnkepmEy2Ptiy/Wy6HSRJlzYudtJ/2W77kIwjOVpq3S2Xmf2xZ9
47L6lQTZUbU2ugCTwOWvAhL/di1LzxMXAtecg7aVdDFYT95eyMqiqzZqfR0BUuPHmxHgDyF9J2iK
q0tAtuZitBy/O+fmA4JHhwBbAoIHBjGd2aZx2iCyY7zKIBlyU9f6u1ua/jWKNSoMfaQWliFqcLYC
kCdQfJRT1Qb9JnXytvqxPbR6ag8AsboyYctdcDvdKMw8Z4UX/7hSNx4XHNZnkdjpkrUhJEhRVPe7
YB7Wa+8J8t3MUHBNvWZ/vDZFkKsvLZg+bw1wKS9tnztbr3fR+AqBidtgKj6v9XMTCn83kB6ERY+Y
RG+ZcblBRIL1iz/TFj/5RV59jNRIVzDJh6HsMRsm7dH2gG2GuJa3SSroWmKoYMJE0VdHh+YYLcMC
4gpbDyIzN/ksAKccNHcb1GLGBggdZr+hBgaSQQU0dL2Vx6gL+SdUeaoIlynD1xx9z6SdikgqeUV5
GjLESdC8h1zbpEwZQfmSbp4h1/IeE6EbwYAmzBwFW+yfBFn+bxTiy+s4Oovw3CukbPh5U48U0Osi
iyhrzc9pcfzvMmZJnU9pAA4ugJwH0IPXmB/tjFjOIiYZctRpA5BZ6H9N5PQTGrI9pGlma9VNkNBF
CKe8w4hjcvQZQTaymu5meITlEqFH3aHTFAgAs3198y2OodnDa+11gl7wbs3llnpJ3m9AwRz6I46I
m0Bzdss4flrzmuKrz9hPsiTuKrIEQjGgJvkUT+3Ra6Zt1y7BVGyr0DskS+tzaieCEbFpysYg6ZTx
uSsVSdabRFT8B5JGhxv+pP6MXS/+E8V28sActWGX82mg79ANdMAhhzB6btL4pUnmz7BbeNFAf1vy
uIFfcUyzQ6NpeveAn0174vn9c7Nl5jp0bvu1DBokcL8NPzODHH3WB9lT3ENZkdBtKecZwp8p7rxd
0E/DkxxHhNuOEyuMFwMRTBZUJWHTwI0+sKrtxhraub55CVK4vGkmm8NW+wlgBT3c6pqse8uGbtdR
AU5hG5Mnyuf2zKMlq6yql6qbg2LF1VBo7ZrLTFM8U6tBxQyoNBxcPai9OfR/ZAhqfFattL9YtAIr
dEqZfJqX7I+p1/p1YD5y3Zjh5agUyi/aKPrXc25ua+Dq5xlpprYCH4bsVjZmMsfTnh3ACDxGpDTl
twlfdlumQvLvYTPtBwFtVzXkoTHMpv6JNPNHh1YalEDx5Hf3KH16rDlVPSnI+muKkN2AqgFA+Abc
NOLy2QVjX8zDhF+DoWdnCc76jBL/bYtM6+XIXAgn5ODG1McABf0VNl2ZXtttRAaxH9iSBWb5J0Ia
7pw34jQZgdzhCMSXgDRZeRhE2z5rs8alaIe5rH0O2JRCzschxX3GStu0BwJsasoh2EzujOL0mgd/
2XULXAqVcFOEPingjKYZhTyZeMF5Hc7wPeLRWb6X1KggRyA5PcsQTKgBNn7cSKzLjEG0t2X9Q0Cn
PGzJOjnJJJJIEpjY0WWbvoSm7qCH1ZEBhbeEFbHS+1HLzFXg0kDIzbdgYoD3sdgSPEEla9ebSl8p
CiSfo77b3lwcodqqsbwplih8qPPEcHMcjV2dEfTcgX+oFgmNXkiA2LeUk93I7HymxjYvAqG7ZVZj
sDNIeQXKJtSh55NE+tQasfMQAbAHyUxKSOTQFaBH+9kiMjCXNvMelB90UK0nvoMuTm/OJcPXKqEP
LxL+OGpDwCvz4H13kfUB4w2p26fTiBxiIf45q4XK504sBuNUNn75JiZlBNK2DOMAypXI8B8z4tVf
XKTVH0AC0M9AZMikf/Tar9GifCGAUsqtffePLuNQwhjork7Fas7HOFO3BILBxzNl+xwFn/FTV7/M
LbNAaQP5ivYHCBHBGXvvHajmLQ8Wkr2B64PiVqIpzllIa+K4jrwc92X7dwj8eco5jbbXFjrOonfD
+i0DSBVo0nl/gAg3dxBCgIs3GEXYMpLPVuPA5bVrIDnhBvrTGbMm3B1P/cBAEvhu+utZ339ng9U7
pnh6cYPGUBGP2zmC5uDgzTN4tXGCvscD1ZNbgWME5HgLmKUb+xvBd3iKEZ79h5J0uzOSxjsdrN5D
+2XQLzFhC/EJi0oG20vFncUQNNRrZSFhi8HELXhmzRriRiETlqLutq5BSQJPodAH8y90Qx2+W2jt
yq1VAUbIIHZn23RYu5Td2Fiy0QEdxTOBzOLO16+I2Ua/2ojqrltKQKDNk9PvxF/i97Bd+r3ZJHja
qFmAKcBBtuVOrAco2udTKCfxpUMMm7FbBuyOs94Lf+txGSg4swYdf5Mac2+t3J6MDa04/sCS6XU+
Y6KDzJ/MlOUxATyEvaC5e31EEMYPYKZJWjQNZrA4iyGNfkDDxC5YP8Y7RSAzINDuMWKuw5aTdM1u
LO3JbZzatrIJZHqoXud3b1G/0hmSW7dhkEsY4RVe96wY63EFpbK0l26jyesYPijOCcmDBZ9lDLkW
tPDYnrpoF3Db/WBzfKJ2xN7YxoiUkiT+aaTsStMv7V8IvdYQyjC2HN2auNduogSK4oX6YOCBhL50
AtonCAbIhfOaAzAP5u7Qtsv4BAx/+62Gpn2PFkmfcUaKDc9/TP9QWDS/Ip7OfyCmccfNJPFeg1H6
imYy/egXLFC9FvVrvGxbc0Zpx8955NEOFIJ/TUzsMIQsi34ZcM9/Dn203Fcx91CGEhxmvYgQLw1l
hJQNPYak83AIUgT86OFt9q22ZbIInJErPrlCpmmAKHDeRM9ZphEJn4TQTrf4tWxK47ctnOL7UKPz
Pg8SMa4VlUCdSEvBHkR4RFChnvHnruYzmPQJnEoKHPst7nGwlRqQJvYV/yEIW9eJLFfRT7O36+uF
nWkCOSUUjIjX9gfkzVksCM3BTWg4eBINjjPjUHEwdmNy9Zpe6104sf4HMqD7Sw1F8W1QOnlZWw55
XEawVuZkHOhbnG1w7cagHHJP1lvuYZ2uAp2wV6/WabX4U3gyJp7fawh0zvDH6DxUfPkBbLmH2EtD
dxxAslkKtQKNhX3lNWiRyJam0Oyuelqh5kjavbLDa+ovz35E6rO2bVAh6G47J4i+/ZRbVBfNMuIf
CXDDGWXspWXYN7Gl9v+j7ky228ayLPor9QGBKvTNFOwpSqJ62RMs2ZbRdw89vr42HJWZMsoUKzmr
ScQKpRICQbzu3nP2QdWWFW9NRKbwoh7sqaWvRlshG9VK6cOIwEbEWjFloMfE0INFY4Ca8qacsF7y
jFsFkMcuQ0N8NYRceggGdd2MiLODChTzaAUcCkc0rSlVJql/9NlBXxWKJLlppalPJIno+Cngmvl2
6R2awskfMIWnP/IWc5Kbwr6+1g2Fzm+FoGil25k5daR0JFCjL3/VUCzdpsIbUHywVGBANe4iRW8o
roTy16jq2oOup6x+QyPf2r7hLyohpbeaA8CyxMv8okV+va7Q2hycLA1vOzYVe7r5FKFVkUiuxlGN
RYMmu2/L4YrKgL3KYsO6dTqrX0aD6j+W7KpeioKC9qCZ3qEFY7QmL8f+AXGCQAwkyO/4F1vXR5Cz
MEeoCaQMpWsnwYLkJn5q3pBrZH01RcK7r8cxXpkBGx9yl5zdWWQFT6GfwokVHmVi2NPq/WBUWAZV
Q9tRIPa+yE6U3Pma3W8KclheRzNOiU+ygKqXWo7GQa+vIqmztlU2aa/00R+oNLey20jUFeWQG5eI
T/+eol59NOykObSFIvZDrhX7MBtZ/jWWQamXsNxYir7E1tGjnM+KBee++r0L+ugKlmL0vWsTf9XH
Ak2QbhjOgp0Kvke2VUE8geo4aTfMKt9SoRn8hqpgE3AoIBYsZm9K4oQ/RBjfs/Prt1Vn1C6M1Pw7
GvXqKm6ieOeFllmh9GP8sbzacunWDswYu8zbTeCMrF2Vna+p2NV7mzrSglmVhjWD8rrCBTOl1LRr
wJHarsO08pV9fPDuIHJ8wv6qkTyQggaSbd8aXKek8TBZlBz0fan/6Ecd7fxakZytZvX6crD4i7j1
bfqEXb/hdJ5f9yrem16QuLO0GhOfjWnlnIWMnTTEQmXRGusVpxDrQSkjWno4z3ytU94q8B7PhWLW
275RtIVvhgEIr5xzf18ZVC1jqjJlHiBAK/yWB9ro/dHKLfNHr5eDWGa8spuuHzpODN6eSV6ll656
tyECyJ+SXVITqRU8sqrUYTYqy5AXWunHelhg9g5+hEamb7W8tdcqcmh6Mk62VSK/gNVddWytHbPf
l4xK9jzYiwk45VRFGWXYG6Jsv3uO6j35gZERGODQtestu/wh9NFaGwEqNbUXPAF5UO7HpKcyok41
YdGL27+0NFBI9FWdje779JENczjkOuJH2ljqN9ks5S9tagzbNu+727FRo5fC7/rXvI7xkwgZFceh
V5ti1w1DtOrqsF+ZTqrhKNCdpVUiUsZrM7h0g3MXKXy+MlgnQ/h7hfZNY1d1yLBD7CKqTb77F01s
R+Ry4G8bzxHbtNDqn9GIHAehM1Nlmuso6woJ7YnSNSuVuIyFhMN11ZR9tqCgIm2ywK92FbrtZVGp
OWWt8V3Q78cdnqHf7NKO/k6TmWwEsTjTZ9XT5LGhMZqsYtoT2AYzWsZprRd0gukDqa7HtuggG02y
HWJJP4huOkbHcbfHPJ9to1oLOWn7dGNsqw9fRqugmcl7SAuL/dEdW4pruw7JkBk69d6o4/g5rBEo
rwqLrnuvIW2MtLI5pCXCextB2bLNGB1V7YcPxMy/mgn7x1ok6h5EQLDPQ1E99WPQ495I9Tsf29A+
E3q+tOS6X0fRENz9pdUtp3HdCrcVnNCFVkrOujAse61B98GejN43Up5YnOjM15PlofZCBF3CGDlj
SGX93fe9EBt0jHNCK0gIBtPJm2ZZqvjK1JARzzWOa8zC2rIZUrVw/wqR1vS53JmbiD3NJgoCpB4V
h9y/ahAA5LonwbZHcHeMPNTFkjnEK0WPuk3IgWTT4Bv6Gz3wP97g30yv/zQcz03JJx3Hv7mUb4v3
7KEW7+/19Vvx/8KbjCP+v/5h//1f3uSbyUz8H1e5eH/73dHM/+tvczLm5v80ifx0aJKwIBEu+A9z
MjiWyWdsg5CXsYzjRv5oTpaJrZ8imJh9wVFwOZbgX+Zk6z9NnM5kFZPxK1v8898xJ/9uVpeIQ2Ka
BqA8/fwDsKUj06aYdG73jkVRqvR9ZRPYo3wGn3Pq6jNiAXlislx5pXSXRcaXlFfSHVAqf3jO//PG
fbRVn7r2jHJRKQ3+ao7090wTt8iY7GVlWMaFF+exf3wsGif+MlVb7y5Loq8FXGCqh3jQLrtzTO+/
XbytKJx43HnVsa+jsHuFB+0cZOR3lsw/v9DJ6P7x4o4x6lQrEv+eegXRB52UvyUZEcc+bY/dRfc/
j3Po+AvSOPInlKHpr/IuXluJ7J0h/Zz4WudIKrtw8IFEtnc3JhinPF1/Bh/OmPvn0PzDK3Pq2TDO
Pj4b4tWjcQhD585qc7ZOgg2moYSQ1QP5zHvzu9H/X09/+ssfhlOd9/2YmbTZfasYr5OuKLbCqJRF
b4Q1a9ekZlaab5JsxWdgKace1/TzD38wsekq1tSG7qKmuRkRHlIz0Ye/Z/XfSBP/hyE2j0Y2HC3L
MsO07mTfxN3ekkwmjDPEqF8v5L/AIv96VLPxG0MOaKyqae+qUlmpJUWDMSeSbKfWz/b4lAt8vuyr
49u4jFb4TVFVbpPmu+ftrHrNP3PnO2KiMx90xl//183MxnuZK5U+0oC4a7wSnWW3Hv0rCaNzdG1y
7jS0b72NW1Ea3VbdtfarRVUsY8gmZbn35EPqYED6+19la0y/k9LqC1qL/slAltjPyf3++Sv8Kwb0
T49tNnnItvDSPmjbOxqFO037NlDCNnkiWn+FSVDpcMTjxpSEjWxmLTXFAjCCayX9Qs4cOmvlGTbO
L5jQH+5jjl1Hwh1JQh1o1KWT8cFBjly6dlpvFJMnhKVL5XhBJfYOwRcla5fnk0OKUWAnoE/zdM/t
awRo5i6O1xh6XPZBnz8h68Qo/wXh+DAkUGvEqH+L8K5MW8xZwtp1GIvtUkeFFBVunciLToBVDori
QZGSxk2qFiG8ET1DszhUcvkzLJxDWKSvjhbeq4N03Tjha1/5T1IFJQV/PS6PfcfuUATDla1I11aD
8KMPql3taU/0T77FqbzsqAtgR+2/okVZBUm5dILgqpHoWnreVtgRMqnxxqz7B/YFe+RVG6rbV1JA
DqAk76cnFgLsoIRwU7XNZtSVu0iqvoZZeZ0V5Jhparl10G0FYXIXmlCQSgk/TIIZPEmeO6lbA8Vf
CYNoHfAXazXp90ZY7PElb6q2vIJjcaMp2f2ku/BhGSK+8o4Ufy+bBWXr90lJ6VIfM2FcHtWWBQ6K
T4+vAq1Uk6jptVxlOt0hrXI9LFqff+cnZsFpa/VxFqz6kaWfoOsjzey1GgqqDunqskvPZvSow0Hp
sNc+6h0vxFibWCyLL5ddezZ563ka22ahlccSN5AbmN6NbYf3n1/71CiYbb1aqcLGZhnlEUoNbAdi
/YK7CPPDLQUZ59/jvf1z2pzzbBDLDZbuD9Vx6Jy7Rk/2kRyf4SKe+kpnM7IlKsXBuV2iHZYad0zy
+wb92vKyhzObRCWjt6VI8yv8mHa3kIyYakAVy5sYYeJF7w3grN9fyd6wnaI0FXHE2HskRRPtj5md
o/f/+eHo8/DEhqwtUBujOHYW641j+GLbiTi4aE8B8Xp26/aUGa4n1THpky8W9STT9N8/f/Cnbnw2
UFMnGEI5aMRRQZNPUWk8AvcuzqxJpy4+G6qWLSV12zHtJJ5CrBh3DkfXumisgpL6/aFEmpTlU3Xn
GPfO9zGh1JCH8pm90Kkbn43VRBVDpOdhfUwre5MJFNsVDd4zk/Gpi6u/37iGwKKMbS6uOt6aysyI
m6Ualpd9n7NR6hm9wEdqM8uUNNAxwRnLyIPg9PnVp7Hyv/cYujMbpmlL46RDxnik3NdA1IP3ncQP
ZRxd0X/62enhPqsRgRoUVM8AjE88LHs2aivTHEY5nh5WEf/kfVpoGUrNzz/NqWvPIbi55ccdCpaj
KgpmewdmQA418POLn9iP6fNkMGy1wO4KDB5tbWVvWWpIX0ZrrNyk9ezVWPZ0dXjNIN6U6o0N/t9D
KOkhvzSUe7YM5W3WGt56tGg59qOp3SSyrbhZAUpGMhXDRaDTHehH/ohN+khmq5iXvUD2bEJACmP1
vSTXR9pc736PsaJpz2Wz/fkwRsTY72++16SecJAbHVUrlrapISwc4dazDITAJHf30GCAWSWFXO0+
/w5OfcHTzz9sPMe6S52MMt4R96WrCJnOeQ3K47KLz+YI0rW8iaXEUjuY3kISVu1WNnPz51efHskf
Rpo9myQUDcsUHuD6iPcyRFxnpFd6V6fLqlGUixZ0+Dq/P50mMirdNmNBQl7OiaE3dUAuKKk+/wCn
nv1sqvBKraD+bVdHqx5UGkzVD3PAHvn5xX8ljv7h8VizaQHC25CG6IOPjuLoO7nO8Yt14XeLZDtX
K4txFfUtTiU7iK8HOhk0FbVylQT0TT6/gROfzppNHbmVMMuaQhzHtLrPC3HVZOdSlU5derbY51Kk
C5HW9TG39O+FrP+gffnj87s2p7fnT49tNrhRFWqNNzHLorxvdko5EJyiZQ7nVQnHjo9ZdVngQFjG
kfViBoG+7EqldGMmq70EABFWEgYMZ8TLhfe8ebDSTLpGdO6tOywDnG4GCVSUR5c6rVmOvVhsRtUk
zbSQnQ398sey9dKlMnblEkiaumqlsXQDOzBcZnUEZkqdbmuq5Uvk39rahtQFJaYs0dAaxS7Al+TW
YHxuJIfWB/3Mapmqo/0aOxLokgDZs4bH8AERR/3qxd2wV0qjWFLbH1aDLX9vhipayJ0VLYe4Ktyx
U0g7t0y8EKbzarUpQhKcQ6D7WgCKffutD3EZlml44WpjzQZE1UnJMPR5eUQcES8x+yPSqNMzM930
3v/hizVn44GGt623cVscgSmlC3q01qRjeseaSs0BVhAu38ILAGZw8hjzwD+zMT0xS/068X+YYFsR
6JUvm8WRqTzYYY/Az+Sk5a5X2zN/4dRomH7+4S+ocCpjImWLoye8g5QSO5yr4lxc4fTa/+GpWbMp
PFa73GtRPhwpxTfoJwVaN8eSqBxIw04hIvHMt3PqQ8wm836M00K2lIpg8fK2Ed5XOcsfPx/Sp76B
2STehzEyNJgwRxwU2hdbaOl9Jo9ge8z4XC7libs3Z3PdMJZxZoVDcQRPeMCZ9COK7TP77BN3b87m
OlEMatT57JFEEqpXdYNSekC0dm1wOL5sIZ1aOR9foEZTYwueoXlUQxncFXAqWuWiWBQDot3Pv4NT
D2j6dB/e0UZqrEEMqnk06ZejkxieIqc7E6h16trTzz9ce7TMMmwLri0loFWbSFwX1WWVfWSIv187
RrPom3S/jlGyEMYmuPAw/Gv1+XDPVmxLA9Hq5jFp613qdG++5ly2Z5lDr9W+N0sEUebRCh1kY54f
u1EHmuOyL3I2RQtHGr3BxmZVBgq+KiyYi0EJzgRhn/gmjdkUrXV9C5Q2NY+GlEdLkdQ33iDlZ+58
GjB/mMmM2RgVfVmrDTq9Yym3xU3n0UjxHUwKjaOAsnF0bIcWFpbPH9OJUTsPE8AIQhRWqxlHuy/R
DEZYxGxbSDeoL7P153/i1MOajVrJcWKU8opx7Ipw0Znls6Q675ddejZa/RDVUyEGvuRSiiGWVpD6
DERVl119+kAf3n3bxEYC8pUbH7zWVezsoUVReNm15+M1wOmH3FIcswj9iIKcOij018+vrU7v+J/e
oNkaZaKKCCKyto59dMhqayPbMTbmtZo9egEco+K6DwmoVzZ9+q5q3xLtRdbHK83E74XsnP8q9+EY
A884M+/96l3+6X5mC5se9PkQR6lFKgbyxL5f2PBNFAQ/g4Ni2jvQqNCbW6uMdnF7k2UCASvzY6lv
AMlE5dTEKP/NHId/VFX1eQBkF0X5aJpJfmRzsEZUquHRipozQ/fEq67P5oVMr8OCo2R+9GzjGtTb
vlOlczPxiTaars/mhQA4HgZQOz3akAK+AwhoJkbDG8X5cF2Mk/+xBH2EV/lb4LWPulI8Q8Wy7/th
1BaFARYKSROkthiUQWvSt8pbJVxqhdrdtoru3+UVv1fVtrXN8+JLWMktbCr1K82Ga60skwuf0GyX
0NP8NxpPZEfsPj9VFQcmAXDjmYuf2APqs5lmTHNUXQqJS2WfXIOfQhHBwQ54Tfqm+t1lI3eei9XR
QcLQ2SVHy+/fGmxfZvf8+bg99fbM5hvEq0DQpgghr3dWqROhKyrOPXf1xESvzyacsA7GEnZAcmzo
We4CsPUPhZZH16oEMKaAuwStpiqQE9uk8NS+1N+g607u4RJBMe2KZN2hBl9CuDO/BWHeHmwtk9d+
SOmw5iSIFkJ5NNReXXt1994LDbxChxFimWKbWKfhZR154kJ+n5L9BJ4q6TE8/BqegRqQVnJhsWwe
iIIaOtMSVNZHRtEGvuOzUSdnJuRTX+xsL0KoFifXpI6PsZ29O4XzqphnptYTV9ZmE47c9YolN3l0
9IXhr/TKFHidqs1F76M2m3AMS9i6NXbhEe9HulJ8AqBBRJ4brL8e7B9WBW02FWiZZBQjwu9jaq1b
8B/saiiO3WXNjpZ7OrlbIjgE+Zs2Le0hKlr4WjpWM3zJlOZiZQT9ZSwxu1I/eLb1YI0C0/WdAANW
sMiVB8bpYgweJ9u6XbwgbGCP7Maa+uC15aqiOslfqu3Xjp8Cpv37zyq+tbjs4c3mok6WVATiSXLs
R/kbdMNFJRMYdNm1Z9seutFKpMV5fBRtTq+cHJdQvfA7n81BoRP7phRn8dEr/UOuVrdFc9m8OQ/Y
wZAVAaROp3mTko8NmNnvk6fLHshsWkiYYAI8genRMHeefiwvXM+JKPltB5inSaZ0Zh8ftRaKsYOs
bIca11pfdtezaSH2CJLgwMnV8xI6ePNKXe7lokvP43GyvEzjVMAql8cYCEgTg5LECLC87OqziSEw
ctvsWzXGz4v6usrjG3TVzoUXn00LRa6akFWb6Dgk/otiBrhIJrrIZXc+G5Xe2Nlah3n3OBRZvPZR
S2tWftnX+Wvl/XBciHUZ/Ru72qMSOdWq7QAtpg48scvufDYwR6pOvqmEKdgQHah/9g1M7rlWoPKr
/vOHuVid7Q48v4jjxszCo6xKGybiA8PeMJ+Za43S3smJILlyVxEhwxyNsn8V1C/g1lbqoC4GfwQ8
yRE7le58WHBao20E/Mqu+qHFj1whoTCsJcZB5SomlkrNbLbUfl2SQnaacsB1QrYML2n+knP6NJnb
tRhCag1RbDwygReZsc2bXSuvp6m6sjq3kKMNPxl5LaRO3rF+lFoAjfZrn+fWQtTX/I9qrLNBgBRg
D99s74dsPyme4ur6LYfdA4sBMV4/RL8j2WHJ7C/xZdmYo8somJaFvJlCCPQNf720alBApdvzQcLi
Pkp3MZ9HCt69oeD7/V5NrCP+DpdUqAXjVHLb6JpfswkM4z4MILV2Sgk3/fsxEnsnC21T6+xfIPth
WkpbsMbryHtv2mLNA2E1a+Vi7yU6OVsyyEgPb1m5r+W14/n853pa4wb0/mmb3OYK1K2+fPEclJbF
i2rs4s4/NBxrlHTyEZkv3INPfcVP0q2qvIoKJ21mfMENeeVlMBTKDCx9sBp9PAL1tWoeLBpIAYQl
kwpqUyULH5pdP6oTPn87PUKFSBAOZY28boSJ/XNd119A27lyN1xhz1omAfLBYhkXmBDI2mle7diE
lO/A+pWX5YVFhV+d2g+DLeho9zrQEo9V5BNm4xlfcTGeWbqnmeZPg2E26/ugM7F6c4yw6u4RpnJH
BwpSvAZR1w1FUIPGwNV+2bCerQF2DligRRNyjAP/AGbmSffNM8mk08zwh48xFyuXcYnfrqnio9kE
+s4m+8PVexKcL7rxuU65aHrHBJbGOVrKX9MOGEadnqnB/pLA/unOZ0tASdPaMDotPGa8+0EfLMgP
2DPAgsbAeb6edjxVfAdArW6DbTAqN0r9/PmnOvHV/xKGfnitkr7Okj7yoqOtJT/peUlHz6mKx9S0
458ayc43Nt6QM2vRyY8528aJwdPNYjTDo6075VVHKOtdVnkwhzCuuE0j9deZHYULH8Mk9E8Aj4xJ
xdkVBEJAcVCaXWj5ypnl5dQHny0vZF0miUhIe5YxLV/jh0hu4BAmryGB3cyag08oRVJd+O5ov2+r
cDKDSxqiDGpQ94a7/DUd/LfPv8BpC/KnV2e+E6y1MRWIWI6KD3QwdSzfdaBELSZD006OhbOVnGRY
AmjMLzuC/Wprf3hlMHEOnt3HyVHNonaBwIVuY3Jho1GZTw+WoQKaGsh67fIvGe7ZVFa/fv6kTkwP
c42xFohKsvUmOU6hB4rZfqXeeeZlOnXp6cv58EiGRorrSFejY23Jz14VwSAyzpXBTl17NjfkUSVq
OVcS8F7yC/T9dVLWZzZwv3Y7f3h55kpXxbPzJnH08CgsNd33g4yP2iDErwIfsQoiNfRdKbPpLudS
qU7U3zvs4lhoHSONlgHRcps8D1RyDaR0KQ1luwKBDyjad8olRQVlK8Bru3rrm+uYD7HsVCWLoVaX
3pkPcOpIPQ/XFdVA7FXhBMcGGHtsxGvMgS5Gf0j/tttnd+xnBgQV/EsmpTBu6Sew1erMFwMkQmQc
px3ViJGIVb0aj2oMzHofkcCXRCAS8KMrD7WZrmIrJYeHGAJ9NW0dWttbTLutUPuaxvdN1S41DOhj
pW/r9ofcvLbNmXXh1Fc//fzDa2WmllwYEZ+OjW84bJRzg0wlaP7P04Y8m5GEk4uO6mh0TJQieBjC
ollTPB2fdLOzty3IiRUZl2IVKynoNJDIm0wCXzFherSNYstYDqHAssMhecuBcawukFmkz7EaUK+Q
Kp3AkkpJl2HViZtOhBS9wSC4rRXh8G0C0r6crr3pcyMGPmMreDMMUoNaNcfLbtbKGrRXfNXVWbUQ
fqruZVGwE4FP0q4DNId8Q7r0ZOfOvZzIS6NXboOaTAath9kJ0sJw63FIwJ4UwrWCYoKlZlbuZlkL
fzUMtYMUOBo7+QEPd4PBVe/0cT2oGXjfRAp/Sk0XvdlQOd7bvC3egyKqbkfc6xAgnXjlAPBeI+GG
u0pYwAvZff6KEWK5ZE1mFJeBw4dRLx88RPxrs+iTnRZJ9jLXgKkpxrco0IaVh0l/AdBH4DoN+j06
O6tcZGpEto3jb+KyfAtt0YJ1afVrW0/fdU31n4Mx+OIQR/NC2oxxRRqht+l0vVobcpEu5JQ8EzfT
uvY2k5N609V9sx3MxlwmCFQWUwzPXsfIuURbwU61g8SZ5uFzEoriJpIgX0jkaz9zJrKINLAL800H
bXwb1eKO5XpRS4G+HUrdX3HtzFVkAsDioVH4BbrS0GA7MmLyeJVYln/rxVV4G5IOwSG8llzS6b52
PRy1IWYaGVIAmW06qEshKe0ihqryIEUW47TQfyIcIohL9bNbLovSQ0hPTYKgOvZ7VIIthJF92ALP
GMbQw2QfmdI3kEDqUssa0lGqsN5qSim5/qg16zC11GXlB+3WjzNlF+kK3w7OaaB09eDv5CyxNqaW
9l9kQJJLp9QJIcl6eVM7aLAIcoOrRsjMSgYRfpTsJvs2weyx8yIIWudNEe09M/Jd9N3syqxheEyy
BKayLAXU9yGcYP0nWb5yBXMr8jEgPE3toECC+QTmQcHK7kL965IF9Nfx4LCG3ola999r08vxsyfa
N93XRcq50CPoDGTm2pEgsRO0J29yT7WXgyNBcrd7yIGjrL2kRqVhLJe8+i1KNGuXdYW/qoZkWESB
TCKA2rTVT1k3eENzOd7b+O3eQGa3C33gdNlMLIZBkeINCA913Zp+BJsAtgoVXMzMRkFaX9v09XaE
prITwObfPAMyb9FZsAfypOgZEbW+7yygTKLlwNtwpNJKYr/UVwNajaMGOyHgvaY9ALoytEasMo4D
GCnI9pkzal8qOdSulbGZsgEHJ9w3DEy2nglcJmmo74KqcFY+q8lG7uyqXEW1lT4rbaYdDEkHNwwH
ko4ZvH8Qnon2bsR2ai4iTW7WCEyqK9FQrqFwGio3QeDE3rZVpoCVQu7jq1EzYEDg5VF28LGzW7uU
Y2elOiraUcNIn7vMiDYpjpqnupqwrIZW5hjDA7snViAlmjsvQxw0Y46BagxUzmbQyccHcFLmogfN
86MyRhwrdlIM5rI2enmYKCeYEGw7VRC/2hLLj6rnoKXMwm/Qgff190iCc8SFjOa5cWKKWrHofhYg
lkFKNlPMSatqzZ09VuaqVdV0XCVOAoBFLzuAqCV47J7sR1IlR6yDXlPclGrabsY611ZG0eCu0q0q
XY6+mu0j0nDpWfBpsoBcX1FpBIcQ+rgShBQdUuJrr8pKkVZpLihi5jbJLyMAa/Kgen/lZF1zJ1Mg
XPaRKa+qGlVb3HbOIsw04vx8omhASuTvUV2PbxXaONcYRg8SdLhoynLh5fjYx+xQkG6TE6mDqCzj
he8Jl5KsbVQ16tKSAGEOpgMAIDQ63fVaEqkAKcnBN8A/OJk62ThqvmKOLlOFvsRbgJeuqMkzM0A8
AeoDB64SudUYDTgvk0ChRAnGBYk87F8r8IhFUJNFGTogXfWoqs0bpcrVidRQf627unnpCKU6+Ehx
t6XV9CRteXb8AHPIuwvqsKVqImQAd6TRLBvVCYCveLiyXD2Te5Kf6NkQowDqz0mAeIWm8qYNRv1t
gCa2gERf3tSwWdiq++le7wnq0IKeCoKSka6RM44qoyzAb2jmLQSgqndjM2d7M9CXzzyo74FowQap
rb6SnTR7AoufbQPdCG8K2Ig/o8DEptf3t3blsW8JK+2WT6UBX+i7d88bhrtWt51FTZDgtzTS7fU4
tNKLDo9j1zWF9qUh8ZW3C44gWEzmNnD6rh/JX5Uw+i6n1m0QkcQbVYp2l+T66OpDS8aG0nRkmngP
ncoCkOoAQe0qI9zBMaIlKdYFb17fkKlsvI36oLsqqJqFrfYJoSP0MOxAGsk5AMeCTK6+rdKucquR
bWXbavALNVIIQwW2e6KpEGSwTrhFEBBmorG3K2MJqk2CRBPsuLFoLII/2bW6Q8rPfe2tyCIQE+mC
rNh0QbRaccd+5rucmRDtjAmGmzrSNc55sUtRxy6TwrDZtPZoXdS1Uya7IRDhJhXTJ/Jrfy0ChUxM
n8gvWbYz0jFr60ZIXrt24kK+78xEWdG4i1ex7mmoeuVY24RQ1vj7AmJeBnT7kQhHTVvnlZKwz2ok
oJyapQZLkjjlnTfKRNz3g1g3jdktyOUx14NmfwFt+j0n1g3EreqtEvihG5O9+0pLQ2mZQLvl5e/T
PcQPRgRj1Fupal+vrbgBn+/ler3KVcNZt5n/TrwgIEYrTHTQT1kbLsIUkizOyVA8moMNxpyTwDJQ
SBkFAxhvKicfNkxG1PCIZNwI0IaLaPJmhoo07jWlBThedLhGC+E7uzYptQPatXs9JKhJD43SHXWJ
wGwMzCgdyvdpZ3uDUbdxIfADECVdwwdMpXOSyFUfkmMgSEOUCcoLjcLYSBp00iILQL7mjOm0iQCI
sJLs01yF9w2u/yqRnNdgjMxdFurSIS26J19ugfuj9t21paJ9MR2iFSI9/ikG8oHjOn+2ChKXdTZy
lE5j9CFiNKQnCFrSGxVQeSEKI1tnbOeIggHXZAgHVO6wDgy7+VJxg4tKV7KbUDKUrZ2X3pPZwEwd
WT6Xk7+TgMMHJpNuWUt9+1SOcvDdBk9Mtlk/7tTSL9dgJ6slIzZ3gbz0DI7KCTdaUjmbDFbfApO9
BPW819RD1rX5uswsOEBai1PYETXxbMoDRCs2ig7e2KKyzANRSf5VEZkx9cdM20fsTQg9FJkNiUj0
7w7RlNaiqwayj70MaIAr6QBOFCYIt9CTzmJH43CGkuxh0XRGclMSx3Mwy57dr6+0DTF/vf2YCwHi
1gca9p10DGVttsK/gid3y55RfYza9plUGG/RIfuH0+bLS4Kd0vsoztlpoBeB5645t8ITzbtM9uXe
d8KfplPIK60IVVKnQQe6WNtJ2fJVZRtAdUXZH1nXSQ7GlagRKu9QpYaDV3KkWGRJUE5rdunmTTu4
zJUeDwZQsNyVsgT12cq+xBmBQgsTrjsx3mHMXAiGNogcguTD6mYofesKWHr4FdpftMHkbLpjmiZL
KwyGbW+nP6nhc75pquAqZt69anCYrPsaeLnnZe+JYdULZBj9kgcW3AwaeQ6ewo6vUFuB6lQZ1iIy
RtLINAcDRCxcnVTCraJpTIt6oNO17cidbZrxe+CNA1AsO+oXgxQ64QrQG9No4Khi7QhZrxeBTvAM
DW8gTkHxmsqefYDxyu6QTQzW3Ph7XraAioecRA4SXnmjZOC/bquPOMszmd2FcFSwgX7qRjZpYf7k
7c2toV9JYfyuQ3650zQxrBoKtOue1JWaDEEpfYQllmKBSKmsc98/miJtd8R0ksWtRta6F4W5gRSR
7srEctjvNhnkuim0qO6KL6UJuLsIiYvVrJHQOqrjILfCfou3rlpKbddsCFipDh3wmS1E/uy66ZV8
K+oWJK43EKOFJn4RmWR7N62mPwnyZg9GLQC2IQVwnZpXysdQQZYk0xuEwITDAOFfec5yE8GIZ5bK
iQEHSM4679kLug7WztSK7NkmZIp9gykfZG4B1E1oIj9nR2wOIiCFJBE3SuDXnGDpnZU6VGy9z4Ml
oB4i56wmfogG7oDKubXDQhP8N2VnsiQ3sl3bX3mmOWSAwwEHBtIgEH1ERvbtBJZMJtE3jh74eq3g
lZ6q6spU75nV4PKSTEagcfezzz57Jdw7wydbmGy6FXTW96LtpL3xqsh70Z3q0tU0E9PtOWZ304Tj
cptz+AjyWslfC7rCAl+WKGHq2LB9GmZ4BZ45uT8jaMQEq6omyAi6w0mmCLKN4mmbOO5b1Y9eMJjk
T0jf+CVt09wSCGOTEhUS58VUGJlzTE0/+RG7HknpxSmSvXuaK9Na15VPwFhOXj9fb9kSdXttEnXu
0SwtbC11KX5UBLk1JSNfDRUD5U1q3Y4LGJ2VI0syEZP2Gh366WTOUBH7nMcbvfg/xzBONgVI61Uu
rH7ftuzYXV1zofrWvFAJk4lIgkyQNdrZzhkrlNe38+1AbB9EGfJpxzSaHyil/IdZGGBk0nja9MaY
rEuTG8TUA9GxhHzShVrAZISKCQzpVTfltSZxRO9vwG6aB8P03I1NsvOx8tSyggvpPOYeJT2rEEXe
bAxl4PH0PdRtFW9CBhxw/AyKN8G1H0sSrcwVJSfBqk3FxBqhhYGHKW/bWQTbDiAJA6ib+iWdJnwb
LOQgqJNfUTR3wdDBoo5Hz1ozpZRviX4sd2nZD7tqcK3NmDIZXIoJcPEw1ZdBNAnZ7m39K67C5A3+
cXRio1TPle6yg+GIa7muJamp4M2WKAxJjm2oHpe+OpD9NV8qP4eYnC9yZwMCvIT81N1kDuCgM6XX
locNMrwmk9U9IANGjcZ7erRc/Co29u0glp+ztt01kYo0b2t/uUtm2j9DWXwVeWLcu/lgbOqmcp+9
pQj3Ncfvk0b9XXkLxcRUEA7pTQunDttLtjJlRophWeepqAn1XXIZ3g9N2awHh/mHguMJp/w8TqCk
WfYDxCDC9vE3HSK9EC85O8MzM81UFVQah0EOzcbV49soXcbqyCiki6g8GpWq3XdsUJC7kv4U0lJY
JbNS4HLpsPa69G5asy/P3QRronP9GahhEQ372cJyUBay5bkoy50FFBa05pC8iYLLVCoHnEymJNkG
/UeYkILINlC8QwBttyW8n2aQt2KY/d00x/maILD00jKOt1LVKO6AsN9BGjNdgq4neTSruG+JejSh
2pDQGW877b24lbJIa0zePLIghZl24HyWbyqwtzwO37M2L36Ruk2cWq/WiZrMdT/1IN9cUupApUwf
ZghU3mMMfJORYhjYgmD+jn3uiW40vCiEnG2b1NmmiqeBoaAhOc+OwRiSwascuZ3e8LJ/ziLOVmgW
Du+U/x2SBIZUBn7R6qhje7tNjghd9xkuvGvmXrkBXQIsS3RQqnJORZs+Jsoi73PnqRGNOFYlq5Us
x/086f7BWiZjmyc/SOxdWPNgeWZyvqM8UnsK7yFQ13iiPq9e0zi6lcXAk9y0I9WZO712ral+Ak0W
vBV97T1kdJ5PIjXEQywT5ivtvngBhyLvwq4BWWlrIpLJZNwAe8flnsHWRDixIL1RIFcm6Zit6b+1
/XKxY3kKJX18L8wrmNACyFFFcm4YZ8l6JKbluUBuuDE5mv5MewBNgCTS/dDN/qqDhptV6TPXjBQ1
Wf/MO0sjJ/n9ZixgPM9V9zJ33iMHsjuyBCibLfGZ+PlTV5TpATOvCgCplLBTHcAYS8hWM42oELN9
oVbpVrwsN7BQg3BMS7iES34gEryyVspU6U2fGO3ZYKYHvaGc7rrcmz8As10PGY0VdGCSoLE1a105
gFn8s9+ncpWVhgJpE/b8HYIgl36GN+CSIk+iNmK338cvlh+TCu+du1zYG5ACb67jPEvpTC82j+s+
sarm7Bax+4TUnxANHXc7tyO0tylCj9vprMO+31WtV/zsox7AcaNGkk1tszrGbk5UeNmZe1nZbkAx
ALx1dkn9HUvsJyunwJI91kBbwCmZpedt7DIh3J2AlKMB8HI/Us+vqyKBP0mM49qMfbkviPwHgVQ4
W+JJof0SrbvJOQetXcNQRGXKObD0VLzq2HePvaDf28fQJNIyvSyinVeK+LwDNpKjWV9ZaW3MPmqN
W1JX5zPRl8Y9ifjps51y1bnT/skT8Ad7v+MUYIhb5VlUio7D6+UV5IGVVJCcBr6cjoDrpJJtcEWY
s25B7mXzvNGLPPVhdVZWYoG90JgryqEB2UTQYGjPn8OcxUFRc0hxFIjvairynSGzgRPA8uVeVSjc
fo+q6f2g7sgTVB5p0/SVEuI2mi+r0W9GfLUlmsllmLD60e5YUEmt+ykvTsIOySeI7JelUMS21D5B
vOqsR4aFRNufm6aBOMNjsiLH+txWxPHDfYbvNFhfNlubnmoCywuIIuZgUBv0HwNqis0Z1JrCe+n4
FO1LMe/NokleAXEYOCLK+LamoCAvshInQuUciIGeG7i+f01dj49qEUe3pacrrJ0GqGiheipLP8da
eHdAWODqkKJ81D6YcENQ501AcekyDGzLnrnOXLeHiOgfkpgc4hhYCUSeKxPBIYYdg2n6ZfXAjGrz
mSeCLdBIElBBnVpZwtyPHSlZZNZw1tu7ZFMuZvTZ2uAa8+oCgytdFcZEHvB9u7hELk67JE407YkR
t4djRGvPcZstZtw9acZFoAx/tejyeu57wx5MRnDpr8krPppz8TAs4dHzDHiwMeH8mmPmfZ4tG237
p44Nruu87Yw3OCqXgbDWEjRU0dymtX1ujJIwyKJ/pnl6R7bOyQqn+7bl7pcSXJOVOTIo8mXcD8N4
F2GFWlVp0q9nJynvssyvtuO0DI9e5KKIJ8tbVIp6mxifTZ1+Lja6viTt4EoiQEfMiE+lo5dsPdXA
ZCiWYzUPwz6OobAlKY9KzDENRJuf1y99nz7l9LyaTj3nslzrlmj+ySjfVaa/ozbHSc1mEZa5dZ3K
PCds9DC9rBujjB5osQRLsdwL0kQPQkAQ6ATNtEWTTO8V8ctk9L/Swd6TXU5oqT9RADUPyAXZLnVH
b+0tZbyKpuFMTXfOR7MDl2ftJ3ywQZaFcaBaP7uJJ9O4qJiPb43LRqbmSeNkZukpMhCvsf+4dGaM
j4hrRoAyQii5HUsn80Brh0DT/tHp5zLok5DYKL9Y+yCk7DGu90kW4Y4VBSjbrMxXZd53rxrGy0bG
IekGbXzOtLkn5f2NqSpzM1ockzjj9QRitn4w5CHq0zzd1DXmXWv60chuz0HSIAO9ADSTfrmND32g
i3t0sGbvTeWurJP3VCdn6vOTM7P3h11cP4WWfdLqp+OI18psjrYZrZvplqPBOksQQ1w/S05p2uEK
RpqnrhnNEX5I2SavpVt+tQAqOepm28ZO3sawUyc5ecPR69D8RKTtG5hYD2i5zgrL+lOGwr5qxuXY
dk2HQ5UxaMMajUCo8T0RrC7a7m4ykPcgL+7kXB3bKnpH+6wAyX36ZYUARho1tnm9ImL1bGpK6iax
rEPciCs+E/heQ7J3wnDL0ItbAkLJ520AcLI2pQfdM6vhL6+FbxL0P9a7GWNLSa5V0NNLC5SsNc+Z
kMcF1CtoZ0JNQLPcWSN17eR9sNzfhPb32IK6xlbNaa9fuptJkfYs8+k7kn4Pr5IlYpbGr8w29pZw
9YEZlQMlT3nA6ZXSaunzH2NY5cZxsGbP2TEekyJkL5Fq1vjCcjraoMU5yNv9ijL9uTb8mX3FsyOW
TDX5eNlU89EKCO4GrSm6nPZ9LIZn0NLcaIKWaSIoyjerlhxWjAFnT+0j0A5gDDIG2A3dX+aGEr3Q
nCAo97Mn9P1vIzfqvcFUqSa4fp1nNdBsyl9ggassYUwzNk1nYw/uO9K4uxa19avN/QcX+6BVEg4X
xXkXIGrqjR1WxU6HP5JhouLpq7UxNS3yY/Y6W4kXyLwA+XLGP24GJvTJrOWdhTMVrRTwLIMW15DX
3z3nP1OQcaZCS3OSLfHIzSadH1NuDSzrkGNg0jnuKYejXkUUVyDRckZ0itPAJRrmPlBmQtq0CUiJ
P8p0L2zO3Hy8bmdCT6febMrbyZ0eGJXZxHa3U7J/VX6iVqXq/J8kfe5Mlw0vpBCiJ/4VFRYp6+P8
nWbtyoSL8WV6MEualoG1mSg0I7/zmujB1JTctV0qmpIQstxwO3hVupnDdE/2MNTkooxvnESkO190
L2PbqGB2yxt6nKDVJ9ok9kCwSciBGnXmR5VjhuvZW5crJSoCOJtY6TtSF9qYG2ck49Fo63u9bg1Y
DhXsdteNZ9ae4tGYsifTsbk+7cV2MEiE9UfH8xm0unvywBJs4rJfmDZdPrTl/wDL8yH89gc9xmVj
eKIOrHIq12wwbgD36bFfxJmQf0s2CpnUSfcSV/W5H7N8tUQd3KTSl88Th/WN3cZHi3S8denR1EgN
Wz+QAe+s667aF0lH6RQD/isFungI1mBlWDr/mUyNE9S5+VoPRrcGJyAJTi+KwFkwp2mbDUqJsn7o
YwqniDhvasm5eaUKfAhJkdpBO8XiqaaMVWmWey80miBRQx2Y0sr2bj+8OJXRXswwCTeLZ2FFdUrw
glM2PeZSZy8wOhGGZdw+egopLo6j8YbOn7sxJs99VP2g7uuqf9exnDl/eBaBB3G13E1VB1qATfOx
MBLziZ3AflARHGAfNBEs1YnEn4b4bNFzRHFj9WYug96poi251qzloTnaD7ouR3KtOaoSVg69nEmf
/lyzBZ5B8+ImbOfqyZ4ruXGc9KHyQC4aBNKuqErK9WL1/v3oLt5J6JKVhCSqVSKTT0ZZy13BIZmM
+pEoA4s2Fg4EsaOzAL9ZQ/RddPEEmxUAoWUP93njQGKfymzl9+T1xRXiNxBgozPam4GjwcmtVQLO
B/pjZYTZOrN6MEbg5PfLWG0Xi6d3jlNj4zZ29MaKDbaybz8gjztwj2DYMB5mECHuVGJjupE+WVkt
D8YkxAbs0RwQxHDKC9EG5GX7lzzyBUpg2DN0wujcU2zJ8izEkpBPQiqlyuZ7KD24ADKTgTvbSklp
dFI2ypDMvDy1bzEmTPexNq7uG/OX3XG/AFbYT9Iu87VjdDQem35ZT4Xxqid6A2OXN1QTNOlHP3xU
rkS2G1g464DXA6hj0qfzGn3BeCY1A2FpYsaZBwjOtWodgNKi13trQDNAXXSddeJ5y2mKuYjD7DSH
KBx5krHJRGIN4esKjJLJU5m187FyjHqdj854N6qr5CBHBdc5LzlIQY8ce5Ixl7n14WuNT6gLBG3T
Rpes52G/h7vkX6bFi86ig5kSTjl+gnFsdkOi4YMCpYZ74JCTVdtJeDN1U3pwp8T+1Ilc1guJ7+cE
jHMDZ5ZOFsQDNgUnjnddQimS0WPb0fW1uWd1IU+JDBNk2NAD/OIWP8NWEg00FBYHRHwkAof4YoY/
4FNlB9d3xKHT7XIYRS/PxElDwYndtPgaea1u+cO1DGJtLi/u0JHelHcAzNzWfFBVl3/ITNhHyOpU
p3FYv0pvtH/QJHPxwAAXTunkBdi72CtQTOU6Web4BuUzCqYoEpfSa/yVY5sFCrKLmJowAXsW5QRS
q4fpWieK8bmsbQ9NnyPnzYO3owttvzaFad0N3JSD6Mru1HC6eco4yT/4Om1+RoOY4QKSPr42C7O7
Ntvw41tYXJIO64w1amO9GH18NyGa/ZJGXOysBbkVFF41DgFIeITvPPTLdZVmOXEx2kDJ7wABJ2CY
brBXQ/vqsSWsLKDEx2XI0gtYx+WnvZQd70hDmudQ95+NqakvqtLfZ7PJygjDY0fauvzmqQfzEIGh
wL/oPSxD1wZg7q9Z/uRDzejRjvMeAbO+aRqv3GbDQolvVcTtrujQSsa0qm6Kd7OK+Qxj7LZrgHbN
ebSn+K4rI+us2shYF4mqNilQVuC1tOwQQ72d5nvizbEV/jc9eZ+9dIu91SJcJ31/jRuAuG0gUAvx
4boTTCmvrObvMMcbSreQZmlURp+DocaDadrqSek8bYmYkeNaiHaiX8PCS0MajQ81wDUBWkkfGbDy
9K+UJ9dKy/aSKm4mtjjpfTr0Wu9pipafInHHX5U/eKs0DRHYhOfcdY1ioddT9GtyZfaQdIVaq96m
7ReG4xGGqAqgP9DJsex0W0iOuRHb/TmXLRM483jKXbs55K7EOjFlrn5dKjYfP/8RRypqr8pNvjeE
HoNRN8Sz+jLcZ2BMR1zuYLznClXJYG6gGj0m3b34Ql/sJavZOSG18ZSY4WPup/Xz0sxQCCNUjWpT
tIX7JaMRacngpwNOyI++YB1OgWZvhZVZZ0CsZgB9r8N6ho0nRO3+NA0/utRqoM2UwRik7atue1sS
caIbiHuNbmBlLglrYrw43zAMBsbb0FnSFMyn7wF+HS3OaNEYddmqpmtyV2HL2/atiB/btsYikBiY
BQB2oNCVLPVX4/a2BaK0tQc+jtFH1aFmXnUde47YGJmmVFeVfSq9MP5MM5qQZpy/RlVprMDwgC0k
FMxJ1toq9YeK3Op15JpslDOxOzBfTLAaFqB5wFazSowy2+m4/RwzAHutbD4ST007Zqfbu0yPLXhs
X+wFyZWXXLr2i8q6di+TuaALZyNNTTUn/daZqW8aa2tWAPXUkOP0cPIxKJYatxq8JT4Kh1ldzR/C
+c2eHcMtXRyP0tlTG5VCLyhTK8ONT794Adiw9T2DfvHodzftkrk0TOgNRSERzNZodytN4+YnPPgB
KRpyVI/xZ5XkzLQskEt2djghdJlRdhMpB+pzZ9vRTtiShzIpnbXb+i9O4vEmsD/n77HdNLfV5H25
ndmcxRixKLRXkDxQy2fW/GETu2ie3ZNJCNSjnGukgqayD2EPrUHGKjvNaGTnUtA178rBCBB6fhWF
WxBE1RXncUw1x9uUTM5x7B5H/Jn01Z3xxZnClAanSX+DiHAGkjOEGrus2ptFZPPaCoGXkmeUbd2c
GD5BMtWtIxvoH6Y6wP2a1lRsxX4qWvM988LhOMcj7WSFdwlehfmcNgZOzqx+4DhWQ8GGrh6FsXE7
Oi1sW+WpNQ41i8Ivz2gzYoZNwi5ZEWhJXR21fP0USyfEko8+GhcMQa7Na9GUGxVX1abzGuq1uvYv
mP7Tbac4TRt0t4PQzX/GXu3tBh/RKo7NYm8DKdqzGbcnl22ootM2itNQjVBlIY0/JGKGWFpN4c42
wrcw7MRuijPjPMW9+Ax1wy91N58zNTiHmDHtHbj2+JBBvdvV1RA9ZBO6wGoYHeOS6GEM5GAPXx2U
yYrvJh99WKrkDQ8L/po4qXcqXGjjN8OXZ/eYiKn278CFzDWdZc86O5FKg9mhI6VtSx4lZh8Y6m3f
fGZVOHELe+oIWL9fWW+VJ/hZ7h05nRjzM+MNQnt+7jRtSSFFsdEhgpOhhg5wjj3uUP3my5Ia/Toq
yjLolm55s6NYreNC2YEt5/YR8HjzpMei2Y6NLQ9Ecor1yN7wnozlFscbUPtqQDqJA5ngsjDM/gEh
HRm8teUK4py+DScr2yTCFdGKhjY/u6qaoCtilkNLwJOmD0m/biOHZNjW8LqwER1ohK9Hb45BH7Xl
ETA5V2s0h6chn/XGGObkKVkwjalI9F8eGhWi29Ic9Vw7GzVD60LUoAPBGaJaOZN84a+2R4c9F4Cr
+IpxUXI9u2Hnhkn+uZCL9zzKrNuyMITnph/iU4n9k8AJ29+4C2MPs5V1nxa+ig9Dtp7Lm9OG62Iw
X3q+1Y6rKx/CqGoefdfT8apu+mSjq0WvwwkA8GTozQyb5mQNRI2JTsyPDErOZMhJe63mvLxvrBor
VFbjiRfaS28j33P2xKFx9m6s/ohxYXpYrrDidJq79SC0f9PSlHqlVKbCjOG8fBkTeO8grKmD6lQh
bfeiO6fWMN9SQT8ru5h3hKlCGbeiXp8ja3yuF+paoRcdDLb3OSSOODXkYV/Bx6uZxmNGKxJXJNOG
D2TofDhp9eWFUYoUkKCvEtaAbOHW4y9TLLR+MtipLKplt6ZWBSIcU2OQ1mf+ECq0d0XlpAdZ+zWj
bbQMw5WIIhtybiugwRUF/3eeV8Z+dqJs79muAi1afhjjjAd0IaNu7/oJdNVkxhflMemoarB4TVmX
9F+deztzkzsrrOhwqaS5n9tlekoUIXU13TpG7uiYx0U27rLU+MgnLw1wYjl7p6Z1kl2zI3ekJkan
3ANuTFPUXtsRiwOho4O+4F9+ng2A5Y2s80NJbmYwgJGEQO+8O1hXTkkx2G+Ohx0ljYd460/hi5tP
PxLC+9ZZUcgNhgiGASseqSa0w4cq8/amcxkhRsduUn8YbpFctNeUD07jslF6zRrzirUkBnOD8UJG
Pa73iN7Fys2N2yWvQZtL+0fNghywu/9KYUF2zi7S96bddhcBEfXiMp249G60CWFlbbwo9m/MfP4B
IrtcW/WA2NumHntXX7LbotvlhaLEKQvb+/I1SWzAyHFTxQsQytk22+2UaHL50Ck2nYMJtPVx4zFp
9TbAEQw4/RO6Y4bKWGP6dR9h1Te3IDDjO40D4h1m0/JLzFX5JEyMGKrrrQeMHRkLUV+itxtqZURD
+uoYLWOf+P5gV2JyXGO6x6VpiH3YG/XR8KkA4W6L/L7LJ7xEaLaatl+o9A9fMB+LXafe1Jiw9hYt
WHzaCWHZcJWwB+dWgA+W7WOs5G5mNpUWl1HfxUhzh8kXyX6G8Ehzx2rP5IJzpARIELZjccrzUQAl
7EPa7lE0PvYY73aYvdixxjyEJT0PT9qs8jWn+nlfh2kUWGjt5zgxowDbBIrPQIHj0k9Z/Q6pDQ1k
icjPfCRa+4fXhQhtyjKQEbPF8G/HiYP4GKX+zsds91PTY6UcXzA6iSHbtENSvmhXVvgPG7SQoAch
t3ZcLXZMEZjeKfYy2nc5tcVNNrcAIBi4THDbuM59ojr2SjIeOqqJXy0y/qWXaQJk1R28X6r0sKj1
+HZCOqK7sFjci8kkDueppHwcrwx65uVQJbt0/uHjTD1WBuOEdYZ8ODiM44TpkD4PGKcQpIbx1DU1
RojQr9wtjMRxZQEH4ovgADZmv7lpca4ixafYDaJcPSizwFJiDGKVTrj5OKmYu1roN8RHkGwVsNsl
wkK+xMNPMkWKH745dRdq8PC5QNfa+XqpjtWSTexnCUVJzQPaJO68pyISgWUXzdHvy2TdUxi9LMkC
vqEdOvYhizDN2IX8XmXtcWhGhgFUipdjEs6w80C3Xsqw9D+HAVWvcdtwo4qp2ccZp5lqqCbgFXQ4
jss4iD0jGwOHV5fzjE+JFs94KKcsWlLkYU+/N45cNhNr4cpNk+msEgYVORG58d7h+AAwge6mbcEi
BczWfXfCmJJAtlX1hlxdPEwtto8qgQ6piT/aKJte72JB/urKfjxPPWZKQkWZmSmoSa5YL3pgufug
rPgxNnW4M8uUflxhvWOk6dMgYzP07Cbc45itduUYWoeuVji4ZGSnqypy5aMNPu4845jj2W+yQPMe
oe3ABhxB9DFh5aLkG6CBRyKEX3nJ00soMZ9SJBcvnU/iwEqM7ox+47Xxxu/t8RbyfPQR8ftB6g1U
xSmbZ1WHxHjMSX+0CsCaLRHBm9qPINmO1Pm5g6oRkcxGohVrLnr9o4O1fU1+Jn3EKNE/WpAZ1APp
uI8wbgeWMfenwYJkp5MxO5S+126TxZ9+KSfkXfDZQXdsP3VQsZXTXB2haRjtwExKmy7RhnEc1uU2
yZFqovkVKqEK0Ie/FrPvN4ONs9K0ozkOyG039tLVHyDoaVtiMNpg3BGcOvNoZEYE/gY6KSMeSk8/
R2epV1FG+7NXQ7xOxyTead7Ai5kuTBv1ZvdGyzjfVBkToQvF6sGcPfeY116KkyAsP7Isfx8sE6Ez
Zg2RiqGOsJrfDaNaGI2RDt7w1ghq/LwPGRMMjNDnvMqzo5wM9wiwGjfqeR0kUMHfY47/X/C0p6rg
v7/y0P5ETtt9V5fP4rv96x+6/jt/hLL95797RZX9++8/G31X119sSlSo+R5Uyfzw3fZ590eo2f/r
b/6f798/5Wmuv//tXzAwl931p0VJVf4Zf8YA3P8lM/0TNO3xSjL7n6Bp/K3/hqb5woRzBqbChijP
74zfbfdv/2IBTaNDLT2JXRv57zoJCRf+NxnN+1dQ5jZama1snBPXEen/gqbZ/ypQQ5BHHJsJIp/k
2v/69nf/GK/8B82OS/Wfv/4jF+kvaXE0jfhoPp9OKttnEsH8y+yrg48lgu0Q3cFmme9iZ8qDwSma
ldOPxgUAYkWvkXWx8YBFA8+u6ZbXXb6HCtSd3TaP4Vvl0lsxxT3e1Dz8a47LIJxCX8HhFORM/90c
9/UD/ffY6O8PDBVNSmU6pqtM6y+zx00dA6jrmuiOIRLjHgsJQpvI+m3eiChw++JNTxKlt/SZejIQ
E3aarJ2/Gfb/8/z29TPg2BdcMf7j9v2OBPzDjGSHQaqTitghI3Xlbbgo8VkMlj5g9KVP2ZpZu5a6
i1//8GT9T/fqz6li13+WGyR8i29+/R/XJ+mPo5lxMrXAfNvqLm7LxL3tGIV6dwpXXGZRJTtSpNR5
qevoiYjb6/DEUFli5deL52F0D7NkW0yldy+6MYSknkXlBn+n9TeYvD9PhP/+iL5peUKZrvQdtJY/
f8QitNu5r8v8rvPn8jxKhlViv23JJMHJpvemVtaBQUHnYg/x9HdJTb/v/Z+fDeF7SglX8q4p6f9l
wLQ1m9RWflvexUlzSc06fgLBy5mGuLobg7b3kUxCZFFYAvBApdUcWiwTaz9P0mM2x9b6b+7XPz2q
1xcU4qy8vuS+5fAS//F+wVTqlT2J5VawqZ+qaqkYN/PkV5ZI66LCsUJSyC/LCPMIyw/jKcTL7/73
zyD+6YZcP4MUXBKbDyL/mnOtRqtGEJXm7dRHHu5J16zfiTSxLhEnqnwV0pFj4jHL3G05L/FFxtp6
nEpdfVd9Ei9rVzr1O6GxnSafrumeM9o6B2OQ4l4xP3tyytY5RclQHRrLbTl5jSh/+czhDnNBnmyx
M5mCQ0Lie+i6ZnX4/dwRd8aT+b9/US7rP70etuRr+rZrSdO13b++lXk50D/rR3HbLo5zytnQLxKi
6g6VU91j17TAixnOuor0Z4oY9kB/07uHHeOcyIcSNJEduUtMMZ+bUjxGiSs3k8EwT+UzRJpfMdlR
K8dv/IP2hWPPW2MPzomIv5G2PqmbmOfaF6Xcq+mfQwJlIavoNNn2rSYPaWYcCc8dgrvmZBdL5sLE
ND/g3NfMCAq8+OnC9Aywa+syZQ5vqFHZzsmfkwy77sBhYjFOQ5fqY9/icvOzztlk5li+6SLCRerF
5Qa3aUUoTJPdO3KKbtGHeLYyujUdVE66jFx9g1t1cHHOHJnD0U+zX/e/lo4pe0p+xKVBRDcxJoKd
n4sFQddgWGUwjB+cI02iUy14YTa/zvFQNXy5unIGBhZKe5fSlr0Jc6DVlQ+WNUjnyLsfxrI6eKyT
99pnjKGApN0sWXiUkXo1sflid5e7yIyY8zDqPvmqXEyCS+kXm2HprEtq1d6Rucf0SHZusnO0CKYi
jbcZStERU+mEP1zonQiH6bSMgiJcugqG4DAiYuv5u4SRe0nSgQGqMpyoufPxpG3dkt0pjVevHL/L
JfMvZNtCVDPmkGnRkEHq2C4+i6z3j9aQGtu+y5i9Sq341vNpdxdIFEgYfTLjOHTurDwd1lRi5yQz
GB4ee6s60ELrngttDw9M4rEKs7u+KCvXyAitNZG6z4TH6vcfkmbOGGLcOI+NlTEp0eN/UikRrHLE
j91Mfv7sUH18MdAtaPl2zqnpMKsY6PnvcaqdQ5G61R1Bo+bOdtArVtqh6xw7WV+s/HCq8LCJisEy
Jrd1r7kMv28aSrkIQk4cP9Iskze9NtWubClb+sEvqbXmSO/nEdvw2J66Oqo+7HC4yQdLIRt7GDyc
Mgy6cXS3snUoDIkrWUPOjHaOnLunmqlTenuOc06c1js2GdC+Dif3KhO6pfqWRXby65ElQ7sJTUe9
MH1plPZTLmV9Y83/Qd2ZLLetZGn4iVCBITOR2PSCpEhRlERJtmTLG4Qt25jnGU/fH+jqDot2S3E7
etPb6yoBBBKZ55x/SrCbEtq4KtMiJTBBkJVtR8V6EqQLDEVV3OX44OwDafSbaKR563MLFX1E2pDb
B+0OkMFFTuRBH3eyxrupcu+hRy12nXvVeFkzydtEBjEyPisZcknAALgUofUMTgRjzZyQhnQZI8VN
CyFtLYQZMh9zY8xrIyPcWPSWa7usxaemiugf6EEMfGjxO/FoslUJsZw2fA2/5MlqXJut1P+aBWny
0I6u+3Xows9+E1gXOhfZLkALfpfSjxGjDZf5tCuGfGaPeQc3IZDcWJR3GwCfbM3H+HVmc76tTPbS
pum/OHVIMzXmRf9S6wbIVTjFPm7hSQLy9xA42975CqjcPOL42D6K2uTDIHo6XY1VyiI0hYD4MRXh
16Rm9zNi+mh+57CyodDurApiyexjIjVNdXDtQ4DZqd6fHyucay480IPtuDCpm85s7uIBbdok2uBo
ZG2wp29CXiDzjDxYSjfwPgMFgBY0pitXzNMFjXeMI5yuPunY9G/9UoWPXuGyvUSxHC/cdnrA5A5L
X1OVz8x82QjbMWBLKVnXMJYVBYUjOWWaOq6ew4o+fuUvi/309NJJKew1wPLjOXvxq6hgiIiH7w5O
Iy4jS7gJFgDpCyxL+Rmx7vA9C0YC341IH1VWGB8A8qerZrDlth4bZ2+6zbC3xMw82W+biznKyi1i
ADSpRB2guo1LhBc16ZVx2j66ehqARec+ZiiBue9pK5tGu30EeICDiSjRvgzJx7q3Y+hBVTfKK44c
+0ll7OqeU3y0I/NmHjll5xzz3lVptHJlR5AeuwLPCsOar7KpKnaQ8ZPrRqMsi4KJq02TVT4JAxbQ
yAhy4HcW+BB0LbTq0fu8xJH/KIl1HFZuCaoCX9J8LlT0kA/2BGQFc4AJ5UEHpJOqJBXbOp31Teto
Zy8sW15qxNVru2e0vfgiFFHZfphsuJ1ereWFTY9+k4XZnVJDfOi7Vt7r5fv2Opc3BwhcPmMdZpVr
iKfuDmrHMGT9B9t0yDqZvQuRR/MP7CHmm35Ki6PpDO1jvBRHcWQIMIjYXUe8ql3aOxg2OYExrAGw
IBsGQL7KCM1rt4fR0SVeg3NKAYmwigPONiP8jO73WhkyRmIUDAdzYCidDYX5MaPu3Om2ml7y2FAb
MaaBu4ln5KOrWbfNI1wnSunOq6JN6VvfhTk2n0RRGiDQMeCF41v2Gh+EYp838XRle4IYjNrNYHrU
RDH4VXJTRyjXZ7hvGDEkt9bYOTAKE7zcxmDYofABv8iGHwUO3TcWA72rRDnw6ipp3aauiD7Yiamg
ynaLPUjvb8HO/YfUGNuD7bbFMSULjfxzH323Xr564AzzUUUiPSKewEAvnKz+C1q/BsVkG+1O5R5i
uOi+cpLsx+w7tCeL93feJMGqMZTaFJIgU02q+601cDsrO2byLqbKPbrU06tcMCdtvWF6SifDuJrL
vFnmrfUtbqjRrmn49FwzF2vHrDScLR4kMgRKzY3tNMXe4wP/5Hfo8jWN7E1/OiGreMblUFR4bDnk
CXbChsTcdDFf+dx5nGbFjKGJUw7weJZv2aZoC6rCeeg8173PPRiqyFcvilj1wSZJeVKd1snA2YW4
n89Mex8mZ1CHDl7sjjLIejQNBLoJYxeWndQbbDZcutk+1vdkYi9V8dINDYFSX8x0NPj5SajvR9vi
m/FS034uKSvSVVPXnN0VpI4Y1nnDzoPkif8yDNXwcqoj4VuXzyCJ/BMc4JgvQOnuIW74rzND3UPg
Ts3noAlYgZ6GUYpgWlzRRoVXUWypFw/Z9G3tJfgDacZee2ZKzQFMxWYkNTfVNyEqLpcidWNuPMMI
YmTwMSi1cdRFpMAA5xEeuzXn+8Kf2H1tw8WlpEe3A1eiV5O4EwCjxsVUQYq+jX1GllGUjA9DHh0T
36mIvO0XCCeSbk+mq2gwFjL6z60to2ucSdAjqIpqAoXg7O6F7bSPSHvt79ipGZ9Nql7G/ZXT3Dtd
Wf0oantghhaGKUYoZfGlh9/bAWw2bYQGyo7ATOwt8PaMCKsan9l5YAP3Sib7EMkWugaNbWhdml9A
EwMH2mQ4HMbZfmx0KR6AO+6mWD66qfIeJ2fUe/bRHrhz4OYt06DqyvnKCrJv/NBc2RQaF5OKjQ1r
nYk/9UpgrFVG0kNZ2FBbYOSuHLd8kL6Z7Em5ny6qBrpyaij5HLrlcG0lWmxDpx+2juurA4FAVyKW
OUVEhLrKDb/Sj1K5hajUjhNUh7UNXAfAx3AiaadqJ0J0wimOhi4UGqd+GXW5yJgCNYNo5Eb9Ddyq
AvlJW/82x5Qv37SjI76z9nxvj+Kti2+KMNH1WhHWdOlmkOxyVcpbuArlz9wr1bA1pijEp8cT8ad0
MpcTQI9IRq3RqT/rPmyMayx4erTcsZ1V1y7cty/wMN1NaTUe0b/jtEubVK992FQrGC3HTDtX05B1
V7YexttBofi147S6iX3zRxVhMAJfhOTeNNcc3pwDyVd2RGeCKzx62VpFbGYXqpP29YTnCNnKped+
bXpqeaRlTdhcJXkuntIAxzgMgrrx2DeN193B5gwrD6gnrZKdkLb5ZIGD8vf02D4yRKMCks4c7bB9
yS9S9E73KFz8NWQT0ROxSgeANU0u19Lrrdtf9UOqqkavMK70j2XkdMes5p/cZfOsDMh8XY+qsVL0
sfY0UkVnvsH3bWc9n46dFXw6p/9ZbFrRtEEgWezNIKaUckKLwcqp9iiXrTbO6FJO/9PGp95Kp47v
vR+U3ngIz7aixkMkVE57h7Op3tRmZt1yaEY7S7U0DFlUPUdxPbywnw+gyrRyHMNc0V+65iArKQow
n/pkwjjF00zBI1zjpF4+M2rG8dUbI/UT/QEhQKdaMs2XhiAPuvjgqEIelOqSTYrgJgbOi4qndml4
g2zAkCwL5fDiR4D+7PoWfToUaCL/OkTo7M0wVW7bRLDtjKVql3Cw0msBLVpiFbEPuIca2hwN4baP
joRopbyAzzD07V+3UZQNf9AIytMuKXhqQ7gIz8oJ+wEAL32FcgMaDgD3LXhz4YMw5vBVLSO0bk8d
K0RcQeBZVW0bbx4vpyz82fUasKYapz3Hwd1QoSTqrTrfZ6HnX7I7uI/BgKtqGHUcUvzEFeVucGkk
fnpl9F6M0IPaytBp8KEpMvuGbxa7Ts/rxzXsNuuhaLv2kdfO86PaxJNmDIOLNkEGi/1Adp8Jf57X
zuyYV2VobIdOoqhrG2wLcpLd2iD9epqEWIOkGW+Ai20z8TfeTBehrST47hl6viHx3EL5EpjhtzyC
H7JqICbrVb88HFcvSyxv+js1xs5hNByMSiZQoF8vFj7MozVaw0vvJuoy40SnO0n7DTMo+ZCUxMEt
r3aOTZMOJjF9suQEvf3QtNk3l8L7AwZGxUU0ZJ+MNKRdBcFEcBZb2YWwYvUxMxNrT/+H/G42GX4k
OO4UjHlv8XQCcqdC+GBELYct+yDrI/AjmLoJXUM2hBHtNis4TmZWLDIP+PzYkq1OB8WvE9VBd7iu
GJ/uq2ViEaJm2HuWmmB8Fo+hEX1zHSGJd0aywgkopo22acmB0rrroUFpZ2nHue+mun6BXqcfmrBK
HLYGHpioPONH48Zluk6HGYJJMFrw2ERS3gYTJC9DzTAh5xj/CMj3JkBr0+KQY0bpqsyq8ZuFsp65
lkmZSJB4uoVsgTYGp+VLEabmXhtuivJmTI5zHZOUbhrRl9OAJkjRjK9wKUb3MFfu9MThzPt0FXwq
v0+dR8ZYn0S6WAUkQDxfjCZB1dc6IYwpzNQPaaDz7+no+3en5V4FePwU1BZ42S1fd5ImHuApfjft
mH5MCrYKUxUYFNtWBcsLBItdJGBaggkTuxFZN81jpQx4FoaDtcyv7ciyYcW6MGXWfI9o1YY2motV
OrePiomztzNju17Iqji9QstmApLX95GYKOClMdQYaqUpdPqZtjuDxEV8OKpY0ObRryh2TGSz25a4
Dla6b2df8BHo8btxwuNpdxNWUV7aUn6I6kjf9g0l3/Y0JTy1SEw6qggqb2rd+U4pH+ulnDy1d5xH
DAvbga8Qilt5j9QCajunpH+NmZi+HyRzy/m0EdcmPzr3w0PcFigUwxH9Z5db3pXAAuWATq+8HW30
mxB6+U+YUlQYVnyDVeFfOFFl3plmHZJRYyTPMprqfTQKcF0pbxmOGQ9Y+9K8LJO+0pmHl9bKEUmy
1rKbQZb1cypqIEbUZFBHu/Ehhu9+8BAEHlQ20NSM2XaopNi3aKWO+XLuIBfCD2wZSMI9KD6lpPZc
qSaAbj8QBVmXfnBhFMuIqOmL5iFBVnqbgkXc916PD9nY9bddu2igkKXpVenKr47tpgdzOfighXS3
oQd9bzZj2Dd9bDIWgdVh1qPYSgc+2Qoysg/fnAp6zEwsvpAmXmbtFO6t0vFe3HliZsOsvM/dDsMo
E2Ptqbi1nNmCKdti+eeZPlWRpbdGY7j3LvFHeiUrqvJeTyWCKiHDWxnN5bMYG5ZIG6AAaeCy08W3
aXQh2aSmDRMyHHASL+2+W1B7xVU34YvCiRMPL52c5SE5zSpO5zxmWpxR7rwMAtzKZK0pN+U9IIR/
LLzIXxeedBdEMLjHU2rcMT1yGV7gAXRaS6Ah1rbwBEMDxDFX6EjqXc4Mdt/lpb7UlSz3Fa5le68a
LsrcN68tsw8/9kn5FQA6vKagoSiTcXKNcP4Snq79rSkFZa9Jf68hd4FCI1VALRzeWHQHOCaM08fE
9saPWGEkt55HYaDwKdjJGK+6rO/tbSH0rUtTfe0Vhv2d9RQ999CfDqcV/85M/C8Tccd0tZaabQZ4
7wzcQ4qkCyTj1hF/9fQjw/Pv5O2iqBvgYPWWzK/qwtQ7KHzZQxT2n/q+R0doG9pZR17u/0gK/AIX
Rzhzl6rBv3v77v6CTBCvZIJvCgVFXJ0ZM3fkblPHJ/MRN0H4B5n6nETwR1hEoQ2bqiAju4O2j6tO
WfneOz7Cf0JFjgZEFRQ0SjtaOmdAlZ/KXA1uhVN9EEFyghFQPp92ZKZUuI9GSXVDeuPTkKcxXURb
OndOWYQ/EjMtblI3i94xk7UW7O4VdMWLAraQLhCBzY2dPY05dlkEbRHd/QIO+tIZXuYFDTC9scm2
IUPBrzN7BqueAe6vN2PLcroOjCIPbpLczlCg9hMHxPuo3skB+fXdWbClPce0oX+4Sp8hj9KIZYQ7
uz6eTik1FvOtHuzm2bKYr59kF7qDd41ZWntI49i4KqwieQdOW9Cy1/fA5W3tWJJ35jjnSHWGGwo8
Rb85QkwvnycvZVfB4YU59zJmEgsS9fYCtRYL+rMrLr8XaNwGa//lY/s7zOtaWZcacjgCfLMlJ+Sd
XqUkiuM+BhRSGLnayCjCjMx0e8YYmgEczksG1jG/aBWwHf4HlP7P1eFwFPO5SMu1TTZ87vS3O/ER
VxD6SXMZmjjYt7rxtiWje8QlQeis+ECjG6QTPjVilly3+RAhG4xQafaFiyAKc6t5jvvPOnovZP7P
bxh4UUkPCNzklZzQx9/ui6TgoKScM4/uqZUZe0YzthPC0C7UM0e/h0XQZK2CYo4u33k5f+5tjlCS
T5erass+X5KWZMiEt5zAarB0H8ueAU3B0Zgzp/Ooju0K9A8ez52DVHgdkPOwmg1J4Wo0CD2S0Cw3
Uz4Ml2M4FZc6cNvxHUDytckxSLjDknEUqKtSpm1ZZ6+sMhskJZUtfk01u9aBOFR13RdIbvV1SPly
dOck7KnzLIm+M1Xf3nlAyw52tnqXZ+O4FsoGMOizzd9UpHYhuIWfACj3qZkyaLWaqGjLDsgyWlpW
t7Kim6A2KAwqgJ+nPvBpUyidBmby9T9Lwz09kFf3cxb4gJYt65MhFEfEBp+xB7myvPjnO7/5L4tC
wrLhyZsWPIDzRaEB7WodaHw06iky13puu+2pRc9x/7rugjS4jhMiCfPlAIdXLS+DuUeg3efMnZDw
dmtLWO33Aiu8C8vrvHcW7d9uj6VqspmyzZvnwcCUE7PXKwSKp56oHupqN+FXma2yeqTMeedh/GUF
ol7zbJhECkrG+ZFiyHa0c42JEC5H7JVR2fRP4AzhQWfN+JJJr8UcGHfAlWPArubs6C+E2/TX7PGP
GqIyiV2BrLYBbppMLhpCY62gxpTSDJrdYlZ3aU5hn7/z2SzMpvNlC1VKWA6N31+Omll6cpB2Q83S
lYwCYpQC6xrJ6DWqE24p92iLIdI77cEFqv7oCvHdK+lXO9SKP9tBDVd20S1BOQloe2OkH3uraR/f
ebQLkeTs24IspQV8KaxFuNvX+/GsZwtGDTfZVNTZ62EZk+Rukm+FlXa7IC29/eR5/sd0YVog0h2Q
e0abrCDcQfbRD2mK/j1f9b8+OCEFB6PE8sQ6/ftvezHXnIVRIZw40R+apUKmBy43flS4H8jjjA7M
x8d9ascz7iIpI9m251QzUEFqM6avbzvnOl5azBPsLBYg+3/x2E6MN5gaTNjM5Tj57RblaMJ3wMUD
6tKwDHjm9E7G/idvKNHjgyWsMxr4S9rf4kCr8VDWJTv5rDTtydwejSB8x+N+2YPPXyN7NHwqsZyv
52ylAAMQwg0G63gCpUGjyufeX6b3aYi+dXLtGtIrXJJ3HsOfvCCUCpowXgo+5YlzHpfXMd5cnFiO
Qe4F3+wOc0IJwLDmGGnghczD/amRrL3SvXdspinhidD1v7gL7UgFYYaPxDuvv71kGANjxF0vQe0P
uuHoBiGeCi9iBVoLX/ybWc3+V6yg8Fxd/jvY9Huhh39+7JAPNXCri6EKBdYZYSuqseTvfEMfS5cx
JGZw0HXMBSkxXcDwRDCzeOdX/3kqup62lO2ZDrbqtnt2LPfg53GZBcZxIv8MU98aicpI0Pl3y57M
41QW4sEoFtVUoL0bPMQWFwpubjVUbX2lIuU9vX1Dpx7s9RrkhlgJyycL5dM+K63tSDAKa2c0HAiI
7l0/9F7qGVqDiVvjtm2an2nfe7vA0ahb5hHX7SG4n1pd/vQE2Z8rW5odDhIlfnKGGV+MTe0fzDxk
0BtF+lHQ5152Qxft3r7rU6zR67smWcsyXcvRECE9cV5c9OgnWm07R9jmycXclO2lUYXApQlSxGrw
v8A6be+CPMasD1Fwf+HnuXHtxn667gq+48WAfcYAC/1+gHnLXW229eUQoE48jUk0hOX7d275zxqa
W6aCNj02bs87pVL8tvkUIsnhzYfy6CZuik1w42z7UCS7CGbiFh6FPLQDQ2UdTPJ5xLFkmwTDM0ER
gEH/hlIxZ56m8L1O9M9NiPtiUGK5EFq5u2XF/nZfcE1LBD61OA5hEz+RrebvYhF1j42LWhyrI/s+
G+NNXGPoXvjKu3JhN2H1H7fGjdXN6kov8z+H+n7jO6p56aBgbrDzz98rJ/7shrQJ4KK4R0eig1i+
5d/uc2mFhgB/mGNyIjadoN9oSsrniOn2ijtDS4qn+t6p0695FCcbZAEQDBYa29tv8s9NQ/Oglm+F
Jei454Uto0arRqNvH088RhOx5HcPDRyG20F26y9Eqbev92cdxfW0lB4lJYxffXbYo6mFadyn9tEp
/NgEP3+BhZTvijIWd/Wg5WHAGnmP61kP94hZ2NtXt+Qfh5Q2YY+yOmzT84Q6+9Qi9GZzmvOpjb6F
LWyrIHJMSt92Xgp3o+2vINYk1zoTEe5jbYlFW1Xdy9BD/JRnxstYlB818r17Ksz3nsxf3oRFucFL
WHoxnGBfL4m6CAtpDo06RinMjVNXHI2xPMCThPjh+M07BcRf3gR7jstBvZwXHNmvrzcx7xUZ9Mgj
6RXxpSRXgjFWVHzI0gL2Uuageaix3E+19q6kkO57temfZR9sAYsOY9lFHCZIr69v1BYe56WWx8SQ
3R7pSHCZ6zR/qRbLYCuWG2taGj6YjU/9rPMbe9IfG49gsTgZ1GVATMU7dOu/LQ5uCI6qshTxEOrs
DTiIDkqnVOoIVK0e67gIoHw7cbAtKRLB75T7UwhoNGHNB+JPxmVXJe3OCsMct2AbbRyGotG3wQyG
l3FeWL5vL96/vDCeEo+aFphN4/xwKxGgGoHj6iM2PAvVoxYwt7oMkGjhJiZWMr6cZsSn/WocZxg5
b9/AXyZXHK7MbqTF6AQWwHKHv+1a7VgILyLS7qj7eHpogiUAIE5Q+0zJoZBte8gCfAss/I8vo3FM
d4mCrfDOuvnLGQ8r3WIHEbYgrOi87mU+VaiZTf3Ok90VA4AcGtrY7rDxgwVozPNnPQ5Yq9SgnXDw
xLi1o/tEJd3BKUKM3dM6waTDbr52AUpN5JkRvqFWd1QGKGJF3CoxQS7I+NuP7i/nEhXZQqnmc4E6
fra00PwDoGAKedcsexxArXvfIVA4iFItw/iF7dbJd4/p0589qyzgAimGOguPn8719QsLY0CfGauJ
uxFYZadkVz5aSM32A/ab901u0bLQuZIxkoQsV87zBB+IHpYHBUdxN4UhOkwjTt1mlQTp0yTEB4Rp
46qUYVOtTmzYE5cWnSyw92C59zCRyrVg48UXevxYjR28FadwBV7LOO35cXUYTPqPTUcsVbQagjx7
yk/0mmkZx5omOFo1T/MBMK5dQVXsHsLZK55/AYG/aJdlPFmbOYnsy7qIpqMX5MPL2y/rLx+aR0ml
XMlsFDv6s5eV9SqpxcjLEtGgrmVuJpf4tvefQ2FbODom/W1YhNZ2nsoMR6kmf2ew8bfLUxOgY0Bp
wId+VhsEXgrmOgzRXWOExhVGNckveJNZdH1ZDgX+nvjDVVtmrS8l6eB3b/968ef1vaUTRzHlMF5x
9FljOfW+h0VDkN6x97IqTkB65VFDkBoHbGdpUT4z1kDYO5nWLbbp+U+r1rif51UK9FQs1PGSIQNB
R1oSnoBJOvz2rrFQlBJ1uJrsiQmK8EOwRSSY1d6IRogRlRntgi7inyySALo1Th7FvGIfqD/4xjh9
mkEPCd0hUcrC3tMD9I3kyE0ZWQ7HsSDYbMWolo8+n1sUlSdmSlf75rjOkas9nkgsBuO4F5Kv0BpU
QfY5NPvqscUN6UoBGR5+dYZqYfiSI460I1pmIW8/3T8fLmw0m2ekljHmH01aLxsnH2qZ3BmIvrC2
Bsm4Ky0n2MMLs0irnadvOSJbzt8pvDCmQLyzuJaX93pHoEdcNEVaMQIHK3q9IwQoGuGHp8VdMPr2
tUhAdFdhhNk7isYFwE9ND2cYRC76iuLAeaf6+7PGYRBlUv7hJssKk/brq6s2reYU8RClngLqT0MF
ESnV5q1LVtDabR00cG8/77NkRCal4KSOw/RrEVCxF56t5jAhGDTTXXwvo7Red2EgHNSoBc7aBayn
U5mFvKwkDs9qAaPaep1Wsr2r8864cMvs39Rju3bNbdJ4+NWO2FWGLvKjU33KxjkeBvy2/SCan04i
MBox8+Pbv0Kf163MolwXdRylOlv5Hxu5i1dmie9pdyQmrbz2ars6SFFhcduIDxOcghXYbEJ6SI+r
Pt5ByUuXVI+1BXiMBiHA2ppKfg+1Nd7gNwQuWPhjuIFQhX2Sl90Ucf45JmkU1oyVzF+AxosdWmoo
KY6uPurQGX4knjXdnT4fqKJwUVU0P4xs4t9xr6+2WKeTn5GMcvySzbb9KUGLiz2TLw/k9Y2Xpq65
Q105l/ZU4eOJscC2Gnq1yQbsTXDg9I4+rqA4Xg5EbE1SX8CsLC0WppftigH2vEa88xWOlGCcNKUt
KQqYeu9O9XEem8OddnFxnOfyyQAbuKadqy962XUfMsGuNcujLeYYp43ZWyFUMr5mWCHeN0goLlQG
Rq7b1up2SW2GmAlDvSntNvkZekb+eKK2BW1p4yc09sWjnZfmIcax47pFZPSiQ9t6jjLf3TPerEi7
ZqfLK2lH76zi8++Glla4FuRVxkuW9ceEQHpDPsVWbR4xJkS1MnactHLZ9oTMLrw+Hn+dgP/X0uOb
6KUumuJne649/l16/B+7/08CZQq3/1mgfPg6f03Cpv16pmrm//RLn6zdf4EwUW/Rx5E4AJT2X/pk
of6Fms5GPqg0ny8v87/1yVL+i6Ed6BKTC7VU1fy5f+uThfkvqQDVWWbUcXz/4p/ok8+K0AXrtSV6
Pqid1KDM617vvnmIzWjbki9TEOyG+fDoJz+sEn96HAsN+4B9uLyl5Imid868s83r13WXm3dB8FzU
rK+vGwHd+YNvooJTGOWa6Hy2mEtBZRpSdfXb+7j7dZD9LsE++1BOlyKZBngXqBls6KzgzWbEKl1L
RF9fDu5V6nRPHnZLW3ueAQdt451S6eww/XU1DjQP2gMn9fm0aaiYisbtCEzt9syzXAuvZOhDGxzR
o205DMMaEwVKRlV8+Mc/k9ER4wIGr1TOcnnivzVi0WA5SwYhb1ITjBo2yvzZqWy6iOLZumjSpnin
avjLY8UKhLZzqQdtBNuvr1ejBQr9BHFAFqbZiK8ImZ+boJ77e4UfjbfF9659L2R8qbJ/q1R4uMwV
AdpsFiwfznmz2agWDeMg622PhT7+4qh+dGG9p+k9v4pi5GIKeABIevk2zsEnRoUYGNbusJV6icwt
2/CyimO1fvt9nX8BXMW1+UHAxwDYDNpeP79QNEYORWZczJ5yGK/pGH2KS1xgV/Rn5v6fXww1PRNl
GDl/zkDbEP6Zr8ClTR8EQIXjY2Bj2eFE9vPbF/rLs4NmI6CNLseSPs1TfluFpRPneYRjy9bw3CP4
b42ZoDe+s/T+ehEhl30LYhHb1utHx4qGk9W0hOA44sUR+EAHs6/f2Tb+9n4YZ/O02BXRO59dxAn9
VAXEZG8trfpdOc9Y03nFdYpwefv2M1u+lN9WNWqsZbLE7Fzht8Ac4GwPVvY04G6YQjO8QPHwzkZ7
9scdZt6cLCYMNYY0vPuzPz4wvSWsIku21Kck7s6R6dcPjoqt9r7ICMe6HFvwl3U++7Ekf4UopSe4
mv748PZvPDtnlttgdnFilPAL0Sa+fmUGLlN6xo5u25pDwjym8CtcEyLMFoiISHR56eah82XscZ/4
Z0v/dGW2fRv7DQsbjvOZppwnJ63nLt3CwU93E5KY7RSThVezuD7+8x/JtsEpv7RS1qmL/m3xI0LJ
HeRTxIqFhD0ZQVO/MLXq9ogn5t1sZ91DUununRHl357s8kkr9mGac3HWzPixbeLEXRNhHFm4XnVu
237q8dDd56olTWYM7I4Ii75wfvzDH8v+q5iJwH/kfVJEvH6jvm0WeWKW2RZ/ofaDoVxIn2GePzfp
UO2GpkNMbKfi09sXPfvyHYkmjDE901jHYRbsLP/++xMebOHmnpVtq8mCpNzqId04Q+T073w1Zx//
r+tQZWF3wJdPqfX6OmHke0NDSB5h4oF/I5Ne3JW2K+EAEzD+9k86f39Y0ChgH9p/niUrdDlnf/9J
IUlQ2CqQr9Cu2y/R8e2/voA2/IHfthcSwpjysRmjJlV4VXjLb/3tAk4nCKkFF931bQiX15zm/KoP
ExNTDCh+eCcnPc7BcGxxFHOL2EbIkmu0ZGywVr4arIBcpBT/e6Z2giRNt5wibzXGgfdZtFIgDgmb
eUkNamiCey2DgOhhYp1IT67cZ0YL3VWKmXywdvQ4YrDnNGSoOX30VEIcc9elkWeX8UAK5rpJaueq
m+tG3uCPYDCCREmFgjyC35sZavjkBi52/FFphw954sFnbaTx7I+TuLXiVr4Qb+B+N3szv2ee0OHw
CBn/OUpk0DLCcPCFxRpM1ggvSClZh02A0XdZcScb1RbTZRsWDVlIAbYBFxno3Ac+Yv+2a+q52TRS
tz1qugTHSDU7ixdhL7x14/TBXraNRF9qtRGmNBahBJfYC+I/aySeCz+FIcbFqKtRraUV8PjpEUZx
mZ9Mrl3PmL4hVbA/h6mDqc+UW1m6gllDEpQI7OoqZmtfouVbCZWo64qS+KYAW1aXKennIPKbjIw7
M72vXFWiNayIGYFRBKsnJZ3Sv/RbFTirSi+mhzWJz2DB4GzdJQgW/o7UOQUxboPbfPQTpj95BMt5
401YbqzSmnBbLLBVPF76/AOonNd6u9TB1Z76JEv3bmBgQ1ep1ki2Q6rL7z4N9BFuuklM8wR9aG8k
ZXpTYqDm3OElPNyhM8OuewhQWVx30ZyP7PzIe1bDVOf5pdCd9X2OVNFgeosN7zjZzhfbigZMrUPw
NTzroMSjvM9DTIhp5ssN5maEOeHLjplyIkmZQt3UD0RUaYdgVQUL/qFPkpoMO8KqftISlxpxp87z
dUj9+Oy7UWHv3SIo4zu0x+OhEqln7CD8U+vZcsyeKfosZ1cQjtxsUa8bzWUaCNzepiHMsJFQDXc4
OkN9MTmEly5OqL67y5wWaWnQVWTQtDNJxkWi0mpTF5VhkkMobXRQWdW9YG9r4WMN+pivR6e3D6Wy
Q3dbWl1iMZ7szHtuJ0YMYjYdoyi/A30bmsrCKl3NxHHUFeR7jKxL4JQReuhxzsGA1oyPpy844Zfg
MIE7NhfCz9vmOvGnttwZUUUuhUHW6Q4fFrfZZJZsiosAxka2dRAL+ntMytsWveHcBPdki/hiM4Fh
XPEkpvgioUo9kFG2RHcXHdGtOpTpo+V7Ei+ovDHzK9+aWHKLzFiu54KhC8Z53sCW4oQuRqjE+uAJ
Si5avzLQCjDOaZsKeSQaVJ8eQjjMLkSDKAFPipIcmtlsg291jZ3vJqtSKbbMd21yW1PifXYEz7f5
R08UHZLjMmn1hZh71Htmq61hE9bYzq/C1B0+Mylx57V0wu6ThYJaPg6ydJ+iCHOUbeIk03fDa6VN
lrHZin0D1tAwmRqLZkUqSHM1Vq6UhGLDuPVxhm33gZkiSClcVX8iJTtNNj2c1++RL3NnM8lUkTwf
Japj50LRvXarTuAJ2ZXQTXQ6z58Elf91XplEssrcDjXue6ik8ds1A7EdzKxo17mq0l09TUZ4Ifti
QimrDBFsvTLsfg79aFhrbAuTW9+WGCbIJp1/lP/J25n1RM5safcX+Sg827dp50CSDAUUUNxYVRR4
DNvh8BT+9b3y9Ct96pY+qfumdS7OxFsFpIcdez97LdXyZZ4z+a+9Le0pibqWS6DXLrqPMByL33Nc
dE9zWMKztqHl0zTrGJjc1sE109shGDPsogcDyp2eJOARcASE5TyLrZn17VJyVkYXGu8CG8nvbuvp
g541TOCTjFY72zNkIyDMsoZoktoJ2ptx+felpqViI2Njgyyvp9lJHXDx4CHB7E9pU8jM2TuFlz0G
nm4+53rFNmBCvkyJirSD2moCfaAKRpe31Oh/TSKwwguJMa58OOJxvEfEHsRg0rd+3vNZFPzvpi2x
jg8zxrpmmQLwjuUMq9nmPRCcbBXX/pFdZRseT8cSIbQZjS5qMzyP5AgpedFQUGtZgcoNVz+DONG2
7/3gDwS9YV0k/jRajBliZozzWP4BCvuXs8KCDiUTD5LM164FmHJ0twalVkeFAQxQPbEeg4iwawSu
KEoXdiGuTRZMxxnE15BDLb9Zesl3mlKB7wn54i1LiXN/jMFNX/u38zkjBHmZKMd4MHT7yY9/twjt
tC/jfSvlXzgvoHQ6tov5yP/6k96eF6f+dqLwUAhWB8rouVFTR8RGvMMdSUngvcPFPpEBe/LzrkuE
0hoPfVXd4fSFdLBhEYwaWqjs7fJsUxdVDObWXK1LXcmtZXjLJaFvkQhfxrN3RRgFqMtZk+kSMrfD
ZUCj9MpCW5F6tXwEnpPv2frLdrUe4K/MJbkqfCWwg1HUYSrQ58rwOU1tfrD6zdzYbP08gMOeL4vp
N73XBQ++RFdX+ajwuefx36gvV9n930DLad1XcNhfBuY3ZxmaaKclpzsW0Btz1IENFYLk66feOmfj
Z+da20GVdp43OOdPnnSpY8vYvJRIRCFJ9jS8Kn6Q4zQv4mjHbfXgKUhDnrY/4joLL0RV5gc4xGWe
0F8p3/M+ZxPWJq3woIA1W9RTiyyTZRy9vyqQNEjYdcjEywCqiY67V7NYv8zmd+ZDjjf+UzDRpa9n
du4sfCmI8Z7HSGDv0KvzxEaEz75BZtRNMLvhU1guLlu6OkhJ5Ji9gPYJxlSk28pbiRxsx6DMxle4
J8Uz/MkoZauE6XZmkqi+bsxv8yD2fu1CGmr5NytlbdT5cLUrLmzrI51kTCNPKtTcDd2iH0nWOeCy
R6jMFD9/Kgaxy+sozeLu6XMjd82mrqmSXkCF2hy9ns26fXV+OO27xRrvMjoALEpI/23ORfmXLX3/
S8/RiOiyprCYiu51JXjxY41oh1xvES63SpAznnNId0ztXQARYp5u4sUT31Fefqx40H84iPeYc5gT
5VGzty3b+rZgYV+6OFNXfeh7EanhjYQxVsZpPNuKDMauhlPCYyrfhvulbm8q5GYJzAj1Q40LLPNo
Ane/5LGEhR19zyv5F2Uwqmcs9e/rMdz2rMDqlMXFDeMwfJeXOvaQ+YJO2bseWPeSlbBEsOf0RRse
IWKPANIWyuEvttunoFxOsdgeIgt53A5yRnhWfgf2OM+C4EsXpuU1ytoLo1Gi8r/hCDbzVVW87KlK
xS4AZXswwRzvl0UQXXPcw5IRwvGc0kHALhssWAOeh4jFhxsmfi66a3/tz9kmuWXtfj0odBzpPAVx
Wk+ZD51BC+eP52VBEhfrazYF9XPfaRBAeR+bsxLshseZgGmwZO0vF8j9y0j48xJVqFQZ5geP1QRc
qsXd8sSSK+pJjvKQ1svRxvNNdftQblBe2RvhopLRUl883mm7cOinc08E4QjXfkmDDVHKalweKf7I
LcdUwz9ZcHdrdCP7aJ5Nws9cHFbcw1gdtKZeGUHJ6lAm7KUbBF1yas+k5vUDReCQ+FJqgOx+wAcn
YVNSXFs6MShuHytQAa9er1d359alwmwcNNCOewgZ7OzC0DOz6fey4YV+2DYnf6Cbu2E7c40Md3E1
A61wOsNTgxrvvPApHYrYLqyEIrDnPjLhYZxpzu6GtoFFu2xO0SR+YGUbFOOl4ByyEDesfAryE+F6
/1Pa3VzeSkys7o0b8Dq9A7Eyjija1LxcXBkFYCAYvVGx2K27p/2r9D5SHfVHVPPKKzvLfvEKCxlV
RGG7U2GR5wk8gW0BVCI2edhKBT0KSpNjrmBhyJr8DFMVVOMDGpGO2lUGiLUXUlRXSgNujTgaipeA
raPphxJez/6P9cUeGEs0BrKtq2OR6Mm3Dq7bSb6NfPwZU+N8qS6e0NJBLHnKqer2XanFw+JVvybX
9tCB1A8lCCXAFYXNS5qyLAnzCDvbgkpm2g1Rj2WE9fUJ7EUBLCifKLh2Jo/XX1s9sV4smJIf18XU
h5WXbJOwpd5y3kRBLhXn17a0LHhl1wdtQMMD+Ht40xb2XbtVb7nFEmyRg7Fo3WofUPycm6IP70Kh
8ststdMzrKOoPXrbNhHmkAVoY/ao53pocVMFfZmwXFvqR8iL/aWcvHrPzeM8Mg3FRh70QFsOg8hZ
Uye8dik9HdyTQuhh2g+n2aK026pcwA0v8/yRExVoYrS1O9oz6oShywDOWprqoUKWNfS6O7qhsT+h
nZtX360LTiUOpyMfKsCV1w8hiedTmNIH6g/8Bl6ZNQgFOZ8ZMQxvoiCHLa6lt1uIpru7vGE/bM+9
0N5QGoZHd1BYYju/I/lTFZehij6dLY9xZMZ3Xmuks1ubOa/xfpTzKSytt9ZAxihta76Pskg8gtdq
95pdcdbb1z/BquRDb/vygfTb+pcr65VOG0AP7E3dLiTWfZkXLL7g+liBKOYnpiM34VLifzddzu8W
l4i4sdvcJGXb/SKddX1vYm61mwiQUmHb248spL1EJmJjxppH8cnNpyAB8dIlbSudN4qH8mVsJgj+
Awvx666wxrzfV0PWLMdYr/lLJBGEXm/sHO9ZRpjpWtl/8GbEX9VC3Ih4llJJSQqMEHx6Y+cPq2iz
m2gI1PvSK1Ek1Tq2P9noEPxasUgkZEeyZ8xQM5SwIGNrO5RhsO9tIOOFi+0QrIX1026NWHcQIqIy
maUc0mUS71dixHPTBcOaLM3822j7Jx0m75DXqDNYH6l2vgv0sWxBFhJdWfpDRJa6nPHRMcjPqC27
cFVXVBjvn0CKF2iQy1c5l+UJhsmbvlKFoe5nSHdFP/MirUNWwVtqjq8+Hq5stwJG/d0g1379KYYB
O4sPWI8+cPsLPab3NuYxwBgXagyp7CL6E64mQ+YWoJ3bbaOwR1aDfHPIZ0HeMWylwILMMzmNyu4r
qJDN9HZu3SETjuQZfJT1QzXXswOECfMLWZGkGqeIuM/w1c9H+mqt3MvF+D/LwtIcK6juPkSUe2kl
TfPlaHBfmOnN6+LP4tm1+6vC3ULnR7IwbhAyEt+GYdHNR2HZIMu2qo2QN1coZ/vRRQjuYtErig1t
Wdg6MMeniEB8X21W2rcWuMF4K0KKT34dwB70aAD8rdqJgbbw6SeyBO/PirqzHjx/c520nmfwtmYK
xtcpyin1Cf8GZ63D4M0rasRRxaSCmSd2NA17+H0+n2e+tm06bwA8Q7Au+YELpFlg4kp55yDNtHYk
C1o8l/Bgf08uFWVS9kP3mEEkX5kKObageLLtKpWbMXO62Jv4LDUP9ZSV6oCVeBJOC+yjSb5UsWgo
QnvhTKDqsKylAdSDfM/TAzBiiPn2aVkrIi8OtBJkrP3MIjg5QfvbigSY/E2PbKb4OlTBDoRvgeC3
bgRIm3WuNPUd9VeqlNcdaSnUVxFlFYh9E4b9d8aceEmzWTbIYOk33bGFH10qYzgGV1XIUz1i/e0x
drfaTgnz2o8WqBj0jQjMkTapgaMEtdw6XuI1B/ePTJCZGL1eToVOxeGkyGYPBw1yOchfanOTAfwC
/j1v2t5p2MxI/xY9wp5xJzxwmb/Oh7Amu8jX+UjxeIFvx24lvcZJZi2o3Ic4xF22bAWjD2gWVyVC
wzQRLMeUeDCWWdwalXuFuJu8vYHTxOrQhjthonq0/UvHUn9MHyqcfuS8qiwaMSsHPI9H7YrgNGxq
atAmtG5VY8JqHw5j3++GohtemkajXg1Wi05ViFPwz3zd1mO9ueTgQetvpqPtNqWfxl3QP4hK8NIk
Cs8TiQVyjCqqpFuR1qRDkCfHs/wo3UnxAF1nOSfrPPnfbp/77yr28EvqPkYaaTf+HMLz6yY/YcvY
3Hkw1GyCdq5iSTbEho1uMv/Dnxh8dwWryLts1vkv3xmjb+2u21W7064H10Jom1RsXJmjieuCg5/R
gcdCKwNBKDmO6vddsNCzBbwzIhlg96s8gCp038HsAhnrA0v4p0C1AzUi+0FADoVH36EWk7n4o7LH
axOM7kbWb/m8p7M1P+TGrFFiRfGKnz22rChV5E/oV/tyBfNEVcRt3wIMPJImjNVNO6kctTy14o8C
PY17Q7C72Xb5XLRHn/UC4JGrIjRod1YdPoZ+5Q6JRXOr2YM3YSYFmPAqjHCKQOwaNzAfYVj6P/mZ
4+cyMuw8KsfNg2Qt42E4t9PMj8VGi+HFGfa1d4uvqWYHsB69d6EKTvUjx9h3NgEtsExZ4CD2Xafg
Oaocwx+VE60AY2OPhlW1CrtLEzvTaykGSDBBPLbeH8MKp3sfWQAC76h6XbWriCB+rfZklwgIZsKI
C/E87zL2tMjhM/pdtO5cWl9eit9aaFQeyrmFWujyVwAsh2q7AXD/pkq1dJQIsKAa13S2hrZ6zOsA
qvRtzG6j5J3JusbS7TE4IWvazT5jRPzXNb/WIIGw0ln5qev8hoWkGaCsSZaafYXHiJcxKWva7pym
+5ojuyNIgaYNQx28NvFWg/uZMJSxmU1tn7YCs0baD8IF4tVpKd8AjMGq667Wp2NeqzlMpnhtspSR
obaTgL5ej+dNRHNa12qi4uZhzU8+wohjOb0pw7Nma8FO5voqz2uYFlfZrWS1SO0z1eTr+9wre8NF
WUcVnUeOmimkJDrUjrVUxZ427gzid8j6IU49bw6OhN3c7m30qoX6g22qksu/ah1IeqIr0IwsxQYH
h6XDvertvvvNe2Ryb9nR7/7Odq7QkUQl5zSzWAxdaAkTYHB1zvF+7alqicTriNjhULv5G72DIbuv
p0hS7HYmxqTqCgSYPucexOc1c3zaBHOuvmpPg18MMU76+36VbvwLVjCD1FrZmvrK91pESPxExTlo
q+mtqmiPJJDEPMLYvBbL1LKqEY6sMZt7nmXmQVgOr6eth624RuSiPItGele+9+L6PQQspBjr1zj7
7I1C5el2c2lANmdNtr45pIK9W1YNyetm9op92qto3PBQK8Kz5btruC/nOZwJkhPHfJzqLn+i7wsO
aFes2rIOos8chGF5lMdcUyTEcbJ0sUP2kMjMe8bqXX7x/NmbHj16CvUxCDMLpq7lIdzo28D8BjZL
QpZLSQS0zEgI7L28Cr+rZbLpONPbiMESR7wudjB+Ai+duU7EmSywAp8dhDW+X11TYi92wDRcjBUc
6s5tI2COuVu2SZPlqzz13JIjJljZtyfgJus3ZXfp8Y7B0/OjXFZ3/SjbvEc21NtiTcl1tN2+Bi7q
wrUEkMYKKnq35q8DL8FQ6Bg0Z/Qyravw+kowhIy3tAnz8+I52iifUrbjIBiCyBgGuFGqL77IF13l
ep2rn4kWsm3hmdB+3jyY6KhHQOxuOXS7Y9cGANdGBHb66GwyxLYYEl9P7Q663g6lWVXeBMtYp8jY
Y3WrbbS3Oy0291F6vfeMhjOsE1vI6W+cE2K63ZiclTuDW/Wxd+eF9y+UgWePw/Bv3ym66s4UW/7t
CqD3OzYGeusJnWPwhE3S5h8bdRz/Mi7x7UfaqcuziR0VnPsoUNttDEM+P82GM+RlsgqvPjSj6OKj
64ZTx2ul2RZEQFBi/AdVl83zmoezfdCuEfAsHTaB4mtLiMM0MN+4yqa/9Mg4gW9DsUXHdaBBAo8a
Pd99Vkw5R3mutDnxmw2da9Fuvpdoru6HTWfDPXUYYDAIwsidsUZH7C4KEyyXCdGTlZAV8n+Vbmn1
nFw5yu5tAF1iF3GU5Z5UVfZJ6TLdShDx/W6Df2fO0TAU82HNveI5VzFv5rgV1I/WKOmSK8vrUr1R
ne5bldc/la7w1KAzGChSJoE8Z22Lhm6ODR+/Jtv2t89XbZK8QLOdsE3nl13qBZnV3vJMrZ17TsVM
RQSt2pEb3XYPAArkt8DdXqTRGPsNlyUqp8PgiFmmrO5L+6Y2VdMcWAKRKA+hk/X5ji+X84ndcb7V
oM/RC1/ctqLor8Y5XFnNAuGUrJ2CFR+Wpeqe28lulv0Au535h8ncCWjUMmyJctr8XbbRVXotGVLj
qA7t+ZatOY7ZIR0ID265Xzccyyfd4KTzq4943Xo7HSCLf0g5UbsIdCfFHgi04PojdiwbbrqsXO5z
uHbUwPAWxO3IZhXgSm8LvvxN+MiG+O9VmolhGpGITmu4gyioBM7HUJ5Hw8w0dYW7/vHkVt0yyKuZ
oela3EpYqtzyy6p+wYELOUDP9K0pC5fipw31q72PC+bWzAdqc+QjYXqTcdEGe5vOYZjGlt5O5dgE
jPKzzjdJobbY2k9Shvll4AehunY9Xe0ohge2ZfyiL84Ysl153PAOVSB2wVUeVyCdoOI3m67/InpO
0Jp3IutAsEM/nEUyAWb2QZudbg99FEacFot6U7P97FgCEee48qLl7GUcQG+2KKQ6zCEsDXsIc1O0
1xHby+fr/JvQZ0V71As6un2rCKHxCQ3Ke1+MuD32vrdoezdDUDwtzdJ+Ce2QZiyIc+J1UkUFibLv
MX0Ahe5Oi59TIQ+ISC8Z52cE0mbiE5uBvXYn4EYerVSfIvvQMbtFV07rNYTb7Jl632DQtBIecuI9
U9l1waNut/wsGXX/MXG+1nsgZB0NLT1e6y+6MHLPGkZg35W8HPsDCVYI4gPv3icnWNoIEDWVW2oZ
1QaQ3Nwi3pUxD3Pe/lCfHpu554oEK6HsX5rK7WVgY/rJFQg6T8Hm44nX7NJYvLE2v0vHqpbj00CF
w9wsk9bXZoLWOwGI8m+aVjmvFCW1nza81mXKbmb20+scU6f8rq8H0q3m4XClxEzJ6Gae2Ue1Y7LT
tM7QFxuWXOQNXfqOZmHE5pU+1VxvbyHTd7TSmibSnlAHqOtRNHABZWMX9XPJAicjfuxXC2jXwN+G
w7YEfvOb1dVs/OGzNHPJEIr3l4ld2zwBpelznrOccr1KIvyPtl7tMb0Wk9mN6j1GCIoacj44OBeC
Z78a4ocJGduybxxPP4GuNqAm+6aHN9f0MH2ZN/Yuk+tgealtYZZjIUbfPw+WF2Uni3RgzBbkwrdI
eWPwWrhwcQ+A51w27O1t6R9qBcjysOWc5O/nBudqCiwBrhwDErdCPDvJfj9Zq03LleB/BxqxJcDf
ZEN4DKdMq49e1ZC0EtnSkQD4S0PnnUiA/liLOZwSfo8M7KuwuzIjJ4WWL6u8T3YeqpeNTw8tTm0c
y7v4AffsHpdAeG+aHGRjHJiOji6bIYRl/ExOxxJkj3uDqS4MsI75dID2rllYS6DADv+oyKsr5qUg
znfrKgHQ+k3V/c5RlXanlsRPnJimn6rjzJtUnZ3Goi2+4d/1z1teeOIjswttX6zCn3xDxy6DYeT1
aBJew82hSXwhYLyuqdezXPAaFpJKBGtwvo7NDp+b9pIllJy/bKeUy22xGRnvZowG0wGEPiKOfu2c
+bzWHPP24bQVyyngnTZLgjae85UBC4Q3W7h1v/PBqFQ3eIIXZNdRVH26zcKAlAVBn6jyGgzB7UKx
9rf2l2ZIS4UKZteoAcrihNrPfw71sjQ7g6AUitca1F8zEQmXcQTnsDMaDOdrHCz3LwNOejADOG91
IqUyod9d1TCB99/CICl9fzkP6+BMT4szr78Y/RXNHgo7lkg9z4oWvii8b13XlnXPLdX81OssfhZ+
sHyEY4mAnLMXZe089X8IM0EHX9wQUO3i+/LHDIjiattRC/MBWJ1FGrI0aOALMzrblY69fgdDdfVs
4I/UN1XuO8u+XZmL31Wc1/nCroGtwGTD+6AMo9/QYWGQF1qdFE7EbeBscjPLdxbZ+I8Wpz6i10OE
axW27FowihjUJJIaPEy5t/mFBxcTWlV0QM5gI2d0I/ZEyIpBuQdPRm/UXUtohgSidZ4goNc8/1S9
gQtypmpi7d/3mn1P1x8fl+sQUWLxZkyixc2rJLAct6WmDnkMs7CZhyeR59iNOYLxoisLtcYXUtuB
neY1tJgTRXP2TqNBUxXUaBD2AYHCv4HPdrvm0YKWfmRpbu/WIJgPAbGu31raCpsZS75qZ2FMGXCe
LL4ypwb97Xari65G/B2NlBMWYlKGpGZmQcY4UPSY1ocon7cm8+jYL313m9NivwrEZ+8pttjVT6QX
t7d8+lWcWEXOe7uGpf63rDVk/c6mpkW00W590pQxRN6QbrWVtCXtwaScqcKTrVGS75pqjhbWxud0
W3k2dW/rlBlR/Il/+qZAJIFSvGWYmTTO1D8Eo9iCJCR/GPHH142d2hUoenQxtQoTa4iY57NIpy4L
a0AqFVFTfEYhWnbK6al+C7Whyh8ajbZUV0w1k2qonDtw29YnmjT1k2wEgPzMq5tv2yMtcxhVRKNu
WX0+Mu0bc8/WeOw8EMGlD823xTITGOh6RyJAlzvHt4LHdaYCTNFmLx8T7QgniaicnsZ+afxdF0Yo
nE3nOj1bU9IHoc2B53HO2+B+ZHb5ymVMLmapFizQVr6qHG96wSGLVpb74nlDZzMm5pLk0T4uHLGD
rn1043GlcdVE15KmITS4U4GY3zNO/x183z7X13mpfijmaVzJh9VcYA4rfYcy8MwnvAv/R+jW7i/l
N4xrKiuj+InpsT7U29p7+zxvf9PRDG/qZWKfcy4i//cSePlXSA+03fnd6F2yScCb6pvGeRJr2BQP
ba8sWocTN1da0XD7BFpQu1hwt5IjZy6DTx/5ivU4xO5o72qbNNTJq7LgO8Log4Ydd80B7EdPCGqb
O8ow45R3wVrSqNc8GtDASsvOzlPJwtxHoF0c9CKrWOjP+5ql7KrTTM5lnellZyvo8z/UZonwYQXx
z9dovsdd5mfwISR7cc6FwUm4pXatser0bOlzr3qYtKjje/8uqn1PkFABy70jVUyRMWxj+e1wC8/I
k0NYI6Rkxv5AriuybgYsn3zGuqQ9g2N7jlLYx+JUcfyek17S2brzYT2zU9CWceJUoXMpKnh9BxMX
zmMnbfEd2/UY80A12IOdXHd3rPfDn81h33z7sq5/4gvi8Q57Xv/ldTaRprBYYdiN7B9fRcSb3RI3
GKvhBV2E10HS9XP37+A1lbps1w70d1lWovxUkSrrvZRFjXPc69Y6aWRc/mE8ijZ4WiZQWV1OBbwL
m5nwVRGvBn+uUWMqp6W6U4SfKmKmoit/OlNQUB3owt+OYV/kzifpgnnal/Tntjf+RINdTawcc7Iu
pOvJYATa07a0xHK6LpLkVaDrHpChRH5qNc1osKZKbbwTPwe9wBklNaqPOFzp/GuUGmfp5xw1kMMM
ygXkHvOvnfYwDe+toeCGoL/H/I2pTTElvqB3T0whC97Y3Jf4qYWnoovVNoxihaqpJOFPxzvHGfwt
kbaROBByYowvEWPEu7UYB/yqKJ2LpNE8CE9aNREV1Dw4hzHP4y6FQUgkoabT090DfG7GNPNLqIte
AMJ+V/VZgb+aNUR5BrVTqrdicDIyUIuhPd3T8aWTBlY4p977UE24bac5zsXwOgvsDA8UOKxhVbzI
5Ge1If44y8Hm+7LwPRflnWnKjgGoXXdrn3Ew66It9fM5Z7xZN72zjziyRxeJRyw/kdPr2ouFx4pO
iq/xOwPKsUasfNNIapBKKWKXpg+EBWI/jkQOUZu677rmW7Q570hUuTz2DozpKi+Zx8WUPkWE1XZk
LAI+sc/CU9V4BhWtNUqTdYE3mQ9r+0kpMg+HYfWrXwrkVn2YekQ/p5XrAyMNSZF0ZAJFw95ah99i
a9lkt/lMwv1CVkfexiAaJYG4ZaH5H3grBKhuGZb3EtnFdGdap5tOxP0gLLfLlhE0XctOOEdTC/+9
Qqj+rbmIZaJg9K9p3jnNdSY54+bkM9OMeASvw4FnlaWap547Ef8BodolXTd2/S8Ybqs3rt51OGbM
WL4a1OTZLeu5M9FMo1s6vw3nvZusCiBp8zMGEXcUiZqkWjwPjprHIfO3XPPIS6E+hVFSkH8uBO8Q
wczfkj2vj3LG8X7vgZWvONRm4xs5NnJvblUzDQdiUOYn8OIRXVm04GTIokpOf/wJIxzJpa0PiFIU
GDjoc7TzGTdGEOUJi22hPm1Of7WJr3iywx+EUiRdic1zPzPavtVeVJ4naO+0/ILpZOTlPitaTQhW
tLVPgrQh1NWnqH/67eCFc/helC4JhUqSBTioGrQ2feign89+E7fmEORd2B1GOiXyjPeoak+Zx4+T
9rJueNdbdbWk9mp0TH9uqmAv5quJ9T72jTUdw5F9gVtShb1Iim3EAiYD05IPciYml2M+LPExi0lX
/QIfQgHD8ccMJ8dIUdySzW6dtMDb0zM4KVEXM15CnUzYUVIaGRqeO1lwTn+YxBi4bIz3QpDzGgd9
5zk+sUg+alHdrs7CqrIiIctThjXP5Zm7obZfhLNe55OQ4AW1BubVzOn74GJbmYChPGyKNdSIdxlS
jWGydwEvdAuscsQiFEj0iFuvpJ8l3fY9C4Zc3XYcTunfYG+of/ROZkoOci4toM7pLfmm9Uabnvh7
rn9bFUPCx7rPOv0KPiO3L7FTGXYX434F9293GH/+lgOURWiRBf1wm3JM0qV2Fg/Fcr60bftDL509
vU25Gzot2x8etpQdaehx29soQvWvgK4iNR4ze+DXLMU2uBo3ahyu/gUowvtC6CSgBuy7TKcomfrp
hetfzEgCRBOPMzjz1ZH3HssLDS6ohjyQVUwmJzNE93FO49IahpsKQUN+Nk1ImMP0/UCLgjF+9Lcr
Efi8oQkU1g02eWv+sSErJr2isrqwH7YFgiQBEb1Nv7qxtp27XpQRNvqtDJH2kBYnJH+VLjICbupq
G80twu68rm+9LtdwBue4gUdEMN7KhhTtYVEfew8f3D1NtqG7MLH0y7cgJEVzW3aFNg+L7gjstTLu
4uubz7nITeDd0jhabkqA5moX0CPl2R5XFbBwUOgnzr/MDUuKOIIgA1lFlhoIC+4Eh6LPZuyJDcJV
V/TaaP0iCPM4A48z/8fthPY6tMITlWEeEmDySQZkxxHvhrces4VitX+Oq5LO0001Va3fnpiDOHL4
HYmy446sG0KL5jbqbTYDNn8eph+zEJNDK8mX4BFeZ1otLhMiWVe9+ZS64/B34NEWiPEMJKVQ0WFZ
R7pkq0WGO09de8OodQD5VdikHkqjm/0sTUAOtO+zmCq2UD5xANzkueLp6TAO5GWcD7iVmqqQRqfd
iuTTHItxzuNyvwhXB09ZlhXVsGPCGbn6hnyYvz42riN4Vcx8b/GzG5TZchqYq+AaDVVOWxT3zYBg
SkfHsXOrV1VPTIFLkYsfi7vJ75KlGDCt1eJ/8VqbPSpSFb2F+OM+YjK6064nVfxSTVF8XIW9DSfp
WPWHPSj/DRVq/I5IuJjZh5HgJQ4DPBI6YiMO6D2LRDZLLGWHk6tluP2fy6X/q2X9/9km/kP/1T6P
w9fXePe7/+87+9e/77PrzUCYekR7/c/ff7V0/5f/chUAjOb/yBfOgtv/fx3/8rvT/1Uvzpf/IwoX
4b8CqNFspjKudV2fVcl/ROFC/AtKJvNMyMFsYl7Re/+Iwh3nXz4b1cjDwdCStYjZOPtnEd92/xUz
mmcLLfzP3f7of7OIbwf/hnX9v0Uti4XBKwnA++8bfHUBrmiYrOZGbeymBG6RU/Ix/vxovWI7lhvr
KzuKEuumXKzpzqV11aRVu6n5ZqPBvyb+SuIHcJKpvn3tlQ45sUHdzSYmSOo1mywSSVn6Y2WGkwJP
926KlbH7bs6H8b03jY3fruyYwiOumYlFKsfscrk2bYKGpMHtMYRvoh+Ws6irIHV51N2rSgUnDIM2
pxBqBHaW+pjcV9YFkUrseLNf+87ikOVvJJJXb61wRRLrZswPfja3F+dbMGuo2elYGKRt9LCZ9oFa
sWT0tK0k+hMVV8sdq5ZMDot2aX9Y0nI0Zz5mU3Fd47+Uc+Nbu8pBFLcDiqkvdlUMNwz/CbmVRI7T
qKLuCCStDhr90ZuJlpVnbRRYwW6hEntkBWB6blxdvhJ1UR+c8pfbJlb6Fo92SL9gm97Wf2uEZlf+
B3XnsSO5umbXVxE0J0BvBhqILryPjDQTIk0lvfd8+l5xJLQODq660ZoJKFzg1snKjIwg+X9m77Vp
5s265/wTCIPZ1BEtujMIpe7xZsg16vwlOiC7Lr+UVJehxOtNt1KZqWZYfVrdZzCiYgNitTqYUn41
YI6ssHRWfvYEcSF2TvR6nbbEi8SMv64F2ijaorBCDhbnCTIjEfUE4UMyISvLxOs34l0Vw0XWJWbb
nBbijjlGjy1+GKobE2aoLRLGlo+6X/IDVG5hFQWx/kEdnfhW1CWcrW3ikIYkOGqWfVAqjIS2WRWG
8LDY01yCQYO5SNdAjCylnRXIDvq9ytWGNL72HLCpY3aSnnL6Tk/flSlJfi+SD9KOvVn4vXo3Desg
R2TIIiBM0QXP1jmP2WWGVkTaYKH3tj6areiEet3dSSREnJ6NFpGSgblGjaA+4DKGSM/b6TPBM3iw
qC/OMimvLQQacdtRiO7NttnQU5g7vUiXQ82450FsafJdc7Kwvq2kwFXaOt8zuhN+gLvWnqCq44xu
DFK0rygImENRsLZzx66c+HLzK4vo7u2+IbCvinLgU50xuSUt04CMqQowrvRoAI0wP+g9pxqJ3mzT
MzIvbdkSrISDGcHZUmvRposn4TexdOtHawnd6Q0VHiuoJ+YjI0kPr2wra+s1avfY9rFZMiVeLgmh
alzNLO2zFUIa5P+wulE3ZwkA+3j8mCk730ScRHvMG+KJSZlwY1ahsOdV4nOYabVHNmD6GkhKfV9S
g6KFlC5TXBehrLhTaRVXMqG7y2IU5k2YK/HT5EqG3i+KpAw3NavXKrO2AXvZfZ7nIcklGOzyUtRP
2Ba1nrCsvlvn1jRuFxYtzsIq6aUcK91NCWg64qGans00LjWGxhmOOAk3IfQvqRjduBsNeI3teJhF
mbzBDu3R0+19mc0M4XU8WtWnlBtPQVqplhRIssUl1qaovRmxbfjp6rHLVPlTGkr90ZNFibxTXa5B
KgmehofMlUV25rRaS+GZVhSu0aCjhQyl5lwHxuA9d1VPuaj2zq5j5P19AogS1AFbC9GVP6qs2wcj
JxAyFM0b0MPaZ9NmeaTZmI+2akkUnwjXwcFn6mjDhnS3yMn4Z55A/9zYohsbJVeWu9nn5gsSxpfa
MDwr6QD77ethCQ+L2AALj8ZJ4MTnp3QTM+SeXRnIK+AstsnD7tx1jAHnwURsqQs/kdGdg3yOblip
xtRuZQJSRiIfFxeZNZOsANS4lxqjdDW6FrlkoVDxj+quGkL5KPed6hriXPtDmLSnBLnPpZDbYUuc
g7FCdh7/AcIynDGsVQcGpfIactr8lnTI0GJ9kKs7khwLU1wexV6isJITvXpqJGJTl651THyrToSc
p7SrscYVw4w7dbq6iDZZTFpc3HDeos2oKzy/y/syGcYdWHKnogQuhk0imYHHCBg9Fvtq8U4+TLMZ
DKnzWwJXvCgQ43WfpcK+EbP5TKwU7D8dgAAo5rDdozCa7mIWxLsiCftPnMeVX3BiHUnrDj25brnJ
xyEkmBp+51WpEb7iKtlmg6q4BF4fYwR2N8bjkl0kSXNS5B4CdGygkzfKcfktKnnYwwjgyUuub+XV
8tMSCfz9UGsIwhmwCo7VUydDSZU+Ec9am4KE95VcDep7RHPyIo96uw0zLjQWeKJ5j9J0PEd11G4o
aTtEgb2w4skr+k2XisdKT8OVhOwFTxJTfAWJYxvuJFaMqyHNunVfafP66T9CMTY1xCGZ8asENMgb
6qa+MQDUvtU+kgbut1i+52oquyAdGWY/u5O9sgzqQazz5c+gtoZFHJhVHhnYdC70UsEVx2B4LydF
WGFokT+MrFswC4+xandyrr7xJTmbMWKUMrtPtflUiviX0xSoDiqUrF3Ppar6Qc6ip1M1p1wQvotN
1nvJQujBOFXRWeqE7E9X4hJgCWIwUcdbaCCMIyrdGVWdwyrB83wlVtnasazhFSf9shnnpTlLkSRu
zbGRN4rQZDc49spBV0t1y2bTwOgx13TjSkJms9XNJKkRGrmqxGghA5UW4ipiDf1qh2a+KiN4NvQr
PYnV9SBIFzQZmmZXsRk9Eta4W+g5TIbAgTFhxP/mTGrO456lF9nnhRw+p/mNAiq0DuQtDMb6mGAL
3fWJycAnD1jpTJnC+9LqzdlI5nqwDa0MTlrRRdukbbqvUokJnO0pYuhzsj+FKtLtdonwGrajim5T
DY51nzYu+QzxFTBG+otsPcEYAZFpduRG6Le9vGHVj/KeQLvEDXcLA7WSvL+ZJNB4sALEJDh5pEgV
HmGeGN8RmMjSbkQr/2zQtnuGMEMCCkpWzkg2yFEVhW3XpfplwmKJjIBEh40akutc4whaswJHx9Kj
DpO80tTFndTX1iajesMZQ+YbxPphhYVD8YZUMTdCI0dfbTULKJLFHEG4mYu7Kp8TAl5R+DOTzZVH
hOpgheCEcOFwDg9ZZgRrI2MTzkZAOUyS1W66aGghQYZG4gBgH1MMzRkz+kCvuH81TXBBhjArz6Nk
vvdBUW/JgTD3SiNN1yqj0qg4jBEi41TUSHE/Ke08XTjais3MiXNhVsmzNQCHRUxajs83SXtpS9gq
co5CbcZV1ZjGTdLG5JFbWeqnXclFjdGn3Y6yKcTelE2c3IWWZG5QqV0NkRgRIV5jti1p+xFlweB2
Sxpup556zZaLgWOkLc2NioniPle98REBabgvZdfdWrrmtaIX3bc6QZVhozdtqjkRuMUz5XPR6sw3
NYOEMHP0Fqa8dsrc2RVqJcKPDIzvpnbtuBZR3G0j2AjM6A1l8juLGG+D+eQGSct4mMxZqx3ccsMa
LDF+cHgrHg6RjoTBSEx+MrShl1QIgvc5zy23lFXzgAqkRpyzpKQBchqeBKGTmGUF6jnWGwThcRIP
+DPKCqkSKTHBLZWBARCMTHYTJaKyAgPMOLdeDDJ8ByFOEluue2OFqIxmvBjw5DNnElFxDJTWXd0H
myiJxiNbpPJcDQMSDo2dz6TX0sFCx4diTZ0mUpbQtNA/6PJxMELZr6ESgv0jrwbDOo42txx7Lhuc
sGsUAxphc0+lVFEo2EDDNPRaVrFvAhk5vtLP+hmveuBOcjasl7mPB0fHz+npLF/ZeSvK/Bi01NgJ
Fo8I2v5sRO07Wy5R9CGGiKTcQYHOEKbJPO2zYZ6disH+Y6nk2o9S4rPx93CedNSoghelknTJrRFK
MohmpyAXdY2a17iIjRqi443Ry0lmiH1eGaJdlpnaB7ae0lGXOPEsS08O2AUsv5XUeNPncuIngVme
GE5km7IQ+Q4xsXPrwdC40+t+9MYYcS5PWGH60VJyGLnKWVah70k8ue+tvZm14srEKbPVm8VSHfis
pMzroyMs2vSlEZOIKFXu7lUgrstoHM4MLYwjYZhP4BZLfS9MNd1vIBVUbizk6VYEUv6lMPlBKSKX
wlrj5rp3XTL+TOZTVYkK76JAmXCyRLX+GH3crrq+1x8TOsa9kk6V2yG6+yb5Or0GiLJOuGL4vEU1
2+sNIlhULllhGxz5fh5I4UsmhN2fISzDC+cAWsFxaQ/TULRfWB3ULXeF9ptNkExMavdLLZn1d4a+
CRsJRA1XNJ6AZV1UjYfVCigEQja8mLDZzjxXly1Dcd7ibNSKIwRpjC+hsKg7AarvCfkE3c0ocP+h
xSqcdrFCv6c6Q9H0jPJkYaR/D1pcvGtK2GCy1TVvaJGqzLkpHGapG44JjP8HsBQW55gBJVtS8bn1
uizSgvXcgCKAAibrz1KBXvVcmyXfvGgmeVdbxEl3hiAgTtTMHB9LubwIHKCpB5pkXKtlFf2YGhe4
zYcW26j2LGZVFcpaRSg7Pyu7/IUN7LjprcB6CUrZQDaQdDMzXqTNMA9m3WlR99H2dVr/S9s6dTas
hf6kpnHxw9eSGZ6hDLTRSAS7wJBwGElhKe7lRXt2jBgskfWj1pdaHUtKTAVoTnn3UHJ6q7AXkoYY
xgitnzZPu6hcUh4yFZFYVaO0RKrW4XhFvsKQrBGFyrMKg9FCOCGaVrpIPqLvlg5ySm9dioLxO6u9
fkDAMG3RqZu7rhbSbRUtuUs3NJ4zVAafdUhmHIAwP6zMZifriephUq55bupgNCaesq62tOW2rNTh
1MV5ve5lvf6Utd7wsWYCJ6EDw1JdWN6ylNoHP1shZB2cBHIDOSDFK6wPZMwbB6R51HHMAP2WecaJ
ZX1HNHljEQ6l9GxsG9glSylKL2Drm9XEIhoqTN/eCE0X9wh5J+TlZVI7cI+twyg3xVY20BsTui1n
lP4AbQA8cbVkyUajsbW1ZuI+Qrj4gSEfhfPSLiHCzkG5B1bbEqGdpzeoKZgANAsTiyYN/sIW6qFg
rf+Ff8P9FxrRcSbqzwHdxC1qavnHSL4osCjsQsS4VflOl/LENRmDO9ixsj3brATEwfPashaLEJkh
X4DqEDw+iYs5OH01M5bGQ5TuZF7KSp3E3rdiS3nQ+jc2OyZhPYnTnX3DcjOLWoVQ07d+MRT1oUhR
T+ja2ONqTNgQP7ulzWAtMxoB7LOUIYMTonQ6otnuR/7zjGElad4NDQKEp6Iaeo+YwNoxmJU3OWtx
chWd1tmTOUFcqI3irW+DW9k/66Bamg+kdLMni1uZ0xuV9pqbDeucUBht6ujdHLFYlITlyzDSl1ZM
S09QJinyO70XLhBahENZttXroEjtn0Qo1J8ofb7oemgxV5Vi4IvFOHszXjVHxKjAWBvi5FzNi50X
1naS2gjBZ44FJPnr98aVXO2eu6j1xDN9jW1KOGhIAohZZhjEQYzWc5ZL/YMtTIDQAAsgYSapnQ8N
MFx2mn44CSW8bD1bJUnfH1rGY8eB2fXkKqOIGTOgL2YwUastI6WRnbYp1tW5ZdmJQCk3W57YurQd
NKUsbSzR+a1T0vA9SstuO9Xd4HJHFNcMKu+PgY2D/SXK1T0uGVaFTUXCgRGnyoQQPjP597VMWRAM
xoldoLxKcxpMjtLaEyvpNXxKAgO1yL5MeVxj9gl4E0qMmv40DwHO6UhU9tXM82AtFtT9CdCm0Zme
jzmfCtXcdL2B2lielPqnj/LOcDGRjmwH1JFAeYYMyXqZ2tAVJCmMEVc1AmbgQLTWOQ0hIidhusY1
qmsEDgofdSBgR0kgZ9pNmkzYwUtcEmpC7YhkToKYxISEk7YJmzeD90VinNVnrhj0kcIEUMl126xi
4HKkOOn5FgKD9FvFafY6ioHhlKiOTC8OU6GzG2hNf3SDJa1Nu1ofxikzz0rfxpKbCnG/s57Y9jdG
g8iqdBMa6pzII79FqpOHzPiWFzhFyjGR6hZ/aB0jeobguJnJfWaTxvOV+qUOhjOOLC6EZpDuCg2t
3xaD/kLsYG5LrIB2mpTmW6BXkT+GEYVrxZlyrGq8UVasCuSrLLE2+AXqddlWy3J8hTeGEB1B/Zwh
qjbiVVEHGocWiWz3bCoCNHVM3Aav11v804C193IoZQBSsI94QKfHSzqw7O31sf1hO8kgKzEXtM0I
SX8RGureUEj6HTSH6OA37U+DZnHQD0FkrkGzSXudCRQb7m7o7yM7npU8NNExH60Mno0e89akVuRY
c75cKkkdLlNUD3zSZV04aKsKPxlaMCP1MHWXLlx0OPLoFVGaEUNjW3EzrViwiW4pQEvZss0l6KFj
dtkKGhdEzh6cys/kBMbJUeLcDLg2QslYblHVdqgN4ievvBCE37YprZPY9eKvGPCFmSx2P3nK/DlQ
hBknYM+dzsthMiNW5hHDobKBBlCi02xZDM+htnyYU1SdcxS8NpxA4Wdkvuu1Yh+xl1aqiYf+mF2R
eOrvSyxg/imD6B3/fcRSLyWtAgLNQeEzeq8ZXc42D3jJhrzVWY40zuYurCqmhzUx4MDgnlbQPle2
Sxb1jwTA+orPgHCjCAuAiJcUgRZMJLQFcFztnMjP1oZn+zwKiXNUIug/HBLzF00f45ioyvIzvrb0
O1MKlYcBiouPRTFobgNQX/YyxKqv9qAh5jGdXnSQ2M9AqvEUaiS+hypTmVSJfzEw+Yve3fu9KRBg
ZdFW6StlkLahQIOTJx9yF8c/VoBrBSCfeUj0IGQuINKLpH2dK3YfGAgsaHCfRs7ktcWpBzWJpgvr
X49MkQsl1R41wePMeLqqeGnlYdpasYFtdRLqHGxXrj6lBm29AY/OWyE1k/7eoLLgGRBkRJeNYYJJ
GGLgnjIN6R9ry9EuzFZxyUkfNxOGwH0vmdGGDk5OWYLL/cxnW2P8S/gOCEswHGuGgm9UEMEG2Uyk
M2AThI3thDCjygO10fmVKmdvSaTFH40RLjcjLMJbP2MAx0ku7edaF3CuQYKbexFaXiIXJKhZE8Sf
VI6RG83gkPpoijImiEZ/R35hgMXK8h3BZQyI+kYiWyRd5q1sNh12fROzv9Z1MAJkZlCWIQM0yOEU
BJVwRrBfrK04tX4SKauOSowAjHKOrJBQJWa+kQDABEO/ZXBQHkskrQ/JBArvJGpnrbVWxyhTDNmj
iuXiJUJvfJqqhRMR173l6wjAmLT3gvRpIi5fq4oV+AOu5bdZo03p5KTF+/GXga8g0MWWIl1GZZjc
dE4FVzPU9pZXSX+kJUDTGPZo5GUV8MKYazRCSepFcIsOUCHyz0wTY69fGGfZcpOoPgudfDvodXmh
IsbbEKXhXieQU3Zbo8Q5hL/4WonYGRxCdEpIOGjkAXtVsJBqUiuPoYLjz13wwYyuabXFJ/UCHvdu
FHjwZdJg3jMRZ9Ha1MnnXRpBQA6clNIaS5tOZmqmxbWjdFb7mA1j3LNfZFkhtGrGMkZDlPbWkpsb
u82olsTl0IQnq0jigbupeL5S6VUKovN8EjnE9aAd/I7A2xbjoyJ9YqrtHxOjAVeZDGUX9UX5jcSx
92XE8yjV+7ymOke/jUJUHSgvDEIJmalGiWH6nSlkT19u09HltvnooEGnDIpQSPUuOvT0ZnVNiEJd
6gJ+z7IAAhO3QvCpTTppjnW3iDRqtTpaboIUnCqm4dmLxjk8lgq9IkASma8oUnXsNkPTloojaFV6
L9UmkBxVsKzvLpgHkaeNDveiGUi4X6MIA5ChFDzAnkhEfJkWvujcmfTn5iyYFfN1SDCQellbF9Oa
PWqwKrPUCnc4bALtzeoiHsrVYrL9T0RoQe1zCICORVhKwDG4UNqB7jkFXsX8pyk8ictP8IrEzP+k
TRQlV3Ye5alr8mz8VvEO4F8Ww4IlUJZMf8SpbDK3t7q28rKUvFmqCpQm7GUbXnVUSsb3JAojTrOJ
UbvbxWauOHWJtDwl4SzDCzoaV0HoRfAtVLVeZ0hljXTEUJHJm2EjrUqWDGzWQIg6iL3VNW8vq0uR
RVphtVW4mYBUopPSe3m/1HH0PXZzq7rFOMgbIHLNtqnn/ELPxAxdR93lUKaXr4VhJsuO7UZ1baos
+VlwwKzwyTZnc8F8YYfLmhqhmey5oTsklgWa4wiuxGcmwXFmss0D9DBP/VGp1OxNFZekW7emMuYu
cDT2PrglYQ23Zk7uJedKvPhCjprIxvZHB5nqA0N0AGk2y0xmaqhekv2o6O1gB4hud2TSJ1f6+hpO
V6Nvigbglq8GMiYuRVU+GVQobp9Ns6cQJnQMMSnsDBGLK7ocNICNziC8noRhq1ap9Vv0YMm7cIoP
XfUEnBmmnKwAtxivIeMJngipmf32Yp6/A8k2wL8lPX+bqZPi9alFpFEn1/JBLE36Z1LQMhudyECk
b5pxUDKqkHeIHpUrq2Lj9tx/nUfGnThTsw7yUzlPr2Yeq8dJNxduvLC4MH5LtmNZyasgkvttnEXy
WjOFiv2bNL3MjGPxBczNVk4NtrZGIfqqztRjClOqLsVM6WtCOXtGHM2u1S7KZFPcGKZXa7N1Aw6V
ssOtGcgUg8RWnuoe+XJFm69AUyCV0xJSBQ93MT5od80OWWCdbPSulR2h1roXUwceALq07jbMiCTS
K9pRd7DdPaHGsjVucf/BaMvErPfZdI0eCsaZKamivwSLNpduKnb5McPK8tLnKuMeXhCLBGJQB3TQ
GQCVWApkt8PSggZ2VA9yBZmtQL7NJWGy7oq6SZldY4KNhNYeoFMwUi5KYWtupToKucHISQT5k09F
deoJ/9A8WQJ8ybo8GwTvL+nIf0lFcy9z/vxTGPN3Xcz/V2EWGpjm/7t65vD5/Vn+t9v/BO795y9J
z+bnf/x3fK3/LqFB86KDmRYtndx11XjCiv+3hIb/QqaOoaOhEcGMK/yb/yOhQdoissMUFemJ75f/
XUKDukYSkbyIEnE8qHIs+b8koXlSmf8poDGetAP+/m+E4zCdTBqZetgZg+oF1jEtlRcWRWP4HD2e
Ay6RMXjt2fHuumKfWsr7396j8//6AX8PmPgLIf6vfu4/KNEI79qOdcSAZMRfwBxLN3Esj0X4ItG+
QH1zTlrXfAZZ5eqhTnExrY1yCwW2V691t874AkA+jr78edaxPYmi1ox1VT+NkJRH1VyzqFuZ6TtH
J4XQ7okRnaev//i1y39lKv6rF8+n8vc3zbD6IU/CaNil8WYS/yTaVxZ/UNGpdHoJ80tocdV3If0a
03H4ltgHhe4ynsVktq3paM3n0WocIzsK7/EX/+85yygXtMB7Sd4fOmFb5zdGJ6k12E3uyxAGngol
p2iByW3Lj/o3ZeuT4GPdMHpZF4fio6Ult1UfwozfrKD6eZrLc8vrvcldXEzle2Y7dujBkHRjR3AS
N/WKk2B/GXZut16Q2tE+2cszymivDF6JCnQMmbrnLo/HKVon9SaQ3vXqmGUvTAyR7BrKS1ov0DO8
MXu1phgsJciLAhsbbs4eUsEJgY4ZUi26c7b9YKBZbhkTazHKELu+orpA+6wz7ir542stfIHg2LEh
gCyJHqRWLul8gntRBo6hr7Pmzg8kzb1r8BW1ugN1KUF4jZsIVWv3qIttOq8VbS1Vaz1aS+p6Gs51
fzJDnnsrcdgow49ezq4s2D0dLhjPJ8kT5958jcYAO61TMg5a40+sviK3fwEroaU0jAdY2uBQ7JzU
TsvVrtjIAJJVHsLd7iGoh+eh282u2pys52LZl7ZlxPIYmw8zpvh91HVbHu3hU/0Wv3vFhm5YIFPW
YYy0CQccCEq2qoiEr5MBoxg6FIS3bxaf5pcaZe/FquWNbfWNQGl2i98mufNrS3oddTRN4bENVnN7
Z9fksFkAkVi7AVCblI9dOMQ9rIIdLhv8c5/68whwmlWmubxPkTcZMBEAdNqK4Uas0IwdjCXlsfA/
lkfBlFOub+L50VOnKOlR17ed9aBUrn3Zp63eKF62zV6stbzVfMvXfNGj5AXkpa7SryL+TwD9T/Xg
v3ws/YOQPzE9jTrT6nfCLTsH23orraOTctQOyrY4TsdiWxykc/6fxKlJT97/v7qf/5FXQdFPUEbK
Tyv2/aM+NufpVn7AHVhpXnJsjvn7fCu85mAey//Hn2g8oyf+9tgFIA2bAbfsTjqJW/LyHsumXkWn
9KDvzZO2zY7iXl/Lr+ZRuf/HDy0G+8/v/S9+S+MfaQcDRF9pkpAiKSfUAxjhscRS1Umv1jHeTht9
m90nNpODnT/mrbSp17q3+OmaW2Db+P2Wv/Npjjbttthb3yD+9s25O1U+QpJzDFQhA4W2ZpaCQ4oJ
igCtBVqfW8NKGn0Zy5bM5oshsROLeIidJ1Uj9+gb2ZiUmS0fLBbmX5R/4yWeXEZogOfq2WUnmXiS
hxvcYLHj7I+lfwHLMeFSmcHHO9pbtZdXSNnrad8N7ARp4/2qW2ngilGRHK1xF7R7dMkMrVgbzb9z
gQzJbh+YxOffKXeWnhGqrf/qcLIim1nGRTzQkbF7NT/ra320dvd2hZ2JNho/L7Pk9EC9DsEFScdb
g0f0DJWTzZpgxxo2q2244Qec0EtQQnosJUy30lZQayEzMSPJM9dAkxL6pryq821f/7F4+pbVr/WW
tt9Z9d4pD7n4DcVNY6zNZD19y4dxJ7yjxtIAkMB2W+XAP8J1D8T8j/gFb3gT/7bQqzO3+Q6/lndI
ukPCWMbOv6azeEEKyENrN6UfQ++EudvQOOrw7mgCoPTYQbYWwaQHIN88Loj21wAk9x0f8d+uw3X9
YO1vqc9zRHH4kKx1u5t3cATGV/0qXsVLtonuylvvpTYGCm7J7FCue4dRzqNzf5jmu7qPm/9knXn3
pZHHo2+hmCMDk2tFdiuevYzoNoqb+emqWGuHxlts1Vl8+fIUITmmB4HfS48IvUWn2kMD8RkV/kbn
Xegy03Vilw/KpiG0E8fYZG+1h/v+waTyKaRw2Y2p3njg0NsYXuCzfd3yK1YblKy4ALn4XU5uiHav
80k6hh9tuuqsSwg7cX6gOrTDexHB8M1KW2QFWXyJf6xdfa3em3cugpo/qacmq2Zxm3aN7Vb1uDw1
r8ltzQl/RZ84kfgl2+kAesxhg6eiu5Ps4EQnzL92+QLSiH/KN9ALh5WMdBXnm8ko/CKezZGj9KqZ
vnIVN8Kl+UyO2qV+ky7zCWecxxPaU/ayVzsMR93OTtzFvusOPKmr8Gb42v75ZgpO5ATbj25j8dX0
uE7hFn7kpwdCI+x3QFB+f9f9bhV587r23yfne/KQZO7Tn4Qlx3v3GZ+zY3Dr34bGmfiV0KCc0y2u
1+d3wzW/XbacWS4+udZWPxEtdDGyaqwHLgPrFuHWF7TDwsV8rNuqviNThZ4XFaDC7clmnvICk8aV
627iDMYZplLN2ZZt+YU/7Ljb1B/WpeWb+GQP7kyW61SKjgTWjqZY99tbddDxx80rbMW5K6zKPXfi
sspxZntVBLlxD6n/GF5i4VF+wJXdDzjMwZPm7vg7EothbWYufBkK+apVfCJNY8WfLB9XhtY66Qfe
2jUyKT+hWtI30qv0qqxVr9uomm2usnaDXve4bPpjfcSH9BB2y3m8DN+yZmObayMUYC53ZDuzHPNl
1pIYQr/pI5kl6Damasy/RbSqIRdnm1h0mAnHbCUQFqS7nt1U77bTRVPWTbtburNMIADjfaRPSGeM
zJUX6IZH+vdlNUneOG2r1+KW7sJdt29TdrEPWXqvjC8r/dCFV+MtXNL3VjTWLCmDGBonfPT2Hs6/
MC6LxEtesguanHvLRgkjuNdB5jexTD+flOM6OUyoVb6syKYD92YmE9AGMzv6Ed6GOzzC1yGrcqes
6w/SXfcGY8lKxtgoP1lzfPBMtf7kf8x34yqfxfN8ylHi99R7TDW+u8/wvbsOl/CtZts8ditRH1hL
1UC9YKRQE8peX9frrHOC+CPMVhpqQ0YGsGm7yMHUqjabKAUh4saUUM0V253T3cw/3Q9eW6rmuHHS
Yd8fu5P6rt8ocvr5TRX0DSh/jI/yRkIJ9hRbTXDFPuP4NAyrcNhYMhEVvnotf0CeDcVaZ8VzMx/i
8JW2P7O0Ed7yR/emXhCfCQMKZGb7FLf4Ca0vrOiKYeMAGJ/hBrlTRTDaH0vvB4UfkxZa8x5SfWIC
NYZpX1EKh3p4sNof1DVaCqTCrUbcs5ggN9ELvDCvRELUvaJBPTBjX2ZGPo7AQ1ZzahLIrGsu+UWw
U7pzLfkVrjlhRWfU7KieWWzqe7R0p/oW+KieogfY/b5Be+fkvVM8lTbukCN+o9RjrYAOgnGgG8K5
HHbMKUCKjqo3DS9LzhXGTPyd041fLdirrnUJvsMfNOTkwEQk0Jzn/J15nh31fjY7wrwZVB9sDygf
qswxXImMTSRb4QGh2PkfNlFRu9Kk62JdtG6HvJrnHJ9p8gu7Kz3L+w41sy1X66j5VJRdFuxz9ctS
baJgdQ3l55beTmpekMcyzANhOK7TzskmO8cAye6xdDUJVdFuyr4kvM+6zPEMw7rQnSh95EzL9YmU
iTvHpkEB0/nCaX7wbLwYHaM2TxN2Sn/U+mN6QQ54TT+1U/WmlB8ZuDu7fI1v5UlhSBPaUvdgHVhu
Wne6Sh9nnkle51QvsVvWXoXdSoNZHeHPBGGCnI7TKXQwfuK5gutijp1TKnB7RlIMXjGL7UJJgqUz
OOJm5tRboUc+M43O5vX8FZYX+aZhqYZ6AhAC1N69v5HQoBPp8iodxHt9ljnMFoclP13HBGh3tqfL
+K3MPCZsLro69oZsg/yAlF6fCzL9Lj1tn2DSfTXupt+eM4Q4ZEq7AW1CZ6e37sMMsG/5gryyqt2/
UXemvXEjW5r+Q8MLbsEgv2Yydym1y7K+EJJscd93/vp+6LrdbaU8ynEDA8wAF4Wqwi1HkozlxDnv
eV5p3lfFITSXuF3IdNW6cb2Ntqlbvpqk+B5oO7EP7V12k/xUYPFdMsOpzs7Md4wbXsP36AIICeUR
gPgPwQWy+iNIAgV1rlhq/ha1//Sj/OYQk6HvKObARteh5kONxJ9kQXNmtVZv+cw2TBV1+b/C0YaT
5MXdIfSifgF3b6G2xtayoxvlCaTxA0p5ToAYjK7rtLDXjlF9ichy4e0rrkt1/agPLn4UxbpXOnoS
s9UMoVBnyaKyMJXvWvnSJsmqb9NLFJUrrtOO9gQ3bjXk77/C779Ki/2fNZcdX2j6fc9Ps2f/L7aV
WdhifZUYS36E3c+PrWXzf/JPa5kkLYa1qxSqpakGHLj/yotJ/V+ktfB61OfamSUs0iz/zovJf1Ha
MUwIZQa9YLol+Y/+3VqmqP8ijSboObMEho0SwwXnbzJjH++E0kQARcMbSmpQ1LbtmCcWYOE4jKFV
N6obdreOdZvHSNfUhlmqJcxWPOTDg+Zc/PaC/pAVm5Nu/31DY0wMBjR9tunEWZYHPLmPejQEZDmc
AZeeANzqAcMQgerNPyla8qv+z/wPo8g/DmPSOq1JCxdF7SQHp3kFlds+UN25LUOXxsrwtoh/MD5q
qVyE3/P4W5wgpFrWyb6cVriAhZS5Yxdi2ujvygfuNIrcW8kRfr+HFhXMCYc3e5q/tEHb6ku600vi
QUAttIvjbKLxPxihC/tCO5L0kPmq7w7FuOgqvHHga3NDWUYv8Q/jhewdkkIFhh2VRRALZCXexrey
p1LoRpzS3FIt3Q2ng3QuKPJOqK6GfjUfpPFKdtt4cr3l19/k0zzgm+gSn3Va5iU2qnOm4rcbe1+F
pap1zINSR+ugxpDeekplCDhuY1gfSzH5w3KcrJuvh/3TNzKl5mgOg2PBeDJsktG/kPsMixIJC9KJ
/vW5enUmz2J8zAn8M+OkrvNgJJOZeicZTXSWtOSaSFICSX3RLaVrZpugvuydnLiG6h2obY7V6iXN
HuvkqImrFJ4yLXE2039cToQR4J532j03I3u4rpxv9NYsM/VK0h4gD2F1hZEQpg7ebuihWT5YKarR
7rvfHof4tcvOrJ8/Po6t2pbJq8Nf91cK5LePVY2BHFKJPMW3l5p1lZOUlEm0Dnz8cFQiSK7x0Zwk
SJYEZHN310L015HgH5nJ6HbtDVCjVF0HWAlNLyJ8V4JdV5puIhFq1Q+Wf5FU9arod3G5wpVIRkfH
dAUtREAX3D6+sdo1wGWcq3Zfz4YTw8NfG4ON0yl7IZNQ+5WQ/u256LL3AHdgbAH3BWVqOa1DRHou
ziEU1NqO1QJl+ushtTnVdroZOZqNww+bNDqAk1SVQSNqkOmCtm+TLE34koSxdwyEedGLIkV4SvIv
jNttjiIUFaMRbOxJul//hnmSn/wE6rZUOQT9qzz3yUaVG14hq8waXJR0REr6hVFXK8pYb2Ba1M3f
j2VLqsKqNS935+RxTZgqalazgdi4Brk05dHwINe2l3O17NVu/fVof1h3nGIcfXQqYmSpzsv/tw86
FrRv6oKB9Ma4QMTKrTcyscPT0fqMSfVII+IyopHPjuwzS/4PGwsjS9PRLMEhe+p5PQxwusqGrrwh
IrfVm5hCj53lnzlj/jAKB7tjsQ41VROnE9ZsVT0zeUY3ABGyaIG1rjyTKuXXb1E78emc14VQpeNw
lhkatqonrzEOjTwzWnVynQ7s3RgTRbc4O7UaCYSuwbowusqUWCyRe3IBb/ozm/QfzgbsYyS285To
CFdOMquT0yeNaXWTG6YTn0p9KRtncNWxI6sCJnPv4yzEDD4z6h82A0G/BtuAqTLqaWTiJLUpBfBF
N8+GeBPgO7isHagx5PzhokMG9IrF1+/5jyOyq0pV11WbYuXH2RprZQyrH+R4lNPLa2o9m3jgcT2c
Um1ZKFA4oFj5Zz7uHxb/r+qoMOaJ5Fjzj/ptiQBwzMGZDKObaleiIrPqW5SZOid/H2mg+voB/ziW
KVkPIAtUdpyPY3mwapU4ZiyPrkgQSsoqHyhSAVksyBhoZ5bgn0ZjJJV+dZCbujx5nV6DBUfCBMFR
6qEbqRWZCGuWOnYri4kr0dePNi+Bkz1UWIIqM4a2BNNzmP37azRUf6DqoLHThH2/1PFQIGUfmGdm
yOdH0lVDaoZgv0ZF5Zzs1C2CY19F8epyWTNXInnuuvh1pInK1I3wzMn0ae+kkg5gzTFpKEb8aJ9M
jLB0jLavpeo60MXIJdj9Fs4AOclYfYRihM4dUn2Na01tBWcMzrU5HvrwNhnbMm1Vl2i22bhPbgXQ
G4vW6PU5wAjfpgpNZASXejDxVAbhsozx1wCNt2oDBEydX1duNdUPZYgY7uuv+mlF8jscVUhd0KdB
ZHryVb3Bt7K6r2CCTc0PndWxKqjEjV68iXV4NqEytWfe+h8fnXCUQAAUiBDmySeOSntKh44WM0zN
PGzfPLcvnRtQBDTbOSbwhVC/Cdu8h8iJJ0TrmO8ZtmtNifrp62f/deyffATkD4LbH3JmxKMn1ySV
XhkNiwmuZvEE0S5tmoWvK3sV0vpjCfN89OHVYodkr0Hr3Q9Dr5Ckt/fCCY6K2QVngs5PhwAXTi6J
umCjgsulnxwCVPdx5tWiyR1BOy7jIJh34yXeoi7gVOy49GCfFsH71+/A/LSsHXzvHRoLJZcDbrsn
E1H3LbrwwFm6qpaDO3jvuCD4/lNe/GTNkCYTC4NEIAmPYAVNw5keU+toxke1fk66x7bd6cpzQP1v
7gUuFjfhXHvstz46RDrSZbZpoUeJn7rpkpw1KaQkd15A+mpV6BAIH6Pxexe8p7iJx5dwKb9+NPyY
Py0yIt058DN0neBZnMy0SbG0aMBxyI2qranuFW6fUvwY7eu0p2Gn/l5mFAWtK2+8z5ODZ3NrvSeJ
jvETFkQ07xyr/lHzaUYpb0wy62HzZLWbRj5h9JBxrc03AFZGZ12WG7FLSSCBmEyWCtlbHGlWJXwL
wOzNLq/Xol970S4xLpjZWXuj+D/05BLXYaN4ybNLypvfh3hrIIuwaAu/MTTSca7xNHxP9DW0ii64
S5Kj3mxFe0Hiy4I2+iqCpyF86jAPUd79AAuCnUFdJaQznu5NWv5W4+0sx54War/NgPWP4rqhCQsR
cvmQow+m/JTd928RBIDwNvPok9jQIOhFrv4gw0WmXgfTkXAc+ntJuWQC4OCSoOeaLYxD4d/YYlln
lKhIaPYP0rsr8byVF7LbEL4otIkQipIiL+XBRnIIge57Xa5gp8wQ1wbVgouo5UJ42Gpf4VgNkhEr
hULgDrSPnGM0vlnadeDF67DZTd1rGrwO2WrEYa24VKetWa0lHiQ5qV8NubVtvKjWZbmLyf1iJ9mt
vOGAvkfDTdzcDTSg2mdO+M8bJnNKsuZJLakqV96Px6DN6ZRimE5AmhuQXjRSxpUf4ayVIoZN6O1h
Xz9zJv5piVrEv8ImpWPa2smNIva0vKIVnZOXv1mmXYdWPlHTc7vhr6zQx+2QyFclMNNVTiZNPdkK
ynCg61ChO7vvrlBBqcijdDpH5yTs9IYGx1afi+p+bG8H84dh/qwxV+moXRY0GKu7oHbRkWD+ZWHA
0Lmw7pVi24Qr4Wx6bSP1YKnVrmU/Ra2+ztpV1z0FN0a88G6VQ4rlM0X8VQA/fYFVQUsYSD3K38tL
TPECax0cmstGQE2n0r2YyqWzodR7LO9QpVbJ0qJmELp0A+U3pBRy+EXaxodtflG029RYw4KFDrLA
oBE/q+beDu8y8sbj+7T2VcwfXGovSu6y6Atu8eNssR5iFSK+FdNbAz3fO9SknDvXHo9hvQOs5PhP
VXUsgq2urRzILt0dGQEbpkK8gsLbTm7XX9JrM9Ggmi2Ccm3a+7r+LsiR33jTtzx5SM1hYbLKOu3Z
xiywSft9Q6tEh/DHUl6QnuH7aNSkw6zMrcrrLt3PBMxZ0vTj6w3yU6zFnVHlqCFFadJx++to+C0w
bvImkXSl8b2tqHRF2L2JikqtIszD5NGe/fejgewyHLSINneOk9mFL7XZ1WaPeBoHk8gki9eXVFlo
ZtVwE47OjPb5RkfKl1yUDdkZWSSOHB/XaQXy18Chd3TBNFIjSLsMx15ZrdH0X5otMw+/5GEN1nvp
1dqdU5nizPHzh1VLmEwsKzSb9/srLfLb241kkQdtzPMO9CnDHg8jF7uX+syq/cM31GmY0i1Vkq22
T484HcwJphY+lxspQFrh6dnS0UkSFb9CSbfXmdf6OUaZxyKPYwpVkHM4iZiiMnfStkNXUwH430bK
3lHJcHERobyc4WeD/Ye0g+LMnnv6kDQnmCSzyciTkNf4u4/f0i48sE5D17kYcXwvoMMuVftSn17L
OlTOPODpnYChGEYnJDaIiA3nZJZGdMH40J/IOGsOrZwTRTjboKvSeTACctzevgsrVxrhuP56dZwe
K3PC3ubRSNvPkPNfQfNvs4V2V0MH8lsDqmUThDlPmwn9h8gXBECJns50RZ4Z8tMSIeeBMFhwESEC
5lZ+skQwb9FauwOMVIjC2rdKdal2oSt7OqdaJV5BSlrEka5v2rZEpTppfzl1Gd7h9mOTciHw5A72
8auGcATwgQOx7CQlGVC63NqciKYaSQM0k3P79Qv+PIcE1R7OT/JIhLmn57ZuCAuqCjIK2AHtSqXJ
A8DczH+jOIl5x3TmzP70PfkDWSP08JA/pph08nCF1TUT4SUSFnuo0F8gfZEelialggKhKtr3OM3D
M3P3V8Lm9wPc1g0CElIBhOaStNzJOglFrWhgrVI3t68n3P9iZ6V6F3b1IEuK/JQq1YI4DnOQKlvb
DrX8YqemF/xDp1xP/XMcryeF+jmKkeege4i0Yq3ka4CcC4GfCbDy4mLMo1XvcBGFsYPwhP+vU1y3
2gN/BtJU/gChcARDH4zn/1ShLVvzLqb84S+/Jc8J99EgHCJfRoHu48yhjcYUox1nNARXd15fKUva
xNolnhvdQlj4o3w93Kc9gcwKk2YubjgO+YL5W/+2Noe+wLiEThqXY9odW2yqgtKZ0c469jnJ+2TA
UanV8LrLzOv/wcgawxNyGnMS6+PImNtbWpOXgPyi+GcwaP1KAmmipzZQNij+1zSh0Ey+0ifnzMCf
Vsv8yKTpyGNzZIOg/jhwq+P3YOBTRu1Q3Yyqj4coOF4a1OhqpUXxzP7+qURg8255r5o5Z0TIhJ6s
lgRrk0I0E7g/1FEdlH46iaxtWtN721vjkRb1deZ02ZHyle9aSQ2j0z+XCfmVsP64eihjUaUkB8xv
oUTy8ZmNAmZtWuH5YmDEmkIEVRVo3Q9aR4yoI/02w5XaP6Dz1vz7TqGmSd0z3JmoUrIE18n1RK+f
p8aHBhOr+CXNLxT8HcC1I0dAP8116S6gXkQvk2pdY5bJdZvbYYoQVfOWRV7idrT2yhdKIoi1WEz8
lUUIcW8JxKaj3WxKHuFMN5gFkWlaGAWDXeATuwwaIsS/rtrwScT89dlHKB2S4f/4NjogcbC18EPO
s2OoDfC9RdocEq4HiH+0JdaNC6Cbwq18cZM3dbmgYTE4s6GdRhvzfYcYitK+ahBB2acZEUj7TTkR
oGtdoiymUIXbgQqqe5RYRi7DChWbr6y/XnKfZz6HsLCF/qtayz768bkTOymjBpCPOzWT27YozqYo
9Je+SbLCVM+cEpQW+OM+TDqDBBQpXIQLMxXXOHnEPmurqVd6LNZvjLf8lr1FfRQGd5pV7OO/jV/v
in9U3rIUtivKKbCFFx2pGFxYwHPBJTQX6sN0oBkxc7XUTb2rUvzgr+3wrXWu0FVF5cbW0OQ0bNj0
6RovtO1JppCy1LG5NXc0VIQ0leGDp9/m4/cB7RdNhL5D4pqJt0zVJdcV/gr3BOtRCw/UdkFnG3Y1
UeA6JWkScgIrgY1A6dqZK9stbMWaTgxjq4QbSKdpsE6UbSk2XrQ0ysUcC3uASxb4m1xN1w2trtEi
uZffEHyiCwgQpSpbDdf1aOOYG9P/kdnrodiQEZ6OgApoo6QqQapJv7N8N7e2FU40zrEQ64r+w2jZ
0KWm7grw29omU7fjdETjRB9l6WzAn/EvzXHtZJsJA4FmF2frWWDVr6PnOroy/D3aR4wsg2VwgaPf
U/8OheVZ3ygX2c+S7EcscHG7QqbUjxe50dAMso6RdY1vVflQxG9hepMqSy7n2nVBr4y2Vx2k4i5t
x86P4HI6s0N/OpTmiQMUWToqESu1sY/zVEm0EUrexMSh335RO4W9NCSpFgOCmzYYwX5KE3MZSt13
VWqsu69XyefY8dfwqD7m0gMSl3le/3YmhiIfgDxgZSbUbJXT3zySQuzHbqPUkc3XElRYuhilvgdY
sceD/cyR8WmZMr5FgZ5MjDRtUugfx9d4YBwZfKYaeLg0CBrXKkEKT+gep2w4M9infYiQnPSL4GxS
5+3oZE+gPV02sjYaNzIrf1uP3iV58zV2bmhOxuTFb5gMv7iDX79k3fi8OTAuEh742FSJnZPNAUet
sqpo/nVTvO02Wgczysx0fZFB8tqwa6eHUOD4KNHFUNUfrjA/RLfchdqSyuUE4RmOBdYmBzpFajdr
9Z/plNl74jadvgXRgdQJFbJ+YeNhmYis8Ouf//mtzYRuSjgE96aK9OnjJ5qoAXZ4J5dup5SHSrSA
KxFK98SM+CahEurzb3105tI9f4mP2ylj6jgbzQIH4dgnp5aVFnbt1KABx7ZEECmGjWW1+w4XZsor
Cttqek4E9Xkiomwgw+zomtS5oJ48JW4eDokNhEqkI5p9orwmQG/svlWO/Vje/+0bnSs0v2rVFrdv
9WQehnne1TLEsUbhLNqUKjkyOVCvwOYykq2b+Y6zJyzO1l8P+/mlMvegs8+6HosEpPj4IZ2wcSAO
5xlhUFcuaqwmEcGom8TTx1WiqU9xRN/610N+jggNJsyciaRATUHQnpfGb/tLJmpNlCCQMBTpkP+C
ymQXIdNoTfAKM10JSY+BBcRzgh66Fu5fZvfBstPiv95mHY5mYn+uqQ5Y15PItIUMZMWlAVIlxmYc
yvICSBRNJiEE4JJemZIpPFgIaMV08/Ur+DyxPo588tajfmrxTJlHlvRkQ+ztoHktrVrIlR+ded2f
D5OPY50sm4KssGQ7w4KuVJ5Hm6t+0BqIE/GiaY5Tc2HqUbnWBMW5r59xfnsflyvjsq2yFVDuRYf5
8SunYSacog1IzflasWzHuoXtl/ln7m9/epOE9VwxOCjQKp4sUX8ScP+C2SEypT8sVC13NPpFXcFu
tEVwTgLwh6nrmGh/mLiGpGJ+ejRFYy0gM9NcEA3JW2jF7+D4l2OneZc9J0fulaucmDpIpNxRD4SV
Lc6dzvrnqHL+CYIN0DAdgd7w43v1K0qIHI6Zm3fPRTAnuTMZUE2PsgsPciGV7S485KDOF42pvZij
Qgsa6fkkmACeNVp/UZHYWDJEtWpbAQg3Iua0Z0hRoOCUWwfZX5+w/GCpz8IQrl68to8/uDUECBXE
qm4QKVdFh5GBbxZrq4rdxBrXZKp6mn/p3v16+n2aGCZVX7JBSGRJhAvrJIbCuSFFGxLFbmNBIQfQ
/6z0A+hb+c2AdvY/Gcwg0MdqECMM62QnyT3bbLo6iLHLqWbaT0ylIda+t0Wxqamm/u2ToVp0yHpb
pJ/1TwJg1ERqXwWUIQa/eq1KgG4FNiltKt1MK60zH+/za5yXLzEoCdM5337yZF7dBlCmbdC/ogS8
Y22EZ8JOJD7Fq8t6//rJPh1GJoOR2yce47w1T1fXqAxIzWChuiUp/bXEVJDY3n7JaPsGYd/t0qC3
zuxS2rkxTw4jBTqV7ODugmNEkdBZ8SYvaKSIs1aFbEgLxzRQXKaXJtasAQh0BW5Id/YxofsyS75N
E5czC4zeQXp2gmeEPKMm+RRp8U4o4ZOnoYxjqafysWGEwEU6MnS5BSh0ZhrJld68lrm3sfIWVEkc
XGPwUOy+/hLzZ/2weSO5gQNnEnAxy0A/fFyzszWtAQ4lItuoeLsEYKOGQfeZufWruPnfo9hkgwxL
op8nVT1P5FONk40iyMeTilbNJCjWmCIht8XEbKGm/U3Nv3rNGuvGiX1tOypj5LaO9qOO2yd82Q5B
MCIB76dipwfBCxtvseuhBi0KzbirAYqf+akfD9F/fqnNutZZCQjeT3eTFpZS72GcSFbSujScFCQk
fMW29qNdwR0X9EUQ+hehNZpnPr/28Uswsk72nGQ65R/D/pxJx7/PbKkEsSbCZhsNFl3Fw7itStzl
x7zSNypa5Vqg8wXfG67GIViF4yHNd5moqme/nx6/nhgnl8Nfv8dyyJ/MxzqKxtns5/fgbYiUXqow
Hd3QFLjWlDRy2a7iy2rl1GTb/TzfTI3zhB4GmkxMfvnr8T8u138PT9LIpOeCKPlU14iHNU1REcN3
NVqDcRzuQZwj8Vevy5puxLrDwfTrET8uwP8ckVuaoJSKIeTJUiiG1hopKUT0W+j+ssic4YqOuwn7
S1cEo7EtOxwqPCn+mXH/F5qB/r9zmprhAv/7lqDjz+Il+cDJmf////QD2fa/mHgUCADe/GdK7R9O
jo3T1GxC5ejzX2xzTrb9ux/IUP/FHo70gSiUOiq3jv/qB9Ktf3HnMVSbQhnETbbav+kG4qd8nJ7/
tpoSqBs/ropISUe/6ZEiyURUN5A32qsg8DAEcHB9BkOl3Kh6DmkAx710JkhSjNjoVa1sIl+29A0p
KBtU+gS9KvW2YTCGyA/09j1NQzxgxBi/9gZ4EjuWUAZ92kp+JgEWnjChoIf2re5KP+/XqXTYDywz
uCu9qD4GOTwtkwgxptfSyJc6PhiXdurREZNkoMYnTf0Z9zAhEZXDm6/UWG6NPIxvHDUN93nX4x5C
QKnBXvPs2zi1tZ3lNPZTpwrwsWmSvHIHj76zIw8Jta+yXFu5Ybl9k8JdRDyjLnw1ppZbYtwsanqV
7ErJ9j2GJTskEuGuTAN5iwP7eDQwTPlW6hhf0cLDfg8NQaNVVGugIQ5lmf8Mo2y4KfXAzJdtGyjf
ZT8vdkB0xbEMR1DRageNI0xRQtkSoxvVP9RhrB2bVAzb0uvH2y4qkieU8/5DGJfIrHTMe7elo47R
0gyM6bnDN+CQ4sgLeTRJQ4yY43KglGjZiKfM5qIN9eJ5ED2x6mjV70ZbKkeEDu2PeGrUi6iG/LwM
fWEvFOD/s6NHByQjmuxvMPc0MACTsR+Hwsduug1w0h1lhG6uDMzqGz6bdk3C1tbeCqByb7meZoDu
6gJX+MJQ8Xbmkjx1aKKyTB0hjlnGujbMagXI707L7HRjNPeFj+4lz31zUcb5twHvcWskkMfxGZZg
7AGCwQjp1lezm8J0dpq4z0ixufDVJc3bfbqRwIQBoEFroc6HgZ+5DbTmaGj0VU+Tgqmf7tzm4aht
abE0KLO++1S7N6GBnKY1fJDrRgvbb3q1xnqrOekGvi6ldEHusOOer3MZ6YAz1ZmJcixNpq2He2/g
+AD1nZc+itRlZF/royXesc7SlpIkJwB0Qt8fvY6GNLOh/xZd/0gDVr0qbZPVklB8waF0ASz1xRj6
cOskwbfeSfur2qjiQ4XN5FC/WhCTHbPqlo3ibGQvFQqJsxPUs9D4WUAgcU3F/w0UpFSc7JlGJ7G2
01uQtxjfKHCWOgco231LtA2w9LJobYtyEBepUCIBspG4Z90NmJVgYab9dQ+Kn8JPu/HrZKsH2VuJ
G+1Cs9NVqnnfrGzYcRciAx1OFu3WxNGNDcxDLa/MUgmxmgjRz4nvduj/kFpEUbeyCLXFz1ACWMBh
cZH21Hg12USuOSLFMgdaW+Xk2W6fKAdcB3C7hFNSxxoP3V/LwFkFNFqRxxMLraLKYiIInAJ5kwJ1
fSgdhYR4E8abqo02gOy8o8AWdMCiDLA0x92ExZx0eqBNyaI3VIELBtSRQmMm0luF82+YflORqtVG
Wq7zFhAVhT5zB57uTi+z9zZ56G34BFwcuGQaQC0N1qeOCS9qSw1gPNXP/RCjAlNGY+doDdQSVt29
7HT7up9UJsjw05rGcG9L70Fpkuy6HRQeHUZSEcLVdBSQ9OyxMSWPIKUrMWyNu6xUlnmFihEY7TpU
BvVmhK35njXcfoPRWwHnotu3io2jNKcX6RUYJdHqaHNRLhpILrlThUsosZaLV1p6Y1VV+zKYfDRt
yKqr3hT+RmmK6Ih3JnwSH/z4AUCy6naYou3jfMZ44amkPeSdCq6ALfbgBHxf0RdvYz8ZL0reowkP
nOynkarGtV/V5i4sS0SkDgW3xKZLEbfkR9EoNVZantgKRXvEqAUChlYw3SL4TLaACmLhi7DHcRdE
3zjk0KFi03q3B+OAuaBJH5pPL5St5qu6bZ4Tu3KbMStc/J6Gg2bg5ZoVqlwlg9kstaY+2ga4+ibt
zPuCnM2Nbg6An2RxHQ7dS4vt83Vm2DkKTJXuZwmFypNW+ublnnxLsEAcFwYM5qMTsVRjTydH2gSV
nc0uP/S4KFF+M4wZhEcfFfTCq++VvhuXg49zh6+94cLYrKHyamtI6TrF1wJfz1wjcFQTqBDghYeL
RLeDgxdM8qkZyjusnHptkcvGeyHbUCyLSIEaE/WbwY8uIhwaPLpPMrZUXNDRt9qcOY6WbFNaN3AU
7De2h7QP8qGJedpQC9DjAUmLpRdY1WthZXIrMKw+NJ057bLE7o8yn/MiHO6Qesyp1wqQJGHimmGb
OcC1WgM6I/Osqi61sGn4g7odqGF13Xa0uzgRRbQxa5fwGi8MONTHtnlKiip9zSvEDFFsaisVo8TV
oGZiNcsCNUlve9BQdOZTpBzGWU/iTCZrM1K2fEQ+fTz39evKVTXwoAvVaCco5BF2Nkb27GkxuC56
gqaYwoHzLQoASi9ou+NowIIZsLICbbvCzAD6a4UVStM50Jgqyl/BtY/l/NJ2/MvMpGzgJ3ObJ5Da
rhFyOcBwKa16PdnVUxU3bj+Y7/iKyAU/X1sFVu3xdrqHPqeft51KeRkqBilllpK9TiySUGm1L4xf
pArLgNsCvR9jF1i7NR6FleDgmOY/VUm/x3npYcrwQ5FNt0p952WQ/E4rEzv8VPiGbf+axuWFndP/
lkIEdYek/9kh5YDWqyBqDxs49j27X2eqyE2xktwakMcXMZphS46k0ful0/nLVsLINCH31nC2171X
OEtkhYBAhQrE23GDMMF/rHtUR+V5sMrsOGlSkGMcIyC4lL6CyXiXOpVOH3R9ZvR7QzG3ThxdRmCQ
mqGmBxZvRDgT6puM6UIJR8zW6ChfhoK/gTxcAsur30fVOg7DlSWq711qXA+mP25yQyn3naotPBsk
kSzTnw18Emw3wAIFIf5jgFWAWh/ahporiexw42AjjEt5f9lir3PjtwcVg/dFWg5A4QOQDeO9F2fe
wtLIw1rlZW0Z3VPYtVsDWEVLDbj18LXy9Atfs9C62m6D6ZNLRnAJi/GYKcG6UyUM8G5dN9m3IGub
ZZilj5qg2iRhVOjXdmteJs24U2tL3UclFW0+C1ek4CVUU/tomtimNalP8Xi6ETTJjvjF1YnEAgd6
X5CaW1RV3lbo5FRQjq3todmJuL60kcl02xBXjb3ZAaDFkG3XpeFiIALYyyyg41gx7yDrv+t4rSbV
XWAHII2a+KkYJnbowHtz8JlcIYaK+4FW5KR7tabwxsChnliEyTr7urRm+mz3YXRRloIGHRUpsjbd
wNY+ygRAbBcabqYOT2NqgylszcqdX5PQMQ+xUlFemqZiHmPrrkyiR3vIdkLpV2UZJrdGO7wPFvYL
QP9VFNUK/mu2Wf3A7fBA8mDmq2cPXaje9+TQyXvUF8zZmKArfbKdMGIL6O3lmNiI/XGRNOO858ib
0iW+Pde2BflG5Kh6m9n1GwKtvQSn/B0bB+7BEPUts15juQXjb2Sl4ZCheBuRBuZyjMpiFWfRkcrP
RVoQ1LZDdtv61rZAwTYo9j3NU0QamhXctVq8jfqAzmWy3jW+ypyR47KFjW+L69ZQNz0IzkAAspnd
IqJydC60YtqYZulaOItafnLA6+UymGZkcedDPguzblvEDfR/n/k2TnC2fL/IaM+hP1yxFKAf8My6
XqFHbIjl2uneIlbVWshiWugDfCRhtbvKhltiauNPNn4l9Q8jsegOIv0enwRiqmmbEpuGHCsYXmLl
q6nFnRh9ZSlj1XoA1rtHloVJepEfHLzIaQK91fnTXM1MtrjVBvi2HCJFva8IefTSeC07BAhmI64w
PoCM0xk4f2lXngAZ3kX5BWfSBRYFj8qAhB0N6N6fASV2jqMOcMIkCZZ21Fyp2lVo67vaGm+ySKn5
IoDGF63OYtXJIsmpwPtHuTNV7DHrOnhW6vQymsSiQ9YnnWYhlJB9uirurbqnR16tHJyUes/67g0Q
KyOVa1jXvzJhOYfHKtiEkNVxc0eyp9vvQsCY4Xi8iEbwrb7uH5XBxEdIfSKYggZk2wJwaEvg46ho
0arsToYSMouOdWqFw01nCSYmEkz2pIjpMCXwW3Jw2EBa80wpd071o7KAxo8anzoMQOxztgCvfFS0
bo/Jh7lNk3tjKAhcE7gwmsrJYhX1EvsqANWxHoCbh+uQoRx6w8F7eG4tmo+Ufag06LboPp5S2GYq
P6dpOlou8Y3j3osXH4WOhOKC3a9lU22cOH9QBmvbW/qPGK0re0E37YzYhMRsbrLCf8jqOQxxSiR2
DTzmXCAtMTxmd9Xc4eESsMRIBYu5myGyrBucZOiCCJurvA7fZKPcSG0ChS/SDVWigC6hvVbB+C9b
ddlbNsGy0uNoE2B81mHeHqbdUY+0p6okSDP0nEbu5ucgp/BYODVgVj17RcB+bDw9QVXhIWKHsaOA
mOl0laostPxbEnsDIl1c3PGZDN0wgT7FFvkcInZGyuN316mNUYcdMKU0qGFWJSDQgx1fSEhMednc
hqjzlqi7I9BT2EAWFp6gBeQn3I1f0zb4MZXBizTjmoxqRQUph5NlWNWTxIjuKevlVWoPocs9onD9
xuExinhjacmFKnu8kkXUwI027Vscke5LBUQRzcUwsIR9wHz2ZxXMWA61Gg5oIKmsGjVuDyQrNz4k
MVEMe6NXb/nyKWZkgp4SBFlJjaonbxsbAYwqUJ176WXTkPqIIbyTz4DoFZAfsEJ9lyAKwgtQd0ls
3NXmsO6rQtvgqxcvo6Y74PACq8u/16q02AykUDe1nqq4C0jMesd91JlvGJkgibqK/oO7M9uRG0mz
9KvMCzDBnUZgMBe+bxHusSt0Q2gJGffFuBqffj5XV1dKMVIK3ZiLwdwUUJmVlS4n3Zbzn/MdaBCy
F19kyhIXdukbqHpyR8pdWzaiAGz63RjaF8rmmGVypL6WC2sXs2II4khWT8O1PQqdeyvj5NhQZkfj
zrVPEa8dLZSY6kZm2DYdrDiM3A7gq8kP1Q7WdYqPSxHoj0Mi4oGHOc1U1m42cG01AddOULeRrytA
cJ1aawNg1oAL5FQb/rc+MI+FNw/4QuTZNavNTEnWshnRgXmqC9W8KFbp/Whh9Yt9+Eeyjl5Zam/d
MHqgYA8QVIp2BHKdP+hIFauKz1Vkfyjt6dI3I6V949ie4kgc6tr8nIzira8SmhK0lS570yg2HM7v
oIRjEEsx7xWMaRfsqxtj6Po76rNfrMF5EjG7rj912ybq4WF4WxNmzaqj0bDLi004uY9F16/t2sY/
0nb8SOO9kSQX124/d0X2lGaEC9PqgloGpDITLR6g5DHX+Z2ym29RJK9vSqSX5lxBF0lBGEuwigZt
p1gMvmUB7E7pGPeOkV6oK+BNL6xl41VkmXo2npm9j2L2lRvTXGfMxmf8egSsNSWswZx7CDlj+6W1
xmhVeO5G2jHnUS8EteLeVJoAnVQb0LrfUivZjED4TBwNT1IN28zgMFojr+B753ZSa3CZif0ZByJG
hhoCoNnmMPZM+1wQYd3WjWnu8ymyIUq4Rnzn5zPlWiHnBy5OKznMH/jES2co7ouiWXcZtMSmUOco
rsuD0yUNhVke+b+WOEPVJa+9mC9aV+1aOf5DJfkSZxhXOuEQYMfecz1NXDx0sMoZpxl91jykcU41
cPKh9NMJiL//qKzgppzHG/oouRxAvvKe4AmIVVaULwntUZmh3xiFn6j5O8eko3o20Y0jqDQqRd+t
DcN9LUoqNQNIcgnfh5+2kJmzfJ3zKpLxW9P+tLc9A9oX2ciycdaFd0X85BJCt4R5WxNQRu1hfEsF
wYu6Li4+wDfPe0mgblJBHW8Co9635Xxq/XlDc+/9IOpyqaP4OevjTWGZ9Du42bFphlurtzaj1dz1
sqeCM66oMx7PlQCrnY34c12ZndAF+F7Lo3JzYmBZsGrmcWPm4WXIWXfYO8FSGhib6nRaeGZ12xvi
HDZ2yvk5O0eum2xTLXcR/pzcRaxlf6L64j6fyxd3msyNP9Do6AWAuTui0DqzaHsozTvJHcFJVUcK
JAI4ZrD0DIM0H6b2pffLHeRJXDvhsvck2UC0Hx1Saz0WXxDE1i21G2TIreAyegBrqdHbWjLapnYk
NkJxUOFV3w/OOZzTo+EKIIwVyT91KDrva1Tj78+sx2nIaYPJjee4QsJqq4BDvX7pZbJjLsUZoH7w
A2hoQfXCnPEZHzz+AMXMY5weTOKqtKRpTrDJdk4svUnNnuCwZX00zPZoxCA2jEgdUE/bJU3n8C97
YK5ue+lCjJlzrB/zUZ+Hrjvwk6JMOXsahtBfjMH4XCa4gWg5gQVcHb0StPIsMHt1JTCJGtZp1dvc
r/TSG7ojPwroWzhoLec54k4Ass3YOWl9SUf1Ia05tVmkGba2T3U5cef6aKvmmMXIfJ57xmL3YNr5
XvTi3DA5UlRbTmlOkSYiF3JktrTQyPKGq519vSurj3VNAWPvI8va45Ymd9PWt54uWQVaqgXTggpx
WtiFgs3ZS0+tg4YAjMlB3/U5fM5jchtgKLQKrRZFSxEOsOV0zA6idPUicvI93uwvZmw8O10J2rPu
qpXphG9JjFdZhbzfNClrtIRc3/dtn6ypn6xf0Bapaoa4OnKTkZzOYwe2svZewZu85lyWVrk5Zqdo
SjuWSSVvRah2XjYe/GZONwlQTq0qjlkEdNyidXaVenDxu1lJ/o20VPzkm77auF6gdvPMQxmAz9+V
MzUxOsGeqtpGrf1OjNuw4LIq0v6IEx/Db56dnMjalcGHjOvHWreQkWdcM2m/nl3EswJO1zThKvU5
Kan6SXjRa16E1gr9BdbgpzCXjyZITDGAUJ7vc5uDY+OtzEF8k5zUXSYTInA+2rn6UoKUp5x6PXnt
OvOMF08Fe0yE63nMd2KCtpnF+7lMv2qerfY4rnTxg2HfGdzzOjc4mn5+Z5sAIzvfOfVCnqK0Xtdg
6FMTTiB1r5TF2j541BQ5lQ53fTQT6d4kfjIuFYhaI0SY0s8pjSZLBOuRnTe8VHP6OKv8wnyE461g
KBAhHSmud5shJQI2jfLRV8jQImRNQTFivYP32biEssr4U2dmHGOjTQA6aYNz78mPaFT1WuuS0Zyz
MNwan1PcjptkxLNWtX210Uia60bf2In4MtX3qnfjAFF0XAS6/MLuzZWwk+nAhWPc2rG87TqDAH/w
qRst6GyjtwnMbD1aiCMB/CpeFtsoIDaBBQMzad62vFmtPz1wgTvTxEp5tuH7J09U0FGhKyecXT3X
lidvyIOVmoyPvcpuhgSp20i+cqR8Fgyk1lnNO5NxfttTKkbGd7KjdWabh7i4aqCwEBInAjpaoiJa
DAiS8M0WrE1BDPA6Tu78qe+X9kAGvDLMnY36jUysvtGcxFdixKvBTcpjychlyvtVQk3iXTUnyY4b
f30ME45oCNGccNkvYe2G9Xqww6Xiqr1sLdPfMrMDlDD4lO7EG8pQL3Vvora0EfrqZAIwt/1N2nRL
ldgfnZ4fzuwYq7hOj15DdIdC1YKxRcevL7crzi3UTZo3g+e1u8JN0XPS2X8sm7CraEYS9WVyKm+v
UXg+YonRNyoqq09ei4jG4iaJNreW1W8glXYcSNvYXbX0cSyoVDwiEd2NegzNVY9BbELsn/zHvDaH
boXtqb6hrTlnMGhGQ7cpLbfZs+4gHtj0VSXJ50KbxKy99hL2104CP/1i6vxEp9JmunZtTtl8Yxn0
WQ4RvBLh17czcsHnpo7Ky5Snkp9nKqh5HxDue42UlosGN9Ag83Rbd1iFuFvCpTYHOo0LzsCUcaii
3URWYq8qMM2HwgjSgAsMZQN57Tfbgcr4c0nt2kMcO+7WbzSE7Lmy6EtKnfBrbaUGoxuEa9Wl4lg5
2BxyLl7rKOhpTrKx7nDMsNZz1yeUkFjiNsawvKrHvkMI9hq9jMpavWkwUEvtqY6SPj7j1d9TLaZ5
BL3APeIw5jK7vfJC7oN0CLLlKLx5H80lVz9O9rRdZ317RTQnPR1bs99/ln6T7/0g49IcNvPSlHRl
eDWXf4MjZd3AVqWHdDzxjXYbwX5sb4wU9/py4tnuOs459jKy1ZCyYLvFtJkDX1LjkVOdaHpJQbvt
JE6REQiY6LWlvk2yiQvuc/xkQro4n+ahLZKl2w+oRaZlBDBjm3HdZnW1U7bmej3Tx7IvqKGkoI6z
Fc3WBjuRF5fXWsvWtU4N5pCNGoqOM5PMNzb1wB+zuTC+GpZGaIlV728cZUn6PYqaHg4MnZy0w4ZN
VISfJIiwFerHfOvRDbxhUkusCdXNfqWqc7pzZ3jP0UDxRcdPBAZ7FLVb7Xf1USIE7bKpeBXNOD9a
llFtnZBbBvsVaULdTLeC88wFDUPv04r6QsdScm2BXt1UXu3ufaeP70dUrHPcU7huZkhQ13ZU6oTj
yh3P3HUYy4muVBze20TNe6vvJIo6v/7PikK221b308WrjPBeOFzYl2ZJK6yDtrOup0QT6UpDKOdh
rG7cWOTn0arco0Ury2sYRkofstYz013FqfiExt5GdDYnRvsaZLQWzMPEqbIy6+KbNGpnW0sjmjay
ZA64I9VmASOuU6C+3FoYP5bHvMRdHVOwBOMg62auVmNfMy23J+/CAuKj0WSNuLV9Ksh2Ob1ichXU
TLPHofIpYUG/2M6uEd2btXFPPI1HYAiWxcgq6UwFM/Y8G0P7ItBy15RU9ss8GGBz1tl0o0TlbG3x
sRCkd/zWisPF0FnhQzLjSp5sp17PhO/rtdcl8V2bDQ1rUNWRzalUkUF+yRndj7Fz0V3iV1t+7ZE8
ucPIVXAENVHhkh/9ejFB94GNEs1HqlF9ZMZeNcDHBIrMRrTdxaaCa1mmfXwjuEaqhWkYej0UTbB0
ojTMv/LXaudLaiLlweSp1FYVJXh+NoZuWqRjjsHBHLtHCZzTYSY7es89l6uXxg9GxI1Aj4fe7acT
Klu37yrPPFEcFn3sjdZDEkE/X1YljW8ixr+rMECuqwwVH6WaU4SZyk+F22dwXXU9XE/f1H2Gufuh
maRcDFfGgVkCfGkC6pYdMXsbGrOn57aJH4CjxXepHOTGwg5K8WHaBK8YBuS4GUn3MhEsg407+KBY
DDX3xoNWY3AbjMGrmzfmW49WTAEgZegLygTJ+7c19zWFGXg5BkW4zya/ji5WXvqPxFPnp4JNyW+h
GeEbeWJeGT4MiWuiNhuowrW+jvm0Se0BTcbLqcR7DkQeM0ToOe697irjJXHB7485zHJPkEhdOmnY
rwrH1y983cVpdEMEPcOIsqPJxXeZa2Scawnecuiy+KThTsZctVzn1YxF+DIzZth6Lt18KfKUHAK5
KlHLiKwVwR0WDTPYhzHfKZjUwVonUzc+FunoHQYcL1QCVNxlelrpMdW56aNT9SjbDTPbxAHUEdCL
vElTxkNt0aXYDig0WwVNBnqaClOYSsI55/ZAE0WWR3etPbaPOpaooXlX3ESxpg5qtDPutHDqKrQj
rDEkTSzuVBkjgtQaxG2d2bQ1TiX9r4u6nE2q/fI+nBaS9+VGuaqjgJEZI4wJsxguFMcinUZB7d7o
2aGnxyj1uCrMYLbWdCty2yCh33JZmNwT97xuTW3pHdJ2CHsKLzJFJuT8QFiiBBI9clj7mKAEqhk/
R8S9+fNOw7nSdAv4kV+fvWooaUnxvHzFyqwpbLLq4HGocqb05OIpT8nZWD75NKVXa8flbFQVLXor
LajXAg+rgeVosh85Q5IkdDjB8NVChVdMezbcaDUMn7zMsu/S3GJulcEW3Pi8MB/S76M2kpVE32jK
O3NKioqzTU98u7NDBe2LV2w713gEbAOAVgCfY4VIXB50N6pvPgOqxVgF88X2zPZEBaDcm5xO18Si
vX/Z9f5LvrnH/7+65a7Z2N/75S6f1Kcvb/n/2Lf5p/Jr+5Nz7vpP/odzzrLsv0CJhtAv8I3j3+Tv
/GfDnPUXxDYQeVdz/rVi7t/OOSv4y2KVx/gtHBIg2Pf/7ZyzPPjb0B2+Q0KvmGjxX3HOvXNh/8s3
d4Uo/+ybMyKZVFk0tAesQrdpViztqDhknUnVnLuaJ3jDjvGBfe12IqlgK+T2kNBj4pCsiPx+MTpU
qU3Rkr1298N3ePkPE/KP3XMe38cPDui/P9G73MDkdXY1Bro9pLV5EEYjgUHVjNggQx0FdQZ9RXsz
Nj36SnR3El4qmEm2eF3n/itq6nMjOhvW33ywBtIXAWwIyxCkfFqb0XERFBurJBEbdsGGYSkL8pyy
BlVMn7Dw4TtC+IgK85D3yavrzId5rh7nIr3lD/Ss51Yy/1JQv/JW7gpleOtZVN2a47lkMjO/eSLa
y6JapbO8mFX1iBPtEdzIbVBkAXdFyk9GL/3gjDQyNYb1BTTgs9VPPhl380F7FY02A//Rd/55ntvV
P3+hzs9Jgr+/0HdpUqurfaNrpuEQpliQhkYse4s/MzXpmBwxctS4MWiAX/UJxsgIDEWdvlZlAEIu
AyM6SZy+WGEYYxJKq3aF9N+Ux81i+Mj4flEa06VLPWMlMvo5RDkWdCjXqIY2xr4wtYe10uSux3mg
pMCd8uXcaJZe139Ev2euGwx3TRP8wTxve79+d2DL/+SNRuQ2B6ycw0FHVJcQzlRlioXIueFL3jHm
Zk92B0ogvCh4iRzeXx2Mr3hJ0vUwc0T1uoapFYpMLR843Gy90P7Siy7azq3NAFDm1E6AeeNlL+9i
LS+9ZHD5z0/JvhpV/7bk//spvQcUZtzPqdc2m4OKJMlqtC3vkMBXD3GWgw3amm50LxhOSURzJInX
wTeffVo2wiJeUdALwballTTj9bUaJhYjLy1pOusUOi1yQnUvp/Hhnz/q1bb7y4969eD+EB+Myzr2
siBWBxL8eIxoLyLRng3RSg9ML7lefVEer4+oHnMnfZgVRcSgFMwdJ66lqupTcS18nNSfghq/e+jX
j/nDx/E5NRAvxtwinB68Gb0ePb+sP7nQvzNsfvVgrv/aH/7vyzhkfmUqKg11fUJMPDEbA6bpkw73
ruLFEJTdMjZ9hDiXWPx3gkmc4MWziwdZoC+nZnyOrlaRtlULmWdbx6MEJciTVzPPHiy73VVp8PbP
z+aXNmgyHe/SQkEG4lxXlTpMlDC78i0sFJgh2tFQfMnE/WFJeZdF+Ptlvb7EP3wnHutfUiQ9xX/V
uL8Kcz59aa6WW6yDC/d6blL1bc+ULaRz5p//ZN/pKL96Du92qqiUbTnlZYOZbH5wNe6ADAcTTNN8
0Y7+tywpo5XSk/GUyX6Z6HSX+h7qhEHHJuc+XowOyW9Ae8yl+SFtEABbNXwOsQMuCqHVkozMn6h/
v3aj8xje7WG+pw0/0qI+dOMA9UDbjK+vwz4Xo5hwZ3tBU/nWl+GTbbd47+aJSobiRdnUKwmJo47t
Za3N7kPRQ7yXCIUWZ9oQlquLOSb2j+OUfGkS+368CgWcOcwVbcPrtjBv/vBl/241erdnzKJtxth1
msOccDLOMJu2JYQux380Z/sFIwMqe78t3Gw5SLXSNZVl3H17j3xh2N7oPMHI5d+RDFnMdn8/VoxJ
2+ALC+0uKhLGALL5E+3D+c1HfQ9wLEsG3kUUNoe0NbAY9LY4zR0mvZlrBg2Ds7+W3DmX8YRBFdMY
tYdWdl/5tXn2LOnDosHbg7ESgUmCZC0Qub0Iq1cZFQ4Dqbbd5Tbu1zF9Rkt/0pXzMbSYBYxZvkXd
+GRyc+ckQiAloUMc76A+ioK4uO+5j07Z/2F3eAfV/fcP7n0ILWqudh3XqplwxJQWJUffjw6FH74N
nrWrSrqR1Ace19GbnQ1XpCOSyqbMyz8B3L7HrH7x4/t+fPzhB1+KTvU2byYO29xc5rMulkPBoQc3
W3ypOVKEbjauUD0oHTHHz5njfqkNdNqkDyq2K0dtfe5QptAos5pJadh/nQquOJNn9dyvUxIHhdWT
7lFwL+OpKVYYe+/qOnN3k1wGBUGnWh2LfDi6RJgXbhmPqzIW3joUwEOgL5xEPWbb0JA7kvOfZtsQ
HM3A+zQUrXIA5DTF1flpFvneabG2sykxDmjMexJc42aI1UcvYkbUeNHF0zFD9Mq4HcruKcuDl9jJ
XgcWcVwzmLWks6tjun5HRjLEB17/8IP7OVz89wN+t4kFZjsKf6A33Zw40LayeWwHHFz1gOKDyQsl
J6Zi1lE0IBp9RzXTWNprn0VxxU6cUVlOcSNj6U+EBDme19fbfySRaJnuqXHqkPk5CP/zZ3V/c0J/
j9cmqSGbwemHA5P3WzXcBMOtg8/FdXKkThIWbu8dmLzbqymwCElEK2FRYhASAgg5MLRUxk0Fc/J4
Jmygztn0Osv8JjDEtkHnqUWzq6mfGRN/0QbuTs3ONnclf9bowHiCI46/giC0zqqPyKAwSG1rqQN1
n/kB0jSDbkaROrLWTJdy/8Tai3ByKoavkx1spI/HgUn7P38P7wLhfz+zd5ttNLPOxeOgDp4BTQf1
O3/MSibXHRV2e0uAi4wE8YPKnGbKr8WSN9NcGTNRYcubPyUGuBM3nQF/FWW+bk1qXZyGqIJlDwyl
XSIgrZ7mP33Y6zb5q1/wuy3b0AL9BFPcIS0ygEJVSElQ4qf6JirjiLOyOGMHGlfV9QeIoTlYuvik
ljKsTq5vSZIjCSTZ2IuTi2CA+DAWgmnq7Kob0GGAecuqWyLWEO+os3Ttt384z/i/W93f7foaZ881
rFUdEH271eyCr826zN9lLc7CIazntRPXHT6LFN+biztzKEqBtQSrXCGbUzon90ETYRnVO8+6Nv95
nJnrPKVqufddWmsj7Mrg05ZOkXYQ57B5+0TZFrad0qoTFHSmgTJlOIWpI5SXriokJiLb3RFOASvN
wHHRGIMNzJm/0ViEKbAn60XdkWVQOr33Ig5911Nj1ObVKs7a3aDzV6HiSwK5t3ZzZDE33jcRQ2Gj
XKcRxrRF0BP1lY5ZLsHct/tIZxm/o+up3iynbTv4L112dfYFlVwP+BqXdp5f6XXC2fzh1f7d2/Lu
AEOVhN9zea0PkUFxVF1zmWjbsWbfK6LpKjsC7ZKId0HVv00uGZ/OAAVlTW29Dst+XFdO662bynqx
Wu+Qzc7dkDpYDOKG24njnSd7OLklZpESHvc/f+Tf3Uq+n1V/2KKqsS7dIK3zQ5aJl3joPnYTz8Az
R0hWdnyhVuKFRO1LYcfnCX/bNielskp8g2lMib+ssZNLW1ifdJrc//c+kfnuNuqw5MZTUKJkNFZy
tjRuo2Uy2N1D5JS72PBJmdhAvmzgIOvYcq0VKbtxlzfGQblVHGxZYLD1zmhGNzKaE2JCkfzD7+p3
ug/q0U8neHvQQdd2Zn2Q8UxhlgNz0XOAeDnfKUe9PcHvchaB4Z87ybV5DjsTRJkHRr2wBjzc03X8
U9FHOPY2eoJZsXBjQ/zDN/eb3fA9i8fCYSbqHtdq6WZ7fL7bsbqStsRNwLDb56cu+nnjeWJZWPHd
H/6dv7nVmu924AJbomXnTCyixNp2WbQ1Cw98WyKO+O8AnpvbNgxXjUeD5oSfII2eWmrebdKPKChY
sGcHR3jc/Xc6yH3WZu/nB8RD98bGsqZDMAxPTpr7S6ejjLPKpktEJfoia9FRvKx8Y5p7LFklAGU+
uNz6wT/P3trp8ExoS36pEhezgko/+cL4Q0PK99vkL/aS/4NJMWuz7o2pP/Qx9gw0HPkx4sz8zdJW
eFBDhSiNLXjRcBhNkuGYoYblbfvR9KgCTlADBssBpiaI+KEYJAdOl+NdJ/0EOGR+7w3OevbT1yDg
QkfgEnNa9weQ1e927Pcp4Sg34BJ3oj9YzfDkdaHAxDVBHjLEolbFq5V1H0fJBsE8hilUhyU3Zwhe
M2Hw+vi2YEzZXktt3T5wNnLmfedLsPEQJW+y5FT7hzfxuj786uu9Lso/rGR+bcwxMZr+YFs4+kMz
vbEagISJWX51mp7bUyXPtH/gL50J4bjVyarY7gJT8MkKPh4r7OMs2LCa6CVQHM76cWXUdrf9/vn+
bwv9vy3U/H+xLPOK2vsnpT9L2u5T+ZPEf/1H/lWW6f0FMhemnM0YhXHP32WZvvmXEK59RepRzgLN
jEf9n+F4n7EAIIcAxAT/xFXK/FdXpu38BSMUXxzdbqBArpjj//U/f+qPbN/99x/19GtB0i/ep4AP
9k6vkyEpUMnAeo2wLqKTbP22WyQivXJXu15iUVKFf5/IPiNl6Vce/biVM1X11sZGPMyMMOeA9uJI
pdrir002o1/Xivdc7vQ3nZQB3eCkrOFMhf2e24Gt0TQMsmQ1aTmQk7hu+iWDRHFneCOBpsLoE2qp
/Lp4xqNFfXXIyBrk5TxEYDf7MvrsDbqmPzrLxqfJrDN5ozsrIDMgGqJFmkUD5WOYg292VjD6LPI0
U4eyInqszcp3b4ncCf8kOxae0+xhjTtmBn3xlyikDOg5UEUwHvWYVjQaYM0mz7MQSjHjnQvTNE8B
5wbi+bnViYlqkX7OAHURiFwXDjB2zAUjaa9q9GXz0mpbh1utBd0UqkW5fUIAay4F88nwPAsvxzHv
cF0/ANJIzdsyVZazpIAmKU5GheHq4qmmnJxFbGYNMaLKqsK+WeQ+XwcXndyhJ1uFU/KRsb5V76Xm
VEbXNm7A5A4A/5ifYnvuGWVavRlUd4zaZX2D6Mu2QMx9HKw71VOXty9MIu6LYqpE+5yqXLN3On0K
ctFTEf5TNyb1/LErjbHBD0bqIiflbgatwJDvZO3IDb4vsvDLWDeR9S3oc9U8OkFXdqc698bybLhk
t4+KoWpxxvk88ADEkEVXMRYTEooV9vn5+iEDtyiWQRAn8SMOPK86y9QTqbt0caIgzBSdVXWnbCp9
8ZzZisxhT9VfFOMC5FsOpZswYYCiRU+FnxXhvew9azx3RVGnNwTRhnQ5FmPZfkXTi1RPqVFJS7QD
oOmIl11waS7gtPgmQS16JcooFbSgJzK3HvModuxVXZHuUy2BZC5p8OEXDpwJauNLDmPYNkeqboa4
6G6bwG5uJSN+quJlEb5GrqjlAa4/+dRFG0mFi7MxUtiPUQMvwRfF9cupSRPr2WKLG0Ewd5mXvFwd
8y3mG6pZikwBIvZVXJhrrWr3YmGT33dicIjSFVV6jZAVfbDBfEUZS+gapg1iPTeHNYNFLHPDcM1h
5LMvXrEJjRoZUWB8KAwllllrKjK3lQ3T2ApecRGaUIZpo1qWMSVnKxfIt76G5OutqkeHamUq3Bat
x01uPclEjKuoS2W/rWmb+pp0g3F1qfsPgQqvqJkknSOM1a6sdlVTF3wURRU3OIjw0dEeZEzwhtOm
lb4X32KqIxkgWBb2VtxQEdRY8pD0JBTtzOJTZZlRIX6O/ujsuzBKqvvaIEK1jAlIYoPPcVMtrLoI
1V0Dofwur6RkExwj6zJFGYgsHNmmYJYl0k8RxXT7Kpzru6g2MMFqz4iGVVe293nb+DsdSND8k4NN
ZWNgaak3HfP8cd3ZeJ/Qqeb+TcnSMW9MMIkoP2XXpEdZ9An+mz7qx32ZZrCjsXSVO2eOynZtVY5u
b1Kr2QNLVG/WfAXxFDKFoTrgV8H97uyzioryMnb5n2eBRh5LhxEYAG5JY6lc7Zj4xtMi3UncTp/B
klrONpuqmICqVaXPCizIIUNpR0PrIv8uGR0npxed1WYVAYs6cueiooh7qf486eLWpPDKXuVqTG+Q
lobpWA9eNC4tVhSMLY0LwMNujfgtVV54GxjZbdVMVfHQe4N1bhUR4EVbeLg/ynZ4blICBapzjYND
bJ7rLosqbhAtPX9RJhEwgKBMq0088TNuXFy5ONOOXoEN/BrcQnBrRkGtfWuYBOlxO+XQG1idqTUi
nzc/84rM7WeOtXm2j/HdnDqDwe9DVPYl6Xohy+6tneE67MIuDsU+Ql36lCDDlhsflzocirjtxF1f
ejLcT21nvUgf5YDAlOafqWgocxHYbZDjporx7tb8GoalzV32JD0luecEVuEtvR5+6iqI4NlB+Z0t
mk3m2qlXnRdxmG6zAMNvgw7rrWpRZeO9TyPrddabRzdOTiYBa2GiUqgpQQ9Vts4jfa5dPg7kCtu1
nm2zT8HtBePA61CEsXOkkFJhg/UbfzgVIS/EG/UeNqiAuBQzt26fcKPjmtcUr5W2GaMAezwZ/mxU
u6bNyMmUZUylLaMkaq6y1DzOPn9u/HPsNisdDb4g7mAIBLfUi42NMhP91KmsfAbGkbirOK5Vv7cG
6LjU8tmxs6n7RBHGaqK6pZOswRU6Bb25b+s6dz64VRCzCvfYUTTDDVK6JfDDjkxXsfQ088i1GivR
bGFoadLLfU0MNy8I75rSc+nCrSsmMNp2svROR3QOF4Nuq7XR6WQ6+pZt0nSfNBlsFEyUu6quYYt4
eVKWj2kj+7uJ2Ai5HyunlCiGRNkeYiPIum00MWPD/ZSGaH6Tbxp3ndkzO436mJnXMNVtf9PNKhrI
uUsOx3XDzXvjYBC1F1IA/O0BO3hy3FtmGTRLfEpptpjseco2tfC75tYZYlRL9Bw8D9VMrgjuXhgH
hy5g71s0aJb9N23nXkhBJI98TaKDB9ZGoyAN2kjbXCYW+1TJK2WqFxFHRrtqLBH1q0r6E+P3Zmof
zayqEzIZs3NSovCGneNFw9exF6WxqdyI6cSYoXoe/aAJEYpYcraGx0aOitF6+jFUKqe5zLZHc1nK
TheXJh6cD7V37YWGQFmxG4YROShhJWOxjl2bfoy2tadg6xiotBsngga4n2xJMsyBmynvJUKgeVuE
3hyACeixO5SWYfMNFHZ3C1qWIox4HCMaC/LQeukDY+JJ5xA5y53Rm8h0ZcIZCZtzUji3eYDIteRw
jcY+TG12RgUJ6kUMHsCHOmuHqHNhnOXHJhbWY000PlhyXiy3+IrFOcU+Bx7ar5P2frbUeM/nNj87
ItLUYdhlmezNuY05xHVaDF/mQQt7XU6xNUKb6OgISoOkDZ4hffhq5/P0s2CpAiyMn/uiC7oNznSD
W95Uho946ad0LYKYl9mI3TaBl96ZJQZSkyRUzwqkjwaRDLV0ZWk3/5uz89qNXFfC9RMJUA633a0O
tttxxmPPjTBROSdKT38+eR0ceLStFo6vNjDYq2lSZLFY9QeUWaKi3xIL5ZvQzwQCidDKsut0DAWM
kNZGxr9oTSR3ikZ0yAgX4oejZoJykx/2fXasuyRQj3XSZOiEVDEPOP5W/Bg7iwPrRmnbjm6rQem8
C9QuFk95i5DH9TgEEjpGYojTkxCAFHaVRccQwRRltAk/KlzTUTGBRYa9arfbqlOD+tppmqE5KqMJ
qa4HmOE/880141onH67+FFnWqfC69bH8EYMKpSBK2VfcD0isKQ9aJ+HY2zYRlZAsktO9qVvKS64i
URRoWlRjnla2WOOBbQsOlORRv0/0EsNyJ8vb9ljUIgKPpqMtBPTQK60Hkh6txWjICKuvUGeL4hwH
pAzwyjJxA0OsqfYyv3ybeSPJTJoGWvI1Uo20vYkynvAvUmLo+UtHzca8U0Aw2scB/58vsAq0gn2W
FHd5B0rlWIGeNXakcPC9aPk6GWVfh3p1U5ay80fTQMEB9VRGqqc6vjw3kmV6zZVe1KEN7LBMCk5M
kY+bMkJ2lsKsXibWFbse9owqG5J0F8qeJ90L0+l6MNYSJ4iPHeFF4WYO32mvDfLQc/n4mJEpZtPC
W0Jz6ouOmjibzgxGkWO61Eb9LycnKPyi8KSMv52OnVv/RbJRzWVo11ZS8RxCkdvbtgn3CLiVXGhu
XYJZokTl9NdtXHP1JMKHixJXPg8pP2zCH3pqmi9CVLXtCqnwZbggFkU90IAaLo2kDljL7zSJ//Xo
FcUIlF1js1vmw73SNVIwINOhxV2xIxYEGR+1xVNiG5Ggg56OajLlJhjUijZfLTnoT3Er7bQwHuAx
axlVdDD68AmTUGgd+lOZ9wx1yYejSG/LS62dqkGhAzxgeR7EELtLBv1FUSPNwqgpJyeitx/6dx1C
Hf4fwiwKtvCZsSsJ2tKyT7bRAcTZGI6onFfQ4mr92Aa8Rh+z3MIrsjbMzCej9Vuw3QlyHluLOOq5
hgKd29l4Q6ONZz6rGV5TbnGe1MwMI3Tgta68k2qspHYdESa6yvOyfxq1JGrui6wN9IcijDsoH7xL
gQqD4VVcnvFGeoSvOzkskd51T/VQy1xfY5omV0Pdex06Lor2La9G9a/aVD2A19wXP2TJUp7o3bUF
knQFnYLAb7Vsl2DgjGJI34d/smzw6mIDaTrtSBfzmF2o1AKRsD6RrYhZopnq18Ut4uxkBegJv1C3
96CpdK19VE1kOSLZ4mlkyomFT16di9rVUM9Kzg1fBbhQXLY5crlDk2J8MqIuxpdoR+M+sr2i2gwj
DhXwCqUd3GC926lGqd6jQgd2XlO8Qts0KdcbsBbkLgE8JxADg6rm0otyFNH2aim3vusU3Pq/hOLj
TQgRtta3WRUoDmcr4YQVRQVbs5HkSe/KSIw7FXBefW8UA5JHGhCibDvyIEt2IaJs6O2L0KiJb0mg
bbTKyEL8NW2/OYEGlM4DHsNoBWBlZt/UqOqRr0u5FtabWi/Mb0ZS2781IcnNKyoGtbgLLKlDoijS
23qj5obHFERm3CUG/FT67J1uP/ATpXHTIdozkewVMPy1IWUdiVVaRvFRNnt6mWVr56aGeY+hPCOr
YHDz+IPxFCsWFYDKYHtvE2HmmHdaTROcdISxT3lT5uYhbWMNAlRteinMlbIK0bEmzLlx1QnYM8AU
UKnz8j7YACwqvesKAk+CwgNZ6pbnhP3YB6WDBJDTo/eEPn/4AlVhwtp7lbr11dT+6rV2hBhA4QRf
Sr80v8UtnBnEH+LwR+E145NtZRl/ZM+FbleDDg0h0Jx7s/PC75bcJspO6uPsxCDDvTZoeG53VfwA
DA2UZdKIPkW4xq4Phg/27pRGQxq4CD5OrjuxUU5b1jaQLCIN8PdC46HMPdfioYdoBjA9iYwxePI7
ycq/F3FBmqPWWq7/lUob49VUrxEQH/FQwr60sW1zG4Kjim9jp0lu6oFmRNRKfgfYR7FKt6oABD1O
AH6owpJK1PW4tbIWFSHVABrUxigkssEkhbKNhEeCgeWwsx1FkNbbhJf4xgiFi2XaLXbOw1dg6u0R
A3B5uG78PKt+1UL2uCzSpvGvpKFOwSXIdqih1BBFmn4vZF5jWycu0QXRLU2S7rVyCM6NFtgytL/C
Oo22QMoXEJOl78Dc+uHX1Iduck+TWFfJUZVOIOvi+w+UC9MBNdc2vTXqThtQRPTy4SxKdH60si+v
B0/FkavDizDZGh4XaeM4JRphum7/VNCFRM/XIjPZ5EboPGmQuK98Tytgb7Yd4mpjF4pnXkCII0hS
NYwbbYzy5lqqLLPYgm4dvskooJ08qBHgDBwvui26PP2bKJZVZrx5FaKFNyRjep12YyKuO+h7k0wh
SNbtEKNStQMfJuE0avDNDnaUIMy9MTIj9J4sw4fFIUWI7SUFqge8eiFTXqle2xasptX8QdIP+xqj
bWBOKqM+lAe9TTUI9UJ0W/I47y5Ue/VG95yHtg0c+omiByFJ2BzPtRYW6k2S6dmfpDatB/SEndfB
DuX4KguUxDtWGG4hf4CGVXsYJ9r3pkGr4dFA+fdBbzy6kwjgDcDyhPWiZn0GEFrLXDnr9kPAu97I
fvUaR2Kj0wt9kamqoWKika01HgKREQxN33NMrG46Xpd1HQ48BkifngNlFKeSu/PBHppaOqWmoByX
INXygHn0eNXVFoDawXOSK784/CpoyDWDCdcdnfGddUCLBvqNOVUdAyXyn9TED14Um80V2iHYQ6Eb
7SHPQzC9VUjxaItqA58iMkPtdvAT9db0x+GHR0Hpa0o7+m4onEY5Opny7MjDZoAfgI/WlzFJ4A5V
je9fRQaydpSXjOAam4jgxIfBGKrGuX5LnznlcVdXNCZYfuOrh6BdtzNJnqttKyWgL6d6zl9t7OCy
O7FGvTPSa+fRkVHrCR1o3pIWgSSIy8GfeEQl/EWPVtZDJPei2/Pe1mM3CAdqfJ2sl6+abFJusDxN
oxKcSg+KIzUn2kdNwbfqs1+6MQ5/7KErAIBLWNlzJaT23yzL8t+60UX8p2bZYUNK3PU2YUYZmKpX
oD6pPsVQt3D69rVUM9r2fQbDHPmqqvF2uWNF1Qa8kydIDgdx0woRRlsEacYvlOo1sRcdMKQ70db9
d8pRBSZ/Zmn/4WCpR9MckevSUuT4lPisjRUcKbPQ2rvSRNeNcG39jFPLM1cMzj9qFk3F/Vnbslfs
jIsvL1AcUVyPaAT1FOACClTDy1DuB0RksnD7rutx/18L6n0v4SPgzzTWrCepJhQQqashXaWO1SEZ
Q7hj8Nnp/44PPL62yKlQjK+clalNPzvvg03DzfA1CbGojRVRuFYW3xRIVODJBvxgreH7EbRk+vkZ
IgboDpdJw88Hdc6ztEVSKe7uHM06lSjn7UbP36VKj9d1alesaHvdht5zaBq/hmalkbo0wVmjL7Aa
WcrrsYBJWyOyMunXU2mFltP6//Xq/ukGvf9iyrRWH63hDMhRW16Zx/Cg3FSfsrnEi90klDEOb5pc
2/ZwKfZKr6v7zis1JM5Qq4WG8BuJX43nvQIZfMLuxWqh/f/ZPv0HmppWfWr5v2tuegPs9VpF/ox6
y1/kGJ94i1JFcvKvYaBfSYnEm2NY+cQL62vOABgD+AlFjRnLYnMKroEYR3ReKf9ffhD/byrmDEMx
wrYMRQnkZZzYZIV8CMC7qtZjUdWnywfuQ6A1q2XOWne5E9V6bFTQ5AuKN1V56KdoSEYATWHTDvjM
QapO4QTynFlrP09b44MtY84jSgP92tfIhWAFyXl6oGR7LAwgUf6zhFhiGezllC8WomaarG3ThbNo
ziJLZsND97tauJaCA5ck4L1L1AqxAkt2eXgosVTl0RojnVMc5OBn2qzskIXW6Nw3RCFzKxww8y4A
2/Q6wFZjU4UgwnnDj4+tmq+ew48QLdOHnAUbsxoklXPIQIF0JZR4x0T09Dw42aNUg4etMYxVChqN
K3CopYnNQks3KhNfMxduxmFHlHjfqOapF1wLmVgZYuHmecMKvzvJiR5rvK1b4eZydpTDAIa3ueNL
EVjczPS51v9m6Qpy40O80rR+s7DhI8UtKag7uKakXDHINKbwOhfHruekUbZ6DEgJAfQouud/ZGCl
Bmo0qAhle8nLr0enWjkeC7P+X/uF3Kotnz8kzFF81fszPbodg6n5ZPGbFIjUGCv339JQs/iiZ8Js
6joRrmojuEYnL1N/dlQTc0m4HjFgRJyc+uVKqFnYMcYs1AS8E2TIsMIdpG+OLJ0K05wiwCAhE8vb
l7cpZcOzU/9FU3VrErNFMLrS8CMMXhGEvvxHLCQYc6ciakapHZfsWursbkhRNDNe8Dk++BhSmijD
rfnLvRHCPohxxizeRAqw5KDCy7AD4Ukl9TrmHWQgVIi4Zv+rV06OBsUKGQzjZdrZFlXFlsOj+9UV
oiWHtC+3MTA0NCI30/b6z6Oxoctl3LZ0u6TAuMIDesM42yb/DdJ3EyXVGjRsIUAb87zIM8ay8lHH
78ilN6rzYIA9DY3wRlPG24ZerslhYBeKytxNB/Hyt/kQ9cURNGYhzEeWOLGnEFaN3VfLHN1RY3vY
AlFgx1UVb68MzxaqpT6r2DTnPkJ6q6UoQqAzbizsY6YibATuvhPloVKioxI0Gz3/LuPBVluvl//K
D2Gg0185C3xOK2tJAPX5bRsTABrvp4WJ8MADi5087VmOTD5q24bK2TA8C7Q4uU6s/mp1F7/ZJX20
u6YP9y4yBmqJn4LMURrrcwJKlkIW2l63DmeW+RKfAu07JQHwWzIiamt2X4vDzmJkUo5BRTVfuFJK
BxRdEof5F0QpHMuJiA0bk6XALLn2aNzF/e+VJV/Yj3OXxig2EH3XGuEKJcR645tivLmV94X5pFXn
AE5InACwgwFqg61bGXQhVLyRE96tcZXA1AkVQoVkSfsyutXDZoe+M+0077VWhmNl/iBxMAbE5Klq
Ud7MXGZetNZN2MpXRgdpLUuwFl+9DqfT98FHn3sbW3KD1qPHxdAEsuP6PZLUg5SF9yvzXQjPb+Cu
d/NN5Coss/H/XoC+9jP3UH+trNshOrO1Wi09a/257w8mLJFYcTlydq/ccjGhbXG8/Dcs/QmzoGmi
WuwlsifcQP2jp/GDOaZHzwtdHBovD7CQr+uzwKYi9lWCfRKuQ+lvW1rO3zwvcDZdu+KmSPXRJ5pF
sKBTpUwuyVjYCZb8t0NMDIQQd7jVQnYv9z1wH9N7u8F7NItpAl6e19JencWkIB4yQ7T+wCPM6dBw
H740nv/DDuSvxYCcxlD+UDW9XLlDl77SLPioJk4MNDoGtDFbcHj27dgjMNFo9h2F3pUxlvb6LNJE
9K1TuzYIcLnxVTajx9U0ZCHn0aZ/f7fNhwLmeWPzEEg17Qb6154VQjExupny1wFTaNOPnwjWlz/M
0vtq7hBeR7Y2JAPD6VZ+Ww2gVZrnNL+KiFdETLaEMbY/Pj25WYrVyGYKx4ZAOb1yOvIJtGmxpa8Q
X/7739tmda8vbLk3MYB366hGagIOg4n1RbWjCeyqWnhHbPBFtLeT6jd58eUlnP72D86UNgsKfhIY
SZYxp9KMfk6RfwpD1QtkyutOWdluC3FBm8WFusappDMZo5eHo5+lrjUayOLXK6/Phd38xix9t1ao
lSF+IUbchtL8NVe9e16Ylxdn6Q9X/93N2HVA4MEjzcW651dSjK95Yr1YXf378s8vHHVtdtQ9C/RA
p2rCBQr62xz8W9iQJ9rbdCkArV4eY2kKs6NOEXkQVmgSM8G605CyKmBh5UMjTpd/f+HAzyUblDiD
r271JA84/ZBxQ2lGouxBzctDOeWI4cNqXrawXHOJBcA1kaJHhP8oNq8UnejLHTrK6JFn+Sdz8zdG
+Lu9FHvCllqnGFxTl7fTo0LwdtLQu5uOxsQ8Bd66JaBUxWE1rCwlfuo04XeDlhri6nZDz8jyquMU
5XmokXZPq1m9GEbpTq9jeXg2hltC2uXvtrAv3iQ43o/p0xw1HIxQ2sr6G4lGAUGTjnsSzMu/vxBX
5koGHRp4jcHN6VLffpQ9jADQiCyc4Qqo00lSnj43yiwjSEGm07ToB1Qx4QpDXdyAdb2d7hm9HI9O
Hu8+N84sEFQ5Mog41Qyuag6gEAMF6kz+XZWbQzt2D59etFlASHUQQE7EdColvW3z9rZCqQtpgbtB
Cs9d/8lPMwsJNH9ysHzd4PZjSXaGT07eooaTfyuk+tnXPlddnfP6Pbvwao+6mWui6f/fS7rXtm0A
wAX/vZVBFq7JOa8+8ivPNAoGCf0YDqe3DVV1erFyG9uAtZU0dD+1AeYEel+KO11S2ABB3CEJ2p9z
u0Fr3NPJRQXK4smat/rSjGaxIMiN2gK5Bm3KwrZOSu2jpvHuiWmVNn6wU3H0MZVhpUK1EFGVKTi8
CwIO4BmwKCS2zhDfOQgM01Qvj5Vd/gQ6ubJyC7fzW2fj3RhCdyzgVbw6bB8b4iQuu41MLL38WRai
2Jvewrsf1/ukljz4AK4cYO6F3OhXAIXgM1bWZym/fIvY736/T0w6/E5AlEye2uHFpvQAjzPbA8ba
jShqRUL5WhafO5fK7PRngQGWOudrQGjLWan6O69kXO3tSb1RRSWg9hRtZWYL1/bbhN9NrIZeiMAV
rwymZME7tmWwmOFhwiqVOqiEpt6uZukLW3rOo21irRcaN6tbtWIvo8IOdfX2rcJsG9sgGLerkW3p
e81psfmA5VXhODw/DOlAlUbxn9MIzwzMZaq7IXuo4gTDw5XNt7CGc5arWat26JTMi0cHYVPNu6MB
8JLdx0qOU0HddD53/8izqOCDS8S8Jyf8FP0Xw7cnBTOKUfEoNl1cD0h0rBZmpivtgwfBnLiq6n0m
a+guuFqq0TjlKSUfys5kP6AEuuuBiOEJlQhAVmPzqHqW89r5EM+KXvEelaCWtpdP9tLiTuHk3QZF
Jc5MUAEiJ6JxlJrWfY0icATiqlUsFOXEl7r61q/1zBZi1JxX2hLH/SIhAUuC+o8TGhUSKYCcLs9k
IcjK00K/m4lpeE7rS+Xg+iomTVUhb21PfWp7f9tr+spxXjpis9AhqRGNBZkxQG67RSe7ctP/HErE
RngJm1S/lTD85FacZQ/ASiXP6Bhq+iB0EFNk36f8LpG4BtfaX28X+P/uQtuZtsW7RbMgLCpY73Kx
R8H30qleBjMBnhbXGwiCO+R8rvoOry+B/wuPgNSI3VLrf0K8wOCoOShO+JRR1eb/fz1iPHP5Q368
S9B0/Pdv8s224x95G/hye+dztlGzern80x9ny7jn/PvTemr0RTPtESPXoXY6ew8J3VYg29Alzs1U
K7w8zsf3pe3M4oiGFpKJoTGpX+LdDB0KwxQBHz/50LedWT4hBttQLH9KXkzll93ZN6hQXiMb9+Py
X/9xTLAh1P6zKcDId3Zike2NwJ/3XVjgvqeDuoV4VJ+DLAfRhyD11sm7dqMkWB1cHnbp48weGYCL
my6IJ0ifjvI84sNncrOrOk0pllA62WiTPM7loZa+zyxWqNWQSHXOA8Cif4UTwi6sjC8Vof7yz38c
JmxnFiaE5Gf5gD6860ig1x1OkWzlr1FMkqHkV20jrtLi9LmhZmEiGBHDrgzo/130OLXR8jEBzH2g
cXdFY3ms1hrL0+99ECjsWaAAHJmNBS63rhwl2s+wA9KE+9OEq4+9cwMKIRFSCiTUxEClrteS2oXv
NMnEvg9PgKNLvRDq4A55iPS2etQN8w5J8str9/GNYduzaAAfJczllF9XMvUl1MVTHXRfvFA9rB7U
hVBmz+JApIck+yGrVoQQYDBwI3bnK2+ypd+eBQGksMRkpEGYDJrHqVyCT8RKmFxa9mnId7dCL2OP
mFrsX1UutqXTXmWGerv6hy8t++yce40ay+PIsstBAjuuvUkn7AVcqtVyxdIIs+NtBaXdWYVEAPOa
HZ02PTOfbP0kFcnKzllIgG17dsIxgxSyM0Jjg4OFjt8zaW+FyzR4CmzJkRxjtNUX/tvD5KOzNzvj
Q1gVoawznVQrvjj4/vUNbgHNeB3J/nHqt0uyDoCzw+Kig405Kta3Tx0Qa37oTS7+KFO4ZyAmOlm0
Lwxvm5fYIwUr4WvhS1mzAy5VuaMpocFbDBC8mJCzZXrTmuBuvWwlw104J3NZB2zuW7WsNJ5gmmgg
gZh/1xs8C4F+jiq14kjSiqgc3Tyxcb3AfAdjaSl+yKy6uWmL8odcGOPO88CJX/4iSwPODn1dgdtH
zgQ5L8jJNq8RBJG2JhAKHyiyZyqH1Tfe0kizGDACR/YszWdqcVIczR6he3T7A0xKsFdL2yy6VkO1
ciWDxv3luS3thVlcqGCz1AFOHeSihdhFySBObWuEe2VUlKMPWca9PM5CdLNm0QEdY55ybT6y53AL
tvQDxMajbCsr01hIY6xZaED40cbxBsW1qNIefFHfyE18XZEEbECKuroeOytZxtLGnoWFaFL/7gy+
kGGX17CAvimFfbi8RAtzmCNC7Ugzo6bkWHpg0KdHb2TTGw3ra5MLX10Tc14aZXb4qVdhomjZ5C4A
Q20zOshVdi2iMxysdcDWwq6aQ0ODQqvI9cCzVL2zR57vp1RJt4FvHEq5W7kNloaY/v3dddm0ba74
Q4inVRo/yw6NWGohpiO5ZQ2d8fIXWRpjdvD5DnRiFKYRhbhQopEeozneRtDwxwBbuH5l8y4NMzv1
ZZELB6ew0e11UeDZi3OpE0knHnrwuZWVILZwAP8H5InROXpXHPRRwsY5l4czbjCoFqrBSntpIXaZ
sxMey9VgxpAI+QCIGUsj1knPE+AronuB3Ot+tZS4dDXPwZ0ahMch6onHWIOg63er00WimTS5gtVQ
gWktlVhV5ViarafiS8s3O/e5hxOsPSC9M/36W/uKSjygsjH5E0GGy4B5Zv7rVBijYaJQB4yl2OUx
cHkjLqztHNiZyIqeqaikuHTJo+x1xOBGo86ceR363C8x9JHL4ywEhzffg3eHCtkwPY7lAqsVSozd
4NMhlB8wn4Vc+9qqa8+aaUd8kFrN0ZxhgCCvalSqm1r7YjIituQrISY16bsIVQhz6nIZYh+HxrYc
/xprdZcPFdZQHJsjOPW0MG1uctUN0d0Vqu56Gn7IzZ7ruyhOSM24aELdglOSk2fAlYiMIgcFWK9O
riInOCsYlVD/jPncq2XWhaM/x3paatXiCUGnJQgizZXlBkJ4EB8Gybeu9bTF6fjyh124tuawTGDP
ehw5qQH2CuFnARt84yB9tXJzLW3PWRLRdQEKUYmPUmQI+dRsRhOVodKF9Z5sYDg9Yvksdq2yuoGm
W/2jDTQLNYEWSJEyhAZ3WLyreMjo+jdR7pMg3tXDOc9eQ+mr8B7btRLq0leaZRcoyTpjLweGq/Tm
lTCqQ12Jc4FFHGzBlQ+0NMQsvoxQgEm2IsONUEfcDPiA3kD57U9+6FfXguf+5X2wEMbmcEgUw4RX
ebnh+kr2O0L6lfvtZDi/L//60gttDnxE/yRLRnWSV1WTQ6NLJwEgWc9kNFDioz2qPyAyuoZRnaCy
/bk85vQs+mAvzKGNcSLxmJl2tqfgodLwEBRbBfWsJj+jVMvNc9KkNT33BTCDPQc61n5gdrZoDYjC
U/WyPBrV2Q+NA4N1OR6Y5zay9zGGfVK0X68XLxxeffqY76Jy3qMInhaMqgAKRLvnS+c9qPq4i8S+
Ml4YWyBd3je3Uf08EexsM8Aoe2VfLi3vLDdxnB6eG9KUblrU1/2kOwxhu8EBJOtfurE52BpOgy1K
MJe/5sIx0GeRBLU608bGy3SN6gj3/jkVxtYrh5uwtD45wjx29IgVeS0TquTyWkA+S0T8A49Panm7
y3NYiIb6LFpoBRTtLveITliFb1IdHLUsXasjfNkxvaoC4WCL/HB5rKXzPAsbg5Y6HaJ/upuFyI3Z
XXdI5e61XNP2X9h5c8SjlDVjCcZKdyEvf+0N/Xfo2WvLtBQs5vhG3NXRpZruPs1HgMj52eaPMYZy
Pebz8eRvvikQazazlci3sLO0KeV5d4iUaAxic8xMGEGqTf7rn0XifytwoPnsx5jjGk0zwXTSYwhF
Sp9VR/+axNV+tY+3NIFZFPB1qdRHkZouMgIdwmfwbqoSAL2i9t97xKxWDvzCjprjGbWuluBcMgmv
aJKtb+UnXbKHbVSm7qe27BzRiIZMiEoRip+2KdAgc65DrUS0aVzJRZaWaXa+FQ9hRxwWDFfFCWIn
DzSQfQtu4KRYtlH7RFvZT0uvkDnAUTfUTi4iBjKxXTI6Zz9t46D/bRWMqMPpBFAXoZaPpgyGxyuv
uIXYos3Oe6MpbSR8gzxOavbI712JMdnLQHdqGKT5qN+SBl3+TEvHcw5+VJFoq0BTda6f/IWwYNre
F7/QJwv2bY8wFGA9xOF2KuJhlwdc+HBzBOQQFBlKbmkHY/VnUZoPGLOf5PKpz1ZC5Vv8/SBTmMMf
U8kP0Y53OhcZ0OPAq76RkFe4QfMSf+poE1GesHNpS09npEbl4Qm7wZPuyCOON99UvpwYVSLPHivf
3/lWezLSs+lXJ/hEYaB8dfhvyzib4Fm4d746wPYLHMez/Ip/0Tv03ilTG6H0XYbvB6rC5hejZLx2
ota11pTCl944c7ilJtsBRrpAYg0z9ke8TBJEjDIldK5kXa+fOj2Rz9YokLtVhq05JP1ZQVHnG6pr
/TX6zXWJrh1iCvtOaHp7EF2GYbTa13doHfC8rhrZO0H3CB6GHnr4yoNw6cvPLn3H6uNiDKgNln62
7Tt7lxgdJlHfotVy9MK79s0/613wl7owMz1BMV8OpGcd5YTYUB77SRmg79Aj6Z8ub+GlYWY3v1cZ
Ug7nWnd15Mlgtnr3WZzcD0G2Q9MMa2t1zQNhKfi8ff53E0Ia1mxSk3t/Cj5N0J6RU3DqQyL2kY0B
hYB11G2sUGxQHr08t4V7YQ55HOMRWA69fHeUqxuQxD8Cc7geZX2lsbawdHOw4+AXhp3ZMdEU56CN
Vvq3RgZKObXzfSaNL06/EmWWpjGN/27hfEsXHWZaBgWj8VfdZSc7QrMmKT7589MWf/fzOlrJQ1Nl
vIQNyLBNOJ4HjLSdteO9tErTrN79fImNEg4SSOjLuGAHqviSi/Ep6eseXUxkWlZT2KVVmmX9EU9E
PGKwfkAh62Q11tmO8Ior1JVVWnhUzJGNFmLVaO0zjcSanIsOk68IbulgTp6N5DA6gQvP5XPbVv13
xfLQG62oZSZO0N13Lb0b07yxRbJySy4t1OzEBxL60SNgcNeR/xaAug5Dp+993Hfdz/358/u+NczU
DzvDRdnxxhsl1/fC29VsYuGvn4MXkU9V477jr7eHQn8AworT+xAOV0hJFy+XJ/D2TT+4deeoRbNo
h0HXevzTve9Bv1cCGVVsfYOolLQNiqsq94hh0pa8Jc1eKbJ8bovN8YtWiKghSpfUU7K7Mf7RKsFx
Comp/NyWWJ0n1mY1MV/Iyeb4xcZPwCvqDFVfJfIOzKkXGfcqrl55+qhW6Ur6shTy59hF5KTRuJy2
2qA3e0PIiQsC5VCXlTtpveJYcRsUCPbaw7dwSP6szm5hj8y5FHnT1ALLYDq5lvYtD/7gNnljFGuw
s8UscxZp4CIXZSPT9LLzztr5Y+Mc8lT7myKfuMPoJ//dBWp7iiu7uQ7NiTKdrokTLUzsf4xC+toO
sLynECBA+UmTG64ZnKpizdBj4e08x13aCkp8IqZqg2DcOR2cL/1qlWSBSG7PYZcK7e+wSSr2gqf/
yDVZbK3WvEYv8CEV8c3oGadBU1/UvFLeXiaymrkgug6orSPjQeYbZ9UNQoIrZ3zpAMyCIKprdazF
PBlrLfpZ6kiwCW9AljSdJNTo0FfW11Xu4EKuKM8ColJbltA9Xo+Bgy5i4Dt/kkZ7LcavsQq8+3LM
+ngMa47PROx1AFOlGq5lea/tqO6svNoWofa8eo9/vGLWHG3ZlSravAXPODVRzx3P+dJUtgqp6eS8
Ke1W7/GPL1prDr30Y5G0Xc5M4lG6Dnz91WuNLQBuEkR98ADiIQy9ViRfOMp4Vv171RqjH/umZ5H7
EIc0BSEyiNKyh9QDtrc8sFBiNDOEeNcG/DgZsuaATNZQ7nSf8dBaeZYLcRaBth3V5LYY6l2/hldb
nNYsQumjZappzTvfm/DvqG7mWXPEmu0UR7bbhtktCOhtq0V7NTer3eUduBDsMaH8dy2lkJKhhmac
O8QFptXtrsKUYt87jrJTHYRRR6tHuDp8jGUF/XXTucb/MVhJmZbWdZYyxaigguOKKNAYyl2cOUdS
qEMPXNlDbmv1630cfrGe+XeGtp0UYtAT0x1Rry4STKSH8jopLffyCi6dsFmcoEbW4MtQYLAKh2Az
hl+dHss6OVSfsq55tiycWlAxvDzWwoLNYZphaHayFhKT5BYQvGrnt29ZIA8AI8XfeLUau3Ca58BM
IpJA15nuSp8/RlQN7AELBcRDshq/0Dzf+E10HKWVStOCOps1B2oadiP3znR/KfC2dmmnndGA+0L5
B/NAKb8Hxdnuw1j+Wlvtt072I6zHg10gNz9zI0WfOBXby6u7dADneE4hKRa+IJwFXXrO0zveuEru
nYLmmxhfNenZyLKfq3Sejy9tWOj/7krZTLrQHrlYLd3Mj6pWh/sKRZjLM1n6frNI0uWWkNRiurXD
5kZJlFdDkf8IPziggjv8Uooy3pm9GhwDPfh9ecSFhhWN9H/nI1WZauFRSRICXA0Y29bTHsJUxrts
emnRJm0QT+PZFcuH0VvhayxMc45jqvKka0Ru4vMW4iWeaP0B9OLzYNonM4tOtpW+Zpl6pdtjsLKu
Sx9tFiz7wY6iOupNt7UUTCeRAG4SdY3fv7j9ZuGwp9QCTRmrZgLVyff18aZ2wt9Jbn+R+6jcSrpy
B253V+XR30YplJV0fyE8zrGugWwgrtUyJyX4rgy6SiU72A65VKycqoUcx55tDLnX7BzZbtNN2/wA
FmLbV9EZZyj3swF+jmNN/SxUrCY0XQ3n7Y5KaNhAyYhiv16ZwkLYncNYc6E2aj0GLNEYbG05/qLW
AYJ89gE64SFZa4AuLNQcyUorucy9jHtKHXVYqqWE+LF/KlvV2q0WpRZOzBzRikxw63h9bbq9fRuO
Pxr61iUqqQIbJMnSpoQNzdmVVVu4GOc6qXUp56TpLatG75MYMIVT67ZTfXcKD6sw/zea7f+++625
QKrQJYs6MddH69U7nUdjq/sovQe5ssn6JDxiteThXJLkB1uNj5aEA1EZW499OAAKyoZkZ2HDgbv2
mozjQpCYK6r2Ao8NBxF0KNuwkCafexopa7ippU0yixGGNKQp5CNSUV+jESTU9qEYM1JfXQr3edfZ
Kx9vaRKzpCnIMUsIdJrXRRFYW0xR03uw4t7/4ezLliTFtS1/5Vi9c64AAeLarfOA40O4e0w5RUa9
YJGZUcwIBIjh63uRXd0dqQw5bW5VZlUxIUfD1h7WXmvFjmpsjsoZWoMvF50tMNy5cI44rZ+sMb8p
wUlx+TLSnFcVFBr1kg7Iw6C2n0AUp5+8IGueoAZQIFKEEMwaL6lmjlSK0JqbYxJDu2VrZpOzi8AL
fN/n3Pl2+SU0K+0qDkI0jSBShbQoNL6j79Sb78c0ORrY2asGR+d4qbyfNVRjeBrD/wbSPZSe922s
oHLr0/hARjjlBkrYjvPdb6EplEAPBMmfjpMzJhE6CyvOn8ZI/AYWzfIS6QW8ZbOoMPRxtxdtfJsV
/ROAvCIoI2vcjJm5EnDo5lQ5PRZ0ROa5xor1sfkI4aQKqnxgj4/Lgm/5BLmQy0un297K4Wlq2mBi
cxfsA2VYm02YgN2oI+0K/lVjxFUW0GJIjeGnQrHjFDTIE76fkiHM6wayEtgqpkTrAPoG6smsVw6U
5oVUVGhmFMgHVgDLuNT4lHXisUghf+nUPAsuz5jmKKlwUG+svZjay4kFR9hm0WABt+/8fPnhmlV3
FjPxppaRl7E3CQcPtyVkMc2siI9tW80bMF7PoedANezyOLqXWMZ/Mw5UXAa/yHGcbOY8y2re11V7
FUe2p6I3aTFHeQUxjS30HyFxZJkvgOs/2P6Hy59cN0PLG7395CMkeNwR2RvHg+yXtID/4kCzGYcr
gY2eSptZjFC8iaCItBWyuzWNGh1NSfqdRe5r7/OVXap7C+V0JwYEE36GA71fgu/W+5DmBqSn6O1q
wKEbQTnYDAKvkGIjuLf66A4ZfgOJGtQTRkQclxdCt4UUZ7mJbcgTFjYWAj1gfpqMgUn535efrbkV
VUTmaDWxC6k3VA8okmNW7nVHV8xfZAzZLq95ipN17eZlxt9xyVR0ZtLklm3MmCdGvC0KxvD74P1B
yCRcfLTWuqPidvE3Y9hFy7lu7lR8JqF1XvXgRNsa7ZQfoaXIdpCAXaOu0SXKVESm6aGpIfUwfZOE
SGKx70m2ASnLQ2O+IsmJkjgyz4AuBMLqr1ywxRq/OZUJ6ERBJo1ZXOJBq6FfReY/RlBI5aZcL7to
bmCVbnIaoyayWp9uAQdHTDuDwsQFwVw/k0PqgVuZz+yOjsVaz69uOPvXl6rTPo6hSEK3cW7bXlBR
q/1e+yZqWZXIjzUko27tJK0h3d6Za06z5vqiimEYDQGBF2h3buUwfUwgPQQpUUC01jaeLnBXcZgi
NkE8bwKVXlivJnc3rJl2izdrzlkA7bkNN7rj5M7wZlYgYbpJVMwEsag0OMULQavsnPjRuRvMTVLE
D51bPLnw37w1oLVm6lRcpk2jKpaeS7eMQeoHwpILB79cnzuNRVWhmaZJATIbsB0EteGg905oAIA7
oCHVACnZij+msXwqIhO9VYkUwqFbws1iUyZJCaiBPR89b273BBLOH2p7yFfMkKYO7angTIjqSUhK
Ycq6YqRhX6aL5EqK3o+2DaLaeo5l9qkHCUwXQw3Q9W6tNv8hZgj0gb3ucNnU62ZVsRzGCJRV7uOF
h6H+0hcSOqz1RxZ1H0dPrqSNdHOquAzYE8T1PJtua9/95kCDc0m7QQbwAR7QcZUXUfciirWQZkGR
LsIoYI/wAXbsQwjglaHjZ0+rYZDmzrUV61Awu7djTjFZsfcBCZJdm4o1cIBulhSHoZcSeYgWDUBJ
T5ItQa7QbtjGrXIrIC27qYFTuLzi/vs3rgrXFDLuSxP4BwDCmu5TwrzirmgMKGaIpN6CBAilPkKt
Ix9s/zGDWuvKRtPdiip2s/UNUDxTQpGr2gsIKRmOGeJ/y+oLlMCDUjbQvSXQ5ARD+7XmVsVvGjI3
O0glUkiD2psmAxqJ343Ac/T4D9pv7UQEZkPRpxBcnlvNBlHhnJ2VitiaMN7sAj6UI/xpx24lItU9
e9n4b+74KnZKB7wbDsStpuKGW+hxQF2gXVkeza74DVLBM+jXWnCJulL8cI3hnjYeeonAZAQtsy3a
NI9Q7nuNLefh8kxpjqtKV+lnES2tJY4wRvvYx/ZTnAPzakOADpKJ8uXyIJoryVJswkATxtMOgyQM
ZOedDQlG79Sudfnonq5Yg4aD92yqgLGJAGDdlhUaBpOi2pqFv3J3a0yCpZgEhxp1AxJ+uOHjHICj
5A7OMfebIxDIqyZNtw6Kf2CZMWspxRiGHG/TovmQ9c1T77d/deZ16H0IBf+6cTNofdajC7SV31g7
z4bMcNt0DQQy2ApWV3MyVJwmpZFRxhID4M4UAW+sm4z57cqR1qyySkRZeDUq+hEORgSSI3/yj27d
3BDTf768RTXz/xNN8+ZUz0U7k47g8S7kNedFNBgIbpGhZ3cVLaB7g+X7b4bIYOa7gWOInvPbzqzu
US/64sjrKAI8lW8SCVrKHYFjAATjhxgkMeEE3hMoMD6ZJDlUebKS2NCcBhWgSZgN8VckyrfgSwxl
24S4OXhhPAJ5uGq/df65yj+Z+FKObg8vInbIZpE4QwS6CEBMX/sCaqsf3BiSx014ee21oykHfHZ8
FHJtXBdQKd1PQ3e02+Rlmb3ZoA2Qs8UrIi0Oby87tOlq+5xuyylHnrI+r7oULp+bN+Ixy+3iEwT8
mjQYDG4EWVfQFRuvOZcqlJMkibCZDXcp7bIpqCF+O9m8vM5TVzGcThFZRPRAm8sulwQyTehvL6yk
DMoKYPdmtLsds0Xz7fJSaa5HFbrJ2QTGuF5gpQx0LSAtmENbtMtAk5fb3ybfObiphSO75kdo9vpv
8E0oTncgoqdbx0roxiB2+Xc+kTlM47kOx9qt6sDvkmR7+eXeH81VsSIj5L4rw8yWMAQ8qKadi4M5
LZJbkwvGNWLfO4O8jljTUxGjSS/QzB+32BM0vQefXw+USL7tESjKwo6DuSIrFX+dv6liKSGgK6AY
gb3AW3/vz8mtzUpIo6M2EpRs3BmlSI9lO8qDXRfY+6XDkesfVhLvutBORVqWbSvLBpkYYEjFhoH/
BfxvMCRL2RRdEYkJeeKnRZPOcbOwhRDu6tbRWHsVhgmJn7KZeYHuyyq7c8c869FzMYmz4Y7+52v2
i0cUs9XINu4ikSMPBBAYHccP3ghVEFLsM7fJkJIH8fjlgTSWSgVW5s2YC59hoKpsQ59QENr1n0fO
4XGtCdq9f7BdFVdpkKGs8zKh277vwcicm5s2AiZ7MVZYvUNmkG9FPpt7IEiqNbO/OIi/5zxdFWnJ
p9JvU2bYWw7MyQA2B2iovEiv2kDl5LM3iFBU/R6X9c4Fuj6QgImvgi/fn1FXBV92ZSSzRkIys2zL
c8rpC0T0TkmUPMzVWqCnG2L5/ht3g7dl38xNh0XLoS03feldGSZgSR2mL5d3hcZcqRhLuxcF9SHQ
vB3bAfK5ZfNxuTZdA9JhMZEbbPvL4+i2xnKtvXkRuH0GJImxNZyM3DeREY6lv6UgCt0wFt8ghN7N
gFrerEar71+XroqvBFXUGPmQRt42k7iRNcrdkbkS3b1vFFxfCVXslMS5keLRHvrw25jNAYM/td6b
o1tzxSIQWfYOPBR762YS/EB2/x3EMMB1dV9TZyUY0g2heC1W3VlDHGMIb8mYmlk4JfbRy+s2QCxx
ecE1C/AbltE1/IJNGML0M2giGuVLN09rmWWNs+eq2MUekCMhDTx95MahENDRq2asgevW4wYu7V0T
U4h+GaCehWrcAbLBa/UI9r65UbGKEsFWnUw485HfoijQ3UA31A2Jh+QHdc3PYy1vTGB2V9ZJc2pU
tCIHkzApBepS6PV8IRm2Gh2nfDsl370Mo3Lrr6Yq/GCsbO+qW8JlyjnN8xKw+wIBiOc5Hw1vF8ET
A4f8vhTzyvHRrp2SSDCTZmRRhRAKV3jZ2gegPsFywWoZ8DjaRGMcVnQ8rBZZdSumHFejaocmjxCU
20CR2fU0bQrgusssC4eheE2b7lpEnKti+gyXVDn028GlkTcfoOsOLKR3uDK7AEHMX02oH6O6lw6A
eoJHZrO8TFaBIrMsn1YxXRqzoCL6cpfIOVtKlQx6dobZfuqJd7QzuwKEZ8Us6FZfBfVVVBbCFBhj
4D+g7QONZ3JYGOe7fIeNgAIfzZ/LK0tQyIz/OmeyMYlPRoFw3fXuOoN9nBACrr6MZmv9BusTdM4R
F4EIxIsCpMxvEDLdsSE9s47uioh+XG3O1Y203EVvrk/X4ChRezAEwor28fSzwzH0OzAe0ME7Qz/7
r8yZXi9bbo3RUYF9RRbB77WxQqNzqIw2kPV9QSmKxl9pTE5R9+rdXB5It90UQ+COZJSDB36QGUh6
QIoDX/j3eS9vVj00jXejklI2ToLdW6IO4IrvYCbcoVmF+ou6Oqp3xsfLb6FxB1Rmyil2G39kHmoN
dEgQ4aWnlOXoeq2vfL5y7AlgWqVf4NhPrYtsUIRmh4aFNHflypHU3NQqnBs5+4TluYlcuFvEQWu6
P1bjJ03cCLGcX/ctNmiXmz2SMl00PRbSuQFEvgMmKzoxL7klvP/b5QXCZMxaHE/PpROt9Xhp8Knu
b2jEmlUoxSD7BI6DsxzKo0XKXYlgLjB8+TRbbJtUyXEuu2/EKZ7oyEIgfU4TSq2O7+zhUqwpbWg2
iIpX5LzPfbdHiqjuyClvrBc0QS5ECyvLp9njKmAxjlvfnbMZnnVqky34q5xvjtPHzz7Yyk/+QqA5
A/b96fJm19ghFbpYlY1jRxXqTgVqS+eqFtEnR8hhRsNtaxSBX1jeufCo+TfyKvZaNU83gYqdMAc2
+s5S2TVR51wm0IxBv7jWQK6xQiqtpR/7FekanN+smza4glid3Vb5d8poeHnOdOdL8ecLu3INZ2Aw
c5HsNmME/EpBms3lh2uMtQpKFGDKlkkKCwdeCvKpFGjN2WY+E0MwjP2UbpthdIygEnPLN1HkUSAj
bKO9bjeoTD/ISEproEgpmFUfEhFtHFDh2La1t6L8DPnB0OjXEuOaVVKrxXFap43MkFabocu3xESu
lW5F2d7kifH98lTqhlDWyTPhmHB7GWImKWi9ehYAQL4IxoBstK/q56uGUUGdJAXHBoS/YQ4s92mU
HTLhvHy02x4QiSJ7ujyIxiiowM42r5OcGAhTcmP8Aogh+F/6sK3ZPUvlwqZ+eRRN95HrLMO/cUtI
i36qSSKqR0j0Ki3nkFbQlRBuF/ZWDaXe+O8ZncmCOZD9bL6IXu6vDWFVrk+XlD4fW6yW6yDVac7y
41jnXdg1AJf60+PlF9RsCRX/aXUJn/DPwvRmdgHJ2c2AtRIOO4jp6+UhNBZVJe6sXbB2VlGD6x2S
4L7cxckUoCUIkqBblPADJ7dX7gmNFVWhoBOPiGGMGSqHiFqj1s4DqHc+rK6H7j2sX7dCu5iVNC6c
bSXZATrod/C1rDbburU4LsQixLqqEOI6yjEVY2xUtEG/DgBR1tHtI7IxaTmt2FPdiive1uyCBqdM
0Oo5Rmwbu+P3oo9DG0xVq5kpzQgqHhT+VZamLVDqo5Wcvc7vN8u+qnh+yKpkLUGiOf8qEpQk01x5
ORqOSNHQW8heZfvMi0Ht1FczIDBptq2mIVmZM11Mp6JgCgLSBiuvFi/PDnJvCsfoEeX1zEZBwjZv
8watrMmHwjJWTKjm0lMhp3lZxGZpAVlO3epHSqJvEauiwBzH/Tj5IEwGFD+xgWUEaOm6w6OiUGtp
GgNY9IHEX1j5EvNLnJY8iKZ5pcSh2xTLoX1jSMtmyPN4QN9PmUErsegGpP5Z9hj7abUtunp32dZo
TICKOZ2rMauLDj2BcHWsHXPogzd3LEjHVKzganQ3ArV/fZGqwPLHJkGnm+F9saP0satBxJWX99k4
/SWrZmsP1UMnSY7uLMCsy9bxwc+41kqse0HFCJlWi8zgaKIDxOpEQFJ5J6z6oV5LYutWSTE9zQjd
v6ZBzyaZopfCTdqtMclDxNExHRns7+sWSbFAfm2UuQA6aTss4tykcw7gT7kHNndliTRzpEJLR25O
RU58YN2Tpv9mFnaGgi/voD/S1cX08fJLaOyPii91oAftuBGa/Xsn27dehLiSGyfH9RaVK8R416as
VIzp7Lcd8aLC29p1aX1C2yO/GRif75y0GyHrh7zfdRZAhZeSlo9RwfBG4P1zTGR7DP+ctpngATMH
80qHWjEDru8wkD+0bDuCBaDapsxkn0nO0R0iuxRc4SjdkQZUhcVUb8a+ZGKlOqO14Evs8sb+oP25
a2snBRiz8e4G7vaBPZt2UM/D/XI7NWP7JIr0I6zUuFl1GTSBkQpiLEHWKpq+XMq6ubHPkJVNo75d
sXW6hy9+yps3Stu0cLIRD0+M6i+nNB9FvKbbq3u04vWCgDpN0Y8CXEscfauH8tkUbK2eqXGjVHrH
vvKKyE7wbFalmxn9wS5D5wabNymrQz/6suqGaMyAilG06ZTHVouBeF8GpDaTOxP5kdqemxU7ozGW
KigR9KK2wcDls5WjuZmb7BClObTBveNqV7Vu16qQxGnKSD4kSH3UtA2m4hkgJiSQ4/obSX44MDVQ
3gyu3q3K3dLRlnscSd1tMdtDwIACMKe1xgLdjlIuFj4TUpIMcHyjaz9BmfWee0a6Yrh0O0q5TxpJ
U95C02w7jsTaeDXEH3rH4UFTz+Fkpi9WBR3Wori5bPg1q67iE7u+yXwOlcttyT66XXRGFMAb8XkV
ma5x/VR4Yj/OJEpdAFHMpROy9I8AXwfwNQc3DhrHAxuWub7BNLeYCleEyk0/lFCB3EqU3Tu3DN0p
2yzwmon7SxL58pTpRlmm8o2lYh1vagNZ2C0pi/I2EykPnF7CzuYJRR+d7MCTPVUr0ZPuzKiq2T2U
/0rbAWIddcUM8Keq2eRy/rr4yz2rv8ZzCm2iimyc3NyZVrGW69fscBXYOEFtyhgaJIIzz/gG2Z0u
NOOCHi7PoG7TKU6nafMpibyFW7QRZbcldp89ejbElUBoJLZWi6zO7vJIuu2nGAG7axK/WOg/iYcW
4PTVzp0wrWm4WGrTc4LCs+7QELS9PJruvRSz0C/ET3OSgOOQ4d6tKvN5aIwbKDqkm3KgK3e/xj78
3Chvth8wXJ6kHpqaTDcKyiVUw83TtmaQtF/gWO2nbmUgzY2jIhilOzeRx9Cuxcx0N1TZXz6TDwYK
TJcnS7PDVAyjjMfImwHshyfof5GNffYzb62YoDmiKmJRoOPadRb6BzHEr7Hd3vVxk+1S0z6YmXFk
bFjzMjUrrmIV2WQCRB6BxAJEcaKyU0i3i5CD/2a/SpiqoR9AI+Ov9mZOuy5LJUU3bSlYeehjMnio
iSQGhRxyWzxUJAK2j/uua2xYknqfDXQXyNB0qAO1lzJP+rAHAn35+6K0dkMdWWu0aLo1XL7/Zi/a
Ppns3kDp0V0Kj87g2kG/1mGgs3wqitAZCEFbZ439ByyaE0PIxhtiCFnSoHKyY89vI5RTQcmyXuzW
bRvFWjiO74IOA7m9Yuh5HcR25ERHQZDvDey68t1TRLO8PpSuCdDDz1PwX9/H/45f+cP/Rr61//kf
fP2d15OA+kOnfPmfT7zEv/+z/M3//Z1f/+I/+1d+91K+tuov/fI3eO4/44Yv3csvX2wBbu6mx/5V
TB9ekaLufj4fn3D5zf/fH/7r9edTPk31659/fOd9BdWwD69xyqs//vnRzY8//7AWaOR/vX3+Pz9c
XuDPPx6StEjrOq1e29/+6vWl7f78w7Tcf7uEAtpoepQRuhQ6h9efPzHdf/sWatogaGDU8ZatUXHR
Jcuo//Zt13UYc3zLwe/88a+W98tP6L9d0yW+v4CuqWXawCD9nw/3y/L8v+X6V9WXDzytuvbPP961
voD/Kodx6IwIwi/lfEZTxw0dxu9WUdINbmgwHZrD1pkKtotm8u3N1Pwz+tvR3t2QGE05X2zI4jiN
/OncW90PalfPYzp+paT6ZLjOS2b2K9ms900MxlEuZDKlSRyZzXhGg98EScjINx9H4cV3RZZ1j+5A
pkceZezEK+pBiatq4LzJJLnth6xEOyqvyIfRmtsyKJyyWMOBv3v/4EMppzGu7GlAi+F0rph48Zlj
hW5fzkdcF2vFuHetN0ZQ7msugBEFg488m0Z0AMHTWSALi4bT6bmx+RrxoW4QxZ+PrCkfCCsZemnZ
RtY8NMuDSxh6jraXN4lmADUsp2XWeqnTyDNoFvIfFrXGg7AyY+POrHzspEE2l8d5X8rAhirLr9be
i3H/eJBwPvu113ymHCBdj0d8E08s3aJ/U+5qSrtNI4h5QPMWeXGLpN/hkDpVmBKjPxuganhqoo5Z
G7QsZR+G0V+SWcJK7ycnsi2QJtP8mDSyebz8kd+/Q/CRl4P15oLitLRLO+nkGUKqyQsAOFbo1DH5
1C9lsIAZokshqeeWXyerhnatKLIkqNLGXiNs0c7ZsmhvPkBkCpD/Glyei7wGdDZ5aOz2O8QeD105
BHXRIDxxHgb6xKx6D7bAYCxYmGb+1pH9zeBATdGEGnBLH+e43BpVtk+9lanRnC41n1DLxGuMETMj
pwcS7wi7zer95VnXbUjFalH0J022i2OVMLrJvPsSrINz22/a+io1YyyrYq8skgzgKMcIVHyh9a09
rOA3dZ9cMTmJiIXRQM3nHNdfar8M2jTdZNGdL9aMwTIFv6Hf8cEVizP3bZaj9Viem/Jkiw7A+27l
dOqerJgZk7k+t1BzP4OyiWDC5Vq4q9koaobABTGYyYaEndCOmW1pn9+2Jbh2G0Qdl7eLbgDFrJS+
JUGl7qZnOgrIs0hwa9HSFVvaTStBtOYaVfMCTpG2dQM83qknBOpJJQLN1P/Bjeo4O/FN605r3Z6a
/aM2NBLOSCVFxE5p7O87Ag0bq992ebKxvOfLk6VZ5t/SAbxMiZdZ7FT3/aEYq33DyxVnQ/fo5ftv
TBVpKKStnY6dyrjvd1lOXm1hucF1n1s5sQb3Y9LVeHhELFixBFnSYiJ/XX64bgcpx7ZozLRMas87
mY55nrr8gyuyh2hqPlz3eOXQyqFAMiSNvFOceh/adNrZ1HkkHttd93jl5EpQFEJ81XFPfJgOmRmd
pDEWIDRqw8vP16yrGsdbZMhHo45dyAn1GzP/LJo1NgWNM6yG8BlpoDaFqsApqVzQXovoC6PDM1jH
79rE+ji1oCpJmLjuEKsxvQHumAqxq3OajByEOBCHSuP6e9cUH7KqLsNWzivrobEWakzfztJv7BwD
cV6eGgJKkh4AyziKbkRTFBuzBnX65ZXRmAs1sm/BkVv0A0bKYhNZPIlhIgYdSd7xY5d6a0Jeug2g
HGwzrXLU2DBMRy0/sPzRCpg9r1hv3cOVg+37pEsEKLNOZWPQI+G+2EykvUqJ2yZqQ58Y8jZt0uWj
s5eqeKH9bVw/y2nFmOrmXznYBQejEzhnYDf4YwW+NTbsBojE9e0YXl5gjWFSe/h83x6saoLlqDhN
DpHkr3lm9Jig2F1J0r37CpavtvBVEFEbytjHZrWmCqUUOC0Im3gAUlmyB2PVNauMYZQ7mviDLek4
eKfObUAJFYMqlDcvV0wSnq346IVsIIRQN95JRowdYohqm7bn78earhyzd1cBAyxz9+Zis8o5EbyF
gDMxciTKyihsDFDXFG25Ujp79wxggGXgNwMktW/M6J1yT8TqQbBNaJi7wJZfnh7dw5fvv3m4Z4E2
1eKRezKt0ggGUacBi7NrHF58cuX0ysyuTXdAZku0A/TRjGfeIA3vCbMOJHhFL7+Bbv6tX99gstEL
QbmH6Untz0NvPcu4ebHMqrjy+coxnngGQQafuSewuEexCDOKCmm/1v+kO2HK9RxVVcpL6rqnNr3h
6SP4JO5L6oWGkeyumh61A73qopknCEJPZZd+r2zhfy3zWHwsZL1GzK1ZALW3L8sZY7THAtCkRQbV
rqKQy9EKEzHyFQOhmaXfGvzEBMr3FC8hoxenNXbCKoM0izdzlG0vT5PmHKidfGKs44m6dX12yr77
YsfM3vtuvkZS/H7ng4V00q+bNAaRngGkSHGeUQ/aZE5XQnJSFsVfzDWiO9KN3pMs3KraGnMh44Aw
o4TUq9fKTxCK724uv+PPAPa3+BCfQjnsbUSYGVUtPxsDsJhFPIhvZkf6GzuKywZt85mdovZL0hQK
64Yf1LSAz+CXdmvvC8Oie0Bqp1NCvfQR1JsOUP6zd2JW1iThnE7RA4Dn7hHA7ymg4BkN0yQaQQIF
OdZzLZvVS/tdtxAvoRiVypcjOteZONujgOTlNHsxGijqmYHnoEpgIb1psJwgLWo0K6atXa4lHn4G
dO9Nn2Jp8nKM/capirP0ZAgw0dexcY9cRkef+bfSj8M8yY6GfdvhYwnu3Y7tGLRJHhimu+9T68Gd
pRswJ1mr5esOnmKZkMhJGZBAxTmWpjx2tHFuzMwx7jK/bVaOxftkC5htxT7Z7pST3KiLs+nUrL3z
k0HOQV4UJdwM4YKDJp6ykCI7kaAcLslepgYoQwoHqbgWBHi3aVlPZ9Mi3Y/Le/j9Rh4k95Q9XHoZ
FI6Majo5gbPDZR6m2w8PLGBBexMFGHmfrdic99PWGEnZaFOfR0WeYqQSrSxfi+f8OEche/C27Xf7
70XuMd6gVzr+tvJimn3tKLvLFDhHPMZw7Na7j+/GMGtCiVRmIIPv2d0UWrt4440be5scxpXIVmP0
VPB0hpqolJxPp3ikH1ED+zR19NPK62g2p6NsHDPl+WjBPT01W0TMm3LbbqDDugHrycbemFsSgrtj
ZZNqbgcVQ+3WJco3QzmdsmG472rvgaZ5HrishowiWSv6at5HxVD7CNz62c+xPA15yAjIkVLn6FC5
1neneQm12zaJ8kZ2vM7PNTWsABFvEtpOVAZzZBWgl+rX8vk/sWPvWDG15bbsakPatl+dkY/M/4Kx
r46EtMURzOJAZs3W3Ico0IigRZf5YYI92SH7EYcI88WZy6n8EjnNeKymqf5b5iOIatEkB+wujXKT
BaSU8oGaDAxnMar76Otzh4duNMmpsLj5tco6c9Nn8dxvEr+brotSVAB4awgqhcvGU4Yms5r/BS0o
6JyAujleI7XWLf6yaG+85JbC6k0gnj514qaY2qAEGZJhfbx8VFBw/D1rC534ZdA3Dx/QEIYe+3Q6
9RAsfe7yGkrRtsjt+xjBxhnmDvK+kencAEA/Q1/HN1csjual1G7oMXXtCq54fi78ezPPzwlUnrxm
Bcak287KjPUM3UApLfPzUBUkSOuJH2LQzYQV7smTMKb6GoI6y1f1TWKT+XOf8fwsRUc33Cu2gGmt
pRXfL/Dg6cpl0/WJz4a54ufa54coGzZ2giT1/LfTZIGw732GnK8bJMaXyztBN2nKjdO3PGsgmMTP
bmcDry42FPpleYf87uN1Ayh3jN9DR2R2awyQHRNy7tJzYhVBtcpHqLsz1fbnakjHDpzR1bm22Pxt
nkD/LVAjC9uEVAdeJ+aNyOrqCQKx07nOUviQTFZHnljisxvbJkDnMjtUwG2t3HC6GVVvIQq22sqh
1TkT7FBMw33Nyfd8dM59WqyF0D/LK+9YVLVlmtUNWst7wc/DZgyLXbPPwmpHt97ODPmGhZBSCIYb
uZd7cVvtjfAfcMcv2I635fufDTXvjaukTVD9i1COhTvfhdPW2X0D89W+2cRbvnmVwdP5fGdvXj5/
HAJw3gYisIKPP370K86Rxnao7dSi4Z3t84yfmwGI/lHSoB6HR9OSu8sbVeOZqF3S0VhHkDlFU3EM
8rkXKzWrXcd7umI03s3BWr7aJJ01oM4AO1V+jsltHn9yoA8IQeR8/g5//vLn1+w7tTO6EDYxQQac
n3tjqDaVY4zo3QATFrEfGYQjg8uj6FZBsRejD7lGExis8yDLrUzhH/oIW9l1JlxthR6NCXyJcIHP
1pyGpfFDVnHAUiOs1zQHdZOkxC+kjS0CjXncPCNwEV4aVnYccu/eWFPU0O0i5fQ7qH9WLO2rs5/a
j23FbxzPCi9PvebRat/uADpLWC2UVQb0t54NB0R7RmSsODSadf2tXxehXGa6aXYmSf06y/api8ub
yMrWBNl1z1dyogIsEnZFiuw8xubtmFqvWWQegZN6vTw3P/EP7xgmtRvXm7wqjn045F04h/m22KVb
7M+b9k7eF+F8+F4EZGeWYfcignrTvVb7Pug36HHbFpu1/lbd+iyv/sapMtu4MMoR4QcFxCglzr4i
YiWN8v7sEUeZPQsCM2RgmX8cLBpG0oMvHG+jKLvq2JHfJk80kz/UhX8cSfu1M9ydl1bnvo0/2qxf
sU7ve5xEbWR2M4fHzPGiI2hW+r20831jpTeIozZoAalC0/DELsnGh8i+7r4gatSeiLrI7MGOjrFn
3ZrZuOci2WaCrByY91ebqKF6bORQZRWUHYXXbdvZeHbFGouwbrUVl4nmAgewN33gep8mMaMDR27r
NZU63cMVCzgSo0ljj7BjmRa7YXKf7SbeMZn2KxeEJn1D1CicWa0JfAIGGO3U2iBLm90DrEBDGply
C7+Z3EcOq0C9x/ujIWsRVm1p7F1OxKH0nTmEIBFZsZiad1WjdI5KgwfOUHb0kS+sKohGo7n9rirL
6coBFHcIzXDebNa2d5TNlC1dEtGGOuWnltQru0xzbNQ4c+jTLHORhj6i3JYHven2m26w7jiPdpxa
jxP3kBWrpo9VtSb8oQlAgFL91Yz1ltOY7YwhR9uMdmnXbuv/xdmV7EiqK9EvQgIzmS2QA5BZWVVd
Q3dvUI/MZjaGr38ne1XPN0mkUktXurWAxEM4HHGGWt+nrfUrNxZo/+j52xgPUZ1lL9C+21KSXdlO
8o001tQ8q4BVDrWxVNzUmkTAs67c3T8ebmdfqsw7TiEIQ5Oqr6MhLqECmr5ZBvmq5eoBYnNQixXz
50oqqsw+7nUIeJS8RJgz47+xGn93ZjCPRxJBIHSrLLT2MVJ4gJawTWvmNJFuFSB95Pb8i6D6AZ/Y
WfuexYyfi7rq3u+PnPbvHvXfkxXY5f9fD3mr2lo1TkmUQmAHPshJlx0by9JNb0oAxQ/yEoIyk6E3
Sjhxw3jVrap/VxrFDGgispOZadUzqUWewz16Kr8YDiT3MOQ8O+ZNNv10cpq/6y3YhW6WmMk75T07
aSl4kwY4ScQfRrV4YlCA95SSkLNhNgoEAQEWmnY2t4vSFcVbVv4ySX3q1cXxkkJbvjZxjnk17e47
bcve1TPR/NIWxaZuTJYYpOY5796SunCOOY6qXT+n/DS2PSRqeqb2v7KZDgc+pmDaW6q2t1uYTMSi
oK6l93Svgl/+Tq6mVq3Tcxc6MGk0Fal2EIqYhNfNrfJuTtm0JyPq0jb0pgJYlD2DVDF5lVKXR2ok
bApM8EK1a/Vq2C9d+ZvlS+lOiaKcs9REVSyhlcdIRnzmoLaUC/Gtn2LdYwAK+nARsPEnSvawvGxe
lsqqOOypGv0ZQ7r8SVhufNNTu3sC/obT/tpiMZO5gPigbfyGjfCf1CIJc5cGuanZVFD5WCBzgejY
FYCCqJb5xnhf7022dKExs2m/cEBg3avI5Ks6K23jonOLWacxOqFu3RtwBy84qI4GOM/lZILQCcEw
CELByOrClgJCBYXa26euQe2SzwMasmkOjFqXtZPtqQIe2A2dGMH3J+IHyh9WB+NvGh+LSq1CiAKS
ozHFQJ8tetwfRyevXo2lst/BUmuPUOKIM7clCQ3KQjOO+kxNXEALBlSc0WAQFP3aKCmXfv6ViJKF
DYWcZGnW6Tdmj415TOfZiT3okYrUgzDsBPKbqYy7ppipW4OT+mLYaaO6ijLX5w6OmQ9qRZNdUWSl
hyImeHno0EA13Mh3giZoVXQA/wc58K3HoqZp6dVTtjxS5KaQHSb9gzGZ9aVGZv2c67ly7AYra3cp
Vy3DNcokhWdPWQ/ag1kk5eDlgFxu1PzWIqx0M0FPrZkNaBVH9qxHgJKZxNy4296+VKkyob+N2xwk
sW6IHKK8q031h1AjoOlyrCpt4/L/j155IwrJfP64EsNcG3YZJTkGre2r9ierUQMYCUlDMo7sEUjn
2p86WMR4ttlwZ49e4/STmKDmuUrnQFFJV1ryNzWS5KXkLG/cMe8JxBhtS7NdWtXJllbHykj/VxKg
mwEjo31kET57dVFzzwHC635Avt2zUWUZgJRODnaN6CM0uFC0b+NoyqpLuowvpenAYp1PHte3kHZr
M3tNrD5cadg0jzBuW/oIsFJXQW+RtscsfRiSrS77SoYm80HUSq+xwrsxpCo/tnHSIkPvd3niaBvD
tfYFUr0iB5fQmoe2j+bOpqFi2U3rtSy3Xm2L1X8RnIvD/XlZ+xLpVBaKnSh2ljaRIGACWwb9Eds5
DF7ijVRz7UOkY7jWAJKFGPwQcaffi6X0Zut3l/SIGRsfsLZqpfgwEFCXKrTm8AGF6cbL8LUfi40L
5srgyIwOu1ts9MmNNkrn4YsRo32dGJ7KtzzJVsZG5nF0s+Mos+poYV/Mo1fgUPLMmSHVaM4cLmuf
W0oy9QLuTFWp1lMd1YsV2Cp5SrLkseL9n4LMG5F0ZQ5k8QXRM/AMjEaNEnvqTjNNsssiki2HkpXL
hMyQEKlVpa1N28gqD/Bxc7n9dXRKIODB8mZ8r5fpPoEuzv39sDYn10/8EDqKReFOVdMlKpfWm7SL
bYZQWPZYuUHx+verb5wIMmWiWoZqEI06RMYhPmRH8QUQ08t01o65r3i2x73FI/v5ZO3LYxe2F/WI
ms8R+km7+9+3NlXSftdBrHLiBUuam9AQVv4azqf6B/9hVHCkKEMfjy3AZeNLUo2Zr4n4ueXqzrKd
rVNk7ddLm10s6cj6tlSjkU67boifWmOLaL9yQMn0CjGiDQ+ejBNWuurFYEpBXclNE+EOxjdRJG7R
fQ6Gp8pSDOpIK6WhnIaL44SjTkvXYv1LvCQ/7k/xyhKWWRbtpDTAGdtLVKcw1UbTzbjMfeN2fMv1
ZiUsyuyKQu8btbJNBjRt4jlx3Htgir3W9qdUPUBfvb73wx5UWg3qJJW+RHYznklS7HQk4ffHZuUS
+q8b9+HRRl7BxjKbWCS0N9Ke4K0OIkTrOcvLYvYbJ9JKl0v9V2L68JJZWJxTraBhbDUvPNNjLJ7U
PGvEjv9oDktfui4unyDK6njz6LSoLinqrs8ZvIdzq7i0Rt5Fi9O2p5r1qlfXgs5wCWTJYYGNRQuH
JIgnDAp7V3R1iz+/Arv7D8CbknLJ46QG+oBpzDN5BlqewhLg1DtlgiWoo3PbM01MRqfS+YuR6kXm
NcBqAbjVpN1GvnxzejRHbpZdi3yA9i0iLKr3qj1VugOVqMdmCYWyJbp3c3fgFde/f5gcQ7GycR7M
JrLbr1dmkJr1O66Hlf0psTisXinCKiqpa6WatFAzUCZYxE4h856pnyx6/5vAD79/BvIwblUkVPWS
BBa3/hKqw8IyeSXK54Dg6r8S24dXFLlhAbbuLFEbT5lnNWXAFn1XJV3l39+FK7FWZsKgJpHNKtrf
0dKTL0o7QjR/oV8x+6bPleR5Lhc/VVVjY8+vve369w+fQ83S0OLWssM6N3/0yRQuqhPZUzP5g16h
ZhP/bTR1f//LVg4omRwTOzmu5nU/RGXJ3iw6nFvBf99/9ErUlekwhaaSPs7yMWJdrbrQ1PtNYs1r
xKY5yM3NR1SZBaNSA4UuuyNhEb+31WNqaYEDkgHjxX4pP3mCy4ZYxIT3R2YUTdRmsJJcSDjn7cYA
rf1+6c5U5E0FciFfotyxklAxHOeowhnjHYXoei+EPXrjoKa/7s/GWpC/iix8XFWDbcapOfYkFBzs
7kqFsTUp9FNt5HxH7HauXR2A32MHY/kwTUy+z9rujzEZ7Y4aquKPSTc6HmgK47FhKmldGP5VXjFw
/QggGT+bKNJ9d3rSnYmGS+z9H30z9mGGpfSJN1RLEoZ91/LGH2LmjiAG18kbEc/3X3BzjWr/YcEo
+dygZmkh9RDGcUnI18YefjpWv6Uye3Mr4/nSVjYhJQjnw14NM7RlfGBnwRpPinKXa011LNN48JKY
FhD5Ec1GqFr7outi+xA8tIGlSVVNaphY5nmwywOEJ15osnXPvw0DwhdJxxGjajf0fNRCVvHnoWYv
ZBC7pdKKEPKIVjhYqO7R3MyDNrWGY0Ka8r22oHKKq8YIZ1zY1fZsU/Js7WOvf//wsUox1KYxJuhw
T/FvUmaXkceJJ5Z8YzBv7lB8rPH/z++LWldQx7LDBrrDrHuxWsXVHe6N5SlGMv+5NSiFgTrPq1mM
qRrZKSS1p0fezC7pDp97uHS4F3CtAlQLI6TRjuyMmccuowTlfkfbWhI3NykGSQ4sZSeAacTcw1LI
M8rfnAQLK/yu2dij18H+zwUUz5eCgB6nBNL3/RJWwxULX1Q9dHMHZ2OAVqZYJtHQYTDNaXGsUKfo
LzuOG8cEJuLgSuW2P+Wfm2OZSFP2eQ+HSEUP41yB84DZMU8MIg7G1NSPn5ppmUgDk+nc4YkpQqqc
aAUHJP3Qka0m/7+r0o1JkEk0MZlKNrYaOCILNDG9TOjsOYfsY1hY6QKrV0bbn/UEa2dXNUqj8BLK
LeLWXVxk+O9Uv9WFTf7E0JH3FzXt/towUEIntzTmjTrF7X4q8mQpFjTQGyhhRWCEaLR75UhT16bF
6OIc3XfqkqDbMB+rthR+y0bQPLbc0ldCkAwHm6ChYnR5GodV41BfJY0TYkEBI52LYmPxrH6aFCF4
XKRtMQ5GmEPy4IuAb/AZtDh6sGazgRtZIrwC8uj+0HV266YMJXjUs3/cX1Yru0+mN6F31QKDXxlh
wmyYzIPW7C7jsJF9rgyezFpiWQmGccvm0OHsWe87htsNO+u29nb/x6+EJplQJJZsVFSV5xFrLiwn
h1lLvHbsdjT+lHKf5lApvrLO6CFtY2WRUxZfF5vGXlY7e6H1qjvHS7cxTrf5SXiNFGOXYYxh0020
MB+6kJeKz1rzgNQU3cgj06tLDN368btuqZ7RzbtZhcZz8X220vd8at1W/45L3sblZG3KpGicGyYl
gGKIsC604hvwA/qO87jzCmqkGximlVfIfImFqIAOzNoSOk0Z2jDXLbp6v4l9XAn4MkmircCKHXRD
D+tmcBXrTwzjhYxeessC7mN27y+8tU+4vvxDYlIis2/KySmjKR8ELEoLNBOgU8Zaf6rbLXTyyktk
aBSZRacYwlgAeuh0r6ZxveNNE/ux2lWfXHgydcm0AJCqmNVGjJR96vK0mn9CI9F4raH49TQKgYiv
OLOxeJquOb8N9IwLt1y4Xfv5UKMMSZcEnQEAKCHTqwC/7+Xj9TahlhwWSXa78TtvRikQLaREbYah
dJ8LsDhae6y/5AqQ56MKJ5T7s7n2dCn+FvOiMzLaIlIgMSNA0G6WT1LMDSl+CEpbcIEsEc3GE8Qn
0UkPh3gjI7gZ/TAoUtDoCxPCEEQTEV3OVfG70B+M7tumRv7NfYSnS4FgmdQaglulE6Xm7xmgm27K
3SqGgHk1gBD+dn/kV14it7wTPvDUcWYRLbzcVURxKT2ZTrWfjc4V6Z/7L1kZJ7nnXfYMPlMZ+F/2
qLmO8wtH7YkYvzJb3fiKtRdI0YD3qjnnC9aPBoC1WMzKa5v+1BXNb1Wln1JDgn7h9eUfQs48tb0B
WS4Rxc0vxseTkwr/arZ4f4xuxho8/fr3D0+feAIo12CKqOQcCCGYE4O0uFXi/Fdo/k92iadL25en
nDVJY4hrj+mvw93pXJ97n++cv/0LxAO/1FtJ4u3WnCPrFRZjntIG4xSlAbr602452XvLYz7zhasd
7HN8McPqN923e3aoNl66Ej1kOcKWzDqsZDH7BhBr+95Cdqwy8/X+vKwOnbTJSzQbr/5PiHydu+x1
P99bgRpAnOrUuXNUetS7/6K1r5C2e5XGMISbsAAyjfiN8dXpt8Rs1rjrcteaz7VORT+JqHf0/KHo
G+dRYyBgwbEiDpbRtApPZHqxxz3QOJetVfpUxFqgpbP6pVHN8UC7wTkVvM2OjtMa707RTEGlxuxU
5/xaXNF6T4Px8UOTT5kPlr4Dpe3MHrZkJFZapI7cF4e+ZsKWBWNjuiygT+Jr/FQ9WCE91C6gTl4K
NaOL/cDdxVP94tvQu9ZeCfuXxtsCA/8L6Tc2kNwzx5WKXOFRIircwcfm9BT3axlUbu1eXnbPQeb+
LPfsItzD6duP2dc8LA7V/fF4pe1eOUw5iETZXvHpbotivRIv5A67BSQjnbpeRKqxTzmB4dWrRqaN
7Gqllgm91v+PRlUxKrS38LnKsd8JX3HNI9QkXcX7M7g2IsewoyBFFT60WrABNqHo1z11a5SlMKWy
cVYUA3tt8pb9uENaczKvmw7/kHR7kzfjXx4Mfu06ru32O9OHvwYmoXdhJAI6e+01xyEcfznf8wfr
V+y45uyaXrqLNzbpbdVI4sjNeoCuOkFq/MIOq0A7JRHb12jSdzv0DnbZKTk0OwuEsQHvTHwQHu/H
hrXJlpKYQSitnYkR04GdVcOzEfRgeGTff/hK4Pm3Bj6cPHw0KG5SmOvR2EMTsuQ/7z93jS39bww/
PDiPR6IsBR7MfyVvNmbsupB0f3zIjvHhe+tmbrIDjNIbffFXD68zFU4n1CzO/UZ+9i8+3FhPcguf
dqiCxBS/wMS74wPZFccUdPpkNxzjU3yyvdbvds5Z3YM4uct3ih/v6E4Phv3oVe9bO1VfWdVye3+y
W2bjeMeqfpp306G5AFV9WnwNUaTE6oG36M58JgEJmiNzfzQe89JwONeXJuwv5Ije66Ppb0zJNaG+
NSBSotS2XOS9ggGxW18ggCXPNo60K/FxODaAebrOd+U7nBrhYeLNruP3kfLSHrde/+9EvvV6KYXq
OICqNbuuCN/wvo7u5GZ+7NFD+jt/TI4m7CAe9Agn4Gu8x4XxxH8Y+8qv95Cxw+xoO/RRXMXfmpfb
lXbiyKgCAaAyzdJrrpK5ymV4aYAkfrce7dcECdKpv0Ag+6f2eH/k19IIGWegOIsT91DqipaL/YU9
wrrhDObkbt6bITlhljdko/4t7VtDLF2lcIJPJeS2sdjC5sQe24fpUB/sZwzoF/uwQADD9FQXAjYH
M5gP979tJYDI/W0A37kzdZjVKdW8uqMeDCk24u1K4PtPb3tpa9hvYtSa0XGH/kDn1APvfuuYW3u8
lHOpdsdU63qIdntWu3g2eTKD9pg8VEc9al9bn/wqzb1x6ffObvhZnCFwj6OcndM/+rf7Y0euIfzG
fMmdb4vhEtlfjzy+RwckaAJ6SI7jofSLEMy/Q+H1/uQLLP4xoAhSzWHayJrXlr+sEQmOwYJiKkFi
W7rK1+ZxOhevJJgvRYCi87cyzL7wrXxibfXLXfAx5rHZ1bqILCDc+It6zr9YyKHpV3qsLww11c8t
RbklTgnYnnqMb0rM2c9z3df7LSPI2xV64sjd8GnOlZmmeHZ6EnvrYH4tjvoxCekpC9R9G4yB6RWX
LRrRysqUu+J9NzJYGWDAnPhi02+KGsTt+/0lt/ohUogQtKdNKhakjk/VM/jJ8d/ym/FKvrWgN7hG
Boybm8GXCcW7YIuuvPY5UgIDkjvVlQqvbEEDnLModirfrDYqpivxR268QyZymsAZQnZklW7ODsum
0P3ak6X40GtQlUhSFHi6Ho5S6U8ANTdKsNf+9H+3PZXVIVsxTclVgSDi8NUbWYbg80vNXxvxy2AY
+25rk9++j1O5Pz6DEdSkRL1m1EZIdiXUFQArfW6iblefqiA/Zvv8bAfAIOzi3f31dXvQqKwauYgY
n9YiovXLS8Feoa+1cRjcrvJQuTOupUuv6AlmA8UdN1a5lxiTB6NUXwBbcf+3r9AzqCwYqVqJMljX
ANL5y9fsR/JAwuzI9lqkPNg75VwHyWP63D2wMN4gRq4c2FRugUPMEdDMDjs9/t5lrpO52ov5Xj3V
r/G3ZPRxfdy1+9k6xBE5Jb/Gox7c/9KV7JzKApM2MPLcSvClhVu5ZnwR+8EHhDbQ/WuCXHhQXPXT
h+ZvEVRB88MJ2TOB7tQ1c9gK1reDAnWkoFAtlDGrxnz2w/S1o/sJkMge/jj3P/BfbevWFpMKN3qa
LHbR4APbXbszXRVX9v4wnXtcFzv/+0uK1Lvcmz/rQ3GmPot63NpxTXe7P0CPRDCLRcrpPJbnLVb9
2tdKsYRyvnSLNqJYTETmEhNOBhTuYA23NyqIK/tObrQvEzhWdY8Y29mZy8UpLf7cH8mV+hEkKRHE
Plzkytq00JvEEoVTwE65QFA6avYicPb5RRwtv8EVSgtnrA52Rgv4Yh07hJT7714ZNbnp3vcDhBMn
TKIYNOBKf2QmcVtnY8TWHi5dR4phma1uQqRC9XWXXA0mlqMCGuX9n76SYMH35v+HLZtIktcLfrt+
Mb92L8abei6/dFG8H96y3/Yb6FzaRha5EuXlNm9iLE5aFHiT7WS+KgpvSBu3id/p9KRnf23wJheN
b5221wV7Y1/JPV+7IvFEVKyGr8T7rrm5//L9XLi44J9/ZuH+Z+3uM/c59VEpAqfVcw4Wir2q+zdF
QSx3/0ZvT6X3dn+E11a8FED4JIqGjzjcSlX/a1qwRLa2GtsrFTAqN4QzxSwhzIln17v6r156ogat
151fmy/2s/OdPfRBu88hxWc+iZDvTM+K8k/lsFSWjZxVmrK2xWSaTQ1V4dGtp2UjJq4dNnLnF0ob
4McuCLnx6+ypu/GchfklDmIYwKBOyXfKQT2BqYvLYQlhpOf707SyzeSGMCvsJVcZ8rNJPRvGS5X+
mJ2NCs+KpCWVhdgaSGYq5YzB4nvlwk9mlD1Vr/QkwvYR8xNmF9tvN961stpsKVo0SdLapoGxG8WI
ZvDsDvbj/QGyb+8oWwoUlTOpQr9u3yUHaYK5Wgo4/wRfabjVCmMj47xtKE6oLMhW5g3vWhtvERf9
ModN4LjQxEP9Tb10u/jX/U9ZiUS2dLcgVQ+YrcBcq1p84sMDaVF6UwH6GlIgYaFdOZvHKqs2Bm5t
SqQA0ONosAA3uG6Vl0b/0eobz137Cil1qLg6wz/wekPKBzDwHnJYb82T6Vf9lzLtPYtDs5FsLKvV
ebnG2Q+nqz6he8ljgcSgJG7Ggq5uvX9UdwMV7gxVUa12ifFqp9apbR/HYovhsbItZem1SdVyi5eI
cGP8GFsPef2W0E9Rv6glJQyMKhoUATEv3bi8NnHpT7YdzlP1BOWFjSlamXqZGDLrc9mIerADJ+eL
PxDWP5uavrWwVu7IVCaFFEsZV4tS2YGm66D5V8aYHrg56vDV0qxAgfTz3i5ZeRB12TzOijEegAPo
vbx36FHYf1oC5LHO6hYG7SYXdMcp3eKgrkQLGYfXxaNTdw1objUo/nn7zVm47yxPjtNAH2ILdrW2
OK7D/mFRWkXMEl45NOj4pIOVTayLnluAB+T1Vuxee4UUKiyHFsMAdaAAMtDdjwlOmofKyJKLrqvG
xlG69gopPmjW0tcNjLuCEhVRUIGTM9R5fifLlivVv2PmRi5kSYEipsAacNC4Ap0kY0SM1AE2Z8ih
/VPPrjZl9HemwZaGGoIenDGPX0g9TMeSU/2oJzVAsEXXQHCH5b0ZEEjA73oj7i+LomveoBgp/lcr
9ipEZ/fJrKEWmDb9W0XU+kVLa/aFCCvFyZ2Xx2xZnCdCisXvDbvZlVbSBSSBN3DWd8ve7p3By3KW
gZC+KC9ksfMTpPSAJREj5AhdUmRQqdGdbHGXpUWHSU3CHpTU8KobH1RZob5rXS1+W6Sof9pFRSxv
VFPASwnUs4PWqPurla7+JsZBf6lmQNArqJE0+wGsIbdPcmJDTAMVlI5NkHBsuyywCTwG0HOa1H3R
wWLWVfOCIOOgA4eP6Kide1aZoLQMdnNYjAotvCQZXZa2jl8LB85rGgTUT7NdD08ARw2XpZpQ2xZq
9/X+MbaycGTBpdIpc2amHQ0S1QrKDmKUXJxbXdu4eKxsYVkQuVyspG0L6gSO0Bfqim5azryAaSq6
7cWOWUAD+fXE0uD+16zEShm50sxZXxUDGGLM5FebDZ4DX7zlerwyVDJwpQJDyGImaSNTeVGqB21+
Ka2Nq8bKoy3pZKyAybTGHvY+vQI+TLkYpyG1dVf0yeemWVYi7NUrO4WYdiCUrPLKOhduWxKo5bTs
c9JdVNYjtIfEzpYyUQK9yj2BPTNlJ5BTNkpiKwtJ1tODzW9KMr2mAWhDL1g2mqfE1tHR7e9zQxXf
tOqXTy0hWVmPUROWqoXjBBYrHxvgDcpSbJzkazm8LKnHFZMZWmk4AdP7KtBanXvgH6SDO9UDjoPY
Ug6FbftU712HVbHbsbI+ohAPdYSyRFoOR64J5NS5H7KIU0SD+598zetvxHZZd4/VROc95DDwydph
Lg+G1cEG04Si8EavbmVbyvDSfqhzyBbYTlAMzWOtKp5WzxtJ5dqjpYOP28TMek3QIDat5iCShrhp
XFobT18bGenUI/ZkqoldYl8C/+PlUHJyJwpQjtpfkhbd4/vjv/YN0u6HbBCLeebYQdFbzwmdwd2b
thpSK18gy9ENdQKsiVLHAc4deoY2Fn0zacsfOtKoz/aibt3sViKYrEGn10MGBAS1A1Dg9p0Wu0SM
RzF8Ls2WteaGXld4ZVdK0OLk9ebKal+4pesB0Yf8G1eVrYrE2ldcZ+hDMqhCawxyyRgtbdbemUlf
siIL7Yz/vT/Ra5MhJYJ6vFQZXVQaqAKAEHFatMSnbViIjWNk7fnSZugKAwywuIgDB1qN3gT2r9cl
8bktuoelajZesjZG0p6wjTitYdYcB/VsBXWpMdegDMpg7bj73ChJ2yEv4qWACBQNiuJLnkCABCox
FRAL5kYYXjlKZCRwo05a4XTAz3bGTD3KW/QaWH8eBpGGsY6dV9piY2evTMh/8MA8trOpF1rUmG8i
a9wJyiPQYnbzaaPWsTIZsnBVvSxGSQSEvLSY7mqGrJwM6aUQ/P3+XKxVxGU8bWY505C0TIvaGipe
nBj1W1k71XHg1Dnaul18KTqt3FtUmf9CrKy9EA0ibL29ZKjuTEP6GGPFPzlpY/VeHTN60ic2wmGV
927TpNNjbTkQAEqca8KgJlPp7DlMxYOhmcwtR1R6+3iTkbqKljvDQps5KuLc9Maq92GoBXZyw12t
ap/gVfd1Sjb9f67b4MZhKmN0VcVhZWz0WsTr0YbpTsxecP8rJn80msGnKYcV6zzCX8O/Evhcvcwn
CK3ooGhPk74Vx/5VoW79CmmTDmWXGNRgSxTb0wydCsNqYX8T40YNVdcMqcVM9eKnU5dIN6dWrb+b
E/g/MOPq3b5t9APpElxSShQE1Foz3EWAssrsBdqJulKAqz3Sh0lY2Y++qMrvpTaUF9BUhh98qWZI
AqbxJW5n8UXYBjRwzEbvvLbXaoJbmI5kZ2m7yJwFewSYpnmE2L7TuTl8zw+gcGkwJWfzG6fD8qg6
feFb0BTYqWrNe9+ho+53szI+5VPn+KRpyCFRE+N9BmDXtVUmjmPXmweU5tpjJxSwO+2J+OpgVmA5
6cPrXFXl6Jr5PJ8c2DqGBL4Q+wmMpqBJWHHQQKHwCOQTQQwojSdcXYbdrFt66vWVCrMYND5S4k1C
zWq/qnvUL+2C9+HC2RSlXVPVULMhpuYywbtf9/ffSmrwT9X/w4E0FlkPPRI+RJZYZqhXEtOHrR/9
XPSQ4dIJeuZxVvMu6qrkF/xZwhzEIrfAMvhc/JPhzA4ntElw9Y5a7VuHyKpV5zr+kbAtzstKKJfB
yrow+gXKpuAUlbgEAJy1t3CT9tTMDnNb/zbx6uVT8yCDkPslMXpDZTRwCrQUUvX7WMcbIXbtG66h
/cMUV6Y+pGyotYglqGoMZe0nVRNkBr/MAy6x0M7cf+4bpOQmu+rcKteyeCLIa67Xr9AW8+8/euUY
ksHCYmITsHGo7CKsoCaklVrAIOPslp251fRdOUplEJeAwoFZOqMWlWb1RLpJcbNRfeNt8wSR2B/3
P+P2btNlrAoZKdSdCqeNqv5kM9NNW2Pj+nr7DNJldIo1GEqqAQcQluxqvmpNelASM9JS56gsc4LC
VPoK8Z/n+99xe6x0GZjS0VpMWgctipj7oEw/8VGcKpFHouqf7r/h9qLVZYTK3Gg60m6xRKNm7pwe
ih/24LFi8dIyPdS4Jt1/zdqESHvDLM0xhYfzEnVzubOBdBPJpypFugxGKYSWNhWIhlE9C88ehsyt
5i01+LVfLaX52qSXs+JAD47ibKoy+50N7Pf9Abm90XQZSVL2fKZsMLTILECUHIDbDyEoau6sqdvI
jtfeIGUOpEmZ6UBpJKryNI+WwSnOqWj1nSK4uXGrXhsfKcE3oazd1zGUyNQu/zak5UPRpP798Vl5
tAwNQV1LWNNsKyGkiLy0/cviLYrs2pOvO/tDmM5JDuKizhx4NzY7ZkZ9/TlNOV1GfgzmKLqlL5zQ
qJoRBXW9A0xJZ8XvpKnSjSFfmVVZdAHChLapEQvgprF1TbXwhfhu6MPGqK/EGxn/kedp1RUEygXU
iCpgu6zla03eNNA378/q2q+/zsmHse/h+mSakK4KyXweEwsO8n/rgW2E5rWJlXZr39oTHzoC7aSU
t/sh1hQ/dRprA5e48tPltv2SDpXGGYOOaoH2h5X1T9CVfkCiuZHC3W7g6nKvPkWZsEOJJ4ZZe627
StVGZUz88n+cXUlv3LwS/EUCJHGTrprF45G32I6XXAgn+SKJ2qldv/7V5OTwWSNgTgEcgBou3Wx2
V1eNA3BE9u8+r3RAh/oY03TlJH1NIOASs4YPrWaUSDzSh/1bN2/0u//KAKDNA35DJsBqqzv7efzx
VH3zomB+Or//CxA+Ylb0h6YG9wyJdDiWzNnKqAJ5UzV4xU93mOV/rGT5nvG4ewPTdA7Alm7Z05Sm
6b6a5IBO9qyOgrqZbHdjJXX9BwRi0z0IjZL/spKcevUd4BxScE9fpdDoQrFHp/qVJAps7Znn0i6I
cnSgBfOUJb+tCE3sl5mNWXrNytPJiHK8rasCfapTjeXM3Gzrl4TdpRaYRs4v34J5mnXUZAQ1jWy0
E7btEPTJT0uH0exvp2bljC9YkElc0uKBPUAu2gl9TwYOvArU1FaMc8F8uGGc0K3nULm0nTAu4n6P
Mj4HW6Ssr3w6rqmILYQypoIVB13dNIJRN+xqnlw5ndy5oz+hAtnd1k5yNehkBQC7NBfjZq3y3upn
sIGHFaQcXyzPczd9i1g5sP1uXknOLWyFiUpxBm2Pbq/TEJK/x36gN05BVt4pS0O7/zrh1HIzDYa3
OjyJCSMIeS4L5/dFB9QUBCzjrKVF4TqhsP/4/s8o/ZWgf56kFw5vxBte4cWO20kaiii7d+vhYSys
38BpgSOmSt4umoKJMZHeANy/jXiygqfwnDwo6Iz+gm+eVVxoxUYA0swNY8k80rAY6a5O5k0//IBE
CnzcWiCyUJ8iJtQkbqOe6UjQ0IEO+bWj62Qfezr6oR0QcrA6iu8rSunNpId2M6ba22V2jUoi1FuS
cGhyjmMBAZFADjHd28M4XlQ+AvXMvyeP15oW+Qx2Q8u5Ie0YuGLNMy6YpFkWrVD6Z/ixfVhDmB4a
FLWVBuSyshoxC6KTsjVJKPKOmffR8aiAfKBHsDjeG5nTcXf+3C3N4OTVPoVGDgOCayZwKjrJINbU
I/uROj14leNx5fJdsHuzINrwklUdE0OI2rQT0NgOimReK+su/fzT3z/9fJ2VAEUklgVh4Qn4z7KF
4CavuXqETs0kVi6RpRmc/v7pI+gVgZgdpypMmmTLmumhb7vH88u/FA2ZpU3QTvUcSTSFt0w5Hwg4
FNDnWuV2gJjFubKywd5S6rFvs+Co7taeNf+wazKDVZiXDbjViwhMA1H5oXTlf4PsiXqkFH9rfe5e
5plMdS8qdWy1p6f64ON0ezkUJh0QZV9rqIAcaCfXegy/5hZziUnwM7AarT796Vk3RvOWuB1406rm
OE0SwGzrrYmtB4n4VDAkhj0w2K/swOn6/P9UN2HGtQqZatv2+eAd45bvZIK+kqaPgohxaBzNdbSd
s5odbN2pTT6z+KC6xoNsTrdy4S7E3yZ+JiE299XsT0i0d6+9X/1OKBdBm1l3M2g6QTvVBNao7yiH
uOf5CS+YjAmpQZ+3a4H5yDsmPd6JIwco4E3LNQrGpV00C8bYQaxjzATeciC/i9kmshoQX7uBK1/I
VO+acnoaVQs9oZUHxUJ0alaOkRtJNJ534kjdeudY7yV4HpS86dKV22NpfMPFOF0KbSl7mENIvM0Z
Gk87PEygRQ7liW+X7YjhXxwnQx2FqCKEekU6ZVun//ApWXFeSz/fiIAL5aQi9nPv6KCO4881YJYo
fdCf5bzGMLYQAJvEUYqB6dVTKRqD2jyI9b1Lk2uSPpVAmw5rxINLh9Yw0imiisY9zEQU9xxsFZL+
9lbxE0sTMOIDTxeUJUKAUXIAKb8QQTfedeDGkWTepN3L+U1e+IhZNW5iAo3AyHNCapFDrjPQempe
BjnYIfFUywLqXKaKTsyiMYt9G02TVoEM3KuHXp3Ej7cVaHcbqHCfn8vCbphVY6RVi5QKVoelM/yh
tRg3sxoOAyPT9rIPnA7zpxsXtb8IZBATP2ZpMW7ifiwPcNLxA5ndNWFrZ4GhhJh4vGK2eWOrWBzz
CSqEpJdq69atDfWKqQVxWO1okNdwWYbeBMXjAR00e1lCaW0rAPk9WjP1g6kq2Q68cmpD7L44VLmY
ISY9RyXooVl8Vwsbmn2xqG6csgNVAptAmThr1EPFKG/yBB5SNx39Psi8u2eeX17ZfdU+d52Qj5Pb
VNu0brxHElVoFAM4d1unbhUUDXW36Ledt9pKfvJeAwjKveg+aet6B8jnsFPtkNy7LWBewVja0/1Y
eGgvGlUeZJ5O9snYTy+TaIYt9bW6zvpkPnBvAI8is9IjlwJ97aT/xUol9+jAS46If6K7KZ3y1y7z
o58ohis/SOrI+5PIdLrioNe7qmcbogsSKkV13NVXhWNBareSzV0jS7pLpqHbjz2BLkzlz6+pP5d7
RSy943UW33ptlu5461onUbnavnN4aSHhUnluELmuPmSDLl477v/hQGRuKmVxVFkTP5yddriCXATZ
TL32wh7UhhvPjr2ffOAldAPK/FW4c/Takijexl7UbvzJvo/hbYEGL8hunofmumvUfzVYqcGBPeQH
KGGWIe2jlwa60d+zaEBzJ4OK8IQqy4Yk4qPP7fg5n7m49WiW3dSiKR4T0bGAD523912IjFXz/N9F
ZmDybkxtIRqJd9GRNM1V6WRR0DUaVIfpSvJv4W4wwRm9sGfQpsOrUhLLoDwJV6St+jFqd9omelx7
Fy65C+MK6lvkdPpe6dCqrW9xKh+iXr9kyZpO1tLw7r/OgjsRyW3aTiFjCsiRh6KJIDlor/i6heD/
L1fNJ1fkd53SA+AnR63EQ+mkz3AUP89v79LQxr3Dey9OSgaZpDonAbPuXPuygc26PKvqeFAW9ELj
kb3wZLrrHLpS91pYbLMin+Rd2U/TMOE15wRtfdVwZ8vlylNjaXDjMWrFGUW7Rj+FpC82XpHiPU2C
yl/rWV8a3rhV2jl1urmcy3CmRbONY+ZtQOSIdgehrJWLa8Gi/o8ObGKWVVQFP/YSIJkMtLfUardO
PJZbDlDJRefGPZ2nT0eyhvrlyDgpwqx6d8vvXft62biGnVa1l9QQcCzDnsTNPVqkoajqznm8cioX
IiCT2EclZLQYxe4OGew0GzdO+5glT6XmAXFXcqQL3/hLHvNpaSJexuh1gETNyF2wgFIvU9uCNe2+
PUWlwpumO8eu9Jr479KJMsJSC1AtQSdGj4WLLdd870Q6qOdhJXZfmo3hIBxduVInFsXTNNHHrGP1
vnZwieJxWm1Imvk7VzXq6fzuL8zFpACzC9Clxy2ZwtEH4hPsYvY3v5pXvOhC7x4xqb0gk9i1csbo
c5bRI0Rgx2tLupDRRoVlIxWV+3FqitC1ku+uirqrCciwTV+O5BrIjXJ3fooLj+2/SZhPp6Nlqm3z
LEZneSPV03jqHJXlAGFt5gd+ycW1Hv1uT4peHcqqclae+Atu/m/n3Kev2rY19GTsprDjHu7X+yZZ
QyZ+PTLEEv51BG0JjnKEkm2IYoD4rYDffMyyeq19bml043BXucXB59mOYc7sNyLynSPVSuDx9Vnz
TMK7Em2PyHfOTjjl/j3pk4dITA+8j1Yc5MLw5lHOfaC9i0nrsGqcTZqeKtUBXg/nD9HXLt4zT3KL
GDTVhSahLO5U814h42iLXyr5ddnwJ1/w6bQApj43xQwZJEFbK5gmfYqlRyQ1wT7e+Bdx6UMr3LgK
wWM8kGkGGmqQYp9l3j6ha61+S+tz2pRPE4BEOTruZhxKSU5i3l7v7mqfDBvmp94ho3pNLOxr5+iZ
14kmyNVBLgMInDK+itKu3g20ygKvQWfcnFZodqnX2quWpmRcjNp1UoemQM1kJCf/pfGA5sUK7Yk+
dB6uaK/WxHcXLM7khysLn4ooaVEEou0tl9Vh9tyX88dqySQMYy4JUsdawOIU6coDFNPZdYV+gltf
Dv7KbbW0SsZtVepURs484Ux59t6i8xhE4/iradQzamaXIbo8kwVubGKcrdy3Q6kn+45lNj1Etbcm
WbSwASb7GqjMpr5TRRdWCLKODU2bXUKiNU7UpdFPC/fJMoZ2AO5g6LrQZ/6xpuymi9dY0BaMwaRc
K7NaZUMNXPToAhgv9AEaGchdufuBghXWWSnUL+ywybWmWvQ59zrToeeo/+zMSq6tcvw2Sp8EgI9Y
K7HCwlG1DWsDZlkWoCPFOUL90Il4EfTOPG4ZMoArJ9XDgv9/yt+zjXuTZASduBK5uKZKgi59qOWT
m5FrVYHYqBKbobAuyh17JuEaUkHJXGTEDkn7hnAanct3M3tnkb/yGluaiGFyMfCx6J1hEHWVLpL5
yqq3XescWOTdICMCjl8f4uDefBl/uDDxraq1yowPvkbeT91QhweiiL5d4p+ECXDtZjpMNeD7YTuC
wLS7o2MMFNL7ZYMbdyorhgY4Bji/aLixaLL17TwQol45TV+fV2FiWQukzkhSMCecxXyA0sQT+iHj
QHmXkS8Jk2kNz+0cjgLoBtq6G3eqn9o0vurQ/39+cb72SsJEspYxUZNddm3Yyvq9Y+5jX4J68PzY
X7slYVKnQTDvBEcEILryEjzk39FVchDxUwFVOyhWrnxkaf0Na+aUxzkkB9pwssRzkXIncCr11OKg
rjikpRUy7k5GG7tDJnYKky6/J35+VVXs4/wCLQ1tGHCuvCmDOii6fdr8ZZTqxo2zi54dwoSy2mpC
gpXhOs6UFdhomee63Z3/1V/fA8KkOav6WFaimdowScrBQaM2nml0zoZDDbIRiDSm/sqFs7C1JrTV
E27jKxzPMIe27aaLkdFWDkdOqLfX8ntLnzAuZc7m0Zt7WYcpiNMTB12PmwaSMecXauHZK0xkK7rq
AHAhaH/LNbrUrGLrNdmA4nL3KkdymBT9Q6wK+PF+57TzTwG3ytro8cKPnw7dp3ijsZTXNJ6F26fq
4k0hwVMS1NKGcxKgZg/URO0tNCGynW+jShhw7vvbEe1WKHMU/YPPZPNy/pcsnHKTCE2OkZ+oCV2G
smyDgtAb9N2vJHyWhjaMvycVRMERoIcDJ32A/KH9gAa1tXTS0uiG5ZdFicauroLivHhj/Ys7/Xd+
QZYOnWH2FZ3QzV5hXI7akOfYh1FVIX737vzwX4cFwiQvi1LKGzkh7Jv4m4tMeI32tiJSe4ilbh0/
3XRret0L8zAJyyrFB+hLjXY4ud5DlxMaIPxSARnLNS2ZBVdj4p+d1PWzmOQtiKu4t7G0Xe111Kkt
ywZQzzc6uszTmDhoz+njiA9g/lAe+TGiUmqT/AWtBec3ZGkWp/X7ZImgLsXl2uGObSS1N5JJ66nk
BMT1IlFXPpRlL7sKTZxzyTMG3REYGlGzthGUd9Z2hpjTkc2pvRKpLdzpJkTU5jaYIGec3cyJIa6Y
HdvuO2nQtln/Kv3LHmJCGGYt5rY5UfhAqtuZpkDZ6bvf+mtps6UZGFbtpznNdNeQkE7ph12pI/ch
KpCOe+ir7icwaZzf9CXjMIy8R3GNxtJ3Q5D8/uFzqSFIMd1axZSuxCULZOHCBI3mGRvHuclI2Ku6
+w/AL731izTdSenIq7omzXVeU7H1IwjvShBAom86sz9AvSVecDXkIVSIyf78ZBc8pUlkxlNaQlh4
IuhC1N9bUIKgxr1GqbKwkCas1I81l6zvSQgMMQsSpt/nEtTbXJcr+cKlH38y20/mCShdRqBujh8/
o+QRz/3rZLd/zi/MwmEzwfMsFVlO7IqFnfteVXxXRWxL7Ouczccsfzn/jaUFOs3r0+9nPbeLPO/d
EArwqfA2Lkr93Zqa62kR/v+xLEwIvY2K+OSwFseYe/ciTx+jwv/gvv08c7WyRku/37B2q2w9u2SS
hKUETQp18+QevOs6kPEwr3itpVkYNh9zVIXyiVOk/qdAo3F+qvpNW42bZI1BfGkShrmDrzruIK1N
Q1rVztZ1K/e2y6DuyaxkvOySMuHGcTSxJgI7QFhHEkYeBWIQG95eOPopmvh0inzioVyW5HkYVzag
PZlCA4mCgOIzK3l6WcVMmDxMSY3m59hHn5db3I3Ns92+c//HeStYsGITaDzrETTFTtwAIZoWm8nx
rKMLEZWVVMuCHZvcSwlLrJp28OZw5DdJ1P9X2s1Lq+K3qmG/S2fenZ/Ewjk1uZRQgkOjDcGDcODF
gSL2DFD2A21CRzZRTdc09Ja+Qv7dai+1ROL6egqjUj1Fo3qcpv6ONO23KVMrp2npE4ZNIxDvWcPR
nDS1jzZi0Gq8t/lL0v93fp2WtsOwZ4+C70yVtRPi4oH2rMhrGdingnVL8neLJ85rQzr1/fzHFkzb
hEAD34MeIgKjaDhoRqYqrw7NKJ/rPGtWCmILZ9eEAUc2SSGwg/RXNrBDPArQUbUrB9f/2n//H953
YEpHKXqgHZBxBhZDHUnW7m1RFDfIcv9gWMbABw8SIGsQVDi/YAu7Y4KAi7m1Je9BH4KpxOhY5OMV
xGOc+LrzRPujkCq3ts6cFn/Of27hvWNCgBnABG5Lpxm0wH3ywdzK30cqt/fO6Fhyw5E8A0CRSUTe
Y8PXXiYLh8LklALnmeV4kduHMd3JIt1l+TXr1gx0aXDjRrdm6GVaROLZE9kOeK3HIbDi+Llqp5XM
9NIHDA9gNZ6f+LqXx65vbkfb/ll72b6zLL1yApYOtGH+DnUiEOGjkboZ7G9lBKYIFTnd1fn9Xvrx
hvELVHch0jj4R8f6GNu7WQOut+K2loY2bnGo4CR66mcLzdR3A3gJ+ATVeL4ShCwMbmKAwTdz0kmZ
5HHyH8qp2sTNY6PTlbffwoqbsN8OFBDIISXWUdnVU56jfQHMSWstMO5fTMEXYaCJ+cVTv5AomkDw
IYI6WZAPffmHJ7n/mPLITjez9lQWCJW3B+BDyaYr1Svp1fyrQagOpA9hYD4F5FR2vL3WCDCOoPxn
O5VM5Ufj5y7KtbNyQ+E6M9paWu1tZWMNcpNn6FSbeeWDEz/umru8qdMtilvux+l62chWDWFWy2Yz
pV13T61ZIlNQcH+Td6P/oysqEAv7VPkgrrQsIEo8WfTBmHTAfoHx9q32oWEfFKIdn5tGgE01bfJm
kzQtOn1GP7b+41bKmm0N6sV7LS3gCEqXNcnO57R9dh0ODp/eS9kvpZS04UFj/jIrMW+GBrhlNtoC
Qs1T/Uojq/sxKA7d+j4t+JYkfQCZp/gaUGISxEq6R/QUQUmF2+BxapvuGSClPxmNyts4ht/ynDie
vmVJWsit7UfVzxisXUGm7Dpo85ziU6k3HKBd2n7jSaT3rqyKRzmNM/67/dnwsQEP0gAWyM5vj6kd
w6+o3n7wPNil5zjsF2WcXRXwCncJ52zvJo61i8DNto1Z6l634J7aVGSsNj0f642YXLGfG0Lvgcvv
/9gWChK3mYZnLXqgpIO8AFApl3YV0L7ofli+W7xqiwCY7FBUMDoybkrKwSFgx/l2HBKy8WSd3LqT
G4Pjaxy2FohGhl0qY2C2vKrr6QHaPFW+sdA9rbfKbdIfdjr1jyUAMO8DTexxRxsmsr3jWn6+6QqZ
3eAtOl/Pvc3r7eSU/LVO/LkJBHfVYe5jAuZfGIfnJQQU9SxlAOBHjrcdaTm8FQNUPbcRE+UOOJU+
22QNca5445HbhCvvUY+JcMBFhd6cDnXDg+79XAd5zzPguTlwl2AjtqrAZlk5X5N+yOhOOCwOa8ii
7oVSG/BL0QMgXU0www3gmWD33zNrJsNWxG6xz1gpv/ndNF77HQhMEOlroEB4pnegwi32Mi37E+uW
V9obXbVgTUgz/ge5fuvdB/vvS6lSGE5clKTdNURX10RSclUmjD/0Zalq9HAV5a0CwF3sYq3mN6+B
mLiY9fCCmi5Nt45OqN4MWhftriR03rWDxfZ4cwyAADHrumjs7EWmo/fd6320Uzo9Be8BrwKvLqdv
UWk1B11xhQxA14edEMUur+zkJS9RnvRA4vYmu8Y6dEVh7TyVPyN54VxPld80AchT+x91NOLn2H6x
nSpqB9ht+2jPuXpIPGfOrhxfML7iM5ccsnHN8hMmEa6gDn2gFbAX6dYTvr2J5mx30U1lcsdxj1YJ
T9o2jIR4j7z+BEmcWEDrtSrPX9jRV37ZuGhdGoFG2xXecb63dRA/DC/TB0jZ6tvk+/jN+uG+eW/D
c/utvZV39PH8pBZCexMSHde8pHHioaWonvMAJQYJfFI6WyrQ3KtBPj2vNWl8vT/czGemddJMLCJd
WCYOdEkFUD25m/0urLVE/EKgahI+SzKlIB9wwffiQ6aCt+AQ5Nsofqw60AlW8/78gn09DWF2mmR2
WoE6YWjDHK1x+76QzbMa+xFKvNYa0dvXnyB/U4SfHu/teGLra3QZck2gTJ3+QoffwY7khdhpE5oE
wBCnMi/rUEbipmiafZEr8NcV9koI/3X0Qkz9ypSXkjArwovUow8xo6+IXS4KdcnfTsVPS1M6Gmrn
zMtD7ehAEEDEXPAT84fze7vww01AUt/TvqS5iy5ta7oG6faVL6KLqgbEpCzLWU4B2krmMOq+t/wP
YIGBV77zbq0TdOmnn4zi08JUDrhr6o6KY4w6623JwZtZdOOaaNnXpoU+1n9Hn3w2czSw5KFbKUQP
OQk75t8NqrxtYhvk9pV9kRMnJvapbT0JxCf210mqzVg4QQ9IZoeo4vwGf+3tIKnw7zxG3wWNNkj0
w8qOt1YTX8vOAR1lhQzrZeKtxEQ81dRveNqNfcgSe7ieRIdYb+4Qd/ii/jg/i6+fyMSEPCF0dxhj
8RT2vN4XSaW2quAfCL4Qbc/ZI17o+w6Mwuc/tnSwjPdZHqXIR6dOEVppEcju2l6DrS7thfE6m0oJ
Dj/qVKGTu7+gzBkFrTOftD3cmxQ6DBe9XV0T5tTIYiyG3qdHe8ietTd9r4tpxVssCDu7Js5p7ko2
yTwHG4LvkKe8pP6B536McNK30F+MHBAITqO6G6GdE3fJxh94+6irKrqK6sm+GqgtThSntpVcdf7Q
/27ARAfaHz9LsmCA4MUGIWKy7xh3btyySY6WYw3f0NXovDi9haY7X/t/YhmhlUy4CRTi8hqZn5kl
5Z3dIn6wGzb+TFA8Rtdoop/PH4ev7ybo2fxrQSlLEKtmKdrM5uroRsW49bR8qkvv+2XjG57Gb91+
1Copw8atNs3APqBWcJVWzUXhjmvir+IW75JKg/eSyuw6rqJDVJX72G721ZysGMzX1gnRin9XyIsi
t+3kWIVgM44PdCZPxCVXsUT3rtV6T64P+VFQsa+c76+tyDVRWbENXRwwlZRhWmcbZDODOPuv5i9l
t3LIl/bb/Xc2gwQFbiJRMSIOWHdrj2SvEcnYsa+Zu7JgX18ukGv49xOZ70Zgtxtxp1SQybXBzdC/
FuP3mPebZq2gs7RMhrNBrXROogTYnZF7d2BYBZdxxQ6zrm8i8D+s3C5/m7b+P34HY/C/M4nSKQVo
KtegoN2M+wQyqnTTbLKtbQXWhgYaTFJb67bf2XsZHJ+irbzLX/lu7fNfe2rXRHLReALWISvccOzr
/KUcYrLv6sipLztpJn5L+EA8n7BzYVr+rhh4E8j9CJErukYLsPTzDct3HOQUWxecRnHtbXxP3Ihp
TbphaejT4f4UHA1j4ipkxV3os+kn5I6/8VxcnfdXCwfLFKFUdeJkc4ahXd5d5w6gWAzd4kEuSxup
+WENl7pgIybqqqon5lTeiFbNCDzcXpuO70lOo9dR2XxTuUkaQTEtXWPiWZqUYfSpKzud5ijS8xnv
gvq+qX8Qrw+qdCUxuzS+YfE0UgXyEaDwi639POO+TN8A4t647YrT+tsc+5UhGuZeudopkOGjob2h
G+9luAUtYf69DR7mo4bKrz647+C3oE/2Pt9C7/u9ey1f85/246gCsRXXiNZWXMKC+zTRW15fpnMU
xSiRav8Keljz1m+KJ8lqvTt//haOtonampsOwJGJE7Bq+/NdE1UKbfPOtLJRS6Mbt302Ub/sugjr
6JDrvs4+StF+u+yHG+buyaZywHJNQz1UCgmpvngCIwG6Sc8Pv7TwhsnjCKPbizIS5qN15dlI1rAx
qaHIuEbmubQ0p79/8imIHYg1COwsBw+x1uNNKv0Vn7L028m/Q+fMqr1+7gAzccqrtridPblBp+vK
kVz64YZxow3QGnxJANDIut8aSl+jJfeXLbph1zUZGOvdkoVTJ4Ksec2hFxpNzYVbahh1AraqkeaN
G/Kkum252HV2J3ZgxZ9X1n1hZUwIFtdxnLiJIOFI4uu6rhCw5f7asi94cBNUpRrHZbbtiHA8cVdn
Y4xeN3nnpnkcQKhIb8QoLqo/uybECqUJb4C4IAtZLfJN0g7NNsroSrC2cDZNnlJ/RPsFSCv6MHWf
2VQHfY0m6emy97lrAqzQS+pG1Kbo2eqHX549v/GYvinp30knu4w70TUZSiNfaN8pB1gXgRoJQLvx
bmhSZMr5zDeQzal3543h63eAY3LjKumU8JqAAcRu/UuAtfA4T1MBNjKqC8gT5PZ3u+VNH6BGKX+f
/+TX96pDDccRgSiaO6nyjpr2uwI6W1uPTWrLfQgmKnohVNE1UWSZzm0ZA4UVWnpE0EOzdN9E4Kpp
6ljsR2pRFFDqqj9OY1XtWVYPe0FUc7Aq0R0qO3XfvQTv3PNTXrJZw5vxMZ3zwvNJ2BSTj8Kj0znv
AJ5BDP78+Evn3XBppY4LWZ+uKQEKS0I+qGLX7bzWsLDkFAyXNmdi0r5QPTQK0yt/eol5tEP4u1fe
H6F+nZ/B14fCNYFmvbQKTptTCFKLgFVAo+QHNMEGADysrNHCHpjkllkvQD7kx5ChLiJ/EykJcuuq
WEmc/u0B/iKWM1FmY1yLKWrhE4CraTedFPFj3Bb6Qfe9dXdSGmuCHNjCm9m3i+uEFHoP8gMIaPZW
9Ty4A9FBG6VyE2Vz/X5+RZfma4QuIkVXNBwIDaM+u+0H69Gb5wuHPh3DT1HFRBny8ql2UQcX0W1R
9zESfHFy2c1gAtIsqSrVEDxWsrifDh2qiPtOlmwlolswlf+jv6SZoF2Fwzy0H7N1DyJrFOffzi/5
0tiGmbvJJGnGkh58knpfTHHgSH9XRK/nR18yEcPIs6JAXiiDiei2DmL7Rg35FQ5RYGWX9cHipv93
X0fB23xEQRYNXN71AMXfYFT03SmdtTzn17eNa4LO8rhULG59hKNQ9AvsvHm3aLYFgzmuUogfpSSG
JLlaa0pZ2A4Th4b3tOsWEl9TPoOSbsR2OhZx4FvRSp1nYUdM0JkAbZgSFdZrGFKQtA3lziVVEzjZ
+M0f0zVo29I0DEOWaaYgtgkgMT0Fe6XyvtGiB3X9ZcAs14SVVW7fDJArBFAZauZJ1gYc+Lx4WsPf
Lvghevr7J2cx1qMVDXlbhEVTvKKF77loyVo9aaHbzTVjiXZAUw6r4ORG1u+mGtJ+QskXHlsxtK8o
6FxAPpeCcbT06o9hUnd2Mv7IlLww2DeJKJ0McThY9GCSSKq82X2cHi2Q5+6cgq5xXS6dMcPqmSA1
6FjxWhl9/iSy05XYVIcECPwNynMv513L0h4Zhl90WVmSGXejNyQHnbUonCUP54de+P0mAs1JRJTP
Gp3QRUSDYrgbPahdkT8SbeLnP7DgU0wUWiEmpoohYuHstk/FrDY14Vc9+mbLFDpCFLys1WUtW1CS
+Pco23PhThLsrGHqwH0hGY/yHKqKe5JWl919Jjpg7EDE7quehxwxeC6+k3hl4KVtODmXT1YIUc1i
AOrIBhVWJgLtF8VzBD7TzexptffSfI0pbMFZmQR/jmiJn9WYQIY2XZLeRvhnJitR1tJWGy+HqWE2
8bKBg04NwVt/I/0smGYA22QdOOWTXefb82dqgVPYNTURY9VkMolQSu5GJa5kQzwIbabl8zDY9oGA
ZDje2bnMAc0WrNskdZNlWy+t47U09sIPAErt3/3inCapxzQq5T1IeDb2BI0q8CUGoM4HGSWxwDpz
UVwMmOy/X2pQNE8Urwf0IYJnPJoe0kpclpgzYTu8QWmM+dAC1I37MY7Zhy7XeCiWzrPhsXIKtU3b
wVEobXU16Ts7ehT1I1WXMae4JqGh1WdjLweMLwA1zYsKxIArwfOChZh8hp1LPDtJMzd0Cgibg6wj
20Mjxt2ULYRgzh/fBTsxRQaRVe7GaJLolveKLSEP0i2fbedBN+TK0gDvXRiZmBqDTl06RY8W9BCM
FJvMiYKi/y2GaHd+Fn9X5Is3lUltONbV+D/OrmxJTlyJfpEiEIsQr1B79d7tdtsvCns8wy5AAgR8
/T01T32Zoojot46yQ0JLplKpk+cg3MWpVG+cV/vEovKkv/m/g3N91FvvaYzcLUDwr+kz/2G9Bvf0
1N1lh+K5+Cl/Mnu7RrC4cDbOuQ9LGXdlqkDw51nyrfTb+260v2R69lyEEISKwldgKj9btn52mu6d
N3TlVPx3ra9N3syBdGVnyba5MM5AAgVoXb+ORBK3r32ejRFzrcGL/KwZI1mZ6VH6EJHJtHE+Epup
x5EhGAdRaLyBboJ7AgcL0pgpL3+SCYnNIC/SIcxd0YYja51fSdubnVaW9ViWYLzt26bYkyb2I8/E
fEPTovvSBYi6M5unMqht68KKMZZ/COt2U1BsNPk9NGuy5tedCp3HKoWivOohUw/Rpvs2C7bKG44F
BLzIx+0dfb192565WuiwNn2PUtnzpDY2CXEVBZ3ij2ToVxZ9aavOJqhuUY/GDJ7BaeI+UglyyL58
vf3pC03PCe4MUCE9EmJ4tp0cfyubke/tSa7BFRcm5j8Md0lnTCKZOre59a6Ef0jGBIVV2fBcl97P
2yO4flegbO4VBS8hNOZZENFVZkdQGiI1P3hCHvvSBUGBfGtMtwmcKnKm5oCk4Ka30+Ptvq9m0ND1
Zdyfoq+K+FZnK9WeBvKc2uahTsr75oKIctjD1JqVqGWpl1mM1zdx12k8WJ5S0tWbrNRdBHT3qRHy
Z56zbNt1wxd7uuyST+PxajvpLVRlnKpS/QSK/s3JoKLZxgOg+Hr8x+2HZHd75q6elpi5Wcjn1/7U
DBrFGyrLgyjJLRr1zuiHfb8G7FjqYeYoqdWkpdVh1nASm0doJJunmEHjCoVWcuU54qrxYBAzux/t
oQWmJ2hOyOr/9kqy8ztcUG9P0FXTQdszmwdbJukzgs8fc7UPyJs9WVvS/JNZ5ddWYM562JrGgSZ1
0Z7MhLKbsPDifAs2Li8cK2WvOMaFnTvHElOL+L5rx+WpNEX+kdaCRjW48I6g4gDMFff70O+KfsWV
LSz4HFjc13SU/WQVJ6DOzCZtctBWtC47Nnm5Vhm11MVswfOkj+sJMhjHgN6haGjr2wfR6y8uyGzF
q0IHFp7sG8iP1OUeoqfO0XF1EYI1Rj7f3lRXA0jK5hBjE2TA2Rd+fmpoBtWOAficX1nO/ZdeOuCy
L2nRRIP2USY8UagA3e50wUrm1HXK2CIOGlGcUKtyP9bkNUYvX2t6NmVByqo261V58iC7/dhZ3j8d
YFArm/f6d4Pu5P+doSRTIhye9SeaaVB7a/Gz7tM1fpXrluHN0Zu694FiylBYjuCh+FXEYyrCxrj5
PViZm7t+QllTRECvsZLRXNi4cwC4W7Bc+PCvR2if/y5G/sbY+LMGy+PtdVhq/jLKT+eG6VEDTiZT
ngav7IGYHuTR8hUNkwBB6e0urq8Gm4PAiaf9zvDKg5w3bbexYGaP9OYajfCCt50jv4eq6ZLOyQC+
kRxaWI9BNYRlzqEf+3L785c6uAzr0wwVqNgbVOnUJzcJzM9Op8DNdlMw7IA9TCD0KXi6v93T0kTN
TtbR7Wjv9BTmltN2r3UQ3JVdWmy+1vrsVDWQ/LPxFlKdQHvTbR0BkjNhq2olm3XdP3lzfG8zSZd3
HR5v24tGrbSIu89ECvZ+Xl4IaQCHQFr2r9aR718ZjTcnXFQl9Fds325O0yRfqjR/0+Ua5/WSgV9M
5dOC07EEz7LlNyc2NknEBFINZe/du22JerXUjcpMrbADXd9a3hzyWw5ujBK+Wp1yUr1nvdwHqbsd
c3Koev399jxdt29vjvPFNbYFGqhXp2wkr2LU37g//tQjCOe+1v5sV/VJnVped8lhICRQKcr8MhCc
q+lwu/nrJuHNMb5kxBuxCvD5o2MeqroCvRsv14S+l6Z/dgZloJfP/EAp6B4LJwStDQEOgN1BouaR
uHxljRdGMMf2dqXostbFGg+JP9y1JDH7QpdfC5W9OXZXqr7Sk+texJlRLh2b5K9qoH40Fl+Lm7w5
epcZkVNIrauTUbSPlMr/CvwSddF6bX4WNuhcVRzk5ngryAQ2qPnesO/t+FiIlSD/el0kBYD2/y05
J0itE6/qTwwPm+6GZgPbNFhseG2LDD98h6mfYMXu3uvB+FvBu+ycTe548A0ddjSLnW0TQ2Whbe0E
pcEg0HIL63fHkPeNTeE83d7i14EK1PNnJgTgy5TotBLHMi8cDq6XVj+rIPN8sL0AF+zUWXLIRamR
au4DD5DUSW4VzfEiMUGoKufB9wyiie9EFNb29ictOPM5OFnIScYUWZFTVokzkjl3TcKhe6NeAPCN
2sZ7JpO1pgqx4G3nCOWM93VeOb59MmxD7GAH+fHQrq2tVX+w4EvYLWyE2RT3boJXFXcUR6zzH91m
YzhN04MU8k/gra3j0kae3TAGCnGtqR75EVVo4CrYa5tEiZErp/dS6zNf1WWuZdUNCq/T0Tc7SAVW
j/ZUJz/FVPlf62KOOW46PAfTgZGjh72tGzZFlMX7xtJrHLoL/naOOXYAbIsn3xZHRatmQ9ry3kg4
3qEoDiaA1PHtzbvgcOdskUHL5ZDUUhxF8N3v/rHVSoSzsAJzdkgCFUXwQmbk2NK7gVWR6V8TxFC3
P/pf0YX/JIfhBC69fgo6mPSINXaTOFpCNWdiHOeuTnwaQnk1hrtJaAM11KL+A60utuXxEEQU6vRQ
02qmvZnABeDGLg8rgcqwMYmD7QgU5JeuCN68ADsVJEOtLgZeaTACQLJLT0+eLLe3R740rbOgt+U0
RWE3WtfVQw5GP5kdbeuv223/Wzl8bVZnNtno1BF21+HTe9Dh6XTqI9+pwwyOvtT1LjFMh5rjbjuA
/QDk49bWn/KVp9EFx+bPLNYlPaJkTcXRrrtHESfh4HVhnpa7MTvpeu3BZ6GXOfZY17mVuk2TnErl
AHdkBU92AmaO2HMfJ9GD92S0VrK1Cwv1HyByAIZgGVTxCeFMehCoGtz5Y/135tj1ylZYsNw5AJlB
jUuNfEhObvC9NpBD9ouVMHLp2y8e6ZN1KRoHEy24ODqV/Yu1qtjFiLCZAN3E7Z221MHl908dABLP
IYNgiaMx7hilJPUea6q6FyGK5Iuzc5m1T134SPZPQQUPUatDR+PIkmtP20vzPjPBDpS3QwCuqWOR
I9+ugiHd1KXpVr77knS5YoNsdvYKhyrTGXz3aI0iBFfJh+V4vzqT/J4q+ykeOQ1H4oVBw/e312Lh
mGEzox86V1aCEH70s0Efe0o/WFa86kB10OytX253srTgM+uepNd6se+IY1JAQ1O+5G4bVeZLCBoU
Zc8SWFmaep6sXXFsVfaQOOqvvGgfea/fOquKaOq8F+xr2RlvDsJlJKuR0sVAbIfdD56Akt+XpCIw
iovP+rRjR8AYnNrWONOq4lnK5C2P1zhVFrbsnOcRhcm6rNImPTkJ4nOwVkYTaI1WDuOFHTuneSSo
wq4SEOCc7DwoX5E0zrwICUtUjlRg7T4HuMMBKjkY9TFMfnDUgRy/GIPNkbapGQabqDE52SC78lj6
4JrzOLpvtzftgmXMkbZFOfoNaTGwdmqjLN95VhH5rIwkX6N8WzCLuX57KnQ/Ym3Sk5u3eVgOh2YE
HyMEZL/mZ+dC7VndlEFspVCeT71jjkdb0Mo/g8Xu+LUJmlk1PKxdqYtV174d1qjIV9ZPXjyT9msL
MEfbgtCI4qoJu85zIDpVYokwgzsveP2WJpyueNwF45ijbFXVu6Nx4M+pIQcr83Zd7b5/aYLm+No4
9Zsg1pA+pnWzmdoD1+oBF8NQVdbuaz1c9u4np8ECzZtUIczIy3+8/JFQ74mIh86jT7fbXwiY5tha
p6KQpaIIy7xCAvAT/w0JMVhz0x2obL5XrbMGJVm4RM9RtkVFe8/JBRxrB9FlxJcgswkctRkLWLZ5
kdmXSCipN0fcxqNLR3/g/OgOj6JQkYRCBq/WLm0LFj2HvUFGKGAoL8BpSvv3zEcVscnpm6fX1ntp
s85Oa+NXTSBGJY4ydw48tzegDnu9vdRLnz6z5qb3eopSKnGkmRv2Tg7Y3oiy5LWL5kLzc2xKUqBY
24ak2hHin7+8DqkRkMGC57CE57s9gAV/PQfSdpPDGLFwgOJIVmkVxsH70BbgMfVXOliY/Dl8FlkE
F0QUuJHzunkrWyQpe3/FCS19+8yOc1omOBYREUOXe+Nkb0HuRgMkRZ3iaxHYnFDLhX4oquiLGCFA
0u8UnNLRNcrf1oaIlWvD0hgu0/bJF/U0H4BxgC/i/JVCso0wUPC9OuKLUcycGS6n6ZTmro/KDru9
C6whsoRZyVYsuLk5XHbw64qNEm6Olcz98BICdswx+aeOOye0Kqpfy0YmK9O0tItmJpxlOTX92OMN
0VRmW5Iy37qD563s0aVFmFnxkIGZ32274iStWBaho0Hqa10UN+uhyu4LSEKsTNlCR3OAacoCUG0B
mg6t+3vaPvP0SYtfkD29bcv/nvFX7kFzlOmUKc48ruLTx8fjkWwf79MXd+/uzyYEw2k4RlYExGl4
FtEfL6xCYNEivcfzU+RsEECFwBxv9IaevNP0Xh39fXM3ViF05qNXsunCLvyz8pVXL2vWPK72G7BQ
QyKyPcvcPHK3uoNo2sr0Xt8l1jyqHnwZDBZqjc5NwA6p9naspStv5EtNX37/ZKdJlWYBsSDcwuw3
Ub3kwUr+6LqHt+bxsguKJJM2EJ4x2RiHoxOETkyfWLLyPnE9QrDmwbLtVRUSQU11ApVi8tKWxEes
7/cbM+XQbxAOiyyQdZ6YM1UrOanrAF5qzePnhGF5YyXjsy40Hq/LepzeirLnuwmJl83kVmUX9pI2
Z6pdB08gInnAAeQB+afTbpu4RXr2E+HuncZ1ZDRpY34QmsY2jtfJPdh8nNLIq+IUuvC8ZtAOGI11
LBRi9pDpTN97TtDhhK9IVDh+/40ErlW9sCFZK5tZWLF56BtkgSs9D3vWjzV/bpRNtzwRZGd5vFrZ
bNfZei4BxP/vNqtDoWWFWs5zBZLoOvIuwAkmyHdTVXl1ZLFXB5GbFORsCGiPQTMMxtNCmVNrg+44
SqjVxvh3Wm4YSYJ32pRuyIO6+4gxQWPU+7r5DV2oeIpyOy+eqpaSH84Y9+0WRRzmgacQVL1t7Ncd
njUvLsxbn0FowA6O1jRBw5ZV6RvEHIMsbCwUaQ+l+WIgY83vPZkVU0/3NDhWXIo/IFKuEIz1vCZh
0DVZFsYSXGW3B7XgC+Y3lJ70FTgweXYKkjauQ5xMuOr6Nf9xu/mlDXaZy0+upu0zlfSljk+Wdn/7
HIQSl9r8Ikv5ynG39P2Xjj91EPu0kZKniLcFfVDCfvTa+u32ty+s9/xGIkxPhx7s+8iJkQiVLOcu
mx4yAJhCI+mv230sff7cOECE7QQ28fH57atq+AYlFSsru/T59v/PDGCsrM54gge2eDpZ6avdZFun
CaIRyMfbH3898WPNC29A+SxKvzT+EdXw97qPd17mnLL6KWVF2NRAJkr7T5Wy7e3elsYzC2wqWJ6S
xPKPuTe82LT+PrpyX7hOGhbBWnnvQh/zO4pLvMYl3HePWSOmA6PqoRlbQFh8Z9okWq+szIJRzO8p
fWMBTN0gxduz/JW37M6jwwvCnZV9u9T8LI9IFb5bAEN05CwNPvD2pl+aQoC1AdTf5s/txVjq4zKB
n8xuYA7pAA/gx5hKc1LBmHWh1h0J7cyGm/paJ5fOP3UCwD5IG3TBj7QhjxQSUwmpjmljVmxvaQwX
m/zUfGwldJgAZTmWg/esU+ubaBAoyn77ta+fmXauWjV4OnCOMbfCoey3qcCffPO11mfW3bNet6bl
zlHxvYU7egzWO9YPK99+/TpkzeveGjX0tIZrOmZkJ8xF8vwH491+SElk893tESzZ2syeATPVRMGy
jqIQf2pJytD4lIbML7LIk/1KCHdZzP9eI6z5LYXzWIII33WOnjbfKHQOQsLNy+0RLMzS/IqiIakW
pJ7tHGkVbHpd/3TbqYhkhsouBmbVOm1ev9bRzKJBe88TB5RJR6Xs+mMqxvYo6qrbFIGK/6omoB9L
aE+tvF8vjWpm2mRsTQqJSn5syRQN2YG5wV2uDuU07VLn2+0BLbw0W/PKuCyFSAjCbXa0Bz+3w2ww
7K+pYqjIalUcb1nuiMiqDd2pqWs3TkeHVwCJgERKfeKuFfYvnF/04hg+OwBtD0C5tMm5rrtDZoLd
WLKNocnZYtM+KwOcLmfh1Cs7cam3mbtBfb+QgTcmZ3tiR4twqHcIUNtXdzDbe0vonTa4AHD9dnuK
F7qbV/3ZXEPyQA/gHfMYPxDjwrdBEuQYu0EbOrBu0KReCDIKz2bHNq27lSj5euEvteYFL00LDd2G
EOcImgISenRU5pxouy82tJPxY1BqL/RzwbOwtsS4AbWM926nYg0gsYAPs/5VY/m0qqnDdebx3IU+
wjC92QlgNGfRjY6LVLKd+1Cpyc0hHjsH4FuIvQtIMOSolbIaaoc0y4pt6o4dik7Z+DFqGax41Mue
uuaHZkkf8AozDfVP7+gE47MYqilqM7CSk2x4ur3eS45u5k5N70geZ8Q9Gi5VGbakc3c2WOLW2Oz/
rfW5MoJ5AZ30wA4DuRz/yP/FtKTbOjEvNTAuA56sHFzdSs6BE6sueM2NEUmIsHnrSNDUfMvAOGtZ
bx7EVVzvMcMDSOmUB26JlcldOErm1XeNNUA+JQboP0fBnSJp1LCDLMZHyb9/aXLpzAGPiZL9aDwf
V7/4W4W7LGqFV9bt33vwtXmd+VvWWVZqq5gfUagiEWu6fhqRARTgxkBRB7ox5Wmc3AA86oO3LX2g
LGtSevvUAN0rJ9VuXM6cP7fHeXUibd+ZbSIFREyjJ8FPhvcnwrO3JBt+jpk4ZUnlfiWqA+b84rA+
2WdbUyehjs1PaXbMqg9Z/D0RGd3+/qtWhrYvqaNPbVtjzKHTDUHJvp+ONku2AxM7xdcqqRemZ16A
OTRIAvusHwE4i3/XFmTh6tZyIBCefaDO5Xh7DNc3BAYx2xCOM6Wt59fQdaBQbYav2PmV+kar6rvT
yXNeDI8sM2+OM6qQWJ4JARV4yqCWEabxmg7v1RgAn3CZ30/zGCSDbhzlFmfohKf7hOSINQpfPrZe
TTZJ4NM9bXmxsiGuei50dvn9U2ednzajktA9ywjv70GsPkWXwb3dns6l1mdheMkSKTs4e7B8/uj1
q2z+/lq7swC8m+KS6LYQJ1Te2Q8Ns+LtEKRmd7v1pY08Oy76QGQNGVV35kGrp1CgljPE9UrcT245
rkSVSzMzM3bCSkdwNx7OclTVse3rfk8mpv7cHsFC6/PjgghVNbilj2fWee1ToPvu2A9x+8XWZ4be
EnA82tIWJ7fvyzAt+4e6NWuFDguTP/f2vIC0Fg/8HKS2PNlMUrAjKkfNZgLN40qQvdTFzMaL1AiT
kVqc7CQBWMbf8HTcxGskPAvmOw9sPbdh0upYjlp3G0l4CfWwMkn8cKrl73iCZJizKnW8NJDL8n8y
XpMjzT8mA04Ivp8CBo80bcugX/GFS63PjHdAeqegZZGfkeGNzLivgdqUfn24vUUX3Pm8jtbK+Wgx
mnXnIfsJ/G9o57+Rl4m6L9WD2ri8/v/cTDVA7r0KzDkd8maDoqzimyA+HuW+9vkz+3XG1nfHCtKI
WSOjrAX7XPNoD7hTrBnZwuzPi2gbOw2YVXcCRc3ZDxsJJV/5b24S/337+xc8xLxUs8bcxJoE4uQo
E991jQWp2yZYuW0tffssYquhuG2Dddk9y8Y6+Yz8Sgv3JEv9JayB7c+rNA0joBwfIHqZXmDzZxyW
R4SFdR/vb0/OggnP6zRZAvWzPE6CU10UVWiG7IFSNwxaPHs26RYvQm+3+1lahJn9dnKArLEPdqhp
BLINLJX2s9Xa6YqFLa3CzH4bIkE4Lk0HBvp8U/T9Jqv/ZuXH7U9fMN+5Pg9kR3Mb+UH3TABCsto/
Q1BBSO0jZ86KgV0Ok/9E5ljjmf22scfwUArfhhrlFFR8OniRLO0j1JALAl3HuH2CtqZGBF5Oa9es
pfWYGXVf+W6dNxCZbbxxH7j1k1WL59vzdb1pNi/z7rhdyYRpNO2iWAWPPpDN6ehKwLLU+GUOP50D
VZJnbS0Q1ZOc349d/WF3a8xvS03PTBkFy9KdIL5yBvTJvsP1LohUXK1VvV3fomxeGVvUYETrY8NP
MbQpLQ8K9zIJTb+G8Lxux2yuhAONxiYHdwY/2XX1V83+Hsr7lEJalOIVtPD1irdYGsRl6j7NPmFQ
usw79NIoimM4e5W12U8NW3Gm1y2NzatiM7uzBiu4GAJ5teN0010UYush6tfgN0sdzILpuPTwiG55
4pSq38Tq+K52yTkz5EEj7bi9vf2X5mhmzXETaxQgYaGtvtyayTpoC2UTZfS11md2CznSwVUxQese
sChqy5sgZGql8QULmBfFllRDK7SHcSHL24RjoX/3Tvv37Q+/mie02bwkVgg3KyDdxU/QQQUJYcAi
3nRIXnfZsXfEtvbFnXBkGYIxaQURsLAQ8xpZcBsIy+cSlKdxt+EAQoXaczaMy5US4n/j9P/6bTav
kfVNnU8ZpNnOWUWmvZo4bjdp2nyT2UQ3kArOIxJIvWuRcMXT21R8w3W3DJsgKfeFTYON8gyjoTtq
esicwmy7AsIBSFqIteBhaT0vM/PJXG0OLQiKizBIMqs/Pqpt81BklP+5vaJL8ztzBkWjAaOtquCU
GB7R4Wfaf5Bp5cxdant2oKeDcAIU+w/nkSBdOsjgNwPZYoU5/Nq3zxxB0TuogbiQVfosD9vxPa/f
8nZl3y24Yj5zAH0/lHk1It60py4UXrsbujP4BEI91ttmTR11aWlnfsArjMnSWCCoDbpvuWWdrSpf
QYQtfP+84BS07KqMBzc4EU2+98H4j22XvhWOinZ3tBP5Nk9WqQsXHPK89hQC0rQuTA3u9Sx5slt5
UDE7E798zPw1rrelLi7D/GQEFH5giDMLJ2MnJhQbJgIP+aUX0rgHyNzb3N5QC+sxL0OFuLWXGIWB
UObuiqHcQ5V15VRcanpmxYpOfuIgRQCGkJqFg5rSraT69+3vXjA0f2ZoAae+DnqcVk0fb5AgOPkl
exmmNR6bpcmf2RlxYqEoG6ezGIsnkpBIKFyPGkgarvWwtFtn1lbhYUhJZ6RnEL6cM9E5m8y4m0kV
l+S/rDdD77orxyPl/9Y8XnH58+pROaF4oJ7q6SwTZW/xnOS9OUhmH41o6r1dFeof4FPUB+wn+daN
mu9LJwXXLWc1pD0haf5doiBrW0D+XYbcUuTnIPN0HwxD8tLozHlHSXx6tqVpD6DIT5404/EdKr/A
T6cKflaOjO8bFxRcDtTbNlYFjai89MYnPDCmexyvcmNZPQXlL9DRu6odyy0vKP27QcHU1rZHaM4D
I7eJAWv70UEqGrA2kuLKWnb5m836qg17XM/OY8YE9JWc7kmQJP1LWqnf7vDf3Q3oLACYU4m780s7
/ceALv4dD3HOTspUfQ+QkHnCg+tw0k2LOiAnmZ4J9U0QtdYwHUFqRFKwZcbW0SqEecyzqTo3uRZ/
AqLjXYAy403dJskHVKr1bwUqwLuU8T6N6tygKqpwdA9hKVqch4I5G6sG0gQw/OG56In4PoFg4zfB
XR/a9G364kOPGgXFcQLiWMeDKE+Tdoho0mAc8RyYO5E3MANdYF0/1ENSbnE9tacQFjx2Jwx8EpE3
UavaZNAjAr7SmLAVkpxrb7ReSw/A1pBx4d35uqWn3ge7cu57/K1zq8zZAuMdg3M8bdQuTbm/g4UV
cmdltf8MXP/obCFF3MqNa2v+QIW2eQS5+jz08qn/xqxqejWsIRu/FRTbIW52yi27XdZouaurKQPp
V9UfKy+NT6jf6rfGlnLrllW7GYdWbXhit6e8b/uDXU/NyZKVOtq8s7fl0HrPgjftBy5oXYtZKO3D
6KPEbCq1OSAeYWFbOVqG2LDB82Dp4SVwXBBv2jb5DjUWsZcDt3fctyUkgqW7H4fEiwhQqmE6TsMf
jyfqrqyb+h0EmMW9pcpmg2OkeRxaf/wQVS+jXuH1gBqn3yVO8Iv1TDoQGcCerhrJtz33qqhum/Jv
H3nLp4YP3gbHTXen0N3OHfAc2Ah94ekVuBZUbv/I/bbb2XmFhzjdV6+UgSvdj5sRWnDI7t/HuuLf
44FWO0/l6ROkw9Rjldh0wzWe/WU+oHh/JEVUBjzYtg5t391+rHZSmGYrLV5s4y7FpFtdv/XxvLuD
eqaBHkqj7ydAWe6YpmbXuQHH0o1s5yas2DqWVFFWe+KhwftTmLjgR1ROYh+CMgduQ2kOMtNa3qWp
dGGMurzzlMufJyPSe1qLIdJu4n9YIzWRRYn1bGzwNBWlZcdh3TPneagL+8Aqnx6sATszp/30UPZI
SAwxQ+Uum/x9ULhiT7jdbpXjtu/UGX/UPAUwBdzyez1q6zC0owuqlWm4J9zygN2nXO4gtl4cfDG4
H7ztpm1lqYyGFVEyjNvBfagRQEfZ2KQxatc9trHy/B+L2eW50Cr4YwcZC+M4LiI38OJgV6J4671I
2ncx8TT0XUD2vDY/eGNlybAnxnvPYhP/mfK4ilJZDOOpYEyfus6DsCahVURUPr1yvwPNSxAYsTOl
UzzZbla/5F0OTlu731mJX700VVeibNJ3vpucWWlU9CikqJOi2qIi0XnwvaL/VjggEIipin84+OuE
iMOHt8t6Pxwlx4P8RElYNIGziavqhwHd0FFbGeD8Finf4qqvoOVVJD/yse+dCC8Lya9gsIGq1lmf
P8RQWtjLMS6LsFZF9TrSrDgGHFzuJYVCsWuQht0a5ol9MXgGqpKj/uV0l2qhtCXVA+sgIQAjC/72
VEJCqMrSbSclxmsZFuqyHMBnkXvR4BO2SztJD8DMOBuHgQqZOwop8KwE+CFtM2s3TF7m7jzhx/u0
LGoV6jb3VVT4SRq5UAzaF4Jlj8KHnumgFSaSCrq1a1bvSkHpaYyHNGqN02D7BsljjNqy12ki9avp
yvEbGKyB/4K21R3nw4CnYOnj3t+Oe48PIB8MiIDylaPT71MGBXEmA3c/gQEpNFr353as5Lepr3nI
Fb6+ENSOGJwO+O4D75sTO81LOVbtNm2s9ncsCVILJi/iQ6GS51bWwU7ZVbdXNcFJmkwWauEn0wLx
0eHdn2f6gxkneaJ16+7B/2M22nf7KCckj2KrK+/xWNvuTKKSu7Hs+z9NXckHDse/Syte/CymWJ99
8LhkEd5enHviUnLsM6c6YFtgh3CvPJaxXexMFSfbEhBsQHQNStYL+O0Gy9SCvbnkOwqy8m8V1KPT
sK6599zljI9RFtTkj0Ze4x7VdPmjZxq6Z9qdHlJTxu+FbfOP1CqyUx3U+X3CDNtzYO02ZhDNqaNo
wExNCf+tuiewMupTQlMThBXO3jcf9E9hx4T7XCrdgE3WLl5HELlkUdx3lt4GTSK+Sz7QU4Uc9WZw
83zvlGX2HbIABRyzh/KWkemnovMZpKwdJxJe14MYbqr3uknrb7Lpul3A6/zdHbO/tISQxqb3/fHO
rbBWPgia3xBMwOQFTdMjiMDM0R0pnu8bqsFAS+NOQnAArnV6cXDT+gHwBFPbokhZlNj1y+TXD0Ua
hBIm3hdwi7lTh8PoCn70ROLQR6+EVNfW7tUAaexYvge+pU52SWBaSpYHxxeNCn3U33VROaQsvtd2
nqioI87/OLuO3ch1bftFAkiKSlOFyi7ntt0ToZMVKCpTIvn1b1WPzq3XbgM9ubhoHJRVKoa9115h
WTYTjscdQe4iS6IRt69VMB+I4YorH4mkNBUawQhL3dDHTjDEbWgXrYEEHuEOLVQ9rdc4mWNy/952
lGQ4tkiKSLT1nYRTnyEUWA+3ZoHhVLv6NvbbHENqLxp/hta7cCQl8lxpSHUX+7R0OW62OiLpiPrn
FULv/plGnoziQTC5UWpRyYLVImPts7yGfwwv3vwcF4Db0/ehIfbRLG0EGkOuQhWPgrgsWcERScIA
ZuvxUHfhBiZTOlGht9643FFbHIXuDZb3sl86hCA0leV93C3RrBLaO8Wb50Ti2DJOMkmGdUl8HKWx
h0LNSaXv4kg0QbAvg0BteWHt7QLZ6jMPDDkCqnaRhqzWpMdW+IlAcxEbMywprG4gpV2WiWZi8sXW
6ooMCRg8tkz7Cm1AvPBIMqTjOfrOK6plo4dmhNwFchWQx9tM+FZsjKi6g5K+eEDKSiFu/bDsjhV4
Ck98UTqKSz06Z9cp4CUphhrHvTs77Fl2MnhXjld/I5HC9RtYPh0qi3q5lphpw7e42S1zwFBchu2d
DtZmm3tMPY2LP97LGhdIo4WbsoHbAEl3PsJ3mwjOVPE8EPu0tlJPKfJtmwYctmXxDxIBsNmA/fY8
DbJOi7FmLGtzI29Dn+Ru2vqS3QaS+ziK/GZ1s9xK54W1NocIuOrcdxhU2KOrx+EMVgdmaZVvszVo
1Bi3tJYgFTUhIofbIX/ng5mSfsy9rwokurjRes1aHriPc8j0Wcw5HNAKsHacFJnb+c+JBI63E/io
GuUlrMjvwYCZ2yScmnnj+MOu7geO+JegAHDIq2kb5gXMivzWR6a9FmRjqyhCfi9j+m6CuSKc69DN
+uFo03VS+RERFcYm9WrpkLSuRDGjddU+whS6ytRgh1sLIy8Vz7ZkLURMXN8jz8hufAgeQQOMbH0p
7R383xFULljkI2tSEJHRCeyuuhtR448DgJJm1SyRwyDgZb0ImYhB4YSr9Nz6CfehJGtysrTxuOKJ
O9Rp+5bDVQljmmJfBEN+rCqFJmeZ8/3gUmeJo8YhmaZM7idd62zw2vbGRWN2wOuliZ4julk82YMC
Q+vzqLt8qyZ/iCfoQAsUL2Q4jZSKBGYscldGo3vjoSL9uvrwb9yHxhlhjlZ190MYsWwqlH+qPdwX
4DyYu6Cc5rvWHZUfj71CPgOpod8jyoLNNtVmB6sMn2CWneN//HJ4JrZ3k4A6RQaLdfnsNLN/w90e
1qZD1w3bOhLexq3UirsdJUjcgqmRjMyrt3lbkgNvlma7IrzvgRRO99WiyN51tuiOYHE3MkYF1qQg
SzYe9F9i6FLR2TLxerK+FZCdvA79IFLoojoIfzhc5uMVG3fTuZQco6IJfoi1RThf3YgpKRvPT1Db
laewGovMkWq90JNgcZxUdsY/iKl4BrtVnqwji19drgnipfJh21hJEZzcsFQEiqeexY8E6LO80/Vs
62ztC29TMaffu5A9bflEvVNkJMjOVcM2ZlYFGs+GHgriDVXC3KV7LicxfNfIw3yTYeV9w/PrOoFz
A/uicySSONRxMvTq8mUUBVliBsBgM8CdNmWkjXZcePOr31O+Rz6RfRqJTiNrzRqrEQ6dAdo6qvP9
VEq4mbqok9JJ1lULFIksUcKcvE9LvzaboXRtjpqYXh6qs12KFm+J1zLq5a7CTQCGIHRvZBwiaBad
NdwUYdGdxmCdstnkwZqMcKPH+NWpq7eLaZHYDkuHLgYEaXRdcCcoYS2cVZXrxcSv4SgZRUsSBRVB
4arkl6aahm+hREWaMSO84LbqpRwfWQVW0luJSVaZ1Wiaq4TIwX4BVYAdZVezXWCjIY5GnPPtWCDm
vOAQG46PfhfmmVbMy3ou+yrtopbuc0ZnFjd4CQjWGtb+O6YFbcxaNb96Qc1TqHT4HpXYBEvZtR2e
6qWGKYHnmAE0XMxcnu1AvTItlOcCD+kiaGZX169R0Fl/Ny1w1MVJFoSbOcp/MCvaO9QqY1wgNZ6l
l2C0IIGqXPO0yHcK/UF71wZs7RPLw6BNeng8r1nUVWWU5r0AsRGo1q987dfNqroIha2RsHGtbRPP
4JzHoTsjICWHZWkXQWjnwmr5OzQTy7Y2o0gWvMQHBouup6Hx8xSe5y4OIYSQHFvAP7GSHZniATZV
+2We27O5RAaMohUbELWcVyUXfYhQox1g+1WcgjVA9GBL4MSxrmGdKjlXuzV05DYYPHHTLRRgC6B0
i7gZDuWxC92XiezBotqOgQFhUFh09tygN0rdFQVg3BSE7rhjJFYj+iJI9lQrb2Qk/cwvmnHrOPDB
KWe/2uR+pW+0MusOCzhIIG3psgiBoTd9A4Z0HgSwQ+TjEsMPbX0bGlqjljNiwyTt7/I1mPH72lpm
OLMfuwKtEovE+hgI06NnUXzHQXdOcjGHm1Z24e0Y5WyvWA5KLrU8h7vArLMeQTCHEFt4RrU8R9+M
h20K1ZYKT72TR7t2VAqJ2CBBDfNSPcHo2n5D+di81s6yIE8IV3iqLLxyY29p9Jk2TmtRgQPGqJTv
30qh6pOjpvHUYXCIGxr40caiMb2HbaL6Fa0ODeMgIMGPql0diGjRWadOF5EZDsIeTuUBLdIUwOMF
B/FbVDY3OQVV22trnTqNBM41DCyBGZ7MctIgdtwHkwGzHSTIwmfcTZciWiBHC33gjG71PCAfBvO+
ekWjorvilYSyusduKmKx0uoUCF6knYUl7ySNytilLYvBL2t0DOJCnqLZZIeJutiKvYJfTOIKVryh
hiIZaHPBYTIa0Qg1QldGp4WJTzv2Zz/k632AoOXt4DF2HIOyPwlXyO9Rgc5JGRJuqetzqF5qnW8B
JQZ7rVsWu6RZ36hxzTbw81XEOLfqs4osOdaUTg9+OXnPpRA0bQrplokShB9QCJJ97yx4/mAZtosE
0jo6xj8BWkfsUGO8JEQHhAufKFjRBauO67oMkrbAdA83RQ9H/N7xf0a6xs2Zt/DlwIE8sicyDzTc
rTIPd7LXYTYiXibK8rm3OgZluQYGEoguvHR185KgQ46yUml9wnadtwg6MzcRksVi4632fRp5ubVl
Sc9hwfGLBYwtp1FZ/tCqcDz2JRQS+KAcNWnurPrYoEdqk2lAMwjkj/+iLVi3ANP6BcMb17t1GIaW
zjoFiNv1ApAC4H1cfHWbpXpEQsLsIQasX1jq0WL0k95f1XsQNvUTcLHgRhcTX9OQVe0tZL16UzW2
vm1tSVP8TN7dQlmAC1P074WKxEM4lHM6K3Q3mI/yPguXcMwEb4aMIDczMSQiJ9j6hTsNg5NN10i2
6asOrRDVPbBQWLW95FM17lDldHc5DtIsBGFkp6a++NnUPDh0EPeeba71NvfdYe+2Q/vE1BCinsDM
5ZWVwEwl+nYkaLfubvYRlAGHfnJSIdE7DlKHgQE9ps0hruN3BwYlXtyY0e9TULjZXa5DuSOqQsVm
WnTwMeGlg0eQbIiL2qGHcgSVeHJps+V4qTca1BEVl21ZN3HXh8V5dKIyzYNq2qAiZG9D2+dLWkDa
hh5uAM8A9P4H68qmBrznYpzrYMVvXVJX+dYfF/EjRA11CBsZ8JgUoTn1FqBYMq2+v1k98GZrLe23
To+Cgsbmj9tl8diXfNV9ZhVTa9qrKUx87PqHRc9oD9eWfCNtadLL4ySOxVGTD5zEEfJSd4j8Fjc5
tIOpQ+sIBqDOOyHjslkQYPLcz16zcaKufwWfn72Ng9ffur02X2GJD2Q2jKZsgkf3c4ciI2tlIVJS
dikusYs8JFp3oVmdreaez3fL2rEv/uBD04CArd7cF4IAj521RH6qrwHKQ0vKn4NLbVY4BcI64Oie
dbBYTlcnUpsZNuBwjEVrZzQsPWP02vZJlXMUC8cj38lioz2DC+N9q8bxBOiivczKww1asWinctRn
fQVAXeAe28KG4BLZKeWhRJe3JuDf8K1Xym67WPrdBnnw0DlNiNsP30YUQOs0/N9/ektXnmbgaYiD
pNMTGSHvU4X0ce3l6tzpdkwnDALjCM5VwHH7dPXRBtk2XJLSB+RKIRR/w8i2vnFcHNeuLnTiDiY4
sm6l2TCL6lvbUGALmGnc9ELinBegVOEXrDoTG4xUpgR4cZsteYVCJWrcBxwM+cZ6Tofa1W1vQpN7
qHpRBz4ypwBJDYXTthOt3Tcr8RK0Yug8dD2hxAYO7pqcbSs1e48FCAApqg5cq8pUGSwNdAFJTBAl
GIAMZ0+V8isSrWFsXXrYwFEjE8YtCqJiFZmrK5qw/gLfD/olosElwJAIfLKRL7orp1sje/pErfey
jE6e5VCsvSC06l0Tx8T1sEgvrUI40PqCeymG8O+uadef8DMAIKdXD0hzpDKxitJkPMDJEwNwh3+d
5QRIL0xQN2ETha+2k/apN6Usklp5Ao2cW0dx7Uc6K12/irmKgkyWOC6DADA0RwzafhGOPhWgPD7w
wmD7z7N4EEs5bFhOwr1ClZLhGmtvyBzmt9U4dm+5Xu22EG67RYzbkPBLgMJyyasZlt7GElVJG1sU
75uABv6mNID+UHCKs0YZGKU+slGTPA+cjI9utOkFY8nS6WgHl3CSohINs8BXIGJIHsp4NO6rB8++
rLEdNIXcysy3ubof17E9LnUnALI4xa4f5ugMVsSUKRcltpjbLkW5qrb5POACX4pgjvM8tF9QE3pn
H3Y670qLCGirr+PVemaOnSJqoThCOlzhrd/LAv1b3M2N90xL8sh12EzZ2Ar1HjmuShgxw6YKaH+e
GRD72q/7F27KALIbZTIPkQwpgiAvywvdia56hMohMSNBXtwaUwd3FG+r6mvj479DvDXfiJJAlL6O
s9pHJu+2bo7hkwM86a2qONkVDvyXMJVGo1SMfXlCsgR2IXDQuAyhVgnC+Q1nEICCHKpSKfv5qRGR
t1kAVuwK7nv3UOi4+CIB5i7CgV0ooo6BkG41pgCXY7vXyHCpCfsBQh59daac3ubopLadw+CPrBYk
cloMaipIb48MdnoxpkfInEC6dKoNJp11ub42fm9TVDr41KUTm9YR5DCJtd8zFgSJBLa9radoTaOl
mhPtdDLNZah2JcWq1y0ggtigDn8InV5siSrhig6ro1RHtj10Aq2kV6/RPucWlfRci6fOb75jBNNm
q2yqLJo5fEDQdibOWpGttgt+VjhLjTFHZXXGCqVpjUJkb5peQOnjm0OuSn2oMaNLzYz+VOa1wirm
y91YtMsW9UUYYG/zIR2KvEHQtZ+beO3HcpeP1XyA/x84nbct2OVBXAzh/H0C9J8M7WporLw2ONDQ
nba6WCoPY8vJuwORuCqTauo8cDTX6WcPoP/Wc+sRJtcAWIu4Chm71WbBxiRl32+4oO03yg0/hmKm
t0ijqg5TAOpSsiqBSVVVzwEsc0IH2baY64QSIPDQwMmILpid9QpoZlm0MvEklW4ML4QgE71HX8No
gTpbWj7HIy6jTbtalgbNCsCwxImIrL7e3zhtP31jg9NsQKWv00pDi9mjPHxZJ+uB6DRE9bfKbbsl
c0gv3Uyjx/4BQUtns6YkyzGqWQVbHd//2s+iPRRBq3/MGHFNsQ8nkptghMtPVKKoBFJJb9jUcaxn
2OWg0b+pEJ98EyHs6QYCaRikhBiceWmLM3JMOQbex7IKi20700ZmbtFOO3eaUO1gRlXvR0fUWTWJ
co8wO/t1Ko3SSdOOQ7Z2dP22NMH6oktfn9eh4Bun8dkWkyk/5rSvb4ZmGc/SXeEuXzH+SBvukLRV
8OkNJJoIbPd5O7RTdGpqae61naPMK4zZ0q5ETmc5SACWUyk2dprRn+N0AkTbw+VSNfIMBK/MgsZw
9LPELZJSzcs35QTQSzMmCIAxjX0Bb538K596N6sRp7QN3Lra1H4430uKrO8OeEkSKAP/rIC09wQR
VYnKB7YpSBQ9BkWhn4Kq9baEhvVN/yOkjnoCBx9R4BDTjlAp9G7fndWklYprLL+Er4Ba4xVY5Ktn
ciwdFYhTwESAxzX5hlJmTqIW6N6IGr0z8Zf+O8beTKPFYP4bCp0ZkSRh7S7pzIK5TOpCAOqASL85
ARL36hOZyw58I6swQObrcl8OAzAD33P9DCaHAsrZfFE7f3abLHTVanYh18VrPngwEeg9EW6WVTon
zbBvYtrS9msZMfXeNqSyoJJ5+Qt6H5GCFUT3XjCUkPSMMjOgBaAfstxg6MxnnfRheJnMqzLzOBoi
lKHwcYzw9PB0r4bYM7W9CREK/LMqHSfpxOJkC0xiyqQltb4VhtkHSnT5NQxbu7Wh1Szmq27g94YR
Jk6JSp0HCPCOxi3fQtuKrY685pdSkzgAYlLPTLkePHQdwDZzh4Dr2Vtf+6rF+jDd9L5i3z33mPG7
iAIQ8y4qUSHMqwhuo7VybyQfQX2Zp+mdaCIgdmv6jVPh+UBFQZ4KcPqL+m1FRl08wbEPWk9pGoou
Vdrz2JRo+CrcgqmqwNfZNo5bTtBSByjKckJIBm8l5WAOL/unSKGcjlXAMCapoqH1Mq8k86acMECJ
bDBnM7q+gzIQgMWidqKfQenLx2aG1APmVfPwYLt2mdCCmx45UVwh66UszW6mJEw6xNreSYGkkEQC
AvgRIFGcHmajCHh0w5QZdBAY9DqQJEPOj5BuAFgBPFpAcZRpX0sMvMDQiRIgWcW95eh8K0QinmaM
It5EGHpPwcCbGxRN80MTmAamuEKmc4sxRThZ2PHMI9vOIfrpFb/PXdtSmeFeb5LQc4v7weTrXbCu
N37f/SoR0XAePFhKjWLBJBzp89sRnUpMDJeZ7rBKY+TaiNRzK/q+Ysi/H/JyvLW4GFNPzHILOLjb
FMUaHU1l0WTDlC5zNIE/l+tNwHX87h27rb6jMlo3Q+6td2y11R6QTnDHMPxIRlWX6TB0wA7YOAMj
VzrPMDEyO1NBqbCiKf0CBW9z65GQnyMXcQkY88DJDj9Q5iq8tmGxazoa0CAmt51O48T4vesW/B29
dbfr5ThPYKWssKRSObApl+XsfqWs3lxm0At4HQIaWIYeBBPRALhtjgEN1VWTEQdrs56BQHW+6G9o
Bzgc6WC0S6ELzHdY0/Wx88diM7iejzMZmc+wM1UjSvo2gNdSBpf+6QzUA/Jo48UKffEhwEAP8yXc
ussAzJyXrj5j/KHitZjrN4LqdU0Wr5HfW9G+mybvt6Iq/ayrsYL+zpz7gNp2bfEvAjE0QSgpQnZB
nZEt8TYgGZxqR4doHfN/I6pe2/tzmbuyBHPj6AM2lBAwoUcAaN+Ip79/iw/4f7+Jbv9hR44TRb8Z
DeZYwbShjB0ZdmBQsfC9FOYzT4IPCIz+5Q3+528YC/ZXt7DluAh0Q/c4cf/+7B8omH3/ihmJlkLQ
UCPzb6hn5B8ItKF1mVwGpFWDXNdqOOgaCVJs2bogi9HS34/g1Dn9J9zJj77X5d//873guGxxuHkg
QMvnMXjsQeb++xf76Ee5ImXKAsnjAvqcI28wMRli5fz0wfP/+4d/tG6vKJnAyMSMgxSCYgPFGh0T
xxPYt4/rP0UjMv/a6L93cDGsRVUcFyPQUu6qpQd8+ZkR20ePf0V8VkhYIjOGx0eLSR8vWJ6iK93A
e0TFhLSfBb988Feunf5NRG1PirI4guuIWudM3H6Xw1Ck8uwnx8cHi+fa4L+IRq7wo65Hwfqk4D/b
Ykz//gN/9MlXhGfgrrDPWOboQGq57VyRET1+chr9WanmX/uQdgwxgkvhXbqh4Qz24a+p4F48aolW
mI3wfAuXF8cWn+2Dj36Fq/1N+wlzvBy2pz5984o7RsNkqh+60fmE0PvRm7r8+3828IyuBObBIz9i
wjHfFEMXHekQVv92PHhXu1iNawci4AA1zVIfhApvGwBa//YTX+1hDSpahWlWdPBsePGqz5w2+Kdo
OeZfe5EatLiILgdfvgtBMqHuupsw7cmIkHd/f/gPTrdrf8sGUUl8xUz8qNr+7FZoFCAM/VUR/vb3
z/9AaXTtajlGrafzSUtwzk0Jh5jOvS3IpaTwQ+pug6ZX9wpzhPvO9uGN7dZ2/reT9drl1C/otFgf
opLQKChFmXNeUXgkYr30wXykn/z4f3Y+Yv61l+ZUoBLjEfTSILhuS5BRWDPcglCHmlJ/17I/Uu49
5p3aDdRWnxwqvxUZf2C+88se/c9eKVzaMseFOX8UaPfs0Ki5NeD12RTQP2CZsOgzBNPLTeMoD5Y8
UZV6LCg3SHXL45VxJ5kczXf1qFfQaPJ6s/SVugWZ0dti0s3hWgcPqSQvgSDFDsKg3gHe17FXN2O9
K+dJw+aHG3vD5r5+cZtu3vURXBMrG+obarW4m2Cwt+UznU5TOOtHZF2gqxjnhgM4aVU2V1jEGR5X
PlVKIb4PcCmcoXTfojDoMJg+kaA293xsosSLdLHJte9vozwMkJqKVjcCdbGqvuTu8Az6tbOVgro/
JNC1HeadzbYfR7VXPLgwjUN2pBBpHJfct+ngriYxomZnE6kmq53J3coC3jrC8hr0IIvxeuR4mKqu
s74xOfjW5XSpIpvGv6t9vmy6wUOrpMM5QO9mRLcVOqg3gWfcEwin5LNL44NNeW3bvgCrYxjFhAcQ
8y/wIIUxkD9/4kLxwTnrXp2z0l1AEYDA+BCgSIeesyg/kzF/sNevrdo94zm2rnl4oP141+eTSr3c
ebJLMSUElewwd9nM6z0Fmfvvh8tHX+Xq5PVEXZHJRWmGHHazgRmvOkLxwT4pCj74Fa5TMMLSrTES
cqKDiwF1GJaZ7z3gFP7kfPrg2a+NZhdSLOGwWpxPAJv3kQR1a1i4v/v7m/no2a+uu1GZJhw93Enh
omKDUW8HWDwCzvhvH3/14h2n7wM45NsjeL931mrQmckcG+Z/olr/6PGvdEQLLVwM/fH4CL1P2jxP
m+5c1f8UIIQj+6pqJRNw+VphB+QYhNPdVAUYTplPXg39vdz/cDhf+8nmwpK6YV1+sAijRNSFq25h
/b+JMM8/Bq1cEjtyH5wfx03niP+oZC+/rxL/vaMaNO2rcZ/5WLqpLi/YHuLMmgx8v2LTVkUDrkJf
PTcKY1viNOMJQzSwPtvC+PeRC1Lt4FfBLaaB05aXM93mdO5Tl5RmD+NT0BPrsQILDXfgEynycING
DNZpZP4Gp+1Kgb60rHcND5tN2KnmLfKr9QBsGMkyVccfdYTzrQsjd4PBFvp50OxvAxxURTLNujly
+DGDPEcCXLGqjYW7lHHOhd0qZ1bH3FKw7p3CZHNNnYO/gJgA2DQCHKz5N0B4yzdPNu2hZbp796u5
AxFi9l/LivrPkzOvt5rM9uzLwl4GAJ4AXt7YTcRo80zHfj6vSGuGtF4qiISoflFN4L4uEe3OjlEY
T4AvW58QuuQdVDVxwDEV/Za3zfQWcm7bNB8JTbhl7RYWXN5DgJHnATTi8YHZhd9I64ONb0Lm7NTa
VTt/WvSXwXfCE4k8ikmZAK2UUXBbsMEqQHgcLPHeqzNRmwbyFgMiX090XIGf9QR5m3+c1UBBX8cw
MNaO9uKyYpBe+BoQi0LeKqQCzqNb0/44sYp/dbx5+E7LXG9g2bScqlyA3ww59YnXE0hCkD3tIVkB
zEdBYRpL+ow0Sg+shZCXpyZQOHzLbohdWLI/Ob1fJ3MzueTT1Y6K40+L/WqnQm0lRzpRFL+e9o5w
WJyfwVArnywcrMBNG1u+Ixhj31YWrTNvhzmF7AhQHCQmNyLnOgN++08hnAy13f9WRfmCDOmZrNFh
ck6LUWcSOSckDKV/P/M+6H+uc2CWxeAvRiQ6+OobJAmJKcAB9s9y/fTkuJyef3qXV1Vd44OvDqAn
REaIPvjoK2IpMcga3XfIlJbYMj3FoKQhH2aaH+F6+6Kjek6q4DPjlt9WUf//Aei1i6YNDAaY7aSP
BYJcD12rx/NgF/M9ZMWYoCr5ScTIU1agUXa5X2R5O4EL5lsIuJhQ5lSoHHTIesBVWfT8k6vszxcl
/W1N+Z9aV7b+4Fo31NCUrpnL7EFO4yf1w5+vGcquLoIcJTqogChYPPviF8thnV/Xlv+L4Te2/6VK
+s9zKx/sZ836+mhajFCB0m5mkExyn7mbf1mQOF/+9w/0hTtxcLDMEayfVOtfvp3SNfgxrOUnm/uD
13NtiQauiupQBLlHh/l3ZmwQHeKAheiIT17/5UH/sNx+5/z+5w1NjbeOqOTNsYTZ8X3H3AICAQ62
OoUMKevdBrMJjGbg4rQi8/vvL+3PCmV67ZJmCkyE0RlWR1KA8RNZkY5Sbadpfg26IgfA3//4tz90
Wc7/+XIN79B2IbTj6EQ3GsIkKJZiJwd8aCHtzMtPDqWPXuFVnbciqYvKOaqPRYOZfYxRYf4ygSCO
sXIz0RNIHespJ677hskc/6fiDCPE//1mRUBIPea5OUq3PjRCY770WOjPLIw/WnRXFwpYwe4ioske
fTBKQP3auzno4dT9xCfko4+/2vJOjQn6MoXBoS2aVPSgIc8p/Szw9IOj6to7bRFNtCCLKYA3vrqH
pPXsD9X+78vpt3/cHzbLtXEaFNXQX4C7iLeubwtRnkEZBWDjbKnxsnCOHuduBBIwoOoaHL4d1fzJ
G/vzvUfJFYKJqnNkUyDssVs7YA0Qpu+tCsA1rVwG3aWpq0+25u8F9KeveHX/YSZoaW0M+sdFutvc
OtN+XJwW8bHySy6EPE95vyKC2rAdKNtt3Lmhc57By0NTv5rPepsP3/Rl6fxn57Jw7iDUDs1RE3Pq
BjgxtD32V74RkuSvsAXjaElgAjdbAVY3q/P97OnpEzzpgw1Nro4NI0ZIlRcc6j0ErrX+4pII0rj1
sEzfVX07V5/5CH6wD8jVwQFJyryotrHI+F5bEINnm4w6p5Dmy387Jq6d2sBnXbid4JTB9deF/GwB
nATOZ4m8Hz3+1SmhRvC1prIPoa5/DnyoP6gXy/yzKOyP9vHVIUFoLaamUOFhyc2dO0d7r1X/9PuC
1fG/iwv2Q0CHVbAeLXzsEBk1lwZwdE+TSJj2ezjm5CtrneXgMzt8Vlj++c4j0VWhwGWEsIgCTlLW
reOJfK3Nl2h6d8YfQfXr76fTn38OEl2dEcHCWlCHwDJToEudWwcKMgcYOEcb9kmx8+efhFw7toUe
1CQ+1EBHMrpfUIhDRLJ8/fvD/zap///nDpq2//1NCI4dJgesVALPihTiRg3C1zAmjC+/RACKllNN
JAk1QSNJ/Gar9EjvQzTmBw98hxtoB180aIj7CaSXN4VRe2ymFUJSYlUG4d3yMq5VlGHOR3YrLHzi
CIben4XXfPTmr84LRtHV2gVLVXr2EbaFR15HoOQVn8X9fPT5V+eEG8DwsF8XexxVYeBGMWWERIgK
g6zn72//97jqT2//qpyYehXA9VIaRIX1zlc5lz8Nr5cHkBwD2HMN6r0zRm59Ed4wHppU/x9nZ9Yc
J+528U9EFUhIwC305sbt3XGSG1XsJIAQmwCxfPr39Fzlz2u6q3wzU+WZggah7dE5v1M08nb0GwPj
iR38KBEuCnWyZ4NtqPIHAd/fT/hvod6lwpwGLvSvCq4MYAAmWPMdk0ZaUwqrlPqA1lJuZ1WqqMt7
2GSmyflGepVHXjdNf3usO/Y5pHaPoAHUWw2Nzg03OJ1tYKuM6qDTh5JMZWw7/D1pIDFhpagOIpCo
x0AD2MXQAaYaIAJcmhAKxXjgVw/crY4prKBsqOyHQgMCM1Elf1WmnnJIOpGVxYDPiWrSB+OVaXWt
BRdDZaDIUPm8qeLB/jHakAdV7aYZ/15uvbVuuRgpTT41orAqHdMaIWV4WkjbQGz5GsfbXjLwhqDM
AnAa+XFAY3KEugWW9bVfvkTgeX4OdVCakNgChmUnZjjbuM6u5X78xzH/5Kte8u64mG3HRtU7hjVh
gypJmDbOpquf88EGE8EP4Uq6Gdz5GDgYLnJlDrJ/aqdpK+GoqrTZTxNMmnCXpKzZToF7l1j5Pp9R
B8NE1+AAhl3Tbay04JKbl7EaJalp8I5Wyapw4jPMl+pLSwDUef53YG3A4hghCJvioWzDzgHcrX9l
zXht5MBVPnvFi6GvA8RQ1iBcH7FUyk69m5TwCJH8KHRhrkH7VjqPvxj+UkinARTQ3jHPD8P8CLdr
Qd8vd52VWdlfjHtZ0DMpz5du2j4SA8wfEuyFFiiNn2VwjUS69vsXnX8Aht2Q0eZHR5Z3Xqe+aePs
B+XtLz/D2sez6P4e8UDRcEtsBSsUxGoNj+ncvX3p2kvynUHpsMI6b4odwKJS+1etriiVVl78EnOn
XBsYtHrq48q1NyorDggZCu3gyW4ljgiTK8dsK2/eO9/9n12Eh3P7fgCIID4rvX3nzci/CF6+/Gqc
/4aRT779JeEOg+7EHF+bmFiwfdY21we4KwcY6GFZsjZMQnKCqvc8msjpHbKhmeoOygB7FLhzGtPs
Bhxrsm+SurrRHfxiAWzyPOrpuZwEMa8dDsJKUEWAbwgmcFp3Y8gBxgLrqXQzOAmHQO4H2N9+CFt/
H1Lo+uDxmLaJXemdDV7QJvCtYYfp07/nvHFQWcGBBCo7WtXfAyaKyHOJajfw1JLxtjQS+AEI0+ot
iCHsOYflYUPgMA4hL1W3LZNZrDJPHih0+dumcYe/eeLJXyYFvdNjWm7hB5CYt3OCE1k9PsO1z8Ds
EAKZ2g3AUY+Tk0Bz4FUFVMc9S4rYWDm/qeyU7UHFS54HsJhu5OAIsI+MB4RHOm5EXpQ3qgewpM4Y
ACYISo160/UHR4KiTLMcfkBIGBFc77b9vit6d1/BblSCvQ9dL7YjJOgABxEt7FYFbM8Dgz+solYV
J5S0L3BLwskJLRYOWYTkB4tN3psVBP5WDN0EtBKZtkEJj6BX8u4ZFOdi5yaev22oge0Nkn0JetNY
uw+yczjoL5KdXJN5yMfOi0PuG/oqyAxTtje1kJxajhrfVTHOIMbPQMbYhTyl8Dlu9dAW904py11X
wqzes7o9FEa4YY3RCZzMlpQ4vdEj2GY1dNyuT+g2aXp5B4NZfgL1rPoDYhqORSo95wCKIdG82Xoe
rw5q9IIjAV7gofEb8KtU0KKK7aZtsnW8iSbbYoLeHoFAbWRhO//WDNrC73TtPixbeLRPFgmgMldV
IVNYS2C+Tg2i6crJSnfQNv+3BYCuuodtlMKjt3fqxmwdzupnVRL2werJ3iohBlC8uV+dzRVB9qpT
uHPCZvDpYx202I+iwgCLmprn4XkOphYugwkOB4C+enylm9p7tlzMtTSw3A/T9M2T6pxsZ6uq/iZF
9oIjjGlPmqlkNzw1MLr4KU7U57mL2qRoD3k1vM2EzxwouBYmb8seCngXIZqLGi0ou01sEHjyng7Z
xs2T/mtgYttbzC0uamiIWoPaSVKrj6rZ3ytKXtk5OObyCLQ2ui3mFVCTcCIJ3l5MwJzuR2wNEq23
gkBYfvkG55rPZwPcYmaBD4b0bmaxYw1dDdBtRh/BJgMsw/PgyBSpuFJXW5nBlsLhYpx4k8yDBMew
T95hZUMkYZN65MoaZe3yi613BiMHbCEO0IpuTpAVI8sbILvJ5ksvaakXtpg/TdCcsyM4HkB0RAmW
QMS5G4195eevNPNSLJxOFEnROXOPQEAQFPqa4CSvbbvXrn3++z8TJA7H1UD8HNBcKMUfJohg/4yW
sDcmSNmVNf7nxTTbW9yCJOMoawn5TzsBMyVH/zvc1xjTnPSQO9Y9BNx7xdsvLivOn8A/zxNIuI06
F2r4jH2HRSDSOKhzM6zpGtg1ynZ7uclXPqglIhbWT5bOU4O6XQkuRXUmAHfV2P26fPWVF8YXzwCi
KYpPcCHHhM1D3DspvKcpBHMldOlbF50jrOduCr2g0Ff4zCv9nC8W2NSrPI8VHNXUpr8tHdgYA6f9
GPz2plVfChEm4E38b8vAEtUJC5CHOAXd+Bsjw/Tc1pUFv5FkW5qm1pUl34oW0F6KrTHPolSNJPiY
eT6so7BxbrXn0UhnDuBqUg3ZayC9IK4EXEhQfCRbo/W1YNKVL4MvRszSAahu8CFEJGAG1cPZEBrg
vOnyh3EuT34yHC8l2CRRbqFHhflc+FUo9NxtBlv/tgMRGR+3xGpTDuQE9/+fyzc8d9HPbrgYOKsU
SoiRQr5JESB+cPhwsAKsRxHf21zpSZ9/eXwZe1f4ta/9GkuUYXx1QHyrkIsZ1E9996XBhy8j7ziX
aS76EnoBQC9QAujpVoGTBhedJCGsM+rd0lTfzMQ385VW+vyl8WUSnpJQOUvtI9bCv3PJye3aCHr8
K3PByvta5uBVUzu61ojxzbH1m6/rmyRFrGkjXwt3uNKB1n7/+db/DKEM2Xf+oKCJy4WJBteNJau/
tUX6RU0wOd/3n+tPpGAEqy/vGLSo64K6y6c3lmb6BR75yY46EIO/+LIWAykc0nUAXxZYJSi5V9ju
FJ4OmVtuvOHlcgf5fBcL1cD/Pou00npkBTrI6KJmUAxhYRuw5b7XrRXiP175otbushg6GQONrygd
8Nqd6h3KsFMbFM0usIfvfd7D3Uv73eXHWWv6xYIS4qG6n9KExj62VKG2CpDhmiLyLfvK1LZ2g8Xw
6E45BJ0WjjFRZH3JQR1sYDlkV+b+lb6x1Hq408C92kZzUzhUlCHh4P9K2K2xri2HV379UuvRO0E3
StXCapewGzsB7WCqEROZibfLr3/tARbVitlKc6Sv4PXPReZGQWOaExD6IFdVVbsv7PZLoa2ELyUf
iACGjRpD3tGn3wFYi9oK6bBttqfWn8sPsvaizn//p4sPTTukbSbneEihfAUt8SNI2Hcpr5Ve1l7U
omMLbAFNkpDgiH+EFXL8LPO30Om2mq88wH/zw/+f+fh//rp/ngCWXDbb+SRjDkX5E+rSzQPMPQBO
pIQeULiqj3wAiWmGAAuezSbL4Uhj2TbDgcUGXEtrry2f7XWj2D71cn6rBE4VLKfNIp86oHEb6BPD
WSYwHpeJc0CRAOKUBjkGs7baTeY24900Tv2h6JPgDTMUAfSsTb+mv+DLiLNJTi3kozPSAdJ8hqhS
/8gzqrdAf28vfwArDbQ8QK8pYG/6vITtU/UmzHivsESeuwSMy9K9VhZeGRaXp+eWleT5nJYQqQR3
kgygfE5hbt85/f2Ufa22Coj0/37JhfQD3vacxHUOqnSngTwdE/Lt8lv6PNiZ8GXMGYwMcEkw5MVQ
6NQOmrb5Jnd7rO3ajk2HYsrNk5gy/arArwKrGXrSuW3qB1ho6j9TUyc7OP5ACcQeHWBlB7XIcHBq
D+iqFMgAp08OQ+J49a5xkYCVdh6IuJd/+Fr/XrwVN8k7eJ0H5G/Q4G/lmXSDLQQSf9mVesDa9Rfz
EG2rJJiNgATSpc2+QJ1qawN2dKDUElfm1LVbLGYiEDvmkTkM6gLf2qXdGeqeJd+RcNZvLr+jta9z
oTHIp2zIS44bgHTcHyYcTN4l2n01SvZhk2BwKAHp/dq0upQloXKrTDJjYhrmU+q+Y90OxtM1kcra
gyxmJWxHgbsSnYxrDSwamdIwoCCbBbESP9PkWmc+D92fDLjLVEeDN+WbFpM3mtyPhJ/HnWTXrFor
jW0vGlvYg/QNyMexgevKMYiCA0BFXVkDfr5dZ0sxycwQygyMkow7v3N/2pUyP0t/sF6p0azZgQ6q
SlCMy+bDphNE45e/rs8HWOYvekgxaAwCLhbR9dBEaqbJBsPIHvanuyzPni7f4/MmYf7irc2MYMC2
oQzVxHNgqTQViBfXgtU+bxK2PFjCsKRbAa/lEVkSJEr9egtCQLaVDorel3/+2h0Wm1eH9w6tdc2P
XWA2/VTf8HzaAIpzRZG3dvlFt2A4V7bK1i3jpKOITQD1ey63rP/a1ZdqIVV3EyHYGsM4OYOa+1s5
4Djo5y+9maVQKKdYx5oOflbqjcdEeN9V3t/Y6TU57Mq3uVQJ2bQaC08x70i85758Q7rj1oDZVKBc
cfn3r3yYS6kQbJNFXhpniunQ4xAGvGhq4AO4fPGVdg3ON/1n5Tf4QeoxBBMdUw76EfO/DZ6doQOr
K4a2tbez2DKaWsyQu+DtWNKgkvLo9QJsvr+qutJr165P/vf3cwlKE0II5hh0VQGKOVXPM78vrfLK
y/98OmDBYuTJWl6UFtxyR6804IWO3q3V+hD02OoO3K9nURRXipJrDbEYfvSUwr9lVRBVycKOWO7t
qTOUSCG6pvJc+YyWuhbwUBpJAWuN+yIJi/wBHo6vfUNLWQsh8Oi2FNvchDAStcF8UzsYIRD3+7V3
sxS2AEuaSZyYgLOBgeKlGJ00qms+HUbV1bsv9YOlJIVJABPkdH79rL1Dds6vWqpfYLBfufzKZ7RU
pZRDOmsUfae46/zgMA+02vSWImGatuMRyivQ65h+v/woK13CX3RpZGoUFCk1cxyU905iQ3d26wPz
pNW1ktbKp7oUqCC1qEXQ13nEc6uwSKuo833E3VxbG61dftGlRVo2XDqQRpLOi1r4SDsGJeR8rby0
cvmljEF0xniiNbDtojYHoi8rscOAvC71QDa63AIrXW15BpQ1fZDMrlPGCGrFSf1OwnT3tSsv2nZC
1vgMcQe04aYRod9RpNZY18bqtZ+9GKsVDJIe+KBlDC4i8ISvVv9x+VevrBmXR8N5xhRyGDKsTezu
jA+/G5ETh2gEA1DWtKGiIBHO8A+Xb7bWvosRG/lGSVbnqomTbHRQTIIKAjFb1sZu3SuVtxXxLluG
ADqo8zisgkxoACZ4xwsvDbOsFWEJT+WzDjp2APRQxmWCE/9kTOmxGrje9TViaBOeQJYrSrMbfJsj
xCip/RuOgvBGMQK3rEjTGtTztPyOkYEgCwrcU6yMkk1rVPBy+Q2ttPPyhLUXCBunrmnOsbXIQqhp
usVRSxd97erndvlnRQE6YobvkjUxbOCRXzc/peV+v3zplaZdHhUOgW9SW1J2RKDfziXIJJyH3y64
9F+7/OL7hxi3BpAdR9u0Mh0GNGiBEOe3mdtrU/DKyLw8+GdKT9AmwuWRQp8NhiyW6SESBEK3T6+8
/LU3tNgFdNDAdAimgQHQph9WDW1RS5i10Tgm3l5+SSsHjmwpAEDGWwOPuIupDHXPSJYS/Huc0+wg
KVSgqAcAQlqD2gZDkR0TZ3IAWEaq6OWbr73A5dTQWaVpxn6KYeJVAmhv962t6mgSP752/cXYAR8M
+EZ118RmRKHTAbd4w3RdAhPS+Duvzq+sBtYeY7HW43ZjdNpBaJID++upUOTJxs5vs6q+MgGtfAbL
o9NuNhlyCTvsZUUb6vIOK26ZXZv+V4aPJbiKBVbXqhwiigzF9AkuJCnaKz1wZaJg5+XTP2OHP7AR
2WJ5hfYlHIhMeOB7h9cytCw+H+BwAMc7EOOT6fL5imV27WnObfTPLRvIPzJfB8FROp54sLlIt04+
BFceaGXdx84N9M/VaS96i7RSHIMRunxCN4I9g9gEtiiyzuZrjvi1Zzj//Z+7CPBR7ZlCMjM3SPuC
DBGoo5Zc2ZuvXXwxKlKNxBvEfrkYSR5dK/gzW/7vy71t7eUsenPgAIihkN8WF4xa8C3yA/a1dgT0
FCDKon0s+NfMVWyJtAqyIsN8PdeonZuTpP3NYPlX+vLa61n0ZWUP1A1kXUHfClxsq4lANka+ufyG
VvrxkmTVNw0iD0vIzZFRxyHpCdh04lXZTmFhqb+X77EyGC2hVW2ArRWAHuLoYFtF82aDkJEQoQhh
cg0xuXaHRa/meVlWXW05ccrhm5E06jJy9CEQ9eT75Wf4XCrClmyqFMWWmY0jiOPaQAvZugUGpcGO
ygmwAqYcpCnZH0gXeBfd12wibEnqsaaOI2hZFLE1izSIxky3gCgOxfiVpnc8dzEVVb4xSWkn+thX
Z/ULVpceYHgI8btGEfu0VXCDxYc7qa7VHXOb41DOWzf45ugqosn9HHy73CaffruOt0TSpHPVjxTR
Z0eT3RY2NoryA+LwK+ucT3sdLr5Y5xSj5zSQuusjgnnKu85CBptEdf7Ku/90GsLVFx8sEF5zrobB
HEdkXSXke+ZYUeI7YeftXLHD1u7KRmLtKc5N88+4HfiAPRdjYY4V0iMiwL7aWGJNvrvcAGtXX8w9
KYfrrJcBgkQL094jb8M9gg9+bbG88vkskV62QSgdGRFH7dvwg1saCQhNgxznuQF2wL9mI137iBaT
D9xJJlXzVB9lQg8Vm1WEkBEFSf/4cfklfTpyoKkXcxD3XM4pdnHHigBgN2UNMAYl9dS2bGn2Dq8P
j/ymftcDUHa0Ts01k8zaJ7bo3rTk4C4XCdTbFVIUpeo/gq5GxNlcwWfFUZwGShvDmeV/aVuGB110
90H4DvLhkMoe2HBGJJXfbeuBVFcqdCvf2lJ45gKSpJSZ5NHQAnmLaVPd1HXqHy430trVF73dGFB1
WrC5j5WXJdsGxIF7FrjFFQXY5zsaBwai/+2Grt8ZLzHSu6F6/I3ksjH0S/aApLsnB5Ao5GY1N6Ib
TgjK+Y297DU5+6erH9x10flREVBWgPTMo2CxQqANb0HhpfdkHg9IEAwvv7mV/vP/1Gc87ZC8xiQA
QjS9HyXoIEgvQvB06rfXED5r9zi32j+jWFI3zmDzsUXCwusodkDuhUFTfPEBFgMATKqI5qFWHY8k
mfc1ATojydzypHlOrtxi7etaDAF5WfWGtUiIAPr11Cb8JvDolc0F+e9Y9P8d9KKVl/1cuwUsKkVw
LCF+sKBiLeg9FTArhaZQ/QMAMDqq5cwjWDaqfeICO4NyQKeBl0i6jctVOoQaAc/7IuvID99uaH+a
5hqFg97WujlAelw8DVjO2tFEZPEb8MhKhxxhoXeUQImD9GIEvItC69iBuOd8+NIhWt73s7hlSGab
G9DEJ2En0SgQB8GRKzXCjEDc+7bg066cZftgi17GprCzk2KNd6ROXkN/Qfeq0eyxyEUWFT0Z36jN
gt00UMzHGXVeOo2jf3uGp1S4DGx/dxjSF5lm7qkdtQuuBkGCgFPw5wExpJETlL+CLBHvrEXuZWsj
qMCmtr2fueX8Rl6o9Taamv7iYJztMit3h53FrHSLcAn/ySGaVXcly0ekFtRjfw5kc+5sq6p2JTzN
TtR1FtbmeSYnAg6Or25ZYnt+lFSsRwifGPhrllgOsGYW0hXnICGnBlPCBiNzC28XlIdhzlVOY5zh
1ueaBt1WuqruWCo1YqwD98jA/7wXEzEngVyyrZhgHBrqiZ3M6AePyEPgNwglL+IuR4aV6BP20oBa
twVgJI8Bo6P7CVS3n4DHFQVOsAAeqnPU/SRr1E2mqnYnpCg/CjPY2z5AToEHNMGNAzXe3gAQsPdm
kh4o9Hrvvmshai1lyVY5II9uEacNNLCB0pgCZvDGRFd9x64KKihbG7i9R3D/47Yb4O+1OrjICE4A
8b8KB/X27MHnkH8hphfR4JKfQ2JYXfIMiQgTYhurEh8f/IY7V7XWHrifAU452GYqLsSetDPWlAhs
vHE6hMznzTDdavjq45on6R3SrOUBTBMEmbu1u7ErChMnNjrDNx8xpMgyIuNjomd/NwgOm+RIqLfT
GWvgaILLagP6axrnhZtHFeLIwywp4RPgNt8a7Bx3KA8mkccaRCZpgyA7ZGITZHv0YgOXlhdZfe7c
W02SbCtLIzDGTscfLWKVEEKS6tsRIVzHmgrnRmbVoCPtwLyezpQbBB173Y5zM+4YKtg/WmQTbeqG
tnHdehrg3Sr4E+R5fYea0ZCiZAveEmbZoUV+4oiQt2isEXEXlsgUgxV+TlQdstFVO4KAeTge+fw2
U6RIC6DBng2g2nfIKUAUF5+KOMf2ZjgG0NRYmCSKbltmqX3TVqRAXg903TUMJntSp9UznxQyiZBE
EGFRme8Gy8hnMLwUOLYc0Zhp8pSgE8Iv63vIDMsdJEEzC+k5yV/OuYeNt7G8DeLcpo1CbgTSy4QH
ZP+M+JgRiU9FJ8vNqB1o84oB+dB88pMbh/b+n4y6iR3X9ch95Bv5dJ/aQHMGwZRskHfju8ibIY5A
Lvdow0zFmg8HMq+NjzgQBIdk5TbLEYMCXVW/O3ctJNvqACp1cLHcGpls1fskIcsdzZghz9nVMHzy
BnW5Kv0jEEfxQ9rB/JLOsjoUbj38GXlrn7ivyHsB6Cb8llWJTD9QTtO+mO8VdEPRRJsaLCEnOGUy
lfsk8NvdLOYGO9IU6bSIpx+7E7ScTjiwlhwE8wE7zpXwdk5T2yqkI2I8EIRWN+8EUYj8xsK/ECob
jDicT6RB5kA2kPzUwdyHSLF5gGoNsWadG1MPh0NXVkUr8+7/0xD1k1NZXt/EfOiG0C79cYPAWSTp
FCrdf2n5sFROau25Mu2qJs6rZAeVRlx7UwzA19d2KEvdpEcTLzCQigJOKSikoWzvGjh/Lv/2lQ3K
Ui/JaM4wiIs69u2XDN8VEv423Zghyqz82sJhqZakwJ1pTyVN7CFsuwuCU8D8K0W3lbZdUgKToADw
TE7iyFrkwMAB0UHrydEMV01dK69nKR9HxV50Y1kKlEzGvduIdwOTb4Ssug+h9DXy0MrSaikhR7wB
sqhE38ZIan7wXQT8TOOVN7SyfF6CAl3QY63KLZpYm2g6aSR+yA2Wzp7ZXv581n76YnneFdKy5hrZ
HmNdfBDy18358+Urr7TtEgfoGru0W+M2ccmysOpllNowqVvXNnprDXt+oH+X43ZBfMws+CoVfczb
+cCyYifa6RetkyvL2rV3s1iU6xRJyoMrmtjqvrPsxSvfL7+ZtesuVuLVFBQtCLJNXDfz4xiM35wu
ebp86bW3sliHmwF1VAdUjVjD3k38W5UWN4G6q4fpyvey1qqL/XVX5cBnIeE+xjJZ+i+Ftx/Zw+Xf
vvJalog/3dcpQwp9Ewfkb9k8k2s+5JV3stTRVpij2sSSOh68ZxQEdmCQbapO7BnkwV/75YudNSZ4
y8oHp4l7bNpDcP5J2Mv8ylfI/5NmfrK5Wgpddd8MSY8crptOGGsHw2DybVSVf4C3Xe4GJ8m3bU1G
pJWllRPNTKaPskJsMASeOTKqwLtHklZQjrHfiO7BgtdlB1aSc2944v0Adlb9oghVOOVwar3MdVog
GRGF5dqM6alAqfcuG/tqC8v/vKetno+GaHrKvHZOQgp9GAnnsqxBEeiN82eqLHAmpPW3yIbpvYYR
cNPlyLPf2KM/VPA1ui5y8LiPcFzeA2ot4UQ6r7P83sN+V5U3c1YON11DiYrq2Rnv0pRIPxoDXaPZ
uC0iIBrnbTl7eh+MNN35s4sUY9I1ENeDuodrl9DlutQAdwBl7gZZDOM2gZGjVbaFQHTsMHtugR4p
Z+99pmq8ncSImAEOhrtjZtOETjJCd4uEZUCm+ZCfcOgx/9AednY47695WJuiOKQGFLI9jjbpTwDD
QWNG3X/cqazBFiTIpB2KWrXAOCTiLp2yYC8nRz7NQDhvHL/LrTDwZHpq0VfPsXQFIh9xZv4TxFZE
fXXKO8gUaY4Ja5A17KfmgyG3eIeAUgd1s1G9TFhxbpw5CRDkPNEjttX0w6GWjINgAJkCWcmbRicc
7mVZujuVNgr72G4AINzxZrDBLZFEyqunKJ2qPxn2wL8msNOOkMS4TwW36wNLAzeyLZL9kByyEqIt
7xv86gOSXtus2yg80YYVGdbVnoEAF38NSyA5kUrbs33uJd4zQyoHFjpZffDLEc75wbF8hK82bvqr
B+TsPP/63xvSpn6Y1hzkRcuU5s4VstwjnBVnuXoA8Rz49juRVeKACDXvpp7ARN6MgqEwqoSmMX6m
RF4YEmntLYJ6iyqqK28ot16SA0+h/byMMXHqI2dsfBzHpN/OTj7vcqkbREyQTndhFbjtD+K4wNPm
nQ7ePHQpExJ03m/BWPJ7L9CYbh2mfsrZDv52oIl8TKhY3qMMKIuQeKR+5U05vjiFjXQ2eHZntWPU
58DSey42PL2uQ2hB2ztUR9pjz85fwMxKsB1o8NBX3AbEHHkgBl76nco9Z8s0YoRDT9MJifGDtWvL
qT7YRjSb0pXqSAsXksOKjxb2rzQ/ah/SFtfR2a7UGnpK7NKQByYYahONPnhe192ac0oxd8YGuyo2
7pmY5bYIGpA2ND9vMsBaKacOG3JgUW5LAugK9exhr0etDrrJ3c3ENFK0Eb74HWm8SLRIqtLZmKkC
D9VuR/MoQbIBKnvuHs/bigeMVDNO/J1p03QSacoAo4DB2ASIS/dVVwJHIOQT9wZmwEvj0953MruK
0sRvQIQhw24Uc3sqnVbdYEfov6TY++/gYh9/Jy6GHOxk+rAduIXrjh2yldu6fk19j/1UpXE3ppLm
VNjc2xKvgBrQ6hKoN8ZGoMmLkTaPhT+BFpxTxKICtwzSnOVwkO96mKRw0jXBbuT6IYLGiyNi7+YI
6gLrsel9hUw/S/t7pNvPv4g9qAOiN8lOUOV+18VQvCOFWG4VBrx9Htjzc54K8c2ePXljHKDqyjRg
NYoNrrrNkDX7SBAhepchsPkhrTKzyQFlPIwmH4/CRvM2kif3hZ2aA2QuoNmTyTrYkKwhSTvh7741
duFs5u6XytM5FBm1k3BuGh4lAtl5XlXL7dTa1StO7JBz2FMto7Lyk2OB0XpXu9Q+5aTEV24P2L26
1lRs67EUOylp+lpMYob/iI3w/oxUhZPdDFga/pdWCGJaj4ptA7IPaFp1cgASXkdAJL/4Tg+TNwLF
MaDbwPm4rbipPDd48CvkJYQw2mkWlr5qdhpcDcT2yPFBw/oTYnM93QWK5ycZ2GOxcUfP3Q0u1ai0
8BTeKRvNMiTurY2g9xchbPXSK2jpHCSgbXhAslfX7tSe8QRBJVDun5zOTh6LIct2RamDdt+Sqniz
WuSERQydDyQ2F3UJV+m9wBnmB0JHe9Tt3BY565ocIPlBWnqFLkCKMo9UIfihbCFaszPL7NG6TZhZ
GYTpDqL3lMFaVmVKkJD6yArvW0S7hl7RQOQ6FD0qnYP3TRqMJ5k8l/NLF3xK6TrNLXxQ5m2o+YgV
lAB1qIKaYRp5ElUw0L7Vrj1snR75A35i8f3A2+R7Iab81vH6dN+JyjzVWUE3CdKrDsPIu40NNH+I
FG9QSkrSHkGsUrHlEkgxPOJPW+7m7k4UwRzlZ7TTuaLq7JDH20UmG9RxSEcaIWVe7IeAwPBQYWyx
gvndaXnyE06tcVsRi23xHwVimKEggfhJ47vS/oZ5PXLHsZa6B2AKtdrWtvTvVJXDoUs0+4b5h8Si
rCnY4wajyA4nHC+ONTbbRNg12ZSjREqSl6fqIe+GcVfBYX+LKjus3MIQhWJd0/1C/3C/tz7qs/Pg
6A3AofVTM7TkRmQFYipsAhWio6dNIOj0hOOTA9J91B6rJYMvp3Fv0XfdB/CJ+EeHOt+mwoZz6+VV
fUDB0dwHijYHKQSNSprW+3FqfeShkmmnC2bdpbVFIpF31h0Wps4BcKgZ0eVje9/4tXjIpLSekeTb
vHYZwjL6sSvhSqkfUqVQSUW+zQZTQ7a33bI9T+v9rUSU7m7EJ3lwW/DRqCPMxhGY1rWbtbcqaPwf
QE3pbMPTsbhVThmcOsN7bJxkvxsnq/sNvDZi6BKePeQOYfczsoR3BLXzb01VFb+Qt+uEyIvKtxNQ
ZbsizekjbKLOoydz8DEHIv9MIDAjEl35cdfyJ5Y3clsnbravfF3dJhNxnqlTW78FrdSzGQvEJSOB
Y9xpjDR3QVZ5951ywBFxnf4Xsm7JX6/3yREPPG5tLeqbVAr3CcWCYB/M0/TqtvDM8pG4vw0rpx/Q
nDtbv9Nih6OoEqyYmpyQesc/StHlJ2bK+TVBMTbBwVppnqUBn742ZfcX0zwAmNAaq18ya+tHk3FY
l9C65InnNlSpQ4GguLDNE5QOA6Rk2chWrRXdugiWH8L/4+xKmtzkufUvogoECNiC7XZDz+nuDBsq
SScghMQopl9/H+du+tNrTJW3XkhG0jmSjp4hG1KJwlFVw8TKIx3qXpYjH3Lc1R/6lgcPUhjqbuYO
2YO6abw1E/RrRgBemnAB5BWlwJGKnbA9FUPtSUGntsw9AI+oP+4UPEbeQMGssNar+pY3otvlnTs8
4dEiDyX8IIsbZpgoepbk3TJhUCMnqNz6duXfwGJZRHNXWs9ymMp7KJHZN11pY+cqKvsOjAu4q0s/
e2BkxgsJcAw3Xu+7T5yk/C2bSgdwPdoO+8wZ3X3QGsMOm7P9c3BsDzuIB2W8CYXiYztVwdPYm/aO
E8NBuX6q5j3GL/hI88L7grr1dHqO6fcuJdZdoUDlD6GvAY7vEJjffNaDoVRC/C4ICLn1O2rdDmWf
E0weFDWJzLJHzkzRhmXrT3hbSa1dzSa5MyzXeXFHaBzsCcrpj0x59CFoTfNkVT/uWd+pfZU62WOV
u+zBoAY7LIXyPgxmVyFK2bDlRnJwHs3W2DkQWAsBriyePBw4HwZcy/905lwGQBHDQRye2P2tO6NW
DJMP8BjTup3uMxz1nkvY4+1kY/DnzgiIs8txqkKO7+EDPMw3tmfTG5JK/8Z25uYZ5QrnlRTwXCy5
u+wLp1Y3c4tHpakRBGx918Cx3crrP6qenCcGI/eoUYq+zND/g9l1ZjN351RBsQEBPX/Ppjr/kMCa
xM1SAj/3UkTd/A1vgyEW0+X76lrj2kOzPVpml8PqM6EpBCGqWLYfQ7HxzHz+tk11GlqHAvBsTGi7
xzpE6o9sL/Szneq3fBvPlwmoTkSrKmJCCypoEniixX6eP3rTFrt3renTeH2qKTVtbTppa6AOHDxg
28cNZKMWttbw6fdPDS9L5wSTAfAZNY1YLe5bLdhGMel8gZAGWpGKNQ2eFqAdGHPDiaGV/ZWn5R3e
CsowmO3XJi02PmFtzWhFKx/C0eBu5W2CIs0OSILIpg+w8r68INcWjVa2Qn02wN0QgkEMJ82RAOVk
fK8qP1rMbH+5h7W/r9Wt5mqAyk5+EpeQuD/a4AL0vH0czWGLHXbeYsGiOvFMGTCcbwe8U/RpKPa4
QPEo34k3+t2LIGmJ4+q8VRDCovlvOYjqPLTU7GBN2ckmKTuYQdchxwXJNZCOyqu4nvgUrZ7FjBKu
kV7WJr6LNN0qqHuT0CJLyLfgpCur1j8thE8B0Xf+KP0GFbPUg5x7ZWexZO2xqEy1M0dvCj2GYs5V
M69z0oTgtlePwD0U8Geeh8cShupcbAjcrywrnYQmVG8Ws4nyfJN+kQ5eid0Oco1X4dsxD1psm51v
zJZBTyX0fmewr9SBOI2x5Sm5kpR0leQqbwujhJVO3Plqb+CQ3gGjf3nM/718nFujWrhJM8UZHfXG
26LtUEJBsXvZ5RMfxjC3BveH35b0fQlSaKiWZSsell4y3BjL+RYK8pTtUwfoiJKQDmfa0fiYBB7x
c+DXIP4DtEXejVuCESuJRyesE6swJ14qG44jkBjhEUNymIGvoOSq10uqKyI3hNR46PetOIXa013G
YepVG7DtaJgxbQz22jdo0Soy4giuKjdeKjOqxlsJDfTOs3EF2TiLrHWgBWtqugRupjaBi3oW+vyj
DJ6yuQlLY2OMVhaiziMsC8+HkPDkxK2HUkZhl0fWiI3tcSVAPW3n9RiYcQtsiuMif+kqFY3B49zJ
jdSy9se1+By6zvaMkS5IXsMzCNTPDipdlyNorWltuxUC7uKZQiUtG/2voJbDDUrsrmta22xtZXvj
VPckxr0ZotAw4WCt9fNy22vDrcV910DvwzMJ7oRqDKH8AZFjrJqrpN8sqhPLBrvPcMvHQkEFH4aQ
uxqlCjZ8kenWhK78faodjKGFy7oJot4xSgWhoFjj1veObozNyp6nM8rgCApETaqcGMd6uC07EIxa
xPAaUCeuXPm35ZsWPiuLR2c+ZqhOzI5vwQIh/QmMR5SKrcP3Siqgp4H7tG8vHkO9EILmMdC1/QFP
RuIY4Hr0aA24hQqWimIjqa3NxOnTPne0zDww5tyKie8HEbhYQ2Rb+TfPCA5XrVSqxS4bXSlq0pAY
76XR5L/S5WGqtva/tWHSoldltadq2pK4q6OWnmzrvxUNDZuKXpeSdTlUsBM9HyW7GVBhGezgB7qX
qXvA2fatxRvIlXOgBXMlhUCdCsGc+SLqgwUyXx/Bkm5kuJVw0Ml7qOUuRQPt7NiU73ODgtZRFgcX
luV4Qdr4gJVp0Cl8fWlM0EAPSCwGG2+k2a5q80OrfuOCeuVHaHuvg3JF4wfg+aQ9zk/Za1Bkj3n5
F6ZfUeNt2nSuBMM/f59PwdDZUg0tKLu3tcFxNnYGOw4C1sS57TVvXArynAtIMIezB9s0YIHGvVHk
eG+TEtUc1OEBDeMcStBLYY53IMBYtxWHmqIBdHTUnp6yQgSDA+jbUC7AhnkNypJ9szOBXIpUreq7
ElIIZajGuruD5kj1UAwWj/zKdV9QxqZ7bxzmqCR9/o4DjkI9EwzjMWx43t86E+c7uBH3bmiNRMXA
yA4YoUrGyst9dcTzI+qxSjhHt8r7dwqb+Y1r0tr60lKVlfsQj7cKgoccDuAkPyjZg4w4fqsASmyH
dqPesTY3WqKybOhDwVeoTtr22KA6W4DZABjpxgpeyeSulqVQ6yMDJKnrxK3xp215mCq6u5wA15rW
cpS9TJOPEjbo8Rm8191w2ZJBWBsR7XzRM8ZTCkpBkvMfUIbYOXgp7Z2vl//1WuNaTmrEmGcKusVJ
CqcGwti+9l6pu6WhudK6TkQcliXAm3q5xP2QGFOwM9R7DvnGy3/dWhlxnYIIecaZMX/xb5nNYY1V
gLx8oHCL2AsPIpQu7+skEAEKx9zHySby07bZCxg2RgQmqg8q6INDnc9gLrrGpkXY+VqCo+Wvxgbm
vilGM16y5UfJC3BCGvPGwBvxxgJeG9FTav6UuggQ3nblIAXD6HbfsS9g/uzq7s/lEV0b0FOnnxq3
XDPNqtNxTXjy2Nj2T7er/17X9KnLT01Dx6P1COtIDMHWKM2fLLU1Imt/WgtpP5O9YwwYkdSc5hA6
i7AImYKN/Whlx3O0oFaD38GJ5nRs8qp3gP3fYGR8U/gQpSpAKr88NGtTqsW3ak0qHcCBYkWcsCvu
wYIIJ75FhVtJ2zpfMy0p0LiwD4rn5le5OPua/E7bk3sW3RtsY3JXRknnbBZAhuc+kESx731p/R+8
C6DQ2kYuU7eXh2jlI3TeZmoLG4wYAuWDhjc/XZM6RyZNM93BVgu1loIrC2893vTrcncrM6ITOful
7vy+L8wY1uGJyV2Y50xHyjfUIlYWrH0axU+hYBlA7PuixKXIGULp/rCcjYbX/rYWvg7A5NCJ6qx4
nlzvgBeXxO2mp7w1tgSK1jrQg9iATQUTlRkzfzguTJ1Ml/xHZlmHy+O+Ns1aKLvFAmftaoHc3lDd
DzhNhY1lf6k6XObs4pdHyXVHGVuLatlTHuQ5YqKHDsU+r8t7r/Bulrm1wzwwYgohlMsftDZgWmjP
qhgkd40lhhUFTIRMNz0ERuDt3VI4N9d1oW3geVERvqR9llTlGBue87Uc0h+MXscE/I81gAhGS7h5
NsK9to5ReNuBefYGIPJG7vs35GcKm7oPAF6RK7NoUiQ/B8SZrDOGAwNecV/0PRgeI8CBVbiUU/HT
6yYrwa24frNwOoaMS5vdgH/HRIiKkdrV0Leqo3yoUGcAuP44VTIIoBMMCbgIVqDWvSGyGfhLI8dr
hTD6R2475lfpk/x9WdzlT8ZUdbDVMD6DOUxi1wJOqSD1AJt6AsDdMszjx+UJW1nkOoK+HUvgSlO7
if12htei6O954T+5QX8oxuGvZ+cb/ZxqLGdGVgfR98T2coBMmniqjO+pALRnaG/zqXwSIohoPX0b
HW9jFlcymg6qBxgSwJs6bUFyIzsQorLQKrdExtfa1rPlODVICm4bB4uC86Rvwp0RvvSX52IlPnVM
/SwcATUGiA2A3re30+7HVI4Hk0Gf7or2ieucPupTqs9BQifAb8qEAxUmm9hT2T73ni43fnZk0LiW
LQ1rYFlHyzYZCL8rSAFPK+v3dU1rCVIFUM+BID3cJ2xYwnrvs7yG8I3/rCVEBg1eUcCGEaxSGvrT
Q5O9Xf7HZ48gaFhLg9M4mBzaizQmA30XbVaGrgJNTAKYZ47tluzpypDrBx1QIjxWgeOWGGkZUQbC
1niCh1z+hLXGtWIpXrSlZ/R4Ee5g8xfmhvVXFXJ/ue2zegXE1U80FTC0pTKgdwoRrmjh7oPDjRsw
/u6ksh8gwbVTpDvUGb1mU0J3WtAONXcKowHqpa7vfVi1Z/ZfDqTr5W85G7Ro/PT7p6AKUiATTQtK
YvCyw6OJF3nAuBjjlapIukKFUbvtaFa+SFwbQyIBiwEZadj47yvL1NZi1gEpfYZEhBtbQDAK4Fys
v24HvsrWAl1rXwvcwjQlEWZbwTrkofKacAIP1H8x1XUpx9bCd54d0AxgoZiA4MBCc/Y+XLC/Lk/r
2l/XIli4rr2YTgFFpKLGq5ULRBMwZUXog9hwYDCGuNyNdfqv/9kXoSx7CpFPy0cwNhXSxPs1nvyh
2Caw54N2ybIbh/nyZuwlNPqDeUyMihAQOyz+6FqiQB3PMIvd5f+wEun6oUepqrJ7hGTcG+KlOKEj
q/71uqZPp45PX1fmoJNwCh16y5wkADdjZABfvrF6zx4pMHRaWDtqmAI2AlYyswz4ZDCpneWJTd/p
/MVlUFqFX8dGTysxrgtQlKyfetd3oB7mtBNq5eAmmw3IyDAzv+qZFx9zmpzPI7UAk2jOxIkDF6LD
pggnIO5o92rLl8tTsfYNWqwDepN3ssKWBBYxLkpfFyBRrXErC67NhRbpVJqL1Tg9VNAKUh2y2eoO
OV6qj2XpNNBShDntDiBkdlviXvxx3Qdp0T+q3Cxljw+qnf0IiscCcFE5jbvLra99kBb/bsvTeUrx
eGeU8n42nYSDlzVPHJhkmOYagLGqTlkbna3MjX4IZ01mlKkJYX2nnAKEf/ZQeOzOKrKrCoEEpiL/
u7qgdKnKwMPXpGl5g1Pandm1kAi4MoPoJ+6pH62pJidHygrOsYF/ANT8eHke1oZGC3I8v4/W6AMO
1fTQFPHmSM1fAveqNzCMy6nXT1HnA8GNQ/yCqFvKPYFZQiGH3cI3lLFW9pB/leJPrXv90teihOhg
I25K8qKCP3gi6YqtP7/WvBbRs582nhvgz5PiFk95zxRyEfPJm1m8Xjf2WlBPVt9SB3itpDXVDaX0
fUYtOazM7vZy+w5G+cze929P/DQ+VT5DKbEyLWxuEB4YPQgl+PnWGXNt4WgBDLZBms5m7SVeXj6K
xU5DeBdH4sQPv/zvzxf8iaszWmfD77qgzGVCJ+jfePCWesBz0QLXYGwSnWMHYefTIIE61wSxDJK9
ibz1H8tSTXeeJ8Qj7bti31owctjYps4vCEf3WJhxi5kAGHeSaq7cEJ6av6fafCoG78HkqI5d/uy1
Tk6T+WnSWlHi4dHq3KQR8CbPHqf5hQkf+uzfLre/Mm86nzejOaSvsQEmpnEqzX+MvNt5cOi73Pr5
f++a2oHEO5UfcaFxoKtNQwE9HR8ACkC+Q4O4GwO0sqp1RQsflWGaZYGT9O4SMWs31lvbxNqf17KV
u9Cctw3+PKU74XxvOBTdflVbL/ZrrWsTC83aQXDI2CSS/nLat4qA2tW8cHcD07A2LFq2gjG5nzVp
ShNIYeG1WAx1CBTUxi6x9t+1TOVKPKHl5DQyowhVemdA8Vr5Pxt32EhVa6tSO2wgmMFBsQscA6iI
uGNHVvWQia0lc7YIh0yi5yrS+YHdzCSxKrCPnPoX5M7AOg5A8zEp1PFT1W9sSacN/78p19GJBybY
LkYLvl4SgOgD9QyQvF9d8MIG6PA47Gdnbr2DnR8wRzfDaVrWmCMSUuKCyt6M0DSCHdXOUYvYX47k
8+vJ0ZkIPi+LqcnxJabMYfL2JWcbCej8ZDg6A6GeyyxHcZ8mA6znb4OqAT1oFvN+KRug7qHeCFKm
yze+Ym0+tKjgXYpquVsBi43H6UNKOZSAJPCvc42HydIrCAuHzOfHfMmDp8sDt/J9+qOwaXmjNZfC
SrryaCl5I53sWLe/hFBfeL0RjyuTo0vZZu7CrL4GALztmQmSTnrfLnLrFXRtaWnBroiiJu6TXlIb
fdhV9JhCrt1xt87K55UUiaO75fjcbvmIt4vEQ2D0ZRW25k0N1NKYQbiTGGHmPAZFCwL3Fhp05STh
BFr8FzZ1UgdmfwlhYMJ5v9jyq4YX6tTcm8W73f02/SfJvprN44TzV+e+9LjsXl4M//xDzyQEnddQ
ygmUMwlPl5r0Ud6Kd2pZIQeBBU7L2REvnSE1+tupzW8AsPkz+cu4ywf6aubZLbPcg2rbvdV4Vwkl
EkcnPzi9MsAba6wkZTCVnh35zFl16wGTdPlzV9alTn0YzAlyF1y6SW6ZSdrbRyCd365r+rQ1fToX
icDs3Tz18EJbt1ExFaFXb5FPzu9ujs5xGKFJljeit5ISliaFzyKjvXMHHkLfd+PM8q8Uem4ZnAbs
07/vQTmuXaS6pHDs6T5vO34DMWqoYfYpxAFA6o/mujWOLd4PqrBprepowEb1EUpyztEa6bTLWmhe
gWXZ5lFZgKcLMK8PiPA8/g0WeAIuXsDgz5GbX6Rvme8LHpp+UcuAqsJY9dm3tgmWhEws/27DfumZ
gXE+hX1DxjvIt9EDUNLGQ2Z5BgQUUnZfC1q8pgWFxPckfSj+XTeD2h4fCLZUsFntEyNoIMXGkiBz
/lxu+jx9CAtbi/De8VAuUKJOyqoZPlLpGIcM4hfHyfS632D2uw/TXLoymlmVP0FvbxpC1JvSJ4Db
x5uxU6CrXf4nK8lTJ51Yg9MVQI9g9XcV4EA2fxc9/eJb9lbBeq0DLTuXpvId2fpuAvpJlNVTJOUS
9cbL5b+/snnpjI7e7QIAb2fInErDvu947UCMB5JLT9XgDm+l05Z411aQBL2uu9O2/SksDDGXhQV4
Y5KWvTqgPnrbSYgVTnR6AvjywRmbjdPx+RcRxzt976eO4EsdjAF0fhKubOjsZVAFenBLTnatrDso
2ncuAJsOSP1eNUBRxHSHfGsLWMkuOioubQtaLW5qJg68jKK2JkdSwT3PmqvfU7eFo1zrRBvIsqga
Y+StlfD0qwLKtSifHbyld+T35YlaWXW6H9bCPahvQNgkwb79zgwyY/8KFrOGJJnrXRc6OpEFwhyy
7ApeJ3M+v7MMyurLkBeRnWfWRg8r25NOZwFez2745JDEsN2H0q0/4Pm4pdW9MgOedtJM3aAxORNj
0nTVbwHdybCCHyNEKci30ayfL0/D2gdowc/zFm9tXj5A5Ct7ZHN1WEAlvdz0WoRo2dlSizGmNuyq
4CZ1UAz8e+rd5fMUKYYqysgivJyHNt0arrUFpSXspRrSKrcLyOXK6s6W81MvnV9ZWm6ddFamQye7
AOVjyj6r7STN5gCYEhP0tElUwd4/7bPl0jr97vLArVwxdI8HWcocwskLTaSAOflA0vse8rVBMOyZ
m0Hxasp/0LH+dbmzlc/Sn1o932HEbOG+5tFbu3uFlO/ehP9zOV0liEkc/bl1nLoawHTc9GtApkkn
buTwFgy3wms2bvorX6CThASlZecKKA8uy4Os7p25eskVPVqpvTEfKzGiE4VMaHBBfhUAapp+pd5T
NW7Vg1cmWucFzWYFiTGnIslcjYdyNn5B1AAKQqN/10MQ017qH9TgG/O89hGnsPm0X5XL6HRU5U6i
2HLvwN0ltKbueHkN/Xt4PHMY1R3SoKMCiXRobCfZQpovDZn8J9vm/lPR+9MbTCjdXaCW9m9W1+6O
0UCG/UnZt+elwfB4QiEZYhqOtfN6L9uPcNk+VLaoD4STAD6GAjU/T8mjMdrgo9aO/0zccY4hWTXu
pr7xbyDtC2GurFP3ovIgSTbQLY32lcOLexrMT4MmgfQ3eemOic9QDkb48eYJvr7qu0/l+DDVKV6X
eiluLg/jSgbTyQWW4bTCgiB1UgfZsRz7HQF6Bte261rXMv0sIMdiMygAGaN4dhv4aGXBPRft9+ua
17J9zRu/pFaPZx8U9Opa7LLhm+i3DCjXhkZL7vD9FCM8DOckazoeQs7u0Z6c33BrEhub1dkkgrPz
6fdPM214KffoaNgxa35RxUPpeZAzKXcZ2QJSn/0E9KAF4DIMeKHELgGn3QUUMadu4Y/GzIMsva1a
+dnlii605Tp05mACvmnHsucJ8x58eksA2YadR9imG7G+1od+Ksko1o/p2jF0sysQeDgfd54s+ctM
ofhXDaAtDYOxhbRdGzRt0fZLW7m9b1VJW1exUmofDPTeGLcS19qsa4u2JJD/4SZUKPyWNFFaBtnd
AsedPeZqvpmrqtyI7LV+tOXLKfBwcDAnsWpQNIQ92+vsG09dbrA7E6iByxF4fmb+3wvi0xKmAiVQ
iL7b8Zi5M+TZ81vYhnyYvXejxuarV7SHy/2cnxOiF4ppqeZBLeC8ZbX6Q0wSCV78HIfu53XNnz7v
02fMRu2Aiob7bg2xcz+fUVm9Z9bH5cbP7oK4B2phLvOGgy8xycSchphX+dHI0t3lpteGRYvvZgx4
5ZoYfjPvvxuZOUceX76n3bj1mLTWgRbdMCFt0o53ZmIPqPDUL33Xh4W3UWdba1wLa+jYVLRw7Smx
sgcCmVXI4x3KzaLl2tLUwhi+FHkxL1WVQM5WHVENMF+gQlndWbxzdjYLyoNfMWcLCHk+2oheDi6A
M+ETcf14CcaPjpA7UnAGRJj93UuXOrw83WudaCFtE8W6xptaFD7loZ7NIMxpmcDd4reLsvDlPlZW
q17qBYmk6bsBcDmIJjxYfHiVzNrQMV+Zb71uW/qd61aQC4xZTkPos4ZcmOHifrn8x89X5C2il20h
XIfbkjWYiQF3noYSHjuOusl88wOytlFbWrG3qH0azL/mcgs/sDIjuoZNwHiRwTpgSQr310jIDiqk
YVuUR+K+bXzVKRj+c8zFV50G81NqInjjK50ZadxYoGAfGEN2hItM8wrBefUAUlf7RS6GFUN61r5p
Amq+TnIhoLET8900ZPmkJnMLCH326oC/oiUD6JW23YLiQ9LnU+TCnYLRMRzbMYQ48b2V/lHBRlpb
G1UtMXglK4isRiu2h0WCQ0z31O7f0nn8mnr1lrfrWidafgBe2c0nB8yjXrHZxWWABo/F2Lo3YG2I
XY8HjWbjc9bWvbbjQ3yZ+Awgi8RKyQgqwLCb7ew7cftrTtmYFy0tdJ3Xkca0rBi8FOh94un8Q0pI
iWayFb8vL8OVrPCfiircdGalpB23VfPRwlGpNoOXy00H5xe4ro5jtGCl57WAfXM9laEznp7PzAgv
MI9enz5blQ9fluGPPfCny/2t7At6EZUKe666dF5OztQehQKwmiLff+zsGtrYX6/r47TmPgWtK0sD
HHgexKM371LlwkOKhYT+ZWMQQjfzcLmXlXWllxpHz61MCef3uHCWWyOTZYjT3VfoT/vR5Q7IKRbO
JB+91DjB23wSowtDrWkyrV1eo4JWdES+5Wm+wIxaGk7Y20rVO4maJC7XMn9UuWU/TTBN5KFXtdAh
dRs3rqAblwSpdL8ElLotOPhc/vA8xR+zIC2LiM6Q+pV4/klgFA4ixOX/v7Jq9fLZSKQh3KE3YXhc
3Jd5v7N5uxHTa02fcuSnGQZ9y3KpOYAbPFP1yLhVHLq8YBuA77XWtfOoX/TWCMM8WMFBhv22V974
ACWDdCMCVjKfXuR1RF23nTn1SQWJWX8WI6Sisvsst15tmP5srJ2VT/C09JoOgRi7HiR9kDj6hzl3
KIDKxdYOsbb0tZTK58nq/AkKk4oEt5mfvuLBJc4W9XZ54fzDpJ5b+FpKbWEfaBCojgPLXZnHphT5
jkGX5GBJ76/VZuxg8No68FbBBawo7dtc1s7RmVIDlgTNB3dYussCXkAYZ2if3aC2XyuoEW9kzJV9
WH+LMXnFQcdrp7iqBwAHMwYt/OZVTM4zeCu7AuL2Ozni9Hl5LFaGWi8YBifjpc6bq6Tq7Lu+oB+j
qI+VV29cAlYWIz11+ymQmpkNoK8QM8al+C6DDEzwDngWzP62nkvW/v9pgX7qwMqqBlLBix37kDb5
CTV1GXfQyIzt8fRQfnmM1j5CO7DAgr4EJWPsEmHc0aJ6Nq07KKrcQABoI5pWNi2qRVPWsZKRkoJl
PM9HRb94vhcx08ezkth5w3Bz3WdoUaW6RXLwpUnMwOLCdc+K8VWQYi6H2Gvnjb1xbT600HIZKDNj
Cg/NpRueOru7MQN5kIJvbIoreUeXFCK+GlE4VXM8DC6O4TzpqnZ/eXhWJkGXEpL+kueB1cG5AfbL
HXd/0w5+1ZBd/iNmWkbK8d8ud7S277qnf/Bpzc4QQxZgSlYJ+dF/mw40Pky36gaAFxwff9FX5wt9
zJ7MuzQhxy/lff62JSS7Mjf/ERlalDHMEv0a4rUJmoj78K7bMk9dm5lTp58+ihFv4l7VqSRTxXc+
ut8tY0uzba1pLcZV4GUys1FiaSGlsVD24tMrVcjA3fvfvw1okVlYOcAEXaHEPresv+VSQz/dUxvL
aiV5uFpsF62Z+4UhxtgFT+WhSO3lxeR83sl5sb9mM503cshaP1p0D8PsVQZrG5i/8iQoofQNs2lo
hR9kbmwUD9bWjxbbprAFMecC89B2kSPEe2vXr0UBjZDLgbG2L+vyOcEUwOpLSZwqnOFb6hRQD/jr
wgGJpctDA0N6g8BOlqp4hLFOREHfnHw38owh7M0anEsYzDIeQdPqumSjoyQzINAnmHfVScbHuKX2
TbpMG6tiZSh1cKRVdr1dBTjhwKLpUbriycyMPWH2z8sjudb86fdPwZg5Gd7m1KIS2csi8iz7bRZL
BWr/1lJYSZY6jZzLAO4TqUC0zwCA3aGoegzsFBZGOfxGst11X6HFJuBksLitAJiapfoAQTJp7OVx
7sst6utKXtGldAaY0VrEMXAOL5qDXbahW1wHIEUrWjhWqJovzdKqBNCa38iLiQiMt8y226hXfN/0
87Od9a+ttA6V2HQpW5t2LUAhJz84tQBvwl+qPaRc7+ZOHKmzdZhbGS+da14UGbxicaFLahhc9oGn
IiNQ14k4E11QZ5hsexnnXiVz8VUCukO932TYCOSVIoTONc84hx0BxcbH6xEvcHNZs1/Y6s2IBov1
u3P6/NEc6fhmNwMUwWCautHvecifRXQoxGBBQCZf2jppeAcDhUfWP8BUAtVj6FGY1sF2lgdWl3GF
okFfPVrplbU8HSExG1YPj5YavoZTV4R5GtZNtJTDHoYhYb3A2XXcKE6t5AGdms483y7zRVZJN3nm
WwYX8N3gGvZvKTqoFReZEVmy2ZJmWVneOlV9SVEHs5VXJ8uYOJJFNOtDv1s2JmutdW2jbgiqavOp
9X76WjhVlKHaFmwe8Sky75krp85TV3i/hpcGtjZsz+5PAxK6JztL+hcOR8WOLCLfmJC1r9BSQAkb
dTIJ5J2RBFAMlRCdYBD3STfucyspQKeqs6GGF0rDZLIY3a3ZTwduk433g7WmtZqLnUFGtSptkQQo
Mw2y+j547BpkpUWIduDmzJpoXiIvKkBDDuPi70xCQ1xVrLtsgfvX4Bk30xK4e9/zryK/oM/TQvi0
BbspHudHiAQkVmnYsI9XfztWQGFzsLegJCtLSmekp2LuJQHqJal64COa6lB69/3kxym1Nw5kK4tJ
J6TbRU5tf7ZGEANemiAL0+BI3S0dp5U6B9F2d3eBogW3O5EY8sfUQfTUVZHjGFHRvnnEvfHJRkSs
rSstrlUJxby2DNCPa0VzW9761N4o5P1b9meimmi7PLxsJrOHf18SOKrfKcssoiC3bfg0WmCHV9AK
C9Oim+69xrOPEFRKD1OZOV9hr9VDs2+kIbzPYRnWZSKUliB/yyLtIMIKFvvInPlLyjL7e0As+3mW
ZX8HWy8FvTkh91BSghsE4/BugJfaYRym4uS/V76hCNs9XT59rc2Plkm6yvUKFKNUkvJyBmgoPzRu
F6XO+N3rQOniFhzrp+tUxYnOfh8Wm4lpXqANAopQm0Jpuj+Kotpd/pSVXUqnvvsN8rlIc5WYJ9nE
NgGpIIShyi4r7+uKbFzAVtaZToCfYQ+iDIlO+u57nx9qtgXzWfv3Wibx+lYVUBlTMCmObPOPGyhA
McqQoE63tbOu/fdTAviUrMBUhbrxyMakCOAF0vjme98t++sG/9Tnp7bZIqx6smachBUsL8epKEIL
BlKweFyGEM5891yy18tdWafc8Z94JI4u+T1W5piPdeYmaiz4DWslwI8BrC+/gkIx39U4Dr8uUrBd
1jNjZ3sy3c2GnUfTQIxDXZd5NNaKv1/+M/8szs/8Gf2OJNSkoKdcT4ky/OFpmAU75kZmp6i75NlN
EQT5W+15w/xiW5S1hzZzeneHcjppUXWqgh1hXnnISr8wo7zoM3u/ZPZwa0CL5qMPunkJa/jSfg+c
POhB0IK7ysaEnV0MgNdqExaQSdkpSD2JKxWs02hCCnNjjz+7oaBpLeenQdC5FFyhZJQzwNsMsuwQ
nLzK6Ryzr2X6YYBe9dgCeQ571yAsllFGKs82/voaQU8XZGes7wc7H5DcATMBuWUJ+3yJ/Ln8yVNe
/x9n19UkJ68FfxFViChegQk7bPTuOr1Q9rWNiAIkkX797fHTfvIwVM3r2iVG6eiEPt13XImfi6je
GlVCsjntd8JbjopDKXhaarj7Qfd6/VxdNAeYpWaXuyqniIeZndQt/5+bS8hw1bElRy/qePezc72b
QC+Wo+daAwDpiehlnxjUncK6yRO/YW/GjC550Ly8XJ/NymHTs64WmLKAboLWVwpBzshKjSdSVN9v
G1tz+7KpKLPKLkkia7tEFDQ+S0jBbPhGaz9cs8qWlQ/yHJAkKR32vZeAB/Zw/WevbLCrGWPUApyy
otKG/NkiXwTPphej6ro7sLTacd/Ww2Prld6GlVq5kTplH81GFDbKGkwFoKBwzrRAw+M0bszkYtxt
OXqChQ+mGMgZIe7laajUJx862k3phBRscm0/h0Bvh2YTbOzI2lQ0Z8zMecBw6Z0EZh4Uezbg3eRE
rI1rd97XS9Zcu3ZVAcWHwKjOC8UhUtQeQZwWKjQeNsrf3bTxen5FNoMxFkaKfhP0RFIlj4GiJ8OA
gCoUoYjagqiunC890wKNJr8HW1qXTKD4b+cxmu3mTqnEnnvArH9cn8vKcukpl8ZPFR0NBpIBCbgw
OqcRqOzdBYEKNzb2m/xFIV/YE50199y37fsGnnsopNfRtDT0RfKiPpYd9KCjSqXpc1mAgid0lMl/
NC0lr1mQeQ+FKbB/g8ujyVqsSI74r2HQGcFhccaBRYu06qMjCQE3grKqGPAI9MnPY3ACSe94D0Vu
tkP+2z+2qavuW7/x48azxDEvFwrmLregb8QEWazBlR8WtYTcVSG/wjWxHkapwC40O/6hyRcvbh00
TzdBilidAgugmPReIBPLI+BVmyc+jf6jLEBmMULpAHuFpv3Q6x1yLIwgA+tB6hx6T547gsdggVZp
C36kdpnfIP6THXwLgaDtjuMdPC/7LkX3EiCFyHo+gg6bRp4dBJFacgsa2Kbt/C8FgVPSz9Cq95Zp
/tzY5MWR+c90kAnEeOnBnCoR232mnksPGqiZ2mcGCuHDkOen2SxyaAV3uNMBTYM7e3JbKI1nhYgV
OLRA/rXYUN9GJsjx7TReprb4NKOQdzJxVwvASwxMmZm+/MkMtNSTrKFvtQWsS1wPGTmaXeXtsKWW
g2WnUE1lfhEP0jFDB6LjzzJDM+bOEHwooQAKd3LjgK0YFD1nU3KISpsFVXDg3PloDUaauFPa7z3L
LW56/mxdoY2Qeu7MtAFoshijkoP1gTSbF2Tt92smyxAFFOVbnyeTjS6/EULpwPXlIgKr502Va8vR
80H20IBmr02BpnfKgzv1KpKm8QMC0CnoQod7CLlu3faVyegMha1PO3AC2SpxVDfdMSgHvYiZ2SBP
osuXm2yWniZCDO+PAUcKurOMGSBirwbeIxfflrqYHyzTLzds4wrho6PnhuSgRNUKNP55vt3eF1XX
H3jfsl9BPXFnZ1MwLxBImY07tEE4LxC0Lv8Uwim+FCTwrY3HZsV/0bNHRdMELsh6UdwaIR/Pu3lf
45WObltJLYSgnhHMyLohU1v0aNmqfwkFRx8BQexPbKs35fKJsKn23kPPJgc3tUdPE/01WGBhrj+D
O3Pj7q8tjxapeMCWe8aCAp075SflFUfKio2VX3ka/8ICPgTEzTT5QixVmzRKvXhFOoXeMM5hd9b7
hBjkjVugrY4/QWVRzWDcn9omKkrx1RJ8z/300ebu/vouX94A52/g+2Ei+UgksV3g2DxLgcmhykNI
65oPjaimjXTz36t34YXX80K9hebnoF6sZDKLHhRFJRSIqolUCKiY397JMWueUVIvd5NKh+PQj/4R
n89eoSI3Rozb7SMl1DsEZbC8utYMBYigJ0+ZsEQcDIoeIOeXvVFoqXWhLQzIK6C5IjSWubnLJC3S
kILyognRtA7WUt+WW8HDigv2l4nlw8pBBBFS4Wg3TJj1a6BeOIwsBOFZmBs/hNoKh1fOmU5saOH9
zcDyPybElcVuaiYIVwWk+GWak/uHNG5wS4IVlU4tcQ+RoR7bokTiFsP73A0vWbMcr5+wv4mbS/t/
XsAPC9WoYDBqcxEoZHWPxJaMnGn0GLTdLQMqTOUyH3uztIeY1bn8Aul69b2FC31f2UZ9AMyc3LdC
9e+2Jdy7SbL6AQJtxo5yNFa4ddeZETRv+2NLGYnKXjo/3KVje9pm5H+dkjKBgll/SIumAyOnJ9UO
fT6gG0oDchSDsezRn0gPOZ/mo9OVBRoSWPtMTVZ8NitpfTE6J9+nTNLjEmTtrim94bO5LPwuY5Mf
qpq4sd+z8TjNZXPnyG58KLNpOWa0cyJhV/mpODPngmnKbqPJGGl2pJQNO9fvkTMG0mauIugdt491
RZ0lLnmtirvAY80vRgNQEEq0eCDTZn4mE6Lf6/txMSeMGq3mUfRtM0PJi9FTP9sJE1By82KnH2OS
BYe2y0LRbJypy6bF/geRnk9T6pStD5mKpT8BcEli6qkl5tTaQuGufUI7tta8nLMz45wUaLxo75rl
ITc31DxWHo+/KaQPp1amqdMv0MdNsqwAn6WryPvgz/WGm3J5E5y/yc8Po3vzONtt6ZtJD6TPPJov
VllBPHT8NPr5QVb0z2zOG9uwZkKs/16/ru4KJmFv4STUEOVF/x8StxX9UrH5cP1ErX1Be6Z6ttBp
KkC0ZYzqES10EBKrh102ujx0gU/bOLeX99r521T0YcmgsFXlfmYNUO4u0BLwrcx3Gctue2l1DlCT
twCo1W16Wvq3FvrN0LoGcdaDEfy5vkQrp0lnw5SGYY0N64MT64o65sMSEcHa3fXB/2bzLlhYnQ1z
snlh1X1+zlIvSM1zE/TJg5W5yG3kfgxdg+x5GmUeNW0Z3I+ML6FqOWuhbWa7u5bk5R7wZNDdp59d
ZPPh40FL3KJNaJWdHaWlF0QdM6CGMncNitE0ZzsL1ECRS9P8VA29u7MMv31hQzE+OC5td1O6G9Jp
eKzY6O5b7uUNIuipBmH/PMQeyOpeicVRvJ07KDDOY56+B3zwvwnDJs8W6dV9OVbTXQC5lC9TkWb3
hcGhVMiL8g+gnEZsUS7CaVIih0EW3UM7uhNoDx22wPkyprvGNmc3lm1b7rxytg6yoMbTwtPW3Fjw
y5gQy9H7wtHxZbHG8owT8gL7ui1jlG93aT4fqvxgGu67n34xvPzeUW8CKQRECBt3YMXn0LvF4SsD
S8779DSa3R9/6eICjR2e03wqIFzg+FucjCsX+m+u5sNVm0VZeJOFqwY57F1f2XFJwDDjvfu8ia8f
2bUvaK65aBYoslegG3BMFS50CU36QwR5xPwN8722UprVMzKCQLM3jRNNTZAHQcqBNMecnkjzZuRb
vdVrs9AMH2Bn0h45ZtEFryNSiCmbwfJ/L6W5YZbWzIb2Vivm1m6QzUi+Ug7mSuk+pyzYQmtdXCKC
CvR/H4Ylr7wKPYkqQbstOj+acEA5uKwDIDFRxe/HW+aAz2g7MTZeG9Rl2yDp2n8z/HrvmnKjnnNx
eTC0tv6pqsrG6BrgzXo4jiLdF4Tvrx/Qi68NhtZWHn1TVe8GqAS7zQJlYCszD55Nxibkiqcb0IOV
b+iPzuB5pp8aZ4pkx40YMpe06Z+zeouOcmV19DentfyZ5XYqEzHbhyWwYuVtdd+sDX0+Uh8MBJSm
uiCoMzCg9FBrZ3Jo3mnQFRsR48VrRYB2+u/orduh+CfKMXH7LHI436lgDvMKj9KwJdG0NoHzlnyY
gIBMl+vWDICSsdn5ElnzodzkzF0b/Pz3D4NnyL8qg5V1IudXO+BhwG/KaGBltCur8jqQHcuB5/DV
b7APoqYHPa5pS7xi7UBqV3UefSKESWVig0PyYURQ8wZugTQZUKzaiAbXPqFdWaGkP9jqzMQnsy8m
kr0jrlqoZLnVTLS2+NrFDdy0LGYCgCuAqPcslW+UD7+u24TLQxOddBmVgDE1IH+WjB4kNcs66res
zdrIWhxTZnIyig4jZ7UVGtkUcu8mG4Pc4n/PYj8ZPsQbIZRboo4DJrfE7IN3H0CE60tyeTuJzpyR
9wBgQPEEJ0YCymKm79W5xX4ut1rAL79RRKfCJ04jPD4U8ESGeld5v8vJPCw8gwRNEVZQIrptFudt
+XBhPQ6CAFA3AZ0zqEdpOEfJ7W9lv8VqvrZI2q01zbq25s4ZkgJk3TK3jqU8gf/xphtFAu3Sqnwq
F1YBWpS2fIgrArlJVZJ7A/WwjRd87fdrd5YPQjR2v2Qg68x/sAIMdGbxc2756/XVv2zuic6a3Ms5
9SXHBESaPxk9dM5Bbv5gO/TkF/Lt+jdWLpjOmZGVaQ0h11YmzL53jOZgTd6Go7ByQnXKjFwRkVsW
Rka/6yvUXfcdHT6JbDmkeMyHZlo2NuFiHZ4QnTvDt502HaHOB10++w+b87tu6mVo2flTL3wITNVA
YwXeFPZ0k1F0Zd916oypdYUdpOhCbvHwRGOO76VSknBk/RbC9i9S9J/QFdM6f/vD1Sshs1mOSy8Q
vYz8pUDH4SmTiBXjQPbpJzsXeBzUy2TmCLIowIxN2BpnL6mT0FcyEbWTKEWZdgpTz4VmDfjY4Op3
KvfAT1A1T7Pbdz8z01RzVNgLCllUkrOSN4OQMK3dG+233oHLwWMH3eDpzJc5vpE6eKrm7NP1k7uy
CXr3LXgpAtrRcUiYYT07Kb3rpP8CZoz4+vAXE1GE6Bx9i18EolpM9DGa8jOz0Z+Tpo917ytUnc9Y
Raf4ZQ1oq7n+tZXJ6PwkYvYCb0YONSH2MIeUk3fQhBehOW0BFdfuuWZqF5PMVtDjA7nz4jcgVft2
2w/XjCwokHKjhgxFslj3efFLFfdi/nV96BXzp5fAiG/2tJF9n0AlgIPoVpRGGwoTvAggonCbh7SW
5sZmr62O5htltmm7sz8P6PiiYTc9LsZWt//KyHqul6JLJusIRm6b727/P3vr6VwbV3OMvM5g5tji
9C9Wu2ND/mAP3k1RBkAm/7U8RnDGRNN8SKplYoDFl5/B0Xxwc5BQ5J3csNorB17nM2bu4LdDAUWt
HsxfiDKfgizbW9lWp8ja8mjWkzTo9HfyrIBHqvKjP878vkPL4MaPv4x+JUQnF8ntoPGGXuG61so/
GhCvgNaO6UR9X8LTmGsR5kuqjNCgBtv3U0kg+DnUUeWVfgjJwxKU3sv4bUT7Z9xR8KvQ1Ebjn2EC
OOqDqTp2lM2fAqeqN1yhteXQbj/L284Jln5ITMH556IMigcIrvdfb7qoOl9Gw/K+7PJMngJQOoMS
PcvujHGRMfOhceCWrdjd9h3N3SJzkdc9w2MyzsDaOT7ax/Pg81y2dmyglfXGr+i2oAOXL3zSIUHm
Vvq/a6SD8+7OcjbijpWt+IfYpTGU7AwcHdH+zoufQb1Vdl0bWLMIqAuMQQZJ7QTU9HACImj/bhz3
lbuqE/pOC37x0i4wCLR+L0wiosLLPhWp+/n6vq79cu10LgCy/w2XEsd8IkMWes1WzLv2y7XXiUFr
vOiERI+P2HWIjArAp/r6JtQOXATtPMLtm1Rr8hFCOnTXT3lom1aMtNJtq6KdQ0r8DIAD/Paygu6x
8TANW63BKw/rP9hnTgxjXkZQJUDCwjTmaBm7nSo+TfXWe7qy7jrwWXICF1mIMfGEHQ7snpwZleYN
l2PluOgMEx24ItMeRH9oeFEhm59M+eX6iq9ELDqFRG/PXetViCQ6YzgJxiPSW+HQvFoVixeAvq5/
Ze3nn9fsg2Mf9Eg92B4SD37hv4pCRFZfv1wf+i9470LQoBMwU1uObTED1Ah5+MKBICAxIcqdO/HU
Cy+eFUEHayP9ePQa5ApoA5JBEwiuuMy6Ika5nRyDDO3cFlSgYmMI0l2LWCox+la8ohO2DxW6zSKw
rLsRxHvpo+vOvAwhGE/CIW/rfVoxCktJxke/aIODZXf5zq8zJ67qAJ5ETn5en+faAdauhlmg/5x5
eM5c16+jhrG9lPTNReUpshHe37ZROleRz52uOhvVE09f0WiK1dzi3PlbSbiwTzoXhF/aRrCAl/Q0
9iH7VWbQq43K3+JbboXVY/nN5lFah1vMKCsHTmd6QCadQ+QJH+shSFGT13TZKCWtbIPO81AAdCUU
r3DaihNqn2Hv1mFqVGE9DfH1jV6J7XVqf8oLo1CWXSW+yH6JAbQxKvsEnp8iyoW5y7LyTnTGA6/S
jQu0tlTnv3+4m301OgPPcTed+ZvT3Z1Vaq5PZMUg6p0IfLZ7NbqwWS1tgx0QO0PY2mK6q6FRu/GJ
td2w/vvbu7HqO4fRMqmr5TS49ZLIbhJ/XJCYPSCj325sydoSaY9eOrDFpN7E0XcC3NUQ3BWO+HR9
kVZmoNPVNMFZpLsQMnFpY4dVIF5FK97kAoLpqb27/o2Vn68z1vQVBSqbpsBcucWzK9If4ErbuA5/
e1gu3GpXW5pZ4FkdvG5IJhrMEUDDzg4tuUbk+uPghKCRqwAcLlIeAVmodnLh/n7OC4oGt7ScdjUb
2aEQQr17jmju/SInEJDsaMhZbkIAZMheapAavpuu5YItHh0HWJVur+aZxihWgoaBW9k+D/L+PauU
ONkA7QPu19OCRWwizR9HNdbr0vXDHgxl/hAOqGU/NenMd4OarF2AxyNyEeRZ9RfTN9L6MFSeH4Na
xXwcFOnvWugO7Z3GLl+IyMw/dZbJL2MphycLYxxEC65gFVj0CL8FDQeF7T4x0aF8AT2DTWzh2Zm9
sMSOZvlbdJoVFpDrSe568gCsmXyHSOIcOw4iU1BMVGE/So+HViCgZX/9yKwcS71zRRmZZ6UBQu2p
H8uzKh7qwv29tUw/MrUlv7lyLPW2lUEMZT9wuGQzKX7mhP0P7ZBbr82KW6N3q+B1nj3eLlXSzZOK
aoO/NUuZsMZ/G5V8sMVw44OpE4KYLDBqX6AZ1pmyeEROiFPzNp9P5/yQLQOVXw7gRTV2sSTfzPTn
9c1deWH0ftAzV+8CzUOZ1N5Mf1e2yPdD7oKZeqn851bZedQXswFROo/FCtpt++ufXXkP9F7Rwckt
r6wQUhmttUObyD7zrTAbxcaRXXMw9OahAdRbXm6i/JTKgWdRC3K0nag9+jA5QXGUacPj1iT5PqOq
eYR2tP/UeCSFiHdev8yszR5Bzp6+X5/r5eZSAqaY/75MRdWD+sr1UW+3VbcbalI+gBCgjRx0yx7n
xvFiA9Z414KfZNdWdrUbc4Mc3RHYJZuo/nvGAeCpx7TceGdWjIhe/696SRb0BcqkL5UIHYkshedZ
RxviwBFhoowU7b4MXPzamP/fXb1gtfRem7qzMgJizXMlqmcJmuDc+4Xaqgpp1y1fTTQS3nWAr3wx
2yF/nyzf+0ErH+1H9gx+7HhELwA0t2vQYtqV7e/sXLaJmaruDp1c6ZMKSjM2TdvfV2PV/bCYPzzQ
lvm7fHHcMfRMhz2lBERjhhXUP+UgobcLw5Xfly7QP5lciqdCzsa90zGyNwx/ejYV95/nBjqdEziL
DqBanQWqOAaNXXApfwP0tn+Wbe7uRMfHz6mX5+/MH/NfZKrZQ9MPNMpEZx7yecm6sCJVcQ8a0eXV
aRvgzlTXvnsSdeIMp+I35Ra6DFlPyk8oc0zRWC8TSHygXEIq336SS26HBXJlIaLv4tFVmRcxlUGx
tlVIpTUNGuGRfc4jxdvHbvCmz3kzkt1oev63wWlQ93C43HMwYsdKDt5hqFkX+x2RX5fcdcOqoiRy
O9ON5sHnp8JEly6iQBmJHITgBA0LoQEe74eR+cZvP3WtA/O8NDa4J+9H003DesTa103nHhmjZgR2
Kv9gyMz4aQqXRYHrZrFVOJWEf8+sz1QJYz/WRfvugzY0nF2TRZkH4A8OvnXMTJJFsgRRCAgv2Lsq
l2rnjfX8jIygA2wQaZ5LG+LuRTDwg81tHvejme76NkNWHMxyLLSN1I2qeViSxg7+9O0wHtK07GLP
a/v7hgfjwR98MK32vPq6ZCr7VdVWF9bFCGYPpsot6paVt0wHCI+2bfddGyBNx8z83nI7+8FNb9LB
I0THZhF0ZVi9QugXWPwJUW0Qtk2+t5vb0LT4gPVfYwWJPdEN9YRuyAZS9k+M/6bzhoO44kjoqCyz
8Wwu50YmxcJjN/CBcz+z/DXxuEWNt7b0mnvUzZ4DamdYNshqAhmUF8EdbpS7YTdXHq1/YFk5zlYL
7ytRrhlTx4VQMFpVJncjzXjxKbasfzhGqhkcLJBLSVAM9UJ7CgYUBYplt6CDM85b58Ba1e/A8RrE
sp8+XzfOF1cMHz3v1YeIr7OhtjBSdBJBxf67qLNfBNmS60NfXC4Mff77h6ExLK+dxbTA2MB/mhY6
3UGuUD97Ct7y9S+s/fjz3z98AW3IflvlzEpY0IyhMvyn2V7ero990WvEr9ce7YYsBKUZSpLRGCLP
KeKxFBk6zyF0N3r9E/7l+fqH1pZJu3AZ6eysxsfwwpActioow8qrR/TJiptiVsxFC8wkAMGUQIgp
kW7+7s/pvk+nG5dJu3HBnMvUJcsEzrZfy9SF5fSNGjxS4iFDB/ZNK6Tfu1aCdgM6ICTxbVcCJt6K
aBA1nv8cgu3XP3HRNFmW7hL5BhiZAniEKKZ7/pGiNMdjO634kfBmPgVcVLdJk6Gx9L9nVpgdNw0K
ToZ6Sv3Po6+yQ+qI9IRm2+zL9clcllPBbLRL7Vp1K6sZgVo+mtmdSQCmr5kzfCmzcobSSBtE5tRb
d2XvZHdTyeoIhG/1RqSytpLarYfmca4A7IWsCnokSgRBi3AreEHsU87JRoV25W7qMHQoMliz1eck
CXzXO/Q8nXfgMmExOi2RKwGG4wtB4fH3xmqeL+I/3itWU7MEmYmcMBiVQQ5BR/cVcXd7WghgHChc
ihM4IOd30nvf5qCHoPQwA4hSKR/qOFUZ+C8V4+iQv/5DVgyFqRkKWpWZUSy0S1xjiM3AiJHwjdBZ
fn30tTXVbEQpZd13ZIAGuf3HMOCEocRoyS5U3g873eqOXXniTM1aVIU0oX+cQjaqKZ6DrjTuoAAZ
WWCEc9H+X/fVwcmHb1OdNhvkgJfX7B9kZuGJuYPWMkkorNKuaGgaDmlXw6dW6sZPaHXHeqxpHbhw
Oul8LJqXAZre2este/IPRnNplOsvrTElg/J2fjnu4fCBDYj/EF6zA+hkC/R8+c7+A9Yk7kSdSuVm
IppTzutwFtPBnJu4n79en8jaNpz//uGh9kxrxtnNTMgPGa9myuLaqL6Jyts4u5fDfRDMaY5AVkrH
oMsCTQkkL2JoRUGfvva9qJfpHNZm1UZmVpdQQrPseyRSUMioPBfxFJT2RAhZbn5AL5xz44HQ7MU4
jw6qM6RM/FL2ofC6nV1waIrz9qY3919g52zVngE3NymqIQKh1447Yi8s77Oqm8fREFtZlPPq/Wv4
iC6MJu2myho3hcEZGvSz21Usi4nF14/E2pnTTME4KE5dI12g85tFAlBvpxVH8ImANfEmSmOL6NjO
oMyAAuTmkoiqjBXF+1BsuSSXrSXRwZ0dmKV9mpdmMkJk0i1IKId3vLq7SdAwLzaO9cqt0ZGdTmeg
TIkcCIhbumi09yn4xuytU7rSqoZG+f/eydwGbbHTQQCeLFl/UhQESxHreiOLvCEPEkPN+R45cX9n
IB94aJBMiQMKCc9R+gaoZdzbwoR/gJ5IibnZ0DAz4e3nwK6inhwM7yYABI6AZhhMxyhYweGNCIT3
BalC4ry5W11Ga4dAu+igG1tAJNDgl4/lsnNbD5RDqqZh1bh9pMB3f2LetCXnuHJf9Az5OA8c9N9s
TqjvVOEokBhqzho2koHpupibDSdj5c7ryfIgz8uOy9SDGOJghqlyGIoazobftnagNQ+mL4pK5qOL
p5KU8NO+SQ85qP42z5roeElB0ZPvUDgXKJnuoBp9UMq6q6ctmXX/bJkumEO9P15mZTu70gOvg+8a
v8depRW64eCLRuB9nHedM87f3QlMk3uxILXMaE2d2HIyhrzvBI1gW/UeDV3J3P1IUnVqpVfsiGHn
duSn4A936mUOp8JoVETH1gGma1BZVABI8gBeQBZLVvE7JEfVcc5Lb1/7DrlnnZp/KGtJv0I5dHn1
mxZI5gBqqEMFLyczxuDICkpDQq0plr4Azy9x+PylAfdMOGPBjguYsaKlbrs8KnNfvQ1L0CHvpqyf
vKEFKpBte5oN3n4CZcISddPC7lBtm2g42EN/lyGvvRuahT4MfrHElhcYR+Ibrh96dQXkQOv7kTLz
MayAS9iPk1uInctKGwRZANsLzmBQ+pS1p7ac7B9LqfwsrqqxVKDQHLYKkytX5x8M6tRkLZ/lkiwK
BKhorgcGvARtwlIWRTR04uX6i7ZydXQ1vH4mPXFbd0qEl7OoG6BFW9XDBt3h2hzONuiDB1Uz1fFC
YvBygFmuv8/sl5+BRA7Y9tt+vfYcIEArQGkMTxm10HeaTe0zcuhbVC9rS6OZYWa7PhkXNBrJckBS
urPaqDVAqnHbT9fscMEBjXaQfEjctHdDAO6/ovPt7vrYl/sQkJTTbJZn2llbCUivpLmP1Ezeq+UZ
zF7LZ+KkMF1uuxhR09X0BaUJd+eZYjqatGiOPQCnwMz0Pgg1Bwn3Ly/sB2FNdsjHvnmSBqT+BlLR
I5jqrAeKFvk7cBBacR64DuCzaWNsGN2VV8rXArsZpN5eX3kqqQTKEQP3vmRE3i8VALe+355EhlLJ
9bVaMe9/DeeHM+q7rmtOULpNzAATLgL5WAZ0jpAzi2/6gI4dZSoYjW6a56TKBpCiENAA9X3qfSuQ
Fd/KBK1MQi/iUhQkM4T4IHxQHXydz5UZHIJu3jiqa6Of//5hiXhL82KC9Tz1eFhR5z52JiTEvRvX
RwtFjcAVozGCI9do3xxbxP30o1J0wzNYsUA6CjbjFuf9MKYnZslocrMwcx8HpKctY8v3WFkcvVkm
sNLGXii06JUzhGDkjcf002huYcDXRteW3od0WTXMIz05eBndHn1wj+b4v9sOpmbf+GiTmlNkQd12
2FeuPYN7gcvIcvzj9Q+sLb5m4kri2Q3opUkC6tMQTKunrEojsy5QJT5c/8La8mh2Lqv7VCz5DPs/
fiftV8M54RZsHJ21sTUTRGTOfBhS5JZ8fmzBhBj6ldx1o7kVqa4tjxZMyhkYGFoRJ/F9qg65JGKP
2LgB7XYLKA7ITjZ4BVYmoiOHx3kq4PGMJBmab775P9c8zWh9uL4BK3Zaxwx38KqQzYSXUufsu+tb
CXesu65DDhGJGca3KDzWpqA5Eh5C4i5vlyUhFih/uoBkXxR6XA913cgtxNDZ3lzwlHUg8TIS7rUC
gRHeliPg8wmSWFa4qDP9GphUaWd8N9S0sScr2W6iUyoLixS5R0mXmAbxv894hgNQpquC7UgguicG
3sCIDExGIB7aOVVQ7lw1bb2uKyfvH/yMCZmEEi72yXTM9JNHs+XU+SnUNoEAONJiTDdM+9mSXFhS
Xa1jqPy2M8+lbQNp4LCzyc9y9jd8nJUjoeNTcKBBUW+CJMfh5CCbPA9nVp79nS3tt5VF0mHZ3dzU
GYrzU8KXh1L+MgYRmvNjmfYbi7M2vmYdbVCrpnbhkKQbhu/eUNePbV0ZOxfsdf/L22DrBVxZJx07
SUzSjfmEfFjVV+WuamZxGtrOTRwAcnfXjcDaJzRLyUUHLQMDM+H8F6CRMZAzIcvzjdHX1kkzk00u
m8zkNbyPLj+lg/+Fj9k+a+x8B7kZc8OOrUxBh40jdmsap6f+qffTcCRPClhf7m+5Zyv3QEeOL5XL
PMTfwakAjpM47CWYm5/X1/5ycYLoOHGVC4dBMpueOHM69D4w68hrKJZkfvACaJr/vWKsviPAr+xL
Dsr2619dW67zXn3wCA1jIpKPMjhVY/FoFd1X6CE+maJ7vz78ypbrCHKViazBq74kyotpxV6Muv02
FkUZbvUJr/3+80Z9+P1NL6qGe8RKkFGf40mCLNCCrkDkysW47XrrYMEGmlRBlXUUMvPDnWfwP6qj
0ewHB7MBteb1dVqZhg4YtEwDvcbgr06a2iWHOoV+XF5NIs7qbOtur2yFjoIL/GkpTIulJw699XSu
QasE+TZkDuXMN2ax4kPY2gXnXYseF6AWTg1xdsYCXJx3ny6v1cBRlHy7aaV0Vui5Em2uLHwjWOSu
bv7P2Zk1yYlrW/gXESGEhNArkGPNVbbL9gvh8iBAAgQIMfz6u+o8nZO3yhXhp+52d2cmg6a91/oW
ObXK3Ldz8sFy/s4lXKKgExAZui7p1ytSW/JIDDK9EEVfPY7NpDPJtv4Ika1+/vu1vLNRuYRCa5L4
oW9hcSnBLKdJlFUxZMeF3b7GfpJZPfE/rvsoDeO9K7sY6dtSG9g0A3Mlq7a4AvJ6S8cpWHekXOoh
VYip+WzAU/vHw/IlA7pxtdG8q7GfbKMmq0J6iySczyyKHv9+797ed4X88ubZJIiItyD92VKDcY4K
O9LMFyV2pUVjPKjwd7QGdzqvEXz1K+YCGwux1fEHE+ebwwlff3E7bdlwG5SDOmMFhlUY/SNoGcJ0
4ib7+wW+OSXgC17//L9mtgRCuHmSsTrD7XGYh7HObSU+s9V/1Pl484XAF1xMnXLWEKjSoD6jtcv3
/cKnL27j1Yn70o5pvUaAuzNTbx9MDq8f+/+2kPi6i10SICFVkfRenVFYvgMv+Vgn6l9qTPho+r+3
qohDz+sakX6GVfOdAqi7KATZv6p2QDxfMgj+/k05zi9T2RCxFlGPMOSzgzHZjt+o4aet+GgZeLsr
hiu5mEEnJ2dabnipN3ha3bZ9dm2QnI2Ibyyp/xD0LaoaU7cu5+/wLg7owWDCaIqPrOT/ebneeEiX
TOyiLAtWDpBfjgxcTfsUoboysOkYsF8BDCY6bFPW/UhmpBNxV509aQ8Gx6qtDW9JA3FAFN1P3ONs
vV4j4ngfie6mHuxtuTVP4XT0cvsqKvpPVm5+yYY2OmgRpR5W51gPf2BFR6x9//L3sffO4L7UQoYl
sg0SQMfPRYKYl0peN2TMGxc/w6G6+/tXvDP6LpWP8NZBCN3jSYvA7LX+YpPpBCEzKe6J+MchdymB
HAP4DhX09edwQ+A7wjoq+1GQ19uah5Bfyoyth7QyHBLcooFmSQwVbYJpqqG5Db8Vkf7euE/wdaTt
YjO3TruATVex0R/Mje89n4u5ZCUmSdxa67MusSIP7YZEP4i191Yt3bmo2v6Dh/TOnHWpRu7XAmY7
OqozEGv3oOmcfQmkz99fgLfnd3ZJQJNB6dggI30WWzmmULYDBYQvTEfh/i3kml1S0BTa62XLa3Me
G2rBDl5elAcEJRkPf7+EkP6nu/TWhHFxYhTh0OmRb9G5XcNyT6ZxvXOJskdEao9b2o81bBaE6+an
TcZ+OGLe96ep2MgX4HD8cJZB1IvUIbH8CxdBe0STOQBRfSifjAtEutCE3vEgrJDAXhdfAH83uFVR
za9HRfVpaOPiampJ+YVzg0bINHTJNVJFEUoMqr5+Xsp+i7KgNOIwoHoJHytp7Y5JWyKtRFORWTZZ
mY9tJWH5LSnJjCZhDpo69JYIuzUPrRXjvh9olLmAo6vCC5NCpqaOBUGnXWLntIfIuAKiGNhquC1W
rva+jdyxjQNyCsLJHLE4slzxdkxnRGhjOl2HKOvG1Zxby/gTRYbCYQzWcd+uRXJeZ8TlLDEVV7aZ
gme6Ej0cXOjsT7ey4AgUYv9Toi+eI99qhA23H3cKMoMlcxznXcpq4JE910GO4lOB1OdYzFnfdmLI
TF2Vv9oZXro0RppKlTYVYU9dH/QIOl5UOik35KtC/rFkcBOPlCPmCPcLqfcsmX7NrAp/TGpyTcbR
df6E2DCLcOH1NyhZEs8YFPzHaR5nSCGtZamNo3IPz1i90waJClzK9WUcKhTW7QwPB7XE/SwW5Z9l
vazfYZIMn1o4kx4Z79p9ESrxdYE9zuSC1KAYr1tysGAv/4yrlSKvqnWIH+rWub+Tfb/qTBky7yC8
X3KEQWoQx6ZZ3m26l5lBpzcjE4W5ZVtIcItctTDKPF4aALxeDZamg5myUib+zKMRpo5oNadwXeYf
JrTJtTR0/YIoxH4XrtL/DqpS7ro49jmDkjA3AlvaqBgEjO98TlJAcOcvTsj4Cs+FPcIVIm1aLHIF
lnHgW4bE7FZAC1tH53DQ6oR7zw9hS+VjPy7xH9h9YLVhpnwVCMbtz22JgvtRkuDFkEneB9I1uNQ+
UN8Rh9YcxoLBP5UETRgCjzsOeTvN1Q87luhCKpuwF9jn3byXbgxvVjTJddqYWoocQLAWHqEEFtFD
BRBQFuhondKBVv408zZ5dMXM8T/zJJtah1aOCOyrk7WwLgVNwB4YW6ssbMDiKoXuU0ViCJtcEoK+
1psCH1qIYodmMTxODR2eGpmIa6UN0lqA2Rox6GId7iROvCb1YzA+N9pNf/iARj3CnGydA2efgIZH
we8Oe2PSFskG+7Jm61kIjLpKzR5Sx/BbPbboZPrGHylv56+KqhGaNDbdI7Gq3+vaNvcjw6pEWiwS
S9gDnZ5sxb6XfDmDWhPfUC+js+gZXEg+ivcgd0+3IIosJ3Ao4IN6TVc+GefDXUiNfemw40oN7fyj
Fy1KrEHTpKGu/Q1+afINm7ZuX61svC1VD3Z0m3QZm0rw4nyeRJjpJtadw84FHolh0h20rfSBuWhy
WTkuyIaP/Cxv7GCKHD+ZP3sSPvVWQbtc1OCgy0jugwHOqyna6hupS9Vm4xxNt4OzwY7U87TzHVkx
EJehOIY1DMtAOnpQZNt60jvSV/Ep0ZoeJ1t2f0B+ZM+jstsRsZZmTkcPBzIiLRx4y7UAFKG2/POY
xM0xBi2Dp3DDTQeq++00rVNzTaWnB8H7eof9ap9zI8oTDkNzHnPHnheYRLNwLkVWlUXAUiEhzZgR
NrrvXdCeEzFP1xFbyaeV18ERFq74m7Fz26cC24gUU68+JDX0M/AnarG3eiRw0SVVOtsAEW+DXfbR
FNAvW2DFvZcl+8EG0dR72Gw1ChvSj9+WOowfWh7W90E/tgcEgRbP8LCuz0WwimyYawAD4xHTZ0TM
9TZLIGSY0cdkWtXeKWJ3RTjCfio6GK7JWn2NMe5vEMko8jEW9nqTLUEHDOCoNmb0rhSNwerxat3u
kVHvmphcD30gbqn1APhKqcMHR5g6OiBPb5NKLCDMb8MpQIJWvs3iq4N17gfU3eOc+iGBKCm0kXtC
OtlcIxN5GfLYB22c49JYrse5O9WerQ/wrzM8zWjaD4LBz94WVY40Tf9FedY89qqpHoJxQeycjIDG
smGItFCn8Tx809LbfqyKR6ub4Sey5nqP1M1qPBqx9i8tmPo3fh7UiTY4MsfRPEOhD7D+0aBCFSMb
mChg7ER3K7qOf2e05lchbt9Lo3R1DvyMNylaAkxUPDwlC292RJFmH8OGivdfgIPo6gKRKJDMw/xX
d3tsgotfy+YHdsTuanoYi0ReF9hp/0DTtzkaPVEc4scq/E2HofnkDVe38Oj3dxD1Rt9XIEafA4gh
P41FxyGBnODCysJ4CnfcvWJWwEwlX0Ql+jRmKLH0wSafDRLUt7wi5TznVS9qyBAipIwYrW8KXkLo
PCt+gtSF7gi8sacJQb6QiPfu+2ICtsckuewosDQpV8j1rbu2yfp+sHlLUK3D2t2/TFgj89GtDtnj
iJBLB2iNDgvVMFYVfXHTsw04yDrsfyVyC/ZuiarD5iQorALjyfdd+U2EpMxH2Cw/ly04ZYsvLLL9
SHW7opIDDyQjV2s9P6t4mV5chLQZL4z/Ffqtd/ty5BrRRQ35Og/9eMMmzEMh8VuQmggZfVmrq1pl
BZws3zvaRselpA30SF24XS+rAg5FwonZICj42m1U3kFiTjAQhr5LkbRAs2KSIU6eKMWlDQCTDyxB
2i6qPG6nS13/ieKJXzXe+NtBVP0tog8ipB6+Bh4GBCzhk7aa61wuSbLeNtW4HRpeMeS6xcN9wiO9
JxXjO9RwxQmEefOJQZ951KxY26Ng7fKAQk60p2Ab7LDP0tg6odAD1BzNSQhYcRoqWKzTETsvmY6R
wF3jYMSeSSFhpa2K+qGKN7hGfVebLpt7IW96iL+e5hi+tihCaqUYXHDEUQWnML01TT4yCKsycPvp
ljs+26+e6ZakehQdJgDfy7vWUUyCIHpOGbdlKVPdVeT71MjpcxEuYebl0N2hzMbg+h55oFJZldru
kiJEjpAbgYWZmprgHE+36dWNquMTT5rgaFmZBVOVYVGl+RbCODyDSJV1du4PwHpKkyEgkbe5a023
7LE14i/BsPTfuw2USYtUO53C7qiTdATB8b5K0MjxJOYPqo/lj6WX5vdSlG1eYgEsETYcbnuAwNav
0yhXZKi6yj5LQRjmXGRUTYD3NhESVNjE79qESpJxCOu+tvWcPE2EsHMS8uhRjSOCZFU80p1Xvswx
2uI7k4jkZljV3OZrPfo7rFghtlGzILcMWl+3m/va43YMcg9Thr9PzGZ/s4m0KHSENvyNWMv4di18
B3stSpbXEY3Z63OJdA2p4qy+eBaRg91Ce442p58lKdsrSHTqXJcJdIeNLs9Jb12TSmiPXjfJaBdg
/8yPI4PLPRWIr+zyToXhXRChYZFKg6ZdFyRK7liAIy3CCccSoCPUa7CYRMGhGwDUnQG3dalG32FX
DQn77PCaAPp/hhaAHLHUya+Jw+uBFVmz/VQ303fTx0sG+Ed0GLxpERDaDz+RFUPanUs0AAe22DJk
Ym4v1TZaBaT/3GH9t4H8JL0Wa8r03H6rgiAu0nX19GbQ3Nw4vtafTRuvu5KH9BHkCnPWaItM+Vb7
GEmlUQhVWl0uv6Glr28jJFnv7LAcI14eYJGeYUPYzB1WqRERId1aZ6uM9a52kEJ2axA+GDotIBPA
4ZBOSDHZob88nakX45VchdtNKCwexIb9R9VLAvneWORsWeEt89N6bxJN7ivG/MnIWeXDBH9E2wzJ
3escejOtI2qMga3yBfkh153hyHExoWquQqfxuFoRxYcVOyiN4TaJKwI8EPSb0HxubJn+gHlFr9am
bQ5C2fUn6I/qLPA+HKGZo/vKyBYGKDsf4TgxV25M5F6MNSwLQbjm9bbFPypFxMOIcx4yfTUiJZUs
bIaInWm3LA4DErGfPYV4lbspq1eCTPlIw6exqK67F6xrfg+dx/Gi1WqFNdP3exNHfVYM1aryoC3H
FzbDHb4JO1c5M1Gbg7I5fm5rAwy2TUifKT1gkDK1LV/Y2mx73VTyZzslrydGZvVjzUl7y7um6K+r
zSdHKjf7sEDccxycc4d+Y9gcmWRp+kMxEwN5TgBsDYDw087243ZkxKs1J4tyEAki7WYA+eYFM4I7
JNBffFHBEODCdPk7sHzN4om8oiEq7OOnoi2D3cLJ+ruzij2wpjX1YV7jEJvoBZuLrNdDc12sKlHp
VjXNNS4yRPROzDE0jakFhj5CzgaPKLUECUMnh+GfhYyMR18bntHJgRAzm3o9r5gNTxGgQy6FVVDd
VgUd8gaPvkN4Yd1jN1T3Oq+l6T+RmiALtl+rRy1C8UMg3QxZswThdvjBjzGv6K9B8vXRGaKO3RSV
V34oxX5JaHgrwWDD6hu4PdI5qikfaYWiiMUffwFjB1tkYab7YFPBN6QwqF+qC+tPIgh8AZ0iK/Af
drPPhhWhtjtMzlGUj6Lq+ryKmthmUA4HL46SAdvdtS0Q5CaAP+gQHYMXVkZbmAVR85pvJJftu4Z8
HmS72la7MObRFWA9HqccRyIsKJWLXer72O1DaqcT6poktRWYHYXsEFQbFs3J48RVpbARrTQlA7Zk
20xiuCMaddMLE71EC+J4Ujs37VWzRlA6VTjKK4jEcpTFw6sIQ31fghTzdewYO7SzmBETOZXiyk3J
lisUPiMUOaKmzzSASHeIcR7v8a/1fdSJ0QJmXesy1Sy2P6otQkSLiTFUBtacOdVqF7sR53++GNBi
1nU9tuCe7Uo68Z8oFERn2yF/bl9Hw5AP0GNdN9QVuwK4l7xYUKcpGhmj7rDEfo+tSiKyOaTsdwgP
SGY8bffRsrb3rZjofpsb/bWZQ3U9J9i8kViZL3GLw7+dJvXSgfW/A20D8vB5Xs8Wh80lZYiozcck
DL5uc8mzAvWhvFCIHZsqZvq0J2z+zWhg90iL8jwNZPcM1ik5e/hzl5TTWl31E4D/bACn2DdifU5G
lOuyEt75b3U3uK8APiwixQmH39jYtTmJSIsVHZUbYCP4mUB7eR3MJkZ1iRUZcu/JfpKye2mbYO5Q
ommWLRXU1V/iyK07OjdDysrYZdDTLznO1V0OyQc2lWqc0VSNVTAdNsiJbttFY1ZX2Hgt89biLnbd
eQpF9wTokP42wa3QpX6bFGZvtGWR6wzjU2T5VSs0zWq61N/IIpb90o3DM9uS9Uot6N3ijG/vY3zM
90DN4fPGRXx0UtPrMChR84F7LZJpMItoP6qk2sGyAdHqRkR9/1rouEKO7uubhMR5bE69rbIF2TWH
FdG6Txwy1yeWEJKredhObb82R4VT4KF3TZNhpOg8Wmh1V8y2yGaQRe7gwsaKY2eyH2RvbuHbQTrT
EsvuOG/1+D1aZ3P3usnLw7hAZNgGw/avkdvkBnmoJOUrw7ERWpwdjRablw4brRB8RJzqDMWNw9If
jvVwCOqO5JvGG2JhitiLCLW0tO1Jt6NVVz6JEkuMtWj9xLjCDMeZdgf6e5ivQSu3rG0LfrXJwu99
XMS7BCvQfpgngMQmGLPcYOebyFBe7nTckM+Fi7HjWhTw9cMrrxGUr2i3Fkt8CjY8FTFNwSPBfqfL
x9mVt3g1OpL1tmmf4GUEDEDOPHikyzzeIYJ0zYDpnj5PlQ4OWrv2eiDNtLe0siC04LyVEsn4Wa2T
Immny+V7i21wBohjW6ObhK3w5gt1u2Kd/xqOof/VAaL21C6NzRs82gzpy+2pjDHy07oA/hPDf0Rg
XIm1VIN8z9yDRv7XLUbwdiVkP+7DuOpvoOOKTkyred96XhzHeg5Or2fDWxilUSLyS8IxxXTYcQHN
so2Qq69dRuN4OzBbqh0ZxwA1NSPvXTQIkfKqn3MXh+wni2OgGzcSy09zVcc7SECwzxtde4840vjG
kACYJTkIMK1HF6AsjR0Tht5wo8qiMznh4ZCXSW1P3kTFA/e6AsMB92YfJRZXldCWHNdgYxT0H8x4
kwfvPK692AHqUh5sV1v0PLhfc01edwyJtd8jaaIdY3KcQIyz43Vc+PC09qbf1di7fa3jwN4ACIrT
QBEVj4MZq0/hPE03VlBy9JsvcXv5tuHsNaJUXKyxOYDBkZxiruxJ2pXsYTDiaYNJ8HqUbkZwvB5e
ULp2WTKKMrUL6c4gjMVbtjRth5pJuzALxo5Y7WG1IYJKB9sfnKT1eSpi37/yn7pvmOf7u2bz7AQM
0nSFbimQ+5Vht6TfmjsUjIpnTZy9iROmcjVomodgm+ZAjXksfQj+QiDodNBFy5/jucTBvA3rCUld
bDskLAr+0FWQ3RxE+OdGeP0bi1oFYTsxBv3fV5rp1i8Pjhv3hc7cpWzG676aubtZtVKHCmW6fY//
OC8si/YrQ9mac/hCCjn8kDgMPFViFDnmKQHkXVHtk0QFNwnYA9cRjEV5z1T1HJSx/YSqDru2AwKt
MKwaIFGXrl72s4ShVGjdRjnHnH7DaolSYUw2ckD9wSQIZQ3oT8jJJsyS0rI77qH1v4cwY5oyAlHD
Y59ExaeiV/5uQfDFJ8TBGHUyQNnG+wiGma+1w7KdRQhiwGlzLvqfk3bjPfINB5JFCJvT6YLy+Sei
ZvppQp2apHIAz5PiaBsgLLaMvkhZ+QXHa/Kl2BBhqS0CCpG6+hSTAqBzO6Iyx7YgRrG2CsdDsNBi
Zwm2OXnDhvkcbLQvYQ5bCBhDTTKnoPYipb2HDgvhDePTYsxi06bX7Y96USN0DHEcPSQIvzg6hUTn
eQiWc4HJ8PdSdvo7N3bBNrkdPy/tNoodJuTpW4V26VHWykNkG28fNa/ea5BetMKdpR4Rji3kCat9
auCMQbtFf0M/hqRla7Fj5+HXv7ex3lTehfwS8IGkFOKWNghOTSnHGxAVSmzPF3Mvg2p6pMVsHroA
MbpA1OnrmDfyA1G9eOcKL6kfq+cDWmeqOddgOeTTpqMsivSSb3Z5ZQJPBuz6ziC+b/ED2C+0q/bD
ygMwfyg9TC0QlFD4mwMF4/2EWmNZpys4IgeFo+GnqQ372zVsx29dDDncUg3BgY76z0QlxeYMcTNd
nIirvnUn0MXHIsOSg9pCC9r1Yy9r1ObUVJtfRjgUI3RVLGlfVxteirFbdoUqUYfXUY8CJTZ+4Q3q
V7CAVjhdVyhxVMGfQDfqj8ae517VY7IP+mJgiM1RMwo2vt+w8KCE5GdS7uIGHaVuxMEOm5Tk2lcR
uzET/U27yD9yPycYZwDMejvqdBho9wXiUdAyyyL+Suuw+dx1C7pNDIebQPrmEE0oW3hjt1sSQvFL
x2A+lN0AwyCIAkhtg7UxW1oURJn233D+K9I+oRxZ3PSjVKL3nurrn/+XbmcqFXJNqxLtPdYFJ5+E
ZV51WCsXQvyOyjbM0Xhp939/df/D0Hmj/3rJWlmDEXC5Ci3eKBopy3B6GH8NC4ITXVEC9zb3v2aH
Wm+6IW31qpA9NiMeRZinCfEeTx/8htcR+dZvuFAq1ZsuMFdSc540HjWLkZrZDadOD0e0unCoE3BW
T/POgBYXjfEHOsB3WvOXEJYxMY0q+FKfob0ensmGVo3uIvbBfX1HYHAJXZl5iI4II+XZgHh6tXnH
9wmR8x1DBxkNNFBkP1AB/Efv8f9vHrtMEttipgqLItAZuRQ4vKjhVdAgE1DBQcXwj53G+xNgNcg2
LOrAei78BpFpP/EoB5JuKkyOHTh0z7Wup/uy9Ay1KPGv9/hCV1WOcANDt9Wd6Vh8RQW6eYYFYP7H
B3ihHAAYha+8inFO2RCXHM59/EhoM30gCXvv9bhYPSBv7IBj79S5BhGb0iTr1Ud5DO8+std15L9G
+BAKWJy9685J4OKvyeKTR4JB8IL0hxlEuSD+EkVLj41sFR5nBIGnwqPPJHFIzKuartgMG3ff0aA6
xEudnERQ2g9CC96ee5h8FZr+1y+bsJcEgHLqzhaNgKwcqufK1RIhIECoL4xkyvv68PdR//YNZpfM
EwfkjILxFDdYFmnVYwv/b4xBJi/EPR7sVzPMqGKOiQYMBmEyP7YE+bibaT9yhLz34y9e7AQtsDVe
fHzCCnTfwmym9PaBgPi9j754rWltZAz+VXdeHIeIEg7C57/f8Pee7cUbPeHsWSoDRM64+fknjUsG
e5ZhyCYLUYYuIxCFNPQo3/7+be+oky7hJWDyiIJWUD5tOHQE/pbhL5v8gMT4jsyRXfJLHJZw7JkH
e57bAJwncKuvZl36ZL+2JD6g91JFJ5T6FLKJsKOvj9heFFcVujH0FKEzNKV1VM8fzMBvirBDtAD/
d8ygD9CMLQT+Z4LKfiZQoHYLfLfNdPAiPnVJuV8w6X/wZe88xOT1z/9rgIq48pbHdXtWpD9OQfhY
JBb8BbP94gmUseiPZ39/fm8vYOjA/e8XjaulIajz6rwW65l06kDqFukDL7T84D1/7wsuFv3AIpfS
DIU6N00NIUTrluLZ0iU5VBvwLSGQKvPu75fy3qv4OtL+655tXSl6tP3Vmbb3CuRvP2amEf90n+Rl
ENbCO2w4+bqcl3Z9iNDVakqf1gKIqPXlX34+kHD/+/MpURA3eDafiw2lRPQdxkMCrvCu7zT/wNb9
9issL/OwUKKkcbQh9ril65+wQ3d1LvvlTJxDJETnOYoFFNhl9DO29Z8eihQXo8YpFAQtRVgJK0Sw
QyrBtypENPdr5envt+3t90uKiym616tOyhhXEcMYdb/xRtwBzyzyuow8MNUo3f39e96er2E//d/H
U1SAc0DUjUNuKY6oqO2IJP/4WC5m7NaYqQwXW10R+pDwp8D2EP89RiO2xMm9cv6DR/HOFVxiCXwY
iR42kuoKjhvEWvFPDPjuf7o58cV+Yovruao4XSBLdNdxR85l1T38/aPfPnTL+OL5Omd6PSUiOo98
oWh7VtbvArQtwbCA2ELaMdoFDqYrFFnaP6EPPorEfO97L543OmwhWFOWnhXIiQiDs2mLCD8JmR1w
KfNVsLhvpJZQF/bkI9/j25O+jC/eg7qv8MzXkSCzHdyIbp7bdCs0SWs640vhD98Pr2K6v9/Xd96G
S494tJQ+0rizZ2fKu1k1u1bJD3aX/5G///+zirz0iE9LC3EixYVUJhXlzky76bPalTnLG5+qX9Bo
2dvufrk1O3W33f/9et6ZBy7jpralaDYoFocrskanahXhDTxECwoAs80VRVXj71/z3m27WC9RJ2cQ
rvLuqmacnFDraj9DFvlRTeC9i7hYA2C4QmcWBIKzqYELWevpiNLDySMsau/DVXzw6F8/7a3H83pt
/7VQ9kuwmanB4wnFoVN3fXnfB5/+7fZcjJpolWwE+xOWeqmfTVQ9xeVH9sr3fvXF6BBqNoksRXhe
Y1WB+ymPjCKwhE/mg53KO8Pv0hHsG1tAIwHkAFIOIGH4gawsJD5+JyiaRx+S3t55fy6NwZqIoghC
ICbVph8gTD35av4oBvy9z77YNEbzJqZ6AUWODms6NL8JckH//ljfufeXEVKaLhCrepASXNUs1x6J
UtnUh+IkFQ0/WF/fmW8vHcB16OToOmj/Bmei3PqJlum2blAytr3ZjULXbdbXP9RQ77c+Ms9/v7D3
nvnFUJhaNZSamPDsaQyxwao/1ZLQ1NnuVvvmU9dGfPdv33SxESpjOdU+BFRuSD5Dww2ddd7jPeP9
j2r8Jy8l8KIXa+XGk6LaRAUjWD15tAx5hVor5MYDUx+diPl/KoZvzB7sYoijWqkF1JrkSgRK7yUk
9mcXdv1vITk0V1tXVbfQXwKN05SAmR6Qb6KPY7i28GaAMwhvZYOOURqB34a1YezPxYS2BURhDJ8l
hl23qPUbMdSkFUwMuZmgJs2iHlZbiN15cSp6Ep8BVtZZJ4nL/VZEv1lD5AlcFQ55TVgltxFH3S2E
ziEnDs066mKkHpdAU64GxzTYjNB7axbxLMc6+RQi9ndM47niT73o6/0ipY1R9u3Xm2Bu1DUVLoI2
JW5hdKu74gBlr0LGd9m9DHMHjI7BJDQy3WTQkKH5ViVmT4ttgDEFZealmrZDrIN+pxJ8eErLVRyh
sRWfIXZXN05M5AHNz/nGAUh1Rr7Gmhtpmsy/lqOIk0NqelccoV1sj4kO0ZYpkwCtH779wd4kPvAp
StJBKqgyA8c/ed2sVwGJyQEbCQ9HK/U5hBAknREZvndsbq8DFLt2CzD3TxNwPSmgw8kjDVSNKW/c
BASunO6XnjQnuOWw36k4h5EB/dQuZBoWZ3SqNUfjFeGrwzN0RdGhXub68xBHICn0Q7NnWkIFtbkK
9hGU1l4cj+c8mgf71HOQKNaym646x69G7qH9g17ttADvsOv8BgmXI0Nu+1XtTEWHW1mL8AGYMfES
KVfdId4UWQy+m09x26DTR9SEcMZ1uZFLqParFRs+Cu0fkbCfAxldDsJRvId2OwVvCkInlAsymFO2
lMnyPmgCelrU/3F2JcuR4lr0i4gACZDYAjmRdtpll12u2hDdNTCIQcygr38na+XWM0mEoxcdne0A
NF1J957BMPbMK38lfeucnLYyny27+yoK0aO4l5OfcYwqa+DVzfidgJEUTIBoFL5oMId9kTg0AI6j
/INqtAyqZV5OooHyMYfYfzgtA3vMnWF8Lns+A31fejsuZ/UdcPP6pWnq7pJMboI6xvIHmIPWByAk
f0CRMkYHzOl9x7oXt5EZsp5kxIDU5XmGNO8ltdxmD89H6dO5fmVOm168Bj1sCVmeYjzxhAooEKxF
6ZSBHDsRStjAfYvzaYoWmpkHi1oUfBykTMzazfbu4jl+LcHBKty6PUii6L+kXMq7NkMa2eyX8qcB
IM7JW+YRR8S0PVCc9neZZcaHkWblQ4P14wY1WJ93rQOwIqcUjSybOMCMlqHXQGID1L+/FfJ0nw9s
eATQHSlpO/FCEEamvWWX6REi4TyoEFIAegXWj0NvG17BAExNcxXS1gXXJQYs481FufVL0aAYPECi
MpRiSEJndlGMnS1z2DWONwH42kPntMCFAJAawAFh+AZ/qNmEOWQCzOiXllPzUbQ5gDW8ltHc9suh
pJ19hvfs75hWwKg6eRwmtC3DmLrZ0YW4MfdR9IPub8tkfXIaNV48+NqUAAdZ3ltpZo6fEmYL8F1i
QNng48iPsxTVD8tkIADkGJ/HWZXA9nUDARO2SoT1gCI6vxS2l/xwLeN1LuFbj9gBG288K1Y7gHW8
fdks3Z1qUOavbLzEKJfmXsp4AI63BBSvQgqiAo0WzCFSq0eVYhamhatCs0n4GfyWYed5aRt60lE+
7St2gS1bf5ljs90L3JbuU6C4zr3FmlfM6vw1hsf6C+bO9OQO8YR4Cp1mBxCSpQVAtVCOvyhvOYiW
GE9zXMg3l4xmYBTpGJTxIO/IXFAjjCceB7KnE4MOyQKVWckp85NcugikAPscrcnw/HkesDZLkpKv
bZGB9ZQCR2vAzfxHN7UkhH5KC1FfL4aOkMi8dJcBXomlAFR50JcZORbSAw0kLaag79vp6MHQ5kG1
TR8CXVJeMlcWR5ROFTQFPGvxObHL47wMtm/S3HyYqoI+lilQBK1Swx4rGNO0xlqQrIIqlzn1h+mK
kgStpoNo3wiZwBM1U/kCEFsXUlOo+0JmfWhlubXPPbisEniQwpsXpPVUoeTqDbi5pfBqeEA6FmbJ
LUl+dkDZ7euhSS8w5UOv2IqGuQsDClEzyKB6ZhxN1FS5n5nxss8SCKQKz8MZCMevAoBRSCA9enPf
P1WiLZ5NuBCFdZVDYz2vxT1ypeXXSsywO1KJ/Cpy4Qp/wuw5wcoBJPeJmHtJgZ0H2DDMbFOd6GKb
Pyiz3GMMMg9QvNK7sCqtfO7YA4q/83LPU2D8fTebQCiHwcsBWZXmS2UlSTQXqv7moJS6K6hgB2WM
/DAufMZ/Xmmq1mKf6iXrvtZUYOuSdfw0Aub3bzoP2cFJBPtC+3Y5FHOTY52YsHowHdBUjMY9AVYD
QNdQd3dDIcuzjeD9nVrG9LXo5a+5IBawQaheduPUFMFsd/x+6Ob5YntG989oS2Aj2wTM/iEZ9xDi
WO5G2JCn6OKZwmtnarCZCzBNEcAxi3aiBGvTH0a7CW14j7y1YsqfIWKa/gNPSBEqhIUHkvT5974D
3jIm8DIgpiLoSbN7ATqtjwPD9eKQWRIbS5y3dz2BT9CgFMCdy2J5gV2nxqlYroexHsKuz73pjAHk
W3I4d0hymMEo8WVC1CWWtfxtDqjDCIezb/wvMH0eQfg00+wt6fLsLnXy4QlxW90h9FIUGGEaVBZL
ddcgxB0LA14WdDHBMqibnkRsxKGryiHva3XgCueVCTDNKPK3sTKcvVnVxakurfE4QEv1bFkyDWeq
bOtYNhSkF4hWRHmKlLcf8ykBfa9NSoTzmp+cBQ6ZBoh4PzMyXCHmefW4eJO9kfFZuWzoEtKd3dtL
53UsEhlJoymHhRaBFXtAUZPfyFet3LN1+egWopmu0zIvwjqMnCIbghj7UlvXO244xkbKeCXbSrVU
gcNBMGrGzgSaswUMtCd3sjTuknzYO2V6AhYO/qCEbtzQ1lp07cx3d3pSdBxB9Cry3YNyCBQKSwT0
WUVzio3yx+0rzMr9UheRS9raYxms1KPeWCQs6WCnJj8lgm8hVv/3+yHuVbFsyc2oqZtvkKNFCJF8
CT/34dq9iNcoGPOhgX6OCx7LAgx7NMihPHzq6brZqW2VsK/LYYhlt8YPsZCfI+EbKYm1pXC9LL8b
VXeyxCQL14pA/IZxs12epBQXGGt/ckS1uxzcGWrmTmApNg7pg2WeJzBzp++3+2Xt47WETTPCdbwo
cfzDUbja27lVHReygLHasnGjer9yfddFnsoWIDRka7DEDBC94Tt4UJMNyVT1vebVk5Lq9+2mrKwu
Xe2JlRZZKnBZIlymgqadgwTijeMA2QrgjD/3imsT3w01lSaD8/BogZnSBLP1syvnqPV20it2t1+w
snp1ISI3MfHRcGSPTIkjUjfcdYJ9bprqEkTlNGaqLhvrnBTfDOxGXfulU1sFnrUx1lI0TRa3KOgm
IGA7UAmIFbap3GgFkJ4CPswtoI09Mja3+2jtXVoUWsoCmJkeSahkiqtz4/DDAJqK24JuNNgm9Yec
t5/bHXQtIg/Wkzz2FisC/NYL3TIDaY24YAH1OOVPwEwA1T/VOO4ycyMKrk1ibbHj9FRB+sPJsdXD
UdSd6ehDjfzbEvegrhCxkYdfyePpykQiNrOxqxIIUydPA/xkpg7Wm+qtTEof6L9dO3y3xo2U4cpo
6SJEgPBNDcj3sNSWf+j82vePIBFPGKvMeLs9H1ZCmC4dBBWPlk2dUZ6V2Zwqu/kXkhphPbifkonE
NURb9AuLk9xcHCtSDmgnZkO+DRPsC25//Fr3XOfBu4jiVHWTeQSJOgB2qU9YfWB0OMGVbNfb84vh
balqrXXS9fd376kMKObiNmBFzaB+A670nPXzVT55qx0rgUtXECIzUMjuRKzIbWl9KpGzvfQjEhG3
e2llVfzVLXr39a2oLPC9UbK8CoaACxVa+Rudsl1tbOmnrfWPdvqQlWc4XmVCs8XjB6/kv+K8TH1X
uRvn5bX+0da1R5vccThMyXHtjMAuPKSDPN3unLUppG3hnSWINSgL54OkxfSE/skfMOZClaKus3FK
WDkl66BqXKaQRiCK40LZgxvqWf0joPLiXI3LA+iae0oTtTPihH0uCupg6m4GEn/ARTWqHFBBpj+D
04Rm9k+PNMbtPlsZblNb09KtjMmuUVhdIGk0IkUh5W+n/uf2w1dmqw7jpcSwQUckHHeK5gi5pBek
W4rAGJsHZFTs3e2XrEwoU1vQ8FuUwPzbVlST7mLM6qVIQOS7/ey13rm+891yQxaq552T8Ag60eCV
mk+TAT0mtoGkWJmvOhwXlehO8rEAvTi3IenTQj+W9Bx3VfNUtzYoovm4VWxbGwltVXPoOC9DB2Mw
rzl6kFaxy38zeFUg/bcxUdd6SlvWiQD0K2vs/NygcOGxH2S+5KzeGOK1r9cWdgWbc6SmgGAp0vi1
rkwB5+7krhyRuvFSuRW5P24C965nhHeDDRkHsEySeTnn8moJTLIv9eLAUVvNG834eKZyHcdaArDW
lZ60oimugdHsfhk53wAxfNxDXJddQ2puqOSAWtrs2Hc2lW9LBhIqxHZQVvtzey18PFu5d331u+6p
M2jj1TNpYUqrgs5FZRNaA8+lYM9dAvHGucqXjVW31k/XAXr3JuSZc9g2lrCEXiQqB63zRki1cYdc
gTlzHeHb5qSoaVHj4ZBeAiUXkiVmbfe7JfWOrB5P7WQemFG/pmr5QazqgaX0++SJx17ZX9ys+tLn
1rNnmc+3O/WvDcf/1ye5Dgs2W1PgYJ05kRj5cHThB48cfT4dHDgLX3jVJA9LIa9utrU8GzaE1gpC
yclM6PAPrIq8JzrOA4zjaPlsA9TpV0bRvUx2gyr9UMG9vVpq+9lugGzph2UOhDnJB5uM5I5a8he1
zSkSbk0G33O88gHeV+7dVIEFDFwicmZJVXxRUA2DZIPEKLeKHArIzu7Rg5NvDEN8H+M2A8EW07ov
IBV2ynHL8eHYZ+0tNdAsMD0Axg2Kgg8cSMoIab/iewGuU1gRZR3T2cp3CNwgZ+fYDWRhcfjblrHP
kfTfqRj/Q3CbB16HyKg8mVzE7KXf4sliR3Bn6/2UgDdf2QjL+dSPlwE4yI1otjYDtXAp5exJenX8
ckn5QKk82Xa8cUhZizJ6oCw8UFtcwFk80Nrsu5x9seeNy8zfW8tHk0mLk1MDim9hO815iOyDvBMQ
Wel8544dyyDZVUfyIE7xg5357QVXtfvyYdiIPitt0mHVHm5qQDqQ6izhFyJ35VSC0je0kMsmgoPS
enutrAyKDq9Oy6s6J6RdzqZa/rXr5a0AZXnj2R+f67iOYEZhChbhDiNRC9fmO6iygaI72cuur71p
h+Q1aI0d42FSLP3X261Z6zMtnFJIzngpB7TGmoX6MTVtWqNmp3rwAcetC+FKyOZaIF3Mxq04pwQI
C8JelpapB9jRlZFFkjSI69Y9gPNWPH2uQddhexe1Uxh0pA2DMehMfws5BKmDNDLvwttPX9ngdDx7
C++DDmBvGrmIddAV7exDkfGrTN/yNg3p57IOnGsLv6MZaougrEfuRE/eNUvqmLV/1ZqT1zLN7bas
TWQtBOCaa1d1BXeCtJ+jPssevXLcOFKudZMWAVidD3EGjve5y6rnxFiOnjVFjpJfUzgnbnz+yszV
nf/gfJYxLHd57qEqunTQIo2n9F8S09fb3bP2/OsafT+R7KKFIZDrRdVQQwE3mxfIsPAK2jOQq739
ipUR+MtdffeKhbqgT8e4KeaJI4Klmn42Nt/I8q59vrawR8hEQmTSI5HrAffbu1nxUjcoHU+gD258
/torrr+/+/wmgfjo0KBW0891Go1DQ5HiFfu4X7YsXlcih469n2LDEF5pmpFHk+/xVe4mjftfVQrg
ba2+ZbP9qesngNH/bUmHZdZVtO3OjWc/tjOEZgoqI4CRthBgK1RSriPuTSFqwpLFhZ42IEYz4E0z
wocBZTBvV7mAFCm448ZjpKbinphb+PsVHX+uA/CVKzJnaQSJMCgPDZ2sl3nOjAgwg/IlgXOj3xum
95uJefrWoWLSmNaWwfHa3NZCAOqEViYIbQAkGcKUfZ+hBfapVaND8gmAE7GB2vN5QJrDz7L8K4QQ
N569sgHrmHwTRD7Cs749t6qFXF++m8TZlUPUmcXOXJ5p/XK7DSsTWzfcWyAiDAnHDED5rswA8Bm/
pmWm/IS1f2RePkD2eGNmr0Tivwf+d2tU1bGa4VkaRyMI2qL8NhQ91JbyoBm2ziwrUcDVogD4Zx50
S63+rAQwiYAsFqcBWgwhdGW7T5VKuHudY+8bAcxNSxWMi3Mj7y9WCW8VMS92WMns5+3xWGuEFgDS
ZMkABRkAYoJKQwb5Q9R9AogHb4zC2uPJfxtAofzfS6+RZ5lD3QbmqHJkQCCax899vbaTMxdwvLlw
XLDsBngyIDEBPOgrnOmzje9fWxbaYm7GSdlTBkoVtMe+yLg6wQd4DqaK7IoUrFyArO5mYm6M9sqU
1UkWRSd4xaoZN7qps0OTwACiIJA1qEbIcXO6v91nK/FJp1sowyFlyd36Crp/gdXJnfCSDXbVymjr
rApp1DzmSLufXZCEg9qGUsJVbjEVzlZCcO3jtc29TJBoh9S3Oi/GcHLoBLlqa6Nf1j7++vu7tRar
FOraC+I25DN8zwgdEGps9et2p6+EPd0sboTeem1KE4a7ozWEVRG/pVQ8UQFNqXoEdl3wcuN+u9ZD
2oI2IUGTYSMHZaAoTzZEowTrn283Yq2HtMUMuDAQqwJXZ3OENDnD0dn1U/Nw++FrPaQt5bqrE0Bu
ceWfIIBqJT/4tTTBnzlU4CCBuXE8X3uJtpxhDUzI1Ds04qn9CE2Py9SJwodVJNDa2OigvrxlGLey
lnV6SAv6iaWKJo5yNu4muMwGpcPNQEk39+183simrb1FO6oPqjFbS2HB2TC+sTx/uqqrw8W2zD/l
72Vx3T/Oxi2ycshAI8MZ2SUxIKLodDw+pHneHbwlzT8XyXXOyOBBiI07qKX3Hv/hlM1LbRj3LLM2
QuvKqtD5IpAlgX8AijfwHIXwoYR4grNx3Vh78vX3d2EDVjnMlb3RnqGPCH1Ye7SgUZm0G0//W7b8
IKVka8sZrpLtCA29+lxL+SihUry3ecED+H/Op6IpO1wMkqV5FBRoh8GEfy53Em+f9ZAx8fuqy8Fp
75ZDLrdy6GszTosBAC95lNtdfS7FgiJ9O0D+bOJlDz+bgZ5LkscbB9K1F2nxAAIlBGw2IB4ARUGZ
dXHGnzWz+h0u7ylU0+xqI+6s7PA6HsuqS1U6UEE5I8kUlhDyzWeANgfhM+PsVcUFvgwbLVqZKVSr
b9jK8rwxR4UdZsQGNPOnYguss9JXOgbS6wvQ3Ro8eYH0IUy9fA/EzzF+zrItTNxK6NchkDgCFchW
pw1muYCvW2smEIb0LHrkqNhshICVkdBru7yqoDE/QqZXOr+6ChLFcPhoACXtabwXEL/nW+6Of6v1
Hywqvapr57RBAn/pz1WssoORZMUhmeblN+g4uyST9DzO0EOrXCm/UGqnj7HLx0NJ+HyMKzM/CkWG
8PautzYnriP6LnqowcqmtIjbs2T5GdCaM16/u/3ole6k2nnGImqCH/H1yGE6b8lMvg8mPALmunlD
nSqkQ1n45WJ+7uSngz1RfXBzjjkSCfhpTEZVB0Yf3yeG/PK5xmhhcE47GoPCYEU9ig5QHm9kwGT/
s3PS/lCM/LECyyD7evtda6tJC3E2XF2AFi9I1GUnSILv4CPAciiVtW5w+wVri0kLbRnkNM3+mtyR
ALZ7Y/uajtPZqgfnk8/XTjkcaWw4htcwNqmrQwsbgXR8Nab4c0Otoyit2enaScQZZFMJvIiudLGx
voqgF+P+dv+sLAodP5klcZ63GeT1Xa4udi6Olag3umZlbHV7x6a3hsERsF8rhXMWk/DhSniS6RvM
rW9/+9oLrr+/W9Ap75FmdPoOJoftsY5hzUCS9pRM6fehbD+n9wIlOe0lHoHjcaK6c8yAA7S+WbB/
udqixem/im9pvayNwvX3dy2BfntZFg1maZ6brwsZnnF13zjVXHe8D+Iv0VYzo32Z4g5tRpA4/ZbV
xpNtou6KPeWCVRCk0jq3PZhzpiq2alcr2kBcB1DGxTJ4Jk1IZCzNaRHQTckgLz00oWs/ZwDF1MJE
pZfsTbiWzEkWquTX7Qmx1o3aYp9Ko8G5jKIbe/Koeih1xDS8/ei//fVRP2oLPU46ITmosZBLkdmB
k7GP6q6YYaDTzOVdASHF0lell0sfvJcCZl00b5+tWS0nawasGsalNSzKStuy9tSxVRIsvEaJu5mb
n1MzQiofYilgyeYQtn0sYXUAiVUxJvlBQlUyqPpi+Vz9UodmZj2U8UA2MyOrrkAU6+HVXsAaosi3
kJMrEVdHZlYmIHXzhO3DrKv53Kuy/QbCRX2XGkb6eHswVha+Ds6EcpZRdgzjnKJveHshV2C2/UXl
G2vmb2d8MNh/ARXv1uM4I5rME5ujqZYxuJDwK4GZev+I7H12bCurDs0qHl5B62G5r4TMAxCl2r0D
FtJxzh0vHOCA9WRBWDM0zR6Vf1ooXBhhU5TWeXV05aby6VpXaOGJeI5sRjF3Z9hwXDClniB+c04W
L1JkS29lZVXpKE8TyIbSdXNAYZPuWDkMPhoIuxubxNrDtfDEDeTg+CztqGHkHjmti0GzjTPu2qO1
s4XnzVUJ9VD4F6ewVCGjKy+MNe4Wcmet57Vgk2eoaohlLmFEEkeiqA/Uss7uNB+VN26cxFZSKH8L
Lu+mIUTdy6vLwwRJivuS7Sks46r+idQeJOW3xNNWlqsOiuwUvPFQ4uzPc2K3uzi2u0cCgvWuHJ3x
c5cxHRrZ2U3D5Zj2Z0Li4Qj6BKwTusbbSMKtNUBbATQ1IYNruOMZlmwwpwooNPIpeGO3Q83a06+T
690QzGmRKgp93vPIF1i5iSXuwmwQ5JJBlWQjs7QyzDo2shXULkCE73EuZWJvLPXy6gCzNEDY1gOv
AqT31G/YMMqNNn38PqbjC2AHUsAuA5izuh++Foz8qHMPThHK+wHXtEc3GX/e7ru/rvH/H0aZjjBQ
PaHp4hokgrv7E9hSjZ/nsggcGk++68RzCJhmEtK8uSTIfPkucw7CWg7YoGDEOTghMWbzAHMRBYM0
aMZBF3UvwSgZ2o5CMHgEs5lUw75oBcwZUB6G9EwyhEAxNLt0IMgqO80cdCKn3wwQbXfO1fTqdss+
7kFuaqHFYTU3piWPI9uB2w48pkPwEe7Nhf1GjYfAFYK/3H7R2lnK1KJMjeQLzEe68dzOagaGNRUw
h1Gv8C15SgaX7FxbfZeT96UsKfSwyD3squB6lVr/3H7/2vTXTz0gOVUuBOKjFq6OPQQuCrvbTfNW
4fDjEM10GGpFqhmmlbQ/x0nxRLP2R9Y3nytfMB2B6rieTYmFqANnpwNd5D0EarfOOB/HfqZDUCe3
NeF1W/TnAre+ClrMHgqeC0jMbh/e7viPj+0wHP1v3OnI7JnOgrDcgTO/U7l6LU360KZyn0LdJ/OS
c1KXj6VRbSRt11qkRVEnbXhW23l/hvWVFY6WYl85tBX202J8tyDZsbvdrI/nE9MRqaM7gLRgGN15
KMKJ5EFeegGprY3Atjad6H87rYZXUTa4SX9u+FsGlrfaqtyuPVhb7w1sXCDEkGEHa+h32FC+NlIe
bvfIx6EEgIX/frOE11DijO11+8r3DnEug/QerHQiPqRz8jAepo3j0NoIa0sZIokZW4jEjGqvG2QV
usmvzHlSTfG5F+jISKMzuBxkOpzJopA2whUofoQtC8L18+2uIivDoKMiiSiSmQ5xfzaO434J4oO5
S4NyB/tDGU736uyGKrib7uSlvxTH6gv5Jh6SfbExuVZgLkzHTY5JCiNK7/p2iBQVPpR9xLSDnVq9
d7nvSJ/9ut3MlTWiC78aCwxEuYv32N6lGTBMwO6Etx+91oHaKocfhAvDMeN62CvC2jZgEic++ejr
K98dlAyH0WbM8dXKgM9FPvpwrN6ITSuFGca1NQL5qqEkbhGfFsuyj1MOcrtfTMSufahSlucSvKH7
OoPtDtRW2gAcVLUnCAZvsOuOxx3wCuO3zBzUC2AqZKO5K8uWa6tpqqTFjUSOUT2Kxe9hPVnl6tJQ
8drVqMDnpRNvBIiVyyjTMYiiGWIA1Nr4lMOxZzdB7eMJDkhwPuMORD1iUZVfEtrYb5VT/EGqZ98p
NxgW9UhxfzhaMcRK0QHjN8jhQ4F76OEelDETvpRlHMNE14pfbs+tlR1LR0xZTTZCvSfrI96r6dJX
efrYTqkdMFGkd3COSU7UFjBwG5s5f4xtewtNtTISOppqGqBB0y3mEPUlh8xTzXdes0CIpEApgY6B
4sOnCtqMXZP/72Y4elMxFuNFBdThhGoDYV8YbODc5jtNt8jHK635P7RmkTLY3MNtemI1AAyQnk8W
Dk+XudrN1DH93k43EkFrb9JOGE3slamCXVg0wtNvl/Hye1p2T73XP7VAsoeZcvqNyLmSO2O6gLIF
j+eaxmlyjmNYLgWJarp0Nzn58gfujOA0LW7e/lI2+M47GD+Kx3KwrX+WOWUPYKA02K1gTAReppmP
gIlMUKMBWXp5kEk5ntSYj/AvTGAVxHlj/xxcpn5ykogqzAV2VHBG6AapeSV46nA6KU13sKXVRrAq
ri9dsTj7Nje2NIDXthcdRDckHDx9wZqoX3J4oXCuBpBAemAmDA7H4QBuqcZjLkZoZUnlsX1H++zq
bFa1f24v4JUDgo6D7QynWsB9HyJVxOZzXWY0FKw1Lhw0oWM5QFPh9ntW9jemndKyXFrpiOtsRBzD
+OrCDi/Azcz2UZszNmLRylDpQFiaJi5sjUkbAf+Y/uOUQgQoPMZvtxuw9nRtO5qpW2IqgNIL1S13
35PKu9CksTfCzNowaDtLCVdmT8RxA0kUmcIglJJn6F1Bq4PMwi/pPH7/VCt0SGXZAsuHI1sT0cRo
QV+CPFuXkMfPPfzade9iJXMA2SvGPjnziUF/TITM+H37yZa90v2uNn8SmZIpd/Ds8w/Df3N8WKr5
v1jIgylw/Pv78Efm7xv//u18Du/3+OfhdNqf9vdheH//9eEJ9CD/9OT/PBx+H55+n36P/u9+d/d4
OJ38w+nryT/9vuN+sDsU/u4SRbvd7uV4xL++R8/BMTpcogDPCcPzMcDf7IIoOJ7vw/3+Lfxy/bMg
CN/C8Bi+HVN/i0GxGhi0yweDvi6dJ8QdFH77H5nj2V9imHaFFQftbFgq98HKJN8ZrIB4XQ7Pz9ak
zdfbvb3W19pUp0sSp1ljMlAF2cFNukAs2cYUWTvV6aLay6Qc+NO47LQkHuQ4Db8vjKM5/itcsCzg
oWMbT1M2Pja4JuLlhGUvpuPCbzUPb7dtJQ7pEFBaKXuclr6NzMW0T7OxWG/SMqCqmMbi5+1XrHSf
jv80cd8q554xWPNlfk1eHbEVRP+C6z/Iren4TwPeGg1p7TayXVNCxk38EB6ylZBypUvum7ll/R5m
O02Ohi3qUIzS/DrYS/G1jjP3z8zYeGBVbVVBlgNliMIpTOUhYGiFs6NgQCTgN1BNx2m26ReYJYq7
xjTaf9pRCdSLFOzJrypjKfFtBl+EwB4ImujlmT953XRQqrSCmkHWsMg6iH6k85Q9wLC09h0FqSE4
JYKXgAkVH+rS8H57tYJfbG5P2OIrS8ALLOmhsZqm+AoKq9Az9yrvsFDbW/yBwyY4UMR2O9wAUsDN
mT2hoA+s5A7QavxF7pLhgcTwsDYWqmBOlrgXVDvHryiv0RDGlzFuVGUb0Nop3tpxqh7czh0De+bp
Dkaj3eSPhpm8lHGODAXtKVwaWxrkXd/euQbbgiyuTAxdDzj3xgImnWYLVVcU43zPLOydgn0U39hj
V57vaIe7LJtTksr8qhPXZo9xnoggq+Adfntar2xRznVFvYvuLqTT0gkDCFTw08yflFIBNyI7XzYO
jCtZT6ZDeJ28s3IOn5XT7DWXYTJgD16cutoDBsILkCsOjBoG0zWFmwhUdokAN6uMN9IYa12nby8A
QkDuCUk2ZGb8uH3oktfbvbZy4Ha0OL6Y1mSXRLaRkEZ3yKm3HOvcbR4Y68llhEdm1MeOt7v9srUh
0gJ3SVEa7WtRRhK+Ieelzvt7Mdne2TZh8OE3Y/s5tBrTE9RpS6nTpWNzBuT6d42CdW/BcBfMho2Z
/HFDXP3uz2YobOZI5oLZ5+7qEq7dbpFdrJZd3L6R+8/1lnbmgnwom3FxYCcJROn4L3wx/W641P/e
fvoKL4vpAOU5E2Pdu42IHG8wbT8GrAee9k1a2r7KsQMF8IKHoOns0t7yIbDuUD/PEtL4pB9g752J
TbjSyhzURe6Tfhpp1blFlI+83oP1nv07DyO1AurO7S6BPelZWf10uN3wlR1WBzQ7isveY4gTZsUj
t5d3Zkq/GMzZuJCt6BtAhe2/cWhchKkq2bOruvSCDYHICbiKdG6/4cw03zlJBrcpl/RPVjnDd5bP
UNNMSns5Qb8afnwTrPHCspqNED6P9HW2QS1KKniw3279xzOX/R8O+rrTppUtIy9u2FHFsRXB3k/d
S0iXwme18+KNcLw2qNdI9i4cJ3ORFNR1imiG0CxcwmNcIo1ZQCjcZSK0UhwT5QQp6NvNWomPOkp6
NsfSyQq3japFAKRp1d1hYDXbiL4fTxlbLxkupkIbJhtumE6S+mWXv8Tz9HMpit+f+XpbDyfZYhU2
FOILhBNyIJw9wsV9I035ccfA+vy/w2DxpDCGdE6icubiHmcYdfBgmroR0Fc6Rs8Cthx+AbYDO0Qz
Tfa2+orTzP7KUftUt+i5rbZnYsynCuLB4ocJJebY7D755OukfTc5bQOy+O6MJ7cCxgMZfBU2Ewkf
LzBbd/6SuZtUndckEUMB1mN9kMfJHl7Dj9WWZN5ap19/f/fxyVhnKp9hkcghKOKQl3FQviHERtd8
vG5tPeFCLNbJZBjh5i2RpgqayRSTnzg5uZuyXjz1i0J38dQcNzJ+KxNUT7xUMXhRVjym0cLm8V4l
I4C2wtraQ9f6ivy3r2Qn4VOcwwOvMSwUQ9zssaVGGbB6y2157fO1Iw0RFS+yhmZRlWR3dlMdkL7Y
QJKujYS2dGcrA8oAnobRBNCLU9l7pBdASHPCjlk78jlHU1vPkDOGOyySuRmENxR5bpbCgV16pswN
IMzKctAT4TxzjcIhKgMOwPrjKutQxKL1MxusrsRpPwfmsfUsqBLdDIPSJYvA9gdb7Btnf26HoI/r
BzAp/+/8Say8LqF+nUXlBMabML/zrsI9tj47bQHXCvW7xPksE19uv21lxPXsFxxgzQba9AjWOX2F
jEEHN44EGMXpvuXIfitPbSmXrg3LdTq/iyEGBedwHNFhbP6WdiJi9CuZYqhOb931rvWH/88E2P+X
DzPJONCcZJCPHX4xOdwBUec7o+P4NK2IX8z98X+cXUmTpSq3/UVGiCjiVD199ln9xKhWEUWw11//
1qk3yetXHiNyWBn36hE2sNl7NVbgb7VBV5Y5Wyzz3M8lyRnsL1Te3XutGkDiYfeDAWr/9sysvWCx
zDOCWioZYNwcJHsxTcDzvEz9Viti7eGLhd7NQTYLOKmfRvV1qjvQo58CsTU0KxvU/xSUWqml0+GX
S2E/dLI7FV2zURRemeNlIUlPsDQZBmOdSA5QAA1odnblmEWuD0TIlLXevZ9V4hnaD1t075WwXdaX
lCdZX3FhncBtEbFpob/JfUBcnHwc47rp841DaWVGlpUKcMinluUBXIizbArJ6IgHNbJ5X5VSbbxi
bV6ur36zAoFAgz4YCzK4nQwwcyjaNELf+H277rJU0btS+pZfCZQ/zIepUH2cNvzYXlWVWqo2dqu1
L1jUJMCW9ts8nzLoPqqw6b3I24QErEXWYj3PKkjGzGXiDHPLeFbYfsshghXNnuvpXnL7I+x43nVz
cL3Fyq6DIHETigOcZl4kO/WLZdPG4bE2QIt1ndcDqZLOFedMWk91oGOG5s/t/WhlISwv7wCad70z
jeIMHcATy36Piu1TPoVs2hKGWTmLlpfyjjbU1Q6yD0rhmCIfCXFAzX0Vzg9oB8S3v2JlgJZX8d7H
4aptjL3xoJitv+fvDaDlJZyPSSPyJMGG5LC7op4V3KDHr3bjf3e5eJqZdZFe+XL7K1Y2i/+5UnPg
xQOJHdZNdtPsobP0mLfjRnj+5af84yD923B6s09U3M37eR7peSgmu4jsxOVh5dnNRWXE+pVXrIMT
jhjvkgniFK1deqiK0+GKNZ2+NVwPoJ0TeSk4HNKGhtsPbTmTuBPkM6rr3T6roFgk66baO7axHuDH
Kne3R2UtQhe7g+Bz6nk+S06YZfsyzlo9ByxLfw8dVMsL09ONrW4lQ1sWracAOPrOhc92TYqvouRF
1Dv02Z7qJ9vJv8tyfqpQuL1usO+qoLhLQ7uhQEZbXa3lPIb6iY+4/ZZbD6LINhbFWjgtdg1XyIzb
np+cfJp/Kwv6qzHjZeib19vzsvL4JQm5aPppAs4lgRnjeGSiG6I5U2efq0+3n7+ydS+pyHIgghFA
H05+rg7eBFuxzG5/+MQ9i0rDD0r3hznZGquVDWTJSi51lUKNcrBOwrLR3AysV/h2bZUf1kbqGtlv
Vp4roWrXkik5zc6ncUzDgqBGbW9sGmu//PrSNw8P8lkGBqjT06xqG1XAts8f6UTE/vYsrP3262vf
PL52SAHZqTk7Oyym5bgnmkQ5Yxu1vZW1TRdru3XTBl0nnPzanHog3puygpA+LqlYhrd//0p1GqDo
/34A6dyapQQfUMi82rujcV7SPDMPZkJJhcoUCqcl4LqF7QvAybR4hSbMhL6b3nLIWRvBRV7AZp0G
U1NZp0Y5EI+7QgmBoAsKPyaGTMfbn7n2ksVarwrXbnoH0qaBh/mRxa4s8kg108YorgTZkqnrd7Jo
TeUkJw2/QlZASNGx3nvn/h+Sbu/AZa2zgH+cTnCmgN/Sllb22s++piRvgnduqdbkenS0DA5FSZCg
4FSxLUvmv4S8f5yo/+NsYvm4zmlJz8btmqdESXpUTW3v655aj/BCyh+q0bWiFqZYccBR5zUZ+40m
iZfF2G14NDoQDrDLyjlxP/cvEr59BSIjYxsHzEpQLKltFldDOTsqOan0xSs+OOSObC3ctUcvFm7h
9nPp2jo5OXA3yyNmgbWVegWYw7kvgu+3g3pl+v72T99MnwkGVfopisKDOwBvHczZTz5n5OPtp6/s
PX83jDdPbxtYnypI2p+mEm6VxiofddEDb5N0vwM4zt1+yconLPnVIIdlReogApkj7mQ67LTQG2ty
ZQr+wsjf/n7ttgZ7WwIG7oPy9M42E0Jtixm2MjpLYjW3tJX4A07fceSRX8yxOwaQc553Zffp9tCs
/f7FxtzaNpKf5vr7q2qfVCKP0QL/YMk6DW+/YCWBcBYbb26jQAQtKHEufC2b2GYkf7Z4nUNm0zJf
0qkDjgM2O92nWdCtPsbKsP1FOb2dFM5hpsJcCzLT1kXX4lkN9QF6sz8cm/y+/Vkr47YUN3Fyx2E2
oMan0ljwx7B/WY79PLWQ0Ln9/JWQXUqacF2mo5/5+mw1NY+1Iic7U1uSlitJ9pKPGXRlV2XKU+cy
8UH5REHpGyu7YNfA6zAWjgtIi4F9RaFs6HJkudoK57VYWJyPpUjGQrq4QZfdXV/umQMwlET9+yd0
1KOm2DpwVuZmST+vDAojY4oitW+GcM5o7BnIqJOtEtwKqMxdss9H6N3rbqTXO0oN05ixO3HoH1S4
lPhFDD+yNJ4c6OsmMPh5oXVKkLV5XRyQOojdQZq7qmT8kbfIpW/Hylq4Lw5YKYEe6iBycGZd3xxc
GvCPrTvnfqi8Cd2RUcL45/abVqoIS856Bre4rrRR2vThUivlbwGONqMCleC7nJv49kvWpu/69zer
F9AEi8uuQppT5XHNVYgWf1ipL7efvrawroP45ukGHmhOmyXlmQKNcd8mmRfXXlPsbz99bWUtfruo
ACsSlqPObqZVFfqSVC8WA72GztZVtb/+OczKxE7i6M9OM6UbbeGVebGvH/vmo9oakI+8aNjZd6EU
CMvh9gCmTP0C32l2YHpAYQkot/eF25JKTHo4kxlG2Bk509lAjUB2JrSNvMvYRh69NkeLQynXiQV3
23y61Nas7rtBDKFo52yjEbeyXJZoIkhwOtKHkfxFlgfbnw5D8ht0tchLtpi7az9/sc1BtkNWDN7D
l7LW+y7x90PCXm/H178fTZdk1ga191oVUAZrBvsZVPenHESljSPn3+OCXeK/QYTi9cjdgOBnDx8F
9nzbPwwdythbyin/Xtd0SWglcDQeq8JXlxGsDwAjE9+KeuvX+wZmsaw5lbBZrS3/XAv6DMvaR8a7
jTW9NuaLNY0BHqRTOs55tMo8DExgoDLkbyymFeQ1XbJVtZYBpDXAXx+LbriXhdBRmjnfUo18CahD
3lyAwe3uusySYQHr5AMUO7d0WtZmnP53xmU12bAehlz2OLEx9GjwNcizHZvHPbfbLcndtZcsFjMg
vEnbtbBYo175Aw7Knxs4FAdQU6Jt+/l9k7/IMRlxajFfTSKhM9GFKZEHLx/eueIWizmQ9dAPTJsL
ttf6MM7ZEPPCf5/NE13yWRlvRw/dYfvcSf/BzjhQxtbZ7v3D7YFZWXJLMiuIrLVXBq24lKkbgTkH
hLO8y/P+Xfs0XbJVBw/GP3ZBxnNQWV8rg3NNZ39u//J/H6R0SVCVHoMTUuYN6J1nLPJZ+mcGwyss
JvPCU28EmwdSu+VgxVZmbbTwrvvc/xYS6NLdI1HzyLFrw0KCsIiBO9g2T+lp7vxong+82KKn/+2Z
/+s9133mzWE9Xb1eJ7AJcW3wa7ZLKniH90kgI53MwyOq6uCZVGiqNz1tIScXGFxdcH9JR10eZzLy
u2Loxg9zobrQ72l56dnsY2J5cewTNX7Xsz0D522RU9P1DHrE9ih3BB5650BIUYa0rNNPqe9lETDq
9nG8miki6uBC6jJr11LCYjiC+ydXZe1RJMI7aB+mkZ76CUunce8VPH2ibWH/JH3xAp6ltiLizsGe
WoP+0mWdOALIriPbBFMVzrXlTTGpc5D9iGqOzHXpvhqK+aC5DV3Gjkx3FD7ZcaqdJs5Lq97rrOye
07Gdn1RXuwysIWLtaDu095at6X2ClsnudoytrA622DacrOba98VwNs3vuvji24+gF2zs62vPXmwb
SdLxlLmDusCbBGCuRggkfFDwgo9zb8RGxK4tksX+XZV+NhmO9Wd3dA9ShQiTYPzsjLYXKpF8Lzxo
aZTztGP9vOX/sLKbL7GTApUfCl+37lJZSR8OziAiTqDwXBXKg2b+lqvTX3zdvxbJYm7gP18Ejmiz
SwlC5sUQN/DA8p2dOzak6d6bBxbnLRwHus7lEtRVme7gBufsJ+r0Ucv1+HEqMoYDAcrfJpiHp6G3
2GcCEG4VDYZn32jCu6e5GeHrK9zE+Y6MXLxOwNLacepZOp6EpLh18DbWWUbiulDqSVUt2ckKnn+4
ZKELJUybfjYZ3C6Cljb7BvYHIfSV2clmAYnlbCrcpjtrL6R2P0nG5K+eVmrH2YBtxQXWwYpBhysf
irblT5mam5gm+bArSD4c+8rM+1y6Oi4gnggSOgn25Vw4ceFb/X3eZy7K6IXZq3H82gATErmFE9yD
UTyeecezA7x93BOEw1VcooAHJdxqfOygeRn6oFVEUzHnMEaj/StUjQSU+YYixsT+HNKk2neBeB/Q
hi7hKlVVzJJxNZ6hJhnn6V3QdFGQbzWcV4JxiVhpVT0GhOfm4vilfDAZ5TBWkPuRaHHhmeo3Lgwr
CeASpiKoHAvtptWFBD+DbI+b7vsy7iUupajy3slLOP+MHXQ5KqynkYd0hPbp8D4wEl3SaBqT8FYP
sBKzszEsmvac1WU4DFsSMivb3BKPXHDEL+hn2IEC70sgpufeo5/7tN5SDluZ4SUi2QCSJOGSmF2Y
qmOQNGAbNuJQgZrzQDZOgZVNdAlL5lVH0yL1u4tGaicguXQfUPePK/knM6n7qq6dMCeZiUkhnI1X
rgSUf73Gv8kAmqtdUuIU4uJ4zcPM5fNUVPHtM23t0deBfPPocZSJSmU7XBgb4EL43CGbeN+TryHw
5smTl0jUrUpxGYLhmY0BOsFseB+Cmy5hypmVk1E3UKHzpgvSA1CttmSTVyJ0CUhu7cyBgqKTXUCD
epZCHL06vbOa6vn2qKw9fnG7sW1XZsYgQEFs/zbQIu4MZK79yn1f/ZwujY9aK3PgKRz0F8i1wJ2y
hJMa78LJCu4E2ISjgF/G2AZb87D2OYu0xZ5ap2ly6D84nv48pymOeedoMud9F4YlOtmx7MZO+zq7
WAPp9mVXA0SlTfOuPjZdgpMtgrZ4WnqYi/KrK6yITiCzz0GcyU/vmuwlLlloAMpq+Btdqvonydyd
Zd9747C7/XC6IsJCl+jkTFatB8+S5Gy7VokMAOydo/Q6uEuOGasfRk7NnwIi4PZpmFHvDSGo752T
0dQ15AJt65kO0/jFq+zSP7Wpq1+hiC6+TB0fvg2Va184ZOU/KjdnX3KTlrFqQZKNIDalAIkEKO/A
aO3cpXM7PingkJ5GE+hzZlP2SeMA3DeSIu8HVnrfoGYa9X3DfqSk4V95CoH6TomgiHBR8F9G24Z+
Vdkl8PmDqKEI3bKqHsaszWOH5PlR1GUVB1lm7V3PkRdBRP4VmHKwrtOs3jEKJ/Awn5r+DsTi4phU
VYJCXTIdB4LDElc+k93l4xC8QDAMrIbA14epGZxd0LjWH9lDBCYcIKPxM58c85jxwkrDGkz+w+h7
zWFipTrVs93sisH4P8Y5SB4Lzb299jouwgxOGJce0rVQphjgAFENoB/7ooRCCtQly2efW2afyCT9
CLfyEjwKYN4f50TQHbON96cMKvQZBuU+j2OAz2cqC0IfV9aY1bLdg7NYnae+gnwkdGx+AurVvJK+
S4DuglPGN3dy6M40A5vuio5wdWcnpn7iWjx4blKjcwAJMz6y6s4pXBaiXlCjxe3mcdkauveZVd7j
byqGt64bMZhA7XhLrChP0yIyxmkjjobPHZBiYG7P2lcR82s/Gutm3smONJ8os72Pbd55x7nOplj1
MDYRdQeVRJrYApVA+BIC5DpEtUcwk1nKQwAt2WmyqAf3DaDNM1gAQoY5n+8qo5MP7jAlR63NfOZY
jMe6GSew4Zg4gApNY55rsGx7TX7UVNaf0wlBVAdW8DqbKdhDrHp8rDLq/AAOhf8MZjF88iuEhwWL
2p+Wn9rRhCriFOEiwCM9O9MviEtEidW0UeB4at4Z4QZ3PRyJvbE9OdkMWc0heC0nFQ4z/+brVESQ
Pla7WgKqUTPv4hXmxUldtdcVrXYN0z3kpOG9TTvR7PwyJ99bXN92WVn0Hwff8PveTjGosBk/jh33
z7mB+64pe3/nCwNkhlcNx8zvarjDdGUDxEMvD4Wci3s4LNB9AhbAPk1S/SEP8JtFkSsgt2hjR7UF
hMCEHtODsMBiCowrHxXRuCYzTR8ph9gULsdDWLLA6veg9NqxW1r+rw4VeQjDN8yEZQb9cONOw9nR
0/wp7TFNNqApTx6sPo6kF8klRzM5stzEf5iJ77+4Mxh2Da3sY81kgvqmAE5aDE0QJyTojp4Iuv00
w7VV1RhBbesinnVfxMxvGoSBzfZSl8A9BQxwhEg3gLtzXtW7uYTy4hngQZceNE2dOJCOhOEM/tes
gfiQxRHUQqokAgG12NuCOgd/bKEbB+QrDElp/134eSVjRefiW5Pm5YVJVb3AfLM5GLvKPrMp0D+w
rKsoqFMTBW4DlZcp9Q0KCeBAsz2UlOFqNMEVOrItt3osTCHA5CJjkobVgGp3rjE2UdMJe44YUX4Z
lUaq5x64t2LHPAkftcBhJAbeavxUeH1530N53Atrak8vvGnYIc+V9Qq9AAd4OMe2PUCzCCxpPM9t
vhZZnXyzxmI8JxqaRJGkZn4c6oyDF0Wm4AlLA/4+LlQRsdO4RX5CP5EfvblDz2PUUw1hc7i+4JIN
ssXDMGB/Al1s9o+FX4ruUdtzF6qkkWTXWEp8z664czNzilx/tnoC8kyvqxjmoqXCtYg4OuqMPz1P
qgfATo1+cTUTEOrP7SNsJXtYEl5oh95uY6oRck/0MUkF8hQlvo6s0Bs56L/7XHTpn1dynYgmKMxl
7uq7oIZUSNB9s5LylSDzwrrdYs2tZNFLugtkTrqmdVFYGXvx7Lb+PpX1Vptlpcy4JLeg9mCbnKPM
mDPB9yand70F5Y6asQzlm+Zkzd6jmwzvwqdA9f2/WTtpUaupRhj2GfkKAPXOsR4Lb6vRtXI78xb1
J6CN6VUnr7rY0ET7w5HenVvXMbBOb8HD7KwtCdeVuFqqGqR5B2GDssAFPAVmEypinfzWlf2Hd0Xt
kjIAOYAyTdNZwe3I25mhGfakrv1wdqAHdvsNK4gBaKj9dxZav+91K+H6JMY+OWdOXaLAnOlPQzDb
ocD+czc06jK1qMlAcuVOFTQ96rlvd6Uc0kcJRZQH1YmtO+LKtC3ZBpgm0A3Sobxkxno0Pk47MsNY
ircfLc96uv3Jzt8Kwz8qeEvGgVU3BpIEBA6kOABfp27w74fWJHXUDijWzWU/9Ogao6CWFV09RQCB
BV/NmDivVPqBF9pe331vWcVUKNmkHmqFO1zKm/LFzXDriomc6Pcy4LzEwkfhPKx17cLAavKriOt8
BlC+gaFj4uDCSl3+sWBTl0RuoLxTarvNZw1zwDYGjl67QBqXOgnHobWRTHhBs0NNpoPkE03UU2eR
8dkjgYgy8EKt0ClIGufNOH6BDya3d1Zd8s/QTpp2umfJzqajFRJ0Ir9DuIt/IzOgrwfLFPUnTnk1
RcRvp1ddeW08QesPZUUISas+94+NFu593xfqIlWqH7sC0AprLI0XOU6Xj3HetRDuQPvJhKp2Avz0
yr4a0na19TmzZysPtbLaQ+NVRSTcFHo8FSsyCaEblTzblpdgyFn7kZQT+WAZPoS2o3GF4PlT62v3
6NhdEBUVd35R6OWke6PEsPfBsn0dXRs6eLldH6GEjcxJzOcBGg73ZcGzkKC1d0aBNDhBGRK1DPDe
Qo6LWGi3ut8Lw0fUvmffiecuL59qSFnHFQcyJbGEdShhZRBy6Vn3rVebuLaH6qvs52w/T6J+nGiZ
7TufqL1srO/SZNU+YzTxwqyHZxV8hg1Uf3yniQIgBqHSGaR5CBI4fbJmrOVOUP1FkpoDgEuE/0Tg
DAiKWT3yx652YEaiMyt9mLLB8aOKaAwckjg4yLTmwUFWDyTiqO6azCjoHLnYoKO+qYoMujBwHp6t
0jl5SYr9TU6Bn/6qROOdGwcIc7CaDKrhud+5kQlU8mUaciuEn5obudw1kQXSB7weAoJbSpDaD/bo
Bnj/MB2hMN5+cJpgOMrM8XcOhDjPdVCRizNP7r4tZXPJRFW82hAy3EMtT5wQVW5kBVVzzKgpoixx
80d/GNOIjT2EvNTUhRDp0pAo1/696zrOQVdWG03Cch9HxhO1n/BfX1onnSMHLqL3g6bIY9ToHtlg
11EfyPwL8OAkQvKkd+2oshDC9/RZYX5BoHUezYAwDdupAUOzsDWDXZ5o7rIxkbua1e7PUvfufWl3
NlQ/UEuTTc2+okSZH6e6yq+SFWQKeT22D06TWQ/BBKWkvZ+U4keeAXwgkXt+svzhj1sN8qDhaB2x
uvcjxx3IXiWjvhdtN36aeFA8VgRXkCgd5urVgjMFGl6wH4SOI8r2Ry/hPQgdAOeFmlbc2zWc62PF
SbsvJtrG9mSwExdF8rHLkx6iOYUzoPlmEWwkAdG/SAD1z0gHrjxCEtLQuMNN7UOlKrRZcijfmNAN
8uoDMs+5hj95D8bCQNr+rrDn6Usa2Ph3AN5JRHggHqzSw78L6GnBUNXJkSb2yTBB1KoJFLbGtED7
Ar5e5MftbXhlq18yKrgnvR5Sj8PZuv5MdGxoAkvwAf441UaCsfaG69/flAXFjHhMYFh0NnPr4ZJp
7Mgp+3MfjB95Om71EVYSsiW1DF2cuqkNEr+iHF68doaNQftye4j+QnX/dVAtviAr+sBrO5T32XN9
J45NyKJ9E56gi/0V3CYT0+f57J+tg9q9ZufjVZf187iB21r7rGvC82bwlAGcp+qZurAWrungQbpb
GexKyrTkmU153YAvgsbL1NqvWZs89xm9L0r25/agrSSxS4EWrGvnWpTRF5iYH1hXRAkhL7lud3VB
w7Ievgb2ljbh2hgtKqw4ggKksBgjUOmbeKrnNLYKl+9vf8jKjWJJ/5oSx/aDxNbg3xVnQmhsB/S5
dabDXP0w5VbPf224FvlfAXE6AtOzAdA896TdUoWos32uHVjZ58OLpOopLZotT7SVqV9SwiQuezja
5+zCcWh+hamv8zmtqyI2DY7W26O28j1LVpgaWBYA6a4u2LteeGDft1bwWTntoawlGKbmlaVb2vXX
VfiP1bm0PYTqV6lFWkznADewyUeCptPd2P0U9ZYY29obroH3ZhGSxpttd0jGM5DW5zEtj9lYHBsr
fyGFim+P10qULRlWxC4C2g9eftES2qBOETvDOUNHe6Yacpqfbr+ErE38YqXkpLSoKYV9qb/QL+Zh
/iDPQ45+ddh9Gb83j+fgKxJk+9vtt620zeiiQV8HkIOo4dpwaearqmJQV8oK4ZbL95NM1ZnI1OyG
HEjRsMh7C/r1lqg3YA8rO8JfK5g3E6bz3MFZa3xkEOosGD16Mv95+6tWhnBJsSIphR1tMLCzyL7Q
4LpMPyP/Ct/38OtqevO7UZCmg+lmdnbU9EFM6vfUERmm5n3iUHRphlj3fVI7vfTPjeu3B8IpOw6G
Vhtd8JUYXvKsBgo7VysDlkz6TB/A4JBPmWehKFXN+tKBcv+7FP5WoWclupaMHYXEqENHkJ1ZmcBR
/edUNbgmTXDbyCIqmnC0TNTDU+72xKwE1JLEk7Ix49WAxpEAlD5EpTr76kCp7/vtp6/sL0sSTxWU
bZ7l7njO3F8TmaGs3V4rj2FQbbHK137/YuFLwYdAqxG3Hi7/lC797o5b9mBrE7FY5tCkQq3SNmif
mjxyZ+eCevhzF8xo3sgPQLTEfp+EA9+STlsbq8VB2frc4OZlj+cOiCW/gGo32iUBnDBARN7fno6V
wVqyQ4YJutpI3qczsxkyfCFiNJu23GHWenhLbsjES9p5KZzDe9ftdsk8eVHT101sstF9gLldEwNA
XO01cdgnCNHaMua4pdDQa6zsQUGC9Fiq3itwf0rrz+2YuKckqdSlyZv8S+cN6pdV8PdxjOhfO+U3
+xGzBm77DSkuc2ALAI7GnVUE7cYwr2wXS9qgjTpn1juWulyJ6Sk6GdDhDessi8aKnCq9RbhYyUSW
/ME+S5IckvIdDPjInnnqgNJqNHbpA8/ys2v3n2wPxqDvi5xFcHpKtjaqOvml8b4YeplA8Lj94JVT
Z0km0z0UZif/WqTt85OqzMfRCY49z37dfvxKxC+5ZLNN2JiPAr1i4QICxz84dvPn9qPX4OtLKhn3
/IaXE+Nn59q3SoEHjSAUUeyUJZojajviCDJHF44l6puumpKdlqN3vP3ylc3iLyP4TfzatOR9PeLB
JaScQpXBJwP476ecTHZY5vNGorMWYde3v3lLTaq+Fl6pLxVqD2qsIE/Un6AitiuAj1W8PItxA7+w
EgZ/87o3b0JnIyFixkV07j041r0Yd94X2evtwVp7+DU43jycd3Quac6xHqXsosRAWQ2k/Jdp3qLF
/fsFZJmV5XPhQt/R9JeMH7CfgCOBcpn8cPvX/zuEyTIvCzp08qXX9hfR5CFVD7LcePC/Y4gsae8w
k9FlZqriev/DuVy3afrU1In9p5pJ9gw9zOLwvi+47pNvxl/Am9LVLQwRtf0kqzQuMxq978mLAEWL
rRnbvm0v3D4q2oYAqG7sS//ew8kyC4Os9+QOASzoUvnqavtk6de0B+xBwm0W7dPbP38lbpbJlweg
gTcm8NZs0dW2/vpf1mFPtlTQ/718ydIouvVmv6ps2P9lXRA6zj3JP1g5yBBlh2QyD6t8C8y5NliL
TGkg1AWevmkvXQttv+RkUjeGkUo0AwafuxttlbWvWRxBrU6dBH225mLzlJxKPYnj0KfB3rb66mwK
2n5GV5xHZRZku9vTs/LGZbqU9z3k7EvY0g11flcT/qGj4i71QNiVKYq/jEDekG11plaW+TJ7qtyp
D7TAHmIZDXA5C6W7UWlbmZ3lWQHsyEQTC8vPU3Z3b5OujpK26iHnio5Un9lyjzzMeteRQZY0WbjC
iL7zTXuB6kUazZD5D+ukF2fuo/JKFAOiwGvzL2RUW8G3so0tjw7pw2nLzQmELODO9eAUU/mU6mbe
9yp1QgMHtvdFw/K4t0xtfGvM+gvjsQm7YTeDa7ITj9JsvGAlAuzFZgaThUH3MCy4ILbDjpiQ5L9u
B/JKBNjX/efNBgwPE2C6esQWH8pTnnonIcxROAZQeU1MbJJu40XXB/5vxYosybipy3PLSRS89eC0
67VPgL/Ejne4/RUrrWSyZN/WdonprLzuAvTQCLwLGY8U2jl3EqLEp3y2VOi1mG7JS5jYjgF7MhKd
M4ui6GQaMuyqHn1en1ZbWgIr0j5k6VPre/BKcAFcuCS8nkKZiENnxl2RYv4g3vRVW+aDVZZ7gsYL
aoYBljVszW4PxtpIL7Zcx3EmV1Asalh3RTZ9AuuDq9PtZ68F4mKnpVk2QhgMkd5UP7j4TsW7kjyg
0v4bhoAHDrlLk+5C4efHqo+QPIrIkGyMyL9/tb3k8AKaCZVUCjB7X+c72xqPNXqvtwdkRQnfXvJ3
HaanxvF5d5krEPBQ+Af3H4K6F2rgp4t2vd7PQje7oHKm7620XBwOID/tADXIT5ObD5EjyiC0A93t
ZFs6BwFrgB+3f9u/tz8wwv47qAS2ZQoQQhicltAl8O2jV8iIFEfXJu8KBxjc//cNDXBdcz1aWNTF
uR5iJjcmbEUQ0F4yQN12IkHe4sFd1Oz0Sb6kl/4DiVVc7LN9H7J42Fen4Nx8cO/4pT6oaKvEtuKY
Zy/JoaVTFwmAqsiM7ugjP7QnwGD3w32RhdC/u9eXZl+e0qfhLr+onXOBsuku+FBtlHD/P3P/313S
XnJHJWdzkfVZcUkzKBxGY4KuufG6j6Ofp7CKIMg0MjCHnpzRJA283AM1ghrjqfupb8hXK7U8HrEe
utm8V+6dsgMBLAYSSTj3iPLqpsNc+dBbTgmlRV2KkMGlJxwM1PoBClFB2PuziBo717ibzvR5LP6P
ui9rjhu50v0rjn5HTwK5T4z9gKUWFlmkuIiSXhCkRGHfE+uvvx/Y7TtitagaO+bhXoetsFRkFVA4
efLkOd9SDH7O4sW3SB8C0DpgaB0CEEltBu2Vhk/XUeEMHytMo75rO4yuaniDfNIrx4tDy2MjxqT1
YcshXa6j4WhVUb5JAb10B2XLe2KiwYPnRuIW64E1NxgBTXzKNwUhU5AsY7WD6+P0UA1QUkyB6w0S
AJy+8t5RkTvDiegqnWuxkW02X9VV4QSKtdHXFsADeDGMEIuBDgl8n7KmLo81ZqN3OOtZxM04tZ5C
q5WXTgM0YMQLaJMY5XSuXPr4m9REuwAPWA+0iuAEKIDMsEYeeX0dPvNC2o80diK3CePlBlIWCrRS
AG0WKht3socUEif5PAJ1axfAfZnBX6raXFpsAVrAFrm1VWTobmfyeupn5roQ4/gY8aWMt3M80E8o
8uB+QxzEtJUVh7aJ0U6s0CGdhrl8bMs23FRVYo6K5eIgAZ71kJP1Pp8iCnBCCfhKB02/YM56iaFj
ksyeA1hk6M6C9v5cOoVw6zbCjxnZDAGMY+mlsqh9V9ewv3TBVdYXtGseoxHpA3kpmosDBzQP2uYj
0Lm/zkzvJeSTeiYmLbMh46MvpvRhytsgjaMzldLPNz/wq95mJOh9gsRrNfoC2napy9AgrzIJW5l/
T4SDnAoTdIYkUwkcw2FOxhKjY/4pM11yBjXwWnf/ZPlr+vbq0yzqZsfgWAEDVeaDTBo9LYkJg7CB
hU1YQOMwCqF3NNtj7FeklBucyeHqmUMVsCqYdQPeceunJTYi0k3FwXDjXGN2d07J770NxXl7eU0/
NFWn0+EAhmuIWjTdlqlScKc3jR+H6ZlH+E5wnJLcmYV+8NLCz1hpOO0mx7B4+HXUvRMbp1R2Hk0V
HDUraOKlWATgYD53CUI+6eSZ7fCdMpSo9ZZ+qKYrmHuHY9fSCyDq8oOi1bITOM/4i6WAEi/BD7bT
GKzTEj0ygL7UiH4TMJzXJu+nLQW2a2tF/14ZSNRJLAHYk4f2XGFvXvZJ+TGvEzcSZ86N7wTCKd+5
QBE4g/KTHqb6mur6oNW0H3N7C373mSB4BYH+ZCmc2sXElpySao2CEevrHmCg5LIOC3tfh7W1U5AV
jdzQSPZVm255wO5R4OBop5uc58SFoYDEH233oUITyEeOTPxi5qAKV1mzy23bhqfrmOxARxm2CW8q
wNAbIIHiqMK5RC27uVv6jZTM+dCQeXRRuvcbS9bE74c2etTcmi+adm62GZCJVwrajcfcwcQ1qZ3Y
kyotg5rGVlBzqBtVi9KH1B6UL9vYBozOtgM9hDnwaPh/g5U6OzTA2g8xYGEBmNfM00Bqneki/bxN
QU59WlqFitLqUUYNflYGAJzLK5y6wSQ4e9B5Z7GeGgwb8IyryEKbLbE7mOaKi7qTZ0Lgtb/xkxA4
pT82cQ/MoUaUYX47GHfsbV7uE1jP3CnYZ7UuTFzATIkiZn8qqL4wbdO6i0keiz7dUdBhnhOS2aiS
rG65SLhqN/acyG1u1xSoM3MOhLUeUX5ylac86HFxxsGwyRxoO9d+nXdFkExFGgBPyXYZgOaPpNIa
mkrxg2Py7syJ971cdlJ5pxUhBrpBGtty+DRVyT0byMOs+Zmjw3uP9eQ8lrfAr5sJbbskAr/rMUzv
f52C33vfNVB/SJB5BkeOOM0wLOrKTRHNAY/SM5vnOznplD4MhwQHZmNIGEIQtwYlizRVAOPqrWjO
AZbe+dJPWbNx0QnTW6M5lPNxACiNwaSy7Mnm3/tuTnZXXaHYysq1VQqMakp3pvn26zd+75s5OQfO
YVxISbBGgUu+oDX/avo+gFO3j0zzb8EgiDwJx76JDcaL2AmAQtDllVVnHimurXby2uLcYPad2zil
yYZJBtXVnCYHs4g7MScvNZv2WdgfafpvVnenXFmwjEQ8djQ94HPmIMsXGrBk4GcS2ns3sPbgfgj+
CXD5ymrL5iLRLAqKztgepHfZQ6Uk/7hIuzmzEt4J01PGbGp1k55BkzuwYglUtMudKnDOiW6/dxPr
h/5wE2Jk5RBBSu9ghyV1qRrvtZgfs0T7zoRk++uIfe8O1vTxw4cMYYHkJhCxTrsxpXJFHXmh/vDr
N38nB53SmIC0h0eITczBSBO6rG61ix2Y7n797u9d+skqdhrIANeqNQctFr+Djh68rHp2psB878s/
WcmOBXOpQqGFXs8buWxgJTrGoGVsfn3p730xJ4sYeSKKcPzGoxWQRhGj15yDEr3zpZwKnkSoF03s
oBHfpY8kfgnhIWzOyW39vINNTuVO5r5zpmXKkPd70qPWs5Ogj2v46aEL6mtTJbtoHGb/9Sv6j6/T
f0Yv1c0f+3r3j//C379WIBQmUWxO/vqP+6rAf/9r/Z3/+zNvf+Mf25fq+FS8dKc/9OZ38L5/fq7/
ZJ7e/CUocdibP/Qv7Xz70vW5eX1/XOH6k//TF//28vou93P98vffvlZ9adZ3i5Kq/O3Pl/bf/v6b
s05H/uPH9//zxfUG/v7bXVJGT3XVvvzld16eOvP339DQ/51oNDqV0MIBuBUhO7788Qr9nWubQ92H
K0LkWsmXVWti/NLvTCr8MGR6FBAWah0KdFX/x0u2EBAB0OufwnGApPzntb15Ov/9tP4GkdWbKilN
9/ff0AhDxvjv6gyXJSk4BVJpJYXg7BR4U2Qo85PWKreQSPtadTdQnFUYAZUAng1WUMks96iVWqCC
p3nAZoAciy56cEixGqLH36JW7ESVfy8Bw3In0I8wUYK40CQ2sOWqvUHkl5VkECLLgzoZiRtVpVcq
IJw0iK+0L7yOgwYQEVTeYJeCbS33lpUHI++YPyUrjcriu7gob6QSx9lSCZTmIwyYyeBlUMQFynDx
wEzHe1D2Ic3lxpG9v36qAIEoD61g4eZqYKXXKe41vAg0ZHUtW8AJsKs3Iq/uSg22dxj1PoOCU9jX
N/EkNxbsbWWXfxFgQGcQSADqG+jOcLgS87NpioCm1Y2l2Dait2jG+kla36wiaEQUXhXz3cRuIS81
uE4c3hPgtbcN/Elca2A5NJbEXmvI1NYWFKKSftUogNk8JxXbpHGlwSx6rshzhlux7PySZIMf01sC
/RRRCA+fR7LiypbWjlkM7IIKUHBybJZ2K1jtrj9tTL7NK4jQRSitbYDU57slr1wlobigw+7TWIFB
HCfLXQaxX96YqxjAJCuFdHOBL3QhYaBSxzWWAlXbeiR4GLgiPtofORjjCbnN+1tQqgkeaKzGj439
ISRwAMUHa2i/iZavWiC3ual8uXxr4uFLHhfYDkPHpS3fYc7kYUFsIEHyqS0Lb5zbO+jfehCHC0Av
xsiHe9DTO4KGkLvCWGA08l0BqQDgnoerpi+/ZCnYWBX6tCkk+CvE2rwK9Q8QAYCdbNZEkIvDM5DT
x0ZlQd+lz3LW97EhH1/jJmd4N/wM1AHcuYIUd8I/lFxsehtn2CnJ+x2UZLcchMv1btOSfDStvs+r
CfSiKmgcCpa52DadFczOcFXK8aCqRyepV1vVi2EKBqyAQcl9kcSg8YWHrgFjE5XNNp35NgPXTrVL
MOrKDVV5N6SRixZrMLb1VSzyQPXJN1ZG2q2YFYyYZNYOmPL9LZ179ErjQ5l2jte2ap8y6ErMCTsk
QoK4N2NHmsEN9fusQTil8ksRs/mWYaqxF7q4LEDiBlGrkZclXgPxHYPyuZKHAl7A/kIS7udVH2+6
oYw3LThyOGhXpQ9nCup3fRNuGhF/hgIC92s7F+7riy3LuJ/A1DSGoM2W6DbeNLLujLuQKcajmEuv
qPtP0aRfzEChECDZTYmF43b21AUpLNZuDTgnwXpBQFiG+0qsUVCI0huH8rso0fAuICZysDTWLlVF
6Ut7LL2U89KDNxh6SMaUW1boZI/meLUTYRVvoABhbZPSgsSwkYVrTaGvyqHa0TThNzgNy7sEjKOA
cuGrSW/qhvmZWrakrr28TTYkq74ITCYLmnkLyHh1HgWwEb7IJw1Jh9yLMDGynOVMKffzDOwobjOB
tixS+tuazko4ql7odWxDC2te3Q7acWPxDHssEMomfA3ZbQ4ZBWItHy19jottn7Tk/tgAQPTW1LEd
hirhpHSihRjAX8+qra3ZtoCISx2OGD7UahPHiNMqzN14m3Q0WLPr1MlNvNjJrl1M51kQv3Dnqbmg
hEIcxPSOF5HsOxBjqY9hwf3QB2g530ux+uwu8piA3Lq+S+qkOAXdWyE8j6NVHSr5VBPYQgqMo9EB
CpY5D4a2ckkJ3ypSl3eSVBtM7C7WtGxytTfJ4MJh2mdM7Dn2JWsQT0XeXcrBcRkW77pwFiP3pR0d
6iE6hMMcEB37SSJ2XTN4qo+/jvJBDR4QW67Kq30WQYdhukWMuSBYQXaxf44o20Lpxq2wvYpUeLnA
MoRVmcSoPAGnkQm+7bvpYz1WdxpIap6yo0P5MZrEkUbyUq9Cfy1UFvUyEL9JhGcVlnJHEiwah1iD
CZYzPSBt7YdGobO1QGf8ey3UfkK6tpIiiMDChS6dO+bPc1HfrTfEsbFKdgFe6uR2RXFpuvKzrEBa
1EG1cBAj24uafvihnvmzZvixRnhbU/8RIFADIULYWBmIlLfx2aGXD/uTudqmfTu5A7K2jlXrVQI4
ouoc8/C13jitRySxNT5I2Vyect9JByxMtKhqKyp5hJgKsl5me/EYf4AWFNZg3W+bRmwsRoIS5NWG
babw3B2/3tJfL0IpKIs52mGnnXbdQdkF5rUVdGwKF9zmHZ1bsM9DVBVbvIA0VL0+0HU7a6aPQ557
MqVBbgF6bsT4XI8CGkHYLCzHhyMHNlKo40hwBfBvNBTbEYNvuHy79ox8Jax9bJFjqJabuBt3a4HQ
GPAG5Vg9OfTTMIXAbaxqOsp3BlBnE3ofOmBocs+erpipdmn8jbFnTDRvCB+3EqKPqXXOMf4Vj3n6
lWjuSBSsEhXoKfq7BFQuHuD+sQXD3a1ssqdQ1ZlEj51tAbcC4i002kT5oYsfO7uF2GThORgDUpzE
JuyWyWEC3X1dPlPKdrIpLjs7JgjtcltFSHTjN2ONt/QGMMoDm8gRcga3M2aEvw7lV9bJX+9irZ3B
wacg8r+N5ZVEnbEeubafSgyQq0schrYOKz5bsQi6fAAicni2R3XI+f3I5yMR1o60qGGN8wThK2SB
dMq3FRTO0M69c1pznAbUnPawdxp5tdae5dj7XRydG3y/bVT/sQi1oACAIFPb8nUw9sPBn9ZWUo58
qrbQH3yeLYiWWdIDeN117BHKNMOYuzMyp5nZDlw73x7NddPUAbDuizuW9joKe01udde7CkXGmU3s
lcL3ly8WBwjsJEIScjpConlDRRt11RbDCRSPxrcZkrlO6y/xhIGtzC6pXSIHy2PJ2D617G2EDcRG
6d0nyOcLPeqRPoiObGpAslnp2t1tnxUBc3qUYc0Ha8Hst40/2gXbZiQPsJntRTRgeNtuYzlA8af3
q4p+YGi12Gnog7//daDxjp9Dxf80QWlJGWSXsWOrU4eaXCxhRqEusuUp/bBWYw4Zdk54OeQE43lo
EaLpNiTQZseOgtbrbonau19H8Qmk5s9gkDh7UKpQN5xCMXhd4yRr4xLqSXg1UXtkU6+dntcq207i
g93lAY4i3zoLwPAesg1T9YmnfAPjnO9rlS2iPDhzSX89RjKCY6QU0uaU8FOXBPT6yyFcEJ+cXC6y
uQ2BYYVc9YbV1Q2saL+ByAZWjjnKXAZnUZo/eSb4dDwNqm1cBKSTTpZ144TW3HJEHwpPCXHx7oGX
qCClhUY3+4BzqnLa3YJrEU0ENUFxBp31akj3NvzfXsDJTLFxImhv2NgwMqDVlqKDfAOEsHF2wVNh
jvVazZTCWZ3MNlna7bOhwxzkMyQ2ruJl3vV88ktxvWA9Y8ls2/brmvUjWrhrXKsMMjY1FKxM7M2d
PIZtEVSol1SKo+4Iy1Gd/GnW8b/dxrlKABrpqu/m/4c+zjom+0Uf5+n56U0LZ/3xP1o4lqC/OzaT
jkb+JcohK3v1jx7O60sc/6RhOsZtVO9oFv2ziSN/F5w4kjCBX8GOiaD4ZxMHL9mMY8UwjjVDIQ35
LzRxTuaAnCvBtQKUkjp8TQ6nkkR2Wgu5AOjtL0Zb2zmTO9oAs6T68buzLG433qNP3HkpHb92wIFr
OwE4f6mPtCwU5rDtJTyinSsU8ZvcogwW6p9fv8l/KZqu65fyzrQvL+bqqT4NlzedwuvhpTV9+/I3
/GD3tw1Ml58MenKnv/P/Yqtw5dC+H2L38VOSP5Xf3oTZ+iv/7BTy3xEKeJAUUUPZusf+EWVa/k4Z
YksoahNssGvC/zPIHPI70p792sKTFNsvUt+fQYZ3QzYkGvsx4oJju/iXgmzNoT+mOAHZOviNOOv1
UemcQjhI3dd6AaRxl6XJfMOdob+yeKZir+gnQn2gpKxoa0Bm7KE+RyYOlbqBF1sgbi0ALMysqD+2
RrVnSrr19PH2siglkqJNaiPxi9PpJs/qeChXblUGDdHw4CQ4nvoC/ieT78xFfFmbsr6CfjJkGduG
ZjelQ8Zz6HOs8TfXgFMKdB8Yh2oMVro6Vc+QFeD7A3TTtpFVUIGmYNQB1yfybIbjLcHt/xA1PzmQ
nbDnJFY4p44CcoXjCSMznVSxmdazUzax3DI4XffBIOmnDEOm2IdWIfkyJsV4nYc6gcTTOEDpkGc4
FkP7ps13Zy5k3dZ+/PJxIUzioIbAVEhyzslgpAbIj0PDkG/zCC6Gfion5wb6T9G30IT2UeeKoUWb
RlkD1bJl+kIsnOVzCn/goDcYSkOOaIhCX6SNTM6EBZL12ysTDtUUidnmmtg4UOL1H+rlqIFabKWy
YcuUHsMNQwuR7dq0LcMzD+M0/iRSvoO+OUTG0OCHIcXbD7J1Cd3Buum3NqaJKogawuyNqZXzuDQj
/+5kE6yJUwjGALXGgDYMTRm2Z6qv0xM6dhCcz7E/rYca/Rc0i9PoJITe0rAFpmZWLvgEKRpW0+z4
Y9PS6JKMyTlY99uhEkJwTTpwysEOpgH7PO0agf3eOkBT9ugM5fXndMwLIInklIEiXTF+wP9gia1i
2k5nSDJ/vVdkMoEnivEIUuTpep+TYqmXuW+31BQEoqs1QcLJLFEj0nKQn90oCZfhzEP+693i4aJ3
wwlzkInJSZyXlYRqBSXtFkpo8a7TrV246ZCN30rIjHxzRNV4TQbMk/fr9bWu4zfLS6A6WKdGEv/R
Wq4p+ccghi2E3ZvUbKMZiAovhAL2d1gXTADEppDL3ALnI7U396BUbLQ0jtj++vMdDKveXIJCS1Ks
WwdKasS30Kdy9+AHhMh4QIOBN7hCoc0nG3r9F3SoyFVs+H09Nhi4VrVPEzS1JkhFXyggHhM/mvl0
aCGy6tqClr6TTjictU23j4ytd42e8vsszuzrdnbqbTdmXwsguQNa0mQXL+UYOMJgxBQmocvb3PgW
aCnX0TyHLdRZC35hVWENnKBZml2M4zC6dgQCe9CyTaynRUOtdoD6btQszXcHHshQ2FoO5UTlvrPR
RpR66EBLjJJdAQH8Q6fQWqkMkHJxPcWrO+73ZqnsS0mhcxhnWFEmTdVdRsSyEQ2Pr/MJN06i+Cai
/LrHetwnKtIXSTcUaFpaTfnFzvQnMxUMhh3CucxqiHVBBWe18uugdCTocKia3gBn12OILwsrQgeE
KFhYZyBjuVSnd8OUAjftJGTwoWc0fpqWpA0I0qif8z7ZTBI7wMZahjK5K8HzazwFKVvQB+XA6wLQ
bZSMLQSUTSPjDRTj0mz2dFkhAQ3QQ9OHwSiY8MwK0NXSzVWWj9q1oYCLrTrFyoKaVVomdeol5ZQt
LOjbjukbZbXzDKZdqmKQFnNuMFMTsllwOdxpuTuFTf05wzvWl4SNTga5PpMq6woeJADqrpjpcrmp
gEVqA2gaDtkjpLiRlnOdFYDtsnm66YrBFhCei/HnKOsUcqoc86AtTH+j6SG3tVq1VliVbRIxYaN3
ejWkEPKjYFuDQEKAcls/dMb33agypf4fO/Jk9wX86KGDx76byMbb4qzGhltg0fEmi57qz9GMEh6C
dZL1xLULDulcICaRxPKoQ55Jw5TYft5rXHUEyaTY75wSf7YkhZBgDMk3tMMRQ5kfFgqXp8uR4MIg
6tdMudtFGHYdFwBEak8NYLdApDJJlReKSZYXk90M7DMVBc/c0KHd7CdDVUFyDtvGJZtbOGXVMEZS
R1b1eOvRgsfFpmlJ2x66CASBi5IMiGVStApi4G1Xf276TIGGwGgzehTrDV8UyoXKz+LysgSjcSPK
NBo9uUJBfUwI23kPme78FjgxKONqDb/zy8ISfbgZeQ6otA2mvnUX6TBPPiSsZ2Yzt1lRfk0s+wW0
2DnyjF7YN2hFT/pqynh9XQuOzs3IVoA9OiZGQ4ASjXF35jP5alFDLgdaR37Duvi76fBdAcoyJ5HP
K1ZjiNy3C7/N0wWTHQj0KcwmMzVIF4rP4afCqWzjirQ8tAwcC+BFcyto5gWS4HXD13wUC9I99VFS
Ewi/tRJqiaBNYAwRY7IyCYBMNy3hELRujLIx56pSeQMnPe7DRSyKrqdqgO9VDmvDZCfTHrms4/CY
99IC2Lk+hZkrXK1WNeEasryYUjSZGKdtGmoEi9FVPHqCJyWEDmsO4cCwGNgNJWVTbzLaQ1/R0WT+
slRQkN1hXmdFfpaN2MJq2mPbwqDK8Wo2EmgT83hGRueG6BF6f4nelkWBUqbPuAwPkVwoh4h1GEY+
1qYTtJhQNVsgpjru2xO0lMsFkBgM67Or0shyN5DElJcFjgsb21LhbaaJtdG8Kq9t2xKYXeZj6hlu
F9/LvIuhRqmzawdg4EuofUAbESs3/jYo+DE/VHWoocuZSshwR4kFAcIBDjpeYky3q3DQhJRzDhdd
yFDr0IO3kA5AdsHgcM6BW3YtGWrhVR200puY8ed5LNe11ADCr5diDuw+hN4kGrUHaKUzt+DJXtZO
eyQp1dupXsCJcUDn2QHjBoHWbAplULCYPvTUgQQ9d5YP2EehJcFGtOoH02yGuQnzPcliDgI06DEl
WdKdFqV1kQM04Wkpqs2Qj+O+y5r5GUrmdMNKnRwgfhBdgV7ySOwMg0vdt72XUGiuQHxlgeBbUY93
Q5E5bggCifbiMiRmqwbTuwYEHQzvU1R+HQqjCam5sWEzZQ3lHrkPgOMMFoET8hRhLz0OLK7VCfmU
UeeRQO3+yOql2cd8UT5fIr2fGoDHFyAHG79rmYFUrBUiRXVwbeng0xQHatYR2+QR1eExYZa6K62G
32TRgpTOsjpQQ8ggNZlIARphZGMHzbP8ZoYGV+QVaao/wWKhiy+WKo+Ak4BAIyAakEe9hHErNVeT
6vTXueP9S42yK4AePaCMBaR3gtrq7E3YlNke9GQwfLu0brB35fO+qOxOADcyjImbKA6l6sqqP4x9
2uywR0CwntYXoSYwaIBaUHqEzLGBmVoOzD+6EZgAp/wG32HqRwW8cPsux0adJuUdnHaKYCG9uJhF
TZ4pXyfpOsbduygZLF/L3L6hpalextqZg3kARch1aMvyIEvKwoEd/ZjuszQr7pJ4zDdjUsdXUFCG
5D9LMyjnZiB6EZNDcbPqLnVGINiLNKVeRMbovgMhFim7M6BnT3l3nbU9uu66h21CjbYidD6qmXkJ
MFYPWU6tXWQ01kYqshsI8C5JEHYs/khGIna8nNoA3KFoyzvUCWyhfhx338alhukvVuc1Mel0PSjn
AxcVhD/DctxOxQRGbIjhDinCxUe1s5SBSLPymMw2HJZZCX39sSBfUQx2lxOKHr8nyHhe2EuMM+eB
XkNn+CKWHdTWVq3q0GkW16geVJJIKljAGTxur6mH7CObeVe6pY6ro3Sy7HqsRhgMVm0EsHnEoXhd
wtsvC2aWN+hCovLXcWjvIaZructcDMh8CU6lZT9sDJASVl7E7jBkkCnP7EdmczuwmukeUsoPeT7e
GwXN5mKoALBJl5S7XRxCGXh2lgsyNfSCk/Ajju/f00EHrR19g789jJJj56rvZbaDxmMSJGq+mob4
iUdLhXNPWqD1ED0ko8XdYQGfi6vlAQ7l1yoNC580BAuyrY9pyZyrbhKAGLXTbuA6v3JEf8/qJN5E
AJ95UCUHtgJIHXuKho0D8drvfWZmF5VZAPVS4AutuPNCmcaubJ0yYBjfz7Ewex3XBP9eCo+l7XJM
OjFuUg2l03hY0o+sUN8N7EP2bZ5/tji3LkyJsZEoUGxJQC6HIX7MSfkEKwfMmeEd4EHFufMB5Bg/
Atj+jBR8hax+U9CG+KnqM+hR95aX6HmVmin5ZqH5SzwPj0k+wCasHGeoYHZXSxo3QQYrY2ALoIxW
oLbYxJxtSnSs0Z6Jtm0LxUTkoWS3JNPXGnIHnkCbwe2R/wCINmmgZArZ6wYHkTk0PoVQs2+g5bwV
KIKA3Oqi44Qjyq4i9ozxf3hX9DVm3onejZUNbiUmUWWNEpVZcKYM+w5ivk2avejEalyUlcpFHwMS
3IQtn7IOYrlq6OQVQAXTDl2ID9Mc1gckT2C0ct65EAQn98iJD+nMwiBOIWqhsjn3iR4URukR9GSB
bYKpSpcbUA7FOkPNU68QoeXPdoHRpZFPjW65v6TWfspqApE1Z3LbSn51MueGw6OBz0BKVQpma87Y
AJKchh8xArVhs5u17lRxcQP95B2tyYbUEgY8NVJrUnZ0u1hwcoYWWuROUW3tqaAXM4qSnS3qbG8B
COJ2RjzA03M3RNj0HTCid3O8wNMB2qLar4Bz92EFrvegRh7lSKBp182oaBdSMCADwHF1oXcwuGUZ
zzu6SHBNu7sBihVHZxmWi7qBfnSPYvQyXYYU6pe03sCz5CNcJuZvAx3bvdUSeguKZH47gnp9kaVQ
w0I3JQP8ZIruIWNd3pUptBqgL4wBdJ22XxOMfsH2JIK5PBqWR+7AHrYrgLIpWPk8T1nbYOvg0VNR
io8FdpbriUCTzQarElAPNRwK8DCv0k4ojyyOs4FQW+ZHfdUUsLtujNu00aeZS8BrJZg+dTuijTFb
FZw9CrlO/8kus4FHjJz2kwMM+rEs7PoWpMPc53GzZWXT+UVVpI9yILDw6WAkAuUAVhzRAiphiNJv
TGPRY9aUkedAcUX5JCZiP0FycvbyXlVe2qLuJ+iMI7SAaesrn+W6v9YqbX0DUEuLQyxc5YIxzlAC
UClzeEY7GmN6hzQdvB1t9AAiKgIczyE61NAohj5zFocunaOyQ98ngUJ03/XOfZx0V2wsmk1XQ1fO
wAzJMy3U0ZWt24OJI3GcwK+Ec0fa3UVjh+0I0/Auci0xFxewfYqeWQLokuk14AfonU29Z5VlB/m4
VkKqAm1Qr+LLbLtqroQHGhgSNGRfxFpR1qD3JUnksSyFIPpUAfOTDziDDdNUfMmbYum8HPtJCN05
G7bFLSTeevRt4ZRzwdGXhIFkQ5wrkpvwwsraEYGY0AQ2fqNE2ctgeZfFfXU/kCItt+FMh8YNY4Uy
booljsCqG/nWqSd+Y8HfxZc0znaoHtvYi6tqZEDNq/I67Kf6JiMTgF9zzDXOD4jqAAcpNvljaDV+
Dxhqu5kHARnuDDVmiuHGBWlF82keWAM9tyFqNhq1GgAYaFRwL6S1JK6BAf0+tzs1bjGpdGrMk+sR
n6bmTcubIXelzuTlHJPoSdlD+6T7qb+YCqUDWEWi0eQ0s4v8tQBNJNRl2FnZHmUdvoIMc+oEZfp3
M6fMD2fduVDvTfY4COLMNoOU6oucL9a+TVo7hStTlKa4EzJuamtQL5xlyYUzJcXqjfUNuILuCbcF
lJ9QE6BKUaE9GyjbNVQR5KojO5i8cQ+BSK6NbfObwjLyMkHT/pPKU4grrFvP/6HuzJqjVrY2/Yt0
QsrUeCupqlyebWxjuFGAAY2pOTX9+n6KHdEfFLtxn77rOFdnQ6DSkJlrvesd7ihesiOtuX0zl47g
lxrGwQNHf+gd7jMkXYJ9sqw3cs/VWo1tSL4UB2avDAziDQsBz1Il1UueFsu+EUvxCWboAjNLLPsu
3Yg7BvAR94Xwtxum9uyT8KyIC5A4Yuq1cl6bYrCuVUKczEQ6wqOxQPEoV91+oYu8s8G1Hrqhhm/h
jiKe4I/whK0WtmhnP5VNU3yArEYUlJbOc5l765O5+PVu1mUVziNhTICtCzJwMpQGU6gPeGOal7hm
FiSLqS0sTCK+YA06mLx3oEflzhF4XYRb05MkPIn8iGLGucTHx4+z3nT7mBCAPnKTjAaFnt+RCN7r
lvDUJc3idkalLyblkCTpvM2T/5iL1geqsaCsGWtL3xLct3joIHVvQD7tABJQ7+bgn1NSgEd6H5Z5
SdjizO5rm/Q0uV1euMSDTvODY2CGp9hDwjktvuRjv5G4PPmRT+Ma4iy2qgOsahr2oM00dI7Nvcs2
qgSvnjJkq2Nth7kQ5lPnkBGhNrhtgfYIdgjkkHzzsmG4S1oIY8icvo492U2xwL10L5WSu6Aw1z3C
6vxiKly1oMtYs70le8GDWKcdtIOXdmgvRu1MUWXVBytwqot6FDB5szH46FjlLi1IymXDvV0WeTBt
TTYN+QhLdd9T/MyptqG5jZ/XZtORXGpxBXI7k2qAQQF2BrytAlVg1Mx+Cg0Vu7/IL7B0yHzroujM
5Ovgr2zHc2E9EV+7K1S+RChU2zlqfKhghy5f8pkyZPWG2z41yaiwTUCvC6ueYJJX7jCOtKIDERB2
VRpmNPfQmqJy40tg6Alifp8PlNyhaMYguFzTTiWkdpojVOJUwmptTDLkjlDZh+oua8yhjAeyRtQV
MhZdHnPc8X6kYzbNl41mWL/5DlAnRnlhUA7x1vf0gbV3xWR/COe8/EjOWx6T3nShAkKQF3u4slv5
tbS2bAyXvIPPHmuprjMwq3URl8tixG2+7HPHezGK8lhu8+uwTS6iZduOSu0M1zGZGwP+mKlCM0LG
W45eeuAYZeBBXkW+etfFiJ+UNMcsxnDnwvcLeKzZ+n0dgxspkis+/Rd87A7TnF33DdF7hlEn+2Ro
mihzFAX08piQ9xd5MFsS0X+QauhDJhtfSlV0NCruvWp4afZifxi24Ghl6HtlGxgUQZVHiZO4mFm5
Dh0gwnhCvm4z5X5tWv9QLAWJXoFdHMg2esTC9Wl0NDtWeTP76lqQTwwyFmxkJa9Hr0yTaLDySywh
v8H2gYaYZPq68YM9DRJjtsISlOokU2HrWRPCzonWqeZqYMPZmT0Uik73KT0ChbyZQpAp1vXV8E95
dJ3b7lMffG5f1+4wXwbt/JZbWImhgyrMXY6jMIeyn1x7Ve9eFg74nw1rM8gBehKTBypGkmU96ujW
+jgUwQfMI8RBJKl4SQcSPACGbyb0B4+6MYqrSZpU+Iq9BcJ5+aU9+ZSHW+YbbgxzFJPFypEBTBFc
+DfkQHnxEXC7WX/g+toFz2tSJG/I6Mc0plgdstt5oNcIS23Z01UPSkt6RxPwxFcOw3VveSr9Vhik
r0AXbRp9b9e5N36ppMaGg8C7yrhaWxu0IoRnu4wHoy94AKljZUY0Elfjhp0yYbybVNy4zEzLcz/M
j3Vm3Fu+fgHGj5q+sC5sYkjgmmVZzCnHb3dwYWknFxKv5+1NXbSvFD/+PjXnF0rEcj/0II1T4z16
hgFmZ5v9TWUQATKlzr07r5U8YHQ/mfiddUaYKI65cEy1euhTivBlsa1gp8VsfgTCZcWJYLYjK8nc
4iJVSX9dOOgrOukRRpLLtHhMvfp0f5n4nPIo27ApA8ahbuWNjw75LAk7lB1cCnMwJDV9qo9mVmBn
MxMncjFUYBJ4O2P6ZSv34yhWd73SZZIJwruV/WzmyXdA5+k28RYPlTy8uKiaTNHtrTTV6Nxp6OmT
vBQs15xffbMtw4XN8NGTWu9TObbHdukd3lGV7oFnitut8qZHr+71YzF3zn5wBOtc9G+rKvQRe5Ts
U8J+z1TRMDAt0mU/hkNrAk2bpeMfTBWkZFOOuPr1K/BuB6xfjEMJbblq1C3OlDLEUd5hIUzqQuuh
/MRoeTt42hrjbJvrGNJYExON84n9cbnEpMW8UJxYobGmacFqH9NrkUzCxUuFAYNmSnZXp2kQ9XCh
L4PMAlKoenj6alrzyy3Q7X5S0jkmDm85zFI8q9Tquc/YctsvCDmKfesn3a7PKHytSlF0+EMddRYg
JhIMDkAi4qNCNHk85WIrY4IPsVpxsvlScsLFQtb2nsBEcIvWYyhkKBLXw1SkY70r8gXzGtniD5lP
7rWTTOrTkm/6Q9ctX7qlGcmFTJwHLQMMyOo1fSJvAfNRXTxW9VJdSzJtHouKDMcwaAkp6WFZHHAN
kd/mZakuJQoJvio+XRK3gKpzkN15CabLyszrvc7T9MfgEqfQ1k37xeDsC7NmWsgQ1m8TAOhDoowb
kjevYDBTgQVjSTHY4Fj6eHJF22P9X8bVyKjeV/RKpTuaUOwb4bWhRY1sxXg5vKRWt82AplCOi9FZ
DxVnKQYKm/cyIgMLp67E0GDNsKysfQQhPkg8d52/LjXYx0rZA3QRWDurKr+rTFm73HGzow1NaN0W
86J1e/chN4L1IMYt+DYnTfdRBK1xZTh1cmgqJ4Bx5koQCUDTtvXgNhuUhVdeL92vhpsuD145m1FK
aNMzkwVnn5HrhfCrIf8yqwgZzIWLmabuH4OEbHQOQPtHjzwUrnu3RsXg2DE6jvlIeeTHilLlxdmm
9lbjBBT6bbVEWdDYh2ya8nhs3dOQYSyfO3cqQ6vup1esgrYDeTJNLJU9R36bqRsPIdJ1afXl41p1
H8TkZgc9ukXkeIW7c2WxhgYF3udaquKOtz0/+m4nn+YBQT5/4k/PE4McOzIbYXi3ve/ku67PAcCY
RIVtM9GgKxKGKo71jc5DiubNxWUoBAaooO5NTj7Gbl719H80yrFdZDQbDY5uoVrtnrAuOQ1vJoMj
MzL6xL2d224Bp2mN9usijYqoDKKAOKJqcPlMva2dED0jzUA8thPR0XGgWouE3mKBKKidtjjqCciU
cV66c9Z5JIO2I1jBnEivBR/eJYJaybEG4xiUbqMx5sjzT5NoA4mRZjobGEqkuYpnHHr31dK5D5gw
ryworwOF9MRNzn2r49yl7pWbGhrOY+MRu1b7+lCvVvrMMWXEuABVRKIxe12drnthorE+WoNdx6YR
cFYpbAULgpqQzGnjxpF2sS9c7eA+mWt/L8VJT6IGj9N0/bqKlQ7ZGwvWerBdt6jRQ8KL5cGp+m0v
/YGctBY3EjHbW0iDRpwqOcDHsqKO8jeHdiNhYlq32vow8NCjkgDUO7Bke+cVE6lOc5Bf2NCPQ9vJ
GFybqAZZwV6se/Vx8Yv8DYGQl0drA0CWza3NLumV8exs21ElVXovGiza3YlI4q6YLhjSATDWiaRE
TDWWkYsbLxREEV01qOgU5PscV/aosIrpte1rfePmtnlZbWo5ACgYkaB9igOjLC/ygB5uq0t6uNQD
4JoS/wEm1BbZ3pSjyMyyG+QaXlyhb/k4ZCb8V98dThCq37x6kxvw7PUbdRW2LqgZXgtnGCymveOd
327WLe2l86PI1pE4VdeJfcTrF/Au+Ahd7X/RFvlzatUvxex5u9rP3Cac+RIOVSJHFp3/VPkmUCz5
ihLvr/26LuqQr+43BlnkCtPmhfhJticxGRlSq4IWZmRPtoNNE7nV/qH3G/2qh5R+ksHwFSlaTK9H
Dhyme8VTJpeAiWoFaqYqqX5YBYqXpqKJHXKnOg6FSdFBmnZDa0LmG/wPSe5YIyLKnV4fl20rnitg
ki3uyGukzXS7C2tM1vtVw2wJ12ycOm6iGHZ2C0C9szKH4cfWYnIXTWVdH3Wi2s/LOChgHNgw+c4b
zZsp77eC8lXNRGEDtSGt22BFLPPMSrOyV2Xr4TgOg0eVqNPkLlcdfWiv1wcH4OdotsP4Qio4Nym2
edx2NGT5GDIAcEPVpcKM3ZQm/0dRpLgTBNp30sPstxaHbJNM9gnRsqNxIhiIAI3saiQx61tFFBjA
U1fKo8931ESzuyli/PTKqbT4P0wzXZ/RpCKc1Q5y0MQ6zatHSPi5wUsJO6MwX0dIccluJIv+S1Mq
QPQmFXe17ZkPmVTJrh+Dsrla3TKNx7TdHgN3xvwaZtgyh1abEXtFoylCFVQeG+zAJF7miBpDieHa
xcIn+ur2SfZW2nO7E0zHQ4b/XzIve1s9Cyx6TbPi3nMKMxwk5j+hSLXBnghxPS+M5XLu/ZEmDZ3y
QayzQPxbBqdg8qSB6i2dT8Qd+/fZqIb5qs1a+3JqNvsqqQw6Ivw9vkpVA9KqFFWuUay085Meb2Z2
mDKsMltfia4XF2bKqJXAc4YUssuIbdwa96PXEbBMMTGnCFyG5IPVeeOTlKVxb5aoQHqR4qG31mpE
oTh62xHZxxhvPLssLI1ao1o6QUHLgGWJ1ZC+bPgnP7DN4+83bIJHDJFrBYxXBVe9b2VRX81WT2qG
NX7Mi8RvGaZ46q4eoO6665qVkVuufXqxWE2ds7KD+cpq6w2BkR8jlAP1BLk8+DnIycG2pRJhy1RX
7rYSUm/YiaF8IRyZqio9Tfvoa7yL/mRi3rliQuCUkloI+ZnX5q4udk3ppBsUSu7mY1nCoPNg6+LO
zPJ1V9X+FCepjx48wW0KjKT94ONJVoaGX+PHN3TKf9iC9BSr0PjG1eBZ/QTg6sgPek7zg1Cqp7zP
TR1ppdXTkBTApJ5t42C5LEvcDHRs7DVp64WcyAEJyATJR1U+umsIn28DpfC6bt/mJnoiYx2X5yn3
5ERjg/KUMUWXX3pCVutBMkRkMl6TMDQmTBlDpVYRDUMVfJgmJmtZJwCpe9zA7JjUaXVs2WyG2Bwa
yZy9YyiSiubY1Lbb72VW+9bjpIX+atR9/lAsrrfGdIaIz5mte6Q5zzK/a3LqoaFstp3B1AD2kjEx
KO+TWiDS7cYtox5os12xQegimEgelmXYHg01LBdEdC9j6FQpTx9LwxnyjSkOXYFCUNA4zftKunNY
NLKL4QqxyqrCGEtgA1KckXDmt8MEVcDs8uQwlCP3hVAGqfj4sZxn55MK8HAhEmumDTOy9IJSZbvK
AoWMy66yzSUydMHhPA/qkZUAapLKTbxu1lrsNiFvfANgjc++jsrZyW/JMm3pRDlLAD0mr9sxStEg
bJT30eDKR1epISbkM33xErfal4wG9tAG4Jw01vqgzFNs5yy/qdwdwX7HjLlSM8TtMhDiydcpM/9D
4VvJxbJO4DcSNla7jftu7N+8hRQUGDgfHKxunluK3YdCMpIzLakfhe0zq89K16MaVJ2RH7a0mtdL
Gl5GFUaj3eVSpUyRdvQBIHzhVJGawphosuFg9DVFwUWwOBCUSOKGulL5E/Hfeecl8+Ns5fwXx+88
+6jrxpifl7lfy4///BeVrcBd1lCa9XOKc/F0b8OmRg+4UG6CH3YV/CFhlvzTxjRAQzXIK4e5WC7B
Kfh8cr9bdtKyZyRYf/MgFbA52W9woqy8K5rL1WE9hksZwIYyV3blUA92t3xmbcvuq5EtMINcz2g/
+aI0+l1mqGx5Nlgsw63BeGiJiAxunat2GtjpCBJzk6t/+CRVUHj2xaCpCGJv6WBjTGZFSkdkOUU9
5SEDLZfDgtSg6dEqyo7Ks078MZI/yUjm4k71QaVtBnntRM/b1ZYPiwzpTc8rCJZVHw0Gy92d4kwS
d2icM2ZpuhDtJ4264ohpC48BehIRsMySFz5bxEQg42kN03xwzTBhNnQ9j46DPUVRgnlYS3CRYuEb
NWkwevx/71ZiasqYpB31rt9QrOITKsVtonvzMXM5IWGIZfORJqG2wtbr0jerGucnukmi6Njujosu
i3nX966AJofjyUEOtfna5iJ4HOYxv81xoIwTypanJm/Ko+1Q4U4Y2txaw5JHRkZ57bd59b1d7LKk
hsUIM5wbynGVIpXMJ2xpYAPYX2btlF8bKttnrXJadByST61nzXiEudhmf53RRt8niKDvbM9OKfnW
4qosxHzrTmplXD8uGJDW+zbxLY1PAMsjZPhZX3TaeMya8n4zXMb9nlV0R/qdDeQ2HdsXYVmvowIc
zu2lu55GEGGEj/JuTAz2x9UCGSr6V7QHycGblP80y8mODW8qn9Z5dl8YdosdTacNI8VrL3Kqys9a
EDuLGM5l2m8hh2XnHK7F6MNhEm5+medGc6MWGve8CR7LzEP1TNZy7C9j/wmE9kultSJlvCqvK1b2
p0xlDz6V3TUU1dchSbd0Z1PjRcOGE7ldmlCgFuhxbt548bZRpBETC3qNsZZbFVYcQNHeO1Mlrguh
+igzg8GMjcZY/rHx+q+ULP8X9jb/R13Ub0KX/49McE7O4P9nYcsBWc/b919lLae//4+qRQT/cVFG
kKzNGOKkVYBh/I+qxQr+I08yF9QpwvT4K/8jnbKt/3i2T80A6doMHM/8H+mUtP/jm5Zz8sY56a4k
WsD/Rjp1Ym7/QrEWFtoFB0WzJ+Ba20ww+fNfKNZzNeEX4TqUI82K2+Xibnds3tmFgdP1Tmy9vrW9
eXpo2W8Oo9b5BdTM9wKJTtc4/w0eCi7o+6hYbHkmIYCCMkvVdylMbtu6aDazu/Uso8fLigX3y3u5
/+cf/VXL/zud2/t5uyjETHGSn3mme0ZkX5juYVUNRN97LewN0SFOZ3YOzPHOdf54rgHkKIlamZfl
osU4u1A5Jj5xYdxTsyTOTm/NAiXP7/JDNU4AHLB0IBIkmM+f5PWcJuaq0MF3nl7fHGctbqYlNZ5T
swJnQljcQm/e3OCpXK3FIsKkdqyom0e5AStZGZ5ZyTS4ocuGVWJj3wWQDanF8hM1swX6E86uab06
h3eHOWkMNgyWwJDU2w0U93DHi5I41cz3GDeJdXHWHWPRZAqt1G2v+pr+bN8bCshZz3Qtu97caDO8
3IAn+c5jO/8SkFJYkOw9C4MnE0np71/jIkWVeIaZRlm6vLndQs00GeU77nc/0z1+/d5YiCxH17ek
a8LtP7dY6Do9i9woKRrTwYJfa89XawLrAp9I/zmYZL+zDGcdSWZvYEriy3rHWCaN8p6WorRGDSiH
UexIYxrOE1/TO9/OmcKDGAYgNtRENuMbMOjg9Oe/LMlelGNVtfy8bRB+3A5uiW2lYU77jgnqLqPo
ffr7U/8pU/r9gbAayF1hM2IRIqD5/YoL1DqIxSttH9RfhtglMfCZuamLtKm6t7SEkBnW9qQ+eiJr
G1gKk/56cvrKd1DJmY56s5NdijFI1H4qFVrsqsfxIYIqvH7xk01kh1aUaxmaw5ARadC2WGz9/Rb+
5ZnZrs0vx9NAINI7CbV+eWYgLoS2bJBbMlM9b4y8D7md5rEe7ZtWBN/+frHz/YoXFNi4hVnswNJB
mPL7xUhmrTGA9MhvLWVykzCRPKi6Wu9qA8v0v1/qp3L77NWAJaPrsyT7iXDObgxWLdoebSQhpajZ
7FTVgp+Bxro7p7SM9aLz3USHSWDBuVkdO/2+OX1wj7+Q70WqpjJhnp+a3X5xjcJnRJmVz0OweBi6
eJkTOWUnRWiOE25Gpl3JDP7YWt2ihl2+m9MCHQlxWX+Exc7sec6n6b5xWljJk1wyLGqEGI1oTQas
xmc1MbJq0lrcj7abBHf8ofswb6vzdXEwmMES1Wgvm7qH7Kbw8aZscpuN9Ls8M2+RUK3ZxZR12fye
guckETp/fqeDlO+CfoMT5vd3VWIILTaXdtvOmqSLLNGqPvTFwrTmBP89103Vv1Yw6A/DKte3DWLa
YYPPnWF25QV3fbAW3yC70mfnWvZfe2aMrwMcL4T0Bfw3+iYSZIq5FPtqmtdvy5YukJ/w3kJs/b8L
in85uH4aXJzfCDsjGlikZzhMnx3UI5PGCQ9rDpS6KRQWU/V0JY2kidNgyCOzzrwKyaUgmALeXzzY
1hJWDo0QtCBGhVONvXOXTu4lujL9LIEL4xlRShGrsbSyd1bj+Sl7WiC//tazHYxkG8t2TxtsUco5
ZlZZRc7gvWcDfy4DZaMUVEIukj/blI55rsEbIPWSiIED6Ejz+bVzZQ4Zrl1vgbEB4VNNr67ZqjkL
QfEjQxpLTgfq6Pu/v5ozBeQ/PwPRK7s1PyX4wxs2X9w0wewaED7xomqs58d+61PmmzMqEkeR5NLX
ZgzhC1C/9t3+nev/ufedRLeSHcL1XIck1N8/ca9LHEPb1DRGhjk55Lvu2mkY99prTQNm1hi5/f2G
/+2CCD199kCsGQPvbE0tgBwM8weYhMDIcQ3J7mJ06YubBXQdXul7YYN/fk4CXiV+kJI9N5DnJqEj
n06msa2P5qqb4taaYOm7/nvH7r9excHDwHERgcjzShiTswAAkrvK+gA8YDb70+bnvSMZ/ter4O2E
AQ9Fwh+xj7Nfe8gVuJcgYNjnGIgaDJNL/f0N/dtVQPgo503flXwcv38SKmGrnmxojmVnbDGcwGTn
YPu/+3+4CpGl7OTWSQF8tiU5qWKEO7Mlea2uJoK0ZHUxw1d+/PtlzlSgrC/JMmfvkicDAPc8zNKE
GogwiRczg+PtG7nIfctfPaBjcI8sp/UlKGwdWWUt37nBc1+V06WBUunM8Cd13T/ShljBsusTNrK1
4x83x615gkeriRldawzHAkjy5bgxttFMvu03cNUnCqLkpNts3ll0p4f5+/4vZeCh7zv1kL44P8ic
RQwI/whI5GFDIuxgI6/Sbi8CILJ3zJZOFgxn17It9hJOTMeWBJ+fleFunvaLeRJrN/kWvLDaT4zO
QhPoShvBCMaFeeXtsTM1L50eeiIOckVyzbAzkfQMOntpx9lL7hT/yuNia7WE1OGOsVc6KyvGiqeh
0Up+CU5qcijq0J7WCQqDVRJdNOgFqq/Vm9MYaRu0KaqKwD0MZi8vIOxg9vT3r+vP52pTxAGPmB4n
iCtPBcQvlePSt9m8Joyi04kSu06lFRnpqC829IjvrMo/903sbqnlBJ8ScvlzTT6dQwWFB2tpQ7Xm
97lZSf+BIk0bGvxoOmDn//bOME60TVvQR3Aw+WdVfeBAcmTKRsDPup1E8S2WX+MIqwPZkum98xjP
XRxZKtwUDhxo07HIAFb4/TkqUH67HBBIVAIOZ2ui6xz9ob3c2gpO3Vabe2jr3ouqfPGoUZAfTVma
cWk55fHvt/3nduFaliA6CiQBl4jg7IXKyc8nGy5j6E1r+1FAID/kC8PWkDBGqUMtk+1YVaazA852
3inX//yYTvu6cD32dvpX++xkLFfbUkrzyMe2tCPkPCgdcpQBuHG898DPt/jTwrSxQ3NsgX8y//v9
eTOezcrBKDQKNv1m1bbBHEyk/+UnZHMvNoZ3tFV0opz1v1/E8tzWOoX7RIW3lbfpVkz7dckMtKt4
Tf39tZ3lquFdcroGYNjJ3EBQqJ6e7S8LsSgdXG0bs41apgGEqqGgOayJBJqa1oVBqyuJ57qYqtXM
j4ZbY4aqZW2s8TItlhOnhY9Zsj1mLpRQviwEpdjOXncjECmkBVzqHth3HIRGTuWY0Ujg9sepCjCC
23rixO5TDWloD1WMNJy/39ifL4r7culOWfwm/kTn92Xbbao2o42MQY3MYA0ELhNuyH+/ys/c31/P
Bx6ffTKEcLEaxRDmPN9qzcBzdNWPkVNP3aelOpHBwaAMeIOuM98hKVRIT4JJf8Azs2E/J2HGQgmZ
Da+yUiPDuR73rZIxGiIuB1657QZRO9vokhCnGT0gfz5W+E3OyokN/GnnuNUJtPVZojhEAQY3ItIM
yd7Laf6jzOfOMJ7wAGvYoDlezh4gdOFx64qix/m0eLIC1X8ZZu1S3ubepQ2jZtegvn9cSK17SrKp
u3ZFK9+JM/rzHbLcTjbllidPzh9n61oruInQPtpoTqZqnyenxDaix985H/7lKhSFpwoH/r8nz3cu
1IVFMTf1GFknwUUrhHOcEoL1/v6l/LFTA7B6uHpSG8qTbct5smsJb6OerKWPKCnmj52ngh8696qL
vEuIK85lGfdiaJYdrmrZ10QBCjCGxYsh0BtiyXd+zKkS/f2zPZ2FnBkn6yCb+ub3VZ9ZKth+5pJJ
8VgmYTRu4ZQytInW9650Klp+vxLbGGeTQ2kPzCXPDqh2ZbKTGhVoVUAe7DUSDngibu2ANg64PpcI
SiYoMD1K0nXXCu0Wsauhe92bOhVPf7/tP940dQZWV5TmTsBpcW6aY8qejDScY6KRsfy1y9kfg+BO
+79f5acV42+3zAU4IzyBvIFD8bwzXSloGw9rscgvETK2sKv2IC39N0cJAX04C27qpfairc/6EKWK
e9PB5GF2KdQpw8ZajL27TAj0YVwcVhPJM3x2g6E5ytjLqvIGWKG+88F2V6xGZOW+sxxO6/qPX+8w
/qB4ARLFI+63AyFvxODXZldHjr3aANjYpUpcrnHMR4//9yf107317Fo2mCtNBiUMaQBnHwdj9wSy
Mhbc5NdBPEgcxiJROswBk1OcZn4MnjMsB04jorJyMxdXzEgsUDWKPZ/zxsxfcKmzJee+od+pKYKf
J8RvP0567Ag/7WcoGlmyvz8IOCKQj1MMuDdRDExlEjh9qJOrzdrjWgAZk0YAYlydFH1os+d/KsYa
Zn5Z4gSp8tV8HnUjPtq1W3xQMGh2Cxl0z5UWG1YXhp4/WuawPHH55Amysipj8qqsG4GHAfbXwNN5
uJD4+GSj+ErvmwGVaThjjtFwFqABuXQYTN4wDJWfy9wyfijZV100CUfjZu8nycu4Ngsq9LY+mc+M
wRtFMNQeXCEWiYP+ZuOtoBop8frOPJt4TUrLELFv8ZWa3b9MGHjAkBKNRUEHoPU9F938YStGVK+2
mW5Y23ROA9UqX8bXOZjTbV97Wf25Q6YNNby1MlLaTEasoXB7b9pb3eq8dWQBjPHq+zmeXaCD7h7i
jAm43wQVusLGX0y+Mg7F6wUuQH70yYj7zLAcXQlM4frFZiiBpjx1TRyu06rE312cFg5syqQ9iCnz
CxQ8gYnAcCp76MKCtp/xuRc8D3V98jwuivZRy6Z/TjTUtRCPCfATukrqgibRJYFp+fgi2f1bxuxD
+b0V8/jZz9biukkGHDZSE2OJ2FVb/QYDgcBZtar1aKfklbBPN+4Q90XXXwWyDpaoaxrjezciOoes
XuOiDukeEdOUGuIIzZ6BRllXUxKKofLzPfy6zQg5572vqCiXh3UmYMfx9DxjtGDhN7ImWn8ZLb4f
qIrFhsIGuvYX5dQtBsGoZm/qUg1QkLU53oIL1a/Z7BYfu7ZB45GuPRSvVjOH29tAarTtrkEWQU1W
rX/VZB3kSE8m6qbp4evEyyIwHTdxEifWVSt1G6huOOWqSo59E9f+/lajGoKGVFbkIxqoRJB3eOPS
hYXfdSO8o4FbxbgIurdoIFnEjQxKSPqD9r7jGG5Mkd2IU2JCXWLunbjadaMEJrp1V5E87XFADBbq
UB8CJcGBBiIhp+vLMVoB/OOuLLDbHeaV7FjhI9mJ9GbXfSzqRt4qiC2nh1dvu2a0RrTqjrlh4bLm
cxnb9TBcGahP8TBSpbfsF5WMTy1uIgxhVJG9wrUdvWjetukzHNue8F64KXCDXC+5mRMan+sERfvz
JMasf9GTuRqRI1vYXgH+zkPUqTJFpZv5td5V+Agx5XRooyMcpwAtJkxg+itg6/Y5z5kHRdYkJGty
E+1D5eE/cCqu1u8LSQ5XiG1EdfBw0nvC8QbXF6OljObnqPrTOFkZcbGLN1ynvk/9Z03KOFq5432q
0ky/Lq0vMfCneDIZThQjC9saHYW4MCif4C+49lW5IoAkZsmvr6e5DbJDVWrGAnmBvQlJvvaqoxGJ
Iy49i14+NSh419Brp/U+X2yTwA+v1/Zl21bCRMhCHXtlpmTVd/jWyH2z+BKnIeisKBb9pDnOrQEZ
mRUM0zuoAw+zNhP/JISwtrDibhiDw2iU04Zct2rn/YCzjoYjJ6c+ZiLQ3KzVwsAD0TTCCfQMCmZU
kZiHwEotYgGKFi2176/ZtwXjrRTKcDJAzO28S7cOjGshwf2i1Ujar/QtHlcFYb2v0qnFG8hl74a/
q8Rbmtm2F+F3jSdXRniDw9Z52mCLut8b6D+wqFimAqO91FpWhpd1gSWO72Ut6h1MB6HITKq9ME2V
P4+jsDNIgYqJjZfIEuOCwZhLLEpguoZIBCCvrCqHLbRmNGYxOgI8teygh+mMO4bMd0urh2//i7Pz
aG5b6bboL0IVGhlTBFKURGVblicoy7KRYyP/+rfg0SdKJdZ9dYfXNgig0eGcvdeGwRDXwEEmHUcm
xF71Ym7xZIWtblYP9touf4rKToud3ff6D6NfktYfYp3FA8+bm/ly1twyzC1cgQX+0zFAg1iTlTPa
FRbBNR1R8MncWO+IxUleB7twpmuA+4AUekeVo2/2Ey2b1OVY6GUcdiOEeiooJ3VEe5cM6foXrer0
OGsKh0QtNskPmcm18cSyQr9y9mM2tI+rCv4Z4dWRghJCxWjErUEWNCYvvtM03DIhlcZ+LU1lX6Hl
CrNoJhhUQdFpzWFjKF6ZD09YyO7mvnpyRsYMLUfUfre4X17wCRw4/IVTnv9RU2gJqnEwRxUPq7iF
knATWeSD9m6Bwhx/P2PZMWsgaLO7B4rwmLXls2RxNxp5tYgoe6yz9GZaxisAmq+ZLeC/1cdVvNTD
Ux6XoaP/Fn3vlcLGmklazpLuiNAK0xLFZkFyj506aI6MTvBULVjMpM4gd+Y2QBhF+s84YeWqGgrQ
TaTeDkqhIhcUyfAQVfChMJ658wUtgysKovxZvfVs1RSxV0i1vIvxesEPafepLZ+GsdypMR/GUNbH
aIJDgO4qdW373piLQ0+sNXdYPvZd98x+4wm3OGXCPpl+kk7cXaiLva+X9aeVmGEr3WOsmVe8/wdd
K7+ZSn1hpuii8157cJr4PrPsg5l/c+KjbpZdMHBS80pWuitGWR8201+Uqpc2h5eodJG4xv030cRH
I9FwMs7Tigo2OchZd2g2To+lFPtphOHfGPahU/Vvkcx+iQ7rVa8RBDM2+2rSdhG9IuT21Y6uy49Z
0e5EQgktocmi1uqjhp/FdclOb6Bc55kS2Nym5Smrtu/r5FHHeZRk8F6VEa15maxhi8uNn3EH4uzH
KKZnpf2hT0Dplex31hdvMppKdNIVX/l8HWd56KKvd9zyNipgGxSKgGog9J8OiCkWIdTWyjRfCsJr
4mi5mlYcQSuGek19qxlAYVusb6n+c6LtPpnL7RSbz0AMsKxZabBa6kU8mC1iTof0j4RtHHG5Gk5R
p34zRH6xzOMNeuG92bZY3PE3Bw2CNU2R5Oyk+V2Rdhc1Rl9YhSqCveGVD/+2dpbiUC9VHQ42U1xb
zw9DBxcAn8RvjHrj4KEJRiouyo5N0gwIYayr49Q36nWnRsQH1K3znDB0jIM6mUcdOaazyAv89vqF
03TXORSF0nauWxO7UY+RywMvdAP7Z2XB1umIpvNFxD5mn8j8jbiMBAJ59wch3NPkiBfSdWckz7/G
0cI4KBtQCIcphntIw8JQYXjVdXSdl+b83QLg81ND8PFWIicnHl3YBG6q7EFiOGIZDf9CxO696zSA
m0xOyuwh2WC5QS+X9mF2k9Y9SKSCta+qywK2Q2oC6ToE8RSDAHJX/Iz9+iNDph6BdlhSQoaiBptH
l4z5je20lggXNLvP2FRZW6QW49GsbMP6A8IVvhShWyTTgK1S930WG/QdIAAEBubg28g1U8NHV450
NkFCYwMe22RFLrPB60x7+lVV69bweqg1RujgUaTeXmcd281GYCdaqgSM06TpLVQVNlmXnB0jMmPW
rhce1duJOdLJSbvhrsWvErP6fasl84NhAavCRJ9Qv++rrJsgE+RRhNJjxbzWdo7zlgxZ8rM3xoix
q9ftvT3ycQVtkZMj0jk5qu6+V8A5NDqgyZGCDjygGaJIhA+xCJolY9uYJ323JYisSJXrKAc3KosC
16PRtW3pzywuD05WeyvrYOJjsJKI/tMJZ0quK00woHtFzYP2FHCCMbMNMWfR/W6kgdkCBLj14Jpt
hYvcsCw8rywns9csNawFG6bNssPzBJsDO6L4u0QYC/jUOlTZcVvgSWkUl9QLfdKpmSn2ZmAA/IhU
NaFaNV619orEaxGj/qAXCDhuWiZY/ATs0eyQ7lJ85WYYSANdnWRJIPGAIalqN4hAO8TPxkg1wzPt
InkVLniI0Mr77rvSi/G6XmSMdaEdFrqIETGrfI1SxRKryeyIJ4ml3cp6pfNySHmJX2ewofzJnABl
ov8tGTtuI+/A5botqcRi/VZkaJwC+pbRd3wf1asJZ0fzsDyKX1q0gQOVQW1uDarbx3zRRXkoRzj/
geDcb/ppu/XnkmpwsbVmsFYu67Z0l8Ah+pVgOfBvCfRLXb22Xbt3Lqj45J0fW276kE+ixHVX1M92
3ozkjWxjd1F6njLtRKgFtNNh4chadQgq0oAHgQGiwwS4z2afkUfaTyZvTG2RWFnZnWFk+0Z+DsXO
Gkwk7sOoiQ9ZOaY/YgBdY6BkqQ1VpLSQx82aPryqRlzfqV2m82EbBe4PLSu/T3lRg2cotiYt8hkT
MUXE10joUuX8yFy0N5hTSOXyi6qBnKcTRsEOSS2v8GikKlYjwxLY2qP0ntD6wQ2maKH9mlpYSCKL
qDJvxdWgX5hrN950egmWb+qq6ZVzBvHVjr72/Q4QWY17oU1gykHaem34Cz+sXEeUo7aO1gYgCh3K
3GWNVaCVClY0nnZ/J6Ki+gUClp7dOCjar5posCO6hQGCE3gKopXYeP9W2DjfQ0xYORnYpXD2pTSy
gvOSQ2GwG9JmgICqJTzRiaPYrl8HYXudoRb6TqkJcdxCnYQMm3U0zYu4QZJ4Rzeyw3c7rcNvaiFq
HziEbz/i6Kru+GfHl0JgffByFEaPIOsSDtocJHMPOGD/V7RV9NDCTHnpO0vE4SK3uSmjaMAhqDES
y6Mw447HbOqTi66D2oCpfombsKsNdrRWlNMycN2UsseySOK2J4yeM1LsdeN2Afx/FnFSPEeuBu3L
sGf+39LkHe0oq7wF8lNMfP2bmUPBddN6FaUC22vKtQNG25fTNQmRSR6OC41Zf+w5svt6PPO9jGwD
Dk7MoYajBI5nj167+jbZamoHo6l2z3Vj4Pul3mCrvmUNUAbzCCftrEwQZO2MAeDFyjyLIIcUtS9t
8yqTJfWTbswSFFeVcqVySqX/YjrHQh3SgQ9XDL/x8mD3rmibFx5DUF5JVSEyqRgUXGMtM2njq7r2
70/n3QPNEo4ATjVF7GzzefjOjlaRIYYLdlnxaoLZcRMzuSO2Ln6KVUt+q2WDIj+Jy8kIqVgwJtqs
Z+F2Z+odQa8sdr9LLItYpknMoC+iIp89ICoNBJ0pXyQONzMRexNSyaXoUQsFJKeJyc8sbO7BhDnq
LrGXWvoalCs6PH2+uJ4cTc4i0q1Hx1sNwulRL+hGWJQcRgIw9/ZRNTIlDgVGtJe2sjCRoPJUfy3M
Z9pubDr1ZbC69Y+2jM1rFEeGPKxzax/7yUpwUk1xdL8kUHv2xdL1jwo7idYvZMoQizqrKYLMsON2
zyF6q3BBq/gjikEwGJI2JcVJUn3yiH4ZXgsmLkReRb2kAX4CF0BqPEiV/cTQ7/Vi7GCtyHWQoWMN
6xJaQ9lQX4XBlrB4Vdk95QAMrwtLV8enHK8km9j5GuTSiAEaUQ0LHTVic5PEo04E6VAVWIBa1i/I
aHF8Z3aAVTfoEKijHMwTZNZlHTRvAOJTewlJmz9KoDVvQmWRYX0aNPbMesMKrlDFn7U1XffGatU/
s9wFg2PPI+yQQoEkPZRL/psivXXUyc29qaXFmMrZE1sUGrvpl0M46nGMXYpMpYpXhba+oZT/USHD
EoN0FMczTTPK9Zv0/X/7gFq2ihqAdu67ssqusJrORw7HZyQOnxTgXYQdAqUo16C38/4iYnRpBlec
Tjl6pmGHZ9PD95mcaUWLj01NCxEzGnCN2DAo5vpJ6dZgxoeGuoWXgtd+SzLI01lduRxFWgWff7zk
k4J6Yu40T1a5+tbB8pTXG6cVizflj8Q3iV5e4BU0zrMlsmrmJN9JNtmlzREcA3KkME9B9OPEYXAk
jboi+Y2nBlqTTCujCWvHkNaB8prqeObS5i96ghcMm3i+zMc8jTgWUR022NKnDansdtRjNLZhI+H/
3njYSIhmQnp6uzVCiO/2oxiww/h0ha2Sn0icxBUvdJsQdWYjr9dU9qSupcbfh8HV/q5TxAEuS4xn
UCLpSMBsJv/KapWvJRcZLujC4HjE4u20ftmV1h/U/yLzgPHNbWAw6brPY9fXNNO13rR9V61NDTv5
ELWUYqf0pQcD/sJq29+BDBvgLsJAeU6GnkPAUuOSI0g95zwHbzftr1d9YRupxQbSV1FQvAqiyuxd
ECFG8QOgAeqFGjwY4YwrU/zFxGlGQfGdbHjJdewPsnHcN8Pu6od4QQQRNqJaX+YMmZin9GslduoC
ScPTbNlGSOsBNMQRs5e3OJRavQUZPzBdY/qmGfWoUHjMqHG1oyXawKZ0vjmmTKbvbsZG6sGFAfWA
aF/cGEWVRuFSrTP+Y2aDzB+HpHrM2X+xz2RTfM3dZX/T5p9FCgAp/v3BSP8qQ9kettwL9ubxnDxl
OBqFl4Obukox9Hp501G+6yKDA34PbhNyWWUXr0LaKzRjczzT9BLbYH/Xx0DEh2CBOZLvgY/7pIta
54DTMz2lEz73kelXrhk9O8hGohBu54pLItcFVjjDmuWdWId09oRJa9crWgXZkJ3PCosBhseN8ti4
2DtL61ZbHOtplJlU2ASUK+FuKOe/EzhJJuzXPaJ/Tbl3Px8d3SbMtzQDT4fzIQqAxPCUp9/7IBo5
e8TOxOPv7bx7NGhmvNiTHG87Z5YPwBLmG86h87dmtvRp3zWbN1hDrJLiKUBORrFYnS7k6DTNfiwa
9W87rt0xWqOCdKxiVeNdl4HjiLpx4mxfaOniuZBSqa/atv2NGW3k5NnAxlQJjoaY2rXRMU2wTVOx
iAE/RpjQ6V7N83HNO8Px03mx6HJOY/GSSRolB3NWySeMoOS8lo2+/ibgl9g6wXdEW2N0q284wSHi
xCXbxTNP8cMY2NJqUAejU0Cvf2pu4ABTKWJB+WUobvtHVoX7Cj2qP/OuPva42XogmMc+ZbOCENfz
fn4vRTsJRk3txzOF5J1Y+IDmzBn+mg0pxIe0dWkLbAcEd7cuC5OlQzVxCA0RKVfNtPW8vr7tD54T
9B/b/TrokpAS8H7f/yBN0ZOOon/jd1ncHBfkd5wJpPGM81ENNLAwV03m6rd6RT+RpnO1UYOftGGm
Ykyd5LI1XDNYACscDIPj9dc/7mOjdftt/CzMNxbOhpNFaq5qpyopjPiLmUIfqAgzNuvoAXbOfE57
cCrO2h7D1sNEzIskBtHY+8eA5C3TuogUAHee4EgvsrP/QrPhDFvWGWrAsQ7M7ahfZ1aPnVd3/X7I
45dVOESnS5r7QHJh58tYX0JYMtUlDHE6Hxnl57rTom9fP5jPZixwWexHEHUxVk+lEpD89YKFogbZ
l5QXaQao1bahFM2d1A7wR7odi2mKG7tTLy1+fMixcrhM1egZX7kb5BxkH2hWxJS4dPXoyFjTcTYb
Cd1sx/GKGWbq179427e8m6N4vngDEK2q6BkJ2Xv/fJupEFM/YeZqYNLsamBMfuzWvFnN+l0Panru
fW5T9sn10N6jqNiE4DpNgvfXG1SFAp+YoYpBmbrBHc1+1TDaEJFQd0B1Z+4IPlQfJltrgKzgf9Xt
sdszcZb/UQTPwKJFzsRsI+0wEcq+/yGqWMrZpn/lm2Lo/yiZJGzVwShsUXc/lHN1Lhpme5AnN45M
HJEfBWDu3jjZpc6RSgLQQk3FHbrq1jJk9WMLkr6eAMue2at+dilE1nyghg1yxDjRQUCNodY40ayi
tQVKJtXU3s8jNodelbruGc3Ix40xRS6TB0lcmsXcefIcDXOYdRKrGtxumCKdjgiXpGRC+HqYfnJL
zIWkJzFacZ+e2rXg8qVUBJOGBW01A22elZu0EtV1JAbr+9eX+vhFgGKmrISGBNMs/pn3A6MdI/AW
zkom9pSPF0mXrwdFlA2cPJr8uU6Izn+/3jazYTHFuvvhelBZomagsOIPEZH3kKQGjz4b0TVu6dym
RFLkZ2bvj7sqEzUXuxKWFdQyp1r/sReTLSQraoFvgaO1Fj1CpW2PdifsfS5zatVD3D8uwllpRlR5
cUaf8skDRl7iom+hWSrQlb1/wE0E1JwzQemXaWUCIshiaCxtdxkT+hHEOhvdrx/wB1E+ueLsvrZk
ahYSkv1OLgj/XoUNwaQmAuVhvTB/FLtyH12sf4vLCR5Neeb5frIIcD3uDX8hEZcgVN/fYA0FAuhJ
1fjBz8PDn4fDYe+F/sXkBfeTd+ZT/3fufD+tvLvWqT95iTmRgfFs/Kvd044L7ff7v49X92cu8/Ej
f3+Vk404LaxS7Ugp8mf5PNc0J9xzqvp/C/nHG8Hcjn4LDfbpZrme1FhyVmn8NpTf5uvWX+7GC/Oq
2M0+YgtfBvMeLcaBNjjs2zuSWF6+HiUfZ5hNLkpGG7J07LT/8pr/R01M4aLDzUwsC0HcIHqikZBg
LYUD36/Of36aXMrFhsYAQXBnnYyPJhp0pWt7AGnE4D5LVkmWP/e/qvmZlglSNUwHwxvmJufkKltA
jO4sHbCNOS2e2rgyH8hRotuXA9P7+tl9VNxuXhdS17iKZmyhb+9H/GpNMxEYLZjexdoQ4BhgupFi
f4tAo6Axo8Y/i1KZYFIKfZdVWjIEIKGt49c/47NX6FKl0ZCebYbH01/RKMyyvEjK0aIPacVNByOr
vrtdou6/vtLH74G1HB8bjl6MLyxK7+8XZ1RWWynn/kxJpwPq2xXz3nkh88fNL3GVnCG5mOMgBz+5
DDIYRxttmRPXh9XHlyQv3bcc77RAGdrytz5rZagNS/e97vNYINos1RcynJzHsmySxyQ2tGs6Iiuq
UdMmXiYpNumGSeep95pocndx3fbnTlKfPBqKkRwKsMnjtjx9NDKjwYRSZyuUSSqvm5HSrpv2zAvY
puz3swU8Bh6OcDiDYGY4edUDuBIBdAvX+TqW15FV2YDXiIjmHJ596zQCJBADzPLMAPvs3ixCjZnb
NXuzrbx/7YCMFLcga843k8E8uK3dBIsdlWfu7bOvScPSgJOCOYKF5OTmUoGSjE5fTo67kWmcSPNs
9mOjzShWlBb0OhIA4ctEelxin6pXRMhOVoxXbrOo8syn/ck3pekuDkeNL4sox5NbVtJckjaA2Jmt
I/GBGmVWRJzLHu5ZEvznj0rDhMMbZQrmv5PR3s5a6pZpgvUXBHiIclAjBwu3+ddX+WSh4RVu1goN
JQpz/cn+LnbHErEokrFyabtAKqClF8phHcEMLuQhJv2wX4smnJVo9qs27YIRexA+jKb26ULa5FzJ
+dijTvcbdFqpJ2SsXmOaR3nZuU3Ql11/SR+gCVqlbqH70o35+hY+eSecLlk8KBmyyTj1NxKplcwi
EamvSajRVYd4EZHVFY3D/66BR3KuUbvicMhRiQ/t/YjHtDualHKZ2AmhbbCFo/HCtNzcKhwV77PR
iA/amnT3ebdaBxT7tCyVyj0TFv/RqsKvgJuwBWuifbfFyQfRWDPiHSBZZNDkkPAX1LlHk+woSlSR
bALFSf52c6IjccvVPRS59J45yHibnTnfBCwEFlqtG8i6xAxcF8YBYJa1F6hY2n00Qjr0kJfMRKPa
dKmzokjDUd2kgmWbfZ8XUZ0ZgZ/MXf/sBJhtMd/A7Xj/TCPRcigVCx9SrS/faZk4j5wXR0+nfhIK
dXK/gUZIzjzDT8YMjlgVN6Gz7Qask1Ff1ORJOxMrNFgOJCCDyK7l0KLJcxL1zP4eI9bH2dminkDF
858M/7SYRhc7B0+VKTDqkOp4JkE0k5cklKpHMNGFr441zXmJFRHMQpnnT2m+uqEa6+19lUgXrQFM
f3dQrjuiXvhQU9DqAaDE7Gm1cJ7QN4Mc7g2bQDhsidKVe4zAAtxwVOvmZQww5peW1+JXY636a00d
qwyVftFuALzaCs0A08J8HNG8xPMlSeOC3Ep8UkKiyzfickv2gE2tW54NVfmuT8gC9cXgFjc4XK0f
Sk5IQZ03sLXWSJ1JyFmpGo5OK25QmsOzNEZNSXy7b5s/gzXUIOjIX0SrvdiyQymsNGQNDJn1NPSm
eB7jGeQ7hdZ2c8o2y4NiQ8Ldka6mDYENj++ynxq6m8xk2aXrJguNGHrHD4UaW4aHh18HlZhM3Qi0
f1XM2zoHMRLGRq/l3mjGaFaSvr6k0Uc7t42X9phwkgboI9cmAkHvSL4mZyLKVElUfvV23HQo6+ok
c5VRiUzQLRFh+Tj7UQFabkXNz9RiwKOEiCwAytFx3jqxacLSXKRC6J+clpvBWnJ9tygjOvcit1rY
rkWcfe+iMl4C+tvdL6su4WmQtJyTuwypPfWsouJfdUH5awEbvO4a7ZWjBMXaqYlXRiS24hXrtXSn
FAZiGUZXg5DaaEbQwXO/9nsACmgU0cmvdSBwy1xObhktQdMAo4bOgm5LoWDSBtOcNYfCjOzyupxH
CFYlLWbSRQ35RvtnXX0YpmkR5L2VHMcBCHCIMWA4Fi0R4nuJygs13ayir0bd6vxJaKLxbrm1a7tR
tSY0SDxlrM45VOFCjiP6y7lVgRpOSo0qwoB3Fy5q7rxRJZrzy05biA8xiSEPzKFZlABZOrF1jjKt
L80cA0bu1XEiB4O6IjqEiv21l1QpalxtRvqJXsGh+DmZsOzVftEZxEakV/gXwTb5jUZDNKxVq/jN
jEJdoQWwR+LctD3q2hIjMQZp3MPyJQy92ZGaNrfh0Mi2vYiwlRH4QAE582lYt+uutCajod9Tj9bF
SoeBTpwUMIRHhzQ4ug16SXU2qfWrdVSMPmjVfPnZdaAuL00NyqCv5OQIhGT9UbuvoqIB1qqTgucR
/mvQP+wK14TVHefrfhln0ntG1B/NjTMgp9+7SLQz8uojKOkInW0tyLvUrg5rM6IUjjfwcph1zvQY
w5I1LlilDNtLu3S6hl9pPROu0PxKKO53Yc4iiaardImCQ1vakKwXW4N+6wIvTbH9ajE+jDR+S3u1
eoJHyJnFltD6roG9M1F26sBgySw6eIREGgN6cAJFX4ks6r9Loogd1C+T/adlg0bnZpT5FFbIXK8h
Ydbqy+hQu/eESm0Yc0LkvqCJjBAHjdmdiVbnm8KG/iEpyVksVTKINmFqVfmKU6xoNsxeXGZD2ekh
scrx24K9/hsSi/r713uLT4olNqV2LLyoq1TYSCcbPmRSlPRI4fTHscvUB7xLZePLQQiCI+m/GZB6
4+Ruok/+oiS6damMOJz3rhG3RBQjjUXKvaZnFq9/C/z77T7VG6yO8OYorlMBfL9k1okzdDOQK+Qg
0oCRb1SoREzVvLLqiiBJWRrGb+IGGx1BC4AtLFiicMmCntChDKpe/jITdflhWKm++ICBq19fP7RP
zgW45enY07vnVHhauzBxEZukrKc+LgnHL9ic35SKmr99fZWPSzimvO3l6CzfMABPdkHpEqMinLmK
YoN3bq9j6FVttvv6Ip80wt5f5fRR00GdUsFVSu/1wTu8+OH9/ZlLnLuRk71I19jgirdLEAbjFcEf
9HfhH2Sk3iMp1QH2qzMbLv3j+3l/T9uO7H9rOw456CsZmz7YqXAN+qDxi6N+AEUT6EG1a4/ujdgr
D/nFfJHsAFTt3H29K0IR1jszxBnlVcflwgkR35wZ2J/9MMegUrPBFPnqTraCotchrBtscRp8i6Hd
jszCpHWc2ZB98rwRTOGoY4i6lGdOXmkmkSkm4JUoIxQd0bOmurNAst+RplcHX7/brah08qFqAtkj
B2xqW3SX3z/pHKA0v6ErEC7XSLviDp0H+Tb16xSt1mU5zph5YEzIp1bp4unCzGLlzMv+REFj03B3
DRqcKgqSU6ssvfYFSDr6fJHD4yX3yEDmCcYfI1qBo1EGue2MbxE0785rF9m/mXMEmbtqFLMnykcf
f2EB7O7GUa6bilxbKnaMfYNVXKzrvtByvfThrmF/swliaveKm+QHy9mSOZKmxZzSDm0jzzzXDzQv
eis0rBzMptSUOQSdVPPIpo4HXJf4TfMcN2ve5/qxiuT41i3ddMeuugHDX2ruwPF8aX5XkuEOdrAx
HiEdWz1aMX0O9cl1lIMp8gHIL9V38kSBBfoVVgsj/HogfFLEAHhHMZWaO81rx92G/v98c1QZ22F2
aWsUW9cV1t/66OhkGrR2lT/KcSDMlPLR7zVf058JJYXdko9aeW422z6gk/HI2ZWGjsbJB0zkydAf
Gng8MUAZSimTq1zZ5Gf2xA4NbCoLnb2Xn5O+TGpBDSY5bdZ5CkuKVb8kGRKvZx7Ix2IexyHIMQan
MBr7p8zEsYD2l6Pl8s2uz4649bbUjdm6ijVjvswIXDwIp1XDvEqXuz6DRc2IwOQjcuXWrqIomAAN
hDStlgtOUvnOFZG1RxZjHImHUc8Mt20GPn1srLbUn7Y5g9Lj+5cnFIR2E2Aykh10AhQqpT+gZMG4
uazFk6EV5yoa22A4uR7NclpRgkWU1vnJ9cYB52S55cFYlIBu0P42F22/zBdnXsEno4HDr+NQSYWO
aJ+eS9c2Lt0sTgs/TQuKO9FMcBr8IZMA1HZWIPMbfA+VZ1s9lrRCHavFM2k8vsSrap2Z+T8+YWdT
BlHd46zPrzn5nle7mBeagbhXCSP+QdKpE8qiX0juMfVL9J7ptzP3vj3C94+YEzCt7n+qBPQUJzNz
G3W13lXUku3RVf4UEpIDM7W4bzPO1hSVjaNp6S1GA2MM+szMDpFjExZYYDElMUAp71ZRLBfgjiip
rJF9prKqfdQFwFLiwL/1D+hLnvas3aFCxKZTlas6R0Y7Tt7o4ojaVf9mzrQSHd251m9Lb4jVHhF8
3JmYM/5aeUmcmsKpyvKkY8U3aKumDkmiDq9kRRPLxF9vNjO6JO0v0iPiewOo9ms3WeocDviZ/x+d
EBTdTFy8VuotTNTvv5wl61wtTihikmiA0lWPEmU8LnU898BVbP1vuijyQZLq8L2jbouWvlO0o7t0
9XxmHfzkfWv8FOKu4f3YPNz3P0RqqszmRaP2P7vmRY9xCz9Xb1zRpjgnB/pkcXJoY1HuQXSwLbna
+2tperrgYwHaKNfM2pE82l9Wq1U8mnaePgowM4PHZiHesxwMXu4IeVvoZnwlhdVcEOBGZqRqVTe5
27tenrb1QVGy9UJw7srPVE4/zsHOJhOGwsqiwAR3st/qE4SnPVBMf9En9UWfZY8lUe2v6gy0lk3K
A/7csTm4UGXOMYQ/+eDZErH7cXQNrMjpejiokd4Rd4qswO7GhYkcOs4uRzAUIwys7dsEmwO68mzt
UVXarfs6ZuP0zVVHqYYjmmwHTxw59Yp0hiRAvgA8tRgXJLVW3An9zPz/cT4GD8mRS6dhxsb0dD62
5biuCZOkr+dOcU0BIw4s0S3/j7dBBZTpzzTFpj96P2zcltP5MOJucuJ6fMxLGwcvHbe3mR3LXS/b
mXNwJHtSu033DJ/nE34HqxrdUTAn4L1ZfN5f20I2XygTSS2RC7vNhAN0Ja1s9MmTrf8iRiIF3K0j
opYY27dEzEWgCiK9/YYRwtqnpYzu23ztzpWGP/tZJkhz9nf2Vt0/lbvFmtvRxazBJjUOhsNJJc2I
sk9EGSJ3dXR/WvZqdCbeoVJjIu4q8TQQVzWHwJrsQ9SWDaa+WJ6T2H8ymZiCz4ZuCesHX9D7p6XM
yLFysh79NRvWx5LaS0iN0DzkjnFOPfHJpTgLQbrcxI+u+DfX/M++0VqEDlAlIi/ThWXRQX4ItDTN
j/Vkndt1/OOOvl8TMQ44/woK/9r+J/NWEg0yahOj9+emMJZb3IZl6NJzzQ6JiJsbTOUDRMykwf+l
kHnLz7EifKjS1Z/zrKM2U5dr8tQiPxYe4TzJne7U5KQiCO+qwLCVERNhtraECWfLM5kwoLBd9jkm
9p5StW+csdetXU8L6icSOPEMrEU+F7g8vwtF/CZBUP3ei1H92VnykjZosVvHNh/D1R1TGCjVqsKR
bA0Wlr4geafObEnsbNrr95IwBxOVvopEvG/5ALBxpjiYsDFBa1EKlLS+0oy0L0dST0Zvbtzoj5jw
We7zwp3FLqEXN3hb31X36oqYKq9W43Gmkl/lK9lOWk+pF8nc9zTqtBZ/VDy/ThaPz8umuZ/RmW2J
98sMTUGUWL346yT5erK3WtRNkz7/LTQmlL2B+If8kM4qnvTYss6dRrcJ5OT9ovDUyEqgYUsL6WQx
xjWPzcugEsrzjA4UsYzA6FyyUgj4voB/EmONnOWZWe0TSY6L0ojmIgRQQwUB9v5jyad5WGXHXspd
cOWZyPqvTdz2d2umWhRlZ9sKJIZQzBXKeDHR2Aro+A4kr5fafacS1oQZwDjEeL04zKmte11Rrjuz
/fykzPdPUG/DuLaJkjilWOomqZrEzUrfxtIf2iohmtQhs7CCGfwzje3xBiG9g42EjoPOnvS2ZhN4
XYzWvBdJhI3w6+3pP5jWyasCckuiBNA0dBWnrypvJlVLk83TYWaEdlJDG6vA4dv7M0wNbqi2Ncw+
TGZVfyA2b3panDrVQkdUgiYgfodfJDZC28Hvn1r4Y0jfIYu0JhYvjZbVG8hTYG87CnnUxQilJWo6
RQmECaADBzVHTxqc+mQGRjuk7gVuf9vycbUSo+ikrv6WrhMu0TXPs9tusaLfsq+2UFoCwG8NQ2sv
K5IFDY5zuvKn79Fln9k8fDKO6aeheuTIAvvrtAuLOyUGFkOGsLEqQ9DWev9GEVYEXRlHHjHLI32s
5Jwu8cNEbFMERnTCvo43whH6/TCOZIp8GYgJKWtKeYjsTF5i8mP/0tjn9qofN5BcgF7h1qDkDMi0
f3ItIuQS7gMdQwWEKoxmpX2jVSGe0ijJfirGwA7SjIHEA2qbHrFAkTtBrdU8Jtoq3jpN/LW6QfXK
RV+fzNZe/iSW7O9pCazPX4/Tj5VoyrtsjKhrbNt7JIzvfynb/t6WTdv4OjGnNmFZfTv5w7RM5s4Q
7ZIeRQZCLWgImgOH0K3RBC1hnmhssm+jzgfOcSXMzikWb8jSob4tx0Y/d5j6sNe0Od9xwFXFpjJj
HX3/IyvGIG9PxzG9GPmvmQrV38UsMVu5pRY926TD2r49W8vvuMmy7+OqQkvCB84eB4SRY/ixwPPn
F3ZBHFstpjI+qGODVHoawCUeYFGyd3f/ncp6ZON77g/wSWw0WMDA0+Rk3QGGIrnQKGgZOQrizr2r
EzJ4Zpf6sVYNaRm3Bp52hzeBVOb9fRoEA5LOhsJIjqVxGDNBp0Vvjf+j7LyW4+bSLPsqFf89auDN
RFddAEhLb0XxBkGJFDxw4M3Tz4K6ZlqZyWDO3xHVUSqJhD/m+/Zee21HVk+FJbN97Cz9qlOghUUd
nQMHDy7mPdrLZ16Lk+3rciZIwfg2l1LzseSzZerUsoKZJury7zbtT1c1mk2kSvswDpWN2o9rZDw7
i5A6v5pzGmnZuUHi95B9MIT+PgemOtTYqAqOn3rASFU21nIOajNcDyGCSuDIqvndDHU7cJswJ9XU
slg6WDItphC+zCArJKagc7hdBCV+ExXzjrAya9uEkXzl6HQeA2pll/VgdOu4CCqIPOO4ySqqQlNA
NY8WmgwDIM1WZqnXa8Q94Sqvahz5TVut7QKYQimT4SiVtnph13X7/PWNPx2kuFDKvHgKFtHZ72nu
j9VikmCvahyD5UzjBI+zPPartuysNdDX6v7vH4qtLS+aqoHLMo52K2BwSBCPMWB0+kCLOTPHtWgx
keNHLLdfH+o3L/vwUbLvot6ylC25st+z5R+X1VpkiFdVwpRVzABrq2FipYbtLa+VfoWn2fJZslW6
q3WV7WH8HldjRpFkUBbQmET2sGxVcoLD3HyVRdbt5jLDej4sudQans2YIHHfDhX9ljRr6YZSt3Ib
0naDnB2LrV714XpM8y4D4VDIO82cql1BsMhlNZXiTG/it9rl6FKVZVJbVkvIwY+35MoEZ5PCYO6l
1mR+yFGRFT7UJuk2DRCPrNFf9tJGJoJEWxFKHM04Onton0Mm6H2xh8BaDE+w0j12e8p2bDvCRJXC
MAhbHHSyuRUbu2g1WFEOuSQzntVWaD+/flwn0zMxUaThULdcPj2294fDkOYwzkdzChEo6eNrpQvG
G9FZw86Z1RQZqkNJZI7PDTmfHxQsAmZhxFHHawKyONpYJ2QJye3Q3rJxK3xS4Dq/BTP9Nqfj/Ki3
tjijXD5dNnKppH6x4GR5ixn6aMdENN0QUjYrUD+kJWmog7IVNYt4vLWseoJUL72Z/8eWQgJgOC0g
nEGOIGN0So0LNZHOVfhPKhWcEHVSdgtL9pFyvDPVdMiVQwaH04g5VkVjf0MKhXzmg/zsuvnyTbpo
Js06iuKHj5hcizSle4USfartyybOw6eJhEoP81S0a53G8IM0169L4Ga3k44sE5bLeGnWfbMG9zR9
//qF+2TU4zxo5eGJpK93jNvv5ngYgKmROBl3yXczyQFfh2bwKocOK5Ovj3XayFmUqH8c7GhtNmHn
5zXjAyWgelxFsbnHirOmjjqASmmWONn4O08YvJINxSHPNmeOv7xSRwMEqy1OQKN94hCXcnjrtYxY
RnBVBZWa5HtiS863xKiilQ4NBpE5E4yYk+HbRJPzZqR7cF87lMYASmqPzWBMZ5ZWn7xuDFYI3Nmo
LC/cUdlIqvtKKQi29VIFNUtoSsbWAB5+7nX77AHjdXVYabKRhAVweM2WPkdq1DvoHdgtEh9kN/fq
pNaAMZeo0L6AhpGUvK6rMs+LDQ5KLSZki9MaB7mJ3EZLM35AB1GUFnKYUJLNs2r19YP55Fb8ngfR
/C8tlWM5QtQxLhUWzyU0qNG1kFAvzLQydl8f5ZM7QQEbBDOcd5X/cjS2YgeaLD0mmGeywTDNPWnK
c5ag+zYd5cwi7rMLYiXJbkdfWPzHW1C7dGiyOgwlZA84FzoAuxDWTDE/fH1FyrIqPXqh/7s9rpuL
RehY3m2EsSgcHRTQSEjIAxhhgljlILEJFEa1sp+iAbFTPjZTv47KOcKN3UeD5ZIaaBGVFfUPmjPG
xQbyVhetpE6gr5tDe2InWOiq7ppD0AJqiwRF26/P/LMbhNIPmQ/iY+3E3EoaBfC3FuNWOaORtRvd
uQBwcy6B65MnTvWTkjAGAlxix4rzMipVu40pcSZKWACSk5uVJul5hTx3Vs58zqcu68UsgoAVCyie
P/O47VQbcIMimueIdgY2ChLQVtZYxU2RQ0PNSgXA4KzNvl2U1pWqEbOYloXkBaHu3NBNlPxO7lkY
1057NyL6OrPt/+zssCEyxEMR0KiFHs22ipicCENbAVK0DjqXvpv8oc6h+YNVvGJfTYFsmbsE8MG1
SDS9XLVZ0d+bmk1v0+JTCeBAyXnj2tbIKklTeefcGvHxOcnFJ++FrbI8XFI8MOsfbzzKMKZmiGbC
o3pR7zoV++6snZvoT0vjNJdI87EZFOFuE1x1OCaS7OIgD+1qr5Br0P79CF9XzJ2vkh2IojaOfQsi
2HVCVvt1CXI38yHFR98h7n6bFUnzkVaJc+P06bYPWwQhrdheeXfYch+eE7TVGiWrDn6ptIY7obcL
ya5Kf4GCntf6MHVbtDArKck/WjbZK310xGZQqDJ//WF+8qLQ0NJZnVhUszmZo/lixMbdYKmooKyY
MhrqLFvR0Upua4rC90U4wwAv8mkTyjIZnVVircxcTJ5EQt1DLVeY0hHDrMyqnHdKqlVnFo2nK1Wa
zpBusO2iXtONo7cYQK5jiIJnJkkoXtumtK+gsDoXmTYSgoTnbiNlg32mwfPJQXkgtK6WO0JF6WjV
MIuib4wOXlMTzMxOwLOuYPi0G1LMJ68KpMIvI2ABZ57DaeGFHp+KQXkxKaiszA/fhz4yUxVSX+WN
dd58j3hnHkqkXS+2GPRrGJHQMeDGOW+mGYGlpcyiKl5hgMuCMRNkz2bURj8aaADXCg7eRSllTd87
tTC/fX2en5wm+xQ2XIgJae4dP5Ey6xqplQWacytv112pRxdVDT5wILr8Fcn6uYSdT+p7JHLgNWat
TnISz+PwvlQoLKrE4IB6j6yaeYQcwUzR5xdsRGHOZK7mP4SeTLeKFI7fJnB5C7BIz20/EK2xinEB
qNuSxQ7h28xs+zpI0g+4kTkUpmQEP/31/TmdgpbZDQkZO1KZxcDRaj/DTIdYhWK9IskDS90wug5b
ihqdDYLp7x+KiDqKunyfKG2O7kxvsIJHlcoIAqJoBXTRcYWd9O4EC/fMVX3ySTBw4hii58lTMJdh
/I+iQpRSyJNk+hJWCUoUdXpp/5g1NdxLjjxBDYaajdhbq+VzCJdPbie6NZZvy7rK5OCHBwb/lQFH
lAE6KHW1Cpve8Qu9SF1H78Mzy8VT9Z8FzoIDLWte0AfmchP+uEi7SJDw6MuxgrSw4e2O0UdRYyZc
Ik/b1k1HjT0zhOzZWY9WYAwrixFp3orMhL4vSUAzXRacpM6alSPBws1pRZq5HYUeBL1a3YWkGYLm
Drtq5YRqFfgSrNVXYYLbdnu08w6JCmwTzowsnzw7GsJ0ydEZYxg+9gyJykEmkQfCS0cjeiZZsrvQ
mBAuDfIH75GPyH4+J8nd1+/m6bzOmshAlcpylf7ZMVjNDinkARcC7VCVwUpQAHW1ZJDPrcE0Hsnh
evg3bmHRxuEyI3zk8JGNSjekjeJgLo8nFY/CZN6Z44xXHzfK7MZ0YneAOA1q0Lp+LZWYXpHSQBAR
LJswgkj2bnTm5qyS5/StJYyQjrfCG0WB5fhzkcjMmNhG1p4a2UybCTsOnxQGwwGoocyOl0QDOv6I
aFfZ1UPNWndKVy2BSFWWwQQNrNAtmsx6jeQ8vYmDpgMx2WXPXz+i05FcR8lGN4p2BKF0x71GO9Np
VQkZYxFBDa9mFmGHKHXdn0wAtW6bmdHm6wN+sgzj7WJuo+KF1seyljP64wNjzCV2SCK8NC8rbQV+
yARfjnAiARL3yko4SvAW1zZBz3q1N7JxWNcNYYv9qIX3KFjNC9rOZ8Vtyyh5+Aph4uL7oDJj0rE6
/upzqVBAFKsgvQBQCXyRtvUzFVHyPTLE/FGm9HrXjt4BWUsF5pJVX3bdAyWqvFwHgU3IQkbDBAco
aMtvUt1q76iyG923m1mRvXFGJKzQZvh55laerh7pqjEisnamwsKDPLyVQ4UIT65lCcZdTyBJ32S0
kiZj3Kl0JFe6NunYFaNxrdTmcF05Vmv4vSy0d6jJ5vrrczl92Q3NROJBwRntHXXMw1MRUHtZX8Or
bELxhstZuXA67Sd+oPbMYvB0TOFAaEqZVBGKIVk9PJAUWXHO68WB6iHwFCVNaKPSnfj6cj47yrIf
0VFa0TQ9MaGrQRJVLRudtIl4KfrCXo0liOivj3J60xgbeefwEy5D8rGnUu1L0BumknpxVNbeojRc
A8sM941qvH99pNProSNu0qbi1iz9h6O7VrEnXuj0hMCmRXFBYZDy/dCchTN9ckEsRWi/s0JgwW4v
p/HHt90S2KUpVYDPdkidq1iMw0dI5dmvGyA0A6/mtzBrExevLbnE3YygXul6H0Br5YVFTV8TIOJF
Fsag49POOjO1n54cewcF/TR7CXaBx8FfDNNKEGQZplK9eg/STIWM1mj3iZ22r1/f7U/6ikuZg5mW
dp7BF3r0YWoAGxlCUsklcqvl85uV1E0Utdkj6kxWQzKSSS8xZXjISFU/MKPmsWvq8Jl1q/q3UROA
FBYnlo1MeJHJHT2TpKA0MNAOYrpD2aDL87gz1TDdnrnkZWdyOII6sHgMBk/eHlxMR5ccSt0UpBUB
Y4Vap08Oc78b27RioDOjT9HlhOoDVP207bt3rSkHH/ZN/+Prkzh9wlTy2Tvxf7jNId8dvn7Yk/Ex
MkdiZDDjdTSxM6Rw0YHxr87d1U+msYXNQxYxS26iZI+NKqTzMebm5BPaUUlikFFmSxktzlrlggiV
Ap5vZBi/snK2YpdilX41TawHvEDWEUbpZNBCA5R7Gh9zYyeW9/WN+OzsSCNlpQdejw3sscN/zgbY
Z6QsIrWy4Uf2ANo2Kp7exxaP/SPk93qfyL0ce6GGwQa5S7gB5X1vFzbekIn9A9kuM6miX5/W6ShE
6Y+PQl002gCBjp4P2RRZJLVp7jVjl6Fb0/OdCbH7705Fi8oQpwtFRnaMSKkO3wJlTFqZHWrh0YGS
fogsLi9omM809Q35TIHt5II4FD1QG+qwzvGOXwKQpboo0BB5zkBoYZ9o4YYt+t+uK0PzNXAkMddj
quQPhxdUBBI4zQHeO84DsUW8BN67ti3/64ez3JaDD5hyO4UoylF8wShIjz7gOLPmMQCK6GV2MT5V
aaw9aWBkny2tkXfom003NOV6O0JwB3k3l3//qVESXjIv+YZlTuLwIuOgd8rCZGuFJGUppDrFRtgd
GTIlWU9fX+nJXojnZS+i4aXhv3zCh4dCRMaivwFEoqol9K7cLVSFFKt9xNJca/9+0t9Ce1k0/b/V
acCUDg/XAJhxRL+gZmyz2OXMzqvKHGw6nLPpq2nSb9Kq0z3S9MQaPxt7JBvBg0Lz12XejFfQvPv7
r+8Apf3Tp81J0T5AJkAX6niGsgcmHrsiyoQyAXEXQwe72aOSJyN+KdTB8Yx0JPpizLXwhhMge29C
Tv6W1ZToXLvU9Pc4RIO4iYxweJtbbbqgg91tKsgpqpcrpopOPy+Y9kJhTIAGmq6cEQc5M+ZtNUNE
OodKd4/owmxxq1Sy8WCabae7GB2QiFGHJTQsUqb6MQrAMHt6OAC4CNoBYLJVD1O+ZxGKLLRgEPZw
fkN5kUOJGOh2IO1mVbR6GvuRWarXjeQECdyRvrnoAFlB7i8i+yOPpn5rijGTyGhKZhj+6FgxZvdm
fU3Tyk6AYw/EMjp1p0UeQgLpLbHi4cKJkPZhuo813tEwJLC7GyzptQS2/S20ApUov3p66axGew+T
UnoVcmwUxKYbUel2amo5zAWddE0+r0S6uz4IwNOskqrLfkEQ+aJv4REjyYLsnMozbCVUNom0m+Uo
3ow6VKRNHprR7FaqgLJnlwKwANF3si81qvOaE5PABWJMexFE7uqu3MlkcEkTjrGbNtIZqBRw28gA
85E0py6bTHPVGRURWVkyAx0FrsljGqn4JWsa0OJ7n5e5Cqu9meGntcn4iFJY1X1rlOunuhjywu+c
lpwV1L615ZaI3ysfoxAtDkOZIEo1jiULd5hE9zyTyvgIxJ1+VCKqtlhnvCUhEkQxliuH6MdyP4vF
XSfmIqf/0DG5Ea1AMd/vwcT2Lm+ZafhkmNLHq2uTcK6xEBD/2EGro28u1jismXP2nszNyIcNjl91
w5FAHk0pncINHYNwJMRb3XPn5LMMorpnpUntOSVxeBzKdwqd3fjgyF31nEIHQ02IAIs3hJ3oJQ0B
WfFapUHFHbOIitBiaf2t3ELu9orIqhdjPu0HNISRWALXU4AVfE+RGwaD9QRNJCk9LXLsazHX/aXG
3eTXWeGShaf1+ryaMVSSwVthbvXKbMlW4EW0FpVfaq+msjRGl8Iww/DXQ8HpFMZkyXKJgX/Rzxyv
24J5TOokFYiNQ3D/stwyzThIvb8+yqmmeXFnobHg24EbyR7kcBBUhWXFarlkwQwxXNsxSh+yQTWJ
LUCQGkR6tqUw4NwpowYWujCwuahSGwEgFsatpWTJ09hVhClRknMetcwx6WHXw5mTPJ0BsSgsUFmK
SAYVTvXwHHU6qHOXsRdRKnxIXrxgiR20mpdVHOt382hMT6iG4MOQF+nmlN53X9+k00eB9I5dPP4N
rJnUZA6Pj2hrRkqhQyWWhX1TFtn40DSyc+YqT9eGzEc2cy0bFHNZVhxN9BR61FyOktyTBro8w7wO
dIfYZ/nRCI21VRjPiKcuE3uGb0UY7UQsJ+QX+abO+zOFu5PlOqQu0oixmNGkZT9/NDEqqrDbQcWj
FWhT8MMhPcMvyrm5qEyCoP7ureXjoxhnA7ti6neO+iqDXg0Zq/Al4kFYG6FlwS/RWH8744EG5rLB
ZAeC9xXBweED1J3JsBqaZ0SMtul60EP9MY6b8EwF5JPbxkqQ8getKRR+x+1/YPUEWgiqVHXQp4Sa
1POaHLgF12+d2ceevpDo+hdcBOpIALPHBMhaQ71gET3uGTZLlTS2pnUgkB9//WxOtVE8EXrU6FWW
ZRJVwcPb1hlN1CQxefUOhBVipQqqV94sp7O96gJWRS4GxYFMInZRZIgl0/AtMxKREDGloYIORNXt
Oq3L+jMfyidXzzaF5iz0Vypbvzf5fxQzmqjKdHj4AFTqwlxhubRXqQLX6Our/+QoVBzthcvBghSp
zuHFp2rVEN1JldjKFALnnG64lrNMOXOPP3ln6LBTgqdyxt7oWF5sdKnZD4myANjADQ5JI9ZUmHGn
1da5Td5p8WPx3VPipdewCMyOBZkiKEumzYqNhNXLtxG5Ms/J7ExPXWxEW5XIgduuU9K7MAhjsOaq
+U3vU+Ox6tkof31rf+smD7c0nInGoEoH1+ElORrQIwG+OIgRypjgwuL9FMzyS5R27Q8EijF6NGzw
jTtUQ2FfAPrSnpWhSqJ9b8ZT5uV2qz8E9GaelLQkHrBI8QdkatntptYao1UGrfQn9myEoyr13YvM
mUSznudBfk/bYdTA2IRU8BOR57/sYKhVvwxLaomxPptPX1/n6cNVabHQaUG/uPBJjy6zTcxRKKiA
PGC+iU+pUQc7mKgvWCbtM4c6nSKX+q5O9xJbCprJI52AQfUYMw/o50nTYnU/y123siq9CV2RlPp1
lRNhvSrJbH2hKiGQgQ9GdY44f7p9g53JpIHyZqk3HZ+DWVcTNBZCiEZ1aJ+LhNASkuObtWZV2qsa
peNaD6r0+et7fLpfYiTAsMETpch9otsjxqThXQINa88NOtFgMIxv4LqMqyaIZ2bS9JzT+JSBtxhn
GHZ4oHRJnOPGbsomQ850TBNpqlQPuT0TpqzMOXFoVWh32m4KtbAmz02T7iPVwRNopyJ7sJyiI7qs
zaLbeAjYXpRCAtmloPJ6SIlj8bUWYwHyApi6O/pN1c+yKer7aB5KWoBGFH8n2ckBfkqYyG2Dt5k8
yIL2FbFZUodcXEqylQjLNL0cg9SUXGIjK9xQnSDypbKlXPFNHbWMz75H/yVZU1NsE3KjdVQjDTTd
qibQNJ7T6aWWaitapJdBtx1DZkm3YNw6Zws7+TTAsPPh03xEKsFeY/n7P8bw2iC8lKBDMszmprmk
YNbhTCBoWceU4H/9hpy0kKhb/F5aYPDhOzzusIa4qmw57jsK21Z2laqY4xYAV70lr6DassUNcUtY
6nVQpqD/vj72ySTCsZcYDQYAyqb85/AysXZJIY5J4Ch0TPaoDyqPH9B2v4/yv36O/zv8KG//e+Rs
/v1f/PlnKSA7h1F79Md/34iP4qGtPz7aqzfxX8uP/r9/eviD/76Kf5IzWv5qj//VwQ/x+/9zfP+t
fTv4A7v0uJ3uuo96uv9ouqz9fQDOdPmX/79/+Y+P37/lcRIf//qLwImiXX5bGJfFX//5q937v/5i
bfPHDV9+/3/+8vot5+ce30j/olL/dvpDH29N+6+/LOOfqPdBEOBPoaSCSuKvfwwfy9+Y1j/ZpjEb
Yu5ZZqLFtl+wDY/+9Zeu/JOSEFsuFOgsxhlZ/vpHU3bLX2nmP02LtST/o0ONavFL/9+LP3hM//PY
/lF0+W0ZF23D1Ry+muaCU1KZHhCJsF6kWn00QWg5lZSQlfGmyPUhdK10avkU++yyKoT2o61KYkrl
sC2X3UDppmkLWwfHw0onAZHwclN9KrtyXIVWQ9r7SJTBIm01L0VL0jmdz3h8mTo1+ca/GW4sKZy3
4FLl7wnrvR/hkJiuok2570wKhehwqFdaSDLlH8/jP5d8cInkufCO/89kz0UysbF1Yp3KbIip4Whq
IrFPJvp0xCs1WOlWiRvxxM1F54BKI1DWgTwXq8CwjMk3A7Pt15kILiazKFbjPGU/m9pG0QXq7a6z
52Fjj4717ERz+ICOp+lIMYDW6JJYaK91FXBtVDrqdlC1/s4m0q5wO8Mg/zpCXauvSc3qb3GNmD+C
YEj8JCMmCwZzcCkIhXBZ0XJDVNJm86j+YRIOS0U31NZMu/bbmKkoAKR2UJR1X4HDrEnOaP2Omi/0
TnCNJDOSR2oqefEx6nb8qy0ph+xanFn1ZhrCuvQbtcvvdMpQbk0G5KUgDe1KkWo21W0PmiZPVXGj
JRCdIN2J6icuPPGQlnQPgZhW0U8Aj85LlYQFWM2JQE10FaGnt6Eh3NDQu3DFsA//VVDrfJKGvnnR
2caTx5vNWIF1UlBy6h2y6s2jlaTekOT5MwMNAZ+T6ozQsIbF0JLbV3Y5FjurCZJVDzGAhGii0UjD
ovpTT9I2pRF4OxH/uwk6Vom5LCe/kMBJq6KLgmubdD4NyYTaXRqdpV6prUYgtqyMV4oTiMfMiqX1
MFOrToM0vR3KLIZe1YNpK3v85MMwfm+NOJNdkqfz9zEds5c5CJWLSe70q74P+/WUaNUz0CdlrRl9
+NQGBG6LeA5JVKPr5I5KIq9jkDCpm9aienfMwbgJ9Lr1eWGw0koh8MY5KkM/kzoCpBO53ktQ569F
RxtmghxETK3armMRN2+t7fiiq68duV6xqZy9Ih/KbQFaZEffobprhardFEpFOjzROkYmwndGImlP
nyElmBb7XVQAICmkXF9HQpN2ONqUZ/bCjWvg892UMe7ehND111RvrTv8fdMvCk2gOfR0ih/EjGXP
a+KJyOMY7KZQpv5yxi3Z7YtSnr5baTu78myH8DBbhxBa2O/zStOCfJ2TW79r5mk36+rPVuuDyzoU
pCkZ9Y+KDxcpBRB3jVUgor2IZDVpujVMyf6gvH0VJShwFQc2KsbGyggkIKlhdYP3k4BXbllQdckt
Wdqpb0LbvahGZaWEJuXmKNi3oXJPkjKqonx+xzW460bERZRCLxOnydcF6/0ZKpxD9LWrTFX/bVCV
PTmsP+ssUX2iBD4k5aES0vVs4U/PBPXZProbsxgK/vRYm/U+iLVH/NEPaZzfq1G1TTqcr+QD28mw
gR98pZmpGwB/IgERs1je8jEB9WVcqx+Lon6TkuG5toBqW3zsBIYbRCIrmyx4QpfoG2n/I9L0xyhV
X0nkbq9MEtFvpNoJvNhotdtGTd6nCNOn247jtWily3Qy99hUwIQrW32I3Ln+yDWd6FVd2gsaKm7b
h3hC2UKaWfMoOwXMXRizQcFLSEyzqwv7soVXxda5ftSn7LJ06DHAL4qGZsli3crV4BIJ7XJTIxKy
oxan3Kz9zEwzgfJgtlfUwKNdVubptrCLRz0NjH09GgIoUFL91CK0sEkeputRMfw0nW6UtnyREqrs
kqNJW7M29skwPA7kha9koy0fFKNHTpyF39SxotDeO+Dw0G1lbL3y2dWTb0PZthtT6ValSRkqZcDM
UlgV4tXoC7Kt6Vqw0fkg8+U+gVDntQ7De2te0yOrV3McElGQP6HueIzs6ygmhVDTYwa+gqY/vx+k
dOUKNbhqLRqxaDy8pBvuLRLZCjPfxHJH+Y8EO9uI91mv+l0kv86lfDOO8pUFR2Cy+0uCxKSrniDy
1RSLOx6uP9b2Nuo1gVHGilYiau7befSJtMRLUzYr1SSAS2rZbAaEAenxVVUbK6NUMJ1BLLCcMXKR
fl2rjFRDUt6ps90Rls72UQ0Y2UySpGPzRRXiSnd4VnGtfUtaexU7xV0X5TdprdwpBGH7sp3sa5OU
MwLJLxOpibw86Eu3EoQgh2Psykl8k2jg4NL2QWqEG1v8NrAZjReTqJsSSbxkXLs2lMBmJhqi7Y2b
3kYZFwtxM/T9JRih72IoAKwZXhuEb1BBvGEaIaFFjrWZ5PhitslFrByA2rJxpUxWy+tq3oddd5GR
HljMZH8m0rOhFZcKOaSkdBI6m/d3bDeY1crMl61p1UQt2WulthvCAf4IilZZqL5iAbEN2lUxjtvW
eFJbiSxsQqW9eOyclVFXhC/jMNu2Sn055sbViKRyo4sPvq/IZ4ehAQUfrYuAjBgiTpN0hdNauYTi
U5FmC+JdLcbHSAy6n8rN1LqlKhe3RdmOj7NtSvvC1O8zA8Kbk+t0DgqORs765Ds5xtg0HXh7pBwE
uSEzDZK8jK/f3iZo9nn+ZuCNrCxIaSumTT9GCq7qadVqb2IwE38iqN41HMn0nAXgVMVBehHb0pUV
ThIvTuqWTZwUa1jY4YMUM8Y0QADmt97q7oMyf1Za8wazhPY8QoSzL6fAfrJJOQa7tO6p3Bqmtbfp
ZGQZIFKy0nPEZG6ejFe2dtlWz2RXYgfDB+82Unyby8s3Ta5vOV3rpC4PhfJMOvrTQkCZ+9T2HD35
ruYRSIIgStdGzv7SGov8ps3KiADj5tUy61vayJFbTETA1eY+nJmRZmVrKe2zXQXwucLkrQP2T26r
jQRAvJPUDjHPSns3HorKrQ1UIpbQ3/vCeiqnDGuGIXq/EdkPC/I7+aitH+c4m5t23M1AQHmhKtZX
YfbQhepOSOaWzIXbJhUPURI9kbZ8EUiYzS10hVFxO1pGdl3UDygJt9mY+GPusGAhbD0qHifAm8Rh
OFhQNWcTDdE+NSKiEfJqn6CxIErZeOKMvzsd9ywod2otr1P8m9wb+QXmFBXScj+l7a8kEFdOW+1r
Pd84tUNga3wvCJ22xCJrNIxNELb3WpkJ7O/Uj0Cqv0Y28ail3mO/kiw6DNMFW3a3yal7ipY3n/5k
sClleVtFgekhKPIEO9glyTaEP++UueGNVnHZkBPqW1Iwe4IX1dWHHa0WIP1JRUW/GxAY14suGX0p
S30Xhuqtqhc/ahk6Om6/eBOKuiOwvjJdAXxn1Y4PIVn3nkopgQOaa7sTFzD1vLgz1efQoBecdPF9
0re9H9uD2MokLfLGq17f0OFWh37byzQq5Riogp6XLJRnsuR63QQ3pNDUQWTqm1m9piK4AhGwUho5
29hlAG9TVRpXskPNlUGvbuOc4qXKYntFf+2lVcQGj8peyoo7PWJJNjCiuF1rvTo1Zjj0Zb45aRnN
ZwfaMcsLn6JetaZNzE2Owx9pIAz6pIyUyNhWTlXJHsl0z2xC74J5vlJ0Y/BLGGqeE5jc+yr4IGfc
l/LproyH2hW1JW0yKVkXk8oNHhkTE99gbIomQvkgZ+wHjQU479aFgkHsOWfptg1DexfEsez1db2m
waO7UVl63Rz9UhyS19G/PadSdyss9RmO6zYMMKyGNSOHmnqYIwk8TPOLKhpAJDnWzZjZHnXWdEfg
YwUrQr6SENystVy8qiNrWxmNhSfXE8MHCa1uQuo83lp0tGFph7zJ9d3cxs8J2faA7q7YL3sGdoW4
zRl0rW9VIFcMbb0GgYIIjKyUt82YPlkziiFNjCuszFR0YJab2XSlqxh5zXlLufebGdI2yo1btXO2
cTU+DSMQ+ETalK3xPoEqDZtk3TcIAvphBvQ+XsSa/FE1du+HUbyszS7UoP2uwUp3nTm/mDVr8BoD
tlBV9VutMZo3gcvBqjmHvqJ92NXTa1GJwR2S+Y1zJTA8fMF5eV3FCym9hC6malJAYn3/w86zO22C
RdEYoy8xZPqJSTirOxph6ym1xr2x1HgvoRwP7HDX6spljEAcQ8CmycfLopELT6/Cx8Kcoo0wCAtO
h5T087pyB326SsJeuMJRVqHGxJ7G9PFzBtdQ9xEZ2mG9r+E2KWY8r7uki/SVmTLsyLXJQJ88aimE
+4Tq7Wxov6i+Qr3qLxPKzKY6PUqyOa0qi6T3Mn6utfo+SyvW9Qy5pE77NIV7V5faNSCTftMlZfSY
aaT0+sTHa62PM7vcDg7ftZtGHRvG3H6BIdbsCJlONxkduHXZq86uMHrzrmLZvapHYPpeUCrjTp6C
AiWYla9BqIWbtpm1D/w06jcbB8jgKoM1b4sy3FpR7TKGzCgoxlFxlVEObpJGJ76BBJtauGMjS/tI
d4KfRmZqL7LRx5DNxgKZnBBBDDwEr6ZXjHBepibqQ0DLkyWowRvao9nnbOdIj4YYNiraR8pOgzED
5NVSpKx/DWa37CeiQVv258qu1CXSQIVQxrVR1dLNWPfZezkEJbq8WNpKeGhWaZ8Mu6Gdu201t9K1
1Zl6gZqAbsAIRBYHpKatA2tk2VhWhfkSq3aPIMYE85orsDvMSLbXhdNY68myq3eDsf6ylBOAPZJD
JCwV6v4njY6JrNhUvJgUJ/0hm53UlbNp3FPD71MvssjXtAal2KpwUR4A8dvrmBSEbSeH0bs6zu30
f7g7jx250aVNXxEb9GZLmz7Ll6o2hKpKoveeVz9P9pm/W8qRVDizGgwavREgMZNJxhfxxmucxGjh
kCrCVJibRCwSCpqFX0dTVPN38saFcxESKiwb4W6GIOZBciiCRW0WEof0Vv8IB3W+oZ0Y0LlXsXqK
hBX+C3OLtpuzhGql0xwTiKM4DQvLTQ/E+DQ1gvS1Urj5c1J8W0vLuF/Li/yvy9rebubo1CvKNo+z
JzOB2UEInRjMXVcLTmNWsqegvj2yNJmDthlMJqxqDNIOJvwgCdZm0oSch7bShfs+Sg0LYk02ORLD
5YIdnaXtCLKU4yA0lPYxscz42wRv55X1hrJttWL0W2LnHU1thOM6FMJRDAeOwnDqd7ElVdDAVzy7
GPKDeYzjrzkVvWH6WujX1jE3NqNpZDdZZ6RbqdI6+OnR7C+wNLeY0/T2KNXzZjLRX/LeVM84/U5f
9a5/7mae+2raR8xSQdkqGoyMSE/eRCWlrtYd5t1MSwNEEiJCSNbKWn2xZxxGvFkd0ncVZ4O9WqnT
ZNcKTSPprqqbIkOwUyUNb3RxWB2Ah3o3dmNzbHDCISNLOfOx54dUJ0S2lfDBMSITfriunRqFWa7q
RHsq5PmEiZjOay1MF7+dERdSfar8tevWN0EVcheeQfylGiUc16w0v8WVJXxJkcpv9YgOn//luy6U
imMzjAvzcmrEjxblY9MuRHXZPRo70Vn0eLGJ8TCYvQztNKMBW2wlVAv2hyBmsUY+YCVjE1jB7/hW
JFr6wghhfgxRvfhLOIUH8loaCATx8pwtcvQAGWZ2gcCNs9qzUUUaQyCU0nceW8DFWWXMwqgMBNRH
jJS7sCySs0h2zIGBs/Pbdk6fVasvb+BJF2cj0khsUVPxrF7ksxkxOIfYWNfXTOKkQyKp3caSuQRy
Ji17dbSGs1Ut6yvnA/Eemlmy067UwZtiMsI5Q/PkWI/I0Gx9rcqPoatpIelZDzjllDeahTMm8kb5
sZFo5WK5r/fw05YH0YDHyu8ad51jlZHgjCurbLzqZH9FteNUYjfumVaSrWXU+tnS4xrJsbCybVFj
1kmi/FDDGdjEYZX6EOE6T5+tdDMs5gCjtCEipBel+qswLpnLUSp6HesiF7JZR1vQh5iRh6FjGmLx
vJjhui+kSvEkTQj3htyf66m41xsjCayQoBvDpKkggU2y26FQ71ejY6+jxSCiLNqYjKuISyD2/RKv
5Npbo5Xs4XL1j/UsqjspHEwvHcv4fh3ImepknQbSNFC7IZ4CQMB48yEURKuxrcpCEC9DhrgRRKG5
bcsqPyhtlH3J+hq5e5kihh94L/0qbiK6+R5KXJUsMevhhkEwByPn7TYgAcGsjPZF1mJMSRSH0OOE
nAOi9s0yJraWodVzxbbsH4q2yh6TMO9UG9JKfm60pZztMLnMgtgPUSNLAGzUCTMTvMpEaram/gAr
+BLvrRouFK9xb+Sxds7pTjQbspbhtIpEvJGFWYJttiSxtV1G/6PjuuAZYZXvarmp36W1lrZKnK8X
iLM6o/PgUBBaRxrl7FRmWn9XECfwbPb9cEP6GyUqZJo9tlWu+YOevpCoKMX7TF3D+2xcy4CdSPdF
hh74jkedHlRtsmwloenfMFQK3yd4f29InuX72kyEnZ6Q2wZfayUkE2MTFIQ6+GztN3kyP+ERmuCk
FlGRwTywmpUnNP+DOjBTJs2UpGhELeHVzKPq68XE4C2UgDO9NMzbzWhF1WIvSX+xn5usZBPj6/lA
BOfq97PRJTelOFtAS0aky25rNJS7cRmY3CCeh1vVKihR2IfVNPUQ8D1mYOXexOYtmCAj3sSpbD6w
haAJaJRhOJRDIvuTQeNox/jpk5qA2c+mHSPrSW+w8+tzRfJXAHLdtoZmpmDU9bhbtRLuLtrjpmGg
rkLZGwFs9ugNYCkPbIVzzNICuVPU17DP5BdVGDHJLKRyp64pLNV6DFOQRn0pPuCidmgEpfAMI1N9
EmhQzlonRbiy8u+jVEvMbVelFHmprpXHrgE/9gk1Sh5qWIzBFCNwdBBQ6hhgYVOaQ+1r9EgIcJdU
t2WD0Nxeaq29R9k34jmpi6ldxstybtdaOCalPr9HSowsUVur+2SuK9PN50g+DXU53URLIbvldEnx
jAqSwuocEq4zW8Tk2YqcYR8rWMJWFPPhUV56YbvMVCR8R6Lmi5kOH9G4WHBPKyKQoPB69eTqB0GQ
HSkdXXMsb8IoqjdCJK6eVa2ME1LdBc2wiWZ1xtq+EjIg+FA8ZXpt7NVZzEtQlqSFDinJe+xvRX5R
CS9Sngnoo82sumIKAkQF+4iGGki6kpSjos3tw8X08LGKRKCjmHSqHfIClACGkAgermOmZw6FIdlw
gNfzZIQGIFs8yn45VWvQksiH2Jf+qmw1Gts1g2wPOPzIUBfuR32s9gyYrS8Ts3FPTIO0m6GpSgAb
inYLfFbtlJrgnjFT531rdQw0OL4zz8Xl4khdcbFOBZskfMO4j6owoufH2eDhEuH23FaCHgx8pydt
0soNzA6nyJeBPTrQ79dwjQUBZ2EY5UctLozVIRrrS94upRdbhEPGOSsoW1UT69JgEPAxUkM0r00G
OVBAvOenYWj0MyOGREIM5CjFDddlzTzS1TCvnqg6ZzVpq7Mp1gM+qlmZzbzoVfuCWCx9bxrzIhUt
43if1F3/xI7evB2ISkObXZfva1qX3wsZrg+tyPA4wbQFB7LUl7Eb4NMaWZXfd5CkN7NSGNsmwt+A
xyITjqUc5ecuH4ZTqFbCttPSwckTNT5XWqMcmgGHoFYcZaSqYn0GZeLJ6i35a2KmchkQQkCThwKk
97JoHB+BxbrM7pOo86ISNrK5VKrHfFj4aIbibUJV2mf0PI88Hx9dqdMYgC4FYWr1d0Jv9Q9rNwK+
zATf3RaUmtiVVoVHIS/i8ta0WDuIIJeuVNIwY6cxeiwByg+2CE0wlQtMYi2XFmxuoDY7XTNYiG3b
qTgQ5YLxsTHctgPol6RN+UOP5Y2nlpa8Yy1IFGZvKjjbQqR+hDRk+BQ7DIcts0HOtGSdq/VR9KZN
JpmVcsLxII2En+mgRpCY23d+V4WRrO6/GZOcu30viDe6Na+nHhKAL8Vk8OJXNxxL7M0IZjM6dHFi
rtGrNRXN1NTehGEm3KTi+mAl1kObhvNdYdSFpwk6Bsl8VIzfZ14qQni19TFHE0NArzFNg51ohB04
4aSarS2PBLasKxtRoZNCl5iI+q7l8HOq1mjd3IzK1yIxu1eKzHRQ9WU9itiU72PmmkNSqutjhOu0
3Rt6/ZrFrfwFmQOkXXaAbyQYSw8kyHwUVgRKW8WhXwOpHGSVHZotNko+OvwSqzOMxbiX1LA4j+ms
fF2GaLMq5ryTWz5rnlVDa0dj12xBpOcbvTSx0847EMBLdmqWM2CnBPQyYa36nN+kGir7VC3qPQbY
9cRyoOw9jrH6XSj18ZEqdOFc9VrAaEV3Ja/7RTIrV1QiQu1K5SPLl9y0x0KO2Y5kSls47bwkG4Wz
yNfXJM1smpXqSWhV6ZtuACTKFZu6OcwXn/F2Orao2LBGCVu7L7pyB39tn+PWzWOiPytqa2wEZSS6
MJNC+DdNTeebqGHQKIKAaEcTi9PQsX6QK+GUJ43+jqTma2bG8ZNVgXu15E1ohdgHWgGMx8jFjj2z
6JW6+JmoSrzSCKJScX+d2T3p/Nhg3wt40ErTZdaK6CaN+RRZwJrE4BmEnaaOMQ5bRURdmk0Yj+eS
C/4v3I1dq+xHrIhsxl+SNcPL/D5I57qrl+eSkG1/pvGyDVxmfYOlqZs1OJaVQxsgvtDvSbnbQgQD
q7SUlUkU4SbuwbJRPEZh+9jkq7lN1UXc0mTsFmV+Fcb+8tnzXriNUvOcp/VpSkvSVmkLK/E1RJJq
NqI9y/l2lqy7dC5v06k9rulacCuUfGNa4W2EwuBJUgijjssxdIhznW2hxb6IzlO3xWkWn2k7yT4Q
VOCe/m7Sm9omO1f0W2HGy3BirM+rQJ/oqHNDL96JMWx2a7oomS1jtDeh/jDUt2SezInlsmVccs+r
oFM1ggkrGt/aBwtbdrOgtG4ydfXzROkLVhTizpqYyrOVYDoSxWvosIO7QE31dNfzSuNMOWhsQS+8
cwbGTLlkXaYP3WJaE1B8mB5mfSoBN6Zi21caa2DTLF5ZcjNT513rN4rGEmjQ2cDP6gmH0jzo86Xe
WMxtg10q8ve0nvkSYhUiwcDgOZgUgiikLs5vIWioJ0ZSwN7WWspA0sP1NFILg9kodhxY43N6UeZ0
rOLxuu2B8pnMt/Ich09io0u+PllsDntVZWggNzBPbHngFcPRbfKlruSQEsauviV/oZo2JCZHGES1
GTepYrk2FVKQYmDvzfCZBxeHxw59VzQh4KjFvn3EknfFiGnN9ovSLQemRdWrkTo4JaMy5qHxNHyx
2B9+ZFUMPraQjvoqLlp1l4fKzM4IrYyyFsseKLgUXU2rtG2Bs5jGaxGXRxEvjobk8u7AUT095kLX
HjoIOF91YejA+OgykDlJfffR1P28m4nxfIY31O3J/6pY+C4JEd0sm4NSVEfF7uBiRM6YEFlZk56a
UCgGJpRxMjlvEX7mgyPSdQCwkGVyD/Y2Pg7lmK4M1oWueJidlYdlloTKi/pZDndNpAjYzq5qW/js
8UuyOFnG3ufmmO5wFFCPhjllLP0zYSssSLRUY5bu2B02wAnlGtCThnuoOcSyQDQvdqGY1JdYEqk/
h+SWMVUtBFFnmWo+aTG2wTZLSTJihDKunvJVz3wsDKLN2DQlogtJ0uyplxkRVks60jCqW4BrIbaV
qJK5FVjwMqqLS2v5RT5hfwBPCHaQCokgt+TW1XvT2Im18ZDnJgCVFkfpqWUu3SewZP1QwBxGZ7pN
ll7lgBXFQA8z4ztC4eRmzbWJHW9bK2dl4AV0RgWiYUd01d4opYR9Ud+c05oKyNJt9BPCB9D6JGSe
TnjIZSwWWf/z9ZJJHW/HsGSTHEeN4JnGtDyU2lA96mEYYdY/VTZGhL2/6lp4EqWw3oTxbSxXr0qZ
PGuNDiqBNsnGu268L9A3brAdlb6oayXfkNlGAFqZja+4AchBjyPnoS67kZQ6sdKdurbym7WPk/ul
G+rb0VzfEIgJkwfcVwM+ZZqIFEtacsUWkpRtl6CX1Z1Eq3lXlpl+06iZ4WJr0BjIcQ3rfUq0fJsu
1cj+W5VYMlDDhEYUvkv8hqha0/ipYArFEFpVtlGrik5GkPslkAwL33KW9KPVVTEUBGvc1UPB6FK3
0lsthIbLRlc7iOwMdtU4lqelaMwtq8LIj4zyLQ7r+zwUCWGomRcvxkiL31yeJfJR+f6DolG+zNhR
WxMTbMn63mXr+pCSKYKxUfJNqZtuLxhYhzGBL0ezSNIzqLH5wOpcvCOBc7hd2OockxyybIyrFrsN
NmN2LGbWvSIY2BEPRmp9ZcBnfGqYfm2rL/Tb+WI9hnocAzCZhAuRY2kpN/GELEpbTO0bjz+Mj7pX
nzoSLTcM+TFQk2D5zKMbK03WzaAV+PeYlW74o7DGvgJJtoa4JoV2E7MOIg+KIFlzKeJTiZzNBSjX
by/pXX8716yBQWCJk2R419h5oxHpIeGphb0fyV9bQCzppijN6mZI4+E0LXl1TKdYmZwRf3lPxGhv
y4zPhmHKAKvypvteiEn8PAgaHkrcwZRVxySYXpUXjyvI1zNoHNBZU6mHiJHSLte68Sp8Prw8AlZh
2WkcEiXvz+kkjH7dZrVj9trwHjYq+SKJiVBOzsrDuFbhNrdyNpIyzgo97h93g7aWJ2VJE7fpeyh/
CDRHHC44PhUIfaor08hNayPB/rNulVhd3MTKlbuqzpajUJeGM9Vm82RMXgM3wcFZ60YPJ2RpsBXE
uibOHm6Th3u2Kju5PpKfqlncMtqTcF+uoCzDIs6D3StGss/VEbvPsV/cQUlSqAyXkfkSwBwqpNm1
TVc+gy1CkYlSNnFVti+tuD1LWL8ETLbZ47oq/XnRSNaeF7F4kZjyggj33C9hF5vPeiLoH2rRXvoJ
ZJAw1C4pz5rklrGUP7Z19Th1hTszR5zNpWt2YjEap0FcBe5xox5ltZ8xlhua/dJVQsBKXraLfKxu
wPz5rpKC5ZALbCRuwZXDJyMV5yDLxDp26cIETuemPg8r1bGF+SjY2lQO564xrK9xFBsbSWl63BT1
IVSYwdJ7peX3sll16Uf2GdPG6qVi4CFvp4McyXPkVJSO1k6sRPlASTW4gP1HC8N6kBc1MiBDgNrU
8mWDLmSLthtG2sy+m9i7TFo92DoLrwdJgjagCqU3Cm34lqH/pLSKyfyBJqFEkNGJJpbkYp7aWp02
XrmINozIbz1aMCdel4dRxEa8lcYd11H2GUibF8a9DLFEr5rXDhpLEML8BAJV5fgu63rHYnz2JBbH
xxlbUROhZ6V9aAlBccAc6XoCXUtPI/wvj4SdxlOadtugQWfHQfvDrlxV55Lqr7K3F0wJYxtBEz4z
YLnyJr6QRsHbETdhDiziDytfS+4KcU4oTMlmCDHomlD6VNsklf/2h5QtH45K66kwDQjBNuSDSQRD
ZA8txLxPNF0/E7j5HAj/UBVczC/Z7hnXtsAJJlVzJU56oMVIR7I47r1E6dL/eC/9VwTu39Kyf6Jy
/5Hm/f8ggRtJ3w+E4f+DwH349va1rH5ib//9N/7D3r6wrf9lbCtwuUWcUiCI6SxH0aT9w9hW1L8u
Pj0o+ZEma5j28Lj8D2Nb+YugMwx5YWtfjBFV6b9hbEMe/4nNbMiwwdErIMfV8e+3tGttZNuPJEEV
meTMetK34O5Z9JFbyggYaZgZve3MeJb22Qt+VUuA0KLlmF4y4ZW6oZtenkbVB8aAvDcjgOFj0k+8
9dh/qqC1HFhhaGQM2CSKsoeAMfkaZSIq7rxFOC1mQnbAVDYr/agtVjjDnTSsMFBWwPO0HU1SPWtQ
YifSpal2RSucvpNurz2WuZU+MChlD2E5xuQxrwL2lcakQkIY1fpQFMP0UCx9cgKJhVycjkl0GFhw
6X7e5iEEYGqiKwmIyxnclvZLf3Hs4ehqLVginLunuFvZTBp6pz8Oo0zJaoWynIO1Hmq2MSM8UEtF
8WHHQ15lNnISch3bZcpesEz+yKeWBTsRBB6/odx6jTCJOVCAaMJwbqwIP4hoEl/VdVGOhj5Xz0os
nXICiTFJVlO089CJF99UBsMrm6GPfDmmLRIwa5Bt9rAgcyiINMlWtWXUnY6mZ1fnEBZ9BcrUq8bM
QFojkXuWbQ5SL2DuBixgKzB/FIaiMu1d/rT5WrK/RoN9EfLhgJBP9yMj1KlDfnRWRCFl9TQsrCXy
ymJVovboONx4kcQwMBBb3SVdubyaJlrqQBJllR0I1ufA7FY5wXWt6BKjaIhuUHeR24uSBU55cslO
chtDiV9mYPTFKfUui9kTT3gwgLlXwsXms9kMdD3veTVmgciJ3viLJWXAi6b+QVFPGaXbDt0iqTv6
N+5XU7isgMWQjWyMjwGk760i45gGRWIo3tqFlbEPDr7WnjpDfEM/FgEJtqCMUOZ1K4MRw2l4m+Cg
1tk9jFzNBTsOH0Rlbb5XSgWnTR2NXnBQ03QPar0W9+TNpDnsJbmQbJ1udNeumvmFzbimBlE3QAj/
7/Uw/3+WU4Ki/lROH74m05UW5vIX/lNNkT79RRQj1VD6j3gFIcZ/tDBMkX+hQUXRonABhMv8nf+t
hZH1v2D3Ey4LfIhCGyXVP5VVFv/CyZuAReJ5sIe+KGj+Cy3M3+rAf2UigiyplyqNUOpnidQYSaYg
zqJ0qA/SeT6YN8VGZots6/v+UfB/uBu/UKPwPX6Qovx7jSuVuRq1IsYGkXTQb4dT/GRPvvDy53/5
qmH5n38aW6OfP75hZQnBT/zTysG4Cw/jc3WofPEt+q5+Fuwm/nz0/HuJi4roB63cxBajX+VOPLQx
uvLeWCBaRUCb6dC2Xm/A3MYQu513+SRsFrnrtsOShJupE2c/lwdoo2mjBsUwG7aA1NjJCFixG60z
3CbEjIU9nAmlrNA2S9PqQASNxP6pxgYqNU1vUuXOXeW09gaCYNlopmJgiTGplbqK2XQdmrRdXQMb
O44D7AzNZ1NigSr3ZvQu4VnxfbIyAtdqTYX9SeIjjklgNWJxkR2x7lzSEiK8mddtoLOqIYsG143o
DlRy05MS6V20XYgkhhiCO2Yg2Sg024vBr0fcU34j5uJ7TxagAl95SO/lpNEgQlom3EhFDUY2qiyk
p/5DrAa6YsDpoEjTCBRQrpDSmMq+a9s6kKu+9LTMzE5hB4ZBSQVczOSv2TwxMvRm4oKSSkcsoGGi
tovqIembkBW39SGDuWQLYaSQx9VZXIIFQF8U5ruRDQgu1Fx0ipEYsSkWom0mGmVAuWz2chxOjhxO
C+KFEL/NlH0mGc61l4eSskXj8lJIyXhMZabPUiqa4JNn9WdF1r8P0pXoEqHoGLZzIx0M6SCox8TY
t+vmsqWdO9MVjL2u307J1rS2EUTaP1/zZ6Xbv5e89Nc/PLtWyCldCblyKJRpAoQdZadfstRphzqy
dbmR2WIS7STEUveJ8ux3V7zUgB+uiK7HGAYsbg58wY3uipOtBDLc8U++0FW80b/f6GoyMRYjapbL
C98CfBLSe0wHb74p+DrCsLNGN72Ly71qQycobQiAkSuhT0t2aH3X8e7PN1X+XUW4/PkP3xF1IoZ6
grUezCbBrLh7mIzCWzvLxTPpyFbTI9nzVFYKu/40w3vHeMHeJPViInA5e1UH+D7RIOdKz/EFaoGr
DWkWurRRvUxCvaeifHK3LlXw/yzuvFg/f1Cj7/VcLbv1ALziIieAdWDjUlTEdtLttY9B3nxyRy6n
xa8udHWK6PCR9ViO1gOuXW37wNIgzAFNB/uLMdmd7ivoGcClqnhv7CZi4gUHi7Hm0RBuCAlui/s6
u/nzJ/nd43d11HR4TgvrIiwHNYAtMExuqRz0+g0enGdN2z9fg9nll9/22v9DwqxNkvJsOSg2+N/+
PPrCYXGgOp+y47jV/M5OnGI7uJUD1ulFNiinPzsnqMOBddv49zirbRfvvnXM044lqT3sPztpr4IL
/nk9rv2ETHEoh7Tjo0lmIIogjjawZ4G0Y+rc6rtS2avulNOOTTgG0Hbz9uc78psuArHfzw/avFTl
uGrpeogSZyhsHGG7+RKio+B+fqoekZKte91MP8kiuHJI+fdbXhWBbhCKHkiZFzCINrEj2XCOHYs6
o+wi/7N7+btSc+3dO0ZaHpsWV9GDMBieyi17EgeiySa8tx7Lzbgz/doJvfgYeog5nE9u5eU7/OJV
Mq9LNvHqpJb06wELfXStX0GLU8VrTX+iJ4hPE9CeoT3EiMMwVsbHzEWEB7ipyp883dblOPrVB7iq
brrBsgd51Hoojdghm+YJp0fM3zDAw3vLJP0uNbajBQPutYsst2pyu8xUP9eMoIlh9KaImBN+F23a
immPM55CSrJmeEW2z8oXiyWhaS3owdZDvbyuZuLQ+ro4OftxO/rK2HtNtzWHrZAeugrjzQfZGNHA
7ZsV65BqJ9RPnXg3pLxCym2iPafLgFbvCRjYFs1bmU9IrqaXJaIXytGdtJyVCZwM9uiSvBvYl3Th
Nly/DGaQZ/JeyivinqIdiR77WAihWvXgbUGPM6vJRKjEN5Hab+ducpPS8KVkG3XHvtQ3s0YO23RH
uzPNR3jWTh2KW626iMjUBcHAvQ5cjenv6zxykncTwtBeOylT/B5Lw7GpV/fPz4r8m0J07bNpmfiq
Ditl1wySvYbX3zHfS5tsPyROeSNtem/9ar6Lh/lRf+6P07186D4p+L+rM9eeXMmwjEMRc+VIuJGB
0RnhYYW325DAyqdKJjs48tZid7lTS3MUlddZvv3zl9Z+U+KNqzZKMnrWVUW7HuZ8OKJIwhJJ9Sxo
L/YQT0FrjgRCs6Fkr6WOTyXELktg2WiyGTMDdXiIuuZLZ92t875su9c4I38+YRNrPLAntYc09EWp
8dMMA1pxgT8XNKKXE1hVtzyQMOxndQxqvGEHjO16lI5mFPvVlB6pubu0yewWkqvEBs7ITmt0kMJd
1LZ2mL2080HUz+EAqfc+JlC5qDZQ0j3IuAfgA4OJq84+s79QftOgaFf1UR9lqN5FJB/ws66Bu78s
wpZ16hIM3zFOUSSP59ebNbu5h8BvvXzlI5rn9lGGoecUsj0+sbk91eglWwfJ9oxBiNOZiEsf/vwT
Xhkw/FO/taufsFiHmOxsQTrMQxD7CyLrwiPRj/hNzdinPhyXBnfx+9V8zAIdXHx+psQTk/stGhz8
BbYVbKvuttLPAnTmU/lZ6fvdU/23l8IPjZ0Id4LseGrv0FWQ/2HMY16A2HoqRTRnR6l46bMNT5ht
6TuTPYKhIQ1FcCEUn1ix/q72XvVR4VQkoEXURkjtTjHDbzwo0mexUn+j97+q7FfNUUbfAjG/kQ8J
aVWvcxqvmxbZl9ePJSFnrTVCagk1v5Kg87bpLO+MWJF2uZRZfFt0JLBxAQNzXnZzzRJfCnUI9njs
27Vq8aRglGijH8fGeKwyH18eKOQYQ97JsJp49ca8f8/GCZXkn5+i3xyU19GRayHoZk9qyIFGD9dS
k2YjXsmtmd///O9feTT+85QalwL0w9Mwm5glqy2FZtlNJ8tHCuYJjuC01FXJ+y58YKW9Kz879i/H
+y9+G+Pq2EcwLalTly+HGMtpKXw1Vd0Ti1tm1hBLgOkOGYg99i7bQ7XdV8SlK/+Xt/HquE/iSarz
hY6xKYOS7S8sg0o4XwDvP9/Gqxjlf2+j/PNttKaRkNzSXA6F17yKnvny3m0ndwsW+eQXu8v7jtqJ
emRuSvuG9Zoju+9YgAbsRd+yN7qdjz9/kL+t4351i69eLn2syXANjeWQSUd1el8qX6o2iGqT1+Kp
ux0TXw/g8sKPNe02EHYIa5KH9CiIQQt+g5UsVgPfi5cx2nRwKXbDJ6su+Xe//NVbOUZtJIxkNB3Q
ekGKec3Mpx5B8joG6/csa50pmh0LP4FTMwVavSOZLYkDecHhzwL82Hazq3U7GA6LcUzYx2qfNdmX
6//idl37M+NtqaRDyu+2+tQD4evgj17hys863e4nv8hvvrp+9YbJlr6uxajz0B86rz9Md90Rdiq7
/X3qlhvrqH9pbtJN6dXOYMtB8aS5ih350s0nl/81LinqV1MLwKtYojzjBc+frTjo5dmustbWVIhS
oCPBil+vlLtKrLN2duP6Pce06wkDA0hY6vYS/d3cqskLCX5uq9vdm9k4fJfhkx7r73zMX/0AV6e4
pq9xMZsaBLBQhN56xKtY60/rskfqPo6P8DWRtCjEZ8Wj34+7KNBbmB9QYAMxOSnobGPfxH2ifCqr
jabsOt0VsImAErbNxyNit6kgYaO/6cpTTNKfim/Kn+/r797460TB0igR7F0+eOtj6eKlDqXL1WzI
PPbqUsNcWJoO6Sxub+M2uIWqvdXdINsmDvrsHTOVDdU1+POHuTI9/Kf8XMcNjVKnLblU0i4m8b7V
58AwXwrcJozbRNwsk+gMyqmtLEy4UQGgtFgg8XeJnfZ0Q/jW2HPvR+nrOnC6QK+5JBjAB4K3xSQ2
uqtyOwmGI8Ie+KRcXkW7/ft5r+pxJhgXlvPltaP3cBiVJOCFyF3fmhOrTNaQigsUW55E4xGCXWO5
0vyJe//f6Yq/euCuKnVR5w26O9qyCv/ujYxqxll3cuHCh7XgcGwrAFQbBvVT95yd1E0acBrBtCzA
uc6RpyybYvXTL9I+6r35fvH0++K2+B6edOGmTp+VTvLMT56w3zVq+lUpLxRUA6HJJzUDxV1dlLY+
vA1H2fGZz5lb7mJPcz95gC43/ld35ao+qyDaaTlwreSEPdhOc/OH+mDu8Anmv+IBil2g2ngT3GTb
6KF2hL3l/ncZBP88C9f2pLjb5GuJs/pB32kHEBR39tLNejQ+6TZ/B9v8PWL90OGgEolH/LSkg4XC
5GG+Rwz6LHzTAY2OmQA69ec7+LtfS7uqswl7LAPin3RBh9DbF4Y7tU+4GBxnWGmevEW31+/pRWn1
de+Ta/7maNEuf/7DV0OOPHeJzDXjMRAtV51vZd7eew33g0EDjzwnh7nZG8gGk8jJ3j656m9m07/p
Cz9ctUASJChqKB2m3YKHTyX7HQ7BUfTlf3F2HbuNK1H2iwgwhy0zKSrLctgQtttmzplfP4fCYKDm
E8VBb96i8eASK9yqe+8JXaMB14OA/d20B2jfWxm/iRsRPK9DY+UJeKt6tvKgmFqNjzYsNzvGPugw
RM/j07Pe5EHOLewMjlCSjtYRTL0h4YJsVxuIX/pA6pB+JqBR4akNYAEGS2nlNmx1qf0l6QNgtjwL
CNpR7GEAb+c5ZBSQ7siQyoM+ggemeiKP7yszt/Da4GYnuiZcCKZNpwwk35dcbT4pc3jPaAS6cGVL
SAvTMjvHdEdCnAMkKEc8Uuqll9k99A9WQ9JStXCuNSkATe+V01kNLTZGzpxtYqPXW4tRq20A6L1e
yyjaIU5YcOPUQMNLVjYds5A0zhVR3RJMGinCyANAYrvgCiXUU65WdmoMJqCP1qgnn/GB2kBb5kps
+UNmBC+90l4l25VhwKkgv9W9Lcp3VnZejdAL52/qad+fvzqVBmmM8aOkM5HJ8GdtdryCIi0C9Bup
ZhbC5X7tpbTUBWZnLyX4FWZkNsUxaDIRgF0r0im/QpiM0sJtsHYPLJxtdpr+u7MNeVGCT3oM0qqR
ltiSTmuZEeu5nqqiMaq8ysv+abDqDasWTq3429ogN9xhMD4gDfvyb8eEnYU12iv5tgS10GH0yCS1
H8EAscsgrLXbbun5wc6eHx1NQup/Ks3UOsgz+K7K4FXxEii5TKqU4uMVR+h//JUzOfNu/78bjp3F
Ki/ugXKeVs53v3IRJP0tShGBUql0reDNCveg2K6Js28AHgmShb8lRkNaWdGlBP/W37lbUZ+I0i6f
3jveNfvsTqPV/faOYPJn8ju7EAZkq6/NOf55vnRL1Ze5/rfngtlSwlbSoRXR4O3LCZqGaFycWPxn
VCl9D6mvvadAHkhN1Eq7eir46yvzvHAlTKjA+70bSrQ4SiXGjmRWSxREAm3tdr955T14H829ums4
vYv8tCVrHXKarAFHKaTwpFxopZVoySlWK8XTQd9XOBN6njKQEzgyByDQPiH+rcPYew9Vsg1aZEi/
VHJlcW+f9uhnzQIQywQjjFnws1qV1FK9d5prK7c2JaPxYAUm6GEaazQQS9GqKyixcv+bOe6+0ROn
12rDRCZtgYpogLaOW6IzfcvT15z3Jsjkoxv6NpV3G2+MozJip0NW6uCaOI3WGHDK1YAgQ7/QVaVt
uQsO7FupxFvf4A1RCfTnm/BWAX40K9zfGwGuX74YlqgMk9KuiVDvVlxRLUKo1cF3SU5BIU+2eQa6
sU7j9t9L5ZbIDh0vFyg3XOnu7EkaGuqgM6XXBsSvY08pqEQAiS8UekcQahXpQaKz4TvYmh5ECODW
wh2gJiBKZl+Z/aSIJINITIY/jUvDzwi4FqjeqUlz8GqAQvbeKSs0kYGSl/z8i6mFa/+WXd/NNZMA
AwG6G+U0CqdDAcGgdDSItObF015RbTJ6g9VJnbKrzdpJX8p/b2X5uyEnNIUQkRgSxGwrk33jSmGd
G61VacXHJejrgAvIPxS6wZWaa6KcG4VWqy+9lhvwBrJ8+bzy8Qt31u0X3v2SvAjCbJhe3tR+dDqN
N1gl38PIRYUxulWpgHZbwrE45NtwxcNkKaYys3dcRPRQZJtGzD0IpAr7kLBH+cC4hl8BgqN61SeF
nQd+mBJpIguUzsp5p6Yb8NHOnj3vSCaHlMe0zpkMSOcusjPF4o4arcbaee3gLpVk5q4UfhOMPJVj
ENog0EDajlCT/Y6bTe1rI1aYwkE6ELvW6uFfNaolJ49me2rhK6UEpExfKSuK3xkIJUUqeXDRU9DT
FM/pndgdGrzL67U9v7Dst77L3bILrQcdKDg8OeM38TZe0NhCNaP8g87KJzjI7D5PIMkrDxZzhvb8
V/H6b7vtVoK5GxYm5XldTmtfqslp+B3VHEHNn0I9SCxqg2stRCEP3lZrm22KWg/WfE5TCJMalStQ
GZwRt/aPy5yb4giILqL6kWtUnC2UzeW6VFlflS4rH7k05iyC0lDcCmNYRzvDUdqjv5ZUuv+nBWkL
RmYoFsnMR4mIGAmngd8GwUoxdmnQadPfzWwHbu2kTwVUVf9BcVcpgKJIOKxtl+lsPprG2ZuvJsJI
KFtMI1DaCVwStt4p16MteybfSgSL6/OZW9qU02V49w19D9kGPuZxQIdYQEJORGCZkW95DWlQ+KIa
We7iJunDleGW3lu3pvndeK4AHRQyxHigZoH8v4Nqw7XYhvsI71q1uZRm5Yx2YIFB9FuZtJnbtI7W
i1q/+Hi3P//kpWh4SxbvfgMoXCOIx9gs3S+nulskhsxbeAhBazJAGsh/GTs/lTv/yJ/+bcDbLXg3
oNRDSA4SYXjS7qRvyb00nYyBeEbuJJn7oV/pc9BA1Ufh/3hurlIr2fsSIu72vL8b1k/hZx+I2EH7
9pyd6mmOq5d436mJNf5KtndOjRYba5Np0SjzyEyLPURPzOcfvXA4bqnM3eC1C1UrN4YsoUD6Stee
/OLaVNzK4VjK629Le/fXi04q6j7DNuIN2q6tQINchjwVsEcUr/3Pz0/ShEmdNr0R85W77JYSPDiQ
t0La3ZjQ4PCGtscXYS4dP3RY4ERhrYbcHkKQh+SjYGUUG5VuT766r4Jdi0qaXwOLO3WdCfdHIG5G
NGUD/Mhg2/8yV2io5rb4BW2X7hXyHvTGPyYrW3xp8meRKQtHD7xw/FQAULToEqzcJQuvNmoWkoim
ATO+wp/luTf4f8bCR1+fvHfSVcVIoQbj+c5ZagneAGZ3Ew12bwK1/inyfQcnegfFKp3m5NAC/dbV
0gtDy/yF24p7VvZeeDWWcaWgjLMDsBRJwjbTCfQJw5Xy+1LqfavS3v2YUSJ8tqiw0wYN0FnsL3h+
KbEOWVyZV38Ypdr7WqAXK6dmCTx0K6bcDUcMQSVCDBrHRg60AInHqPs6WPM6rx5ymVGg5yHD5sKG
VpaWbr2Vvb30hCJnqWg8VCxoWVjZxp4SDVqmSTMIlGgHZlSwkU7tpjGoDf1OXyABdSBU9lh+Vxv/
Ayo3Fo0KAK9znE6+1XayLfe95m5Yb+WoT5nhg1NHThfX3YSwVQu70qDGZqjfYmhq1YD90IDbhSSJ
Do+/Msqtu/homGn4u2Ea0J+9kKQoJ+YBkfOjVhlFYgudaS0Svl2oxwmhuCV7iwNyHcQnCI9BI6RG
bSR7L9tzTUP9GhBLiLfwUWOSATYrAMR19CUkuey3EDyDsTVV74JarcOXHF0c6NgcCYCZGChVj/4X
9OUSKDakSP/cPm3A/OJ06PyYoahPGkiRBt8vC14VnzGaidDl4hgz9K6SIMPBCIiXSz98lOGlhHcA
T17TjjL8iJdHGM7KUAiCwIsRxq9RsY9AHIXCiu7ypUqwLcrMcFN5fmxvUeDRFM7qfTmERqmmq5DW
fLPQDslV4gvq9uW5tunGSL5hzjRC9nMlFC2dS3L24kuamCJZyN86JfHVQxyI6DXANUD8K6EnpfXp
ge/NahvzMoGadWE1RCwDUBUDLxDSK3n79GGPPngWZcm6FLjMxU9oJo2zCHeCLtCgOBfpygBLaTI5
C7iweU0g8YcpLfVWHbTIhHnJtjbbL0Jjre/wNGWlsUFviAvgPyvLuHB3zA282aTzy9Rr8Ko1oG6/
6zfUJjx7NjRabF6vDXBFhk26FuoXHrnkLDGN/RiWLgLYFx09XLjBtRivvwxjoHcDp0rhVIAId4XP
GpQI4ZqB0Xo3AKX9zyCOMlMzZt41SoDErS4/WIBDAx7lctBXnk/FRK99uMCz7DVJ2YJtoFLiQGu3
2jLvgsmc230IHJzKJB985ggAyMFOwMkAree05gxILgWRGWV8cQE3ByINmjkrG37aVP/ZbMJ//EeL
tA6jxsWyiMNnKV4aaIU//8qHlzr+8CzABmKWhb2b40U+KC7sooHeo9Jry1mV9MIFmZaU2vOBpj/4
6AsE/PtdiE1CFNjqHl9QASPtQ/Eayj9aKGwgwWbE/rbqf5+P8zgQ4Yum83o3EFSi+NDNsKnQ5dhn
n4XdvXhHQYs/xbfx2n5EKyvyuGCIcWYhCAjsqkg4zBxrVLvSiS1fiVVRHRUJ1zQPPAVSilaG3NMm
f4FlsEq+rt3Xj5u3GHoWelq0EqHEiaHLAwMVGoCMUU31PoRTakKr7Jv5FKEXx67j35fWbhaIqDLo
Q2761E4h9kgRtVHtTV+PUbKC1pgRqO+Qg1F6ba2vszQe/fcSwrRg6NwB4zEo1knyBaRgZ42t9Lgx
hcmbBR1WJBoQnPHHa6AUhh20UeTQ7DUaD6vnO3Da0Y92+ixu+JAxBpULGzCOP5juD3csLJCW/Xal
7vD4kQhn5NlrLWCzugMzGlV0PbN7s9wnNlwf1FBHlWvTbmotU7s9HD0034bab7cJi5XLgZm+4MGX
zZksHJwS6pBBRMSqvMG0g5Q5Wh5dI4IKLWeOEOekoHEsxyZUhzkUemKtghLYO8jkEFYdNlCWKiDn
ghboMLmnKIIa7JnD80l/nNZjVmbxRejCInc7zHoBsLfOK3gv/YGEOHEC7WsjHWm13bYGiN71yio/
foJgwFmcgVZ8KRYg7zrZdXSiD0atA3SUhe1ouGfgtCULvTF+VxvBe7L2IFia/1nIGfBQj6hpyEJz
j5E5rTZMDmwQHv4xqM2ZLkUE3TgXTrUIZ6jYdcfaSmzmFZgQNXLArDVzc1BLhbPjzxTJNWkIl7U6
7tK5FGdBRgggCFlM7ymOgb7rJTMm3TLIOG360PY3/kpGt3CR/gdOHg0wyi2QXUY9rQwQSIs78/kO
fFwhwIaYBZZwJOg6DJBFwRsofIe7RHRiKKXcu8x7MhgwNQgztWmhwK5wNSqgZ489SdQRT3zhpe0u
tAnloXjX7EFPbBglPFK1MbKa91v9wG4CjkmBqwNvb4eodZjcZMdwfv67Fyd+Fq9YuBvDpRYBEeYr
qKJ4RqjTFgCfhnj6txHmsPAkZPIcsg5TNejbTVSWgd1oV0CVTm0hXVo1QGFc1zm9C/F3jhGP4Z8e
iVmHdQABVGvfhD1yoFNtpXpkjUf/6p7rHdCE+We2ci4Xrqs55WfgIAcPfYipSFDYVCrDLwtok5/V
AuLDZzKkVmaRBmLQIwWJtYmrjy316qM/m29JFUFN/rOyQktzNossoRuwEPNAZJ8ME3HUIZreJnLM
GykSzhwlNsmhzxAFpjsbt7POHmDXgv6iWa4cy6Xxp+N692iDywRLFhCxdlDqgUTLubUh2tKu9SSm
iXpwbwmz0EJ55ADFZIJ0xn2/dz9bq4Ou5oF/6U6e3cEbxIB+NMiv4ajwX88ndOFZLcxeMC5sC0gR
7kMOTHahaQ3N/tbOLAiZQXvtX6p82BXzcANVAZ/IMWXId7/ijc+u3PJLkzULB+LAlZB0xd91ocRZ
t5XcEjsfSvnR2sW5MMAcxJ6TUi7lvQjxBljd7dKLePRQ9nCkY6u4DmUTRqole+LirkEdF0L+HNFe
wWsrGCKJdGCWoVb9sWAKFcKQcOELfGgOqCP64BTIkrvs4nOXtDk+3wILW/pWa7rb0hQ9tgE3zSNg
QS84MNtiNXF+DBKFH+8sIhAiRye9iyn0dsM1PGRXBn09yIaPn9F+Lf9deuDMIeNxKcEADA6djm+x
GojhG+GttyKbzmHLhborbB39TbHH/Sl6MOta2X0LsXQODYeKx9iQJGatttCwyF5gRmk2X7Bu+LdF
mUWCwYWuM9nhfSNIqE2RnALCBvvVCCt/fin55Om/41gFhdmej4apEzmUsDKH5ioUd2UAkKEKeXLh
dqA3lNrUKzHgcYcdG2EWBCCnXcCXBlePQGypL27bgbkeyp7lH90ErWyUDx1g+lZGmy6DB2GUn0WG
oU6FFg4haO0i/QMWa+XhtHBQ5ohqkeyrkiJcRGce8knDlYBVH3flOJgMroCqb0iHB798DqrOkraU
ukjA9WLnAHpwIDkFdn1JD8IG4BObO6ZqvofgL5/JuQItLIXXA9UHMgvQ7qu4qTSIHFprwK/HXVCY
XU8TcRcZ0J4ROymcyu0AYKU6adNGhIqee8k3jYNehjJovg6noB1vdmZjEirefyoLyBH3/vwULETg
ORc1cDmxpjpkkOUAWx8F1OSuhe48zsTzv79wiOdc0rwLq6AgMpRgZMYhdhBQkYmDe3r+xx8rDWD6
Zm+FJmtrXCD462P8ETh+vekhKPbRFleXhryYHAPj0vjyWj9qqdgyx48PBA/HW6JHSgSix6iJxzDM
5ZKyRl9B8y7A8zISVRIkGiW++mstzqVAws0CCVHzZFRN7cai+/pkSr2j9ZbXCyuEIw+UBcymfHU/
kN4/n9PH+HTM6SyO8HQNu+YUw4WiNUoWR//SqRKkGhtpGaeQkN2OkYt1kNOGvLpcsDY9mmRk5b6M
4mcJd0NABxM1Kp0AaGIugnowZWedD81r2Q0FJaLVAiTGpsDOJhzws8L6nWU+E5SYAckv8rfnn/GY
t4fPmEWomhBcJoP4tBM6I7CPvSRnJ0GHDJFabjq9l/MLmqIo0PGH/td77z+DfQXhnWt1eD7+44q9
IM0B570HK3EPslBOr5PX5trsPJvZoVWpclrmhDYKx988AGXpiVTjf3zczqHmfIUSqDCVgyZAG7fJ
bEGPjvkmQIuyVoh3clMfa8PVnn/hY1QBvnAWu2g4TYp5izuA0q+tjpRkW18KIzwFW+6rd1wrc3wz
swA3RO/H8JRw9/9gGE2r+CCKzyHlUtUxIxvgQQKmkUlBUL6xRjizx/KYKf6gJRAWKoZ/S0jmyHIK
6twSFePR6DOwl9Pasxu/99KVfn0+jwt33hwznheNK1QVNorbwT0MRlBQ9TiBOzasNU6XLpk5aBzq
S1BIKzkslMq+jBb9QkZyYrgH5nV6ZKMQBoT6APQ4OGM4F3Y4LZbxkSIDalaCysK7e44jh8ln0cIr
kIXNRtjKUKHeZlW7cqMvFVvmOPHE5UKW4/B5sHeEi4aVXkhaR2rHWoyk1pLeii9uceCLa5eqI1hh
uVacROhFFq9ZcRXhy5Um8ByyesFuXDgGdxDin1RA7RZlGySFnNNycsBavdHBdJcwafQQhWSTl7Cw
h0xku7LLFi7K29fdvQQyPg2QxuG5OO5r74WpT5POdqAz0EcJV1ZhKVeY48z5nOgYCqq9Dnn1L4xZ
o5bXI7uX4y2eN8rz7byUK8wB51nFN0LV1MgVGuHYMOw35b/QaNdzZiJB9vqXlSLYesBZvKDeK1jV
Q94bZoBwkAc9l8v2ubT2Org9oh4EidsNdzelTSpyEHvGC5+MNtwAKhUJ+4BL0ZyKYc9DHJvwYS73
yu5pMLyCECJkRjmMerbjc4MBgMGHDNZYqWk8CdXUOJmAkJJmuE/YnzyMdUj1hXCah+c3pAQlUUsy
UvYBWiNeGwleL0ZAAepYqxI+C6KzcE6lf0hwMSk4mLHxNhRQ/usCmWHtNNiWRa82ngq2g0aDrCnW
Dsl+PF+PhfLDHMweV6PE5Tk6x6RSnnn7p7VTG+6WxvO/vnCwmVmxaGBhxka5JeIw903W7663cqgX
nqU3eMrd0kFJ0CsSD0s3Jnv0E2DvCA9E2VuVqFq4P+YY8JGHo2TKImvuQotz1eSltRmb0pB4wGxi
7QkwZZKP9t/s4db0sFUTWtQ6Wx3aHXIk5xZlJlaouzqKjtIhXjlyC8nYHNTNww2SKmF14owMSCrx
u1D6Mgx0nq/wUnPz1gG6Wwop8yoSuwgbCFnsnoJqJFTq8IxKzNICKmmDLoCGHV+a6RW4Zbu+lkZ0
WUVdLYTFOaSbFsvaZzMfFVxYZyl4xbFX2O44AfjoU39FUgJj1HwNsGLpXVjJiZYaSHOAdhbB7kLk
sKtjq9VdozLganwJNokmqpwh6pCUEb8HR/jHfTIHZg8DieJQiiPa2f1etKMtIEXsgTjB51uBPdBh
OD1fyoXDensf3K2kX2ZtmIjY9GwMJX9ApkLu8vwvLwX9G3Di7k/3dVUzooegTzXNNmIqFIR94F/c
vcBATYzrNaYSlMx96UleK0Z0wl1G5QgwS5IKmXbt5CwDK9XflV+zcPBuOcHdr3GhuQqxfqSFtdpp
1anZJtsfuKWB9ySa7dZfeW4vbc1p9LtRIr/Is4rGspVU5JA0fMP6TGsLmJnCfLxkEyut+pVDuJTo
3g7n3VgdCx8AoAwmRj1rg6RiA/cjO3AoB0WLWxnkMcpFkOaQbHiGUZIwIexSi9YqYxrE06ItPChV
IA4NsIXKDejghneOjfAFNqmWL8kDUgpp5Rcs9Z/mgGwggIDXmD4T0BPw0mDtDtwE2KjKWkyWHofk
W7Z2N4+DGLZkCdtuJ4JDVYKr24SvYqVToPnUduOv3IpLtbg54BoK3pEo9JhJwqxk97Zk4NTYoLNB
Q2NQo/0abmrpe6ak4u57RmKEvD6N4AwrYsBPcgiDBVZwKI9raKOF7GSOr+ZcF15OAgbg7UrG6/jY
b9eA4Ut/evZ2qFsYjIUZ/jQjvDDstXV1JgKjfJ/7K2X3hQN6W527ySkYoRGIHgMMlNGcXGiDSKhS
FGCwKby7cvcu5fm3qs3dIP2YhgTyK0x+okFYr8k+/VgRUeq1GRiBDDsKCUYF2RwPXuHQTyh+aUmF
GnIAm461puNSrWOOk4Y5NjN2FH4DPO0gjwM/NCF2AHsUoHcXyR15FdWMuGZBp4a90dRv4mDyUBRI
tqLeAjWA3CffEg5ElP6sBODphfPg5TPHSg9uANOfDj9oPLcqscl2tBYcDcrgOBl8ipUCxOLUT4+7
u6kvfR5mwx1Spnp45TKrHDYkvMJq6AmO/EchDjLbmIGfIb9TQ7RhfdrORHMgNkJ/IT/TDhYCa1jJ
xzQEQZrDpolUEDxaQo2A6+hD45V68B7AphUNXLPl9IDptiGzDRhYSck8HhXhFSp1CWWRNVKJbUKC
gblxU39lTy4crDlSuskzH04H+DHEkCpNDboTDZlzAbxOSHH6K9ijhRc6OYs8yFbhPuQjxOWCOY7o
2nGnwketZ+UqWHjTktOwd2vbjBHkvnN8Q9qAjUQVMgF1XJ9bawQuvBDmoGF4ssGkdbpoQHw2cmeU
2w2zaxWwnDWgdVD+eH4QFsIzOb3E7r6CkFBNTUQM0+rNJ5Sl5YmeQDprfbmlt/kcFox6asvC+hjN
DAhLHbzzoMT7yOZV4S35bF/pNwHKkZAp8raUEsMlF+5oqgeFlbUe19IemCU4AZXHadNOnwd0S9Rb
kGWX/ETNw5Uu00IA/w8oGK6fMKmePg+M/GKH54AiooO+ckyWHq3kLH5UowdTWgLPfDFCcJC7a6qL
Z4iia2InN+pow//jMqCEyR1j8/l+eCyoAKOcaaPcbYhm9Mcsm/JlulNFBAaTMjNCjsE+DeUerSba
hCMODztKIzrAkrvcDSsjL0AF4Rn498gwmSaDjMbI/Tf4dnGpwkqLR9Nb8wx2H+uEEl6hioEvlbbR
JYJcE55e2toz5TGTB989ixZS4ElDBOUKdN28D9iZ2qPOKjBtkc6e6arDe2QM22YLjKwK8k56Io4j
THtQlwo3vJ6ZDfzjZP9nZQ2mRsZ/Lydxjgr2fIn1aQaRq1NSNdXbzXisdNhjGpW9JvqyuM6zt01J
sfDH5QBBTHbSWwq7ukBpHRzFq6sWCuSSHVfnNFYHyZgDiGvluDyOmeIcC0ynY0WGsIdzxID+JWpg
D8UBUsPw1H4+c4+PO1ye/t5CAyr+fsZj4qS9DzJm5awhNhceMKI0CyRRBz3TkEXCljr0J4rgOBmv
9Tejo16WO+2h2AYv2KJaYGSHzKFLMw6U2ObeaWdYmbqFBEucQ4GFAirBN1xzCY2DT6gFw7YC7IOK
kOEqo/Q/Ivw51wryC/UFUZoFnqEaC7/k0DlpgQWGga+SgzzwhzwIlQyHedS5vqGUXb12dmfzq3XZ
x9m/OMcK9wJBusO0Jeu35FqAxoHn6DevwrvdqjVyE+mrtNrpMx4csDk2uM0Zaix6ADeaEwGRFFkw
etys6bZAmFvJvZc+ZhZPGnFoqTGo0VIWk8YUaZixVlFRrlzbC3moOAf0igW870IK+9H7hEYUobUK
5Jg95YVaA58shWNxFiDg9jL4TVOQjnD2Tugih5ful70CkQSbgiAA9RpcQuow2LC/VuNYHtR0u+qZ
8/h1Ls6RvREb/i+sa0QSYJf6KOwTQ9JSCBFEuhBqpVqsHKuFiDEH8lZUH8Yj2wBvhWL4SFbywO9g
IwY/3zUxhccvLFgw/R2ThFAovYGeEACuDtHuklAHHzqtCRBJRKqUkDcMV7LJxU0xa4wPMBMaawHh
T+jOfaC65Sc8QxUBAviN9068Ef1bsKbR+fjhg5Lc31/FuhIXsx5wuGmgMmCa5lad/GkkvRf0vorV
fwrncygum1AiR7oF47iUT33yYZ4ocR9CC6js/EbOE6mVnw+0FO/mMNzWp12PypvR8ZWwA6w4gn1b
9Ra7agNIZKJCwlplIEiZFXKWWuyotu17WsJYb+20LV3Hc1iuIIpVLITt6LSu3WUbOLrKKXRdUo0E
URDitW4JiqRR2EFvJa41fCPsN95PEjt5Qq5sn1s78kFUnEN33VpIJOjyQ3a1vIAnKFN5qHbjOylo
PuOEvTa6UGATx12T76L6YyhcPBpYhcreEnhRw1uvjYuXrod/HAnmJozt80E4hbHJQGFY6j2tbAot
YQolcU1UOiBCGiMlM3iI5lLJhs5zLQk/O3SiUhoSgaRGB5dK+DM0+j8u8SyeBSQTFH2EGSY2rk3/
phegK2xBGfR4V5rUMbukkXwOX1ZGWzj1cznuQOpSKm3h/dEonklC1LPT0PfVvUk8C+p1/idqvZCq
hjqzvHJYHqsGCeIcOJxRrkjBgApyv2B/05eqQiUpTfe0B5nC+KXiQTWBQSEHYa3xkoacAZNzmU8j
LQ5ShxfGfVFcIEsCowIcAQjr8rzmMUAr+HICl19o5TeDmrOZ3FIpHBF6WfA1ttkNNb9yBm8Qukfb
bxYoRSGqR4Hp4AHk1pCbQDtlZPWRM6NQQCXiIoLBU1U4lyjRNPRg0P6fiNjlWfkHIteyF3+P0WeT
Ucbg/Yjxa0qhoGV1LCGXrFmHr0S4b6ByDe1j6exGRoSqfgAlCy7sNglOOQ+N6goAMDdWC+qVRyOH
5NI9mxl5TsgECdPmH6icKPAJV2mfkJP0rS/jbUsYsaRVMMoY8OegiCMx6RZkC0UoNR4U3i5baZEu
IKwghPF3uCUCoYhqDqK+JGoBlEqcKDNVUbC9FpYP3B2x0tRciOrCLKqH/MA3BccOjghAPQtBZdmD
DYaXgZo9XKT2/fnhWABwiXNQdYANFXcc9J1btdvCN0XSo9/SAAaVM2kDd28loz84UqLSGKEjvLWU
BkcrTpBpJetymXYiFC/1EzFZH1UmrFubCsVM6Gi0uxqKIeLKhly6FOZY7IaiWHgc4EAhIEfpFyTF
N+x+1MhJiih6E5S6BhEeXBmFCtW1RGOBtibOkdicy9ek14ckSsI58P7VkR3RXABlkd8Hr7moevl+
pC5d/t1UOnksXGUQ5V58Y6lerurslQbFEgy27wYGtAy6VmSgt912GBQ/VhMU/bht6PMrGftSSjJH
doc0+NAEgyciVdmFN+pSiDmBOiFkFiit8t4lsPYB+C7fyWKtJLKwQ+c4b9jR531EYkjo8Z1i3bN4
szqspadLWd4c0B0OaRWlE02hBcHCQPZN77gcM2y1X+wFZXKIuUNBcjNsuIt0TH/bUxkr44GChLaR
bda6XAtVY5GfZ7E8I2VxNR32I2+H7/AaMsItZVFqZLebeJ9sUfkgoP2W/GHxU56fSY6+IdMexN//
wMFFFrAOWI87fhJeWFI6ksNbTkRfadsc4TleC0CF+JRMRUAVjdAooJo3hjoFnGeXQaWWVbrNCk+l
EQXT4+AexEDPymObnUMOVoFppBRoO8A6UWbg+uT1/cHNoZOfDH98t7Frb9iVXGKKGbrzYQ73nxDC
yzSEpKMKD6ASyabkKkkBG8qg3IxujSpMp3mxp3VQ+Ix9jXFB9SXrE0FJg1xKPORHMh0NRLXoWRU6
+LJIW2nixE2x7aRzAbInQ1rAtGl1Kvqg7u0pV6t7USHoT1x5au12eiNmn01gkVyrUPhcTnwPQxaQ
HHgnkLLbfCUZ3Ezi+H2QciUVfr1KMsW+UqKRLmCWu49qPe9fyUQnatTUM7EMldiDLELUBjI9HHw2
TmSGyndeAlNyceiAcwq6XB/rSKub3sZjSSwt2GXZLMd/uF68gW/nawsjXhhIv8DO3MhZ9t2XYqWv
ki+/7/Z171uUZDQ5dE/rlDTrWpJBeKCr0MmDEkJKLE7hQIcpFJTYIG3kKuMQuOAmn47wJYDEFf0e
RUZC26H3J6salYUCECmysh+KiL6pLLSg6rItGClNTtbHouM/KpHZwUY6NEqh4RNNSPjwu03o4qvJ
igSyLAWcDlKpxwxCTQumTkSfqh4MJC3CgzNFUlSCjFkc5LYU8H+2NK8NbCtzDIIXiP5aKkHimijf
fL703rgsfQ2TjzquW4eLOIPqORWuyaIZs8MHVQ2xmTFc9eb70KSW2PR3zApj7CroS2phfXb9fde8
lPze9yuFgCVErg815CRbE5r4eNELqX/wS3hRSxrjGTAID117SBNYHSSwWBSlBh0aq/Rh2HqMigFU
sz8uK9PBgQGd2N+EnpWEZp3bfbmv8BT2I1dhmlx1IffUy9DM8zuZrFVo02Lr+ojDvJoQRg+d6jpw
2MYhB6VhjxAWj1kTiSgE4ETi1PaOXwHSAvf6UkEBW9Dg5MsobnQlxy28IpIOKMmSVEtKdolhE5PF
1oVoSII+CqTQDuLonyQYNg4gpGT5rovOOfat8DaQsBgr4G955sTGycqfpPjpcebYEuYY9GfeY5Mw
7amqfUOM2Fe068AQE5CSEL0asCHgfqQPmc9GQZau+DjjVH5J2cPoXrKOziwhJfcQG9nHJbUtJztw
uHxZQ+29NpSoezzqieMponYJiG199zFG2QafMXToTRIQ7qmubjEqrVRvBtID/lqyO8aVrDqlz8zA
/g9J57HbOroE4SciwBy2jKKyJecNYR/bzDnz6e+nuasBzjiJ/EN3VXXVjUxb5dmM5n5XEoUrJK6g
LMVBywAl2LxNWRE8VGFkxdJQIbA6vJ4yu6lFRy3elDZxlzV7xqR0XnnnCdG0reHX7XnattYxDTE0
FK+cSm/JCQzp/HLZ3qaWAXWi3iZLoBa1l/g8fhSrzkMtL9NMhq6An1QyAZWnyMuJOBFiiKzBE1gq
WpH6tGcMjRIIMz8vUuZ3xubWmkLwd89LEttQat1K9sTHrBeuL/WxEqoY/9KTYLgTqIqIZbRH+pH7
+DkqqZDLsdJwu5etIEs1y2/Fvt4pCYp2S28+2ka9NvIaHcv4Ps+Xsf0dss4meXhYg7x9Nnnregpa
NLjMHbA7Sr12jFF0euWgC7vUrCK3Gs8bFq5m2h6FpAhLwP5YzEunS63niHBhd+I2VAT9Lg890V9C
vucBz0FbnECerNgbB7s7GpxsFxHo2rhOAx6mTC4lxZM42ULxiTLftO4kh4jTt25Fmi0g1/gsrEBc
dyRoaIOd6c5QONI339luYTY4DcEapi3NjoSUEUJAsScc+fX0PJPDUx/FzY7LWy1dUzyvKm+ggYlb
35QOQ/QkbH9JyYhe9U8qse8g+8LArDYf45epS3ZCVoR6UrwMWYshbV7LQV/uE4iOti8Dc0oMX2EK
T7NIAF70oOe+GhUZs/vc6cducXIceLEo1bjSNE7Bh5XjIVaeOcnTlVigFcuiTw0qIdYOFv2VWs1Y
UBiNo2m7RNwGp6obfkM8DKe2MtJv6d6l/qJ5UcGsn+7ID3oWvWUZKIYRMAyGgfZiOJKe2iweL+5V
R6hRoKTMIcXXWZPdzRhswSRK0Tj1BO2YMYfoFpZ/xYa3C2Mft4ZMhpwgtHAgpH6oyajLqvlD7cfL
MpDyRrIC0MfqVcWRKLlcxq6MJLvJG6V9o3hC4rUKnDGuNgO/17ScZE4HRix4al9pfu6xo81pi2Zm
ME/VFio5vaT6q4g4DajuWp8z8aXcBLsGCRj2hu5JPRRL94J1VKD1x1h144S5wHZ80upzM3k9ll0q
QADBqCXxTsN9e5oQ+GTDjVHMKupIzqs8wkVMwxtT0gXUl3XlPKoWX2f0vJdHZ1gXAqvdUfw0sx+D
hIqBNsZPf0eTQ4JJ2ppzCsELolmC7aSwthRHln1J8qzuuYtftHqvPI4KW59OdXWAjYrLs756HWbb
INSqXRtO03DOfQjLvdyea5oWdXSnKJSZaRuDathZJH+C8b1v8QH+UWVzbMkXKVK+KVtHS29PVHnk
9s4g+YY0eGNbcg5l661ZtTDmjTaxeFHpQosmHY4ZsT1V10FHQc85art51rbsM8xHvFjsuWLW/KKb
4EZS4mW6/mV+Jp2XVhuLNnMUXd7FfXHAimo/PR4+iK455/5IQmi7kYpX+xMHfcO7ALkZlmWPb4cj
taNbrecCln5qjWs3ONawL5LBlZc2WMepctquPWrgADpJ2qrSXtrhKAv3SCkOvfxFtHK1RkznD9NV
SYUrIydOi0EoLpPPowGmJOx1gfjTFovJZZZsdXEyMzvNS6twPFU6GZ11dxhlo3asbaWyknZy/D4a
QEajalBUiT3FHkVZIhv+Wi7l9zZx4WeG4malj3gZM2SrDtRY91d1xIWpd8dNsUfQf0BL8WQ07N88
5BIwVIbI622vrqYvV7SVsh4k7XxZ5nf4YrtVe0fEO7ArZ1cmg3GtVSfRjlahocuu1oO1tcQTYynC
xZbq92bufQYryY8kTRYswBJK4pPF5L2KjECIvkQgA9A2e7P2lvFEymlgxTLBp4/FzCBQVKm2+dR1
gVZG+8Yy/1YlVtwpE65lFUaN+CVl5DClvGptagO5mXliIPMvA7TTFph3hOSaZtqWcUDw3VKFbN3n
ui6B1WHzNL2W1qcsvg7bq7pS1nlN8bQRnSgN/kpwB/7uUZjgWUkp4Mh6dptl5XdivssRCULB921E
lVZe2rQ51ZMl20olhHrDihW6nTH5ch2IZfZPNVovsQYsdB+0Yr0RHk84a1fp3lzomc30/EJeUnxo
q3I+znpPKF41JGGyLvsJw22bYd7bVEsnfViTnSJOHzV3+I7ZSyuouy9py7wqs36XhYzVOnMm/TXT
Kd+R7IOzp1ei3QnllMrvPKMxmUrC72YcX6bW7QvkW+u4p5oN20g4VFK2S5ooIGb0Ffu+g6oKwTpT
4kxV+qdYWCrHZM1phNob5qe4GhRpLDudfHJOS1QSdXXmcj4oqIv77rhln6n1IWocFWcjtxI7Z8NX
E6GeRBTkXgPI1Gu9J7QcJdOCzQ5096HfFuKdGcWyU2tMjstg7rpIuTRGd9Qg3eKmPGyLxQgbzUAX
+UWcubVU8fgacacONUT5th6XuPTTLXW09U1U9c9moU2TqkMpsaFAXDPtN+s/EiqkoWxIjGcSwGs1
zdvG/iKngyMqfiJ/93C9plLdBenWYJ7SzS9koh5LtbguQ8ykgclPIvDnPPIb5H7F7b1YKdqUt76r
P1bF2tV9/lol86sMPrPI13Y8LlXyS+4F2Zckn5GRNa0R9yL8TSkwTGdHzXNMMqbECrwPZImwF3Iv
b86csHXtyf0hh4SW/NUKyuJu0Q5Qazz2rtrsB0veSRXZZdz+7cwqIUH82RjbsE05dlvNXQWUodLX
LD7rqztmTA6p0q9cjO/a/MMidOnHOD+cqCy9LsncKF/cqP2nG8SNK7/15G1Ge1wp5Po5PUqKaAvD
r24KtkQqdfWimE9l6pYGjuRA3TU2FAtYqlJ9KFp2tSKJbCIhD1fGSVp95YyDQp1rV9bft6TYr2b9
0qaoB/pyJ4tOKWJozRBNobmGtTeoE5V/Wexytg75p2rwkJyUMYyMJzfumtRT0+eI6drqPVFcEwMP
UTia4q78hmDsNCfGMrz6mJV3zQypErYlyHuQDGmfzuSg9snesHyt5aamTTloy3jdZvMUY5jBvJHY
V64A3TsMlLQYpk66M+FmNeR4plITDT/LRrYTKV3Ke7QGGWENHePiaRl7cnZW2y+d8SVzyghGpLWb
fFE/5SC3mGCSNzbkfmvs9frM6dlxw0zZUWFWU3ySMZZc2D/N4Joioa1kFaqma5mfMZY6HcnYcqjB
QUZf60uCMKF9+A+Xsm9srwsjfX3hDIBOpIxIYcOGas+R4mvRybQIKHLodBoqvkFwR+M8KCVn0aEY
cLvdrLNJFazmrSfhBwUgPHa5K+UjyUUc2VTZfRmHMR2XYuVeTLcg52xrEU7ttlaAvoPbrPEJo7ug
H+golmEvDIlvSXhmpg8gISUkqvXi4TciVTQtVr+das642k67YIqDTitwgnzpVDx2glLyjCLiQ3SH
rIjdOlOojVNXF5fLXBuhFsO3q8qPGGNGVXY7rvarMKu+UPgRDovLe8T8RlcV4Sp6ir6vyz+Do2ep
aDs8Cbg0ykIZZaVtMrYNkxOO7aehhhPi+nr96purytRHZcMvDST9cAIUNtV3PnnFale/JD3Yba2/
ln0oJ+dBeCfdOxBmcstMTAIwk+Ppm4NLjqtpnaSCyig6WFy1U82QWtbU4GS1lv48rCHplg1jfErq
ef7QWnH5UKO2B6o0R3UvCLWvzEuQVYMHPtE6SZL7OunQ0UDnKzPyndV/JnstrjoM2Wd1X3TLfo7T
QLaIjtC36ybJTEzl/rBOYSV1P5uupydK4GdLjKsdUhMHx6bnQWlubTn/xTGNGxymHUWJEQxJdWtM
5qci07qJq6Xbi57QvawRKbbCUy2vTk8cNZ/LFdfx2yymJIgj6U8wJa8eo591vuXteeud5lNp/8ER
jox+0POMrlI4xT8dg7Fs6rx1fBRwxnCo3wSZHBzc6LCoM4MH2WLSkamnJmXAzzME0rJcabbXypMW
f6i/6pS/3lalZ7W3i8ZJ1Md4QsiOVWsvLfam5Gt97ESdTzgaEMNavuNPSSFYIfl1B/Eggdg1LWHw
IXkDlnUta8al//Rv6aK+Kh/C6hPuLQXS6Eq62/R+kd7H7DRqvQNzrF0HLmstdgErmGTFFztJgrw+
d/xrwcdbQNvsvjiNWVhhvTk5VRa0OF5aFyULdMKzERVXhtcSyUwXHO8FCp36RcdUKrpNreyNpT3l
/1Ldj1CdS6F6UlAi1htui99GlttFBOX52jK11u8y5VCWTZjpASHwjLrOw3cyunIaRtmvkHxF23M8
/JvyLWwkv8ONqnFp/SpgwrjDJNgmkbZvPau51MbGcYqcLQYDy/cUcltT+5n5ZU3ZudDwFNb5MraH
RtBBQ16uWjlLxtLIw/yuNDEd6K3NPO6SNXPlCgusLDmhJg7aPjmq5lG/aM2RKXITIx1kM41r/ROm
li7bi43XEmSiuvRTKG0kwudQ9diGtTp9+KHL9pQJAmP7IjkHDFVaL6UVNtp7IjGAWMw3Xf1nYNCb
ATARUj9zmFXvake2o6B7anssKzcRf3oZu9/q20I/V/4101WD/VeYLa89jD4lDYDjJJcf4ExDcoma
sNXuVX7qtGPN9DwS8JLpecRNouBx6a1dKMkhBcFW/1SRV5BbXpSuAWg3eNih2jJYVbYMjzFEHOGT
SXeTP66kiKjBRX2pepVj1h8FgBYyiMcT5UjDlNk/ajy3bXYSlmxvZW2b31wq/Wv9q7V+3D4Xeqgy
k0/OPbE6A5MdWBoPijVdorJ+IsHUVhoeJkH14s2KAgIsE/OFz2LUT9VdTV7j5YLXsLC9dAqVTZI6
WVqdm4E+nqZaT0qkTGOgi3y47RS9VcLGyDSJSVqo4hWXNyA3h8IqAqPK2PFYBFqulFyFvYqHdIVz
+LFs61edW7KgCJMTmtniVauv8WrX5VM0sORPOu1MpfIGkASKKvbP5G6uTmxe1/xubRtl3wlmfeou
yNVswziu9bVSXtrorFHQ1rBgha9E7iTvyuKQMmc9KoCHuQ9ulVVhf6s5BzFn7mWWLH3Nval8Q/8c
t30pgPEG7Wef72YGf40vhYgckUuTscHlk89lJMEsEs8u/avUHeCmXdR7LfUxYSGCxDL88ZddJlje
oO5gQGcqkO2aGi9N9TsWX3rbP4G3o0JQ+mMzOGrOu3vnb62yj0Xp7LaDMjRuiEUtXl9vibsELKKp
n5byY03PGw4h8XtfxXapPGVRUNGPx7ZhvaiLC+xmnbMOHEwJlCpEneUYnFQTjRggUEH+ifEmtQcd
2VGeHCZKWc4R3el61vsx494fddp5iTNlE1ygIUqKrgqpgGiWU/Yj4UOshWhhotrGmR3Uy2KQzfIj
7rr4S63/zcV73zkqM0WY0FiXqq4cLHp1sBLp0NfgKPoFEcNUEWoUGNmV3qmSuTb1wjaUV5OyInLq
zRFRxPZPLV6SJZfHX65dlfpaFo4eB7Hyo1mFq+nPeewUWZh0wajuIDm4hifDmYlzaF7wDc4KbMuE
01rde7K0m/OYXZP+TasAcA+9MHsTMwNZ8blYoSL+UdG1QuzoVCkydUxyyDdG2HJXWNDgOG1LKoZd
seapXkTqETvpzHCO1PtQx/AnfD6MWohl1ez+Z6537JQmcbMuMLNd11G8PPetYPfxb6Qf9Gi/IYJN
XKMIpp82o1TDwYkxfc1LXhdyeBdX7i/MDVML9jR48rMF4n5UiEE2aVEAl0T2csoVGOigJEIWtnHh
Ft1rrpOGXkJ4HLKRotEIhf5rMw1HT/clfod97YjGrkLiTNKGzHUaGOd88VT5dftV0jeZSHWB5vct
Ykyec1mvHLHk7ZMf5caVa3BilSekJIL20wO3Pq+qCbZtl48wG87RgmDcwRcYmCTFCUZg+VlUbzjg
Rr5KSICAF5+5gYwIBzt5J+v/8uW9u9ZcLMkuxbeFMi361Yu3GSUwUFbBUas6yhC5aHQmnfIc2BH8
w577cEUtqRkfsXLqVRxzcn9OeEjLizwfWAlFC0boKIzjta7Vn8UBaSdgryurbyngg3GdFhf3J4U+
UnoV4LtVkGSh1d1pARJDjGHYRvtbR+cZW2krVD908JyEsnm3mpeaXK3R1k18B15noXbRPdrb+vPA
Az+Q/RriUVyeFiRFtP5NHay912S+ODu14Ea91w8httVi+mlOYZ5V7jLDhInjkzJF9maYQRzjM98/
VQs7jPZTI9kAld4la27x5HXNrp333UtLCCgO83/0nhFSSPUtRq1oetF9RFD+YfyNuZtITi3iUL+T
LZspH3PeTfsB/mD0ZO7oXyXbS7+linM/ZoJxpHpj/GkO74v0pD4r2BDI01P/rqxBzV+keNu6AVXe
qljaUYOQWObQxUfp56aIjoJkC/MErTJCrmRwGboFnkOQPyA7jt5LrH1JKSelN5QHwHpL/k1it+i/
0yIAaSUh21xeJOHQd26+7CIxoOHT/9TccLqPTP1pxi9AXiKj7exTpqS+55XJImsemgalDkqQ9+Ic
LW3Y6Sd4bLtYjyq3rjCCwvqNAj64EDH7NeIAYD6Jf3V9o5Uo9J0a13a7HLSaa3qhbw2N/F8r/Sja
7YH/YwTFySaX1/+ApceSU+3smCY7rGMsR6t38AOouESAoWT71rNQJIlZfCl45TPfvDEgnd/Bm224
ViO6i3d4k55sZn0J2uVFK+4ZayppMBPHqna+qeHQnBslMFY3WnzQEgRhhAFgwl2ibqSXYXfhbxR0
YthKPuvNWD5HroX4OGieETljHERN5RIJW8/3LcHy4GC1d6Di+d8Yt079rqp3XrvYuwVO5XowdT5Q
9czIw/emH7KIWAMihjErbClqhJa3tr5q0DPpay/8bp0js3CMFd7j8AgiUB86NseKS0dpPEuq3bH8
we3BiL3sunVvigq+InETYr3/jleckO+oopvVm9BLCVz/QaciASC7ufsmvtbSDoUWZPmukByL2pWI
HBN3sSEwTc5ov6D15RQiNl0od/kYsDX10gfhFsjnA04qfNF6Tb7WgU69hJuSnSnZacZZQuYnn4Z2
Z8n/Zv5xCycjbHK7Et6i5qX5quRoH2UvMCePpscaEel32Hz17/1JBdLvFsVRiqdOP0gTl7nE2PKL
Fb0tCaKQ2uElUKtJFNqb5mZQYpzEPZWzDkM+2eL0MEBK3bxG281/rY2KqnlWl/Kw6DRtqj+ztnLG
UG3hWWfYofxVFemjlpi9LcDyFogMpqs6WeHmOKyVO+jNyfj/9U5iQ00C1DrPTkJKU11/qeQfMLmi
Pxmt/C4AQNiCNj447Lp0+g7WnmvIBHnWyhyUiLSauH/ulHbfr0koV7Wjj82ua6I/MWs+rcn8FuQ0
aKGW7VxPHbXf6Xnul7PqGaYn6xMXi13Fvko3e0XIhIDUNiW3Tn7k5FtGjSAfIjOgBSdssFNCqTk8
YLjEFfU/KPvyhxT6Xapgus3MXn1p72Mbe+P6N06KiwKl5+ICc96p/GRR8aRNGYNlaBMH+zZ/0rxO
8jfTr6BatDH9W/S9DHWymONHpXo0423vqOZ8yls8mIfpsA5s4hJMTGa8BpBaTs/1zeo/Yk30sxlb
tzb3YyN/AgLw8/ER3yXfpunR2APULkTkNt2jThax9+cKWrrFi1uO12Y7galF2/QhmfdUyZ7qKMz4
ak0Tbqpwx1u0y7kmMLq/JsmJe3Ne/c2ixjpqf/H8O6O0jkEAbAp8LCgMV1IPM9JFBbesGEcth6P2
UfTCDA8P9GEF+B6uc7yrpv0KEgtZBZWgxE9WBX8BzxNq0mHTgdxlr8k5Bbd9vQIThdsGG3fiFk5H
x9R9dblX+G13dqR7NQOaESkmwST2Yb2e6x8DzVVuTFfAZVCKaboK4164bcOROAtmKCfjQzNjnq5b
yEFp7KwmRtvwq2OVUl/k+6KEZY53X0jInZ0T28ipN40+DbfaPavWDbULdtLICQT5LrP0qZN5R7Pq
LvEho8oQKRDwazGxUoMwijGSIoNv4gsBr/vvwvgY550hhytORcR1LT8TmsASAu8ycZarI9Va6eXQ
xNGC37iS7PrpUmavln5a53MOywrQq+3VAb0d4G77CAFcWr8YU9D+d6xxYE/uFHmUKBL+jC/Temml
+/Bn/RSpbo+pp0f/mgUAK03viz5+SNwMK988Jm9181WgBLPmw0SSn+rMqQ8pqgyuwHjXMDnmsZ0k
SomPnOqRMrLwwe+UxbZ2FklV0aXIg6K6W9OxmzyhuIhwy2N+IIHdVMy39b0F9fwV6bXBPYPmp45+
NdPJLZp+tMq56PDcRe28La7G814cnHN1Z1UpXJ3qNZ1JS5JKL0k/mvYkfpt8zZh7S/kT1a8jjq5q
fqUFhISEPVLV01Zn7qByfzIx2Ev7uO4PagcHiCMRFGMphttEJwFyDNTns5cHaqeTXrzmG3Q6cpYR
cUDR+yqPt3jD+mZR10NLHSfrrjUcN+lStM4yY/ocYLThq4fIeEScqt7afiwiPL+jKr/rQ06Bosby
6D4UZCstxcajv8llCgtUJIVTg/hRMqD0sRj0zT76Z4nWpHEGZbdsnnKzrlP32r5llsN6AAQFrJBi
yC3hr6g+cSVrSt/6qCg0pfcOmCXOdmJluWtlxyhkS1cx7CYRXfmaVtDh7qN2+1hXP4p2TAKJ5ndL
3uoF9JwRa5iii8V1UEs89DlQh30z0tFYZH/Ih3b8ZiT3aOD5rW6+AI25fUcTaonqef4QHk4ww1FA
pdE1pNgOfsqhIYYLrVK9YfR3ihVUsY97BlZBbrxoPG3xOV8/2vQ9TjxL/BSh6FL1Tc+tQDsuorfo
cI+HAgTegv4huENM9RdLEr/HUjjELTdNhNHjqwm2LzTvesYx6yYkumOCPn1hmZ/kLr1GhcrQPK4a
Flc6Lwehvvq7RPsyEwIR/jqJQnHmAWX3cWp9q8yD1oDDgbjbLg1auhgCFCH2dGwizonY1dnaTf0v
S84pyHQcOx0ikrjbmV3prKSz0TAk3bcmPCvljDhoRpPPuCc7JDYo3pE+VomfbRU1BLi2zi3V6p6R
z96qoccpYoAHJb8MxWw3knEaYfTxdxYcRX4a4zsRk3DdsYVAyqbenoyO9j6/JQ2OAFOhdWigQEzk
ZpfrhNuYdOFl4Sf0ijDPICbDm9l8mVLAuqQZB1IU5lNXfxUWayIFcKE6NZP6LJmyU5lPQu8+HvX0
pA6Xkl8YF1/8NCNDxmg+FepP1OCW/ZaJyPMlGnD5WSBmN9H8ZRuwOaLZpU6OUIVzVJQ76U8GtLcS
H2SkXTfkkJGsupX+JjQ8lEPDUbh91dZ3H8ePbzmw/jNUMXpMm3BSDeru1JHV27wkKL/KD65sUwJO
NHR7QqJdGvlnrwOhFgueNm/gIIzpICCDGHgX+2OV/PXw8Cvd7vS3qb37n1DlsmnnEWo9pkdrORNF
03yvKYnS7n0q8r1ioslKsr3MHx6bxoFYzEO5SPcRT4J5X6nPUX5V0TLG0avYz727WdJlHKbI6+RH
tVl/JEUWlAdh+bAk8GuEbs7IRxlfU+smy5O/FPt+g6eKnqoYREl5GuJ9LcMc3iRhp5neZkWuPv12
tZfAruhGSLgr1a5WhanwksoTlfY/vf5WgZjSIdRU6BY760icrEDecxxhy9swD+eslG+FClZNfFlS
7jVsFMt/aodcYlhFWOcSpnP7mnsu0sS6Y2PNnlu6b31JXwQLrr3ZNL+SJvgnlI9KV4ftyA4fRo1z
zfg3DiAl3MDSLJi7MTe/omTdk9P3HI/7RX4xkBXXjBCk7ZsmxE89oHZHg5EawnRKYfeB00zRqVKI
3ZyixdcUMfEbWbsZepzeFRWBUBtT01dbHapWfK8NwntUhKP1PznOPVlTQqFFzVhub5v4gIA4cmLR
Qvd/LhKYXIRQavRQBtI3qlb3VlpE6QnmtFfniVkAfNVstZJ3o5VETpsZuTOK7RQkg/odd0bsw4Si
WliTkxkhIFGViexQieq+ukSCPxQ7VbKYb3OZO5iV+VXgfo+06zo903522cEymZ1oU7dCkVR9a7rq
GgQhbLbW0U7lmOmbTMI4XfyXCjeFkCKaUEZlLGV+IqIJEk5C2JBLzJgtg0JMYFvfClM4tJIwO6ag
eBq+HDIb1XLN4T5qqStVu1X50kz4LzkoBlaD/NUttPglaoqmgiuBszQfBB0uxLXiGBgZbU177pLm
TdclIrcnmCjZQ8yu7jNJu0wYbwITrFSxJhAWoceUwbtUhytQPtQEj8okmcKuL4/TPKqwWhFsFwbD
iRm0rcjLZGDOMcwyciKhV+2uVSUviXnehgVNMsrZ6kLwnPqqu5ay5ZicIsLSnJX+08rMfYnRSDuN
NQlOmrtY6FA1pfnRhKNRl2Eaj8zGjSn4fhmI0UWb/IwUFIuxLIUc+FW4KCaGtjgFVOdMoXB2qCIN
aUcIhcJtscQn5pRSqs61fFn1vdD5srWvtSBe7pN5UEkzZTyA3TY0wxPLOvYHAjugs9QNrD4TwCMV
NGAS0izJyxYF3F8yXkgI5pqvMGlKt89+6fbgK3Sj9eCU3XNDakZMd3OB3haMg5rcdM3rsZroXSsF
Z4LoTblZRjqLYtvRAVgMSDHSapreyESD4iF/8GsMbMfVcJWYj9uEcWuG45r4IwqEUaaxbF+T2WvH
cdcWStiqgwr3RsmUoTlE9Mz5+9reauDU0fxncG5T/A7TVzFYGNYoH033A3AWddV5iNOzVO8KeT5u
1q9qAnaXdCidvF+13l91nkMjhGbyraiEtggu42e4Re0LqW8cqxK/RCsg8tHtGuQvVhd9dVVLgE4W
ISJBjbdIqivU+ldqSBuVD8GA/fg2SOJOzpL7GuVO1Jqk3amOFqUoIWoBHe7Ur0HfGdh9LvVo/Uxd
I3qjuJquIMWpJ2nRr1SjR2VTK2NPoGQzIBvORPIWSk2p+R/QB0nDTb6VIpLOnkQwI7YOSLAVFwaQ
3dGPpZ9n2W5srUOyLDB5hN+gYpoh5OslBhtrtMVJ+toHaqtrFcnZBHxjTlV2yJYWXCq5tgy1tcAj
Y16dBMg4ZZJ2G0rEZaw/ZsnyUzO/IM8952n2FD0GFBVwp5HyfmNupUR1o+u66IljNfp681CInRft
IKqZeduQdtazbvnVQ7SLzt2ZE2zyoyTUJ3szy52F1F+joFLpTjJmk2pUCsp9YMu30EtR2VGyDaKn
T1/T9qm2O5m+U0FO1qG0SShPmNET3Fi/9fJ5MSxqncYl2TqSNVse+BP/+gbrv0g/5igQOgrlyqBK
179yoaWDEXR3Kd+qJn+RzFW/rNDcYAkFrflDvS3liltMF6O56smr0IFS78Wqfmy4KsV3stS/G52F
pryjafHHnHE0EQVxorR/DVL+3JnM9zSOAyWFrGhB4XJRtZx1MENig0he+uvxhOkXahzrjoSjmy5T
9ZNH38kE3MkWNtdfRAYzFXaZMY8/gFKsouR1ur+Nfs90hHid1MCIniLprERDcs2Z3FRQId61ZftJ
m2neZ/2rWQRDof9qZUrMyv84O4/ltpUoDT8RqpDR2BJgFpOoYGmDkmQbOWc8/Xz0bDwcU6y6q3vL
ZZNE6O5z/nS6pYFcjFl+C5TyuXYwe+YGdAnEitsUTtw8habqmOTDWr2ToMaNtWbVXJR35F2jDRls
NL9iHjYJEMMxL3djgOAJ9apQU1j+1DWDamUGKLHnxNtZI5MceLtmPeFSl6I2g5+QYfaklZ1ImCd/
cPgiO0HCVaECkem6i/eQZL9UYXvV51XW76d+HXpbVRxqI3J8tpi4e+mqR0gnqOU+hUhd2BnIG6JT
G1uuIynGopM51mBogi5+76TgEFON69V2kN7b3l6waZ9CvVxI/bOu6USv9ngTNDeLJeNkUOulCXKG
rmanTU6+KYxVU01kgFD+z3OvhTdVTnx+pwYOIiYKZBZtHjcPIZ1Ymk47XyGpG5xCAwRqughadTyI
xLyomJRlKq+S/GMaSfwYdKeaVEdR3hov39hDwnXggo0/LAvtFP+wvsCB8JDK77RFAKvWMwtMvsGr
kWtJ6AKGT6OJ5RSkI5k2NvOr1clNiwCChCDvVPg9ugLa3kj6lQoTBSnqRoT2YbQM/EVBPkwOgB2H
q64YBf3duhTdcZBH3C1dHRaEqkJoZwnEtd7QfpYEopj1COagLbrud1Ba4hFlQDnrgqw9tgGIPtv+
AK/lB8royjI+DxugKnqQ26h0ukJ/sZChYPDITeNYZNoyxOeyqXAlY1yRspVIGecoUXi3o2DBTogo
B9UL3Eui04+iIPd3nF7jqZMQb6yURs44AEFHqrBZqv5uYJJTYeliVqrRIZPmCQKRNidgTtNoFy0J
ZkEWuB6TaqV2EpLWAQyQQuzUSv7Z7xJ3HDTx0AzjxyCBG2qGXLlCRT2cW/ZjqTA6zR4eQVzj6rW6
dMq16v/ObVLmQ+WoUYjqRR87uW0d1RpWOTmo3hMq9WQeR+8lA0eG17bi0CzKsydOGgHW6AlbmUkC
4mWIvzyar6p8Dfo3hc0tEE+N+ToYoLrKswxoGF0UQa+RDlms8T0ur83e7vEOeEFZPlgjJJNnJMrK
CgP1w8OtmkKc+hOcXO55rk1xJXcL7dLctRDn3lTaIKnWuq9i/aOZynmvlhiavach7FaaZ7lpPChP
svjptZLDsWCUYfiCRIq5DCaCjEorLBTBvfRZyT4OlOijrtNf/hSAkr0WU70uI+9FAl6Q26dwAJIN
TAQ3tZHEq8AaVJYPqt5cdlNevxn7kDAsBSOA/6Cbq0T+GgOGDAoNXbH2lYZiB3jRTkKGTqY2wZaD
9I193MjZMK1llv3WMhOCsSGSaFDarTwECmHBX3n/arb4hMDkdd3mvIuX9ZiuTFA8v/3ISUlvgyec
WMjdUSF23G62h/657ZGG6nJGtxK5BoiKOsEOWXq4aiijQdDBpvrL1UTVIitP0LIJnbwt3mpLfvQz
+z0tUgpo8EtzTCW0BZdwB0SPyzStXhqT8g7ALTK7HYHEkbRAN+43w9LCEIWCWYcQEW5V0e1U0UWm
zoiMWSBBb0BopxqqF8NE/l1EhvcD4JcNrPxlqsVnx5NFx6EESEcJ24uPBBkDk0iPUrsXjKVxavoL
dyxfyXVEzaL5TtqDcpKW3GLrUlr2SZq5NDdOKf9V4mnedM26lRGBTGLLlNMZtuJBQdRSCSdpwmXo
jcwxBp6RXkefJ1Yqu8J6AILcVR3AtzCPip+vkE+nfl/9GJgjm7U5/iHUaiQ8Ww3/n8F+0CyP01K3
UPFVLCyDaMPid+8B5OWD/aONK6jngK5bwuGcmjq4jF4sMCcMZJzukbWX6zqxxWqyS+DXQH/IItA+
aiHZ9XO73GktSjOhVIiN5Y2nUgxHtRtFBl2dz1tYyx11KU6U2kCbHtiwhbp3MnsTAMky9pIlzlZc
Ooq3z8fqwaSi10SwqAVgsXDYxraxTb0CAebXr2WMOKUfVrmuHRgKCHX3DA854rFY9v0vtbS2aWTP
dcEThv/i+55Ad6u0X/lduQ75WUqNhr97zpV+YUTvbPyrMU+3oW2tvHpJcxy0O+PZQ7NTFMz2RrVS
54rjge1OVucgw94E3ptXsTvyoiCuCcLpofCNRQO7rQ8DUKx4LoiIy3um0phHE6k3dmuoZ9kpp186
Sq3Ga9dl9m4zi4n4h0vl1KONy37a7aukn1vrJzqwIPzwZYgUdGytG0ofPTndumlzqSAaFaMj4tHt
iw4TWYR6HM4NiD/Wj1r05vVHytO8AcMqWMWILiRrITfSWc2rlR1oi4r4eGe8cDHa4K/p0peaQAE/
5qtOeu3LeGmSZGuHW3V4KTAjqR1z3XTZEWF9oTlMJamcpJMAIy+Lvmdjjwhsab9sow9WuuqtY8N6
D5hv25XJcrB0xopjeMsw3qQI8tTYRGWGMMFUtiF1kI5506v9Xd2d+z5cFiPWP7PYaFgIMAXOCVS8
+OBbnTsldZCdyK4sfUaP3GGfz0HLaJN8Y9jEqD0MULo0OFfmpxSeZdPFX4R87W1UP9Xiy4KXV0pS
Xdu3PJvwgEb91zjkeOuL7E3Jo2MREmJba81RGaznYJLJL0gnp7DHrZRsC5uIuZrpdmKtgIpFdJWX
++AH/EwLC2LFc8LQIvvBT0RJnMdbsGPWFrtnbsVLP0d+HkNl7triGHhnmpkghxTepv7FNrko22je
GNGXAXDan0fpmXo/LL1jZ0BdDQQAyH6P2Npr6DeA5On/N02MDtzo+5OMJHVCaWuP3aqhOREiTGaq
yPZqObqTkW7GwFAfmZeFJlZr8EyGzTAXLQpcRfHZuxNlWRjjlyqsz0z9sJLjJFonqSQELmqNJCu1
/b0whg8U7HlszzsPEbk3yKDK+aU6yr30WalA82mBXT9qWt6L7MKEX9IdqGyGYqTXJXZDy6CyRnri
wrdWslgoFUMWQ9Sl2Z55OYtGrRyL1Uw2vi60bZxCLjfC2wyxdtajYBEbmuvbA0aMZREtFQllKdL2
VnfVaplFe0l4j5ghmvCr762TP/4w/J9YfaHy6UJNQ3LV4FExTpGkHWtw9soq9tIgO6YuFrkpm4/W
EKOECixtQRNHgFPaL7Aivoc9rquehLZURPqH5cWkzXYlw0CT/n/LdSlBVKrEtCeilCDOSqzAbctz
MobFFKA5wjA5ZK9CfKD8m7SvArJAQ/LQuYNEDcOGUrwIc3qiZ1qbnDqZAjdi+/K+wwQlNZ/DFO+t
ZDuWMB1+7oZZgrXCQjQ0ruJhXAbC30toDcoh2hlRsVF9A4/MYCzaQlVd/D/zxChBneRN6YEahEXw
UsXyXEfRhsOWsfEohvN60aT93q89x4deyacRXf4UuZqw3CTv0dDVpfJRTLYZAK0Q8Sq91lbltDY7
6ooJDgDXaxVxW880ABO3mpv4gLQHrX9j422VVzGudY+H5mCzpNh/nALiW1CtP1JgF/6Z90O3T+i5
Rb22aZk98VRkJmzMeTIXQ/7QUEkoJaCB3ix74Z1ZX5lMnJ70K0ckrw2xU+ktqyQpECbaBVKpqJBc
RRONE/o1N1jJ0k1S92TRAfJGkVvRufuhW8LXlH2/sQrzkeFbhVsb+amuz2Ow1DRXD7VtAUKsaM9N
mVNC+zQC8zzxtFlZYknLFzKsqyYGJ7mkL9GtaNkhGlqM469Y2ta2nC19JVaXkzJ9DeZjT21WTEdb
+pkOr9DhtOgXRyhDcQjmNcTkeHm0gK5NRgPdptiUKB9EvZID5bOrC0TG6WYAiFGzjeh++tqE/Dz8
stQELFzi7LPJBXtp8nA3EALOQDrxGUw0a542bXUY/Ilaoh0O+F1AUcb5yEE+HiQWdicbWBGUWdgO
P7AMNfbPUPutmKupro+pcYDJhCYe8RtL5T6oMlfDkR8Z1S6ZjpWeLJn5Oq/gjrT0VGVvVvQyVpyD
eM3FNunRslfIxbV9RTZVXAlAygtfscgtrFOhm1xUiPCzBkUrKrR6snaV9FsjMjfBN2xW2GAuIqU2
LPDmizkOooBcurpZMWfIScNgDsU7MjFRxXG7QPysmsLxu87Np71uZvxlGDkPQiTkbJVKoEWEqFgS
s2Q1Fg+p+qBS38jLZtqQGQuwP5vIQbIGDK3Ty4X48ud5scahG4JKGmsAI11fNt2hbJ0UmMs/6/68
zCiyUWfrv8rLbCyAERE/S6g70EmgVAoeEJPPYu1T0D/DJqCvkjqI1wqHrrRvA6QojL+NEePZNOWq
xjOCHQgPMJqSwfGKsqL0Uiess0U/9g9FDbmxC9ttPb6NuhuZhqPG2yY61cPORDCqhodClng1g/it
SPW1JQR378sujpWUbUwLlreyUWVijZQ+KTvWtOXAfRi1wZHmdRK4UyM2uW0zFhDjFi1u3sBrD8aL
rP820gxdl7kJ/ek5Kj9spU3xrWB1KHvFxZ3qjmqD/CFeShECWbH1L1fUftKm8+TRS4FOY/1rdW+e
NcWz3LUPIXRMaxEcXW2lzscmJs2Dyn/yo8tbEZ4MO9yU3GnVUxawLo5WtetG2wl5NEhEpYSN/Jpp
f/FKbuo9ZmOKuyfh5z8waiAAgBBYMIZtHqlrLyYouTMQlYxT5o7dp2FowEUt8IBfLMnFAk+t6Pz7
lqRyy1Htca3I4+iWvU4kZ/aQRwnJLAFVWNY1oCtm5w8LTzTMWitpe8uhXU5MCNPiCncnyFM71M9h
lbPaa19mwp1BxoreqOrRlxTz+ZLbJ7sm/b3rd0a7thWAA98GS9BtdJtiQCaKBQpLijS+ltMBaWes
/Iir3JlqkgrQw5dwz28WR/vgn0tIIAPjhF0tvKj60JtjZWKWGPGD9UP6K6sxO4+1R43aouxXyheL
kcNV2lJ+9c1XoKkPValsxCULokiPBdlFZi7CVd6dKoBjOLVJiWc+IJiAOLYUjkUsM4NhLErzJ8ON
yDmKhrXX//KxKNsBDVzgneyOMikTY3HIKkRq+Os7Ok/mzxp4+3rl4F26xwIqRJPfEsX4QfSRlLfr
NIneNB8/bpaOjxazBM6gpitKz0YH8+qOfYLwScHVMK9Za1X7KIjrQbYfBl9js1ZDaS6rc2G1a9iV
ZUHQU5Gk54C8LOqmCaka2YKU6ExmQN036u9+fEhT10eejSo0HFE3jMeQVPMZdTb5AUh/A8k6ptPk
aL3nRPU8qOsvtSmWrCW3q4NtS+ekxZJjwD5aCdR16S1VkKFgOOsjhZl5FqCubu2Nk2OlCSU26VhS
2v1OLy9cuGBs2VIzHxDslN651xnKKMplcSkvQN3K4h3Lb9svRIibjflUJhg514r1oFQXiIhEDktN
nlFuHWQ0fBH9hRIT5mziP/aqYaCUwPKGfzEIE3fKMs7xqd5bvXTxRJ5Ad/LoqSwXGG/x4h9DyNCR
7u0ZvSj5ATJXPfgqvjFAhoWfPol27o2PCpks0ppliaW1sBeV9N43CGuiRWs4Q/WO7ttnvq/8WHub
oH8alXXnrWJfcofw6EUPCdpT2x3Uc1Iuxv5nls7t7COElTffQwNy6qWBRQ3fAvaK/kVO5hZDqPqd
CsApZcTTZPSzU01/nx6HFMRcKBeRZ/jgWxQ2h5hNw+5OpuFmw17tXjL9LDrzIPnGe8HZmYg9NbAr
d3uoyVpun8tg09qvGsVyAQ6edF4+r23TO4i2d9Sahxbi8WhVTGA0K4z80/vWOtglYYc1Kvs8sfSt
djHVlqUg8hNa3KnIOE+Vmkq03jO00R2miC1qSsEYU+3QVKixtHxctZKAicrrjWflbAvtqC47BFhO
ie1KSV9L+SuJxmWJl2QsmNJbTRMBOF3IXzK2o+atlahaV0W5SiTcUom0VDABCBJh0ofgMg9mmAfT
z0A4wosOct7YQMzmplBkOg8F9TSo5tqG9K+B9Yr+LYgZZJ+pFDAm3Iay1Gzr3OVU8ciBt5VBQTRi
xyvTd3LnHgKZJjrHExwFp87K2H7HpSAjZ0iXjXnQ1IOqrQWQEAykbD0ktOr1uBOGMjPKstroVuC5
UWD8gJsgcASauwqIkIJYDHjinaJ/+apYRXi84glGO0aBD8sRdBpLXJuZKp4sArLk6DMVqF4DqJlR
1ZfAt4VOUSumTaXFu1Srz6GO5FdKniU/3HpoMwzJ3xt1qM1EgQmtiVa2CFbqhCGChLUhH12iNjoI
wOxE9s9Mq16KCD9DP8+lB68lMnpMDae42I9iWOJTy6vasblqF6eyGbPRlaWJutvUNK6zeQTdhprP
Zx7dYqAOmAXCOp21pfxDKr03KYIWhpkyTdIOAuOnyWFdJXMFYb5dr4dwYYaUK8H424+ibWajYMeo
QAVl5IB040XZmS1bu51byNgCJZt75inww12DNseQQSku9XmCAzcz7Y1SEer0pFrEyFlogWKAXZi1
pnQjPPHMMDdwF9bSi69Wrg0z0CQBgo2Tzy9C1h0ZpTtNcLvZ+LO0kYFIUDKEvnQjhiiRPlighhUC
0zZEUoQqcKbBB6ZJNq/18tHLs4OZBEfGP6+HVByLdhf1hCq17S+ENJG0EtLBjw2XyI0fihdsvdSU
nTjAnECVDw1pz8CwdrGHxikaEBR/H0elXLKu/hVGdRV4F/vZlFp2j91mJjuf0yuG59klMvHUz/AM
3olMvBFHfT0juIijzpBVAwWfvgikp6J5bLyXOxdw+aH/uADjKke91AN5TDRV2cpyX1wEomq1G9Ug
QopowA4pY1G+tXGPNdaoDCr6AM71V+sLaCV9ClAf3PkdNwJur6cJx42aVZ2NOmca9pf43AQ/OxTg
YnLRd+FTUudl4jAvHc7Tk3YReIN856utW7fgKgK5ajRzMi1OhkEnWJfsLtP3ZAx5wxwsD7X0OWY8
J9wN9tq0Tbadtu6Vtdl+DA1BBzUvmFQuGxuvIm6QsPlRJuo8kuyfnGJ1sGL9Asxl3E1zVoI96PVJ
NUZHHanUbC6qfAzG14xtuP7QSmUVov+QbUzmkW9+BP0zZyjmJyyZjsBh5hUDoyfaVWRIm0SvkdeT
/D61VLQY53mxNbz46cz0n5hIYlUknJWs7A+5w1aZrcq2Wilxs8kCCS2SzpBWqsKfCf2BWm5U/mxI
cN5psLjfP1Ltcv/+9WpdHvVfEf1dESd5mskTgxiDh4Obbrxjvgxnn+5LvYqbmbxEWiLPXiUHax1a
2dmmn51bV8wApx1/+dt3vvAg7WS00PPvf5Fq3nrLrsJVAyGptWT52oOvdisyqmQ0HlL5g4j5H5Wl
zgpbA57050B3FxIMVSuq0TDqcShp1OXEN8JeJA3V2aaFruooPVclgfefUf0aUpunJJoaxzI42kqy
slB6tz6p6yMsU0+AqWyoe2Sux/5LLp4TYzv8NsbLF1gEdk2rNHuMtBeJlMRijprFP8gBqVUXecBe
7QUGp9cOfV5mbvC76u0cueOJidNz6wwqPQXPo7GQiceIiQvdSRQ0rWtRAsJA80pt/LdGQRGOHAhz
4nzS8Vwvsh7Ie0lA4ePFTglO+7u30LpgPXSY7CLvtC8i6Ipj335o7MucXbwcabxNIHym4gDnOhT4
/KUNgsxKDLOeELNu5pEFlYF/gCr1L9Yr9K2hPWgcY9SLbbeCusDwVvdrk9ygNt5fUrpS7WkgTBcZ
mfqzLlgE9MAecgLmjk3oJfpPQ0ePHLSLMJ32WBQ5YYJAncmyyYvuH5PKxxOkvySqfgyjnZ+jibEP
KfJDAgkiIKJ63ozrWtXRcZ6Fum+9XwyzaYaDNpRzo/ycsi2WIpjqlwoPlslgj4IFSpASrhgFJEs9
xywppTxXetiSvC3OatEdqzb7VGPLtel5FI78NKPHI6eObIhxGxu2QycRVvOBpACaTSq4mYg+VY+J
6EOxCOBYmXVd+KvU+6jlfUYhTdte6ILsWqKvVNJMkDWt4oRdR9tzhk2g8xrS24xfFfdL1KXI8qaI
HJOCIlFjSJr2OmIGwLEV1c/VuGmzrYrCoELrjIaujLB9hxH7p9H+FoS2eTJ2R713GEltTqABDMrD
w2ANx1bfpemJFBjFX9smETnhnFKxZ6J7jQ8txhnnv9Vq+EMEwUucrTLZsYvnuDkVmeoqnf8oUfel
XYflmVFgmXCCFmdJrQXLIY9niJ8LJJBtmp+/X8/WjYPRuIri5RXphD0WSDpJY8GmQnKj1H2ENXUu
asUOIasJ4xdQsE2JcpL0Q6rg+iY5Eh68D6oZIpdBw3kYg3kk3q4vrd+Sjr45bS5mjI8CiEumraSO
74hbD04IjwlI2AYImvFWxC0CRrNy0HGWFtUMyyNeK3UNXbPrpU2T7CSx6dKNbSrIK54SGLcEcUxS
n4pxNUb1sQMQSmyg+qJtlgnA7cwIgpMR2l+5Zzi5+Fl7Ww+5j4y8P23OYMLzohlO8dB/al630ofR
0fDPDwlxwaq/16f3IVtrzc6apnv1zY2zUb7K+MzM3jNaXUl34ymClyKS8VdaLFTquYvAwgEEB0P4
/mneeJjy1cO0vKBoM4mvyqNAWYuswhxPntBwIRX/2zdcFWtjVogi6PFvGJfhpNNXDaPf3DntbgRp
y1eRxJlU9RH1ULyLVBeFooxmELPPBUh2SxxQ9wLY9X+eqdb12Bs9KcZMWFO8y3HUSOpBS9bf35t/
n4yEP//fw5rCX6/MsI1hgVNQzlqbWbq9mGjvjUx9+f47bjxh43JRfxUELWmpCZOW1AcvZmWFEicu
mzyKm5wQvu+/Qvz7Bgnj+oWVbVTZiTQ8QL/gAiJgryJ4DckpMbCGH80EStDUTxaoSHYZ2ogifpDC
L4/UccmbkGkNbtrtJxTA0q+4BF8O47VfQ+pU0kJkmyBmS1ZAfQu05TVoXtq5Rmq7GqLY8KLiL7Ol
B7VHf0V+XlyLxyD5UpRzEHUueJjDAVwpu5oYMK0GBI3Dtzbb50izycmwE84X5b1i/mU7LGzppQi+
lFg+VROUXpS6XYD2TiFl2Y6A4qWWGXUvpX7qmKTdpHuEFEPBgIPhvQiJJGfWQQstMtobiacIeMmQ
nuxrmJ7VCjomSPfVgDmFDg8GNIKMCpPCurOOlRt7hnG1zOSGRtswa6iDZhlIBNfhtf0h6f6z7mNQ
2XgpObKY3Lv/tvKM65WXZf2IZELeNn5hnq0qrg/wT9gE0jy3SVfPMqJBEstFVBUTiyYs4/j9u3Yr
eFu/6p1kaZK1Ihu1rVRXcHeTly3i0TxLLTVOhhYss9gDwM8NuQH5+pWW8ryTalScPc1yC7aZA5nZ
cijuvPw35tML/WoR90Fad35QatugryW8l0njaWTIZ9JbmMtkOIVwfT97FX223lkQO6Yqo24wCL7U
m4RID0sfvqo4uchlkmJtkrNOKmZWZ9umxwhXxmp1GiyqHDX36qfeNiM0r70Ca35ZdJj/QyR4yUSi
Sytq786mrV2e4z/aCP2qPWsVNYpk8kZ3ZmuSwWeBs+SLnChFzFFO61mQblAzcvEuoWg1RL4bQ5J7
xoOvhRcOBq1GHf7K2vRcJONSR4acIngLmDApmBPooyWtqnbVV1A0uE/7qgCQJ7DRCuepb94bSX/r
Gq5aoUG3PVmN7ZzApx5qCh2NI394H6RMR0D/RJ8IDcefWBkaYJGLFLJAn/3LOBensPvonyX6DTi8
z37PsiKkZzltJSRKXD56ci6IUSOE43yaFVEbKyv6AKMkVFad2a/N7zh5QFTOe/grYSA7YArnxmvF
6A59Ln1Rn0qoLMiO/IWMSKrn8aYmOABHMzPolijHm4xgtFn5jpG5kmfpkWxKoc/j+kQ4yRT46AK3
QOjZnfkBf5L1//Wsr/ozdVTKfCLM6YGQ9oW2ijfQEg8oKWcB06Ol2ZNg9JfumBtmqDrBwkYEOZOY
PVYsTMYwmfSOsevNqF5X4GqXf+WmDqZHl3gURweZ+dDmmNqWiYO78ICNYZ8sKagfSDtGHLuEDFwn
y3bVboO5WGCl+q9v8NW5Zwrfq8ycq2KKsoPlfqku5RNWVPKemfbdu8Qmzc01t3k2zHSXrFLn19uz
78YL0M4tLu/yXhD+jY5cvzocw6mNB3Z9lYFtsI4u7hHncovMGcWcg7F/Fi6C5zub46Vs+9ejvPz5
X4d9xfYQx5fv8nbSOVszluA4fhGw7WTz/4iL6VcHjd0gBKnU0XrwbETiZbwXKmq8bKDs+v4i/l0U
Cf3qaGnkrhRD3FsPinSxPrZMuimjnHx0aWEn5d2RLzd2B+3qHMk0uyJufQIoge0s+tbVx2d6CWQH
1qI3mVpQb8X0mdj3iqQbtap2dUy0ed+VXoLovWuJkCeZUio3KcAroXKEp/RuoTJxJLvzItwo+v6g
Q3+9BxrMqp4kMGYcHMtJ/tDweZv3bt2Nak+72ld93SzGWNcYluNbp67Ekkc44vfP/hZ8pV3tRZaV
itwMWhDJKiexKK5g1OPANhsH/wQx14M5GXPZwi5boK45KANMb2gQMkV4fzBPjYCak3muhFxrZAa0
ZQM6ktv+bJjkFn2wSijIiBiSWTVEo8tSuDVrVV4nIpC3LYkR7tBgX+lwchM2lYk3XSWjkUm7HiKz
cLKtB5Eq5Ht6HhFYiWz/bAmZdZJiQLqf6Dm5BUTRfX8nboDc1vXMSU1hmYkojHe9H5HPZmbdeFCk
rIVQ5dRXAo6QibGUK0Jsozn0Rj+3p0xbScrwGTdCWil+19+Z/3BjRWpXWylMbDWhdWTmRE0cDznf
7GcOiQYz1bhzBt24WqFdb5KVYWLy4SsCLQ6XFWq9WcbDnHcW4jdDseR5P1j1Tu0K7xAGVbtJUlxu
hLxG2KuKyY3YZO/UDbfWztUeGowp1LdlDrxDJYhBuBGIqsawvFOp37qZV/unZGpmJA/++CCVOyYq
qMNC2KTH3HlUt3781eZZd56eDxrDAcKkArUmD7bedao8//6lvPHb1as9U27CNCnRxT6YghQZXbbf
ayJS1br/TLro3ot/Y2NWrzZK7KbBpE4yXzICwbQRqvE07zZRqlNdBlthT4dJG60ZqeeuqiNI+f7a
buxq6lXFW5IuU5aeOuB+e27Ttzy6M2n68rP/cST/aRv+2oqFBftalXyur2zi7BKjhypbwWUZzM3J
/W+//WrXNMOmLbP88tsluGmxCOPszmF8665cLf2KLAqrSvnkS05aE597+c40qVuv0tWCb5kfmnps
Vg9o+4kYHhUXZTGped/fkBvLQL1aw1Xd+76k8umGFcwYd+GpBMMvv//sWw/0agEjyhn86PLLbTye
Mk6hiys9exRkZsh3fv6tm3O1ioPU86cuQcqiqxi9NWhjk6iFLzDP7y/hRi3yZ7jQX+9kmPWTT+Rt
vjORhvvy5M0Uy1LXekecHrPwBC8qe6+dwKbnKrmf33/rjUL4z3jDv741SBBaTXqW79qw/cxjzQDJ
19JlnBCnkMctHgcydL//qlvTLpWr1Wy2bc6ROEU7fDfxXn6eUqzIjnQanrXZeOdFuPGU/iAUf11P
EYaiYOpotGu0nIYhK0MyY0vxGVloPwvc8vcm7t5445Sr5Z0Moa1oXk3sKiJ2fDVJ+GINW2nEhFb/
6ILiDqZzY60rV2u9TKVE19F37jpZhM8lD37r2bm3+v6R3FiSf07+v+5W4Ee+7RdVtNP9RRc+Rd1B
vjdI/tZHX612mONG8vQk2klkcqbWQD7uvKzunKi31srVcu8tqkul466kL6SiZzioSDZTiBB0JoJZ
7+2zt77lasUbWtQhx7zce2i5bln9hLOJmM7gzQZCNX59/whurQr56vwehdJ0Y8K3RGRaVW7UMQKB
tIQZzrdW2nhYBco7O9iN65Evr/JfTzsOm5gxxHwTQl6U8ICnuGVFPSfjvWIkw50LuvHg5atVbjNl
1otzchxH+7VL3pKkJu7i6/ubdeuzL6v+rytoUsP2hjBNiSo4drhbycEOmvDO7bmxouXLl/714Riu
ak1FRr7Td4SytxjKQL2PcjnX8zs74I3FLF8tZr1pu67L+Ia2eSF3DD/enZ/+7w+2rufP24YXtJlZ
JLt6OEj6A1Nk7nzwDQjbsq9uSh2MiSiTNNkVGPVtaDu019iTZ+2X96PGpcjop3uihFsXcXV3iklp
A5GWyS5C1ltaL019563595lAIsT/fbCtkk1TYNrxTkzSUieEowJ2DolRt+7to/8+RS1bvfqGRK+k
IuMbWolM9oZ0i6Mn/W4q8iy1yP3+3b91FVd73uiHIMxGyO3B4Nrq59iD1oaRz6d7g69vPYCr/S42
89FUhgC2Vk1fkrpBoym9ff/jb9yg60nxQaRJdjXFyW766p6Uz+K39wPD4feffeNnX8+Gb7SmS3DR
JrtmNA1SttTXSpfu9J23fvfVZtYQwuFbITe9/a3PGbr3Yi6C0/c/+9ZHX+1lg4zQq4x8VhZDA+Cn
kJSpOlkgU2QyVIt8WS+x/+MdulrEVpGard9wh/A3MBKpxZL//TX8e8u0/nCPf2+ZJdOuyBnjjWkQ
fWyzhXy0s23xcY9LvvX5VyvXbmsjEz63n6mJyhNzvi5jjCs8nTPUBt9fwp9K6v/3gpa4WrtdkYeB
/OcRG7N0X38UR+kRbkF71xz/TfwPdWfWXLeRJti/0uF3uJGZQAI50VUP5N2476akFwRFUdj3xPrr
51yXq9uiS1LXvE2EwxESxYuLLZdvOedwGm0pwvzxsf71BByE715h6/zzaXJ5mpxrDbKxuQIPt//x
x3/vRXj3/npwcGJBAxt5Hwmf4XPR//bjD/5OJCh473WPTF/roq+LK1+e1NeUIFMJjpNgoLD36/Lo
UXrsb6Ln+Ce78+9cpvdud6fGM5gunEdO2P+37tG5p1eUZM2+/n88wLu3eg67iSQ/B4BFskLuudYf
5SOEvPXF/8l4990r9u7tzltHhCrjEPHL/Fq95l+9r/2dc099sxX78NVeiZ8d6fic/ovn9/eSoD+9
gxTyBJLka3E1fc3XU0r5aCyGZnYvPUThp9158jYcfvwYfOf5Co5//6cjZY6r3TBy8yunovIu2Brl
/OTF+N5LGLx70ZMpkktxrOZIHAg4dYyprffZiEKWIyfbu/Rup7gpqpJI80Tv3MaxQbMNdT9c2772
9nVh63Pm+Wj741P9zsATvBsUPN3XVjUiv2rxyFJ09yF+8o8VcSf0Gfz4CN9Z9we/F+H+6Wr27kTn
OjLDq+qVXm9KKIvwpHiWr8Fd9IFdzI+P8r1b9m5IMG0duCgViqsgITJM2Lzuup+cwHc++r0TPGnc
iZp3vr9LVL8MUJpm0U++9XFe+heP9HuPt1uqpaP/h2F/5TGrHDr71djMkCKndvPjC/O9Q7wbAmo3
AA+xjvnVCM2LPnmQHpoUws+2jt/7+HevfzlUCz5dls1lST7uYkn3U/KTONF31g3vhdqlqyxKST56
ugPZjVCn28wv5cOPL8v31vv63Ts+t6nvhBMlQTgb58fxltqcow36xn7qb8ZP/eefHOb4/P2rO/zu
fS/aFPxFzkngd8MdsxzdESdgzMQ+JfuGtFn95Cn9zous5bdj1pxGJkopxr2iCgUGl2+BDe6n6CR9
bX62/vzem6zfTetHebUH7Y7FbYLeFuEKHT+sVLZBt6P4A8Z/+LN85ffeuXevczuUPdplLluLjDBy
DsPg/+Q6feeBfd/9kLliXqOWHMXogHJDq+x8rAFl/fh2f+drv29pUJMzrIYO6EsL+c1lAReJ+98/
+T9f5/8Tv9W3/3hk+r//F39+rcGqpXFi3/3x7491yX//dfyd//433/7G36/S167u66/2/b/65pf4
4D8OvHmxL9/8ge7Z1C53w1u33L/1Q2F/PwBf8fgv/7c//I+33z/lcWne/vbLaz1UtKfdv8VpXf3y
x4/OvvztF/qR/3R1j5//xw+vX0p+7xHBGR2maW9f/vprby+9/dsvWv+qQ6NlqF3hBp48hpSnt+NP
fPmr57uBYKeq6ZdRhke2qjub/O0XT/5KMaXWgfJDZULv+C36ejj+SPm/Cmnc0Cjf9zTlYb/88+y/
uUH/c8P+g2Ki2zqtbM+X+ebN59NVECrPKOGBJSNUenxh/zT9jVGsqsKHdyGbrt9NHoTKRBhxRM/7
+6lNhp/kNL599v5xvNB3OTMt4Fu8n1Ok7k1loJxuy7wl7IVgbN2EThz9rELi3Sjwx4FCERpXEWoI
3oeRZNaGtRPKkFz0DKQpa4e+2LdeitAuhrRImM+hVF1DPazBE+lInBe5UQ0dFaQJf/LCffs28108
ocmfc3k9CkDF+7o8z0tD6fmoNtEX54ewFfGjzkI8k8vKwP6nx++PG/znG/rtCPv7sUJuJMGnIKA5
6v2qfQZ30QI7M9thnh2G89a9tT5AXDua8lnYLrmokjW9deT4s7jOu0X2Pw7NE+tyhgpql3e8DH96
ljI3yX2hRwMzTUyXdI8md8yR3ZWeauYSmLnksEKhwb1HY3+TcJ33BS2cj/3sU07qNjqCE1+XTz++
IEK+f8Q9EeLvpWFKKeHK97F70VTZ6Hi+2fp12+zCPAkOlVroHl0kCBIQL/QdITVSHbAMB7o3rASn
ukCWpTeLF+FS+vH3+csbx9eBhOBxnULDs/Buzq1wwU6+PfbvrwvL2CxvNbW6WUfd8VRO01kdx2vx
k2P+5a07HpN3HfEWL7wbvrsztiwXLVcMVfWMaLgoKGPXFSSrH5/ZXx49HSo3OA51biADnsFv7z8w
4T50UkzcQdJ06noQo03AmeVDRRusU77OTpmbs1FWQXOo8xKR5o+Pz5r53a1mUDEQG3j8jKcC9T4b
lDn0jXdoRHfN7GqFXy+H3X2iAulKfA398DLK0P00rxRntNg8nrzcFd2lWUyLQKJv6heKZ4u3Ij62
DRVJ6SM3ctNh3WHkEvCb0h7kUKQVq+wydRJ5U0ld3EwZDAzInt7yWMSl2z4todV3Euw9Fk8vll+9
ysz2xunLwaUpliaCp4ze9QaR3twS1w6rYfFhRSwdW5zAFvReOUned8A4ZEhLczsS4fU6IZtTcNzm
MqUi3m6dIYdDp/0VYJe0yCOyPE25xAtU/lb76JIq6appX8s+gbbm1C3U8b71tb5pqdr/TdVBCuZv
Pnbqzn3Zms8lDEVYuDhukHeedo0TUKicVAjxajefKGXqASRuGiHhSNK/J7yvbEK95WHswE4cVrcv
+tukFevXcmlkDdujTF5bN56dnUp8z8URVpANDqeUOnBMdlac8FaSlZoWKz9NXsDqs4qS9VMqbe/Q
bjXg42IgoQq+mxr7MfeMsYwaJVuoeXazj9PqzN6m9twjzVcGiloxcWxYlpAfQ6RnbFdPpqaNLUov
BsOTslWpuXBT1Vn0KCajytAxgFyyVYL5WR239zY9mNVyr6PRcw6NLx2o4XJYrmwwedj/etTuDTsu
gMFR4NMoHjXFoQiUZhUIgYr+nd5CeFeqRRyJCACU/lL3RLmjWo9fu9okYAMYFvW5W/r1HFDMUwAq
CvJOfZQKvRFnrafkNvHdGilp0ZV4ikSUURSXjIn7eTWdYZM6dXX1sDRpJC78oBfmqg6kSYM9t2fO
QADSHvs8cPXmfezbgv5Nd+pDeKk1YwMe+bQlOLhO2AcEqDcGIVJPyvObLbHm0WOULO102s4RT531
LBuCMAton6r9iRTYkHsRMkUnzc/zYoaSAzvzyBxgtseF4RgiUHM/UpdChK/hxNfFAD00lExv676x
yX71C02VaV9gPO1nheoXtDaMlM7L0kcRHBu+lqWeNoPx/HzT+ioGPZoaDT431Nk+amdMNOC3Lf2L
tFR0mIbmvNgIW7TXgLrIPaZVMpwxlDqci2daYCht4VkwT2vxkqpeL3us0l22W2cwa7Q/JNS7SZGh
lNYwIU+0a5e3jP+95JGi35YlgpAfeFy1vVySqhIXFvlhTbeVQVqxTsFaYDUt+vFTqirJAz4GU/x5
rmKM6n42Rxi0Baiw/Yg2/qMJRF5sWQXNzt7Ma5IR1Ww0TkWv6enPjmssD6ua3JlaZ2gjx3EM0wP9
1hHKMKXWjVtO5AnnIJ7lgcp4wH1+gSQyDyq0xtlgGw39/oiXrtoASVFPowcVxgOd0tsi4sqeVjmw
JkgdAM/1GGI5aIsJNRZ4DVRZReqGH9Y4Ta8LOdAF0jQpYpwCbtG4AT8b0W4GmPFLEXnybEppL2L6
8sRlvSbdpyTLldoXa4j0xVfW+erUY0zzb7fgZ2njzNiT3uliAFyxoDl0ytR4WeSsD2iDCVr3sLZI
ZTdpGfs6I5Mf+7R4Lyk8slNuGjRK6bf5Q6Vj56UvdXgD6BUZirMKsMZ5XUvQ4qnJ7KarvfS3UKwI
wyMZHgeyKG/qhwI8FGHMJIqAjK2hhU4oRLbg7igsHXFQrR9XhBH+pVzVUSlhnTHawHEhdtekDY2P
KmqaYtdTLDnvw2o0w+Xo+eG8dzD7Dicmh5Ww7auieK7GQi6bculGdh7xFOyLRTlvDMsGTHoUO1RY
JlJ9MTnL41OWygQ+RGoxlcauGlGWmhZAXOWpasswLOxFWkHpPHTzChGfEpFena1BmdTntI90Pi1X
kuHmJFgTL99Pjt8FNNxWqFLkIB2J3ampVgQftUouVYOLG8pN1dyvigaKIy8huOu0oU2nArM1XOq+
1VdNOIUwFLyIWvaO/z2AlBjwAYGmtxA6q+yr4zf0HEMzRI0SNH54we6+C6/c1AtWBz5V2wmgCWNh
m4sZ0zWquHQeoc00kPxK29A+148LIFZ3pWlgKAaoWCmjH3XmRQQpMwuhSo5TkyocMTR3nmS64hTz
KDNn1epCSbEUdF3WrDeAKPR16mLGTfrlJgiaxr1YotZPn61TdPVl61G4cV2veQKbsDBOt5mo3Flh
ByCor+QNfVnTUYvOOEnrZCrKHDe8mgwmr85mIxoVlcCXs6XXgZiIZlpVuJpxFoQ06NpBfGCmsCMm
BBPoC2J6DbU0hVvY+byb0mT4oHzp02Kfj8oSUZlluM9zUZ4BHu2Qs0ytXV6XoA+qG6Fjmh5s4wwo
e4K2nugCGSoXGJpo0uGmyQo32kw8ts9dw7x32k6qgvofpAXOnDmbHrpujZcnm/jVfDXmbeTcVjLt
bwMoTrTctoLek7p0/CuniwqEwSRasCUnZRo/GMeJgUGvZXvZ1RpDt5w72k3XsSmyc1pK4/41klOL
X7mYk/5D19BKBKvRq6Zb3Xr9bRSgu/84iDR6Tj2nyA4FpNh+E1GP69NfpukGVgmv/HMNDgNQTe7G
6S4EF8fSMNX3Vsxc53kAgLxzcxFDCcP9d7N0ButKvzYxw1djYlJzrYXCLLql+JA0Ee4YX/SMKVEU
QV/00WKAAmdNRCe2DiPM0atLV2g9GkhmS9CYVy/Nxqc5Hyu97R0T3vLmy8+wVhIERk6fYGTWyxd6
qdc702SoqpxIdQ9Zm1BqsqZre51FOmgu4jmbizdvrON7a/QaY/4o6KmfhqM8wR2ZkCgnSJzPICtY
8w15ULAK4czFx6mymkrztLTdQ+8n7lWmQxpmreORshOd7CyALgspL5EFhtFC5RELCjcp71J3PMIU
/IC9eRIHzy48eAc0Y4jBLlA5yaDWMz79OKHbtWf+wty+HZcAakVWGgCWXcpYQE19RwU4lRu4P4LY
xaSLn8YJNyND3YTWlGEG0zjiYFw3UVoc8gxm8SYmEoHrTlLywVivkt+KvOLuUnc1PTqDQpdGl3P+
VYSxQGS0lLRzjeH6IRs0NGKfKQ+Wgk2ok+MO8YViN3OfdBp0L3W9KAAHVooP4J5RBAfJmnxmq9bY
q3hldTZicZqC7s74NTyqsYpyBG/trO0zz0Mffsk9qkc/um4rhzPWjqA6tl00xixUM6hO2absvcw/
03NkJkQClFQsh7Twk/qFpVF9XWXkqmmtVLArS69Q5gGenE4uFHYLAVBhMS4d5GUVRfs1pHKYAa2Q
fkcxPetswxxZxe6bL5uwgBwVRFxqW0BU9kmeXCbDOH1y1jyFETANw5OTtlN5bViuAmyVHZT8UqHb
S5YZrHDnLPkTrtRZ0bSmcKCoxSvCU5/1a73VhDCSbSAKTcP1YtGluAK+lo6At+98uMIt/7xs6PN0
vBmuc9NFb65PNhvJZm8uFy6ggfk3u8NJ5wcghtwqKg+Ln2f5HqgNXLuhLBV6n9QPNmvnqU9x1zsf
mWw8C14zKuBEJWxDTvMmHT8FXjbSJ+YfEdJhn5rliBqAxFXGM7OJ8qoEGkIRdHYX6KVPNlWdgUBs
Q1xucetQDxrXR1SyAXpxV1mK0vZLkfUe9NhlxPgTFczKOSpOAeXA2HjTuG3w6vKcQBZueMtBxVpS
wtIUMxNUvAb6RDKbffHT2lx6UWCi06rzFVKxeh1YVzapBO7U9MEdjPu8OSzGhhDjAmGf1RIHwa6e
jkhhP08DfapKnqZ6Ssd1Gw+1eLN1RWlKXbkYV2os5tlBguxfKDe1q3tuHcf7SLRPeYeI9/g6sUnw
1ZcZZwB8d4ENmBlxO/jNkdaWpzwfq9foyyFs8iMvNc6Ss4Wuha+iP1rxeoS/HDZuTbpX3iyfrQnm
CY+NMyArWY4SgLVMg8u1Fhgy8fKUYNONGtjFT2LSV6lNQK+XNpy5AbnXS0gxbg9IIGR4GLej1zbs
mew6olCZkqOxzaX7YzYSJuVKUasHvjVw8HJw8L0IhJPuJMhQZ5uyMXZPYhzJz4RCknDrzD6b2KKO
eaLaLh29TUR8+kVl4kj0XkFQ7G01jB/HLMfzW03j+rmas9FseFRhri5LBjuj7eUaHvFridov1iUC
qLpq6A+ykm3xpfR1XL26RTgXZ9rvXP+QAAVyDkmmJWLimNX1rvJhc98wPunx1OcvwKjafPyj8f/f
imZ/N1T9TXj7pnmrHmz39mavXpr/H4Lax6bV//xn2PgvQe2n9fNb/teQ9vGX/hHSDtSvxNECHRC1
dI9BaEJBf4S0/V8NIiffJdLkKuMeMz3/DGn7v/r8BYEhgtauEAE/+mdIO/hVhMI3oQYhplyCSP9O
TPvblJw2YcCCy+VQx+g2gb13ETbbJzpMFMKrMkrZoTi23c9OO+3jYMm3VS/lI5vf4fZPV+hfxF2/
rZI4HlRz0sTyWfULD1z6t8Evqp9MkHkBwJ2hpHmhhR0FXcxqhoxa5Nh0Cxg8V7mSMUuLIukRtSXF
LP6tENw/voVUmiif8CR+pfffYpqnti7c7MDa7iwFqBZJ+ujiVR7dv+WnUq6PBlXuj09d6N8v6f8k
EI/HpbohkAR/Q1f44n20Pe0WZ3H8vt47CGWeBr+/XNCfLPcj/fyghCI132k7sPeKdOd/SeuGWEvL
4HsaCIRNJ3k2L6+dnSfvEyoj+cwKGwNemq1KP81JlVFwDweq2QjtV90h8TNZPPi5HuQlq0dMNC3I
U9WU1fVouiHdM52zmXUGfUvQ+rrtc1y0kXBnuamlX08XUZrbU2cZ1HNFn/apj6uEJEBBpIt712Zn
VWlUcZrNU4gsJWbkPk5lx9nAtTFAokLmT6j7qrec3CnICMdDlK3PVrQuSAmm+M1oNwLjqVChTiDg
aJkze7nmt40Zbs2UPOeLRX5WWOcOQUh0dEfbByKC7dlCkO+GHAEsQF25XwunBJkwVg9UyuiH2Cuc
Q9QcAbSuONqQOEgWZBIoRpXvg3b5fXt6o9sVUlmCGlu03Wc21R+cQlGuUWq5N41yWfbFLFKXo9yQ
XTq7f1sg9HOg/I2yhI6j4Ur4qtCf7RKexyU4yxZC16leRfXWhNp/DcemgfU6j+79GHvPZZB1W5S/
F7PfDNlucrTR27SdGe8rVsWHoWCvcjUMVX3jBXiql3Js96J1lre1bWx/RmOuNwNUGgV2VtPExe0w
O32OL9bKG+CA/te68GFh6qLNschpb7qZlPVxFSSL5aYs2vswJwtErCQcsuDcBMMU3CTE48ypzXNU
yU1dMV13s6CHFSlB2d7LdJ26B58bNR+KfIw/D8bpx6u2DXqm+MrIc01okyZtAw13a3nRQqwlC0Wr
6zzBmYJBElw5M9aHU5+M6nAR4xx7pCVguE/yrISa7xCBAOExYOOrwdFvE+maDvlMWiZ8z0xW+yBJ
QRdA6AjuZZ5odQhAWVZn84jUYpdDrH01czA8FWuFmDAuHRriIQKHgo7c0XexUQ8FC/06QyQDhkDo
G28KF4yhykvZF4Vlsvobz8tBAQ+UDsMdUkMJtD1viQVW7eDvIpnbDtoGgb3tktTNfW69xt9InVWf
AsbXo2aoKRyMZk0m9l6aoJfR9BOcFXUlmsfRQuqDoLQwCZdFjmyJ/CVy0XYEcnkadCQkTsfeAXaU
hYmudrPN6ngrBop6kEjmCcAGpzJsoBwWmGXJyLIpPB3Ta5OlR84d4Q8cNfRGLDtFPgHFhm7r08QW
R5ZpWYTDOUhIlLUu7ToNr2/s3AToX8CVsl0CClaqMNqGbibtlrA/NpQu1N7yMRsS3V9OY22eZp2r
4gFpjykQo8rwsa2iCby4Vg/Gd2f2fNUwF6DL25wLnaS+3ExVl+Yfeashgse59KGgqRbRero4SXbS
d0loDmWuqiuKzoCmxxkFVYz0Wa8fIOyO6RfgfvyqWy5zcM4UqbqtR6ytvDCu15MbCVjaxkGFpHZY
VlmA7jFixG0sl1fi5k1ygcqFEDD12dV6QuJT4pxYbDfR9WrWXVZM04Xqq+Ten8vJhwYVovbxCHMn
O1rtqteViNuyqVz2tlzJFLgvSfHhacn8jpRsJocHY1sAULVAyXrWGZnTvUPvRXXBm6sipLOE07aE
Ndd7b7YTeKvWZ4Nrq9nU13Iuj7gwI6fzVqB/2Xhy6d4MsW5s2Cgn8Vr5/rh3vMJfNwuj0Ks7ekO+
H1PdPC6dJ8ovjfT1tZ+PLRKRwnYYqrSagm3gBeOLnHHFnHdZZdnPwcBusUAjoMiD8igJmECebURB
Nu0U32b5GqjC3NUi6Hsiuhh8TxtSoYD7g/kFX1NjTxZQ4FuHbgxsU+SzToIgdB59scpbp3Jn9Hhe
go8lLMsEIj7RBEiECxR0vEUaAd4Es37sTUPvhiSe7xfL3O27GDL+HU6Jub4STT6tV10U1SDVmzhJ
Sb6k2MWk7tObYJmqYu+0Adr7aiGYftprleWUtWWed5138LdOfLCkt7lfNDeOremaqpsGuBKJFIjl
mBxyRLozD84GtAqX2qklxFi6x8g2WH9u8ecq1NlJ5nZop+suvrVLCiEbUR89xHyRTwyeMbBfx4MF
2a6AIUs3QUpp+w9evSJaKOleqGMmMcjmtvqAImWm2Y7H40KPHbw8f0zrxyxWDUx72nZ39dDLj1Vg
2pd2IAbGTlC0YrsG/drt4aKH93YAFX4UoN0Wyr2UUnTXQKKb8dlkEiOUJOOU7KBmD085GORbQt8D
/NXY6tthinK03UkSuvvJK5Nq0+re9dD1LtCtpLMsBfvggaRd6i/DNZMqqx/svXK4dBPLd2vbhWzA
FGOB3nv53PXAcKP12P5YfPELpguMK2tZ7X1GGPgdHsXOZx3VHN2FG1Z9cj5jDuGHuL6nMJeb3C2c
8LoVy3xPeCntLsKwy5PdNFIEv/NyDz527dl6Xy+g508zZNvdVQ2aeoU22IXRhWEp2J/1mMhYHHhe
/WWY3fEyzJxlPgyAKsbNKlr/iml7Mvjuh+ClyW3SIKpee5QPhVjxZtg0eoM445YXQ1qjQ0RegYxS
dyhbETeaeGJ4ENNbhtUALLUL9/cwYtsbNnJgFXuyJHQxMPvExTG5SJ9hrqe3amzLk7Efxlcb+DdJ
I5yLegi7LZWt4SdisWBCxbP11Nb4jj13G2qIUjlgoDJs+ok1g7kXKCLJ0R2E7QWE75bcgiZy6J6y
H2VedJ3Kp8YyabLLtejDl3A41maxl/0qExOd51NSnVGJ7x2IIoEGtYSp6nZqThzHoiOscvumgxJe
McCIJ8cU+ceYigOMakQ4Lxp6lIPTwB3zSwoixReblO25oyg4aEzLdJ2iCZUmSz8RtHafMr+5n7pQ
kqTNyVGWEQuFSYz3q4EgLoZq1zbFZaTUp/oYrC3K4xvnNGRlc9tD+TXykC3QHTOvJ8GY2nhP2P+8
7Uf3MMRxsFm0y5p/tMshoTf8IrAi2zraKU8D42TbFKz7dRGWN6yF6o09qr88N7zvbM4yoJ/EHt/v
aSjNVUskAOlpfu6Lap8ncbNbcKRswqI6DCVhcs+/8AaEPoM3fQiVh1gqnSz+dWCT9DmlJ17ZZ1s1
d+aKxNGwI1syHhgevg6mzveEhD71iIlsnEUHNzC/uW1pTvSSbWcx1jd5BNOATpRz/k10vmC5AF+d
f6hjRmfKjeQ+X+g590lEJf2uN+Udq2Rwl457F4ECIt/hH+Kyh4Ci0SWBcs7OyQZS/2rJxscNcXx/
gZnAlzjFXKvPoxqqbFpiKBJ0Jie2dq64g4iItcjuk1XRuN1KP6ECfQLhQmcuZRwTOs0CgpVDfRNC
VkHArWluWb3PuOvHqTwV0g4sAB3/xYpkupBtpR9pL9MvzG/JNZHyT/46+rcqKSzRGTfaNnVQnGMH
u5UK0XvvR4/Cx+wejaA42eKdukvwISB623VYRtkK2ZdGeNWZX+p9UgIWqP3aP1dOQCprApIy5uu+
TQrMJclHOWixmTI01p3cO9Y5alaaD7aiFhgrl8GZtDb7pssVhgl7tc7ZmUjmlIRSggUAwxK1t2ge
aA2lkiu/Mu6XkORIL6iYLZ3k0Ijhsek0Ex2fdd5TwX0aeOW11mBa+1A8s3JZnJMC3OC2Kmf9wXbB
b9mEgmtGNuWD8t0jLpu3A7x3pqEYtDCP+WIvaOAF/CqRlaiiVPdeWdYXMvTuljW4J7GPhm6V+lpP
VfjZn0iWTDj0kDO1Fzyjw6Pu8ksqYS6bKqouE8Dfy5RdVcqDi5835C0pMj4hLwAR1eb6zIcVtlVw
OwsMIgMNmWgJp51rxFFXm4O6BHUznXum23ued+/IZZ+nY3XoEeOAZCdauCxl8iGcRgQbCt6oakzx
YakCeY0lsGi2gNm86yQZIgxBHSKHUou74qhpdyKcogMaGSpxUtjGoq/2zrqoL5HCU1imrKVIW4SX
Q0Va0DFuvosAyhZjCQHTNM05ZRjntZvxhKpouGsQbZxPyfroGjTgLqUXH2dBeF13xAGaoKaYegzs
jnzsuQfEDA6Lk55XuVSHhtjgNqCU4rSeIoDn9ZKUL2vjPix4Oh4HxXQ3hUQQIkZ/QPP6sQtEfD9m
lNKWecGiVwbFJnIt7iCV1pslj37LZHfR0lmzW8oMWWZdTejCNBlBonFWf4yljq5WBvALBcAlx11c
YK0x6VU5dOmOEP9+4taculONwy5R7jbQw6YWqFDyxOmYlMmer6oSN5Q6MdTXNoPG5kT71OSkzwYv
JW8m4KEItCTnYiGlfgL/bXwJTGzvsrjBFpvS4cl8GZ14MGUvvCVrd+ilL9h1pht/mZ3HaM2qnO1L
5X8OgvnOpNa8ULCwJuwwQX9n11PShO3RIAPmfmiHM6Hd85qXhwU58LjZuO4pqRH/OeA2X0GaQ6kW
2Iouh2YAyBWEeFlVXO7E4gx73N4IafzYPlZZAaSQVg4KDI6E3Nyj2oHVwLpG+X03aGwzJUqBug3J
yhG7OBkJH9woNepD6RKzXXy2BCWijoskISPZzrh5B5YPkqwaBoMI60Bip0tVkwjJ27THYqdfB6Kc
aJdAaVsPnq3ar022m3FSw8weO7ONzNqcg0KX50XF49oD96cqoGrLmYiCIv48jVRZPST+OPcN7Gai
77eeckPVowyJEpLgs0sRxH1qx9igDKUIwQPErBkdjpTdTmMY6XpJ5h4qJP0zLA79HvF3RIYpPp0o
JMNytEYpy+ftVMjkWNEDk/1zaKJhxBHgFL4Xb+bZ4vD1nFU34c5VRBGZzHtMHWqX2ZiY/quYRGxu
vb59slOF7TaVqU9sOFv5V+HV5LoDtZuuP3YD+Tiqok+KwtAGyz4prcfgA3k4WXYv+ZBVfnWYm6DX
9kis7EIWSGlXpTgvqIJS835dfUH5xKhVGeLxGUg2rLs8pnxB4UFycJGMm3IdXTBG7BJn5eyS39PZ
GUlPvatFUX+K+wYkW+tJKpnIB5yERRfuyFqhWwZHe9p7cX/aRN3elPKVSdeeGmoyHrqWxnW8fUps
vdTBF+vNE0H3Eumyqb/WzdjsQMYAjg/aJ9IY2zUkQTbp+qaj4TxrwShlIEARc5CLGdcMqGGNgKdl
DDihaFF9pBCm27Yzj2ZLGpgKjnY4dNS/kyoUoziy+Kbjbsz9UPp9ec6r2O3ihIx/qkrniu4d9owD
6dp6os8XtGB4YmuX0qbJd9qNsfoCsFFKXVfr8j5RqIp5jJnEanuXDr3idPq5eQ7XrMbpZbtY4ZxG
YRM1LXunWTjZjamW/KNwogyhn853rRfU7bZrofzAlaNIYeNKwfMaU6NSbBzClhDyYo+IxNIm7H9X
UhLzCVFH1hLCNBScJCbZ+6mMx02zBOo5SSmN2lAnkpxLbu2GDBwAGcyobKCn4skl+3SSJt182faT
BgO5XM+9l5/ZoXtr8QBnyJdP/W7ceSXVQeQbtsm8tGeq6lE3U3NF7VK93nnrFB3qvotvqqizT07i
njpdwVqjWJPrXLDrOGG5+lVQd5ef9JPsLzs7ikvHockspR7GEcbf9AxDO7ziV1NYOrtOqE0n3Oq8
SIpib0aWtvQDAQRNh6Mdlr674N71J5/EHW0MMRith1bN+oU8Papujcm+H5FaelMs9pV2hvM+lc+N
Ms2ZQHJJEnl50iijUdNroKsr3kA3a+/U1DPND6u6dNfx6/9l70yW69aVNf0qFXdcPMG+uRE1WZ20
KMmWZLmdMNySBPse5NPXt3zOvWXh2FYVxhWx92TvEASByASQ+Tc0aTDMHNPmPAZ41iMMO5xdd70W
tSUfmgU30pxQf53lnX/Oi8i+ahE2A3TYNL68DhzHuJsGTFwPC4WM+2QJRuCG7Ir3lGiSIyjc7tqo
6mqfuWZwMIBL0B0MkifuiuKMvTyb3jaa+262H30Xy9TSKqqHJrIDLjyJjLEzswANNjmGC37VHozU
r065k6f7AMMw4GgXyI6Bm1ZKmTML7nyc7HPu2lsS24iWX5UuBhhH92I9dHF+vU2LwUA8UyBfiXXR
tDcHwd839z0GTs0ygvWYP5pe0L7bCn7EExFCRMFPBJG3IGxsINBaTdyH+2ju3gAE7XfLiv5elGco
ImaW1e/IB8i70lO/cjN4OmKxrFOFm0vrd6c+Gscvk+muu4WK7bWYGh4HRrUdPJksdFDd7pvgiYEN
SorsuullVyOawa9cC6+TaUzKkxFtJP9ind7zYr+gorJ/YqTWn4ApCz1U8xpYCUCqXKKMD5CwPSZB
O+AufgG3Mv8nahvy6PHC/zT6VCb3XirfeXWB+Fsx4WNndCWiblJyFmZZdzRGfN0sytHzYvVxAqQk
2UcAr96tZr2xugE2QiVWc8h6u1c4zeObmkBDHSEPvB0HHr/olFnf7K3/kQ5ckikZ1x7O4tX8BqDN
42qm/R5J3vWwIpN7lzTk4WU0LjAfrhL1guVnuqan3HXKoxDuB7oO2G9snb/rVy75FmUB7nGcwGGO
EWbXzPZtNYzbdSIxOrbrEbjOVjfnHtz/qQKl+Vqmjr9zQvw/KdRF72Dw56+C3vs+yaS+d3Ls/QLf
4hrCXftrC5znVDpG/2ouJSac5oAdQo3LBQCh9NqmJfKwJOMHKlG4YBmAFLnVeWEauxdrP5O+/yGp
+zN7q3704EyeYQaBvLMQhgcDvQA25dmT8PBpCe86HLvHEXdO5HeC+ihz7GiHogIGtY0fK7uX2ESG
2S010vBQtplzpm/f3ptTgoFbF+Efil16cTIq0GdrgFG4B31ztxRBS3d+6p0vvu0ZV1VvpdmuaRz0
7qE6DN8oRW1fi8LzY8BxHN4Vx4K1gi0esgH/K983XkONmM9GaSAORPkKu4tlzJ4oA9Qnm3bDfsta
DCL66bayquqGOiM40cq9BnYYvsqz5a4HpL0PMckNMmM9j90g70WSZ9f1mqTvw5+gx74Jy2yP1ARe
lhJKwQOgrZoLaUk6bVaMoGQ3nCvyaCftNxid1nt8394iQxacsprVWWz5ap3M6bqYuqu+rmlEuN4D
WEl2dOZtWGBQghruMjwXvnQ2hAeAcBboFwCaQ3Hyg0ic+HHzExUEcJvrTwwnl5D2mkJ/cO7MxOj3
RlS1+5XbOlY0VIRjvxF1evZ+okGxaT5sAGwof7bpNy4W6+fJizizzEurKfLsCksx/4gX5ftZVLzE
0fIKygGDd9vHNUG0t43jlcfQc0GfDB4X4dVpKEn+RKRismGkpyDKQL9aAU8cu7P2yCejSWCbX+w0
r0/oiwbfV6caOIsbeaCoWb8Cam0/JcBm42BKeD0JJxcgvwzvIRnw3SxqbMY7Km07Oc8NVzjuAnDk
5v5chASm12YX4LJY39St3bJtNuuh8eR4HAKDAzhvEG4GLVMySXcUj64hw/KQ5guv1lGM16iFAryJ
Fvpa0qJKWppucy+Nsnlvcb7t7JZoBICNzlQ+Zc7xIgt9HC3IRgAPsyfqL9MJwe9hvxhOcpOvPMEG
MI7vscQO7ugqRfFa2vbjWpve46Vi9EB9x4ttMXTx+hNPjA/JhFW9E8EoidyHmVPtCU1oOh0VUqbX
XFdbDKCClvevkI92ZH8a/Lr4CGsHkPLyE7BshZdlqfrV+rT9RDNnec2xwox4rIze+mmc++29VYQ+
VJYWl7hq66uvq5/TgJvDkP3B8zQEtU71bXCueWOHVKib3I0nJzVurbbsYmG5820h8E5NZDmhE1mb
B6DeFztOBFefxiloriKBEw5wIOKHksw+rRaAmAV8bMrD/0RrVz7wlc+gXhDdD/eGsYLCqn+iuoEw
UWPCYAKAG1HvuO1IvbOZtqv8Jyrc/IkQr6gGJvuep/KPSY48bvbcpqm9hWY43kgzdOdT5bTFuus2
27Bu0KLD2RB3L4xJfuLPaar5+HmkeVUfJ6tv36zTsF2X0QRMFaT/Ke2dQJx8Cimv1gUDcKeFJrHj
/CUzSaezX3cFWPalD+aDHzbOKZK9/YpiLdd/EDWU2H8C4nEYzt4tRk9jgN6LDXhYWP2hNIM5xs7r
akwawzyOrRy/h/UFWA9WlrIu6phPfWFzjRWX2roNkm5xzauo6d7MZj7uSh8iwpq9EhcPojl6bCd6
lyBLD9lWP+V98CnqP2/wwO7GpbsOYU5g78QOP4zSvSE37qlsF/GITrYnZ1oKGxVgmr1XIfVQKnsi
XoLE36VlcrsKWtB+6vHmnW74g3ce+LGDDyeqt7v1JMy1OfnbMu6nBps0fAx3QePuIlHfe0ZNDwMf
jXXMXqVtc5okTjZyks71PNmPEqMUsDeYoEHnxFuux3dmEB+rCDnewueoyBHt9kAmWtQqrkNq/mmV
4T3aTifAr/x//o1aytz0k882mDDXgO6bQYNbjO5CbEmWowNJ6k3AK/AoMvnaNFBBCTGJwYoRG7kC
wOvSvsrN6dWcBHjiTMOPCFH7jZcEtoKZeAActe/n6Wx74q6cvfBwkQhdwmzftbK47lczuMfn+8Yq
p/mQ2C1AqvKLE4avvdWmQum/whStw54g+OEI0AvTxeO+ABj+UK3mXVvJr2XaL/uWTEqRxMftO7iq
WnyLuhDgbgj8HwVU62IrhK1aUvPiBbuf3+QXrgkvd9BDZRYAkJuyuzTKsHXrHFoY9dIenKQrTxVl
v3QDDF2R3vZj6qAtSOm9MO6KWjxUDtWXvucGm9CU3uVc6PdpalZ7u8HCrqqG96zP9TpnQDqd906U
tdnedbvgpieFXHHjSzhT6D4JKfO7cOmX9wQCovtWDbVomNmhmyvpb4z+IrHL8i5CT5YkFMswJZRX
5zXvV4jBwl3p+lCmhfDS/iS/BIVlvnK52FDztfBArxoBpKKGo2BNyWejrezjpT6xo8/9aXIn58cl
f+0nsyq+JnRg+rhooW/wp3MPu88EAOi7hMaYpLC4+Pj/uAsPu6Wzffd1UK5YCkIPzt7AoIpWLneT
X0Feikhe8VA3eXpLjyiv9qk3mz8m8unuf46VKfMQPYHrDHpQ+dG26/mUeN3Yfvg7HMV+zrADjBJG
HjVFj8onFFpTlQeGURf1jZml184YZQ+lW46Pi9XxeDJ5TsiDDGszwBR+ZsXzaaIG3QEDQLByjJKP
9dQAC3dq18BJuSwxsXA9b3kErtjCUVmoY+zgj2Lc2aMkK44zCEu8H6M6n4AjyO7Wwdz8Y7261JUm
ZwYigtS6dWz5+v/iEf5/dNp/2B486D+j097l38f6c/WMpH35iX9C0ywz+ofrRxa1HY8GF3jY/4Km
Wab9D9oAvsu2oGT8Uzb6X9A02/kHZEzT4h+IuM+gaeE/XP5bFLk2ejukCGyA/gs3939Bt35OxDQu
oDkXTrcD9O1Xaiyot7XZykbGCZbva/DZWJ3rX9bgN/izP42sqB7I3Lf6si2XmFLiV2DFX40ufUF5
+k9DK2CyVkiDQ7aW8ShI83lnPRZONe+15q3qJRO4wHhLgS+9l1UH2VSvS/hWJ73BL0zVX5jIUWsU
4WJnSwxm/pZmKy+mEjaU3uAKzTX0h7LpJ2aOHHtywhwZ5eLL4as3+iW5/TJ1yYUYSPswxw1KPHBh
onJnrjQp9UZXiMBpnokx5CPGpMP56IMXv4mKddGc+2Uj/TL3NVlzP9n8iatkG4dhecwwDPj7xC9f
7v8ADf87gGwF07nQ55EJWKa4tHGOuZ5RZBiuNptc/3nEqQD/mjW5CJMls3Hj1q6t+bEt5U8Kp7mH
RJFNsQP96SoaG6BrU/aSQMBllN/8VT8Z9b8smA1yxx77ZIxlz/kw2w6t8WnV+xqWmnPKxCrXxB1j
f87z+6qqurvec1/gXP9h5qqKtKTwCx5OTnGdL99hHR0sagt//9R/GlrJaLZdteVQOdOF+xQlD95W
l+fc3tLlBdmxP4z/U3Pnl0VviymkilxPcUXPNenNJi6KVL4gC/SnwZWcGXqlOfkT3Q6jktGjKLPp
yTAqvVxvK4NHbJVAjC2LPhp3gwWRSc5PWouuyl5bE4gHYCFYtwbBSkOZCta9u42z5porCXkwPDOY
oGHHGJCKR4rt7vVq0Y3Um7ySkVPovZlpNEy+4y49QBI9lMn2oDe4kpDbdkvheTH1PnKi7rAmVvuF
nk7x+e/DX4b5XQpQMnIWAH9tTVKAnRrILRklBVAU16rHbovoyCVebp7//pv+sDVVhWNpbk4weAP5
QGTixuIWfKpWQGd6oytfOA/HzU/B5cY1VJ38qhN5/lrmAcBsvfGVb7ysYUIH42cbsbfRBA7m3dhN
LyDZ/7Q0yjdGByCgJ1uNcev40UfDsNYPFCftF86uP42ufOIxmkVOJ57RswmacsTjNcd29+/r8pz0
8N8Ho3n5pb9kM7vs1nZJgyEWvbf86ErPvqnbLbg31s4W+2pK8GCNasfTWimU5Z7/OjOzqRv1Yx93
RnTnoBiwm/ry7d//lN+vk63yNtw0pTYdrH1cggDwEwlxXx70hlbOwlFguFsYso+3enjvBBE9juEF
bdo/zVo5roBlNouTM2tojnfVWF6J3tXK9zAtny+2l1GES4AYxVTQvi3Fiv/tojVrR/VRXfy2G0KX
o8Sc03Mmsx9yE3o6t45qnNrToq3HhYtHGYJGjsIn127f6HxHx1QWe5kWgZNlOMbRnN0Kcz6vVXql
N7Sy2EhWUSpqUy6vPm32ajI+ev36kjjdnzbJhT30S5RmQdTMLZKB8Tgh3LlZBQIPi92+15m6rXql
TlZSSiBbQwwwiiYLAJxirzeyknXp18rCHCkOGRALioH2Vh5ohqSSc2srcOwMm9q4LoPX1H7fNqGl
9SltVS1dUhwwRLsx69FodpXpP1Ga0XsRICHx/FNuwVgYU5n3sYVLMwJ51Pg1l0SV0M4juJAWSJw4
DZrPkTU+dhRztc5nXEWfT7vtAVI1mEzEMkPMc2mK7mqCL3/U2ieh8jFb+lpUUlkUx+v2rgV7Qdh6
SVDVrprRcOuruuhjr60DWl3GtyjYfuhN+xKuv4SlR1MOPgbb2wLnm60Nhtq91qFvh87zoalMN34R
pn3M2mDn+D3CLFdv0spZ1jqhN4SXtc4MEPrOV4oFml9Rya7hEEBrbzncgzr9lk2ZtwM18kVv1kp6
XRfZi8lp+tiWsqRhPH1PLFcvS6m62KGLOHwHlTwOVvtqDKwjUEi9VKLK6fkD6F7fLfuY5sY9Ne0P
SUWp9+9LcgmOf7/6U198vkXa0LAArnG8S7R2AHt0ZYGZMr2P76hOedXBFWGv9Sy1XWWjh0U1BSL1
eshx6ViAdoqiE10sqSdwbAdK/K81fg4QQ/t4XuWdN9ifAtt7/Psq/eHoDJTbc5QWayuHS1+hRTiZ
zhUWq5jZ6AWTKqadDnA65QjMxYB654fD63UetMqn9GCef95li1wRVRxw20ozNqzAZiEB176wef60
LEoWaKBgVTIxaIAjfJGiieYkpV4aUCWxq8iz0g0RobgNMEJA6qUHlGa/0/ucSh7gIjQN2CD01AdD
0KtvuGQdtEZWlbAHBDaKqGfkvnXoNAJ1DrTcn2xVtDQ1ZyOUVsJa+z5QWD94Aqz4kirvZR//Jgv4
ShYwZ8dMffhkcWJ1xbgLWqeLHmsf96x3dJ+Dt1qL46qbsekXFJbAS4TVFtHkJb/7UCW1BveV6I96
dJB9wcqjvHJdYEjahYnmR1Wi385KbviQymIxd4dZ1tczl1C9WV8i65fDvxhIuqMddrE5fBvQ7RFC
b4v7ylqbG+S0ZmPO7lAhQVVc5xd8ot6klbB3JzF7dROw1HUWgPUGJlAIzfunr5z/tYsM2gAzIg7A
G193SFMd1kbYekepr0T+FOVR4kasd1gHeNI64NwKvU+pymYjZiuXrGHFZShOU2cccploVc1sVTSb
xR2RliX2x9q7Gkvn1uKdpfUtPSXyCxhxiwQiGofSP4jhDYoWmuuhBKS1pFOQdSw1iORDG4anWhh6
546nBiQ6m46Zsx5OtSKMg7wQslR666EEpAlYkuzndfFUFgdpkwtRW9AbWgnJzq3LYkTmlUoK2EC7
vAWhoblBlIjMMUOoBZj22NiE/eg607rrwehrjq6EpEVzLoBtRS5xhNhZffA0RC/VgC777Dcnj6cE
ZCCHbEsnqp7BjMDUyZ3oh6zSciA1yyD6NiMNitKbCYVQL3mpOtj9lmSIAUPKBIUMLGv4kiDbqTm2
Un8uEpQpm3UBxtJv4riBV9ptPbIFWvvnooTz61nRTZbh92HexYtc4yrszmWveXi6Sqyu4qeMFEM3
k3wwa/sNFiv/T6Lr/1UbBtnwfNZVjznmVFis99bFfokmLfQDvQVRd33vmp6BQENswUwBCl8Mh6DC
tlRvdGXX90BIE0QdOnh1SbCXgQe4WugV+jDzer4q7rRJGVyowc0QXmS02p0vIeVozdxRqkM89gt7
3jhC4SIBRd/MvreuorKBPaf3C5R9PlWr7Qq0s2OeLhB/HMRNXjLpuOTZ3+QDR9nkRjIE/ibYicGM
c/xa3I/drJfGHGWTJ1OLjEckOpaluxGyRx36JePtP81a2eSDaUeLGNmJg2EeoCmc0rp60Ftr5UCS
OHDYYPv6eAHMD2W5bJtdW9r1V73hlUNJAMZA9G4FKlHl1qPMPHk9QAL7rje6EqGhnURVJiBnwJT7
LvrsgxGGmjVQR4nPdRt9e7IANBdD8tmHLTHkk+7YSnjmWQkDymMXln303SoQIbYxONNaExV0ZM6T
37g+HxTscGIfIxm16wFxh3DW2zGqQXs3hkttRyQuRCJtcOLV1TwIve1iK+GZG065Wsj9xP6wvNqq
5Ox2vhaag2Lt85TYOBCAMivllmFg2+iF8TS/dDW/JL7fJBVbCc/MAZKetD2v8hKxyAerGztxCh2D
/VJN1jyiQrt57wSIfQEfooVAkDnDMGv+YUoEgzZwyrBsujhfuh+IZG97J+j0wFQILT9fNUMIuH7D
pTkyYiVSt9Y5wyjroLdV1fCNjCWye8hZVbe+q53wHdezD3pDK9ErHIR65pbSUdRs5o85R/5k6xvj
pYLGHxKyilKZtwHFzm7iGh9A/TS5PVbjrAcz+Oml8+tFLIGJ2xU1y4LA6P2ctB8zE3s6rXVRTdhN
0DpZ3bJZwtC/npL67TbaehUk1RrDB9YHpDsjGaPrLbP0ZgyHR71ZK7E7GlsOh7lmuR2BTkWKVPo8
adZIVEONGow0ZLjL7RGVp5ZLTDX0mquthOaA0JsoAl57uel9sOfgVJSTXtSrsLpogp1rWAu39RQh
GQ8ZkLXOXnIM/MP2VmF1JZVuQFgB10c7ve+r5G4oQr0qvYpMK91haOacyNmqGcL5BOcxt8wvevtE
OVe5x7g1+itEfdR8KqOumvYWoKl1rzW8ii5y5YoQa03JYZTJQw4tI1ksvcujapied/BYrcu91MVg
CesIJKkCVw+sYJvKqepaie/ODif2gD7bzvO978h3alY0TCU2OyMd0cg2uxgphUdEMO/qttDbK6ri
5rSNFp7IDC37PG4TLutDqpdRVEhRGfazTwW3jaMxeYfq2qM9O5pDq0fmsjrLCOkjRqnxNpmGdzUu
h3oJRYWdyAEhR2ci6r25/0YOuO2qWu8urcJOBht+ddQT86PMr3xESqqwPenFjRKWTT6EgRwpAvpb
gcQ+ttBL80ZnaJyRnt9P5DaMQlhFG5ti/Cb74BVSpnpnpaVCTpCa9vJoY9puNMdbarwCVa71HS2V
vmOMSJ2FIREJge0haLPHKDK0sARWpMRj2KI5vzkkWGcy3yJOcLv5evGIqsPzxW6i2XS2uWrjoDPf
It6Bw6UN31HvSypn5SjtRRSXA40az2ntGXxc0H7SG1yJSQ9btEqgNxoXTWgcp82KPhjBMmhdNq3I
fr4uVuJBiek5Fzw3uZJL9BrVIK36OfZ6z4eunA6Actq1sTTSj3NovqmNUguvDC/o+dAz7E4n2jhy
bG9AmaBGiSSdEdHUWnEVQuS2uBjMmc39BAL6fqon6HqDr7fHVRAR9wfMPuDaxv5UvwnH6Ak1h496
81bOyozUlOUDz/4Fu15UXbFWQtJKbxuqEKJgskWYLmzDdkM2B+7mtPPxOdObuRKdgVHOTX2p3xoy
Ow5oMFWhpfkxldgU8JhWo6cg5w3LuqM/B1sbLR6ta5WlwogQm1hG5NG6OCnKAdJxdN+hMai55Eps
1gNC3UlKOpwmB25IIXZ5buqBcpB3fx5C8OLbzZz4nnKQp9QVb/t00DvYQjU6iwIDppxbBHRqVJsC
/42VzlqoDViCz6eN15fvI5NDw3mJ0BleUHhzTTRitfahCifCdSdL5mZAwYu4Wczsq7dYmuemCida
zEQgSgQujBPOQtoTtcgKacekfamU8/uXj6WCfCJp4wHRum2cJN1VsM5PwhJanQqYH89Xfaky5Okv
VW0D4frdmE3pwZDIeOituhKiaEUEW8JxEWedd+uZ6H75ukMrhyfIBweaMHQ32aDQ2LXZt3yuMr2s
dTFMeFbskC6qZoHkTtGXmBbN92sa6WUtFeNTuwJZMReMz9zbCEbgWYUgvqdV7bBUF4ItmEcjbFgU
sxS34da/KjOh9RbEieD5klDQNry6iy41GrFiRDLcNLYmOxKbiueDp/46gS4n2U7jJJDT6+43JOL1
NqGK8+lNnA9XU8BuCByKes2jbRqftfa3ir9BhMxwOp88jpaw3AUYme0H2saaE1dis4zqbS5QAkNK
1z31xfh2Dry3ehNXApMnN1Rp32jjLseAqUV6Z+ne6Q2tBqaNvgAwVvSrkGiqMacq5lAvLH0lLEVI
e3Jz6TiVqLgj4mBap3rJ9OpilgrCiYw2WsxyaWNMu64A338fjeC93poo56bsKx8TOPKJwHx1qPO9
IaTemqgInPJiwVGOKXXZMWjQrEBsKB07vW2iYnAssynkaLO/Z7P86FTTrZu6ese9isFBiyRMVsxx
48ipkEWpHi8qclqr7fnPs4ndiQ6TbR5tdJvRN8FO+Gg3+Kbqje49H91KhiWCxcpTFi89hM66Vysi
E3qng6fEJRR0261mLvqp/RDZ2ZU7lJojK2EZuFNk4QfFY7PD4QW/XAxWG3wV9BZFicwotdaLeD5f
05+u6nm7kVZ3pTe0cp3FCq0TPQqW8eaJk2ebD1ER6T2RVRwO/h4+EGdgGpFofkhZnOpIr5SHBO/z
XVI1Xug5Mwk2EG17Grdhuyr6atZ7arrqeYn/XRPVdDV66SFwZcRtmT5pLbcKuMmjDIRgB0jD8/G7
w7MAlxfNWStxmZizCHD/ZNb4HZQRVbes1DsqVcANZ3Btb5JNkvr+NdX1m8TUS4EqgB8+QFq3Bh9y
zREHjKwWnSc31Zy2EpTIOmGxWBPuG/KmjVPeuuZL8MlLaeDf27+YUj3fgFQJSzhetH+RLPTdTxXI
0k/4qAz9CZl+b7uOwsG8X00XP5K/b5zL3vvNL1SbssOy1QEligIHBjPJMMNN01uZ9hGO13YHrGUu
m0c4FogwZn5T6iVjVQ3B7irbQrSOewz61x9cTL/q3VZ0QnPHqrnHkQmWnHx8tO3uu9S+a6xGb+Yq
GCqLfNCFSdTGdRNWexCMn0qvHfTSsQqGSlBesjc0GOPAx7mvLl85warV/rAcJfVw/E04DzJvtHUP
5oDkIFKcejARSwVCBRjj4AXNeiPm/KOenbdjh8f83/fn5Xz+zf5UkVBplmE2nbn4N5t4ztZ+/zg7
wn+frIveQeUoFwPILJWNcVTLdR1JTWxIPotZvFQx+kM4O8rFgNpIvq4WZf8qsNni6EF+b/PGrvdp
gs3rPi064z5pGs2s5yiJKU/6XjQzCClHDO9RKb0LplGvwqsqMo1TjSsbBp3xhuXYzqj6EreyWY9W
ZKkAqSbv82RgV8b14js/MtTMgTNhEvzCJros9+82kXKRt5yedg41e9Qvp/WtmUjx0emrTC9sVZSU
U3Y+tgI1S4Ma+dlGy3vXVGK5/3sA/GHuKkQKxXVZIrd+adNhsuAjs7qf7WHRqw+oIKmtgIk2Ik8Y
Z7OE0+XdI9+pl3JUkFREMWPBeZFS7GIh5zu6yAnv/Gx74YT/iYj6zUdVkVJ4mqaizqMmXqbRKhi5
WF+N4C1y1PTnediFwdQ8UV/uHhGdNt/WYpQGV6Mq+BZi5XuTjRfVTRxyopveTY23Ib7w6BZzb3jI
x6L5WKBa32NfZcpvo+FhQ89BPyS3Ftfxm9noGGtu5+QCL8eCTO9TK9mi7oYWLUJ8Hzanu+m79k40
kV6JyVaOxFwus7uUc3TmXvg9wxqvaYyverNWgquMmrqPCoZ27Ttw6v2md9SqEjtIVo1z3jNuKvFJ
ythBZf7CpecPMaUil+bEyv2BB+EZO/Pw4XJaveF5VX3SWhAVvFQ30xqlPqPjaHCQK8bM+Te9kZWr
uJUWfTmnLUttVjuZ3ISVHt3dUoFLiVjayE+a6FwPR8Ms9wG2xXpzVjY1bm+mLQdG9pz2uA7h7QIa
TW9o5bhbnBoPh4ahLQSqnWE7UFjWO+5U1FLW5i70GjZf7U0piqV0j8OtWo56E1ei0VuHPLXtLjoX
6WYdzLm+n+tQs8RuKfEokmmr/YDBXfxmAu/ko4avNW0Vs5RmpTNIeGPnoHYOHnLNi3jSG1m5nnpb
b3ulVfMlC7FH6gJp7I96I19uZr+wFsXFlXYeGv+MEXG530bEoq0abWi90ZWAxITHKPFTDMAWm8Mh
nBAF3zKMuPVGV66mYMST1Ih6/yw8D0s0z8uO9dblLxygf0iCKmxJ4hfil0Hrn6PRKe6QmE2euk5q
bnFVMAejRNsdpO+dwwWLPM86oaWuFz0qcEn05YLC8+ydLXM+2M2nvN/0Ho4qbilHKncZrNE/j4gT
N8m3DsshvU+pBKWbTKaD7Awjj1F7SF3rUVhY/egMbqrAJVS+sJNNXO8slvl1ssm7YdFrHZsqbml1
NqwCU887mx2y6mOXVLul8fWu/f+mPJzWfu562+KdK895g4vafT94j3prokSmFcIMMQuG5m5yxtQh
7l2te62pIpeWWbRI39ceyXvNr61hmq4TrGm0NoqpCob1WEZYAFy8M3klOwWGOR6wM820kL5Ynz7P
hsMqnGGuCJ05gh0ZeDEOOprLYj8felnAKnr15GFHGR0S/F5yVytRIUX8fOTU7YS15auH3XdYHUOB
G1hkuXr4ZGyan4/eBkaUFBOjh4vXHssmd/Ymtyy9z6lClwyKp4O9sA2hK902k3jfbK7W6WCqwKXR
xXF3qIj6YQrFZ55XwYI1gzAGvayiYgxWbEvgiW/YqjTmdYaZ6VhWWhc3U1UR2RKjcPtEyjP+sRvu
QNETlEKtHI4BwvPvWW+9FabWJM/Yq2fHtkhxx0vwidBKK6osVIHNASKiFt+zbbMrh5fidT9aehtd
hXRtWejnZmZ45xwtK5HU496tcYLQm7n3fF3CcgZ7YTM4fqTuDicxjDxcHOj0Rldu+VGH3Ytlhd55
SXEv37ldYoBLubiRa/4C5bNCQg3oC/buudraw7z1e9uO9npzt5+vTNlYYWc2pXkekmRvWcnZWWy9
ja6CulYA5wt8ExOLI9inUmAMGmndgnB7fz7rFk28sh5S89wZ3RuMup66ytBCF+Ga8nzoqs7Kos3m
7WxX9jtUP5Ccw8xXa7FVRJfvzO0YbOF6RqUb/808er9gUak3tnLXL6p+3roq284JPFGbAlA+P+EQ
pactYKp4rroQ0nZEQNaa/Du/ro5DZGq9UrBPf77i0CAj1MmEPE9YLUxjeayzRDONK6enHy3WwMG5
nOuWohidx+JiDPZBb8WVTdj4tIvMPFrO8KBBAXl3DX4+WkOryCV8TsZsG4zpTFH7EAzZuQhcvSSu
4pamtpyGfM7mcz6sO9e1d4Z3rzdpZQc2aM3JwEqms/DlUYTJaU6+642s3GfxL2mzBh8SdsiyPPpe
4F2HmBjqRaWvHA5l41Q4KOFcOVtdcMgQKTg6i56AgOkrZwPEfsfOBf425eIdKs+6SzWpTqYqHeQL
F4+UJp3PrTO9GqbmABJNLwmqqKXZ6VLXwy7v3FUDFr9FgcVb+EPvYyox2S2yw7rNn86ZF5yX3jjg
I6uXA1XVoDCaQwSl2YHyYllc1mt9yszR0LtzqrAlTwpr7E1rAnjmzEcjijxc8kbroLUsKm6p6gTK
wKacznltPG5iOeWF/0VvaCUwA8QOpGeK6WwZxTmx64dwK9/pDa1E5upCd8q9cTqjMHWf2NE7TBX1
znhVPAgFz3niCTGd26K8KpcVyzY9rRNThSwNIlvlYjDr0sbEFsvvm7QMvuqtiHJXs0qRQABrMbTy
P6TmcsSsSXNBlHOyHsvRC/2IkWHCbxXu095L6j6Xz/Xv7STTU2LSrksXK45lOgdNu0bHoOqD/Dgn
vf0Rk93G3wWDK/TqTKaKYJIjfs1NNJHMnfzGRi1zbA29TK4imMTkRhliB5g7F+0+gUpg9v9yUvoq
/zP93tz/cy3+Rz1V901ej8P/+o/fFwxNFb6UbE672hiPn1f8098OZpvfJhVefFqbRkUw+X4XcAgZ
49mpMhOvtjK4cTDr1jvyVdWgIJvFJLycjFtfdBOiQ5HmehlXBTE5LNTiIN+NK6t/5UTDLYKNJ701
UU7Ohj4lIuzGcMZwfhf0yXVbBHqPHlXgcCtogjlLNp79T+F8dBrNYZUADXwporbMxzM+lnsvEGc5
JW/1FkMJ0CgQZD/KG+fJCBBpEddI+7yEMvnT1lbusY4rZzMrWY08GJObhSi6Nnwx6J2aKq6nkn67
4E40nHvhvXXWsNrVER7xWsuiInvwsupMkPLjOTXAZ019/rbFi07v/aoie8AZOBGKW8M5jKqTCIJr
IT29UqQK7MmyQORzWo3nzSrf4Kd38EqpWSxQMT2GdHB4wLoJT1z7hyWsT81kadYLVUiPP4b9xVF7
ONvNd08WhyLK9a4/KnrHK6fOTkYWG4/nPXCGE5Imeuemit5ZVhyL+8uGTqthufanoj964Ti8kFwv
l6jfHJ0qeicyamsKEGPg6BT/m7Mv25Ebx7b9lUK/q5uUqAk43Q+SIkKRczrTQ/mFSE+iBpKaSFH6
+rOyu+69p3Qa6AsB5YLtdDKUFPfAvddeK7hZgFh+G3oJYe+trQd2mr2polkwgPX42JnfgxaXyS1N
D/Laq/S8sRj1SIqoO8bqTYKdL4DQ6AIcej9dRUW2rE/MkEMa6hAOA1xbf77oy3lgXmK76aq8rT/3
UdMXsZLq2J1ljxVqvdnJaMTZhOYWuetojBRgPEgYTPZYIYEhcwEk6niF+mZUCCm/hHN3jJaM7NFC
IZSmE+cP41Wn8QOEQ+sqejnkIPc4ocoNM8Owz3gNWpstafCjFfpY+cPfxedZ1G5UDZYeNeaf4Imz
aDHH5hPJHiS7dFTXW8/GK6Xgv+nI3TzpYwFpjwYKkiBZrNHjNVmTgsQ8U/JYR5zs2YyWlIAqiUmI
umt+3vqfPuHHfNgeD0RcAhpsAi5J6gcFCAPyZD54z9rjgaKt9oUHCqbr2KrMpC5LenUsIdqDgVap
W4wnbcNV6qr6kiyuftqgPP7t0Nl+F+/8n+iGVIuEQw9ruFbgYAk7nkl3MCXaI4KSeRXKtFgaQsRz
0a6myeO+d8dO4F4nUBvtgQcWqw+0uUBxuwSM+lgDaM9mBOq+qkqrTiLW+XMBkSRVCgPI7bEd3yW4
/fu8WbBB2Z4CDYRU7jnpDzb09nRG9SLDmhPXAKpCgazlqls+yWmDYvKxR98FNrgTzieB9e280GLY
2q/G6w5WEPfYICaSABT4XljaKb2Z1yCLQRh46Ln3fEaihvKyZXVcas8Uiw9157QDp9GxxXeFoRUc
JMbrWVSyKcg2II8iesw292RGZK7ZMNS1LYfasnMiqu0yrxAEP/bc4Z8tH+DIMa7CypatF915QpxS
2x8rYu+BQTqZaDijiF1CRXLJyJje+7w+2Cjc44K6ZZl8QDttWY/r6wgVkgwy2gfz/j0yKPUkqhLT
+6aYCspxcXIFqffRJ9/dPwOoXUHTOzVlWoGQNfGXKMfzHysikJ1tSi6s17kYi3P+Auqaz3w5khNC
4HuXcY6yV9OqAlt6XZ/TRhSxjY8YJpZO/nwGqRhWTyy+wa1QFNZPgA96O3C6sfLOKs1IpWXRaksS
Nr93njwv7XhwP3YhE0FyHYVebBkO7ra39TndDrH/4al3NtmjjecLMdjSNpKf08qjmWXaP3Jhxuq7
ZBOyIrRBi8OWo4uLgTQf+TZ8PLbdwZ9fpJUt6iqDseU803u/qkDeCyrJI2EHz72LmEiPbaeMxQEM
hwe8ao1q83jEVWHtnU3GitR6EK0tl2nL8UGXILYHz8nOIqeRtGHd4mVuknhZ7OuTF26HSqlR+r9g
Qbbh/UA6W+oJbY613aITiOR/HHqbe2AQ1B1saDCPXGo3XDYZZdikI1EHz72zS5LMGnVyLB2Hbd5N
dd5Xh5RLsPTOLvlI1yFusbRz2zm17yQb6bFXuZdEG81AQCwOy4GQ65xp1XxMyNgcSSDw3DuzHDAW
FY5O2VI1JA8Dc1LRoZwKS+/MsglJZSl+lenCf6F5lYsh+nnsjOyMsmZps6kZhhNs7KyJtlmCavvB
LdlZpZLrNDaNsKXUzYvfftNefASWjx3ZGeWgdOpPGpsdEIeYEF6qYT7mpvagFwI6WN0s2Ox6AuFN
Jy6Y6zly2YnSPeZFM5CAUbSSIcOusgiKGhH4NQ69xz2J0UhhKa1sbFnVW9HG17nXx4L7Hu3S+Vb7
1vNM6QTUyo3IIFR8pK2B/djFSTKM60AUvF/1rlhbJ5h23o5Jl2DxnT2mVRO1tMJzp+n4rdvCF9ut
zcHd3hlk3BEPOHmsLYI7Q5OcbNvBlXf22FGxRQQXhdL0a7byn33y+dgB2dniXIkonB0OCPA0BZDc
2dINx4LBnraI9JEYJ5WYcnBhBDIQAPLmdvKOrb7H/4ikjSrznm5PlJoC4JTPzHbu2HbvEUDvF+x4
GfHoU7BeerdeFn2IgS5K97xFNPZ9F0P3rESHd8j0O3VMWh00yj1z0VTHHMWNwJQja9PcyG14duky
/Yds6p/Vl/9VyMez7wwznTdclzSZSoKiKSnJKkbvQfSp4XlIbcdfuoY2CbqQ4yIu4GwYoXcTLna8
jKnTzaUjsmYZWVPXPojNDUsNQcyOHSotRumeeybsEK/s0k1lTzmo5ij9BTmyb4fMZE8+Y1sv5BLi
g+XWy99ZWDWoFB9Sl8Jz73bV6oCJ2G+nMpnqsu6SOqPDIVgY1t55u22TQ5sAB1462/vZMNg1A5ll
csxMwp2/06Sq3Ubr9x1v2yyOg/cB2e0Q+weefefzjB30NA/YcwNbzCrKdT4n4a9jL3Tn90zDLQiq
8eg8FF/IvFyD0bscW3qXhFi/3oRlHM/tVwVzQZnGhya+onSP3pjlLJdowlHxqWY5NH1ovkHk8NBz
73F43IYREhA3lbQLbsPGFWCGO5Ys7HF4iSXJ2KQTlk4XP1tC79qCquFgJNidk1pWoa29ZSpbYk6u
wQeAqPkQzRxc3u6cRFVghOTjVFZKySK0qzwt6Rgcy1f3aDzOYyKBmXu/RMYDrh6SLRVmymd+7Gaz
x+M1jRQtJQpPjzd7rZtB3KXzEh282+wBeSZdKmjtwogG+xE8aPetaY4VM/ZYIrL0XVjjiJR81r9r
Vz3hHfwHV/7uVv9NENsDiewS+VWSdKhKpUzdgl1I3Zg0WAnmSqf46yFT2sOJKAbhyExCuHQVJ9mi
pu/c9odK0nACu3gR1NB77Xof5z1sLv70u1PJMUvasyIhunsYIMXKJF2rvAlITqBscixY7BFF1dzT
Xm1YXMTDPR86tF6GI11z7MjOA0Su1TrE1HQZsd4rZNQ+ehU/WHhgOw8gI+aPZAmmsnvHEGDu+6us
24NZ7J4vaA6Wbax7NpVrU9+zUebj3B0zoT2qiA/glokDijNY1TUKpYLnoHI7pD0YpXtYkRgDvWmK
XUn6uVQiKHCnP9Kgw9K7IlKkvUZ6ABWVad1deKTyREZH8EpYeldEItrV0QraNgiDeZijsJmoD/UW
sPTOKkM3JR3IOXBMHM2A2Eiit0O+ZA8o8qNxaEcPC1soP917VVpnUxMdojfCY+9SuCY1CQl8M5Ux
l0tVzP2gqqwXPebujj3+zjZ9sHsm4CV8f5t93ofmYxAcmuHFs+8sMw37Ya0HJCydk37hC1cuJhXH
3NUe5jOMcQ/pZaQssmOXZU4zkZJjB3wP8vFohxGnDksHXXyDEkoh+kOw7SjdI3w4yEU2G1gccC8V
9y2X2PMOrdFD73KP8HmHbYPek6iSBRW9EZ4RZ5nMyTHj3EN8NsnSkQ4DVq9FTTLdTVrmTlbDIX4K
bM7eRL1VNWHXq5Ir2WUD7hP9Wh2L+Huoj5z9ceDtMJVm3DJgt27bWnw8tus7ExXNlE4DlUMJ8Utz
XkS45R6BYMCx1Xf2uaI+OI9d6so6RQE81E9RMx8Ly3sY0RZ44dj2myut8+oCzFTjyWlyMO3fI4mA
9Z1ENK6u1F3yqULZN1OhOxY791gi3kLPgPrDWkLIbwIJlPUvU9oeYmCJQAf553ba6LMRHVfuShmv
s8yA6Qhkng7r8vPQK91jioTSoGV0eKUeHtkszSka/hNG5D0G/5vkeQ8o0i01tbN4pWi82l8pXi87
VWoZv+uBdWDWAqF488nbYjmdjv0sO5vdHOnXOCWujOYP3uSB6OnoW9iXRpSsGKCcrgwhjTGbLpvD
Q7IEeME7i/VWBnbyBLsklumxiemFHtPFwdI7c43XzZNzTV2JKwYID/XWZfV4sCiyRxhVjIP9fRpd
yVndfkTtyDPZOvrBf6ow0H+xD/y7A7QrjjRywGB/m/alwpwve4U0sbixkfXCOzFjLv8DqM1o/zpV
bQ0t3nVrJ/3moiVYQT3K+87KrEbXSw0ZKol6u4FaDSh13FaJ8YXKKBxu6diZ+ma0wzo/TGtVp6eW
YNz3OoPKayxU54fmus7RktwzqJTRk+IBZB1sWIHlIeNhWn1hXugnebfBBRQdH/RYTGFkbBakXreU
c41i1BPzjRee25mw6hI54Kaelj5h+Rauzp3Qqbyx0mefkESZb4zo+T781D+rk/iAcpOYquQ8Ae38
3eDT1jyEWEhUggMP7EZBQpJfHvqRoMRhLKow31/H1TlYNdMvtPHtr82BTg1Uq3IIIIsC+YirdkEo
f1C1oesVep3UpWjiZvvU9KJz5zmJvPUcY+x0vGKEqUtuvSm1w30oQxV8BS36asoAUgt1nkRz83Gq
1rDKeQhIYm6o7rurrJZqfJBg2FxfIyiO1kWrMeCXt1WqohzKBCE/z3Tj0827GrkoiGpX9ogOc71k
Kfe99NuKTR+v4Kg1kMTs0qD5XDeOk6u3hElcuEjM8pxE0q/yNEB/4BTFzntcwk2wE6gI1iRnzPDo
ca1r9WHxm0afKmEUe9ZgV8DTzEq905HphORDNXVJ5uZGtWcCxpvgsRX+2OUDeOXRn9osGE2Fkhi/
idsFgP+FmcrLUxXrudgcUOg5WWYKpvWBR6BsokzrS5ICYJcNLN0+LRPgWlkTJL2XL6StWLatJm7P
IJwm6UlOpmryxI3ms+k6Cg5MQRZzCcLIi39uYLAKyoD3tLoEFNLnmekD6P14oG8yOR+85SYmPAZ5
NyAzVb4Nvf+Gj5lAsBt39gYX/T7KwJXYT19Mk0xthrJunJZ1OBELIiIflXTHYEXZrILIPJmUrVxk
k1/ZLWukDtYidNxTZ9Mma51PFXiEIX6zbTzXSmNuegniZDqNvQ/YLOsIr3M/EW117vjEXEEBpn9b
msrZzCNaQ5dDNYYXCWlT+zoYFn9G4YCLol/CdMwkX/hymfDXXWmSYN6yuhtY8ojWQTRloEVe9IXL
BL8fhItDkXnR0EG3vgXBjytGY8T6ha6pAI4P3PeN/hnX6ZgWpJYmuOtAG/nT32pHLl7iue8jJFS+
rlXrv9JEtRFqFrU3fuBVuxEQzETLdhuKBRzFecPGnp5m7kfsaZFrSM6mkp26rob7+iKWuB2yKTT2
cbCmU2fYVmByHY79j6VmqPxxUGibEvpBXnPxVlt9TiOMcPeGsAF0j6OMPy6h9m5ai7/JarC6xJ/n
PpFdfwKvZKfb0zJZ1j3XEe/UL3TzaHQCrYyfGGCJeRDduDkAq3KmbBUKlbdoC/VBFpGgXnP8sOv4
0EeE2cvgMT+565f+/Qx4cQW3VPUVXhfuhfwFY2w1fWmNVyuIlk6cDlk/VKiiRY3sPypKSP0jGQJZ
/ZigQjEUZORIseu6i+RtDfpud1UR3brHbWyiT51rvSBviV3C86iFmR7gTT2Xs9ro6IzOaexnoF9s
5UeMjwTpx0pTfpP06OtjJJpP1U0fuehXZ3wJ9C6L1XKvlEK64Es7fY7C1EB1TZjm19zZ+UkLx+NM
9rAoL582v5Uvjdk8XtANOUYGhrYlKGrkS8OF9DgTxItE8uBSXpFL65mhOjVI1bx8SOIqOMWYMquK
Kak9nYl4Cr1T43nLW6QSNVx1uxXBBt+RLeh3vm/vBz+1iDUJEkjBWSb4Cire8XGrplNfT8+tN6bb
CS4hxhNWLYd3Vgln5Dx3nNCrx5JY0yLAhMunYQ1RL6PRlL6N4EG+TQK93Eej1+ibNK5lcAmhceGf
GYxgvkcAvJFrnw+ggjSuvk+XqMZUScO2+yRSwx3KWojuAXAjfr7Gijdn3caLyFaGinEGA02/grFz
fUgF6+IcNMi/+82Q/gjTofrm96RXz31cbzgJNRU0j0idFG6gLQIiyDJBvbZycBb6UMFqu/obs8nZ
stbcKEWGEwroogCPjTrpmV9q50pGGl2EAq2jKQ4uY0BJltL1kUs3ZgHfZJaCHC4ToHjCuWyekUaY
rMMkbm6ct2QbOAnaNN4KHkcm4zrWd43v3zvaFmE8fuGLZ88+aerCQBCpgEr53RaPK0p5beIVM1Td
Ci5tmgvt2TSj4NG7uAr8V/DOXXyfJt2rWUcDf+6+xZzPZ/CVsyKy7fIa20oXQwN6azALjEOeQvvP
4NgmFdxP6NwNGO38DCJMry3DDcKDh0doUx/XxIM/rIY0Y3i5OTAUNGN0vacrv9DG3ad2JCfQ3jvo
p0qRz3Fb5+tEHrrI/I5tjE4DmBtLFLK+Cca3UxAsBWCtvJBr8wt6JPXJM+goJxA6QwLgurNw4rJK
PuRVSuac9AZhxdAnIpNHs8Y3QQ+sYB0C4hPGicriylwkG9K7nnX3lXBLEUXrc6fGvj3XzvudOQSE
tmpvZ7vd04rrjNPpo17a5GaKkvFULdGvtrYPvEW7OFfYw7DTMyxBu3wgyR2unNt7BACFubMaLkh5
MySwfD4i2wrCYDqLIGqzxAmb+53wctYPH6qYx6U/c/CHa/LMMEQCdqUuD4TfZ60Zs6Yn+J5YYQrB
hgE9dSFrryhWRFVGF8yYtCg6Z6Pqwifo1ceINFWBH4irYoOmp8j6eJuefE6jX0tUzVWR2tp/rXVg
1mKwHZqO1G/a5o6GNETtwBq6PkBtKC4Wori48KQTbY6fj/p56MmKnmNUptwN0QG9j4gndMY4ZlEz
N+rku15DVfRN4CXXpKuiz72UocuCdXZfoBMZkXM6DtXnpeuWCTkf5kJvUp8lDidzBIcx7+vtI8r2
4XZKQAyay1X5nyEPo8dsbOrxc9wP/NfI0fm5ldJgd0wLm4I5DTEEp+tmQwBBoewh8ly3fhhVytVN
zEnin0efEyCupTezU09HyYqkUxxoJ7VUD1NYTebSBaz9Kre5fUesC6YARBY4Vn4/rQv6S2tqCj53
eFaGcZnuOUhr+n2KIS73UWjSmczvUWxFjXQZvpBODgZJVVJ3ZV316pOeV9b/rud4+TVHQC1lYxQA
yT8iI0bvalGUFSDQ9pMnK6TWJ9904Klr1dq1ZQyFphdCWdWeei1wIAeTYJyT1zMkVIWJx8d5WfiG
1GScW+hQOaOe+qHnTS6NCigcS0PmDBXWcDqnk9poNrZ8HXIMPdPHAbT47csAuonpcZwIGc49MZM4
N7RCbogCcwQuK+djGhg/hZrPtg+agmlCSiTNfroWuAregeZtAv6Z0hvQekzxLdjMfeRj4baNpw5+
5jPxg839CNcKcE9tB2++jD04rAvMBTf8uYU6aXAdgoRV2IomCjJrqRA5uHwk/ErEXbbgfXZlCE5q
cBW7FsN3IW+a/tlTTjWPlEaqLkKkvDSbNRiQnnBvgUo4mzaWnJBbP4FrscZUE0kQSje7rlthYhHd
No6F4iahfAa+JoqNAAxwSqrMNtvw4kwyvrEBpHiXDjh6L48ayKbnrBXLL+0lws8EZoM/qtUDDaca
oo6X4LtHVhI5DFEUdkbunnk6GW/nRnunFoH8jZkgfJ0Gr72J4hQXika5G7hCKh7CYGY2a1vr2E0q
eMNwBbCgz2bb9qu14fQJt7okzrp+rIJ89EnpV1ycvHaRc2G9ZGCXgHnO5doy6p5n2sxrHujOFvB1
yZfNtBVYtaFKrGBjvfrikThxJ9khF7gb4Hm3xxbpamYguniuIqXJNzJPwZbjstOoy+ytrT5tKeUf
WMLS+rR5nqU3sWMsveW9WV+hPCl+AedheT4NWtWXAelWg37SMtBiY93dbOXiP3bte2KkTAXFHXAl
6h+p37DoKeZsO/WrmuIc3b/SgdLTZRM0N3VWeew+HLcUN0QIxyhImVTrhEIbC1hhIsZJLuq2RT4W
B+HzUPfeh3a0ApFobuPnZImFedzCqR+fFrrKb2pRzsdcsRZetgof4WmaghGMu/3mP4RK2Kd6anvo
vy/1F9GsbvhS0UjbPKgwZhakiecVMAAwBfBuevfw6zCm8PbJPOZuW8b6srSbf2OTuW5A1LYxl08a
d2EC7qbuC5K6LsoU8xuIqeNBXrY0bX6GQizPKJcHH+s4XPRJbLO4ThDARZI0R2sHg4w8clMD+VM0
jtpTFc+iFOjUZcJtfnMmyrjqtrWT4w/1SPjHwYaP0MpmmfYxvOuLWZxiaNAH+VIDwneKAle3t1Mf
LCAJ64IZlHJ8xZQL71Nxmh3jzYNpgs27QBaF3PnJuHyulsC7V17M5iKIOo0SAkaS4nIbca840SEI
xvtq8sU31yjRZgSZ7HIaQ2qS24jKuFzTtgOayrcDMBc0Ev2pDwfv09pSlqGIEOcqCbuLCeTwDrP5
3lvywEwPzQsviTbkFF3sFSqmAb/wapiazPItfU6XbnvToeY3dOH2oRW4CWapk7S5TxDD129Qn13t
aVsRAy+zsn3p6FZ97ZVZ9WlYYoVoI1xvz6qipH9ETQ6XcusjPYT6KP+BO3T30k4zkLb1FpVDYu3L
CGd59degim6Jm+v2CWV8+ZMnMh3yXqxz4Q9O3gRhhfymHceHOeXgdQQZMNxYn7LgywDcFst8EARu
p8Ft+mHum5mfqnCJHylUVeey4jOupXIl4XdY9nuxhsSr92EcXGdwoU37O9W5vgx9w75MwGNK5Fep
XU6S6hGnCkGxydqpTq8RaFRZtjax9nKXDta/5W3I02KI1XtI6OoXWuuH1rKgaNvtptnWIWvCnnyA
HON21xNnzb0fJO51Q6wYTh1fMGI+ggjhNFAdR9feOOffKG7iVzFBtgybLmSbQ1mHfsWuseCmDlq1
EUD7B19N8DrT6opqGexTxGL40Zp607MQSQXFYSHTW90tPwH6jLa3CfPtP5VvwebLGGmzVqxr7jwQ
wV4Wvq4kWwmmD1U835LNnULW0fokpXD3ld+UrpJPq5zYguKEH18R/AE5AxkeUWHuYR7qx8oTWtp1
m15q6ps2x8QRBDdoR6fhymQCXvlkYtsHb1OGZqZj/huw8+3v1jcBK4lETMptELrh3KwYhGo76CPw
1V/uJ2NHpF+t9i4mRL0jX8ZlEzcE3NLmdp3QlM3Z6Pv9ndeSBJu/CPLaVsROD4CepfHZZ2kyvAAm
radcLqs0r3Ot619oMsy6QAi2KMPoqscqG6Z3wHZowubOc9h/P3DRU6il7s562KD3y8y4hmUIBKmf
8RSs5dlSU/bYJL4OcwvHfk80X95E3cn4Erc9AGjwQg1YtsFNSIumqnV/Bm/R9DsTDl1eiN7B28zg
2WhzzSgiH/TdYMu9EX5U9rGy7bVeYeNXzKL0L3Gb0vC2H+sOh5rpurCKqSaTCGgiQyrfpzdrYHyd
oc9jkOASacTn5F2NtkDMgARKuEJ+7MxayaZiHGXaneNATfWDrjTHrce3UX8ys7DfZtBxkZxaH31G
KxKT5HSokxeQoTU8H7worO9IgIrGKy4B6XoNTLDSV7+CbvGPWACl/7Ak7WxuQoBx/Mtgq258SqTs
g59bpVpxAcEf/2VnSNjeUtzWN1huO4aPtEaBoBBjXXtPlb+BIiSjAo0IWPqUjAiiFOO9hVklrtNO
QF7hE8SMYjDBzH74EKC66cvMg9dhT36oyA1RTWyLJR5kkBmCzbhtMBwTXBo/Hdozk9jBT4tsJ//k
KreywsbQ5sjbZZbqi5lXeDe0uAb3SFEPfEMnZFgznrSkykGePvMChKf2RQZQuio0VxEQOwuu0xmC
iPgcmQbyV4Z7qByY2fRIdqOJ9g8tZN/8gi9xXL84Rbw+n9eELHk/bm5+ik0znKQyuDbiCiLbM09q
mv5CFSlcTiruwgFdKyTa2YR6VP8B6FbbgzES33DtEhL5bVZpI+yZx6hjfhloJRjNUL7AcAeMLPAe
B+3B0cpJJODQ8VRar1nM5GTvWiRZwmWR9X3+VgVpKrKUsHbMZuhGvYkWv0eG1IRLJuWGnwO0+uMb
it4RpOrRC53zqhnxgqSKt7Fc8AFdoR3B0F6DXDp6Ixo6MGXXh1P4IV3kwk9RhTOe+Wusn0hH5vZ7
Mnogfeq7pmqKZiUiBqLAx8jHVEimHPs6hZuXfg+s7lF4sINpTkD+erg+yXZmeawnkmYOqfh6DAW3
nw2eA9E2Ndd9OUFPs1TpmDyiVsYOdmP288Ej7akmcuzLZCau6FSrs02JP5Qx/vYn2qvpH/+FP38H
w9dYV2Le/fEfr1riv/96/57/+2/+/B3/uPzUD2/y57T/R3/6Hqz7x+cWb/Pbn/5wUnM9r8/m57h+
+DmZbv7n+iDmev+X/79f/O3nP1d5Xfuff//Ld23U/L4aPKL6yx9fuv74+19o6BP0/f72Pz/hjy+/
/wh//8vjNGMq6rfrDCvpf/vbb6dZj3o2v12n7k39+DdL/XybZqzLkr8mqR/TkIWMEvoOpl5+/usr
0V9BrsUgCR76cYAawV9+U3qcBUjGwr+GYRijU0ECBhnxd7z/pOEg8SX2V4aybQzwShqmaYTz838e
+Q+2sn+9p3/PXhb9k3T3/7WmsEyIGyE+ixC0rZi/h2f0q1Sj9rroI7K/H8p2UAUiqNOMjWjv9Zb6
Jz9qfolB8WubxA8blduZC3k3o5aQ1dTew2GwHwsbKpXVW9rl0Fp9Xrg/PE8Q0nuQa+KusRvnD7zx
1YUFXfhIGhk+QrkF1aZN3k2QB87izk3FZtbqVKXpems2/r0jwXOM+moh1fBFCtqe/XhmRUyqHyut
K2QXPMnSpH+Ra3WdmuR3aoPnvmd1CYfYnxZlZS7BrZuFMniuuuab0d1XLnEzXZO6Qe8jeR11PGWU
eioDmn7IeLehlkJQhQTL01cEj0/+UH30hfyqK7BgxH0CCmDvTVB0S0z3CxJyyL8Ie6i36ux7AShV
9IzyoD99XsceLggl+C/oXHyrafI6raxEQPMyAvLP3E3RA2feDTGxd4LyXJAhC79F0fk9nPpJwQdw
+GC2IETKtakLmW1/NgJP11AwzDlHPvEKjwkhwlcT4YJCPUykqwCbNajuF8hiSTGn5BPcwHpZ7YSb
/kpnFPDwv4U1P2KMt2aY3lEZhmz6R+5XUY52TFKMoXqa0ITO1pl0qLxo8aMKCMlcrUzJ7MS/Ln3I
v1RNLM4GTIxPne3Ek+1Qxaw07ln/Td6Z7caNLVn0V/oHaHDm4WNzyFGp2bKsF8KyLc7zzK/vRdnV
5cprlVAXaKAbfR8uXLKVZJLnxInYsfcOpcqdcspGz+7JetompDDuFixyap0+TJ1WPjO5DTeJub61
yNWzaZTKY8+weYfO30KelFWbemlaD/z2m5TpN7YlUSzwpS2MD1ypjF4KKXqJtfAlrkaVtK64KOdJ
eGnFIwoBpekP98FenmZpFw/S5LNMYrezQ3kXjtWtlaI5ayvF2M20qJwemjarVmfwMINRPPZC5KCq
ODFbaaZ3Vugeqq/aCdX5YRARCQsggjMoQ7OnVk8PopAZt9rG2qdsBlnm6HoKwqDdLvL4wCiU2bXa
IfIMxbpp9QBv0MDQtqFsXkrtYFzCg6y/FhL1QgVbHKxGv6HRV/mypdykZfJtTKaHpOa+Uxqrpwo4
5WPe14nDyAzJCUGAXYw37k0OVr/PpHhnmXwK4/Sui0a7wWlqap2Jxqaja13r2aiFnCIM7oM6eYav
c1f0vP0y4RmkVWu7r8+8qNrBIYDdSEoxOLXoEgcK9XFMq2t5HE6DmV0osVJ6y1LgpJSwk6zSMty0
YLG3HavTmIytrpaRk5QsXWOV19OICC/sXOztQmZxl8V1rVnxzZKYlypv02nm6lGa1MyRBhPMsTR2
ZQd0BkKzo9h6qtvlIbTmbK0fHoKOdTKPRc/APdF5cVdcZE2hb+Kwj7dVXLDsdOp0mkXsiFi0962c
Wr6g1XhfdcSXZE3XdGH4mdTAbOW7N3J/CkV2sVTcr4XxfqtW1+XAemI6x2W98J1kvOqcKIJZ1o7y
slPCbvQstRvoliUvUtWfasbIe5oa5jiaq4ObyAF9yUYCCDXr4Ok1/pUtsmMd4NmnRY9PgswqyoLl
QTJn1ZW7oPSBklrXrCO6KQrvuIbP4uoM23BNmhWtqt/IEpCsKszyCn8s3RWLNdEjpP0QC03yZUlu
sRTD0oAumeGWjTKxogZQOkcEPJJS4e/Dssv2SwegntsED6tuHguleVxdIhyrJ+TPdk3PZC7urKaq
HW3S21swDcPNDXNjyJPqS3EuPGLqQ0qK5xStuKcA0ByZmwHpbh77iJOiCr7oZvSSGyPuVRmlv1UN
nf/62YWmph5ckf1ACRSkS+g3vYxn3JI+z0MmezDgWq8Nkd8iy6s20VhETjdq2yKaH0CKX9Q2ttyF
LtSB+vlUK1LpjiFbNiuM2C2j7KKe04s65/c59i7tdjxpQTD5S8OxJPTkqdCbx6bP1UMnIsWRpeWh
ak1U2wMLUTUE6NvY15FbmKbdMEZZSqgYLamY3TZZmpPdp6w1mWJ2RPRCq0BcapV2M4zsOzms7uy8
eKql5GNSU72FEWshrenLMXSSAjCAwQDoEbvGQrMmzcxLBWOBXYbs+E5LK8tXu6Sir8m7VDkOpr59
pGuWHhgW+K1CoQKC3Knu2EuzC6NfO2SIQHahqk8+U3qUe3R2lImjZrjdot+MWmrTe5MYTSVsHzFE
yyiMincbmPc4+zMsLat4xqsFRttFLzAF7ha9vMYM/Wnittw55B/jD/ocgu9hflBcJPX8IHXm5VDW
NVXOYO1iRig4ms4L7cLmMV8yRpwkPIlOSN+pRFIvC619YWdPrIPHYmJRW7p1b+f210CKvsnCmnxV
XYje8SjTa1iC22AqrrN0foDt/xi01MvVlDQnraiBd1ocbmxT+s5J0zopNbaE5dWmzplRmuX5kyIF
h7kyM3eMwm9SuD760iQCYRLuxIUqOePUPk5jlThxyD0qPOZhDuy9ZM0PUzkGh5QZNn455cmNlIYc
pXiMmcyeuKfXm/qN3nALRvoNS8aXeQoB+cJvaU+UAdzvd1KVlbu5CgyaP9ydGDnrxjiiu02TZAs3
SvVrACX2Jy+WAytitYy6lwM8eJlEgyxmtzUS704ZOQOZxccd9vHzoEmHHGdz186l+94glPe9LRzQ
Au4G+orTo3dxlCoGEMlHJxyJBsUshCPDoXbGZn2CEQX60IUm6xsqQ+PqRjCfmkHRH5SIpxF2BF1j
BAijQRA/Gxonbydl11UBVCvLittofHU7AcLXpAk8u6+B2rh+VaiEozS4j3T5poOY4dhLU2Ely8ZY
sK7dNtlCLYd9o9NkUXSV2aDma6R0+3Z6iGkof2kGky+TtY9rftfGeevG6Vhsk4WerUxu5YqCpKZS
CTlqXNsbKy5lr2yJs4EcFI5EIuirWXbR5sqXck4NLxnKp7yM+w1587YbO9UfivBbnLYsP8JVmhL9
ZUgENCvJHDXIwztjNhuAFUvbgAqrfkRRuJVgqjjJwP+pFUvT0qfMSWg5+9LQDJdjXXU09OQbObE2
WqgqF7HFrgEUdMwimOEfVtfDyP3NchbBXCpTgKyBw6AlRsYRjxuSw3OTE3aynIN36gz6KzO/KTrC
GdB162RWdDdIar+ZGxZqihsr4z343qYWfiur9Ckc7dkd1hQ7ynLz1GlQzQlZqRdRd7vBlI9eFIh7
uIOk0zQGYIwp+7CpGtcYtsszJs4DvJ5Zeg5RAnp6BYbbSmz0LIAS8RoMYwys/DBQD3lkvADEjn5S
6rNL0vMwVEG3A9tqt3agpX5M29mzjczeDB0rWKVrfAwLzrc1sOBsT995CrGomq37pSVfnpYIxDg2
dS9WJ3rVDScRU+l4jKmpHeQo6n7IEv9RoXqKvzZlW75052XoXyrXN//V/8Zi1dJXVeG7xeqxL760
UdxQrv7xx/h3BeuPj/ujYDU/GLYsoPTIpq4bq9Dgj4LV+ABCI2uqQUFLxQqJ9I+CVf9AHqtplsXf
I+petdh/FKzaB5MPUYSC1oHuEtaN/6BgpSz+CxnXslVbW6teTeeQsFQqav7+lxmGdSlMVVKS5qMx
JLdpR7OpVkzJN43kmXK9YhfHFI19XT13SWdvUghvHkc3Q0rUqvqSyu3sd3WxbDjBjEv4Zwv9frLw
Akj2pFOgwkpbHnSNfAf/w37TNx0xPmrIfPJw3g6TFu8WIC/fkAP9ONtjeaHMU7wFabG3C47gXtjq
N3O7mJtRSb9oVjGDi8VcBXh6kw8c87lZRV7JjCrPkpIMXjRlxNKOrTc2nMsp9RS4N4blVUVcWMro
SE4sPMWGyTev1WlIotGS5dhLHF+K1Gg457NnZdZuRJFfxE3yLV/i59giw11/YAfygx4RtaUW7mG5
fG4zAnab1ne9nV1IsiB3TJYYaif57iCVT5GgEB9KBEOLUVWbkSLMX3QzxdSTJASk8kUVwQHwLDhY
nbRAzEufo7m33TYq70JrOE3VWuDF1NTxQOUMwLAG/uTZWk/SiEFxWxFx/1UjJ/c16c0+zuPoSnRL
R6+4XOZjYHTzFsyc9JjE5LWypVNA4jRZYpvbvCSocMrFVJmXfVpT5JoTDfQnueNqbVbAFKJE0cf1
MBx5CuuPSjN7GufmrpjDY7B0la8W/GPDKJjhVycc3oP09bW8EQxSRB3ZnaKZ2MZgbMuHO505IjLv
+4Ky1OQobpvsCTJNtbGyeTq0GX3ERZ1kg8oZlk/ZT50/NCRrbVAT9GKZY4bXo9rkSpMcca7BJXOb
NHlZYYB0Xu+xz55sG06pHSoZPaTy+rX+iJOo3zDaqHqqEpvqSCFXrRdNudAKyK+jMPTLeV06k9ae
8OCSHBs2yAXt2P7CMhkWhzqDbMZprVy9zUitnhVFrm/ipX+Ev7hV4154i63tyjp+rhROZGMq7yKz
my6rqXhqg+Yu0JPc1ZLiruVuk5rTVM6vlbajQzNO0aZtpNRP1PzZ6tNvc8LQEV3PIi/WNWyiGJB6
KMpM3+grxmFHHGJ5JB2ihmx5ZimoK4e2K9JvdDnIYZUb0pNia+ASukFnS1ss5aRr55Q+gkxpUDIW
1QW9Nh76OCEpDax+coKUczOZs2u1MXYMtQ49LSzumpl9Bq3yxZiVm2FlgIx9xrKLixejMiUHGk/m
guqzCE252MaSPm+CnKqtTWja2vl4SuLoaTFBUqSQTCFLeLRTZQ2FC/SNyL0bS+b6zeGFuRhwLALD
9LtwOY0Ga2YyeJ9yTFqR4VDBs+iUi2qKp6tYZWj50rYU5GmQoQ9rQ7+0G9VNQg7PkYlhrpzyAYZW
jx40hmWzLJSfRVQ/QqGo3H42mZ8sAzHUZRh960pwa3wVD4EUvwRC374mvIoF+0sndwqH2ri2CIua
Kmt7RjTpXtYCJzGOGTmgyFoPabDh1jY4x1oM8SRNX7flUwaqtStpSHiDPgOEGOriyG30bYjHE6j4
i5iy4SFLyHlUMH6X8WbCiWNurbWj3B2Trtj2oQrulyUQqNTmMRXhMwSIL0IeMk/S6nhLV4OEMID4
pQBbOXoK9EDjSXXFTA4jUJ5vB9gqfhkLyUkEqV81Mzy9x/dpl4KYXQmhLTsxBfVjT+Xn48ZcXORD
0TxXJZy7IabeCuiHvq4bo6OwZrPRjhOEOLtZVHqwzbyTFRYZ+Um8kwR1nR7H1E16/0MQ9P89BUGb
8nb+8Z8FoEuWIfr8Ab7/QNj5r1dMXDLVDwjSDPBr/I6MFQT/I8eQTO2DaqoA4rppCBamgubjZ5Kh
iA/qmpXgtEZck+VV5PszyeCvlBUNtzUVZzBoHfo/STJepR9/guLckakJPsOy4c/pCv/7a46xsJKY
WxGC/2ly5hly/Amfmcyfq/JraXfPIhY3fT0ru0hNq0M79CE0VSl2fnliP7H6XyeLKKs65K93YayJ
mW6qui40/dxSSM8G+I+jgDUDCHvsxQDiSLMlSe6h7x/jREIsnFgZHm7lBc6474lkX5VT59e3eMp0
+BTLUuQz/TAhumKga02tqgskbTQPNLfS0/oKO3t6eoG8dDmFobKkzmxacoV5VS0ZztKm42bMCnCw
fIzBPesQXoBg/3lmjfJIxaJ+l2VVVXqvD+x/YKNdDd9J25rv/3H6UrX/semLb19ozRfn9cH/wswf
vcS6Gt/eeXdV86XL5p9ZfvvrBvz5uz/TfMX8oFtobGTY5z9bTD/TfEX5QLtfhW+v6DbCD673xw5U
PrAaGa9I8S9gPa/uPT93oPlBUy0ocKxXGU8CCK//aAf+de1LqqKz9E1qib/uvCZilNas9xYONYfW
KL4iYfByNYDOr2ylpoR7C7l8vOpD+8fi+UtD89fdti7mPxf7nxc8W+Q5/nmZ2nJaLbIGt9beqr1c
QxWPH+K5ev7lTfxuR/+1dvnzIme6PjlUxiiDBrdP+9tx0T296LwRmzD8uP1heg5g/ELwPTbaAlzQ
uB15sB6857i0Rs7ffkWC7a8VU2bmyhzrqbSXk3Fb5sBOgQRIvDhKm5PTX8s6+CjDvcHXXWnKL4r3
ps+exdM/v/f6PH6p1RCRQf+smVIjkZ2Icts18d4Y0ByFNPnk4XqsraOVml4j1QAX7xm1nAXQPy+7
PohfLpvSjawNUZf7GXz0qr/MrrpPsFPh9CK9eCdKr/LV362bsyNCglPTtUsZ7ItB8yrdpj4bt3Nz
RavQ60vbi8B5/83Vc6YijOdRtpmSN+1HU2yXmZaVAHsNVMcI4+vMoMoLli3ZDxDAPXR1CtXGf+fS
67f5128pzv2SzUWaUO+M3R7K1naQr7vR2hpNiC0k7Z4UWkXLE9WPtWAEhvneIPTVjPl3Fz1TDAt7
kkrZWrp9qsrOOkAbf8utNOhbmy2jT3AKsZ6Nx/cGYL6xSsW5vzJw3izqToh99Vjdxd8R7o2TS1s1
+NScGPG+vLsu33qaZ7EmDZpEaKlW723JckrtPlcAVmf7dfksRDR4wrXUb5RE+yi/G+CUV7+P3z3P
s+hjjBQqY9CU+25jWm78oDwWpzI6RXdxLTbRdbFXD2NvOeniDt7wNTAPtFQuixO+CtMxDpyvQXJU
IJvCkr1IL43ebR+Sa0P6MlxIDmJBR4Taqf5SXpa3We/DTfTrrWGcJB88ACnVZXmTJPvuJCrlU1bD
D/gE+O58FU6tQo6FubfrtEOru7ZKM+tzdzvctuKk+IpbXojOtbbtPvHnnbGXjsG8nzaTp7tasJm3
zaH0O3kDCX9f7JpiE7Rfo1Nz2e7i/NDtmkv71uQT8T9wpvv8Vtr0V/V1bTlFfKMHz8kn7SLcChRm
u/BY7vCqVfwFUdU3NGvg8403POs6AeNSOozovLfNtthayRGHxN2/ubHOYrIy5kxlkGZ1T8EFs8v2
aBvsIH8xNGVIrq0V7wk0j4lNjuDPtJ3eCVuvEyt+txjOQrKkjXWdTrK679ftK6uOpdg0/qEdqk9R
EEP2hw/ePMUKMxcIK0NXXeexup1pYHfv7nDrrZ1wHqHNieCpDsFe6EdZK+EaYODI+JXRTg7tEiyI
Hxz0rZ+yUT4GyH/90ggPSwQhlOLZgPC8dvFlf6VLTsOIHBRqP/VsvJIV5hE+ZzjY+zqub1FZNaGd
OhSkw2EUSryhNvbruPE4E3uvVrMrSYKxOkr0xVQK9XzsEYmhDzDaIXEa4SZZ+MmaYxbb/DEJlT0z
VqMNgKfmDv38OS6iq3aKwMYz9L6hfj0pxmkuDI+xWPVGyy1H1Is301KwrPwyGlDBJrkH3HVXRhiV
Ka0B+TDfySgyN3Oi9+AGxmVRqld2Mbpd9RyKJ6V7h3n2qsj/3bs/O7Ng4NsQzapgH8S7pH607fBZ
SLI3xf21hWFitPidWd3O4iQWxEm8ceLwO4fYWzH97AzrGR81GCksIiWonyNN8QqBxFEjBQgsLw6t
Y8lS7BrtB/z/Zlb31lc99xTXG4H5kZwH+7rY8tWMAMyNRb6emk5Z3kbD7LTxLZ79hPdwZ1nWO9/z
jdxDnPuNLwDH+RRKwd5ckUvMFoqKbj/qkoimqp1UR305DsZNUd6+E0l+n1uKcxdyXUNhqhlNcij2
lW0fsrb5KCE3WF9qUoZ+Kp2GJrs2FE5qUz0u4cHe//2Vf58BiXOP8lliIk5bmQniCftY6yqEhOHY
2hKZwHys+O81Dfr7S735VM+OsFIeMwErR92Xs3wdBfJBGPcr2aMP24/IR8mMYqdCfK2CBb1zyTUU
/WaznFuZT0vbFCANyn4IuqMUL04w3grkU5gM+ujmjzHRMJitq1fgjVtJZ+u9IK2Kty5+FqX1djYh
/JPyTcMxHe1dADFKcDgkJSW3ghIYrgyofkaIStPuAg3HMc/sq7zBTbW5LJbpuGTjPquDz5VWXmgq
0Hy6Rf7m1FriSh0cuY1oN6l2qNtNWR7nhVC0TZsNaplI2Uhd4EaYQMzqbqYkUckMBFKNCYkPQSvi
zQaQtaceqkS0HtxutNBxvtWW41g96/SPSRKj7TDghLsvxA4S07RKT3YWA1gnv6Tj4Uj0G0joJBg9
wXFOHzX1csyPgf5o6Le9em9Pnyr9pdMf8uJOGbapth2sl6HbMTZyaPeysZGVbZ5C7t8q03rT6N+a
aYu1pDTsonAfGnsjojO/AZnGEsCpAjB1qVIvBjFTiAzJ5FqFtEs0TBOa/p6BixcaQ8v6YIGXkR5t
RjHhkrgz59oHyHS1eNikvb0fQi8a6stpRsqZaHcMl9v2816Wl0tdfNLMj0MJlDzPuyzkDGW7d5V+
TDJjE9nxNhLTNwUnXUvMd3ZGF7TVcL8olNu5FR/17hI1yF7LzHtbK06Fln/t7OhoodZWdDSQDHyf
W9OHG+2FOZpt1J2KLfnK3H4dJbGxyXLytvGqpPiyyDbSwTi6iQV9kWUm5ugf8yzZLnUBRYOHIbUF
TVchX8hRep/U1n5OIEB+j+Ia+V3ptDW4/0sc7rBfymwvwwTUabTxFPXCT4xmK5dIPbMCfeWIyCak
qIOsNC2FZyC4HTV1H0qVn6vLNbbmrgDXHaoRQsy8NcxDHWdHUYkbJWp2RTf5da95dh37VeQuuHFL
kbpD/H6XTcVVMgxegtoIXGof2OXoWNtgqtdHc0VNed+ln7R0pgkB4RaODd25tRuYj1+rgjZ6gWh1
qRgdxUTnqj2ZDOabkyRG3jxdzrH4rqvTXV+dajQnK1naKdNmdC2a6cO8U+X4MIb6bTrpJwD3uzG0
nnG3YXwjg79kdRdl2WY2jIvOSc35uk6R29fGzSCPF6pI8d0w96Pcbw3wCi1HFB2Ue0Ona2aJnRld
IxPywUWPoquPSZ/6kfpZqgL273QThYgpSbeDBK6ensZfYCNswghEAHG5Jj8SWZ3UQnkVXytm/N45
+VagWX/+S6mM9UQD7N4zw3xmru60E/UAKwV+XCQ8Yy03X3KEGV1ASmXiQPNe9fzq4fu76HqWiliQ
bXWr1Ya9wA0K1uQp7Njg+bApE/lS6w3WMw2atsM6BK1viZj3DqcNLyThk827GgNTQGLXCmuvykwk
5Jh3dj3TI+m75bVbBrsEpDFUUA5oi5eJxE2tFA7efVt8lmWynW/xqPp2YNCk1TkjkWoLabv6Qwyk
aNCv/F6dcb2+CQfYMLep1cM1RoB7n4/vmdy/Or397hGcpURLNDB3eAjTvRZBNimOQXbI1PtC/swJ
4xhUnWLqodQgAg1xFp+vW/iANjmrTPtGhjQ/7eXCZfanU5gVh1/s2ap2QeZ2mdemf4OhyTuHr/17
iEycD4MAIYwW3UgZMDpr+4hD2JI6DxLTFs5fp9/K9mWzpK4FDSVVbxo4McDUKKG7Cwa4bvLRchsc
OvrqOlZPA3xSFpl6zOT6gMGL30eNm6Vu3yNVyx61juX2TO/erbNg2zKLPa1xzcHfuEWwF6aFZwbF
Bssvd2XWLqv2vUbSL/lY9aBehrBKxKjL+zz0Y3txc62Fb/M1y1/WEsAwcUlBWdlOKQpFy1FmFFJ6
7ohGZjY4ncDuizQ+KeHojupFZcBmkeabDjcZNZUBrW/Sbp9FezW50uGrmoDeSssqxCOEie4X5aep
6jalKjYC0h/ewy5GF+6c4KfGxzeq4UxB5oe5iSnD56KTndy61zm9VxMHgm6/NO7f5y2vBvC/WVbn
8zUkqwi1tGVwbnIhEmVboujbZqp5PXflNkzXxv/e6O765CEcEaZPn+voxsgHd+WkzWbvL0iyGOh7
j1vQRmTHhK4ebg9N8lpkHUZrvjMYUzHBkwwb6HlB6vfp2urtabcG2yRtruyU3ixDdgh9Tm6q+9wI
oK4OHrQCT5uBD0A7xy51ixQu1rDs9Dp1E5O+AcpLbDN2qVp7Sc65ahT+Upd+Eoe+UoQeoggHVbrz
98/JeiNvPh8WgmW5Ugk63Hsj+xy0KmxN88ThfZRxEdLDbkfT+LKO7Rt0m98qKb7v5W1kySeVF4e+
9VJr6v1g1jdKs9dZ5sksXS1mCTEh/dhG+ic1b/c4NyB6U+H0ly78LNco1iJ6CKlJPpttc4Gf9FFI
5U5TmROQfentwrU5S5cwhYYrbUUi+xGrcS6kKymj6zKa+7CC3FU3bt33O2V+0uEeMw/QGabSp2l/
qiz8vuJqh6f2FgN/H3LxtpZNuAjmVo56L3moV4O8tWIu74IEq5lm5Y06poVAXE63qQFLFL+mgLb1
3z/mV6+83y3HM8yrDFWaBvR4D3FtesJuyNPbG3pZgJbDce6uJokfZ2JbhYZXt/bHPNAg3E9MNOiu
69nevg8ramux8LtbOSsilnkI4IQo0l7gzk7w0o7yfNXOpQKcSZs9xb9Mg1GYWeM96fdeW+6YI56K
IyIF4i/Uirq7aRwLg5pF1WV3nj/N2ccFJmZkAiuM+XPeL3tg/YNqO8jNyUFFd7tgIXXQ4L+q9m40
9l16+c6DfWv96n89ua1KN6xuzMx9DQ8JOfijBqJVmV6n4CHmDYl5LLrwgQ7rsZyOpiZ5Swd989+8
+Fl9ki41DPtmoE0DIDwrKsITcSwr+0uu98eoVmGiDkcNGtH6Gu0kO+JP5kj6Txna2+X979tEwjpL
W7ICypfaQDFOcusK35SjVhsedILrIAHjL0ErV+xqNK6XMnn4++/8BoLxCmX9kik1qWTLyjQbe4Wy
tqBZJMT1WtevyElGaoI62IFR9vcXewu/OO/9yrGMmR0suH1i1h9NYrMR4CtgfFMj+2iI+zyuvNKw
PD1qriVjPloR3l/UQX9/9Tcq+/NpM0NdKLS7VWOPc6A35uZ26S9nE4otX7NNg62Kd8XfX+mNISvi
fPaMOiwz9gnUifV8heGBl4j8o8x3XJ8sGtdt89LWwp2UhKOy1Tw4wZwDpKaJ9t5SfgOKPB9Rg0VK
02naIvYppyVSX0SimqukYOU8T5jbXtcpWzUTLrRebCa0d57xW12H8+k1WTYozajPYt/aKKqtx3Xv
1sFDq1okOMtR4dGbheRNVXpdl+8+77de7VkMxAAHyicd3P3U96ULDtgWDyvnBiWb6kg4EZkKZCdS
TttL+vBQCP1mCh9xgntiJNh1CB6tNVAcg/eaW2/sqvMxHFmtxT2mkPa+ytQvwRD6rW4cY9nYYnhD
0i8fYdEdlcB4b729ETjOZ3PUGmNtyqGy96OaPDNVCb+T5lCPr/FKaJGvxoZXlp9iiuF3Vvhb6+ss
VGFUFBqSYIUb7JxYlz3VqDxtfAxC4UVqez3OgMXVY21tZSn892LV+RyPPOqNaURuSMY+HMPFOCZ0
y3p28BoWmdJwlGlWKpy673zHt57qWSnTGzDxm1SX9iHQ3xowSvbptGic3vORgQJOoCO9ahXPMIIf
1/xHpI/795XI/5fY3YzuhF3NDnmb5fFTjHyHU07ZfSngd//3H/9Vj/zfn/cnwdtWIXAokKwo3lZe
zx8Eb6jfwmD/Q/fBFuhXRbL2QQgbzjVkKLwOzwje5DywsoRu6hq/bf0T5sc55rkqknVd5/NUuOfU
ZP8yEUENsjIscBWTauWTPquHJipukkahjstydEnaURHhhs85okCx/DYrv0NTvAtE+YBX00lZaZxJ
C9YnnZhNdBsswybsKncsRkRR8UNaLqZbIy7amEGyg0Q+wXVeyctlCOg3381NilNN8UBPe2/V85Mo
jSOClfsZzin1jISaYdE83YZDbZfl9wEDPSQMVeYYnX2vJcpdLtV+bEq7IYRZXdbN6nBlvhDPr/pO
u5iwOBGKdV9a0j0kfDwFaRGIeAczatcLaddM+eecIpjhjlT3Whk4EQOn3TwtvzdIJp2qh9/YjXSK
9AItkxFbtSPTm8X3s3OHcn7CyonfmdLPEsksHmx55cFwfAYLudMt/nGjGIOLosobB+rPUCsfxCjj
ONeLq/WEbQ0FEaz66j+9S5R2M+bWQ6tMoRsh4/WB6Da6Huzsio9qm1bDh3C8w8B49YFXD/YcvKgj
nWDMyNB04n5n2zzbaZ0klKs9JoClTIWM97TckDinKa4rdScNW4YE3yDwNrATejVpeuB3QboFVkSm
xceWkGkFbE2j48cw9y4hkOd+EFMviaSuXWxgvicMDnRsiSYzlmwoHHVUflOIEVrW8CaWtn5IwuXT
qAX+LEtXgILHLKFGxRv0Vhrlr0YJo1VMeu0oqmKgb2xuld68l+3+UqLbMM7fwXSv4zD+XCjpakNV
fA/rGj6+2EDNXi088u9L3oSeLPRyLak6+j7J6hlYwfVtE3s3JfMnO9Eu5mR6MvrwuoytS5ySbMfQ
pJc+arc4XN+FOnBXO7cVbF0p9nFW2elSEThVnZH3BAgPkvoW8eNOGeRPQ1Y/pAqVhlU+4HZxEyz9
aVaLW6UUqNDK/CFY5jvVzkKUuMsd1qfYc5UaJoNd5jIJMlitP23XjABbB9V4HATGOmoQ7GRgTSPS
L2wVADJoiwpbyeZ7qvCGG/UoRenNYAc+YLpradEOPsahr5vvg0h3qVB8keQnJV5fQSBuJn0oHDE0
vtUGviQGw0nAzQer3pq1gg/2OID+BFcaNZnLHvssJd2W23MmY35RlXY7qNJORiYh488BKfxzUMlP
IzoPAUrTj9kN6guEfyMaSam37+tR/2pXCvC5sa+6/PXWsF4GVpNe0kg/WJm1ryQejj4qF7odPc+y
ca9oynEe8tBbRv2QyenO1qrbNp3u5FraGUm+mwWrQtKj50iqbmV1eipH8TJQl481qiVVPSbz8pSU
5j415qcRkuZUqcfRoOr7Jchf/6hRfyWpnVG4fsZG7CJwauCEsF4pm78UIXDvYiMcp+VjsdKzg7p6
TBTkIqLAuK0Kv44T0ItlbpaguAi79jHJBw+YfvPOXfy15PxxF7BtDeixFkD2efWFeRYkgua/2DuP
5DiyNstupTbg2a7FNFyFRgAIyIkbQJCutfZRbaO31yvp42BmJcn6s9LSelTWNUtBQkSEv/eJe89t
RH6KvHKVEMtzlWrbehBYl2RHKyvvkyp/zbFRVnOwLxusD2GMkyz/vpz7R5f/X97s/23dXYaI/ljl
Vv7r+//0lr3Nb5i6QDL9n3//3226/pvfzG8fb9QC27f3Mn/7w+nV/qgB/Y+v/WctwKWuydzbZEii
+PyzFtB+M3UVVxHLb1xYBp3CH2av1dElItEGc4X/StMpaf80eym6yFc0TNnSVg31P6kFfm4KVquX
ThlCNaTLBJgAbP55xAGErsnkQmwe9ABNUS0eclV38Gw7pdg7/GUvzSs/Kf+OzCP90nV//8bkp+s8
ZyppT78Gy6xJBHXXKd0D1li3AVTaqepDbKWusDraRSl3hbGtoSgPJ6SGAzYnLEllS3BjjpGD2sAf
i9Rp1XavTrq3IkSgtbkRkzkgaXcJNN0s6Z1QrHZjXV3G8l3KNYi4ha2H2m2epdeyeo9Y0Op1foT8
77a5fk3m4WTpHCkW+7d0KnF0MOxZJl9J9BejwwsMlOxKEJuB1VgElTcm4HgrX2yzs7WsIOX4TQm1
fjc05hUauIsl9IXx0IOqMsapOyeL44+IiyaNwlu9me4GvWefRa9kJ415HjPjGgPWWb8kpJzdgGsK
3+i4SwEYjdYQbAo5iDzYNQx+VWfqeLHS1lubjqkX9gmNdQfXxmVwfizE4MtcgdEA7rgthOQjAo3t
4XxRfWOsnq0gcCtleZ1m6oE2EiK2xoInL4Mr6yjjVqu6imPPIMTS7lQsYDUjzKJJkUzhUWNlv1ln
jUbW7it66kLNj5KJQZDljhrPLujMv2nhrbVp/nOg+PlxAR6EkFqj8tAxKP78Oa3bOu8nSWge8NI5
4qQdohXcWs/ojLTbOQDwp+jjjZzE10EPD5GVuWoD9jwzzjEXL+6Ue+jYXj1P3Mdx+xxm02MG66Yr
Kz8StC1rFCdZAjeSBkeLVfCy8i0ONj/Gwj7T0W7gyJ0Lvb6UwfSYt1R/EW97oh+RhTxLAXnBY4BS
YjrURWELIz6Y9d0B5eMym3RwoqHKk/o7UVs/4ICMYyC4OKQGO8vowyM0l5BNDKb2aaYd65YLexDy
13EF7PQaRRqGo36uXjKN6OohPcMi2PZKeGvp+SWXjWOSTTehMt1UdX1vhYGTZcIBZPVDFDP6tuSH
oQk9iXpkDvKLwWMyReo5lRsP6/VpCL8gFHf0PL+EFT8rtPgMp3Mt8QmROk/J8p1Z9Hs+oMdoCf4m
mkkSf73oOENkSYGZqzGDV7Cx/vzGDiAh84IM0odGtK6Vbl0TEa9RZnpzD0pCxGQ4Sti6Js2tuuTU
jezhmvIuGPxSLQiWmG4SEO5NnRxjQAxiGXrQ3PGVy6cKAt1YVBc9EK7q3DtxZhwrgKWkYzhixm5J
kKZDU9c7bWWqYKnMJ+j9FO7giN226p4CTsI2yO1IUf2C5y0x5kOcYvnXyRvImj1qakdpkvcALMY4
6CwYooQh7fjYmIlTkS0QA5Mt49zVgYWnXedRYvtgMj2ZSh/aijf0A5U5zJ1pfelxtQ/FFt7xqbIG
eyLBC/aNa3AKlV2BTq09hcpwkyusGNik5cZE17/QLLRgicdTbsk+lJjF7iQwKdDYeCSYsljnqH4k
yOEmGKttmX7g+8FxSt8wGRBJvzQyv4KMPbJp9n0LL424pmT1jdJO7SqFkz8QLj9cov+ivvpFIvv9
SZYQ70lcN5RX8i/jMWqnHARh1T7wWp/6jiMl1HxiQuxWLbY1M0pr1LZmEN7i7EPmYrlCUsHa7R2w
jqgDMhf5wQuOSddSY+I3IENUGIEpsr1GVbeBroKRSc9m3jtT2T+1JtpbRXmog/jL+pTIPLc0jV6j
D3Ywr0RQ89xY1t8UkRQS/+m0Uujw8X7g09C5on9a+auZXBt6unQPRKfUQCsqf5R7Z27GlB1l8jdn
4y860++vqAL+G284BDQs4j9/t0FoFKEauUrVsttj7fSMjeEo9ONGeOhq7QHwFLW3dmwwd0yk8Yk9
pkxpCCKah+J7ufiX64LP6d6PBzWjhfUXNiX8LSLjjbXg+LF81tj7KuMwPow0QktS7wSL4f16qdaF
jjhIx3NNlQGbsjHU7VBV27HT8GlqHsG1jpj2jl7q56RTzh14B87rPTTvY4k/cyqKS1KEh5oTFWDm
rrT6kzyUF022LrHWPKlLeMCPiXpDfsiF4U7v+DWLuX8C/3pWgGs0mXJsat0Lk/Ajz2t/YB9mzv1J
zDRHSeOvLbe2rE83bcI3oQTKzeIe4zCgpnBuNrNRtzZpdY8Sf4awt+olBHum8gc2pOS4pSxcW1E/
Tkp0qDIAEf/1Y7N+Yn5+WbGomQpgAHGdDn3u/n54WUkgx3Mf8bLqgrJlqO0rWfD9rfv/vNKX19nb
X1f5929x0f3bJf7aYFUDMvhvp7juv2Y/gws/v8b3al7Q9N8YLvDBVmS6Q3WFA/4+2lv/F5M+dkYK
nkYMln9W88ZvEsJfQ6TS1kTJWi+5P6p5/TdDEwHz6FgAdf76P0I3MML76XPCHUpPoIk634TPCeyh
X0bhqtArUVwMkR8tZKkaY/zE9/TqNj9+wgJUBXcuhfLn1jCyjeiuSxEyFgGiiiHxYbeHbt/M0dqS
U5JLCnAhfM74tVy1gOIux/lBzZd9QEFBKsP9Svwbm+ybWqn2rBmHXhf24VRga2aYuYmn5KNP5N1o
qY+fOAIpwLUv9+WzFS2PlkTdu/5DEmpU8gkOYnUK33NiVraxsQw2W6gJnI/xvkjt1zxFjRcQYYCg
gVITlGvm4Ku75Rc+K2rxGqMbKzU69mTdrCNWaQE6N1jJQcBkxVI6IhrLE+DrZZtk6amZVAZZCgIS
C+yVOa06kRRPeajVzxmNtVXmbkH+TNcjcBkT4EeD4UkR3z7v0ndRayyfNTrWMgmg3OePFbdoVppa
8z/JCGUSPljCzVQpl2UxU3cwS9gI+jkKYf+1HW0A/BiYB+lpEaG0FDoAoLgTH/NoqC6fdm9BxT8P
M6/dyGv1ZyQfwUQgVJnCtlld/ijrNmPVn9VSespbwSGC6nXQ58eW/JANrJdpA2vvfVyM3WLi1A9k
6EFzhoKoDfQzXlaX/LIOYm12EazlaRl5nWSNq980tQ3rotseW0IqcuYlM0VYai2WPZrg9WRUZbYp
HZup7/bs7GYmFV5umOiURLvM+sHLBuRTcA82gbCI9qS+GCK8sBEhqpTBZlLgIAXtNCPMIM0o7GV8
LLOa7iPIVxvLkFEczuoteMJNog/wvSVB2TftBMIiiDpI3ErnFRN6WyrKaZ9BW+oAwztGy9KMSnpy
ZyaEG4BEG1ngAoBpjfCkgHIgkBAEUqRvrwEwC8IJFBJZuiaxeZhhBYmQrAo1oNDF4RBOqj8FNKJQ
FnwhG4hOyrvzbHQdUGg+mtmICzda+LDrWg9/TXJHRYLhYO3WUl2VitelGkangOsW1dJeUtO7LGku
hsi7H9XdJZfOc5h4cp3+TVzoz5UHzz9QGZGigzgQWdK1X+8JHQagGvYGOoUM5pVR0vMm+laL01Ub
kP1NCvwvWvHfv5ti6sgr+a4MMn6+7AlFAfQVBaFvmGW30UOLS733YRA+y4m7BOl51LBYdAOMMCBR
P5zT/6KQ/GWr+/s351DFxI6Vlt/3529e5JJCSrcc+mWavisa8EM2B7Y8TxxwUPy/vxHAE+DNr3K5
IymS3n/9Ixi/Hra82IxMONI5aclL+WV4wqZGzWuNCLaVaAnq4hhGaEWYrs9q5kLl/puX+xcd1edv
zF6I+0KiF2ZE+UtZWShi2wwBb25gqSpWDt0G29ekN13FI9+MTPut1rpiHyfZSBsfE4g8XfUu13jB
SeFLuwlFUOxpXXFgP/RowROFq10nwyMGKK+X0y0JhmdGj/7yIXRZgUKwc4wZpOgCfqLoldtP+Nky
Mt8t47dkxHQatoegjlxOI1c0o696Ddlx5axMGYSqCojKXANF4wdHUg2kMCH4AituQ/88vtWKhYyQ
UzMVlWbtZgSEUuqHATYxoW6HXau0ftVLt5EK9S1D2ORntKjAvFZuLMenKT+ms3kF2/o41zEfMoYo
n5TB0oz2BZyyshK20Ec0+/N9/0eV0v/LQvSnsel/I4CzIVsWJegPD8kKif4J4XyN87IRjl/b7utP
M9E//ubvM1HZ+A3q8lqhaPh39HW8/ft+VFZ/E1VO3E9bPOXQn1WUYOJ/p2W0NJ4BHjpjBS3/XkYJ
1uqa1xQRS6Ykmv+UToGr/qdHWzc5T+hjgGSA1OKH/HW9r8oqTZJSVYeexdqTWagQz2OIKt+yrNfh
xcBbAt+nQq4EXWsBUgcnPAmgnJKKZVxcAZmrEu79ACDTbimb6EkMFoXmu28tryDHBFhiEH2MKjpQ
K5Uh6pMmgxRfjxJXqoqsIP8hG2jn8yi6dEkT7GOdjQA7PRnoJ2F7p6KHF7/JrTa6lIaBxrMw9C96
EuTnXuhlO1fV1GXFkXly39hjFxGfpqrNraZkky1O8NzGHraP1sNgLCylfNNGfoqgjIDYjZUF8adW
yhwTMLT3Bmp7EDQu4uTlZpwX/QNwvvn182dpAyMNcC9o8OywEFV2FonL7Uwstj1NQ3xbGrVwrdtJ
3DEES/mqJpERbsC1j+chJ0xNY7F5MkhmJKLNmMDjklTzIfYSv1w5gKvJ8SU+KxVsLJFmHXEUkZHk
qrX1sq4VTwnRiOSFJensJVNtc8hTQBT4mO6WtNGPYdvl1y6Xq5eYVJQXaZImuIdAPiebVI1CIwGs
Ih5PhVBpJWR5LWqoksqgFb0LOQAmTsibaM6xtdGrctoncU9xMRRF/STJZYBXUg6u3WTkwAYQlG1n
BHMsNwdmrYFYp3faMHLzAkFSH4Mhjy5jKmfYnRulr1ieTi1JYKb2mlSisW1Jnr1E09BeJSkQnoYg
xTS3tNYuHcLCDWCy7EQrhwfWTrItszWtOn151RCufcRzokHWj5X2hhg+TyQ140XE0X2exmhhkKaO
N0YBqUsjARF/kplfVBHwtJmuUjtxlF9UUUovE3FlL2OfKoQ1zVDIQsa7lDIiuMHg020xeNhDo/MU
J+aJoKvyeQo78bmOovkhRnZ9EYeIa8jkj6ipmj4OC2d1H4gCgOB1A8k62i1HSWBmlcsoyk3TV7O5
2dUJBdUs6KlrTc3wQJt/EydV68zMw9yYONq3aGVFZlFAKg9GvGXbtjwPhaVTsdUp8XYSsfQvEGXZ
G2D4PWmVFF7ytA9fFzxV/ienU+54NpE2YywjAPLE8DQ9KTDFbjMut/0cA9mVli721QhteacpDED1
XjuEIJD9lpbklFkRnoCE1mbM4H4OZOXc62QMeLPc45frjeYSyQRD5jGY3RWDa62YJXjt80mR5/zb
yuc8690cnQIGRx+BHoNfSwFPApsRt3Eap6dsTpnOzIr6mM0xGQqLoGdQXjqqfkI4iIuIwqavnVxs
yOQNW7TTK59XCgbMsemIvF82wgkuZNwZFzaYCbQY3ogPq5b5CMsVHx2kwk4xSSK+k5Iktnw+6Usn
usE4hmDYYK4VGLDuSCpwk7agqGdLTQGVYOEMoYhluW9N2AyyzBkqvixE4oOpfxjSTRr6WkTe39Bv
Yx2fXnxIljcq5FpiLA+NMrlLFLAY1xZvVBk8wBLWFUaUKaPubcEoEjYeZRozb9Dab8X0UCuFO+U7
ubxJpvc5i7ZEJyXxYaiWTW9JzjDeDvLBis9Eu00cSxUm9GORxC5WAdKdvSZMkZA0HgYN8pVv+gq7
nRfOQEKrfjiXUHEwGMaBDYB3l+YegReFfDCM9i58r4yt1G+78o6AxaIc6XtIdN2o4iUttE2Fjzb3
AuuLKW8TDueedGDMFSp235jfLOzBQL8Fdew1xoyWwyBf72BGT0GD6PlVUiY/gNFWDbtQYgsR4GbW
yfkktdXv1f5jStprh4SX6w+GIUXsqO2HWjlAMiZoVMIieBdr36aJModhqCzFrV3fmelejcr+tTEs
FTus0Mm0sTIRl+Mobisz6vDMBZXbkGwHz9ipLGWv0LsJQ07EK4VZoVaKraTCNaJFG0JF3UyIWeCV
bQrgGkR7ueyPNkHRXMlKcdtav9Vkst+lrv0iA9ydF/W8xPPT2HWnrNEfSXpDiFZMz5Y2HPtscVqu
PDkZa8eM1ZORVcSUKAzMYln5RoTns1jIX5QI05d2V+jmS6pZpS0o1wpHiBKbj3X8RlLtpq1PnCA2
I/baKfr+Zg5aULCn9VU0RhoycsZgd2zlsT7UCzk8XcuAOycNFqganPV9mt0MAsF/eH7MIN+2i2QT
OOxoAmcwt1Y0GkhadhKGuGmb1V+rRoCM9h4ovTdFQAwEbV+N4FusZZNNEjf6XpN2fEiWnro/P8fS
exXHTtYFcJfTY1Wgv+/Kj0ibabd1dxnfAaUDKDwZcrGd8nuiDJbioKrv5HG6unYHqhE6rV2ZL7MW
+xJcjB4uAc2lxYJxauajtowFjASZ38yQ58Zd8ljjKWKBpFHZG2Ye85onClkean2urfy2IQk3MOdz
h6InlpNTsljvsk4537/kYlxDARC2o0R0VmIYshsWxn3WYz+F2ZDviUmkmY7bwp7Nd8W4AmqQ2QCb
yrEcvSH50jTVMc5vBuVaEClG4V885yQnBaFL0PemzcObut+bwZFP4dYydvk7AZV2YyKbJ27sW2RI
m1KonGbc681dv7qSLC9Tkh0TZYRS5ofWaR6eZwJJd1LymGvPISxwDYcrPhcrPxjBfawcO4FkHMWT
DEjmzF0bZI+2oJXiq5WI80uuBzc9vAOtOALS3WT0/MtT3Gzk0umkmo7pwuxmMV1DBygz0bqGmquy
PhO5rFa7EnuDNIZP/SwE7vRVCL715W4JvtXdk17tZPG97g99fY3VR5CQWGuigSFThFuK3R38xA4Z
zLPyMEsXiHybvt0xWObEvJqVQwqa2G6RPeFQz8W7Obt24viaEurA26bumEcNeuePy1crPQgrvdpZ
WkJNvwbJvukLLMnSVk7uCLLccD/hxTvIQn1MFHAWmAHi6EVO1wAEgbxsd0rcQXO43VQsdow8wK7j
yVoNEi/KuDUgLeOv1dtzN+0HjqqFXdSy18E7jJBQtcDtSKqssnOZnxaOXDZ/Yv9t7B8HniCh9fNy
3wwveb2Vsu04IvtCkFWOIF1weDI3tYUMbGDuFM0KXjV8QTinJFHHCdHU9V7Uv0ZT4YiIcU1+2HJm
ThdeteaShqYNIwYR4WyrSrjJk+Kcjp2bNcd4nJxuYIVX4zGuRtcYrgup9SKdaRbdLuiEDFy/vRv3
25ypR8gvgdcs2fVSAmSeFZjHx6zAWdmmhC2ipwNuM47Fk8i2FG1gFyNnoyyMQiIH8PgNLr57u+KF
IWnUJt156m+ynEQz4VZPX4vlltWH28bemtCkjt+y6qFWt/KiA6fYivpJJnAqeV3S2O317yP6v9yu
SMrPe4DPvoQezJKYMxtkn63t0Y/rFZSDVahIZXaYyoBPbNKMmaOappw5sVXz2QLBNlfoBLriplHn
HLgPw7dXYByWTcCAfgRWXXmDrsA5LaThuYL15xtz1z9rSTwC6ewGLqlMfgLwdAbODdQR0uA9XzmM
Oe0FE02fVN50fdxsu6JV99Eojo7CdBKlYgIyZkh4T61sOFTQHx3cFa9md9+U8r7KeQaXtVgjh5JZ
hddZ+tmQ8o+4ne7NOOAs5siei9qJEj+b3EYhYJjXvjQKg+knwYfIK1cXvmiHQ7ANKEw2U0tUbT57
FrleAtj8TP5mtEvn53pBkLncL+M5qoTSE5edQRZwuD7lJyHvTzpervl1Fh/k6kNOlTVo99Tld+Gc
H+ZmnTXIvJMpi2St6l3OQ83i2YmuWUDtX91kWXHCGUOszMCJ54ftSE4YCyKrSHYWd4huodIYioeO
d8IAWep2M0cieoL2Y4kZVguXWX3Lo27Ho3abxdS0277YCdH8JI2j1+YpM1Zm7oPuD2mxrQh37uvu
sJjGvYQYNFtg3EfcgMm1rNPNsASvUVkdFHzs9Td9ATtvOkb5wERfNChAQQ/+zXLzF4WcqVuIZ2m/
FZB2SJv/k2aIbLcma7R6OCTG+GQNzHi1KmO72L9Sby6nlLhtfymm2B3bsKJ2Ql1ArSF6IWTD72ux
/5nE/E2U1koJ++ullt+/dV9z9Gs/jmDWv/L7DsuE8ilxehDMYqor6ZtT5vv4hWXsb7KMJJwjA++5
8okN/YNMaPxmSgzLLIml/XqmYHj5ffwiKb+x62YIuspzOJtU7Z9o0hC7/zR9YWptofFZXYsI3VSS
Yn855cjvJZR3KVJfrfkYFZVUb0oNqUBedBdi53PoIFpup0n4Df9tcRWNRvC6QbidSAxPkpmaJapa
T12X3QUu813AVnonE3YPK6g13IAYw5H5P81WOOZ2KSnv8sKlNKsV4dnz+FoSNkh0Q0Sum9YfqV2p
tdbYF1URbwmyeC6QjxNFPL5JnJGbkA79mzGZg1vPc2RTh37TpAX1F9HIm07RCemtUn+osvvCEDS0
3ZbCVdRDzkM0jTE56sFotUoHk4n7DAFbizG4G8VrSHz0RoFy7GSRaT51Vi2iIQtVkoSzBtaCYkjp
l7mruuMMmhw51Hr7DNN8WxEYuWyUFk1vwFTAMVNkfbirSvongOZGJZ0nXsuTOdLmIaOg0TBiXzFX
YFjQ2LpQR+FGGav20GtCbKx45NJnnaa9AhRWnAYJ3CmRmnOVSA9iIDEwSVMsbIUQfgOQzcYcTA7B
lFyoqJZUstUT+cUkytWRSnYqaZ5WLFagg4xpjTErHJ/DPD6pbbN4aq5qD3M+P2joR7b1KIanIurz
XVuY8ltJmnvo1DPCLQRB0Ws2diUc8UUGjZIO7V6bshdx1OcPjV39MVZxbraSPj+X8BHf5bJ+E5eZ
wNa0UqMObVutrabzCfbJMjMKUwxrXDYkHBp2MkFRHDXBuoEjQjKMVtY0z5QrOlEa107G/sCET9iA
yYBCImfPixogk0qlHldo2RzMdtQ/woaFadHo6QeBWUQfd/XQy7eRXhAb3CHt67bdJHcbfNoAIYOx
ExK4FVGKwEsDlj5MAZXl1NBss1MObOKM62JLPFZQPRE+nybbflWhRyEC+I08dSBMRmOhgDG6I6AP
5dgX/R17E7JghwHOWmEMm2aJTFtszCd9RLDIcnUWlNnOq+xJXmHb+Vw9tgGpjUoz3wu1qt7jxUsP
RhkVFdCbNBedvkVrZ5PwiDO3Ilivfh6ErDxp5JRvu4YBP4Oz9mkSxtiLpdj4Yk74NoiWRhmvY2vc
Mx0JQXLqM+PQsfWmMe/uk5GYqRwL+1Usc8tPsNcTjjdpJisBdPp9Yg6eodUyUUlNdjO1cf5MYqny
nvWleDREMDEUfnNS3shgyfg8EOvpFaMpPJU5zPq+kOnzZsSmPPvJMEa8h0LiD0wRt9DBb5tm+iYG
A17jEQ+y0Vn488w+cxam14j4lX4fm6wiyae6yYLgOSXxURgMcSuMJHKy65s0lVK60bGXNPnXfqJ/
A6FcePUgenmiWuRqZsgDC/gX5M6TOVWo01XKZjKeE7s1yEQhLN7rk1C4C+LwLCftRyAq3dcOhLvX
x5YUgSpR00AYDoTMRsJD2upmFB9JHc6y9syVGtNphmO7JLPbGqoWW56uBbJVOi3r4UeG5Ycl0JUv
SpOmH12Q6c9aWeiXAAv9vmZA0zUdK2pBs/uwI+5vzasRzCVDiqXmSKsa9jOKohu3Sax96TrK9WSy
dJuxKaFRg+VmqoR9IYyGxzYKlHMh3Ok1aCU70A2SijkfT33NzCIrkuRomWn0klgdVoQaXW8Q5+Gp
74usdmWlCLyIWvOc921Xu62geFq5HMmsPnaBcTD7hpCVqXiX4WNYIhGnhJKuxIveluMp3jGdvp/C
TIKPLt5qsJmCirJxhFdlKxrwA5jzQIzSOt2X9UvNvCxWtIFEuKw7FHNtXposoMqKquHGSqj0hVyh
+zTEni5IJKdZZMe1qaREBLjcNUxYqXHIMZxInAmAzvmSVJaxG6D6WZrlS6apt1PVkg4sooTaVXnF
1C2OFNoUDXlzr2OjGObb9cxkia2fWKgPW22RQDv1CmGzYrmLi5jZfF2zQ5+i8qqDrjNiXboxMwE5
7yROH7KWMhxsW/1ihbO0J3n7vlXZchvNXF4Z+mR22Y+dXbFIQXiGpLGiZCVeXgiJ2TFIQYtRg2/A
ZNxnjVDeEZROUvZUP5OclqEaSwzCDMMPzilvInnWrtm8vJcTI1ajtxjfkiyOd1+yHrWwNLyiiDyq
g9RZhuwprGLIRQRMOwrzTntihEMiMCKHdpo6O2Mo0zTBUYvD+bVjluGYYbiGBWWipy+jnxtZQf5s
5wfSmLlkYI83q6SxkdMHWFyhXxdDjMyinjxTTU2v5a68UmQ/BCrMhpa9oVOmxv0wLs8Ls/f7oU1q
J1DH4QjqO18TFiO7nPrI64k4cqhBZltTQxsdpy/FRXkOp/7cWnLuSrVsHoDJEaEZT/Ouk4v5EJky
1t1+bOxAXUXqgbkimmZlU1hG4sYzsbeEgDJcGkT00cKtKbJ6Mbq5QBkQ3KSBdE4Nyo+yb4FdqViD
TGNg8akHk51PHEzNwknVkfnUT4uX9OrzshAMEQ/0NncRxJyYC6iVtUTdK0OkkhutRKzXNvIsVZEb
keptPApZmK4BS4MMU4Wo4Le2rYqb2SLVTpI9mRIjzYpHjm5tw0KN3Mahk9wpFgq3a6LEUwOZvm5Q
n6RORmHfArmzrJNs1LdlkYyESjPNLlUWumHEDaifypTTJp7p9UMnAe8YCfEubEiRJ1UAdLpUeAnz
wzB+4lp9g8RDjgUrHssi2WvmY2FOo81sslljsnCMdehSaASLIDroFtDRKHanUt+0Q/Olr8LoBHFy
uhfG6EIpehcPUuQxUNK3QgpDUW5Zn7UKt53uZOS0b/jMc3KZQfqlLiMJ+XdKkshap0UMIuQx0B40
Yrmwe9Uz0Zq9dT/KOa/laH3VrL449RITnWFSv0xoZbxyMppboekHLpGgq26qNDnSJwFE2vTqMMpk
isw4q8iJpPB2MfppWgcEMWK11TQh2s/OnMr0jPsP+2Tatzl4TUWbEgN5JLPaTRQHs7BT5ygZnlJr
jK0v89zOcvC9dfufdunv2iWDHmOVU/x1z3T/tUjf0j+yhtv/5cRkmvUdFp/blV1f/tRK/fHl/thm
E82Eih1xpvGHp/ePbbby26ciV1dlggQ+xc6/d1OyRj4D8HVLJBnY1Fkz/0c3xf+CCMunB4UhuAZJ
/0cOH9qHn7qp74xuwg3Etcv6QTPK3Fg14iFRTskuPtT79gzkZssCAojdxjzJ+/Vf1bN51l0DTI3X
2jhB99I9KjjpJriNz4SRu8UJBMuWiaKHYOyGCdFethun3SfH9C3bkXymkE8+b6qd6hPR7obO5Om2
5AV26siO7ur7YYf4bavaPf88ObJPNXgX7Ans86dDZM92va0PravaIIsPEDx3wpZ5pAMvZtvsiJHy
RJ8yxU/9xJldwSu3+r66D/eKIznpufW5JfuT5FS7yqs8JMTnkADFjeQpTrdVHeG08pfijXlMT8a2
Pst740b36/N8IidhpzrLPjvHu2FbeWwF/MzDe7tler0vb4OLcM7u0z1dzCnf1ntwx25sM3beAWVy
hZPmGzZkXZB5xiY/kb4H0AfGD73NQ3Bh37qZ3mEk7+CeuRyqruK1m687t3UC7xpvLFvydSd2ZTf4
ptu8rl611T9/DNWVtnwFp/YxkG7VTblrPVe8BMdpz5bAxztiEx+47f3CibzRq3eLSxDgoXckv9nq
L80BVpGn2Lqj7NOj4Y6e4ac7yR8vdA78rfEuv428xbdue66qHWTqW6JW7dRn7k9b5GNatgt/dgab
kLtNso/2yd70lG/SPr2QIPTFeu22JT9H6zSb/mqH9ujQR9mDq+3b4+jpN+VO9YLN4KZ+taX8daIt
GUm3wc18nJ3aET3RUexiUzv6TXInHvOP5ZHRNbPacM3f29SD3ZxFp3G1M9mip3aX3lcPhVvvqNC9
ztZ2hpPzReJLdBh8NnC+Bri6cyU39ZKTetKczA+gp/VOpW7ie+Ni7Fhw8WrT2drEf6WXYh87IFb8
2BGfCIveYyB9AuDgwB/jhzXd7kvMPzO23Kp3+UHZ9VvmfrNkm2f1TrrwSfQDN/Yyt+Y5EflvH/0h
e5Au8TvPD38yuQX06MeM5vaqL3jxTXrP8uUo77MjN+XBvEtOBk9Ac0x2yJP26qE9/HBi/QtJHFlw
f/Gor2SMHx71sezlUi9r6UR4qQu37f+yd17LdWNZmn6VjrlHBryJmOkL2GPojdwNgilR8N7j6ecD
pawij5hkq2tmoi4mlKqieMwGNtZefv3/7Pdu7QKRuaM70a65htb9/p2pX9/gVOb7er+6dGx5i9O7
wh1ATHbnFQ/0Jzi5I9rUD/3JgxnMyewPiZv4gz05NB3AhGonO8lt95wwP9tJO6O306+Jh7PoZA7c
2I7kKr7hU2/meStIeX9Uo0MRZA74ek5vQzzkFsG8q661I8iNHvwMQRQkQfIIRWJOZQ1O68f1z+J+
3PVHwLLuTdiDdkmwXNY7C+mngWQ83giO4QgfVLfld/0u/Bz7+j4/qvvMCd3q3vwcnct76SJKzkxk
6Vy/RCD35H/u1hvtBjQDfzwY54Wxi/bjITrLj+tF6JMtutQCpboyeXdoRw4MoedzAGMo4j1v58Ef
HdOW+P13Ommch8+5/RVUdA/+Mpsai9t54qF3Ffvb95TPTy5nkveGDujWzmIXLt/kdXvtMJ2luzFI
UazmRbPrQVvX/BEITVtyJ4+SnEPwqtrLzkIehWP0EYlza+dBt8V94qwOkPlc3Dd0+Jka8FDOhWN5
tvqjO3gAbXrD0brKHY1/ZRer3/umZ96ohp0HIOAjenKgudSwXfgpvNwrHUbw98LlctjWzc+XP6NL
PbKBFYACy0m9yo89jsC+2VWeGpAR92Y3s+HQddsLiv0uTGFe606O6khHGEUd2Or9zKcr2W5Bjx8w
NZ1HOcoe7O8RFmF00fr27JZ7zQWIn/brfcq7mp140+xSgB+Nz3QhIH7Jp5ZvZyZjL2CBBMSYtmcP
KEo3vDH2IHXackBfH18SH+r7yB1+tPf9fZVFFV+WWf5pMk86OicjyZgWMsXzxiMuw5RR2AsI+txm
V1BU5pm07uq3rulwB2zl4BhnMU+CyTE2Z+K3gnsLbKE/eBo/JuzGBwhd/cUr7G+lUzq0CNixEwYj
O2m4dZAflh0FRY4hFGf+dmSpR7mz+8UMSP/7mGYIAFI/8jqsIv3Kfj7Zm9hsRpIXXAqgDsx/3sin
9UDy2715CFFUrW+iykMv5wiLX4ZDvt++sNvpyJjoFBez3/BTjNIk2ObP4LUg5QWwC9ims/0KCXrY
5LnbgdbDv0FY3Gc3zO7vG+CFLURCZpl0PzkzN7t9eeNJ+xRh6d0fN5LiKDBNiTKIXdMlo4JUpns+
dQ7Qk2PYzYeBu5MRHzKk3HJ2waZhxBUf7cWdczb86gEmJn9gX2WbqMvTPTHofXqaPMktvIQ/uoNX
ceD72G5kSrjK70FN8BouafnOY3FqlwP459bTfRtGdnzfHRtkRw1WF8hLB7I0R9+TA3aArkV3zn7J
47QQU8sHC1+CCwHGtID2LnwVBN0VvdElZrTpJ+fJbK9tewZ2KQ8z8kGm2JH4xTDCM8dBAPWe08ih
2zOM6m+iXHkWn5PcikVK7qEABv9MsnM3dOki4XY2V6n3h+OyQxPw9BakhQ3iHYK9iR6UhGxeuV8/
mefTYWE7Oq7a5NnjTwRhUJ/F++7QbILq6gEjCDxpw112sNIhsJDO+m2Qe61zCxg/9wChrl0638l5
2BaXG6MVMs7sthdUqrlokB+eNrnn4jP+itgBEY8GTLYVgeVydvKxD/SdvuuxyokbetZOOKKDjsLV
tOt28Mz521oqXt52RogUvfhJMCVMxcSFpk4d0Mws7OmyYDXZMzh5m0iUZ+imXb5JMtpFRMRilEfo
tQF1Yhe/w6Hf0Ok8gv1P8X4r6rkxhBPVrovQQQam3kC+1aBn2BbJE7HKzZ/ARO1bn3FJfkMdYCdw
ijdJhegzgIDDByDG34XOdLT23S4OtuPQ8xYguG0FDTx6AJS7Ma4uKtoRdvG+/6qihq2zTVflwcCW
yoj0dquDnbglO0rJmSUMpEpmLxePHQ04Utfm/XStXqDTeNaFK50X7rbfNRejOtkO99fl2+zMnXgi
sO05+Eg+7QZ2GeTbfjgJ74G+kQOJqg8mnst0QXsUusREKAHl3g+chBBdpHBVI4aCc4EbLQbmufZV
5/iK10tgYmJo8XTrByGoUGsVnxm86gMSgNcvcycdxiXl2Ygcwm1lyzZ8uNJxJPBfHdy2XeiWbu1b
3CeYpigC07NcZm743pxN7n021hUPypNuE58kfPYlNNZmebbTujjSpoZEHjUn1VHwP8mFcAvtWQeC
MHYkZk8bZ7RDl14oT/KBmZ342JPV41LGsxjfYrSp5drZTfytuti2ujloXGjONqA9eb32LFxyM0jv
Qlzs+rIIGhyV2KXCgtO9Hlf9vLwsrpfHebc5Cj2eTYK70u7QHBz1MJB4m3VhFfZ4JCrxcs5xdh4d
6NdNfXJDbnWgb+6QHaJDFeTLGUQ38SVT4efdefdIC51NsTqgQc7BCQKg9p4UXpDsuBafsrnDCLGP
gNmxOwWNM9sJFC+jDSs5XlIV1D60uHhQOLf4OSkhRWKTGMMr2twugfiE7pbtj9/b4jfBiYgZLKf2
Nr+FGSW39Jfz4WI+053UN90eNhYr6HHUZhrF7I6vlz34Irxwr4SOdVHvlGD1Glz2zBH39VG7CO/o
8On5Qbw17hv9nlYk/QxHzIsZ3bSLgLKzowW64hAF2AnbAhmDp9+NKJN9fwz31T37i6BQDb4ciELK
o3w1CbZJLehe3ct4cMoX9Zt5p14lAdvDe9PbiMvRPyeP4B8f9Stq7V7uk5/dqnP05zrRNd2kXrsr
Akwkbubmh5KO1rwoELyG+yzwFGnx4e65SCe3aUN1odvpdxmeFKNaNsOdTmdf4Zs+wPNc2f3iZWfJ
WVQR18BzHkx+7eHm7br8QW12JLaSvfVFY/aHj32Sb0NaKZETfiDpGkz4fNvjBa/ch/BLgyoASaYQ
71b7LQ6znp6bxRcytP2gzkfhC+4pAih0Z+GOMp0d3VGUlPcJPeNB7FPMcNPPEvLwdeYhhl8nd/Jn
74G5WJRCa5u2yUnkGg3H8FRbt3Wkq3NrZJdpHHtxNzeUgXZbffIamTpnCWbEC1DUibkIL0UXNjYf
IHV+uwi0zH2nqcnrG2ep7CnhcuSvxT7Zt158sWr+/H3xWy9kuc27hclmJvxqWCHn+2WOrclKXIVt
MWO9E65ln9FDf7uMHj857ezoW36TM/kUqH6FcdvcOpwg1FqITNc7AtFzw0PaUeuRn3qFy2A3a4m+
xHtqdAM2hweH7DoPvaNgaLl4Zzs0NavXuN2b082IC872JtzrYXXuv6fB5s9u27WFIL1NCM0iCya6
dsSPAjpKt8cDgNN2i8neLmpw+H8UkMxGpygkvHMCAZnfSdgdvhm7aKD/wU/Ek968OuGYOhg1gtES
ZeeCGI4ZNbf7YNMJQwMSrFzs4K5cCNN4KPnNHQT8H1c39Uy/uatQ/tY+D+BCeuJKApmTd2J+nflS
4wbUnXVAju6aPfuFUaKl68Pqw7uDUqb6RkwxBuYOTl4bQxps+Zc+iDc17G27TAiAUsYtOCN/Xn3v
8BgFnzKAl3oTtgXHxeYDXDCOlB/vxUNyke43HxvEgMSXbSIQ1Z25GUhsvPqRUBsLs4WLTB7+aOr4
W/+bEflXw1iI0F+GsbTvJsVS1dI5TiqeZgGlN4kl7Lr3DT/FgwpjwYaUFEmw5AYLaxjZkVwQmSN0
WoYGhOYKUwflD47K6ka7/Grzt+a9tNmFANpkrIJELgnP1F4vw/vwPDxvz6zLdi974x7IRjIcFh5r
55BjwqmeDho5o+5DfkeVbdfvQ/y9ydHR2CDMbImaXXHoznN/PMK3wF9QUTajcd4f9f2mEQffvGWU
FbNFT9DH+eNsXxkYoSLo7hlguOzO09vucTMD0t1m3wqSN5mn7SS7wgR018Zxtr+OHG4g255UlWUz
nonpR89j7ZgCQztoO8BnVl4GJgcVDLe1k7oxmBH4mZtdMd32KKANJdc86N8lHF/yR27do7RpkGPz
SCyRpNtMykpgOeGisr5D5sRZ/JwlUrfbnFZ/M0pMj/iTi5rgPZuPFl7P/ubdaCQa8Jpt+cPqbr7B
lr6TvdrvUGTbRmBLAyHQfdoan24HIkScwgY1xROhgdNTsc60Wh5K5brTOe52RSprRKNTI8eTRpPP
TgrvMQkiYHtuuXXUAI3U3vhBuF45aIo3e8qBAsRew2qPOwxzsKAvFY/DQZyV+FRcMf4z/k/rb34k
KMN4iJuPTbTAPdBd5Wj9pXVVn4sf0+sCmG8RVy89nzjemxIBwDVynAInrHZA3E8QwdbdZHLi55ZQ
68i0hH9Pct8Z9ky5oaYXO7+emdQ7tJsC2W2hLcE1Z3biOeKY2xzAy81FHPB/NhdP8RpI16g3HnIP
vGNncwxnNm7YY1rRJTVaY3PpatwyMjk4dbVytgUlBucxfdJc6LGz8Gt+EV1N7oxO2lIO4DqiqXL8
2beTTmB3/M1p3QBwnyWd6OKgBhmbxnn4KF2qB6uySUNs/t69eEO9P7MhI/BXd3NkTVTj5lpKfnkF
pBtZ5v6ztk9utavqSFbtmqLpGb//DrSNr+yw8Z55ALDcjy9D8seb9xBeAZV7S1/hUQqUw/q9Ir8J
BYGzejJZzsVP9jqOYX9GAI0bQ2i8H3GJCeL8drdc5vga+lV7NO7XA/k9t9tjND2qwYhIclacdYSY
558xjqh+V7zIUHir59Fiupev5M/9oTjDCuHQytiy0B9IcjakJvRdt7euzcidvkJ21ewbH57Go3WZ
79HvaHHS52TelEv5ojsae0Jvbwvw08DaPT2C/2dlnW2hr1W9tEx29N1/PnH0Ro/VNtz34h/YrqRf
rodHQKgemeLs//N//lDq2zv/qy/+HBd8t2JDE5n2ZpcbhdxvFVBsdw/ZYxcnxctuN+Pn53+WaBTp
D5OORcuiqsms7oan9rNEs70CCJsMOANcU0A7/AO2QTH+AJLIoOGNWVtDAfPhHyWa7SWFJUzaHxk7
5At/p+HtpKPSoDhDQx0jh6ZoABMH+e/LkwTMw1oJWl5dR8V3uIRmsYXkoHOBjXPmvPSqls5k4BGM
HJVCkqOkD/WdQ/zyDP96BScJZGarMsVquQK462gxnRkFIhAEyGg6X/YawF9mc50MXwq9dzaOQkv4
9vsi/F+DGfxXBm//DQUdfEfmvZjeA+1R2jont5z+35cpHRAa6se2r8qf9NPP65KvftfPnk9JtP5A
/HXY1pln3fBJ/joBwvaSDBoiEs75+IFW/FfPp/gHh8YQQUtGRoCqQy7+6vkU/5BhBYAkXjaZGVJU
87eOwAlP5S+XfkqyZ0VdMiSDStd+cYyZBjGkx2KLHUv8Wdh7pIXmCVeeXEaZlvW+iXyx9CxyR5pn
xo4WHnISqxX0U+DVeVW2M77SY6CKe0u/aRpAwC5WK0C01Zyhyo/mAIbnt2QkwFqAsuu/Nuq1pJ6F
0R18mTEdaoSR8H9pD5BImtmFMNAyeWjkI902lXmmpldjd8z436MQHtcEdsrApN0hD4+ShJVPLuio
sY1lddb+wiBzDvKFmP1plLswvJlomUkuK+Exa+lfUuH1gSaRUZ+SpGl+XqRX6rjXcTxDODE8vbyb
NTvD3yVGTHeM/jI2L48gDEOyLIWM5g03xXIbK3eruBeyj9L6Zcz2BjOG3a7o9yCDQyHU8j0U52pw
TwLNOtO34bP8g6XRIOIACVBllzOjiImvapexdSYxaZcfwQKb4wOUZMt4tQBYgvca05j4mWb6nOkq
cfSBqmcALFR29C616ydXi3bCfNj+q/xV/Qjb1pDdbd2xQnosivNSu2jV26a7DfPzNN7RbpaSFybz
xKRZAy+I26fBoh9aYUctTc7Oa9KZddDEP3g5/w9Yyn9D1SC9qQnsh7gFvOj5+d8+8OO4a+IfpixL
HFra9TeLx7n9Ye94BXwugwF65kh0UEn/ae9kCOYZdqer3xSf4CwwEj8POy0JdClg58BlVvmkLv3W
Yd/6t5+hWSkYU1VSNMCKQICTML8v7Z0maEpq5AuF4NgcfBjzvldFCqIEoKdnhQDRZJ7mRqCM48r8
Tlh8U+OCSDcFlCWMrfWLHG/wQ0sIRbcyqftn+vSVIqr6EkLFeLo4+ckloMV9Q906ubi6nAQCUU5c
vQ7gz6SDBSTz0M9eXg3UquckfBDUhvarrh8LZ61zJlxrgHXA3KTeqw3xF40h3iuzqf/UE+gsaT9T
bkOQhwYnqyf1gwRFnSNEqvBZaZOObrYW7egA7p9DrQvq9wc5UuFwMkYhAHEmoTU1ERigSnVdMOw+
Ci3mehXjdlnREF1IWxathgnkXkAqqIw90Y4LO6nqtIYxPuZm3au2JKp07sn6tHyXFAbemO4sZsZI
rEX/srS9ZReCmL43J/IE4Xr6lGmJ0VVVYwFwsV5upNmveSqAJ+A2zGZJhezJE1PqswUuY88QmxCe
j8U3qZaCMR89pftSFswixTfNSKusGPmVcRuSxDf8pGaaN533TU631cAYLr9Ous4Js8Q1pc5uVHOn
VsL5O3LwioxyHBi3BSsfXrcTMVibrK+itOPqszFxgXqm+pMlZfD2Ktu3nO6RzgQGric4z8D7v9wj
yViTuGCcxjXoTPcEjUdahtdDAUVS8WU1aEjPQTZ5J2STN2/uxaqIAlVMUeP2RE1XNm/wWeQWKW2X
1npPwFs2hVerhXg2Fcs2Xp+I84Mmp8ojRxhCGEuKqmu1QJEAcy/GX+uqKGjdXKqzXFFlOl1ERsyA
qBDOxFROPwLvkt3HCwwuDViHwawvGrkwM1LfcVflly1NnFFuAN0GcDAtl0C6nNwAamXVlihrXUAy
ZrdVJtpDMtrcV0BbGTjWK78F59NZQcvxdXHI/WRROHNibTDtYc57rYspzAlQ2c60TTApXHe7VRGY
MAHJPFhA99T0DpjgfgRoC7zBgvauc6mi6XsCuzvQa/GmZ5bgkhGU0h2YfX/nBlHcLx+QBpwSmpup
GnUDeDxJhGmjAAb0wNx0Oqotdh+UhMSEQU5WvwM/SE5ufY+k7Retx4qyKoEpzcifYYon4p5nQgVC
BSvWbXu3NIyzL8Mku5lwqAraKt+WeukXAWQ1wEcYUGG4B5CVEwMAYpPYdmrbuGDZwYWn9T5jbhBv
qokAMZ1COnQpYKS8Ene6ySB6Mn9/+wKelPiLE6CJGDKJu2XUyaKn+uUJGEKhBRcjatxItyJIAQoq
2wNc1rmxhlAVajg8zAx4Q9ka9tA0llMpDZpGo3O6G9rRAbnB2IujRXrVANlV6e/A5V08NY0tR8h6
+lFjFSrFbMM7KzY8MjOmvaPUIWPtwFSLclG7K+ZrlZEEqCYk4aooswaWM03zptGKbrpUMO/GeKDS
F9bAwKYtsCE0XnvaHMMW2/dmdS8BNUF8yCHYYLZaIdX3c59XH5KYGWypqskGGjy6OaMf/mn7fsuN
uqwfy9u+fXzszx/qp5TBP1IIT2mBf/7rb+O6f0efa+uS/PvwK3hYH/6Du07qF37X9qEfjpeytYLq
gDn+cKCeOj5/OF68Iks4YgZKfpts22jLf0ZZpCAYtLNMoixdByr92WQdL8lAftIpKikiwRup8r+S
Lj99GfI1f5tZV7iu53oFjHd8Qo65vrl4hHwneqXset0I6wjvQstpOBmYtbkYKTlZ6LhQMfDeQ6XM
nQj2po6htGjiV4autbsW12d2pZihOaejR+a8G+XsqDWWsPjSBM6erilrZw/znF52yoL+jcuI7qg5
FCq3ztbCrYZZEC47EXLMMBcgCF3KREuDEuBHO6x1ieS6zAiKbZQV7RDA9lX+/xfaftl/+1//Q9qQ
4P5eaA8PMBV8fXghsdsnfmYGDP0PHA9GHTYB3ABNeemHyAoGkFuAc6lIs2boEl3J/5BZyfwDz8ii
dZk8GIimW07rr8yA8YeokGgzkQxsM4MfvyOzT53Qz4QWrmaTNJtOvg2qBEAGn4zJM29F7rN+gHAk
9VdJbJC0SU4emMncgDlx3WC7rEq4gTryeDeVBIKwLXVlM7prJpCVzcWl6R1VHGfFKYoOBBJRkFTa
hgEzPy/z2DjrRU0p3MLS09WbFbN3APgiDE1ykBYmBnXuS8taIY2umwH3tRuzj3VvAMmE036Iw7gA
ySFVoNPtDX0BA9HMycFr+UzJZlWpAufhvEA+zIBl5K1EX5Q6Gc/7ULQWBIclOZmzPJSrT01eW3ZX
h4xf0RceMulTMV5eZqOqBYI+WGnQaJ101U1iYe1ipZg/6OBnAlpg9TDDA4M0bJigk8pQYrcw66cK
JhOYUjbDOiPNj5FkzRTam2K+lyAm381SlheOuErZnn8Wg898i/Qxyhr5TyNKAHNkADx5GGS9pd9M
ziLJ0SJNTrx+kAGXkNYByL1BUD9mjOMlu2nNrD+NpGmO6jRplL+gfqe2SmRElUZJc3jfgWK6k7Rw
EJyk0rNPDACr075Mly0bMcQ8nE4x00+10QmrvcTAW9qrLHY0vEghNHVGL1URg3WS8MWa01GywyTU
VD9aRzrylNZ4qAQZjCh4qfpPcqHEX0PQ20270uvwErIkKbHDRW6pEq5W/0VqFEWxV8JmZAf+rvWM
SaH0k0AoTSg1wqObSFlKd1zVa7PL+E3ypVWFehsL04gCEs1SHsdmmIHQAWSLqkfSUjoDcvbTKIdK
7umRQGeVuig6aN/yxIRtn4Gk1grWRBdkGLexHw6jeq13ylwEcR9PB3VRpz5igXWu33H2X8ba2+kh
qc1fbWM80bAyLz2dtOp0ke+lKC7H4GnxEG0OtuxD35O+s9RLr5ylOJ5PvGZMOKI3TtPY+cB0ZysZ
9LNrzZVgrKkL0avgmFoLfXRMJNw3yXhW8+MVs3TTj4Dt/5JTcjmSRR0AfcZ76f7D32Y8esAxTh2Z
f0cXRcJ3/3ttvwch64Wq397+Q9XrCgke+SnqY6heNLf6yg9Nr4K6SDe5CJgquPVoerT5X86J9QdM
MyR9ZB7v9nFirX9mhUgjwcahqsDJbR/7HUV/GvNozDqSS5awRGh55RRMtlwhWEgbWfaAbgOsbOzk
5BinnRTuGK1X6LqpKtC55BLQOcF+tkM//aTnpE8vz4ihbEtDGQPupEjmhDz8yzNSNmuSZGooeiqD
2q6AWrqbGBV0hlEk9fz2Wqe3SVS3QSTAbwZpoIyFfLnWWHSSBk4xnYrMxKE2lG/J1M7+mkf6R6np
ayCi0+k95NiXbp/ytCZwwDKQluik0yyDJmTghhUG7T9oJdtQ5uaRFFH0EaUGOE9T3+itqb6zJlL2
zGobT2syDyUBlalSHNhch+c5Bm3oDVBfOfQqo3uA5/SpcpktAJjbQjnnt7C4Vddv7+xrK4J8TL0C
D9egovdyxWnp1jaPKxp7piY7KmKTHnUDbCOxUaYPotAN7+RuXllvS6MQoeNLEzSfrNflTJuuUkN/
jwLlzJg5JgCIF60eJXtFlKd3lOsrcgMZGGgrgG9QGj0N0NvO6pJklqleZw3lwBkyXyE/T4qBodBS
2ylmfPv2dm4x+PMQGaGxkNGtIMQwmnrKxrwsM77Mki1uIuv33ZhaB21dinf28LVFdKqewMHDCGJZ
J3soCzOOZAdU0BpuBPTdxFCevVamuX/7Zn7dPbzHLeu9xf2QbG4JiWc+ZJPVjagrEqOeUwtCkN4W
Y3Kp6JXM7L0A5qxH3jRmFCTtillzf29t1CrZT5jk0J7all5+ubZcpKBGxO3qjuMCxHFU9/dSDDxA
2IFrEiUlXWolG/2Onjnd2W1V+OPQzQR7PL4Tu79ma2hQLF5JnpRh4ap6qNM6bErR6r99e78shCZD
gRoyTGKMP1IaeLG1vaBTjTI0SjhGCghYDJWoXIjNj8rN34aur61CmAEmDQxUSP92GJ89QAMkz1zQ
YhFWDmn5kkFlaFJziiX9N4+ZAbsGsL86ITcNA78cs7HR6yitwtXVBpA7VHSqJ2pScSnqYGWXWBKH
fCau2tt7+GRhnh82ehOoh4jQw2GWYYLYLNSz2zMH4CC7NBtdnRFJWmdAnQXoNSAq2nXwU02p5YX1
EIjKe2JyejCI+IA3xkvEAOrbGXm5sDosnQCLGPN5hhKdgVYL/KlZMdFpMgbuRWqV0E6+SP3V2zd8
anFJ4ILlTNUYrwLHVDlZ1igtpqbRdqCBt4sOWZeyhoOdhkszQ9dQCcnvZvNZD3IcmWwq3Hmompe3
CWj1JDahILpRCwQ5JJ3VLrSy9J2jcGoR4N8xKIpLELUQK4vq6V2N1GQlyKvcOlm045wYgA0u5RoI
IsQR8Zys71i8X3aR9ZgYp0wFDD50wydnXGjVCqZKAL+U2GIKorXmCEjLCaS1pMdcvCOkvxxBVsPH
E8n246gBBfVyDwd1LvqEOoYLykG2b3uT0C2e23eGGF+7J51uHE4hRRHriWDo2UmokzTWBMDOXBJV
xlf4DKqvKmi0GygbbPG/KYXbHTFlvZ052Jrkk+cFcPNca7luQFcSMtY5dck5jRMJle55eUfgX928
rYtIxRfCmcaLfn7AIyNbU31l8+QI/EeS2gx0GUX3u1pyuyEOFTPjeOVQErxcRSYJMg1pxpClMVZ3
Y1mnhyJKy3ce0Wti/nyVk3vRC6XpNsBvmN1lZhRTNmtRhthd44heUqoq928/plOyyI3Xitva0klb
oEFK6eVttYIagv7K5rV6P93XdZrcTpDsHrNkyXwp1ek65/z7ZtaJB8iw4AkbByao5YGu8wy4lmjM
3iGu21Z8oa+3K8IPo0FsE53TnFSc1YaxFEiO0Y2FL9D3cVZUkuF3Uxk7rTh8E6dW/vD2Nmyn+Zc1
NcjyiLhMxvm3k/PsZAwFNDZzIRnurMhM/0wak9y5UAS5MQgfYJm+Aad7Ou/z2di9vfCrR5IONZxz
+CcwGC8XjttwMch9GK7SjMpOqvMVxCXwj/NENN6JGjY9/Os9/nOpEz1tlmueTCv3OMTTfBbH0o08
MO0RlxrNzEqxMztxvW0SQfYr2D/eeaivnlHNlDeYTSDwjJPFK4uEzCTwUNt0SoIJEvJg6azyv6N0
/rnKaZYEMjE9nkbDcFdlnI8QCzAsYJm1o9Vq+44z8+oNbSobjUB2dyO8fy4x+ToJDZ4TD062xqA0
jOqLAWvA7dvi8apcwjWDXYXHkZrey1WEgYQmWHfIpaaXB0tZjcMYTtHHmXTzQyVp5YF4XgvMRpXf
2crXVza33LSOjjgtA8dmKU4FOIJuPmXSwlBOJe0gDhJ8bajiw9yoravryepP7Zh9ffumX9taXF6c
RI4EPLwnxnBNxFqYQFJycwD6btdSrQ4JxI7vaL7XTt7zVU62djHI9yrdykzGlv+mlqI6jdTR/jBb
w8W/dkMnpqMHXxkCUk4eSHHdPm1ShuL74b3K/WumwyADQSbCokymb68/02FGKXZVLXNDS1OCvyyr
AOADXOtKxghE3mpCq/H2bb26g88WPDEdotKKWp/IzIHqef611EDKzcI8+dBNYG29vdRrIkH6aoPV
pPYBV8nLe2vocxhmC7M4tq3y1WjHZd9Oc/+OiX/thsim0JZMUQTi4O31ZzvYdGrcRKBRuplqzQ7h
bniUawuIIp6e9/YNvbqUTAOoSmAuU5d8uVQbi1FcVylYDuU2pVcI1TcDOtrdABHXO57sq3tH6kYi
XAWV9FQucjVdW4ICw+3hjaFy0NReIUAL9/YNvb6Khsne+s9wYl/eEAhl8A60kekCiq/5kmLWZ0s1
Dft/bRXl5SpL1hHHCDyhpU3R8hGc7QlcKv+tVaiukU6kd1c7lYMQWMJ5RPdVzWrY3TLLNlWL5B0R
eG3HKP7BsUXqkCLfiQXJxnBV14J7IVJWbUuOCnS78l525hVBI+mK1aUdYyufn6wCptkwpFMtARSa
WrXdztIwe+GiMaUDm5/1zjn9dbUtCSQS7Cpb75N1ohJWEBuHLNQY5a21Unbi1oQRoih0JT8TK60r
33Fpft1Cqi4S4RIHVtN4VC/FQZITcxHFWHaFtgAZaTEAz4lMxX5b6F65KXBzN3dUYguxxC9X6cwB
0mzSjkDQN6BLNkattLbWRhAbNmaWZb8tF0DzKuQpSKZR/D1N1o9Fg0uRyeAYJKL2jQTXAgFkOU/v
pWOervulQ6hv7NDQwcMUTx7rxPesaUhdas3UgBZcsunPsGz0xvAkQxCXfWYt/dIA6asq2Ud1MVQj
EEdlap2xkOmXSeWQWIJYgFduSHrLiV8RnDe+JWWitVEoWEBDICYlpB6iEYOf0I0rWPCj1CrB7z6e
rZcL1jZoPumePY2dozbNqr5ViBfA9TboatTGyIEJCbKQOSurm7dXO7WypkR0QlIVODJ6Fyn4vBQG
nthK3EMTU6mRuwLTVsg+D01c5XS205vCYAc0xL95qljTYhIA2iyJmql1msEaOsrGealaNDitlnms
J0WRSCUpQupmQwl6ytu3eHqqwCDf+lcUHc4v4unTSFezAKu0sikkoQPyIcjyuvq51Uf5HS37605u
Iz50RwCUTVruaXLnmbUVzLJNqz4OXSE3mtTV89p4XIqUYWctrL9o2SD9JtMvoxQUa7f/sPHkJE5b
/8gET+SKZZCM+qnd1R2g8vXUme9s33Z8EILnJ4twjq+HhQ3YbnKqyokr1rWAP1MFqrxJzsHGy0Vg
n3eGifNyk8hrN/lRI85hZYP4+ylO88kFpxr+hLYwL6NRmZl5hmM2Yc7BKoFeqeL+tkmz8GEtqMLT
jdYDbKKp1ac1i45WJN2VUaXuJNmAShDoSwrwU2GFF1KBZ67rxXSFo5vT3kzm5UO8Nr1XJ2t6C59M
dyPIVlPaq0TX9zEVV0jZJo3WT6B2+3gHcjOFukxiPqQ0Wo3WOD0p7rR+mAIlTNS9mKP+aEhItY9j
ZAF9At7jhSBD8wKKc22bwwqoRRhL34qN5miSuvSLtFjdse6MHHgCCbMqQN92pwxQ/xhKCX4AVwIn
RgiIjLb8mQEyDsOHuvS3dDYzlmGNSym7cwp7rD02AhCx1aSmAItFZgRETDbpkSeuhQlBHEjPgk2H
NsOjvbru9Kkwj00vAAmTK0buxIJK/4PWrxdFV6WeoYEmKozgTdtL24gA9ZQicJzjUPkLCMEMP2Zh
Aeo33bypp3ZA0iVC2J0v0FSnjpWV4mcDqqgPqUpGJAME3sm0DoyaOrUGX4hj5VGVRxnmeRg9AfIc
AHFtN6qkMZL7XRrj737oa4PxV0HStp0qo8i4iNNpYvpmEgAqLSIykX6oF/QNm0msGR8VJZ+gqrEa
8cNUqcaniUbFEgIYySrc2pSqhzwtaYbMmDX7nvdSeex4xMOdIOUVPektfUE0fVQVJUaoksyOuTM6
IuvpsViNmFaYiA+6Sivrl8YiWeGBr+1ITq6Qj9nxrMu1T/2K8lg69bl03iiDDHZL3ta7MMrV1oPd
sqY7s4oWWy5CST9GYpGONE5CwXvZoHS0wCi0RPw2DkVSM4jQGB8zJRYOrdyvoAWbUfGRZpgbKV4q
dwHU9ZO8yEZhd8JkDHZRpTUABf1KC9A8VtbXVeqzq6UeAOsa8hg0AQkKskmQw9mmu1OlRSln9rKF
QxyWQLHWJ5ekZxNBm/6/2TuT5biNbWu/yn0BOAAk2ilQHZuiSKqhpAlCsij0iUSfiae/X0k+91j0
sRWK+Adn8HvkkEIsAgVk7tx7rW+Vea5TubYd+ILSmJwYmGD1QdxUAWTy5VCGDs6nvvYMGEa1Fe1B
ljHm326r7aTu9Limaz+qu4mwOp2Sy05+UN9FZbOrAsRVace+a86VIiS2few4xtBr0XlW67di1g7v
0ao6rEYNXhMkVL0pHtkgSbhz3XXz9yGQ3Oox8LeWN5uE4ChHLQ+qt3sV95UFkXEarXJOuR3ulGo/
H2EgTJHyk7gOQbaisB3f9WvUw/caYyv/KO1a4irKZY10Gyw2AuRoGl9ZgYmtncO6NILkzY1dMPJU
bZaWdsnMZCH4Y9nFXdhFiRVOCz/YzQyoimgEZRxEubF2aK1jXrW6j1HGQt88eLyr8261ZQWNwkTq
Plp4kw6Fbrb7PN4iucuCRTJn0oajlujz4EubDSMJN0jiip1kGXMOBHkgZoz6FTuKyk0p9wLlttpF
NpKkfTHW2zuLDCkyC0VsxD4sq9xJ1kYXr0pVyS2JBqk+ebXtvvJ1tpa72e4ts+uc0YNHgZj0tnDA
kO+idcXZ5eahdR2VTg5dnt1vN4zuFu02U2mgDjzWuETg9AJ6GrLt81oRrJoqGS0flo30g6NXOQxZ
rG7MPwUI4C8ZQzmM661A55D0Fbl++8Kpi6dgsHo7Ef26WntG/FZ5wM+ijyi7rCIl5lCg6gLMC5xn
s/spyUVvbsy0LTIdcqZUhDiLetkre0SCr3LRAqGXAHCrXRlckLfh6qzBmb2dHi3PQOtc24jy64Pd
luFtbUpDKPdkzeil41CvO8/T7lOR93F5nESpEekFWRUQzbCYrzZiieJqiVStD0uRB7dxXbJlLb6y
odlE2rl3e2Ugdw4bON9yKsKvs1PHd5ROwjsV5ex/CIJpg0w0XYx4SldxdfLUiDNw7iTrSFd5zrNa
ywVoQeurD00rAy5qNR1eQ5PjTtGhMz0hK0NMFpVbrU4TW8dDrUqXDaLb5jgdtkZg9s9CIu6mPotu
M+Y2X6AWh0HSEvniJVU/jTA4+qxUR6czAi7ZHJLmGRdTDh8b+DaSuwuQWAmzDCm+mhE46OQ1RLYv
g3gouqrySZq2WujTa6e/dF3FGhQFZix2cxMO08HzZFHtZK7XMFVt6DVkBWNOSm13XBk3ehX16MjT
8FHwE130BVlDmlOoxbQvhtH6YA+e+Lg2JV3gpW3F+8pryZsqyd6ujw4D5tPohwPk2F5fnihCFGLy
mVz8hH5FUnuphuy5tzwN9c5fOwLXBs/voT/gRz/UF/Vn0gbl/CpymqAnttqil0HnbgQ8SJZyhCJf
aIB2pKeL3Uh41dup3MhZHFpRQ2IRaz8ffG/Vn7eMxfoucIv5bUYC03yI62L96IVbfVtPjU06Xql4
PiaZt8/WzNqYqmkq4ocuWDdAVHCwc5ymI1GIc0skQipGXSAjtAv2NzDcfIExRHJBNmUdAssyWYtz
SVY91NRuK7vDzM0GK1MbLnF1cmVDy29siOfM0H/3Iy3ETR92pCUpKaGUShFt8XVhG+xa9dpEXcor
VhJGrq05SraadTYlfLwYWQlyUeHYdLq7gmhQN6npMMSUEGUec5qIfXMC/G4fuqFriTGI12F+72as
9FeLqh3guePqu58ychKc/eYBy77r5MbAPumKQhlsmMsKEyRvRP+w9f5WA1EYu6L6HLpl2X2ZtBVk
tB/Dcm6O3hos2/hWc8gZt48cmVzGqmhSvEo+jOtGjOxh8achIypPDyuJKoPlDLRciD71yWrjxnXz
3lZbH5AXH1jB2OymjajYL2VTuPX70JHuxQg3t6yTITUJhN1Mr3BAw6GTB9UGBiiJLIdsRyTMCGIt
byFyZ25TXQt+DTD2NZGiSTZ6zTPL9ZTvSZQmKIB81c0n35AuFM63vkORWa7F81jlWZN0ru5f24Tm
Cnywm3+UDBqaQ8F8kzS/mT8BFB6655apDnvqwveZCNa9PJWKOug8eG4VH0ybDx88fraFJ1lZR9FP
y3okinDqdtFATZq0s19HBAXo9aGpJi+40WttvV8cNsmDl4cOOKFNbuueAJzBiQ995Wvi8+x8et2J
tprJKmwrEjusaF4OzVbl13beO/Jq7pTe3g4DuVA7tgwVPTWdNZCV1iHiXZACbnjXJja/jbim+FAT
YivSdaY5mq6biV7rZpJ9yh30VVrMus4OuS7mIhVuRoaJKKUDoshd4se8N2CUVVD5N1ZJJAWiGQTL
jByLD6YW4kNVya54UynMLESpbtWrgowurqAvp+vBrCs0WqzwGN3ipqJiZNb1IWy026Yu7QrIhAQp
EJQyR548YFmM7qUZm69O3ZowbcdxtpMF4xeVs8BKuPOqUD82oZKfWRDdN610DDYwNxvy4yaqKkwQ
XQTMW7dgJf9kKr5eRBbesa3d+Yuxxg5vchHR3cyUUSdTTQqwYOQ1X+OObT+hT0PA2lBPy70maaBJ
/M7Jnis3mDi6qIDKvTdb/awjdrN9V/TDrb1gCUtny2Vj7qYG03SXOcM14QhUhQTXhurQsCGQQ0G7
aCecSsCLjoWCEs2JZyW4tV7ed5v/lG0G9XSTk8ksgN20lwv3gmmMd56Zv049UuQ1W/nJWbO8ckJd
viJq5ouaYli9kanOOpdcQDkOUV6z73TjfcGrjhtbl18zFMDzVRHMEhfZ3B+CthjgTElY/Sk74Yjl
dAFoFoTWoapzlwK539rPc7P0T5Xlvdacgwr8mxRHiT+XwKF67YjjsvSgylgPdvZQ9nBUApIqaXMF
NjJ8KuBiKcGzFFX22K6RDTYLp+At+X9XWxVBuzPaeePZub4lsxlS12QisiXD/kC0dvwuZv54E1Mi
YImV2iSzvVpvVCmtD61Xy9eEZsBadgfvzeCuy8MStS7c3bj8KDFWcgbdrBXqbMXh9fK1DTu1Rdt1
QXl/LLO2SFi2wqc8GtfXbezDE3K35c7zW5iTPUGenUX2S+C3b4iHOjmzatGrTNutuwRLug6XkNFi
w+e/2MTpUvnM6RJV3lPZN2CSsTS/39hA9tZUk/uy9vB2Mx2dA4tOCc+mm/mJlXFZXW1ejyTcpPi2
vOvVlNNVQQM70ZN9i4f2JpQQLEncSZCoTsA/PLAFBZ2+OMAQW5PkmSBccJ9sTtinsNP1seu0+2HD
hkQDsKneSYlbDWeCHb7aim05DDq60SaTbwldlvzu2GhrEww3mRdfWwxjvppl7K/WpXwft15xJ5CP
p8qzx1SV0Gd141tPhS36WzP48k3ke9Mj6DgTHBYvaziwri787MZMe5tHUWyLOIg6/LBw2kw2Y18x
Zeqehpmu7kYozN6drCgxSz/ecAYtDVNXO/5Qkj9SHDydlWkxxnAc2iE6bXmV70jpgcCHveqmGdvt
axRZ4lT3DRV17Za7mFP0ttofAxVYj01cZyc3n0CzlUV5KhXdiEtARZUS+3mPtn+89xqnfFOWwQg6
a67PhdbWFW0JfTKhYi1bzPOMUOPA/uMkfhXM72lH4Zed60vA6lj/Tkb3RqJM59w2fvdJUnpxsBDk
GSvP242LKW/WVpafrLztMD/U7rW0hnHfZzQcEhME3OPIJr9R9cuhoqJsyBWxGkF0KYaCijN9MvLK
XKHEeiANNr7xFlSvqReAIdxIJjuWsl7dfREswU4xl722pbSusVJdL82aXXlBV9/Mtf/Oy4R1v0WO
TkhshORoFzbP46a7p6BQ4R0KmUcWjPD5Eld0qINc3BPp/nXyxqeZa/jE6YOk4BY8zUdNCjZxRFEV
7P26Gl+7WztdNxthkMJe7xs5C94bFtXE9FmF2DgQ96gxqLq8af1QLiXEwI0DMEHjpUmF4CDCviSc
ggwqhNAJ5/wu4ylvs/eOMDXYYMybTmrmUV0A8VMAMpe4oVOjerbsUtcTBXo56OE42OMCpZvczsdC
dsGOs6jzuORE9Oz59f0hjSVNhd2czSRDe31jAb6l9fCoV5+iNRoa9ybo6NuSLuqJ98pvSUqz8sD9
jCCbgGgvHjMSW7rQSrc5qO50HkuY6DQqyHDpc9Kze74tMLYsEaC8mn5qeeFV9LvDElvz6gX+0cSz
2xyxK0MhDuuacisbCS+n04Ir9BKHRkd2LWj2FLHVXuJSlQcYw1ptj1C0gj6xP1SkDrUkv8EeU2J2
rmoZrXO6+dy8hER7i52YqPQ8qe1i6XaBasJ7KysDCLYb6XVJHQnzwapcMuqqKsjcpLFy8dRZudMl
jCbALvSVO01JZPvrufN6AlArp42/DB3xacE0TfcNDuGRHFQvzwnhNvp3aZVRvWNva8VhGuKeBxOp
HSDIKnTHfRl03lupLJY2JJUlHFsrIhyupLRU55kuiknraa0JJOVEFO9G0/QVyePB+Jp0+RKMJHIM
oHJePfEoMLb71Limgi3aDiEk2XXSsNDLyacftsqaNpSTR/7DZLzsPI0OtkLJzCkjerla72JC4S3W
9Hym3xT06m04GdrGchuzJ8+vcd3YgynznUcp9nUearwxXbuoT1299O2VxqKJzHvN3PBsicuZGTBD
BJ2wyzrExF7NRoOBipJypvKHLZn1/Qe1RFxDa2iaxguNo4SVlrvn5sTPJVHntnCCtVIAaJ06Oi+y
iR63fiG2vK0y2DVVMBi9CzVH8V2IL9q+6pct39AbDOuhwtTbpKAbKqh+88ISWUpU/Tu0Hjo8xjIK
hmu3Gez22NkjkRqZ/0H4rVvs/SYHvLLShQXTvYDgSMnhIcaYansia5d1+13Qi+w5r9h5UhP08jEq
y7G4dSnq8IheBjW0fJroi2IyuezzcCJeeMuL7BH/eAQO1nXxpndIP9u9VYpsSz1OW2+bJaORzQNY
ceqL8qDYI/TqVGLRJya9jwhFnXiTN/B2ukbUhyiLl/NG4B/e1AUyUKqiNuyT0pYoKV36R1E6Kjvi
8NiGs/umi6w5/1pVdQ3as2nd8cqh53aWJlfza3vrPHW0Ol4pDiP9xWMtPW7GISrtVdEg6ZZ2ByiB
DcQWi+/vyk0FXaplXEapyFaLbHhG3xXzG9DbG7F7iTNUklwt1CF3fS2rT46OKwK2y8K8crVhAZyx
7+Nr3aSEv+z5091chLLcFaKxeCKL1nmzzGEeHqfZLN4ORR/Eo0Yh0E29PCtMsgycyK576fDF7/pi
VVMA8Meb2X0mpb23EwOg+mHocTqeK3Q9gZcWbtNslG8NQ+BIrERWm4bDD67xDvtbq+wgyVs1N5d+
9mzeRlNjwS5lraNdG4TEVHOaqu67ubEpjPtGk3sYk2W5m3ICTfYxmYHZuTd+6CR0RX3UNlkQj0ep
6hHtOkp6F2GWGtcZN+K6Qdw2gFO6+3BiHU28xd+itN1gBt6b2hmcs20k6Ih4mTpOJe0w27TGRT0f
A7TXnETXnvuUibwNr/QSS5DYdF2tJ0N3EMjgSnVIPhwiNMLp8QzZ7zSkER9CrWYecBObsNLX9DGX
6Z78qxJfft+4y2t/jDhX7WdXWHyTbVtWwbErs6F/U5HZ1vLkWOv6kBlh51+Hzm6t6wJNmLqONF7P
AwtLP7xe48VFmKYw+n/uCqFgkkqsLbgvndKz/CM2yUxejVS5cE6kEyhJ0FNb9nclLb+uTWJVLE6X
2iSIuk6i1bx2djptnSJnpGVe/XUaPf259jmppRzHNF0624xB410vqtHNFd2ZKX7bYBZHQVq31obR
EkZOgDGWs6BFp7wZnTF4G+ta6FfbaIXxY9m49H6cslyoiGavMDmjYU9wDjCxX/t7zUG6fU/7vAG0
XXij1SY9LlFq7cra/PouaBFVqSPTSrEdHd8Z6lPn0ixKc6u3OEL66xKXnC2NDqjzJMMm8HHjqEfM
3H7VH1XRhWZ/SWkNr9csswhkFEYoQDaUgHn7ru31Oh/DXi9U2xZbufWIx7cgMhE7j6XfojuuCvJj
qnZqLQLD4m49jpnfxfdtNRlzk3Vxmd8EHPJBFuOsrHfko80l8/1lqBr2tnitT1YzTOqR4VTmHnxZ
+8tdE7gdc/h47lV0XWfoaYlHJWhUvlJTF/afpMOs67Vp7L712e60pdT3qfAvWRb/lo6ANeLfDIV/
pC38V5oUmTn/g0lxHD49Nz/aFPkHfzAU/N8CDOkXVmP0DUiHkOrfDAXWQKKxHBQvNH/cf9sUxW9A
Ejz0I6hUsdUF/NW/bIrxb0TqMsQQjsN4G5DVr9gUnfiF1OICUcBYE1x+FL8KYosX0/WiHcswnAaa
pMSb7ja/2d4PWTs8RNrd3mfdnHHkyZbx2YRCvSN/1DSHfHXX8CEsiqFPRRc4xd5cEEy7jbbnoS+s
ESB51vp3zuUQb9dx+2apkBgm+ehvaq8ZlL2z6+EYMj2Uu2kR6Bp8DIsAzMU0IlzorL470BeCp+uF
kFvQUXXavs0rsUJB5lxZ7XRdWs6hjMh39MjhBXVSuedNDrM8+YwMrd3qtVWBQZnifQ/Brn/2RjHi
BG+1kjeT54GxQ1fhxUeLhpZL2dJ63Wu86m5+tYKnbPaIZacz+17WXWXoZh3GvVhwD0LMk0nzMp43
wmUcHPYTQciM9HKbRb6rA2c+CZqC9ZUm7BVV+Vr1n3UwNxDwtfQLOi+NQ6c2Z+C5W9DrX9fBMnEM
NGPdp6VnZzYUeZrFadZG7JBO69ciEapZHvqhz0js0mTbV0GDNXCTWTyneiZMkSLYbkDur9I599ko
35GUSJanMrH5yEkqhKvFlDtdyo11wY1a/1ZMGjd3bK+iO2di/sRUdFpPUL8K9vTWHxg9eVFY7IKq
jOHE2BJ9STWIukrWUDTlw0Rn80uMMfqxFXTvEgZA2SnPe5ekDVFGtx3Saka3HZVUOutJka5msuiG
FV8CPW9zGhsqK4Ee9vhiOaCUgSE+ixT5OdH10sJdXnnuUjccuC6HgpYCfuBSae/MZHhuQxk/463r
YIQTSggHvsq7L8vS+URfmdr6yOkSjUMTduYYDhO65CaM6nMbs5qmQjrW7/FUjLDg6UcNp5jmgHcc
Nz96rxZPXa/VAsumMGsukiqspLyfc1XdjRi9eTLnciLCw2LeS2ymY301xutuYao55uj1hdE0/cgP
thMj4mU4eWHeLKde4kUh9lU60+/O1sXrDeA06pAL/9RIonj7OdphDe6za6QgG7lbvozto9rCLDhy
NJ41A86CFpjrbPR/mU/r64WBbvVYCd3N0K2MtHhppoKUERsWxMl12ajA1CtPVifHqhmcD2uUa94d
Wuzsx2X8iPJJtqdVumZjSLS5St6KOsrHLyjTSfuYSv9U9q6kd9d3UNXpZRGEp3pnI6/cgfLOQ3BH
umt52wPbLZIiXIcjhuf4sCGpSuMlbn9NMMpyhfMpQE2CgsXBWPNiuWq7WDgWgo2UWmbc67Ug+y02
GxyMzPn/XCCAx98RK8hj/n4/u+6GLy9s9y7/4I/9DLwqDlqkXzHmxe8Ulf/bz4i4DxDx4hizLwGR
f97PLlZR1IkRPY4LHvbP+xl/gDLIxeKJggcg9wsG0D8xgb4DDf8kBHJDG8fD5fM54vCovHRBLbqM
2UPmKY0pTU++20JH3TqXlagf4vA0DVZD3E5uV1feSKf6YIXtjiagIW938KabHEwdOeviHVJ82oZl
pB9I2/4wd+VOoJG/I7DXvLXaULxxwRjKFBDQelSiIuWJlfVW45TniVTTPaY6glL8NhivxerEZH3o
kd/CtYJ2OMSKHsM1+VzTxecjWqZnmOxLMsggiZ1nO5inOY0CWWZIRZysfm78S0+ONp2HU1TgRCd4
MS8i+Cg2BfDegOYYVTJVLd73XeflWnOoRzaDoIC4c0F25s3aL0F/o0I4pZsyABJb3mCiin1OgPbQ
tjT489y/a4Z1vYo66dKaYP6cONMmMWbjMU4Bm5TzXtalM11GjesW3LFPFUTr6aEngmjWgfcIi0zR
0oN+CQA6M+XVOGlS89athHfDdL6ZViTY8GOuBqHiN2KcM3ul9g9G75IsXPQ3fg2ByXKs9gOAFx3e
Nr2Sd32vET/m6CIITV/rtDJ4p2C9OIQlxhU5x02s+Lm0UUKOKDL2P4k5H7gGlHXNGzvggHYdbNYs
UNc5VU5KOYt/VsWXjlUL118v2VIAa4iqeDe4OnvrDHnhX6kqysaKTQhc5XVcowZUiY00iqkgpdnv
eYDUAVFP5Yc3Ns16Rj88RBMbVdBoRDWzJGUvcnDTaz5U0WzEjnvwx2o+KDkNdto0wdZ+2ubFYXF2
smVJfASv4pn1e0toaLZ5uq2Gwela+pwW1rpF7qJKv+EnWtvvk1vhNtd6c8i6zDz7Ay1AyDwtB2D7
tTs0hJNQgWbvpmjJPzUe3X2600wGEr+sY4buVVG/nvPVpy6KDNssbisOcDaNPlg8dhVxbaqbb6JA
r3wl8xy+8j3VkC6JAu/VmIcoPjgmcjZ06HnDGC1a0svXyPsaeqINEvey4aMRRl6Av4nN3OvIGt5L
ywtvOTdRKZR9GJ+ab/VDUa+UEhtaWIagHjfLaC8+13bE+LPhaHVVD6JkirJV3pAwejJvBn8guaZc
6/lzVKqJ/LjBC78U4TjHbPbafo853rwVqnMh2IPxIvQKO6G3I5LeyVKv79r61iXeujvPphDxESYH
VSH6SClvcpDlU9JfCsf5Ww25fKsnpx5Dzk7QX6LOBMl39pYcf8mlDHU4nDoHS12q0w4rCHEStVmo
WiN7grM/oPXlhgQKojBDKnfvfat4x2/Vrwxok+7GCMFE7bbvrOFSJ2/hwtMGjKh9Y18K6YBJ4l1A
gnudLgEInFJKhvdVGdjIC77V4p5vz+HDpkLdoOSgXA+HfHyeYxkTQL9Z+n05tPVjxHCfWYoWzgki
BNO8ols0ygx+UHjow5CAFhpCp4XWOlYWmEb0qGZUKsPRz7zIO2yZHuuDcG9djbcbcxJn0imIDkw3
28ReQi//Ls/+pYPlPx4Zfzhc/u0R9L/xYHnRqf79Rnwzr5/K6YeD5eUffN+Iveg3TxBtzo4KjiG6
WGe+78NeALXvcjrkZBn7VJWcOP+Fv7F/I9jZD2DffCPcXATq/zpXfkOg8eOorEQE1uXXzpXfBLd/
2odxRMH1CIFU4DxELB6/MAqYOpwZdCEbctZRA9+jg8nxw0aDD7ihC3RzzuNkjp4ygq/0LMdrGvOK
kaWP7j4d5mDViaXsvk/mbLDJLdV52aYyrzviTaYuwyRbFkQvQ9goU7lkPVkzsR6ypC0LhZNoLjhk
MWPIs/NcB3W/c2niyBPTH/37kFcG2VtmX6S9iJ7JS0Ope30RxixJtETOA8CbnFYxYlaaOuhL0thT
C+q2eY4YNCDrUYlSDmJaG/gnwqJFIRYKe3mFXleTLaMG+2xlxGGfMlOUt5NLEtCuB1dNUA08Hfu0
4hojObMah2W3yi4CZiOzaV83pnxlA1pvJpc7UpblF5F19uX8Y03rPU6c8kOuLT/f01xel5PF4FXT
/SJFWMfZO4GZi7nsxv/KiUZtSrvfM4+8sAGNyt4C3Bxk+fwlnivL3ze5JKS2ABDtX6NfXfNDEwzB
uDeAZne96UpmtGHm5UlUmEHd5ZbpSOtZIheXid25zt28FPRBA+aBLEhOfELr4WyU/4UoHmQRz8Df
cjGdlMdx6X4aejHvV8GMTeRhJE+V6NSN7nvpfQ5QGjJXcyb3q2TqweIdV/cN5adKW24wSrsyeJ05
TnM7DtWCklBvhj9dBojCKhISaYtWvxf1xDlAuqH33s/d9dTQC70suerOF+YTg0bsS+1Aa1pMPtok
7zprhuYprBs2JqqrLa1y0STMQ2x/P1fuCpbNo1bEKFruHaNfTU0cAIWk7FnYQnqZp3G4kveswcbF
x6rTP4MHfMNV/PgO0b6Hs8nLRHUMG/hFb6YrYh6RjQzovCwPOUfko2tjGkmow1tShJhZIAGl3Et6
4S00YEecIFLK4OSvQt2gBA0fVNh5WBEVGH3pMCW/3DmGZnr3p4Xp/vsv9WfolPeij8SvyO8KvyHE
105H6yWvyJtMZtdNTd4Zks8yqSqR1fdZOUYR33RV66TisIu+SdsNRgB3/Ki3zdY3Qrl1vMeCT4bs
gOMCIZ+3DQkHu/VrMAX511j7yD6tWJ6suPZeuwWov6RqB2qisKq6m8KVwU4W8mtQRWexht1dxzt4
QC9Bx2Ed53qXQ5R/jo1fPSi1TR9bBkx94i4S8iySFhGmY+Fk71rfsp5NnhEa4kXNXRsgv02yXqg5
sUd+RNoMBZ1mjYXrOLc1p/uCk0T7E9+J89LHcLmN7LMQp2j7YQh54RCqHB0ua+HOWP1L/7Frh+X9
3Adv66J0TyZvpivfzutUDoXZ9wGDdfC8IW6HebwPrdW5CpZyeps5hbWrm8XcRIVVHMJ+qg/Gcpef
fOX/4VelswkUliUeboe4PBF/cpPEiyxQJuAh2AZ3fir4NvZrpbZDN9suU7uAuEU2Kb54mIU/u00X
z8+LNwO/rYO1Mrz4Rl9yAON4KKLWoL7OsWlfyRpFhVMNMdo7o95E1uLcIdSFCVuO7QH6KnO0rlvS
LaZ5023bnp7kc9bm1q1n3HbPXN691gjtf4Jp+QuZHEM1Wy03h9E+tDn7RbMiqqRuu4AM9yaq2EmG
ZtzN+Zi9RlvDtrEZThYjgwnizszswnHJ5n22iC3tQ5iS+bieEBp577H3jwksS+tuyKxx70RLewqQ
Rp102MzHXLrOgwO68w+Kz/+7quu/sZ664F7/vp66/6TmT/9z97z+z3Eu5fOnHyqryz/9XlnhwKLH
jn3X5fH+A278vbTCaPkbQg+qGYExkf/hnfijtLL4m9CntOI/91J74Zv+v+IKZMZvNEa+OZToWdmC
CItf6HLwm/3p6aegopnCAADI4aWjApvnxzdvFRoED9j42zFyUb1OYrK+Sowlpz/dnP+wpl9clv9+
yb59jI+DC1MijmmoWC+2nzYjx6kZVXRrTap5K+xq23mE+dxxwJdPOeDZp26y3CvhtPZTXwTBLwEs
Lh/PWogXLqAvxBIdvqggrS4eRl/6+VlSEXEwiuDa6vXxn6/xr7cyDvBk4vZzsI5Rp/54Kws7BDLu
5MUZLEKWWqZHo+wOv2Yn/H4p1Og+oxY6ZqjIfvwUa2NjiU1ZnG18XiADZbtHuNfurKi1d79+QRfw
McsOPThiEX78qHrueayHuThXjKx/j9ESHGwEsk3y6x8DhAMVEYdKwPMvvpypiHw0QFyRXlpE9Svj
78avp5+4jb+RZ358BMlrwgd8+XZY7O0Xe0y5jBisFrvgsIDKZhQomTqBlrnL3GfOFQ2ekSDaC+ry
w2oK/F166/YDm/evP4vhhe8VuliSORS/2JYXrP6ZxaD+XIzhfM3eQyL4FjYf//mmskC8eOF4yoEw
sqvhJqTs+/G7o4OPOE+4xRkC8peVBhOFnnrwFW4Mw2H715+UCxOOpeRyRuSg+OOnzdxzZihBcSao
aj7OlRiTdtT996nw36LufqwLvz36UMqg99ENAd3yMnkkG8olcNvhIp7U2ZHWGRKh1jyvdvYzpuRf
XmUQUbg/A6i9MVl23otH8iIy52BWtedJ1tiX+OARLNro/GTF+MuXhNPew6MNtIjcB8a2P962bEJ2
EYXU0+gFacrkbf0lyBURxXMbPXRb9bMy66+XBboBIQpfEGoE7+XnGUeM60Bk4DnbEJ0VGHgxX0Xt
/p8fvb9+igvBhDMGBS/38bJ3/bmYI41m7VH7tmft+g5CZrHQ+qt/MSqDp8G7fAxNAcErfUHk/vgx
HQ5ubwiz9qwCT3KO8+xd5fb6Syk70i2n3H3F6fNBRP34FblDhxECH1a3debwq5cL35m32bWD8LJ6
vXhWaKCazilkcfYKz+yL2fqSWeVPz0RczA+Ll8cFfoMAEznHBb94UprR7ea+5AWLs4nKTg74ZsOg
/9XX+MWnvLgUZKfZ2AhTnCdOUuimwMHnazT85FP+8hpfGFK8XBdCLJMfpjQ/PB+oYaLGRgV+bi3X
I2dkNR+bwpr31L3R/T9/N//5o6ibYctRM70kg9ldtEZdaLdng4zztcDCRR43nf13NSqGnyF8fjzE
XB7IC0qKphdMC6hSL8Ej2zDmiBxVdya36F4DlrzqNUbljBm/Y9MX6BmXR5JWyz9f419fNz6W8x0v
9WUVeck0ELXRy5Tr7gzC1CJUhUEPwrOfEWL+eif5lJBCkEKWd/tlARcVslIYnLtzT0qaShfXIo6w
RyVKjvc0MYL554v6D/cyhsvsk8oIxhEeyY/PSFiJDeRErc4EtTgYg3qS+RrMGdmhjbboLv9f0s5z
OW4kXdNXhAh487csSbFAuZZI/UFILQneJ+zVnyd5NnZZqIpCsHcmYnpmNNNZmUjzmdc4swtVpbNP
Y6XE7UpAcnktE4xI4UhKmB660IvBw8YxS2Ok51YKyNe7dMwc0GNgz1+iKDN+RJmaaNvb871YXiIf
FH64zshAGXZxvnWsaOA05+2JJBRFRzguH2c0XyBGaNZK2/tivzAUAQj5h2lI1c/F7CBuJA6tA3Gy
dFX/aw6x5sNI1ZKVRbwyIym5ggSnITUGl7q0w9RNs1ZkgFU7rf8AKTIH7NCG96ESBM+3F+/iexF5
kJ0Q0nHGcYpYLF7ppdgQWE13aty83WV8pIdhrMF1uIq4oxTorkRwV6aG55+moi8kpWWWusVhKSoL
XdHupAD2u28rT+yKpsCOvlpVGLw4B3JqaGM6BAckiar8mG8KI2y9ZsS5ozsRDWk/BxUPDSXs88fR
cmggzw0I1tLr7b2Th9ZKyeHKPmEtuVUgXWnWa+n/7dAzzGhIqFp3GpBIONTIm/wojGheUVc7r75w
acoJvhll8e3sOgZ67undycjVl84saBCZsXeHpFbwNUFcYztj5PfeOPJ1TOJsyk1oqS7V8YzCqNAR
YczBxToVCPlznUTNXgmmcCU2uLpTXLxeSPFxGJJYhbdraOuIXBnC6U5elc9YZcUAQK3cAGmvrYUh
V4fifrZVqTaD0NH5UAXs5n5y7e40D315r5Wq+gz+a36IaYavfLPXYvFZNMLCUTEgl3+FYCxdylqd
YnEY6/3JVaBmbyrbTfxZsdMHtMVCgG6jXtyNlQN8IY09+itVmOt/IJsWT3WTap+ayMr0lQv0ym6F
fkE6Je0CiW4XB6VSx1rlIexPEKEgggeD+WD2cbDyLF0bBbEviqrkw2gRLb7nHM+KmAWjzD0MF6Xu
xkNKGLp/931GXk+RhPIOD5G7iGzjaAT9rsM10Qee2pgn8Kg2SX3vaFn93LVt8u77TMrmkeTL8oVG
PnK+dYbJi1pFqPNpSCx9m/ChkJxQ6u2s0XN779TYNAjSkhyQG/CX86EmmIrlnJnqKVEbri24qzrc
IoN6xk6pYV9ss2TM05W9cXmJggZyCSRcbmspTXs+aOjkQU0XzjuZyBAi6KFZbQxWs8ia+9lAr2bf
9qLoP2aekZanjMKLs/IDLi85sjxp34HBGDq10njk7TXQRbpaa12snGy3cR8Gp9Keplxpj1he4OSc
tMpo7pKWHtHKuJfbVQoUciTQ93fo0srf9eb1sCK67J5eBqeZXQbapoEvXwbR3e1vejmKfB2kuDLG
CNhOLpZXRU8Es0g3OAV0zZDcgU3jxOVaMYpyIb/27NZxpCUislbyUKD1u3gqrEoxMz60/lT3LNin
EQqQuW/dwXI/QTvDKkQWS/XNWM/a/IikkW4+5E1RQmdOKm/MD0ld5dhWank77OcAYSyxAdfiglLJ
oaiCyOwMCiOGOajKPSAdXJEALyAgkxshEh1W1wff4IUqlGtQ/cju0iqo9F3TIxtyzLUQ1+qgrmrK
8mOsjTtTHdx46+EfZ/1okhlOU4UI0fes0OP0Y9rFnDE9rlr7QxG0MVj8cEyr8osWd16KPgRIjkPT
513yE+rzIA5Gr5vBx6hDkgFrTav9a7WNBqjUy5TokZ5vZd7rhdeJT10WQpyaLaj/0PnsTL0zRK6m
u8Ts2ucQSIyDT4Dqho+uGyCKMo6w5zd2a0hlo8x2+8dYy6pHVR2zb0KgW7FPqFTFX+3JinlTiJh/
jsaU6X6UQh95itpslBoJs/sDNmr1XaEVnR1nD17aobWHEr45SmTd9yytU+VxTKTIyegGoVLupykI
tE/JgGbSpsxRc3yazV4Z6PN4zk/DnDR3F+WFm96XRVvWu2Ds3PmudiratJCIAZDGSa87G6AAprjv
0ZHKN0UzJOgsYZ3xRelHLdvR80+eG5GjZuR1To4psMlTtUVexcx3oRfEP6tI7eB0qBbi1IKK7r0i
whRGSNuqgIPHXEk2eRq0v4JBtz+LYaRASDjZx4+qMMtoX1Wm96cXGYw3d876eBtDBtTwYg6mfDfb
SmWelKK3hkMKFBBxLK8lTtzT6jKdp9xQbLGtFQRNfvEe0ktWwDmEaB5nVu3uKwcNsW2peOUve3ah
GaI5hXmWSLPuYLbwwj6lDbq6CDrlqv5jpCwX/ZmRt9DvlNhyS+S81AxQaw+RdYP+S9QdZviC1sGx
kky9D6Qj46G1IElvEf90wJJTtEtncvCoHh/wgWjt+1QYlgLpNnNRu41hJA2geGtD3YlUVTL0pIZ6
wvMQF7oPNm12semzpul+TJNWtwdvGAxwRSlOzntDN6rhARGjGj7mZFhj8cG1BmRyagBf6Sbp2zz+
0LRFlqIyrwjt9xC0c1HtEzeJ4ENCrB62ZQvujPeiDvR7Yal2fLSSoFJ+2n1eFpsK5l0PVEotsyOs
OE9sAUrbn+gmRG6EsZqiqRs7QB72HukYrE2crCqb49wForqPgTBnkLLQfcIpQHShxCNG6gMvpWnv
7D6r4SSTNQV7hCGqj/AMBnsD38ByntqmgWkr+kp3n8Msk2BD2g9N8W3Wejv4jbJVET5PuK0OdHuz
cKx2harmUXdfzQiuUr1H+KT9iRucJT6nnPbpUanIco6pk1P/FpUhRLBJojHAK3qOhvJ33BfCBKSS
QMIKqgNo/NbGfx5Qwp2RDn/DQPk1RtTbUg3UB9Dx6qGhp/cn0qwX0ThPISxlMNfWl2kY2W+BhbRN
Y6koqLX537YbiwMg7A7K30Tvvzf8HArsBC216Y6taP1Z17/DlGYrxWG8rRL9ScTg75ASSJN/JkIU
0HZe+dB11TG3o3bvBVSb1W7OgYaGlR/U2nDw8P5D1gcjzKQ0OxDotM61Mao/JYEi0CCY3U0W10hA
mfgNDo5y56I35AcxZTtlsv6OIb57VmyfEgTRtl1gKeDOS/M+070nowiKfT+M4d2sGb+mqB9QUVIe
DUu0exdZmYNFRQtioRbuQPD5zWQAJoJ22D/bQEscN0EXDR+HrzDPHr1emh5C+LhHbS+5I6Dtt4Wm
f5xNCGOdKLTj1KcfVLRP5H9dQCCfm6PbTu1TVqCOUdlhtAcmUp1MLf9h5Ja2BSj0qXZUZOJ6qz3g
lV5/oMgRPgeoUe2Qb3huNfA3oa5C+yMxf7CjrDg2NeaObv7HNq0D1PXgzhQ2MCBvW6Eu0dKdAA2N
/IJRW9vGzsHZbGjgDeWXSkB523WJ6MqPKKN4853IkJv4ZNqNhQ9vHWvKg7QY6h7sLOzjuwYtPGtr
0wkvnxDvGYp/R+RWxo9TUzjWTlUahDG3iRoXw58JOZ3+LwYDev/ZS8tQ+EkCGvTPQJXEOFaNEul/
cl3FNZt3zJrnr/h8BACeVCVs+4ca5nHzbwYFp/molmgA7HAfAcvcwr/0HvKpgw4MgCX7rLRG7Byz
YTamo5Z0eU5TXiNl6ykZWQfRZmH5N6/zoNO2EW8taiU5nD1wYagdGY9B6JhQI5zY+xlwSYd7u4UU
sbeLBNZDiaYHsjlNGgsDQImD5RhU1RKJlypCBns7Bg7AIN0d7ec+Q27rkdcLSrQbAXHdQSREIqgd
vQbvYYTTpM+B9y2PcpcHF+2U3x6kTH3jCmWGb5m3M16HKIINm3IcXBiFtZKjr6X1nroRIDNR9Ipy
h8+mq9APSLTNv8CtmhkRSKvWNh0RabYfYK7+4ElHuNbzLOQyKqWLHqIG1xya+UYcg8Jxs/xQD5n6
ceyE4SG71kmRLtgt5ldTRNG/dT6k8xYlFgOChQYReislllLk00Sn+sIqsmzrFnHR7lgXgrfJHc2K
NCCsfouhDdCzzTsgpGM40R8bIUPaH0EkzNBd4ilGIgU6dioOQYab4RGNNS96bMZIHcJN2WjG+Jjg
DEpxvHRyNAj0RlPu3ZHK71ZtDES9it5u0s2MQK/AHTQbvVYKHmshbqR1wgNm55YFZWlMAPhpXfG5
8ij58DKr6fQU5YRtaD1brfkZjHTYfGzqLOG+xJ3L2UHzmmBgNqItfZDyA7d1M6CmjciWXd/F2qAF
R4A+g/7gNFGvfMqNasw2ea1WP4gK7I9RRr91U+gD4noJ4MJ4nxHk/yDKV/OHmiNJQq8bifjdRWr9
aI5hL8nYUabPRx4LyPICeAYUbgPNLbENZjCJx7FGsWFb9lFgHtOeEBRh3RIJLh5gSMi8zBJmP7bE
6Yqb4ImJA9lgwz7qM0yz21rY6gdaZMO08dDBtA9o4SUok+hJfM//PP4Smq341jbViKJAP8pYImrG
CiU+PO2AKo9ooOwABLFrwE/myufCwMZ7j4wK70IdBj36mBBluSZ4Wqr2w1hk1W9w2Qpycn3hFBtE
QxIaLmNYWQNQSAMKGUIfxnTS1DEsD9VcQIYN6OJ2Rz3vE45FkQBuwuwrzXfNYFfpPSp20bfYAUEn
wdzOl2JWYxfpxboujzg+eb/jWIPT1SJcw8cTeIdummoOf1I2qYu7iZi+OGRJqrdoTYmkWalcXmRr
FNwwegS3SrYByWKRfrdIW7la3Ed+Edmhn0itz3zSiicesmAPFAjBGbMb3qdTTSHsdVT+leCP5uOy
hUpQnzYgUCPf4Rm7R0Em3ifxiDw/glUrE7yol8qhpMotJWdpJ7RI2Ciea1ol5gjxB+TyGkVNT5Nr
Uq3J50DfNnoZr/jiXGSIDEjRxNDZj9QXlhrcTogbolXqkT/mhvMMLFN7gTNQrpRNro5Cxxb5egPL
yqUZjlqPXTUaTuRrs163d4pV2cEThC41WqnqXRtIln/RcyQPpC1ynlb3ttk3aSViv7aM+l7P2nmP
fkNzvJ1WXxT0WDTSalcSmVQLL43zUSrRRsBk29gHuxLeecARNqhEFicns9cKJNc2BNsBspVsR9OD
OB8qAwDMMR5i31Kbz2BTuSaKFJEds3uhzfv8H+bFvrNfzxb11/PBUEZzGteaYr9oM/NJDYf637lF
zc2Y9LVC/dUPRT0LvW/5uZatjiIrstIQGcVJzUCMWDR90H7D1TDqv96e09WBKL7S/ePaoFR/PqfM
jJEZITL3g6AQpBrooH4z1MET/2GLS8wASCbKya7Emb0t6MD7CsxCSRIfLHP33ZnsUezKucqK95Z0
XOBS0uYSZ3EJxl0UrOa6QO+rY0M4kQUwMtL0wwTi/Mt7V01yxdFit8A/8JUWo7TwS3lN69R3m3GE
mwXDJbfTbAX4c3mOcPyiWoREoScv9UXJEWGhalS93jl1ZaZuAwAzW4KgGq3LTH/35zkfalGhUtsM
xdVpck7O0MGdVgv3iebU+xTeX18KQg8AYLKUKnHS55sAtey8NovBO1WJ4tzXXR8CL/fESqn7ctmA
GdD/ZA+w2/RlW7n3MqxCsib0qz4atlOZYxDTmjVaSlntJd/euxNA/fLweWBTIC0sC6RO7+hoL3qh
r2Sh2jwVYAXzE+1d83B7nCtP+9k4i5t7hiHnRUoe+ULv3U1fKHut/aNg/bRxAms+tDhYvv8Wh6Kq
0zXHcFReDucfKx3Rv5UBuO+i19ptkUDMH0D36njDW1P07+3pXbuGgOSxyyVrDne488EmfUiUNFQj
P84dzXcQ1kYjFA2nv7eHudwalIuBlhlwdgFOL60xKX6qXkO06rdhlrzMcV8foG6R62fK3G///8aS
ReE3JewEXwr85+fU79He/wS21NyVrTrsqbaEK5/qcvVkWdniStJV4CKvePo3Q3VU+wLYrrEvciP4
RmFAO9Bfdd7bbIFiJbt0tKn4ThfNiNyuDLOJ88Tv07jFsMMevO5zA6qtR4t+do2VY3x1UnwqIL4W
uJTlZYGmQIg+vkEUgWg1temx3Qqts1ciShmLnJXm4R9RlwdQIP8Nod75V9Jlvd/qeGiDHmWK7QiE
pOZSsvq7BvLuY+cOySNCRIpvmsiuH0YtR3/s3RtF2ogAiTVky3oJ44cISx1oqhPfaSmZk7LNiCR2
ZVJ+10JsiHe3R7voRch54sEpux4EaEvDJDM0qyFSmsQ3OwNV0Bbl78quYPigdvdgJx3s76LV7xqP
ju/tka98UEaWLR0iXPmP86WWYoFelkeJn0xZtkOVMt53gz6t7NJro0DvA9MGlsm+wN+gyJyqeS0S
Pwb7+N1Wkyjf8V/G4crxlk/8cuNo9B3lMtLyXG6cgFJHgJRv4iM8NX+xhVl9SZwwQPOFrKui/vs+
jyP5eMJyJ/1BeIBcBMjN+fLh9T7M4aDEftUCvJ3gdxyyVvEeBIzbL7e/lPwSF3PjErblK4qN9yKA
L4o5qRMziH245t2BMxGCIT1VPapcqJD3u2Tu1xp+V25mepz8k6gKQs0y4B2oxmcxSp6+1WvmISeT
fHAUWIQY7LQrt+W1E0A3E1kheCnEcYtYp4mRP6OrlvgomGRf7KjOPkiLjodBSDEa1M0t7EMq76FN
nX5/e2GvztJhYCZKOWTpqzhSFjct6Gz+qNntD8MTCcyBdhbwvI1ArHXHr25R19OkRTqDLo2Woghn
B5cxfLdDczOojGoXzfhGFT3GHLY6my+3Z3d127wZb7Ft8gpitUrdy88HvKMSJ/sTdih+5UgqPdC4
yh81aGsriI5rK6rzNdHhoIOrQyk5e2UNNAIGPCaobAYBsmFJ5A7SUqR4CSIDQd3bE1x4ev/vGXw7
2mLrUHaiu5Xoia81bWXuxqLuEMJTgo9Jl4zHIikieooUgifhdji4YS7zHfrIWmSxMM/9Pz8D5osE
soCeXNZ5vCCavQEDHL8f0JrbwWAtftdpRD1JOAYV274Me2RbbZqGtLDK4VODhvbHLq7CuxyZjvux
UWdEZqUD6+0FurYDdIMoBIiSpmMZdf41XLcd4MiriT9pXbRPy2RoDwX+E6gV1nqXHofC+cVjX61U
aa5uApMIiv+vREYtNh7QhCDoOhrhnUWvpyyMb3MSqNjB2MrK3XHtdSEfI8qSMHsQlucTrF2lQWeT
u8MYaQ5JBcydjb7B4fYyXruhKG7Rtn0NTZZ4AVG2adEi7O+XAGd8NbLbL1nUt4+6OeSfZ0d4H4zA
FHdaHYQrEMurK4mcGt8OvTZ4XOfzM5tUxZ9KS/zUQ0UQpY96H+q98QDmpF7ZK/JvtXxkAJToeI9L
6tESTM0D1sWE4ak/j82f3GOrirae/7RoJr1Q+5uOUeROL2hb5X/oebYrGMGrZ8gg/IFCBqDb0uVW
fhMzZ0gr8idB6jfkBEcF4W8oLXPiRVLCtfmC24f4jllQRtd+0H6jBfYyFb15qNzO+NKo0HA3kTXM
L+//8LBRkKLTwWlhyH3+o1KUWykdEyKppUHxtNG0+RBUs/ipDxO2FFNW/KCr0H5WNN1eWZBrew5K
j8rba4NWWUZnA/4uXqkCh3PKAEORCMEvWiB43IV4cqCotlMMi8avpqYOlga553UrR+va3WG8+pbB
7AOKvth6ihFEJANt4utzqj2hS+L+A88oOWmjEu5aNbKOiBkZ038I48Dyw2GhhCjP9PmKY2g0Un1D
1QzadRWiS2eWsnkVKU89lfJ7A420lcN97YiZ1JLJpQj77VcTtzcbL4R2ntLRSvzG0HCbGPKu9HbY
g1jBxomzbC3aubasqCqStEkAPJHH+QT7OVBzN/N4siJUkbJxqH+1aQhux4vi6DAMg/c3ItP6dnsj
y4t+ebhhLpC2SUinvSTCw5rp7BiyJPIII/3UOcxyWub0XI+SKNkd0Lpu/7k95LV1JTOFh01SpAEl
PZ/oKJJySmCC+t1oFE8OxjLTrsItExXpwEw//YfBLBhqsuVBt3KxbeLQRVWnECT36PF/szrQgYdy
jLNfjZPSQL892CVqldCfwVC/wicePN6irzN62IahcwLQqySPUZJ0oBc/hHs6svPW1sJtn5nap1jF
PA0FyGg3zQ7tn7B1sKgao7UmjJzb8tsCyuOFADVFsWGxo2SZqnPiPKX32qUvAV4ofoppCBICVJl9
Ix3rJ6jdgb0x6Ls+Wi5NgJWn45IRKRdE8sllGYJPvfjWNTSi2lL4CQgUmVtPa1WMJnpr2iV1PD9V
roeoCbCTj0IT5qMSO9oGGZ8OUsIwrOWB1+5NENL0gUjJKNTKk/DmOPe4VdUGQkl+YuKVR+GqjFDi
D+sPXeVOuAdF3r/mmGenqizttX0hv/vyS0h2MFgJHY/OZRzYNh1qCEqa+UUOOnXDrWU+CzfpnhVh
Jc0Wr6j2aPQd4tXzgMj0NivqEYeKGkb1yqV27ZaRLH9qUOT25N7nq5AMeZamc5f6WjcB74sb+ktb
M25pQc8TFf+DSMPgr6LgnLQS+10b2aFBp5PmcKMuGwuCeRUK95nE+GgOQo8FSlCdIszPWQc0YdOA
Ptp2lpjWSubX7huYxbLlaXHjmIu32hy9cjIHhZcDMdNHbawHVFKK+nOvx85K3nFtjnA52WIEZkx1
kXYo9hzhgJTSbgDcfghGUWylnu49uF/lQ5tH3xIEvFbW9fr0/t+Yi0i3tVxggbj++CqVsQ/DFH4G
S1AgzFyt2V5feyuoWtKzdujhQcI93ztSG6JWQRv4QVmjlDHo6TQf66LDZ83RixBXhk5pVqKdq2Pq
PBMUcAB0Ly+QwDOgJ01V6g8F7Xh06udO2XDCYU6lhrcve8xybl/i1+4JAkoZXCFWZS1rtCOOiXVq
6Kk/xuDWAtQO461eBPWdrqf2h8GJI7FBO6zbKV6z1ny7un+IqCiryGjbkH/+5o6KetBbvc7+UcIG
hafAt5MRUofdfVLioN1NWJ7dnuzVRBndiP874uKCxvY909wxSf1CBz9rEnrtWiw+9gDKmwenFf1u
dooXbAS9oy76+Rhj5rOy4NdSNZf2D9E9XB3u5vNJU7MFDIuxi6/n0ljFQ3rZtYN+pdx49bMi80WY
879M2vNRsjky5jpvUz8qnPSAJGG4aVPb3YVKHz32QNYPvcCHEjMPsLe3F/nqCX0z9OKr2pFLAhVo
NDPoDisbvIOif2oXzONGdSSI+PZoV5dTqg/IQwOAYPFFwxjXL7Q0M39S5sBBIawnsqrqYVyrblyb
FkA5iZQHpeAsezS6oCCvxTIxcytsTBLbGgXgXy2noNCoYOJvz+vqcETjkuxnU5yWf/7mbFQ6hntJ
6LJTbToOmG5k9XdAsO1f/PG67D/sSXI72ZqWnRpjETZmmFYpxaxw1XVZtWvB62/ncoxW9uTVKbnc
bux62idLsjzMgLYMvTjzBT0NdWtGYGOPRhGJL0OLe+p/yKAIBWHEw2FCiWgRnCotXXKvazK/K430
i0AD66UxvOgZeRYTSw9KCP+hykTC9ooxec1VF8GGlPBC4WLOfKwVHWL8vDr2ngCLmAFN35bRZH5E
/Xu6e/dGQY0eiy1ZgEcbUD4pbzaKsIIMlTWCLXPGQWSDHFRG8xB82sZVWn0lv7gW4UJwfU3GEV6C
Wns+Gjd2YDc61R/0wOBt9CjoIsSW3ddTMR3tsNEPQg/yxwTkWbWxGhXdUbN1njOtLVZ2k5zXIsjE
oIuOEfoLXHNLRIXdBgoWqVbmJ705VvddgxA85iNYgaIuMRtfBXa/P24v9ZX3Ct0hWZ6H1cW2WpzJ
poCw0M8DMR111l9aGcJZaWJ1n6u98QTlKzgAgHf6lZvgyg1H2VLyVTmbKgS28yVvo8pDyFjlAxcz
3sKY0OML2A46ZuO3p3et9sQNB5eZIo+U21nEVpAQcZ8pmtwfm8lM91rj0YDDuiL7ZxYl6TKQ/uQu
6fFY6q1kT9iQ76I6hF2N+sopyNr6zi5G5ePtX3XtO8uumcUpJsZcUq7mxgtqMujcB1io7UXdx/jK
aGV9hEij3kNGrV5uD3gtSPCIZyn+IZcNYmzxQuvBIJC4554iAsJHtxAYyFX6BNNBHSSrQsXPvDMw
H+5Axaqs2FdVSYuVaV/ba1yVhJ70Y3gEFu8a/SXgQR7HmrLq/DWu55+ukk13itk7Xyrw+kgkwwO9
PXO5k5ZHyjBkt95hLrq5eLnHNDOVga6z7+bG9LkLVXv+UFG+l6ZmIt0hVPQ9pSU1gfTp8DJH5cqY
v93+Cde+NuEgpWx4hTT1F3dohdOZao2c6lGbGntTDYWJISrp4R8HnyLxwZs79CFvj3ltqU0qe+Rp
gJrAnJ0fsKYxIjs17cxvlaz/R09m5R6XCvPkTH21w8tXuYugAx7+w6CU6yk103hGR+l80HG0JgPH
2Nx39L7cQ+BSjuoUwzPGBAY3i1G84NcqVjbV69ZdfmGQjzp9dov3frm1EUUMMqFYuW8kcfmdYm8M
YNwZvjUzRjeqEdY4E097oPt4PphBuENosULe2qnutVlEe7cpzSMOsMlKEHf15rF0KdBGyE0JZ/EJ
MBWJubPV3C9cKAS9IjAgLZQh3iKS2GwVDd5XYMASQuA93JnIr9KJmDYwQINtWeP/qalRsvKuXtuJ
pCVk0oQQCNIsftKUTNWgR3Xu02Z2MKPsoaKyOp0kIcZqwyvTT4W2shDXTqBsO8hsmr8u6xWaKKXX
lZ77ylRpB6up9XsPyMw9FP76MFpgBjxXsbd9/urthzn42ga5dhYQ5qcKTDCI9M7iCsjwKcbAVsHZ
2kRsYjd09Ok2vWFAIwDPPh+9KbJObK5tDcMTLRsK3zbkyw2XCua7Slo/IJs7/Y1GQFObsXHL34EI
K0hL+pD9vn2C5DV8vpc5dTLDkd1GnYbj+QlCIAi92ACIaFepmBPCltD+MbLGnFdO6mXYCtNX9jO5
GSlyLjsQaTKipyJ7a6KmajfxHy0ewaorH7QMveY/754VTEFAgnLbMdhi29Vz50FXsAHzZqaN22NU
1vPRDGNce98/EN54XD6aDB6XuA2jKnKzwP7Ud1OwmygZ5zvEFdak6OQztfhIuqqB6qFrSFBxUSLS
jZbZUl6gAV7GwL/w09sBI4m7TREb0bdcKXIYdC1glU2temn/8/YsLw8UrxmeEzK1ITxe4jeQKbWA
hsWpD9LK+ejBXJr3hd6r4XOFFwK1SKjH/2JdFvO0CIFryaCUWEDf/hGXh0o+qa/4Uk1CgOWPfBOi
1xEdiVgZUt+Jp2yfpbbAghmEV8qJ0SYQT7XLYcE47uX2uJdXGA8a4AMJouaMLEMnJ4zDklCFtK4Z
kdlHF20O9yPWdNMRo7gSwTLsdN6PCGVQkK4mOReffYl8KJCFrPSRL96Y2fybcuC8dXqrP5o4vj+S
mMfPNdYzK5/5ykwBv9Ogo9EixbAWYYOC8x+6rRQ9bRPbPLi1SKlt06yAdmmMXgwVKlPdla965V6Q
8SiRosaTiibJ+VdNoizK8QKiUaxCx951ee+kd1lt1Ni85kr39d3fUjY1JJqSCw9x+fPRaqoBZeDm
JJc2xgKweeE3ze6o/OO2YvCptgtl5YK4Mj86kGgdYvvyCu46H7EESmFXXpD5mi5U+34Waj3sBe2X
6ht6D827n1tsJyyw4gh1UG5ddvhnM+msSTcKH7+JcqeiseD3Of6uIaWso0mX4p93rydFefxokCWj
UbPEySGZlhY4Q8CExa7rbhaGsck9ffpT2G07bgVc1rWr8MotAG4CWL5Ed+Egt4j4lCzSknjuCh9i
ha7sqjF4ChDu2OT2lN1Zfed98DJNW4PnXXklKQ9wAVPgBau37MXAh4kAz86FzwWk/6NAmPtVY4N1
f3s1r46CDBZCoCDpL1SV8GMxuwR4vl+OZbmPjLbfusqwFiZeOeWsHdQd1k/C8eSfv7lHUW8tarMe
S6AZ5MMHMwZvtMF8JdEPs+5G+qHVJ4yLb0/tclDwrzAC0VUiMYGLcj6ogbB43OEx50cYbn12otn8
YiA68GeOAutLVna2tbs94OVawlAi4wMkKmHuS5pSgpVsQAWi9Dt8bfZdBT086PEWvz3KtWkh30rV
Xfo7kQycT6sITTOJbJdRcgdmoo7fupWXAezbhlLxrBuH2+NdnZWEcQABkQHH4tslU4CPMSoBvq0M
xikSkDGNclp5Bi6PGH9/U74+5FVAzxeXpFAUumxNWvsDhu8PRTBn+yDscfhpch24bRuPz0HoBtrK
Frm8KeWwlE5QfIYZs+y1VgFYzdHwKh8Blf7JChPtgdY4ggC27aXK+7cHMCN0ogzQMABDFgsZd+Rw
ehjVfmP3/3ZV3h2n8P06NyhJsvPkSfOQZVjuDjxZtcnrh8ZPurowNpS+62e8YXHGub0rruxCQmsP
yVFwp5dqbFNQmGFGQcvXdehkfeWED5qr/9UzXKVwQV2Del8O92pMB1AZ5CmV6MXaTaWJ6EY6D35U
hi9jLU2k1faTjW/GVmTTGgnwMvZ9ve9fYzDqwtLq5e11lYu6UNG2GH2tVGzwaoFabQM1Eeme59t7
LPo88lDyqvN6PxTesNaGvzwMXJbQp+jt8bBS0Tkf3i2A9hdpPXHCEYAu3Oa70OZv+F9729oanopK
rQ/v/Jo8akAdJc6FAgOJ2fmInWVAt6g95RQ1DrT30dwrOrIWUeHyvs3aeyOG19Ecjh0oB9Z3cYNp
agsHDa/1E6bD6h0JmoCCFov5jgcfDxgMxO2VES/OOQVnAr7XRFCn2bRY0Xjs1DKryTiRcpvt3Vji
Kb4JsWr/3ajRaK2cjYsbk9F4t2XSxOSIpc9XkyasAYpCsmf6qdyYY6d8MrtpDXB4bU5SKx/xcw4E
1rXno4xDE+Ll4sT+MM7Ie7iTtnNzV3lQsmJ4b5DAhCT1jfMuhfGXl0oWWUmBVnLi1+VYPYDkwcdV
G/SVFrr8CGcZJ6MgtCnzOQKfC4oqt33QW2gx+R3lla8lgFE0XOOEYiK+pkHxayjiFDfbFiWW8AOW
c2O5cdJG99aU7a4tLHEszS6WD5m+xcJGihqE6QimnpJjUGIFXpftDpkHqz/httL9h80CPJN4lnuU
sqL8NW9CI6/trc6xerL5AqA1hjV4IoqyEGLl9bk2K14ECaAjEqMlcT7O0Ez5BM4GQA2mvtJ0KXZ/
xy4Or1qAcs1/GgzsCAU4UrslfjoQgQajg8EAgfZUDbwk3KMW0Hyec/xFVh7xy+PGJYKBKXBtE+W+
C8SlGo45Fq6Z30+VuY8R88DRYPbe27V6XTuebuCA8k1YRCgDej7CHhR6oHntweiyGvzrwRYn/0JN
j590O0/efer4Wjx39MmogGjLwCuvkEyhPpb7dCskD2hwsKIVeYkG2HtvfxArlMggkXC1QpY53xp9
UgSR1VC7bHDsqtGq0XLctnobL2Q8uGJ8kGpZ57g96MUjx3pyxvheJKpMc3HK7JksNa7z0A9LU/Fj
VVEPChpbKL80+d1ctS96GxkrUeZFFEETkJRfXmOvdmyLEl1CiySJQf76ZjLGe9FU5kvp1cNnXo5k
pwQoP65M8vLQsSOlpwgNVxDQS+uByi29cRxoUKQjtY8d5kftv4oaYrKoYCF9vL2il7OjF0IHxgW6
B/zdWTxyNY5mkQ1uzs9HRSm3ut6o1W6oJqVGg8fBqhmzy3rNg+PyMyJfACJGwrzJs5YCGolnZrad
i8z3Zit4QLsZibBsMsVnnfAR69QxRAyti7WVt+LyzJto5XLeafQRIS3BT6iYdUiM0XbwhhlMqpcA
zxyd5t1hEexMGGTkWrKzulTHtQvgeLNDBzN15j/CiOK/WVF031xTuk4atNC/3P6Ci+1Cj5iUDlVH
iQKGcb488TNoyFbRy/HEnRpssV5qti7KSrtIOGsq24sFlEOxI6WvL7BXB4bN+ZlXAU+plWtPpwJ1
9i9NXNpUVOd4Je66NgqNGLx0+MWU2xaHXMzoRBViGk+q2VIv4f3ZJ6aRrWz8V3vqN5GDnIw80FSJ
waZABl28oVYwjE0ZWdNJ8nlwDtSSWt8XuFnlWKFyVnZe3zrj1qmd6W8odCzMgLrYeIgiMOEP6DL+
D2dntiO30TTtKyLAfTkle5uRplsjWZKtE8K2ZO77Wrz67+G8wP+bZKOJMXxgAYZVXcVaMiMjI/5Q
gsL6XMhtNR6bPNNU12zTsfB0s4mkI3OQJTeAEda7TQYd9mmQkRh71otYal+anhPiFUNWpSeqz/pw
VoVWhCc59TPz1tVD1R9UPcQszcp0QfllIPVzBf7lwcfYtJrwJSntJj86pagHL5BrmZXSSd4uMrQb
8ZQ7VfY1SUJrcv261Mb37fG3tYPKT9QPwsWRWn2iSVVKRJps+aXCLvLJT0vnqGQpWmtOXKGqVqnv
awiaxwM0h95DSYZcf43KKFki6VI2KLjKVbqnaKVxnMmNbjdp8d6+YA+vtoWtqIQ7vNoUidchD5WJ
3hT+pLzISdu6XQDrYWqCvddzXqD1KJDGqTayBRGXXS2gbqFOl+D7+oKFiYTCYj36p8FqlGOgJJKn
iu6fNlbM4iR6Wuge3xd3jhcLOQdYFuSlTdlfk4Y+i8Z0fKmMPDvkUh68ympq7eyQ1RXPFwPWhHMF
cEcxBChyeVVo6GeaI8InLyht/YZF2jEcbdmt8vAXVpe5K/y9zGY7LV3l5FEinAkUlHCXA2J+N5h1
LikvMbKBlybGX1Ev91ri7g7yJugBSDKHdctBnKLp2tis1JeghcLfBUp44r6YDo+/0PZGBxtXQXBB
mLD9XetXt2nZahK18xdIEH5x6supMVzI1eDjqNHudhPe+VSAaHM7/qyetZmUZbWVL/xefxlDR/mj
Q7nwSaMt/hnGQvBS0Zp/wj053nmL78wRPizD0roCyWot1yUZSiMQ6tNfSIqln7pd+1+nIaLBC/+U
6n1ROHsRUjenDXtQiqz6usxu4Nod1bGtvyAShra5ZCQHvQzpLkMCEDdoae+ZXMVU/xtvLsDNWgrg
IvMu+ld2hoH6EPgAMi+xnwyH0TcyzxobNCSLvnORlhxfH++X7QecI+I3vw/MGyg8LseLiojGQbQy
XoiFrd7zhVa2T5Zk5/WT4jRW9aGhTweyfpolxk6sur3HDOyNeQYIIqGwr2mXrUyIN2B5/hIhSer5
o+z/BREashQ8qfNYB+KzTjejNyr9nojYnUWeWaVQc0EA6BJdh+VUtANhoxVEPXU4lDGWvRawM2qy
SOHl+WjuXJvb8UBNuKkNChHz67CC99DtrkoaYUG7rCB3aSFPzskUhZ4WpUnvVr3o/3n8Vbd3DeOh
eU4iDIGWVGD5VYUzhXoatdILq6+7bZujC2JXe+WHNcWTzcowtFDNE6PusdEpGic9sRJTejEk45rr
yXRo+vLPwZD/MVoNw+Go/RKFdnOwZHEbFONix+O4s4lWGM7/fgKtKxxSZsu9t5wpvHEIn0Q21043
u/Bgjr45fEkKkgGkIx27RQ8WXYHsjLZ36P/qFAXVSEtGTHHn3t2eI0iQFGLIuUhrqaIvf8ekq1WY
RElwdSrfcUXdlfj4Vk35p1nSgFvGdC7q4VjtgSzb6c+OhyRfIJUkRWt5/d5yRgqlWYRbrjAvNAc0
4qiXWSm7TaiaAnVL2fxTU4VhuOWktV9zpdJ/vXevUcoAWNXmQhSP9QqnsKxatqIBelqIyNRLkyjx
0cirYWdHb48QWNIM/WOzxIZbc6zi0fKTFL7wNZdU2R3i4Znake06vfQMj2APK9ieH0YDH4MOgYEO
UePya3JZtVUctNkVK538j0TL9aPtxMPl8cq9ZSPLSG4ehsVDJA+VrzXuHqIlrk+qVFyj2J5M1a1Y
vcSta4DRc9cp0a8i1+Xp4ORDifyohCj68BygiDFgM45apVnKveWZGY5JX5B5c34GVEkUV3GgH3tx
I1fFQShOoD1x41jxTu/GvSUCbeb1pWwwlw6WS5TFnVXknZNdY6UzPYr/kmcVKPw+XqLtUw/BaXZS
pOEIvvEGrBxxqBGOn18t/Mrw9bTNw+CnpldCgz49HmozIUA92FvQeAk5Se1W8VnnT2aZW35xbRUn
8oY+lDwbodidYurmnmAUzgp7ihxodoleLlvhx12upEPJgc2iU1XjWx3WwpRc38dsx4UM3586Uw13
ttqdyc16FsRLtGszzdWG1rQhNVEyqa6t2U5eI3V03erKeHz3EpJfkQ87swSovIYs02yMEoEJwnXw
ld5rmzYg7Syjw+NRNnsCkbr5lqUSyHuKb8pyCVF3N6IqGpgLEsCXSZjxS0pocwD52Ss6bodCIOkt
1qRPl7a31bLhT68avTOV12lozHPT6dahD0zaFqXw3Q8IARCtJ7RngN7NDLjlrEBiEg113+raKaP6
nW+ToIKC9eAxrsQYudXQ+cjeTOp749t5WPy78HN8YxKuZii3ca6GZV1dYxXH6qIVMTLu/vSHn4TZ
yclS6Z3dSnR1MiCkBUJpcq0NeB611YxE5NVVttPyYsPSPodJgrN3Yr2z7Pc2FIs5cz+pGIMaLpd0
NJROT2uFoSKlvMgxUp1NpHfHBGzoQ4yU6+vjjbk9ZGiqEAyB3JHhYf+yHE+3ytiRfK26Qk82j0Vm
5KdMkd5JMv3frEAIOQJQ/oFQlqMYVadHae9UVyRI5UNgK5mbDuZ0MlRR7sStdycEDEmZDBtbmtmW
Q1lKYg7tZFfXyVD8P2FaDZ+aVkw7d/z2SmTZ/jXK6jNR8sI7AemlK20ihheZVjt6WqzW+GLAa/0p
GcPfndnHX//Dx0KVfr6r+GTrxK6yckOhsbu+ToEdPA+z4rqGocX7V5DtDomFPBKNhbWNs6G3vhTW
Zn3tkPblKMfYqYSRePeNSEQyU5tn6THaDldvsY8Yf1XbbPTGjxNPRz72alfB+GxhT/Dp8bLduRFx
EqeANvcd80Ss9jjExYDGtam6Br0TfEnrSX4SSvghEFG/82TdHQlMATrszL1dQ7kRsJ2Rt1aFeqfc
HezGjlwljG1PRNQXHk/qzj6fPbG4d2HLzPTt5T4njGm1PovrazsGkpeVan5SA+3zfxgEJHJGE6i+
riPYTDY7swnz+qrMmX2bTYPbCmXvMG3i5LedQOg7d4sAQq7u87pHZ7/sejYcJ/WpKtH5rwQWJgRr
1VOQ5Xvu0/e+kgqVFq8rSslIay6XzopAtZxOMKvIH2PiQNFJp1yK2lvXG0W3syfufSiYg7DRZhER
ALvlaBqtpn4mppr2b608R4GM+bCB98/jL3V/Tv9vlDU3zHdoTUNjtb42UVQfgPlzr4rxpinC4Nfj
ke7NhwoCQQyBmQYHYDkfehDbCWCyvtZS1D/Fw6R7QTP6x/8wChkiH4ntt6E8B2peIETo1NcSabtD
rYi/lQxXif8wyCyWQzWEiH0dqUd1NUjBkDRXXw1xFh7a4RwK4/1BOsEzLx8fB4bghvuL8qDtdHbR
XCFM2D8UrTecJx2jTvX8H2ZDA+zc48Zbvk5qsaJqzcnPGpRi62lynWSUTbfO82pPOvXuDoBW+9ZT
RjFk3ov/wvtax2hp6IpYtkyIA6mB5WJQ9u58ljt7pixAskccizdvOUraGWPU60jL4XWlHf2ywTzK
gorx7kUjR5tFdZCioo9BXY3Sw402ahMBu7RXvDiOpINWdu+/4QhG4JPM7nrzv1ejBH1sYiFq0DWA
FcUnNYrkv+mE016DqU2eRi6hPx/Pao6nFkk6sBLzoc4H3AWqvnpc7bwvrNGGjD1ZpdxdirCtpC9D
KLrpxR9EUb3ko++bp8jCrftCIboN3h2igxyCBKNtRgoCdXq5rEPGko96X16TugGiDYNA+VWmuEp6
dIdJvyMw1O3dgNtXhKyHEWe9ZPbMOqDQnRivLKFzzIhgOi/PJT07wWOYzpqBGYprqVm2Bwdvx5x1
r2bSNsgNkdLqJMgdjaIxNLlrIOQhPDhyWpnf00nrg6+SXkvan2USBzsgxvx3Lr/tcsz5N/3r9AXN
0I9gvu217WT1YwI4djDDrP1dJMSgj7fR9qDP1wlXPRX32Zp59RVte2p0CY3HKx1b0mGsYVGnVVDu
PJD3FpGtipY7WBmYz2pCUa+0vdxU3VVoybdMbzoXC62P3aQ+dXGxF9zeW73Z7ZYaN+3HuEMuV68o
lCkB0u2uGM01zwiK/QWzWZztCWPyx4u3GWm+vdjR9CBQ1uKJWY4kaSB/ZTu2V7sopUOMWigNSVrj
RpOod4bafCfuLV5k2NI64cym9yITVRGZ+Dxf/RzVryR2ukPclnsH7M6EiAIhgEOzmtnTqwu5qcZe
iTA2Q/kkqlQ3aKOfY+JnGJ4b2I+/e/FAx00IC5xlCp2rPaHjmF0NttpDQjILutRLelWxQHKU0qtw
rtyb2ua+fGPUw44jG5nvj9WuIG4y6ibTh6tqDzwDHVTD3MMtw6wvuJEZlI1Fg48Wpbr+W0XK1+0E
ItulJRCd1Th5hwC7NtxRgXsHn1i+mmkaHXugFq9R/O48TMae3sImcwUhZmPSqMfZpu66CrYhN01h
NWQaLF9MRvGiK8hO7PiENbN+VdPa+ivV/Oi91U8KZtzNvEmz9DOp8/Is2MFYUcmtrWtn0xtxpgIU
GGc02RVsfHtJ7Ckvbc8DqCvyy+wdqmXUQJfDjUPXJ0Fb2DQ397LXhorpyuru7bj9aLPpCUV4euQ4
e+u0RdLQN3O0eLqmIa3lh9pu2Z1W29g5zo8Ih+0c8vl4Le59hGGpW1GMo6VgbtZdTqpU4tmgQWhX
rMj1Q1hAeTKFXZ9UY5Rxla5Ur+ki6smAwJemUvfegs2+oT/vTT+bYiC3zFrexgzhcGSdNV0ReauD
kz3UDNFoTZt+oMxVGxiL4kiJ7SR+M6fHl8HmdDI0pBG4KWDPpFHacua6EuKv6RcKKuV2WZ7iXguV
k1OGoXrkpPbjgWfXsD0jHNPpWEqN/k6xnZkxBZOO1Yd3PTvDrBLGyiSKKpRev8YT7nNG4tiflJBY
Khwa5QterHtFls2nhnYGJ4dcgX+ohK5u2rbLnGiaTIMeKam+qJKfmE9GYaSUKXkjj0keYdw3VBbU
CL1VcT7TyZS14+NV3xyi+UfMpuJzt5ZFaLxcdQmWRCbSxABgQHiHKyl9nnJD3aktbA4RLQDIR5Ov
gLGq0DKXo2RNOdm9jTjaECrF8yCs5FCC+x86Y9eG/u5Qc7kV6jyXrLM6QFRKSFoU278aTquLU4uH
TOYFWA9Ont6hB+u+d/1mGy4ow7xib33oy5lZWmVlY99a19EpA9cMkFquoqjcSfo2wdMsbkeyB7MU
FGUjjV2qDsWmxLauPTjdzbJr9W8LIstTOeBN7mS5/OPxrLaLyKYgW4Z3yULy4ZazSntJm9rOdq6h
sBPaUJBD8Cjopq8msmvvvfF4nQDd52o9LGjy2uVYtWqk2Hw2/pVe+hyVdUnUB6msy6Pc6AZ2oVj8
QpWU7Ew9KlJopojf69PO+t6ZL8UnKp6z7PtcvFn+hrg0bOopbJoCzfdLoXTdIcoK+9hbndiB4t96
xxc3vEb0C2bN60zZGU70cixTS+duiyG51b5StW6I/3F5jvnw2i2Rq64+mhEX7gE7RTxTaiKF9iTX
da2fy14I6cKNmJILGEFDJ8Yw+4PGWhiLr2i85PVJiqPBd9W8NZMP9aTV/cGOHOOfuqmMwi2MXhEY
yaZZ37tmVSJCHSaO1n2rRaQzCoLo9SHu0q49iDQuEGgSnCbdTYKatkq6vHL/t0TX/eEiJ4UduDUX
iuQOitmcBQC17yErpGvnRG/Hm5K15vDqO6bvP8UddLmPyiBV9YsSVHV9aJwSPY0xj3TtKVeNIsZl
VG8zCHSpnn2nv01Mp1qv/dET8TRmv3UWzbnnOpCD4BirbTMdZIO8yLVTc/wTfZc89mSNA3GMsgyB
wDKmcfdoZ8Fou4M9adVr0qg9Ns+1aUgXVIX93uOcDcGJdZX145Qg1/Pa5ZTuGlcRYnBOcmQ19few
S5DtdlOyMQ0Jkapq9VstDdUfHd+r/xr3tZ39GNWuyz5JUQ0OHJRB4v82VjikYSrvj6H/bGtR3n3y
R1UWnx2taASclEgJnqahVkq3RJ6qPENwMoh/iTzNV4izdnF5fJ639wfYLlgevG0Kk8Qyyz0H97TB
KTBLboSb2o+hqqZvoYbJglba2UmSy3wnEty+5WSvFLjwXKQ2gwbocrx8VCaEmPryVgyp8UHhxe4P
PvLm3wGfw+eBSu0L1Kv+VzMq407ivI1gKD6RkmEfzmtFW8VyaF/TG9FL8/1vpuoBp6Pit1pGnPeY
dxK2O3qTOwaYc9z//niJtw8p0DnTRXGLraOt++qQiIhqfJDim1TFA7bIYtDd0K7MfCeJ2H5KCg+o
uaJgTyGPCvByflWR6HLHo3YbkpYz2Bdq+k9Kv/A3Dgc0ozpVjPL4eGrb25EhmRHTA9mEvL4cUgtV
DN4qLblJyVSoJxW79fSY0zHcf0Q2YrJ3Nut2JcmCUIycddJmOu/q8YkKMBxbRjshQ936mPZCOfnZ
e1viifagAUCimSNO/uCsjkQ+DsFEM6R/TTS9PZdQJz8X3dRfZCTxjgkUie7dkQID8sFmQZG5ULAK
L1U91mNMY/wrXXXq2Ymxt8As6p0ejfO06LaExMFj9qbMtfxWGQhVbppRfHM4ZTdtCk3PkgJr5xPN
53f5htnk7bNSKV1ms7vWcpQkDTKMhPXqltPB2l/KPEWEFhGPCZMfoVnFWSD00T4PCs1n54nq0g5z
frtFGJ8cYeZAUG1ZC1P3VkTAVGjlLcTk4thgi+mWatDs7PvtKCiH0H0MtsleJNVczjIzmqxMu3S4
ASx2r2Wm98c4VPeq5ndGmSfBekL3g3I1//d/IX1poE6gBuZw09VcPKN17bsZwMzOF7s3CuL2c3o1
D7KmtPoJIL5ppOPtjd5ZZVL0ayzLaU8fZHtVgDlwVxAysseRK19OJocyRkdQP97iOv8Q+pLlJW0Q
Y51DU83jS+nN/XG5B2dqNxk5qQvs4DWaM0V6pdVaLG64uE45TPwg/FyZAkNtK53U/NCrw2R/Kpug
lo/EH0b1aUzMVnEHWlWGP4NMAj+rhikP3NjoJPto+Nbw0RgCyfjphJjB7GymOysz9xgR89E2zO9d
3WqSlQYKUY+4EQDNSGQqX0al7W62RTTzeGm2TwT6f8SXHAxOKIWI5UcINLnvJtrqbkS0fe029A1f
8nDofxaUX3+TzKFuTo9HvDc5Ih7SOySEeCRWcJPmJ/WQGPF065Ouf6ZdMfME+OLBnixlZx3vbGSH
LHLuzUdmBwbNcnJ+nUiB3ibZTRaycmmDKfRoeE12lnAbRRBBcIeifA8SSuq1HMWKZG2SaKa9dVXf
XdRYL7/RMWkcJXBB10HN8pB2ndgpp9ybGhTsWTIduaJN6jorwgej0zJoSSN+GeWZp4KR7h2cOx8L
JgaIFsIpPObrSCWo+y6W4jy/RSVwgkMh4wwXKfcGWUs+6WIqf3QIAWQuTWPD2a+H51HWhx96HKTP
KT6NH6ie18eggOZm6tmeusVmDQArZ3HlmTNCM96byOK/bkOklYUqrE659VkOSGDYjStLlvr0eL9u
R5khdKihsHvALNcnhKocDWYBRryhgLM7RYlytOHd72zVtVIlRw8InTB07keamairXRST8xaJ2nbX
VM2E6To6kekvJB665mMwGZX8knektBdK0oKWvMmyy3Mq2ZP9XAV5oHp+F8ftESf2aXRHc+iBTyaR
7Qm7bbbDrKpE3M0uB3SE/bnc6qZCkbCr6+6qSmrlxpEGzw5RH1dSE3Vn622XfW4zAGKD+w9WvMZS
YRGQgNHHfaWSUnu9FRZnLU6cw3s/7nxkGWEeZBazWU4oRWwY3/Kqv456A8fEUcMz6Gn23nBu7jCe
eTkwjYEL1+bEsp40Clx6+TpJpvJc9El2kDsh7WyhzVX+NgrdIOCEuFOuucwVPW3w5GtGIYlxu9j4
q9OmS1FhPGP6wZ5h63YrAGKxEahPzEW6NUxnDDHJZ6opYN2OH7laQjuI0VQBSHeqfX/8le6ONdfK
Z18qbE1WZ6PwG1o4kbu8SnmMungd6l4h8W44JoDv46G2245pzZY6qJZBY10nFPjlpR0iDMp1aAPT
U+TAP0RTtVcl3jwZfCq4vzQQo0DCJb56dackHVp1YvHwlCsOQ5cL8JlO+tJqtO7UWlGeFDPaawK7
OzWQW3nOBLfZ7mjaYQN0qFwnIZqTloMJhkm3B9HdHYWQgh4S+M2888sTpXRt0ISFrlxDzcy8rsmr
D1oX7Blb3B8FCg3i5HPTxgoPN9tRjBV8TnytWsPz47h6kqRmr8Pq7ij0eXML0UCxYVcmRohEp7DZ
d7WFfn/MvVy10h4V5O5moH9rbn0hZV6TETOR5GZP4nTFRWry1Cy6mbL/W1pov8VF+dLn/vusOnlp
2Hz/f7w1jB/KsYE/Dl8oLtsfeYDVSecE5cHIuz02+KZqMY9E4kXNGyRpY83TIJ/c6UJSrtqAGWev
2pcoyC9WiBCIVk1fq6n44Xf+K34P71SQeJsjq0knLPgAVc35y/4rNGjS2mjjiP2BEIJ/VrtewDF2
8ksKxvTeeJZJzvQqyDWkFwDgy6GSlm0xTWySsHNUD6Ns2y0cDTRyaPfymHv7kQsXIjjPCBHJ6h6U
AZwbyrUqtp4OroROJj2bdFGfH1+B925bEyhupsEB/62pSdGod4ZAifla+5Z9xIbnlw894mAHyV6R
fW2oxmeCEQSwTV0XSglFi+Xa0czRlH5XTNdcS0L0S0e4R6JUvbSw8vOAncWtm8LxpeuV/lQqrX8C
7ywveRsMwKDWnpLSdnkhiRNHIsdBNEaT1vLXZLkmDH3Sp+toBMLLUwex7SnX3h3YkIjCwZo5O9Rv
14rT1H7qAJlR9ZqzrIeg7X8YY7UnT7CdCtci+xHRHQoIGxVMSr4JKK4mroFUSicl6PFBs1t9Z6ds
Ig6kS+BiUO6eG855nJcL5vthp4ROaF2jyvwobOOlp5XTDZHvovy8t1k2UzKotiBLTYcknCAoGcvB
nBE50T5ujCuSWvphyHRsbzJtT3Lz3ii0Vc4UQ6o7fKPlKBB/+9gZe+Nq1EblmmrvnPSk2+uPvjsK
qCx9q9ARYHgsR7HtGjIOfQJX2twjmoYlDYf7wP/y+CDfGWXWppgfSWQBKJgtRymhXegTTaLXQCum
A0bwyrFvpfHweJTNdUFJjl4YZHpnvvYmhB6F0zajFNsoZDXtlyqlahRpSfs3uijdztG5NxTaTjRo
8nlmiuZyQnaEoHPND7lmXZ+7xaT2Z0unyBg5cf3eKjSzgtA0O6ASE5H9LocCF01RksqoNEpJeMB/
Fe0RGX3yJpv2aGF3PhOGR3NXKPV1tt1qqKgo2kxqKGoGMoavna90L4rdive++vOE6B4CJCfRoVK7
nFAdgvdFWsSEHP2PCFvoJ61zkB2wx/eih7NwA8wkLOSINRE4WA6Ut+i4REEW3DTUho52qf5dIEq3
k1HRiMdfs4D0yARA4sndwPO2HVhyTiylmp19HepaFIdStYNPFT51o9dRK9OhOauFdeMxrdJDKJIh
+BaJYrRfLTwi1eeAUsLwPY3kJD+KvEJczSR8LD2KjOq1rJPe/64MQzm5odZSAC0UqTdcNe5N7ak0
JLt2MQqgVcVtzWbEMBnN4fyM8WnSHDJHiNQtbDmQDioeOaOXmETEJ79NG9NV1HjQj4U8Dtopc4a2
OjlKM2TnAHfE8bnrbbM6O5afnSLkxCzhUj8Z1c8iK6bhd8huFFjNarSfgyTUqwsirE74NDhJ8U/K
GfxFAKspp2mI7eCjk4d6dJoF5rvWHfVJjg5DCZ/l8zgSt7/6iR6GZzEoNRiNFIn6ozrYBnYHoLLY
xCp5Orpa4zs/iqxjwxOgOjIt/zhAuFGRZ1/MEAKoN5a6mrgFYsH5R57ysT5Vejx9ltPG+iNRhrTg
16ZleBgnSf9h64AHR1vkk/rF7DWjvUQY4qoerV+S6qIOUSFubPmlqR5NGAzlzybrkleYIoqCDAih
1ylvDaxysxoHrVusoHP2LOpyGM5jg93SKYlpC7/4ZIcIQCCM1r8OkdL/IYHywpXhLTRSzwklX/8F
/BjInjmNqfgHozZL9WKsSFovH7Oy8VIz9q3PEyGWc6p6vey9POun/mwouRFfWtMaacfPCjFILzyJ
9DPqtR58Klii6C/HGvzkKIOahafKTrTfQyPXNY/mvrQ8OkOSWa9yIlK6vXs//BwMkpN6pdmUErJL
clUdeiseZDZG16uHYQxDvETp3dY/JEmfKM/Z4IuIRFE48aeWLmVx0es8mVw+hkQZvrEq28to8Bce
xf44/GcSQWt7TlBnf/tBk382A1zHXINYq/HKYIg/d0Ib5d/SqdNehDymOB+z0xQHPTJTjj2RG1Jx
wE61mJ7aVs7ag9kAkLwak57GhzbUpeim6KkUn2Nyy+AMS8QMj5NU2OpRhG0HK2P+DN+rUmnUEwCB
anhyHA/laSziUj7DEelUT0mssHIpeDvjmfpQLNwwSqcfiPiZfeBaJefJ1StfTw8ROjM/egW3okMD
J6J0adof1YOtVYpxKLGEN45128jmL0WpMtkLtVpN4Gc46qdKkyPzkyIXTZG4dGQ1vyecW8UzjSRQ
YY+lSnsqGl3++/HLuL3YuV5gilFapntug092VRABripU0of8M26v4VcJ5c3P7xyEVxwQXQFgsig7
rSkx1Je7qE+m/NbLlJLrBqV1S5UG7/Eom5fXBFGaVfFpVYYrugYslEEehlQq6lsAhHVqnTK6GJGk
fqtbJH0fD7VZtTlYwcICEhNhMvnj8v3AecQI1aapb0bZmpewHzJP6xXt8M5RKNZR/KSnkdRt5lAu
R6Ht36cc0Le3xOlt45ANg/zBGJ3xnbbfdBDRCQ1KzUeCVgFkuhxHbbRRlPR5IRJJK2OZhH3mQlCM
v1JH0I8jbJxTYHZ5sDO9OXFavo7UuxDfgS44W/msuy3SKBz9diAyr6zef7Ksv2JlwEEsaGiATXIq
8mFrumrdSe/u0YEfSCs2xWuEitHiWc03kJFMmkrTvOalMp712TIN3aEvjz/ednZEZSSmbyG6AUtw
uai1NmnZrNh11WxfOpmSrn2IqcUdjNLWT2mifkgjhFucZtDeHdsQD5IaojpJgECcsxxY6ypeFq11
rkPF+gUwrj40GKLtxJ7btArKOZkO2Q551cbpjxykqgZTcq5158evTmLFJ0Uvpe9tSNkajYDp6+Pl
3Iw3n7i53ovmAdHUuqqct5SAMYOvbxWYwDPdHTXdt2T8tGGcMAH4+Xi07fmGwAeezy1Cbkr2s1zD
SnJ8OR3i7uYUg0CbzyxcOZCr4+NRtvWUGelEb5bO21n8ZM3QpaHS6gKurZuQsnxwFSnHQKsqAxrN
/VhROzexNTs8NknWZT8VR8w6ronkQ6lLhqL5mKdJMZ7Sisbxl8RKjc7F0d3fq+Jtr1V+JDA6L+NM
tVr3aColf3HoO8ON21cmaqnjQ0wo7IbduOcbe2coEjyqS0T/rP267BoE7NhwlLtbZoj+gC5d8hXV
TO1DWUjdTm3y7lAgzLAWqRjS6r/8wlJYCWcI9e5WR8FoeVx0QDpGEHTEinJdmaedTz3fKYvLDhBl
Ls7NRjEkH/r8e/4F9okybWVVWMOt5StmN1o3JeyxptRAEdLG2s1rOv63p9yoLdUttF6uvto6nr2w
G8vYQv5biYILjuhUTAYljPawmE2mws+DtM07wDac7WaXP88epLaFl9/fLEmJPG2IiVspo32MVIeS
k1HRnjlKexWGO6cMQJIuIFrOAdbU+Uf9a01CDZUPQeH1xgPRhS6ON8YnnzXZWfvtp57PMjtqbmPc
ZuQiRXczyabxpnaUhD1NKqYbNqxOdOjEpAc7ocGd0f7X9WLNdOMNXCiyaFLAzqYbDZLiEkUdJFY/
ij7SC/TX4z21/WZzpyQw65wtI0q1emGcAmPbTPjjjdtKekWrMTCewMzVQ57ZWnZCDqYSXpoMdei9
e2CK7aDIXF1verbL75ZaAZQTmKo34IfyAKQuuaEiDYdOdoqbUlXpZZjj+ceDbh8AaGYEXYDl8+tt
ra5ka0KUu+gDcctT4XyO+in4kEuGg1xf1H9ssgRF+ccD3vmQgJMk6FwR+Lyu1VMVvWvIDHMGZPFf
AitG0wRN8K++30bnx0NtDwIPNjglHxKs31nXKc3cV7TJysStke3wgxonqBBm0Z5Twr0VJCKgXxg1
0y3UVuhaoJCdiZvuh+KbZUTNIVCM9Cx3sX/oUMjeIbXdWUDsI9EQUzkJ7NRVINJOZoOMRC7flNQx
8WQtO15qzOzietwzzrmzgAyFzM2spz5TBpc7EiuevoiaSr5pweAfkTTXL7oWvxsRBcjhtAFVUjPk
rlxNSMvSNMwRvL4ZQ6s/JYMjXsBy9nQe7swFjT/wVi5imEHr6u6QNw3l6Vq5NRZsiSRtRzpLx+zw
eMu9OaEtHyRmALqLACwXP8XD5ZINVhRItuXLt56aoXbwSw3yXAHwgohgMcp/SaMNpb2Fdfwq6rBy
TlD/myAANSol5yJqWU081XfGb8IaxfSnOuSpdcxlqzM87EEH+1aruZx6sgnF8Dnx6/pvy4/M9rmo
ot7+Si5aymiLRVQqNSMM45MIe+md9vCkZ1QvZptm2HQs55o50aLOlvZ5pdz0LLKuxHPo+idlNLMS
FeX74wW9c7rmZkeOMHkhqN5qc4x1xiUSy8otLWT6thUDVqxLb532CaC4bo51GqvmThC+3Sq8iRSW
QcNmD7p1ldRukS8bxxzfGClRz6odwWOa9GZnq8y/fLlTQLNpo2YZ53ZddTWzRFX6PEGk4eaYRf9X
ajT9iY2rfc4ncC0x1uZ3HV/vJ0XI+g73fXuDkJlCJCXRRoeCe2S5RztfgzIUskcR0Sg/prVQvnUJ
DP9BAGI+/nx3lpKhqAODUdD+tKYz8uC0UlMwlK+lw4vGVnmO1M56ejzK9skmIgCZoKOUCwQdsOWE
rBbNamzgtRvAb33IjcE4ZWNuv4xqHXxJIjP96eAdf3o86HZqKHKjqgaHlc5PqL/LQVFaTusiV7Ub
VRjHM+sk+mY7ofHugHpmQvGVkISnjL52SBNlrIsC66gbpo7RR5x5Oer2YL6YlbXH/d1uC2AXSKdc
kgTV/Hk5oWy0nFKiCHpz5PCvenLaJ7krxWkIm7163p1bEjU6CNPUp5Ar5MJcDhWaAMx6pRk36OmJ
hKcxDX7xMYkRfnpSdPweD5E+lHQfYaqkPJvhNDWHyqyKm+xUdn1Uo7EU36NodFAq7fW5wjXqcnwJ
rD76VIkkEAdRS9VPPJ+D6NWCJxJcVCQ2sqOZy1FIi5KN4bPSZZHjwlmpfNqf0kbshTrzgi1POAec
Pjw04tgDJNjLWaLPnvuDXWi3uon+KdpK8yy9eyp9GoDUqPlT9OGT+D/mzms5bmRb06+yo+/RA28m
zj4RA5ShEVUliZThDUItibAJl/BPPx+4e89RoTisw7maiL6gmiYrgcyVK9f6TdbgaaZcSGFfWJoL
i4ciAinJAgg7HdjO5TxQ9dYPhlfa72ZTUb7nVqNd2ADPOLzV/Oi0cwigycI463JdjyJLM7uNdYAS
5QbU/633uWt3myht2w+aI+VBRcV3P1ldGYzTUB2xHUg2pd1e8ok7X7mLbTFnOkkl7UhtiQ+/3Xi4
xHUJMgTuwcF2wqdaqQTNWJdU7+ds+9ZdvzD/ls3IAbiobZ0O1dplJEJ6aQdTcZOtgbkFXRFaI6+P
8sKEgBRzZ6R0iGHHGns7zVlVKW5ukRJRAxdWEu17fcYRO2btvD7U+THkLF18EtelInrWj0bcLfO6
SloHLXKUzRR17YOtZX0QNS6VD82NYQSO2pRuRiOvLvC/ztcpY1MkJ3CzWilFnT7MIVerRNUZO00S
bzMnRs5lR082r8/wxYeJnwHEW0riaFWfjuL0OY41srcOyVx1+wjT3ncxF7EdZvSX7gLnO54JOQsQ
fLFqADl2OlTdKCOWqqp1mIBkoh3KGfHRS4T8ErNsN5lhiJ95k3ZfQ2qckR9FtndJwfSlyS4Gvawa
2g5n54WZmHHP2rEOFUyHT6MS93doLUZfbGFdqlW+sP85chHrY4GCxD7zKikbE6mKULcPCPr0zlU4
94rjZ7XtwY500tQJSi8ePpcyaQTJ65j3e9WTSX1nNxqOUzWArOLCje+l50/CzCnGDZ48dbWgzGxy
UABt7IMZyYnaYi5ou073lay3Zmlbvgy1v6QX7bQyf7PQL1h5eJPARjTKUCDzT1/9jOXJsDjUHEid
3aBP1BBEetTsk6btLszypXe86K5whvL4YQGcDiVpnFAejp1DX4y6D6bJPiitjUZJFpofX9875zAt
poVwDQuKDIRqz2qsdsCTvY4Gh/XU9soG6tvwK81rVBqFIuYPgyanyXfmLj9MQ5aMG1i2YbZry7b7
KFNhj3sj0+NLlZJl0NODZ7nSk3hRRaCEuMZR9UXUyrqM3cOgNub7shf93Qia7P71ub8wCnccBBzR
Q10solZv1E6iCg5J5x2coRvBnBSyfOwte7oQgF94mwuPASIUt2xe1gp2ZJex082KcDlRRAbsaJo+
DpY27LTYNi/MaEk4Vs+NMLg8MnJkhJRX56STmrPT9ap7yN22f+itOLwFXkf71slVXzXD7vObnyBC
NsCBoY/Q7TRXkbdQylqnpuUebCfM/arNYfa67SVD9Jce4HMDY5HZ5FxePcCul0bkuZl3yETRbUO3
6wKtdASCvOole6sXlsQzYw1Q0CItttZctazIiZw69w5yrKfN0FZVgOLdJZmBl0ZZ3BbA8fHU0MI6
3d9x04xjR/XnYLV4n7SI621SyjxXb345dJqQu14wsvQhVrFy1OKCbk0WHTkVrX1RDp2vGuElcssL
cwFMxSpgvRE/1qmZjZ4wMhtIQlWDkQdd4mTXGRHyUk3sLIthnz6L/NI2JjlbG6S66aA5Akvdoync
bt5MBK35QctkQV2sHRX3uuOsLTYpmk16UEtdhbxrtyC789E15QdUzPXxI6aZgC8oDDR5QHKO+/Yi
M6GkvkWY+5aoiK74NR623ga7J4+vs65QrvKQYtWd6w4lgA7VKeirJJYlHhqETI4tsSXBcNduVd/r
BmS4UFeY8r9KHDubu9JBUsHXoij/WHRZN90PBRr5ma/bqWkGTMGQt1UTggkyIiVBYQE/T8/PdCv9
MWT4i35MUqstrxq91K2tibLRcDuiaeX4qkal+NvQqMmMZpU22beKmWjOIfHysr5OMFIIoaEMKEsV
+uTRNJ3lPPm4YfSVryBRmjWbCLyg+ZfW4sXz640LzwFa/FxgJ+id62v1pACohUzuoSMB2NiGiDat
QEb+9VHOYt0yCsQeGHJLgrJOxaSiaDqUKPfgll16tLEr8kUfmbe5MY7bcMjl19fHO1voi+a+Re+b
wgp8n3UY98zaK/mudki7pNzVOpK1cWNab57VwjckyaTuQGnbXoUGC9KGivCEfmgip9mUTlrtYKQp
t1Y1KteWXl9iHZ8/Re6QC7sZdLTGobvsu99vVqmqdHYjjQP+S+YR/zsv9mOw2p+j0FAiX+0wdH79
OS4zODmjKIcBWl5kCxYg7ro4NUmvrTKjJ4VrhHA2llPVv8xhiqu9XRB+97WljNYO04XRvlBqeZb7
Ww0NLQdEK7jmpbS+Oq5AEy6edJ53EHLspvfV6OU/MqfIvjbOkEU7J9O7R+yG6OTl2RiNKDx6qKt0
Xtj9qlohlWsvxzrKN+xc8TasSRfcoEH3+SG2XanvuTA28yZJTAcSZT221TfDERFCcl06WUGVNV2y
Lan2NJsuscr2kxfa9lOo984XyKVG7ycTCoW+ChLxey9p3e5ef/BnuTOdShtNGQj7y21sLYQc5S3d
2xk1gKZKh49NFnXvU2+wiDq2ovxlz+pD4fabCVn9H03Zy2+vj352iC+lO7I5Kj1AvMnpThdaEwPl
QlPBOyhpluyHttEaOsZ6lAVTm2UXCqBnp4VLDkTFbhGGXzjQqxcdDkZbyEZ6By8CxDhwXfLhrT7a
ozD9Qqn3RaF/iFzC/+tzPAsR3AlhWoPKAbcCBWzZbL9tpt5ooKBQmDroumh3rYRlJiLoIm8dhUII
yAcqoVzr7bMn2ThCtbIkPQ5J2X0dlDL30THWP78+yvn7YhTYEhpAC2ayLuxa9YyhV1akR9kr2d4R
mvquGOdsR3Hr0s3qLAZxZWcgigQUCyikrWOQN0iBwBoll9zDR8Iev41Z5AQhZPy26+ML8ed8YvBb
l7IWJ5SO3MJqtCguxjKqqujYDH0VUDugx5xXxntNdG82I6TwATKb0jiTop6kn64HMY7o4+FecUzH
kvZO3Yhdn6MH8/qbOl91zAL5RMoS1CG5L56OolCmK/Wi5gxswjwg44ivyzTy9q+P8sJjW+5KHE50
sClUL9Hlt7Vdx07pZEOc8dgyI9pUpVc9ujNEXj+VRaxuXh/t7JCgXcIZy4wc1IHpZZyOZoXJYIuB
c121otm3BJpqXq38aKr+Vkn7cg+W9JLi4gsT5AwEb47izHL2robsiEj2nLXZEYB7dR1aLU2vqVVy
dlcb9hei4QvvzFv6Jhz0CwfxGQH/29OMnTEy1ahCLqqU0Z2HLPV9aopy+/pTfGkU2q465/si+LR+
ir0+UYzKXXFEJBZRLdl6296bLr2rl0ZZGq8oVrKtqEafvqs4SrUCyQJx1Ds33MFMsb9HsZU+vnUu
yEiZAKQWCXKKwKtRbIkdhjGE4miHY4aVCO5pWYs05eujnB8cjGLxUqCJIWS53rGzo856KYviWObG
vBfwubbelM07tKTaa1PRR79GOfy2rYV9CQBzvuSNRYmAgMRdZKFynD7GcNAqkNOxOJaa0w8f9UbY
6XtYMfp4bLhEFveTXnV/2VVopW+WeH/2YjDQT6FfSG1r+Wi/rUZZ5VJLB1ke89ge3KCsPCzosNd9
+xajb047iKSIN4g20ek4eTKFzuxG5THsUWqBJyACSyB75uW28+aguIgtcH5xcqHYus4yjVSUYM/b
8lhUc7ejLmIfy7QtL2SU5xXSRdMBchQiN2QvIGxOZ5TI1OgUJS+PfZoNV3ZmZrvYUcI9t7Bkqw+V
vRECLDCVcTcYsZza9u5gvi+IeRfC8/kZCl+frU5He+ldrFcPezunQumUxwqTnf1QF7YvhrjYGkoT
brSMDtrrG+V80zMebH0KhhTdz/DvZT1ZtRWl1TEskxSSVj3hJlxcSllfmhXXWQ7sRQzkrAVb6LlJ
+OqqI7yeKJgNLw0KL4RNqofVVsyqvHp9Vi/sQQiCgLm5oABvXN+GuLTMzdQ41ZGtYgQcT8Y2obG9
83Lwje5MUQFwcPT99UFfeJTkB0u1c2E8Ub87XUPE7RB9xUWXKNS9IEQH0wp0Mlj3wit74WFS1KJ4
DX8Lc6Y10kIDqz1ak1ofy7ZQnxK7KD+KzC4+S7z9tnqVvBmVCkkMohZnKVgmNPFWeYmrNwMR262O
oHONm0VNe6ePph2khvn19Se4xI2Tex0jEVeoRBK+yFhX6X7T1EA+I2ZGAcbYyiiv+wCxMDhWtZ4h
YZLkQn2wJzjbXh+3101alRc+wQsLhzoyVDVQaETQdUVPdnrdz3Mqj8S40tgSrxt9a2hDJ268Uqvq
a1QNlI9FqVrlhdvAM3P5dPKgZuiNcngsKeBaPD2OkxQ4UGcd8xoLDYcDyqrQT0X3oIpukP6sk2uv
AhP1LkbbvHmqnHF29uogUvmpcGbIc35W2rP9pNmyrG+V0fCmfTvqtVyYSWpx/fqrWi9C+BgsBd7R
Aq1Yrmini70bQFr3s5Yfe6eQm37ObiIlPBZm9IW28VtvSstgYG+oEi23wTOJVV0rO82Z0+IYl1LD
7DXvsV9V33p9YRRUmwlSC4qJu9JqSjKv9FYUbXPEuNAOLEvx9iy1B8urygCQRHvhzFkv9mU4wHpc
4blZ0J5bnvBvh3VlAtp03Ukek0px9q3JGZN7vbaFF9YHgzvmezkN7rZp7CjQpzq+EEXW0YrhYeWR
JJEecY6v9W7ytpItiVd7NBRsZ4xci3aKDcHu9WVyPgr7+FnkgahISF7FDlui/GvMUXdEoMa9q6G8
iatR1MOlDPm5I/L77tFhuWsUQ5BDoFRur/MEW+ZK4XXdcKQwhIGObqSju5ferN4gNTsXu9yd02+m
pdTah7hBa2LewFxCORZQQItMkqt2sqaCocPuzasouU97Q533sPPSMXD7AXWZqUdoBqKol6Z+l9nu
vI9CYf+VOaq4T0JqE75o4hSTZTfyvk7IwMJqUJUHw5Z2+sakiMlSNuDeC1ZrsRxcNVKMDMLiWBfj
sfSUR703431cpvaFHX7GzlhGcYmCqAcwFNv8dIEadaS7IqkmarK9pm2b0WpNvwbvNm1mpUDwyRtH
6mHK2HoI9UZjVBxzg92/T63IlTssrlO0WBrKiP6IrI2yocdkDG+8Gi22C6xkti09Xaooq9teVbsD
5b65OvaeS7ItNOe9Ijp69s/r+H/8GP9n9KvkFgDOvpD/+R/8+0dZTZAe4nb1z/88VL+KT23z61d7
9736j+VX/8+Pnv7if94lVNZk+dSuf+rkl/j7f4+/+d5+P/nHtmiTdvrQ/Wqmj79kl7fPA/BJl5/8
737zH7+e/8r9VP365x8/yo7QxV+L4P7+8fe3rn/+8w8y+N+29PL3//7m+++C3/vA/2jOfv7Xd9n+
8w9L/5PNDYltMYdcrDD4S8Ov5++ofxJWiC1kfBxn/MQf/yhKiIb//EO3/2Sf0qoGArQw6ZedLMvu
+VvmnxRbF71T1hsNNQDG/573yRv6rzf2jwIl5jIpWvnPP05DD/VhnDkWyUruYYtn+PqEckyhcBUL
5UY2lXlH1ym9AcPy4beH8fegrw7CTYsNiHQq8Y30eXVmdOWUKaDnmg1YJuvGarAer9GEvbAVTw9b
psIo0NloohPc0PFaspbfjorUlUpJ6Gs2qPurt6Od3McWV+akV/JdqSqX3EyXoPxfsfTv4ai48uho
0nHgng4nzSTsRtAZgKIzXCSnzAtGtc8DJbaGINWm5Ib2husjPf02WMi/RyaSc3EH0LtGmJctTZPK
UBk57/N3aR15123WTFsd18TN3Pelr1jGFan3dJ1aWIu9/jKXWLGeN5cg5HbJvigerW7uCBNjjANb
ZuPVhuMPQy82faXKIHYvOm2dDwUnnjEgwMGHYg2dPuIkCru8ly4QvHoqg5IS0q72ZBNYLd5sr8/q
X2r3p/NCTAxyMAuRiinw7NPBRFmEUiYuLiPVaEJnKslmE92JPiVAF4qtEhbNI1oIAy5HtUHTBNvv
7hrWm3jM69DYAz8YUj/NU+uunvrwM8W+uNw0U5Y8ublrIPteOF/HOis3ZoWpSai7Qaq7o580hpr6
VRmKOJgrKb9Ocx59Mfuwf1SgcN2HaK9xOctmpFsglbTqRs+liep8GNMljc1xKOmZNXMgIFa/i10r
CREECNt3cOztwje72gSQmirzZ3io2o9wbjqTuhgAUf6vPo5+H+ve01gmnhLYtQQZV9cSFau4sMNb
J9WcoOLQuPNSI/qOYqL3uZV6+IS1OEu9y6vi59BVtXY9oGejbdo2Fw9JnM/5xtUKO/Gbbn5IZsu9
n6zJfIib0sj9IrRHM2jxu4N4qpnKt9TFAlGfcGDaCNT4tKvSEBSD7EEBLIgzTEZlMs6LbYQPVLex
3D62+CPW2PrGSBZdzFK2Gws9g9437VnS+O/V5LsExqNuQjtWazretnLbea4ATl2104/KLqJfqqPU
d32W1t1eber4q2qlyb06JNLx8Uyy7ylTDiiKpU7+000W2a8lUb0bUqV+r6fTvKXfHgkfZnwRzHMc
H5rWU28wKzU7H4iqkvtN4wK04VjuswBHYMX2FaMddv3UUbmeSg0+X99Mm84ylKta5PZ7zQBu5wsv
9X5i9Sw/JKqKqYaqxymki7yp75R4jpHbz+eiC+JqTj+HHZRsVMnb0NsOaYFHr0yL5HtVZSYlkXq0
bjOjbcKdNvWNig5CBb9N9o7c9popUDVAhvkKYE65icLa2Sjl1GVX7TDOPyeRFr0PZ6OVQaflU+xP
gz0+9QihfYbzOn2Xoum/KGozl35RzJbuE5lJDketsr+6OPZMfk9frcO3ote/4MScB0al5ciBlIhY
9FXjohSS9H+h5WR8bNRKbpJy7p/aVqaYVWrS3NRxoX7QO00WF9plz8zt051OrYOwraEyQEF67b6I
BWJptOYkF1xFkErPryd3P3gPqI+Cahi3aZv50uJxdLbfFZ+q+sdg3MpcoKqJv8o79HEHfIMn484N
79tpm+vKDuGO/XNAelMu9X/NkE6yqlczrv8PcymS8d9i81ku9el79zP5x/9qvv+VUFr6V3a2pGDP
v/Z3SmX9CbYXrAX3XCqStLf/nVIZJEfoTC8W41TsEFvlO3+nVIb+J5xaqACc1bSQntukf6dUmv0n
xFaq6MArVJhOxlsyKpSBTk9I2nukbtS2wJCjasz1//QkiSYnosQM35H+eanswygSvxLTG9xN0TjW
DT7oyUbHxlQNEJ9VYXQb7fR5RuRWu+6JLh50KJE/NUKbPkWRJ4ydbrbpVefq6V6PZ5n5ihqHPgaX
YeQnXlRfVWaUBhI0UImyTxP9tIqoviYdeihm1woaVy1uNTG1amAYYfMlSdnqepEoP0MSm49OVWi7
wcIsmAf9jaZDGswCYRjPBdByFdeFIa/REYq+j3puf5uirEHXxMk/ErSL1A9pZ19nkTkFvJJ3fG7Q
suw+swmaSreeorYAWZQ3/bCpu8IEMo+UpoGNVVCFxvABPkVKfbOLQBUZYdnvpQk2wO+RIt9T5G0L
Px5b3Jm1dhbpdVWL2bwN5egYN1mWq4nvxk36iVsK8lnGgDzFxpFh1t7F2ZjsS0PqdwDNkJVJCsf6
qrZOMj7oVtcU13OYYu2VSPkrxFtnb8bYyGxiNx4bP9fr/GGMIQpuJs2LjU8ijUCMXi1es9mPDCcK
jhmB4ncuPhcSfjgeHzRqUDvCUtIM7/vZnaJFwIFTMd6afd/V/dMAX13XUh9uRSWbiD4A4ljKL80D
93DUa/BVtscLi3RvW5BWlo2yEZwelXo3Cst9tnJKk+g9ha+8jAOWt1IOxibS7S7LzEDXCk+7S123
qP2575pko3Ymno9Q67qfA6coH5gVdEduIpvroQasFfRWWrrvMMEEMeDYfR9uFW20v4SWGym+tN26
39TzGEkSPNf73nXWrOGkk3m3TtNbLT3k1pxdf2yKptuFcSvUXT92EZK2tc6B0Rl6fteaudl/RC27
Z2kJGpHfLCuethY+vpNfdk3vffG8zL13SYre21Uadzs1brMPjj26/UdSlsK6HsKqkZ8HxbU/h7OX
/oxRyzIPddlXjyNqo8l+dpTRL8Ykj4Ia/swQjKWwji6nYhZ0lSKSjV2LLH6QXICnfc9xI4LBKYYf
doNkTpCpSEZtytxxf8g6jsD+Ut6Kb0N9nIdAqxqO6NaCBX6TD9n8teUsv6tjTUa3M+2O3FdQrMp9
Z0z0ZNsUytxtlCKCqR5r/XjVo3vvz0v9dGc4U4OVQqc/WNaErk0I6fpb0fWM3RfkiYHMumyHQIy3
tTK89m40t5/8YsbnNgit3rivaSbJoIcj85DGs55u65LGd4N2k7oZlIqSixUBwtnOEeL+31V3aIbt
UlJK/RjyfHUTp1ktr6RATQX43pJxAjquDq4WqvUiapXN90VM980vJ9aiP2i1Zh5EmSC5pU6G87MZ
i9wOFGSzoo0+NNV9l6dRe125iT0HTSfiaRPXTiK21Nj7XQJWLfFD4Xli2zZlPPiVZscYxgoTGaMh
PgAs682dgJD4jftRimgZ9GlFBoOm81JCbZC3UQVf0E+dxPw12/AjK33UbzxrQA6ljOr0yXFHtduh
zJXPfuvpU4eUeIw2WKzkSXkzkYfA/lAbezNKR1whClKVm6mMis+uMulfcaAjd0MSo/yi05/8Nmrd
AmlsQElvtGIaar+yQtmxVJys96skka3Pb0fx1hhtIw7wcMp2E4X4iASrCjczqhSHubO9LwqBtfIH
jz20i1tTXJdO5SU7t0b0MxB9WOe0qjwv9fE0m9EVw0m4ELtatAn1uKTIwb2HSmTsWrNHsios6/Km
aIziq1lb9hctt6LK2xuyjJxrHYiejH2QlHkbSEV3i9ZHY5fltDe6AQ/kTaIIeIJt32ADp2Bu3it+
Mkxao/lgj+dmCBRV7e13VWmnZUI4ofcn/CySw6PgUrlN9NpAG63TVamAlRKI+Ka6BWZ0UsLq6Ay6
kZlU8ixR9xa4o5pnLNk0w2za70MT+yFt9NVCZbXUjS5LsJimEit+xsN2twk4MUdsRseUeUBFnJsI
DLq6ybizYiYU6ByT2rtChROgbpNO4+9u4whpqHKHETI+8z1qEBvdEs6EVVWGNcveNfNZwFOATeAg
DBJFY9dtu9gxhluUmMK6WeQc7TE7QgsMQbNVpgfeL5Wa8sOKDdH5qOOP9TssueMAkRXt0RqoXHya
HIXiveV2k4f0blN8SmrPKQM77tTWHxAhsQM1FG3zIXXLqHuHF5MzXKWWN09XFvyZp9wq5L2CxcG4
bWlUATNsKvErFnEe7UL6EG2gzTkiDKUx6o9VHsfzvTIMYrFBE7PlR0U1FRvBnc856JmRVLeRqTdZ
kI5q6LJNYm+m2M/1kVeQU0APUK3Q230t+fCpz56UNlqPbm997YVVIZMEoWRuDy0XSrTVRYTCepWK
Qe4wQhOJAZavmA0/SgnPho640rUxT7Z4F6tddD0lBJZ3g+hUa8tNukdnT8WwEfNIxPz046wWwgiw
f4+zXT2iPPkhHSMEr/Sk1x8jaTiVn2tz5QVG46by/WB72ZU7AJ1tmZH3OXK70iXImIiW5riVmTe5
2nNiZcjZ9LGParFaHFrk+CbfHWAlqYWT1cHctaL1aXLl0w+MZaMyoIc6fMtr6CqB6MYIa01l+mRV
YbhzYpMwCko5NrnO6aloNRg1nf6oJU1cLUHILB9Lp0u+IqSWRAFADzCKUzrO9rVQojr5gBFd8QkS
s259VtLRmdRA6bNcvyGSeOYWi+yhzYMIUeMns2RSn0tXFN62TEUfb6Tb1ijTsfpleNvkKO3vUwwh
550rM5kFbSgppgQJOyIZg7yGUXoDbib9UeW9XW3dPqIFgXeSnI69GOPosWvn/DG1R5q3c0qp3QcG
sLzTvMAMqyQFTq4no5fWfYQGRiV8YVktih9RGna+GLtxV2EfG74D8WnPH+EwRdp9MiGqvZ1rsL+J
73m1/gigq5NHMVnFsa1G5zHNTSSORpnpxh6mPEul0EAHb63BrHp/MESb8dggbKL4p4mkf+xS6AdE
B4le9eQiCHgVN0puBH3G/dsf1Ghy/Tw18q/wEEl4RCwaa2944Rxft241Wb5r43tKTcNJhePnfcsU
jXq5m1nSa/qtEVla7CfKZO7Iw+I7bRz0L6g+pgddU8S9W7rTFFhoZ1jbth6QFJR2T1beahzJakl+
LOOJ8pXtggmmnWgaXO0yr/migtytAjPusEWcBstRtvmc2dkhs6oWITzNCnU6HIV3NSeTIm8mL08D
QUEl2Y252t2EqHR8DytZ9IFi1e5jTTFr2AgWjf1J6elq4dLmmJQ2sqnbkd7mT3ZbRVdhp1B8STtT
PtE+HR8qugr7PlSd+Ao7jerjzFaddsYkWaKY9eWBzRSuI73Ptz2KXh/CZkatSNHkTydOBtXX1ARp
wiWXDJRZUUGGQqdpg7IwWS/KELPq3Qga5UZSAfJ86Q0qqpVKMUeO32Mcbu8ogZq3M4UmVfgSe9qf
IhO1tbPyLJS+bsYWJ68Q0ruue8P+WipZelu2PWbgUagObYB5mkunLlPH71ZTT6ZvODU1jJb8MfY1
mduCPDtsnHcu1KE7RcO6LihlY2lcwQXSEEXZOUeydu+7EFm5Sym5QiLBxln6Ex0qbhNYRqIq0yT9
fTwPTnc1tzHdmL4j8EyRmV5BSO9Y/HFoe1unbca/MjX1ymvRW4Q+gPUG0qWgkBDvsoauvGnHThPb
ocKngz4Ogf1CW4ob6O/1UxqzZImUThdqz8JMX90Oy4ZTvwZCFowjsjt+NlvRp7QIqTvmMeg7AS48
6Mlcj0YCGWLmYB8ufIJVzX/5BKg0QFqwFnkBMEqn91MOy3rOEgJlJTCnlYowd6Gc5NNvt/bjv+op
vxf9V2ghWhYLCwcKE6BQQBhnBdUZFElmDgqop5HC5sapMRYLOjvx3ukULRXfU3Bm8kM8E4clt2Jb
azWQlCBGBu0eUDcitq9/ovN5g97hQg4xDZgJHbHTebepUuK0mZTBPBnmTrO5VBfhFL2t2cG0aYzT
1qHFyr5R16NkWlzi8UJOD6d2vua6YpJohMUFUY91jYEhYNnRml7gEECTVtVqa3S5zKVuQa2A2zRh
FEQKd4l6ekinKCr/VYyijPTf6hIxp4X0RusK2PLSol6NBgg8tNtwKEiLPDYN4vLjVg2rXl5YmasW
DuPAbgFYgEIPvS3gNKdviD5Cx6HD3gjDok93pWKRNYZTs3C5qgIF/za51DVa/uRvxcBlSIr9EPro
Z4D3XRNroHh5HHBCBK5dyKcmsY0jSjP9rRp39r06D+IHQX8MVIV1emE9Lh2ik6GXWLv4GtPEA8qz
1vDJTG0EmzuLIDM9Ts2MS8bTaA08YMoFRK+W5tNIY65Fs/f1nXC2enjI9BYRz6atwmVr1bQubbXy
7MnEIhr/FiL1iD6ur0vRUbGPUv0CmPW5076aKJ05k/eJgMPS7Tx9raCtKpFoLrlNb3DstN7IwZDm
0/Rg9RDLA8ZHyNmKrc9u7YbF3mqcEDBolnx9fdpny4t2FWEXBJ8HDREQxOnnmKSa6oYCDjNt6QL5
QzFzhdAacqlArTPb8K3cvrimX3jLiwKJoS98Y0qDqzUNog7ZBhftV6u1rM8ANbVIC5LUs8QmL1To
qh48mDT2s8aLxJuk0gnBC7BvYWgs+4mNu3rwWtosd2L8hfLeCW9Va6YllSiufIpikyvMm57uArwG
E4rtDp67DLfmUEzS7tQRQ/sg535623W9kwHzsL/lMks3jUul8MKAq3i+DMjhRailAMwM1wNWXtrG
eldCQmwd6qOp1W/yy/F8tWgoI+sAvekuUx4Gf3MWaQFSxZWnxAH2e9W28VJtg3pSjBzAoKdXtjpe
OjhXC+ZfAy7DLfw7gBurBWND2yz7EG5lExn6Iwp62ZeR4EcFxdrgP4SsNB2kS7oZq4jAoIu6M2RT
QMTkJuuIQLujoatTRRRnh58hJZnAK7ufuW5fQqm9MBB699jC8R9nirlakvGUaJXepFEwsS38PMef
JM9puKR69tZO9dI3Bn/P9YIBcShewQ4GdZjUhEuAP4ZVunmeVE56uvGW6b2+9lfCAuxuTisIZ7SV
qL4uUf00tOShbaXSsHHyMJgR4Hb0mlpzaPu7tLbm9CacnegDPtjh+1lw1fJp/rVR4I5iDve9mdv5
HSrD+SXcz/nDBpYEr4lli9U8ciinn6poe7dKZULJeOZaF6pNho5ol2695avXn8BLQz0T8cElYNS8
ftjJnMdjEUdxoNX9g9MND73oHlS+fvswi1IbVCMY2Fi2nc4oTVKzKmJK6K2W0gXW8nxrAvXFnbLJ
t28fCtIKbpsGK5VFdDpU0kFl6TM3CiBsTUGczOF7iBRjkCxfvT7U+ZZfwHjYziCNBah9PRQFljxr
dC0KyLLSK6rP7O8RO9NrkRFj6HdE2KcX/Y/XR13dRFizpP8cDotBOpF7fTKh16aEKXJ9ARHOKwOV
u+b7werQM5Yt6zSOhy/YewNycGnvtG4tLmTKLywZNKihPi2Cshwcq3fJZXlwa8VYzv++0o9YC+iP
Zb7kBsIWfKDXZ3s+GlMFIQTFD5YkeL3T1ylEXnWeUyuA7aYHRSgUwu324b8RC84HovUHRw3qJzZ/
kBtOB4Jb4kZ9jPxWNo/PO4FG2v/TTkCQBxbEko5DAF0/vbYqx8S2OvoeNj7zCe/ocz12PW0svnrr
o0NbD/4yLbxFIG69UIYWz3VDA7tZ/2/2zms3ciztsq8ymOthD725JRneyKeUuiGURofeHtqnn8Wq
aqBSWX9V5381AwzQ3UB1pTIUEeThZ/Zeu0uP671dqMnxv3NvcyGsWjfkcpzYH6XFObEunWzYm7ok
NZyYt37DTVKe0lh++/v381PhYLP9pw6k6qdPow/78RuyYgU+tWTckZpaujetcQj/+d38xYug5IXh
sVJhf34RCak1qVI38nOwWg+mFXfv3FHm9pffCoYcjnaMimxLP1YnBUAbNkNT5GeDIe54vpSnRvb/
1NP+fEkT7wj6DTskMF9WVj9+YNS3+LwxBvp6hd0JM3gxD7veTCmfvayjgv/7N/WXL4dcEl0ipQjM
1h9fLpq7MnJmRqV6Nc5POXqUQzMzqsA49WuAqfW5vcK6QHrACsST8vFmJbxv1lgNKH5bZNGEtjyp
TmpG446lCfLE37+vny4Jxg9kZOInxRbwc6+ZFamHisZT/DRSza1C/7dRSagOf/FVqBrXVDEOBq4H
6yOSWFmydjB5GT9ZL7eOiWsInuKXP7g1eglgHD0oj2OeWT9+R32dDgqUyMgXNO3jvocWPtClF849
taTZ/MO446cinFdD1LGGtK3XxceqceqNzrUFIfFOApjSMCq0DKrR3M/awP49tcUvody4LHg9Uh/Q
l/CkoK77cEIQ7uI2rNg9/7eRsmLrQzh5brr/5W+K18Gbw9WAz+FjzRTR2lRpU0UwKJRoPqnFRDvo
RsB4/lBm/6cDnJXsx0mHDByJC96rnwh8ckHem4zcUUXTg+SddFn5qVsQvvj3b8n6qZRZMflUZisj
cqWYfrguOjFCfYm5d/P17B68bLokUaR/KVAnnOvOiGIkBXV1U8NuYSFoAsnTxJyi92jV1PWx9aGH
Z0Gitn5pqMpJnYv+jN6hY5YN7npDllR/7eVgvVqVbShBFufd1dGK5VPszcwOGHzOT7Ypq/rURD2L
KKdBz8Ui10zuWHEzcZQCw5gfZ3YjDlnHpmHP/vK5AaOQHovIEp87S07xVl+7rKdpbKMrM/XO8Fne
VENA4mj3NC61K66dLCKThAPVuF1dAEvYIXA4e5M2Yp8zRZRCaTPWUAh489+XYbILn7N81EPR2tN+
EXPlXmXSaa+po1DuuE7P0Ofvv46fThziEVYYFxAKmlj6ux/v0i53uyntHQ+7IjVslykli6d/vI5/
vjvd356lbBcZ9CLZ/fFVIj4OMnB4PJhuxTjJyKc1nK2nhhyV6KrN9XL4tbcFvI1GC5EV6SX0Ah8n
ZxXkCUZEloKMJOveJ68wd3k5iH/wHn388HgVDlLmq0zImJZ/VASnroJ0FfmH304GpXhCmbVYSvHw
9+/l48NuReGiOWP2yEHASO5Dux/lid53MXy9oeyrU9rVova7PKIDKNDx/kOj8RdviU6YG5TSn0L4
Y7mQpTU4n6pX/H5UTL8qeCwIFpe/HwK/pF18rAr+89Ha8YNw8T+TN+6+V6vJovv4V/3fqGxc7RP/
+99ujJ+VjThm3n6QNK5//ndJo6kjQVwnLw79Jmf1yrX43SViWP9ik7JCPCjyVyH8nySNzr/wpP1G
CYBSwS3GtfWHpBG1I/+KmADwQ7AO+Yt/RdPIpcFv9sOwmoLZ5ldYjxJKTXYPP97jXW+1UyoVPUgM
pVjdyejqJNRt4ztRC+PAYV3oaVAnnV68aUXZkTLdpf3WcEVabXOLtAufxemYBZGdVa6P4beYNkU1
9awIC3QDQSX4BU5jBhE9cOLa/epOWRltpzbjePH7XrrK0euVRKZBbA2JdTDUKHpimZB54YS6ecxX
PU/dovKwYyfmaFAh4ISebDTc6bMmm/KrXZQ8I33Ux7FXbDXpybIEheKY/UPiyMlMfXeWk8RJQWqm
4wuy6Yp3o4CdYgRe42WbpjfktC9yp+/up6iRiHnS2DLCpm31qWAKkU3Wu6H1A2MDXfZTdum9qVVv
XRabX1IqHA0x+sxaYPKBMKbyU5MXfXmwy6nR8VE6C/y0NNLIDfaG1m0CpXeRqviFMqev6Fnmxzy1
u5umNxH2RxrG6UnsnVKLv3aK/amKjKsUgz8wTz/rudzNquqnk/G9T+I7+KSILCHICb/sEYoCvFfR
1XssPtLqoujF+LTEXcvEtmvPFHzGxqqQlBSecubXeiZmkc80qZtLl5nHIRUnIeXbNF6ZGW7LMj5l
hR1mjdMHqhvNhwQ5n9+asXNvS+vsgYViznk283mzSHPvVOhDOhvZQlZ/mpfmUvMJ6xelqJrj2HY3
yxybsJlmNiHOGN+Noky3iN5TwwfEeZym7rpgHN92jln6EQOLjYkY8GUxq+nKkNQkSl07q7KHkDcN
NBL7OLMeRn5JpBfikx3Hxr6Nleyu0Ae0pvOg+4IiQADM2hXTLDYT2eYBk+cnqbQwc1KHlEQ9Zk5X
K0y0ZXTM07TlB9GXZlNue3tm/OrZEeUDk+oQlMWnOpMiZJNVMtXvyQ+2wbk3gbvU8dMA3u5o263n
a3Pjxqip4pPqfadNESGkBKfwTWZpQTa251FpArE4VLqKvhkjSOmkIJd2am0qHOKPlfAUsalVFLmh
Ng4odrkQfLeo94nV3ifm0vqOE5XboZ2ugAptYsRWfuBSXXFt1tg4vTBOvaBq42pv2fP90FR7p05k
OC6y3LG/ftLycVsIYjSLqBhvVxEBjwzNDDDEcC1A9VqNRu3Bymqm0k0x9xeA2Sr/53yM8345RaVt
bLue/3E60sv9yrZve2ZOykFttCs48dL3fvOOakn9RSslquQm+dJOmVkTcJl+c+o+qwOUAm9dZxln
OdZTuJacx8TLkpNj41izV5GDmU179MRNjny/6QI3W/QYGZ1Z+0s9ttuu7PHWFMYlpXTx7VSJLl1v
eoGOqiXkXXm3eiLMYcNo3662Zje9ZVr+bTS0EoVMoV2hqebl3qyU+YzwVNulOYLTYAZDFbLId8Jx
VJXNqChCPzpCl2K32HESsFa3WDHJQ6rLcVP2jPe2GG47IxzLZjcjP+BmK/uek8DVGzdcPMQ6PvrH
oT9TiqbFTdEo75rS3xDn+m5HNsJaI1HYT86VfOymwQ3jeHrMHFQqWo8ySEqmTFAbXc7as2pFR9Ga
L7NT5sqXwmj02Lddv3WrQ6qhOU9cgtJ8LSqNryDqqFHH0r1OSutdYN5ck4qjMAOvyH6+Um5NOz62
SX1Nys48cZ77fZ2D8B/w+Gau0nOiIfJWB4yviooTWNg9TwJDey/Tygvt3M18Y2i+t2MRvbex85p7
ysYYvMH3iNL0F7V2t/MUPUfDfNEQ5B4mWSxPeokyWY285oDJ+IpZxsiCuKKgDrq6yN6qSClvRDki
17QQ+bZmuV/xXYYyXAHmtwhZ0dFuB4KqtkqvcWWt0jJcci5iTkv4umdhurLasM7Gk5YuF4Tnxob7
iX+Faf6ZfKIkML0uVu400Vgnmvqco0bwztPqwYE3CR+Df+j2mWVlgadgFHLjkVGxuiMkzLpmPCxh
48sutO3YHfd1w5GBo4kFbxNw5ljh0vHAEFXHVnR2HiIj/gxP/sWxKuc847Iqm33lNttpaNZysDsv
URTM6XJAvN2/FAwQfMfrD2V7tpbD5FX+kDc3WTPzNB2x4RgW137VfBKtKk8imtwAQ5y3ifX6hHSL
ZOHkKydd76exsC6Tp5v3xmSKb8bwPa/zDboOPkGSnMFDcTjMWX7nydG3yEGUUXam04hDtW4gkJud
nxe2+mp19OJeec5j495232ppDWehQlnv2n0L6wxP2UWt+m6vzAX+tKrJt2wKqy+e6G9qPBFjrF0Q
4x3nNL/L9IOqTKiooKNFR03IYDJK6oAqjNXxoiT9WcxaD6lWeZpnC+W4ctNIdpyCeJFCF985fEdx
cHC/BboV3zC5yres7c6u8l5rd/0q2O7yLcXB8+AtzGLstPYN/FNeDY2U+cKOHJickOEm+1pzTlb1
o258cTH3DTFhzOk3lMRszKsbaoMt8ceB2l4idJMTjqu6FI8MyrjNNI4idFyKCLpOwxOa7G15bZWH
Qmmfm/6QMNZnl8eRHIVi+e7aIP5rxFww6/up2ebpuIf+e7UXDp/XhcSKnhMFnb4/2E7guFdavQu3
7C31ZJAXlDytuwcS64/9yGOAwzhJw6yrdyIZjp0+7aXW7Gzna066gZsYtzHwrWzN2NU7LqOa+uKz
pZwLw1xY36gaJUGPkdS7kE7Oqfic5U5oFxrTsY1ufmtVnXNKT26h1fF5ieOELjhoF3vTRjgVlW7j
Ks3Zw0bpR2IcyJyWXnW3dBViOvNIV7eNdeqPybupXXyMWbHv7dumi9nniAqzX5zqF1RfCI1Hj2tF
1eu71MuoRaiR3WC00C3bqduGOFSNPcrbw2LsLDILpsHYMQwItZqrBTFojUfxSEhSFjrRtEOCcUMQ
sSTIWYskX3bNY1gs3d3SKPrBMsfyiNwk2YuZutRFWd503QWIEvd+KV+62TQOaExRRdrOUgK2JuLw
Th+T+6K9ceK02g+F1oR9s9zobnfS2uGky01ruHOoO5U6+AQmc0RW2b1lFPWnyfCGPfMsN8BNgh42
bYqwMt+dObuFBHoQ/Ig/ml44FsUDsmwzmC2r3w/lnATxrG2LrD21hBnBepzPrho/NEauhhbPO+6/
Q57vKpkaMjDHesN/MY8iHy/H+DiOHVc31hBkHjZlT8q+PnD1+C3W7YPjpM+ViCkPR+MhmuNNnKA0
b8DCOd3BtPJHnVcu26T1FRvhqu5+MpM+9LBm+ot+NeVdo69XPPOcuje2WG4CnsUIHpMAIfJZS1R0
e4IPBgBLegAblfLECIraJf2umreLkJuI4nhOrMAj4NVOpn1uqyHOHFK/KfEQRIcx6OBaUV+MhFpz
0jBd1w+FWV1T4jh8xTGeOrV9Xn/KbvNP6pQ9JKny6lnZxRnkvaKp71IZnkavSclUJ0rQi4ZANpnJ
RMhTbpYRq98cbZs83RZTc1Fz7agYxdFJNJ71KrLtSX/QzO5pwitkVF8goeyEg7lWSYuTmttcAfar
1k2fASN/dlvnInp1Yy+l4RPsslV0sSuT+mmqoqvZW/u+QlqZ9oDq6ra0NkKqxtPoYDexbSXaWK41
87MNZ646+Qp21sCKs/ygJ+bGQcwPxpaoaVEDmSgE3ssUL461iC1NQYIPZtqh/nkFLdGeAKoRJd5q
YU1F34y4Fedk08sGKXp+J6KjVxqfmTieMq4VOYlNgSGKGG6VXxYdaN56W3xCR1EWvlLUDVzCaW8B
dp3T+PPiAo+3yrnbl7X6pqtGOOmJX2EFgTV6k0a4cfEgrGsPaR4rpwqxtr05nfLoRc6jID7BrjS/
LOA/Dfb0xcpOkaJ7vlljYtW1OCxj78ZOh4kc+oLl/XJKCW4Xi2UdlRGNqQ3awzeteo8RkFPIoFLe
4x6CUmLg9RoJ5a5xxOvF1kHKeYyrkWiy+T5xkgPmUpab5Tlq6R6oVDhlNg0w/DyzNxhpQ/ArG91B
sDgMgWvlZxh0x3i5qVRyus0XFu0bQ76LStn0S3mXzEOQ1L1fVS3FnwwnPiOzvFFxE0DJqUKLyjga
qaqEerfo9h4z8N7k6ZYJ11cyGapFys6zvSi28qmTN045PTRWfOkEzYp4G6knw2n2SFa2LyQuh6kk
gWIwmgDzwOAvmZI9Mtvn+WC0ixZ04pp2iJmiRHm3jWmju0RVDO2CvFPMJ1ubrDzMY/oqmpcGGLDw
TPwKjkWZp2YVHU7UdjPdkOGmz06fsWxxzYlaHMNs9DWPEzzNaPSn5T6uvBzjdVl75s4xIrqepZjV
706X6l+1UYr7Ni5N3riW2G9x3RavntoVZmDksnhvI6BmQZOmPF4K8EsP5pw7BukW89xc4tFLD4aE
PRIqYi6zYPCsBpmxqqSsBYtMuxno4RQUiFoHW8s2WlSskWzfVHpEqrzYRVnuRIIlYhZFHQNCLEtr
qyXEyDOriF9zt8JR2ZmtejTIj8W70fc2T+tczyYfV4KiBozIJXxko3c2ahVNW8du1TLIrNKKN3qs
XW17qp5xRRiXXo/VV6Px4Pr2hUrPn+vQnvxJmed2gwNiE7cUyaERm+A1XTJLbD/BwpfxJxSs4XXR
RptSscv6hGsop7oacAiGClKuJ9EtDkc3C96rRRZeGfaGRgk4Qtx9MYveroOizSMcMEbf2dtsSMR5
ccdJhlGTJld+sfFRKH19HnXFQF3TLM5D4ThcNAl7/8d0qrPHrPGsp8WLxnfF0sY6XNTWy2nuyiwJ
1iDl0cfGSmcxTiqPV0BtabltzJwCTq/MhcqdGTfBJw2C7kAMeBpDhwPDCcyBdpNGubXvo7y2Ht10
GThZ5gEbu1Zbo3JOO/ztgZwQm247uxwhg6hLkW2MpZzc0LITa/QdJqY3plnn3P1979y4TT4xZqqr
/kRl6erBojkkMWUTD8vAdOd8PcdHS+LI19IHTbJFoiTwrIWKv8I50WGgeEuyQvmktYBudrmTJerD
OJJGxKlnqp9ZM2q4AXDQkoWgLF+rBI07NoUiQTWvqaUSzKt56vdd5y/NSv+zQej/cz5vi3Hkfz0N
fYaB8z/8tzL7YSK6/szvE1HmnmBBWfvRmHDV/0bH+WMiav4LxYMKIZG9+m908z+bvFnlrqJWZqXk
BVuMKf89EdX+ZeBgJqeVBRVTVoT3/57U/qFm/x1l9NeKaJQJHweibOwYr65gajKDkED/OBC1WbjX
cYK3QfOy4xCZn6Rh97d1MplhX2dibzfL6A+jg9kOj+LJXaZbnYi9bVmoTjDZpgO1bqAFQx5z7tXW
3KmKy/M1M5bbyjan/YRPG5PSpJs7VEehIdX5NKi9uk0KW9ISsgzt5JRs9K7h6Z5l1aYv4Up4NqlF
IMlP7ZzL0NCbytoasVSu4+J8UnrP3YBQVrZysNP3CAjFjS618jlTZu226g3lTl/s9rYfE5Bg9lic
rQHZI2Ex8zoBxUj4rBVx9+rUYUyjvWzSdte5/SWaqo1DbGfqDd+btamPe+deqIoSJtryzdBZONjF
UPjGODPfal/15EXvkwfmtGcYPQc9L6jgqTLjQ/bG9BOx03RrVeVbZDev5dJ8aVuqc73f5I53whJ8
rpxpm4x4EIV9q0HUwkkqfctY9mOkPdLYhooNYD/ajM5t6aYPcVtD/2sLXy+dqy6KDUcE0Adtgxf7
lOXT7ei+pIkTEoSGVSbfuRNW9m46QzRjWNPXvl0pr420e7/TiztI5w/ezJzZAfsrp+YeV9Uz9qtz
nDkn0C+f4Y8+j11+iDRGsFWHyFnfiN7ZImG/m0XL8wSoZylw2DjV5w6vyWRwkSjRDegeiCdUxqP6
2cjPovkOgCOsmvSM7/ye7JmKR4Y4OZW3nTCMBq7QT+h1+E0S9xJrxTt+TQMzFUGD3pVJ+L7p3Bu9
4RXdKlwwSu6Fmx5IBw9AkoQyvQFAzt7+phfWpmmjtyIrv0FJDBV5p+jpTRpnm3mhNMxwtO0t/bbH
B6m022X5PJQH3PKfYg2DogTsNMy0tqr+Vlf6PuPYBn8ULGa78zwAfYpaUp3LFyVXtq0CXlhUT1b0
WBn0Ivl9q0UU+NOu19MdSXdpnNwmijgolBYtRmdv1K+GtK5IGa966W6b6tPSPUdlfzDb9nVxorAu
rL1ZZxsq6ss8LEenMF+TVtzGUbabVJKciM7wzYpXauw2bACaCCM/KNlrN2hHTAx7q84CR50J9ePq
RGbrD+6u0fULqxVxdScNqEv8aulvXEGnpe222qB+znSwNfdazPfU4CKJGpgA4zsP8Ts1Gx/KgSmf
G+9E1tA2GAenfAHEr/sMeE+mq2zcWp6N0TumTv2U9FbYyTqYnEtnWAwv+22r3aPaeNZSZ2uOF5c6
wzqxpsRW7Mw7b57O7LVPrY2VOT2SCrY1sm5johkgrWWnJ3LTdeLVyzFGW2V0N+fjg7PefLHrPWrD
vunvzeZ7MZuhkW6BTBAwmm4nyWa7Yn7gHuy22bpqdzaqdGvX3qUi1c3P9oSDBmM6+RVqUiobv62c
DQlIvm0UN5bSvuSOtZ/16MkplU1X12eFMPVAU7y7obZOin03gKRwSn1XeeKgj6Bll11ZtJu5HPad
1W2s+HU2rdtOduRNA1Oh5vgUNcMVRdIz2rSvmotkuE7GzVK2DLvkhg7NsquE9yx2squpF+q9KY4s
/M1hLaVNv9fXUDoIhywivCfiCW8JGgtyGAqMthLstYnsfFvLt5P2ZXbn3WQvofCc7dLuGi7fVrU3
mL8/Ea4jOBWi9zhaAk9dokBW2clLswPOdYfwzehUl+W3mm0rB3rEPoX2TtXNY7sMWzseHxiAjmGO
PGaD+joJsjr3nt2y7jj561f4vu3ZjNP60sq8CTpHPaESvQE3eUYFQjs0KulpVgbiZSLuVqD18c5M
ACH0w02k5WfbY+/ldn16wvt4t1ZOfqVpXBzOvuBH/dp2pC81/XNWLg/Syt/6arh2WM1ODTbMDYgN
dW9l2nCWtW4FqyfkavLkubeKTr8dZ0O76uoLSgari/IQb0c4pmogkqdY2ElYA5/l2m20nZs42867
jF7yllMDkp9cLIx6EEKIbs8K5k4WTKPSuUJ5uRBXXe/yrJCncqdkzGXSMjvIKcOtLBhNdG1khXo0
nrxc9fYesCwPF/ymEckzZ34eFPODjuMeJ9kuVyuC0N2XJh6eKjMiYb51nojOpInjy8pAPjCS6c9F
eZsUpB3pSUQTYmlD0BXTcdCrb4ynvi698UidfirTsQkigSWZNHJoBHRgmvpSwyB/q1sWW6gGfZlw
d0zHEsEgrjW6tDKoqPmDuK/FCiZNfVlyg4x9+9z2tGlq0U7QFOyNqqbPjBzlQTFScXC16ZIub8xR
X8aZP6VD0kh3ReGuPc4SlqnyTc30TTEg4lKWnVc2Y5gJY97OchFox/MrpnAKD5pNe+2fh+VF7Y13
ZcbjvmggWCSxIzwQReTbE+6pfjLP7HzPWR49akv0mo3R6mS+DqX3Mprj2+jpt5bFE8qU3+Lp0Oj3
ooIsEa/LPx5Kj2NjlrtUVZXQsAaVaa3ios1TSTapYIzFNf5wGjTNT7OeNn8aDY7v/MHIxcQjn0n6
gEanHZZmZ3ZWs43WTywnnSDQvTzaVrnWXyT4uM00y09lYxohivjozGYVMLvpiHMSZ5fE5vnNWrV+
saKcB7zZDN9NRTpbt+RqmHpID/Qarp95iTw6Mv5W2sidvGw5IwZljLgQ5JFqxXCAHJad487OroU9
q7vE1OTWbSFeq5108XrXvujbvV60LJ01PmXXoVpa2FbY7sRKwOx2o13uckMxaB1f6ulzk5hngbM+
KLzo1nBw+hhCPVJeWJxT7qMiyVfL28PEMWKo474FJVFNsvXxRlxF9oWcJduna+83ujVf3bF5AEeF
l39NOlEz5Y4luNgYdfGoZuVx1tLQjaM2GJoh3tZG+dBM8XkpSbHPFUl6Q9rWR1TB7qmUmH8CqRjO
tUYEdJGwcm+hF3B6rlYnLFCeua1g+NwhbOFTM461at25YnYPY1y/SNZZWyPZY5lS7hc0bE/odWcQ
uF6dEq43QUYTtH+bKecbBxNe7CCYdbu4MZ5ZiTmboVPe/1dRkdimDGTCJIaD61keZjRuvqtIhrtK
f2gU5niCzQr5xxe91b8kXRHqg/6tp9A0a/rM5A924v9vt/4nuKu/a7c+fy++/4A0/e3P/95qWea/
rDUBcI2k/5GnZWr/ApNGs6/+oUrhNf7gaa0KkH/zs0BrIVpZdaCQrgkJ+JXO6nfl+p/sgrh1DJ0t
I7BUuj4gqKuI6U8gz1oOk5VYLKwB98bKzkip32+XzIx54gjpMcPI82ktk0XTKclZt0Rh7dicLzfO
4uTiYDNHXxV4OtlHulE2ZBqni6xDDPRMqpyiLD7PrP6dYCX+PGcMuj67Vbawso2y6tk1FDYRPTJG
rWZuUinOGPSiki4DVWMdJESta4I0alurbNjyZ/PMXxJHw/Ck2QJlA0D22KiDpGtT5T3Le7NoGYnE
wIO5b+Ikq/xMSXV2XUqidxTgQlNYaxh1lZ3dKGV23hAxc5Zqr4yXfEzKOFxyVWd+mc9psXY5bndr
qYltHsSMlqH056Vl417PcJTeXEmweuDGtiEQUNIXxCgmlQwYoZNZOpmqVR7ru3SEDnmOeylZwUdq
wsQD77v1FlWWqz5SaFiTGmQAhNacLitR0HekbVpBvDLcZnidp25qnxDmTFpQt1PBdGgsowIFQoxf
BeFDBU4lcGbbmK+gTfT4zlsi73Uqiomsmaka4suUIAbI/dGyjbTlqaLMkbUVvIVUD1L+Mrww2CJr
hH2Fm7BHiIiPEduWflZnzlSNLlcGp13dioJmTCNWni/GcSp8Tr6+LJT17ypMCCZ2cFh63YTqU8fx
k/I7qgu/pQTcJYyidNipWXIy5Dn/ne1V/Qb6AqgAwsnCx8VMu4BWUOxBbLTJO9obRX/g7Ct3S+K0
MQsvL3uK1Fq+lY6dMqdfWWJeKalG1BUz1uR9nR4qmbfFxYlHgOzpiiMjvro19sIDbnQsx0IT+y7W
5yioFjODaeLldyM6+FCaXnNX9z2jMxsoGXzH0dbuePjIg9SHcdMAO3nS69F7kWpRf2GZeaO3tfOs
ihR6pp0Z5l1ltMVX3RXIiUyjNzH6qn37wmYnaW+m1MxfanVSHxrBqL1kGfV5Ebq4CKE7JRQzusug
sbyK+LK+3I6J8mDUw+KjFclPc0IQpG/OlnyFH1ff5fFovupmiwRAZ+IZITRacUr5YmzdkY2oVHg2
FqOenLJSVbbrqNUAhHCIsDv7sNQYkU4U0dzN7/SO1YZpKK3Roj4OuWSp2Ov2Gc8+f4Wpt/fCLe+H
DhoUqRnTOxvI9jTPlb4B42oG3BwZvjC1zx66oqsqINwW0HFVb9alZEaS7yYvM9Wmlc6B/WS4rrJj
YyWMF5KEPM7QbUfpbgcv6rJrrmpTujHsOi5euA7S8RuuHM8Lim6M1OswFHkDt1Qo9meRdjNf7zyh
tGLPbFGZEUNQhuWSF8p1maIODhMiQefGo3KxkZmNjHiqJYvfM8Nmu6tEdn0/2IN3C0ek/eJqmXRW
pbITYxWUuuRvSqonT3Fbmw2cMvBLtEihXwBtleWmVQdN3eiZXOqwms1Uv+1GGQP7SDWaXlWo+suo
DS1WUs2gUIRghq8ra9PM2cYm/Oi3oouz9gi0oUr3Sg0PZoPjgp1bscTCAFXljfHwbNiNO9HZEsNF
1p9I43NTu4xgo6ntFum3UWPn352x1NNbs27qeiuNqm3V/YLvanmgIJAKWrpGz09tiYC6DDvGeAKF
yICK4U9PuD+Gdn9GUPyV2hWlIgQvwjKQ8n+Q1rL70jPL6SO29qQBBqWTqlVY1638+t94HQOzj4vu
avW4//jAskaNlAljiHy8nc2XOh7nL1obD79Piv9LDf9HZf0qFLYwIyATJvhM/xiWueCSy23k6OtU
29iDyE1ojPLynlIWdladdZc54qb4+7f20btvrK+6+swwCIIM+Q21+eeHcT6Wnss3tDoHSp16cjKQ
C6hsa02yJjZ4gJIdqz+EcVXjNexLagi/tWo6n/7+91inqX+uCdZfg/gwXLZYC0z7YxQ6ZgEHqyIa
MlEKBgKpOPOoZVzqzu3h71/p54sGkD+2RBsPyG+ggB+/TJdzM6k0hCFSlN4jtEJtu3Sz9g8Q2p/f
D2t7yDPQH0C/M8n+8VVKQOsDkgj6M4/7ofP0LoxFGZ2Rn9a/fBdglIdyQfIDaFT7o8tkma1UWHYZ
+VYbYaubtW/xqP9TlNhfvB+kwaBVHJMgKuinP76f3LZUWrgUlq4SUfwIk12VjFx5q2e5/KeM8b/4
iuDIcy3qBABSJ34oENlx2oMgrtSnYHhR1GHl72XJP1wHf/WOqEM1c4VFMOb/8I5qqzFA642evxhp
FfusCWV2yoby/7B3Hst1Y9m2/ZWK6rwWFDAbrnkBHEvvKXYQJCXBe4+vfwOUKpM81CVD2bsRFVWh
rEqJwjkwG2uvNeeYyCrzooGP+ce3nYFNR8ZeaS6jLQrt18+ZMSG45CGkdWI03VqtSa/zpfkzT/Py
oV8/RviAFEycjEfE4jg49IOY9mAPIhe2E+r0zpqePqLR8XDXUt/ti1z+9vGX+s3h2BYwiXlx8RFZ
8PZLma0F06sh7iyNpehuZGt/JKW2elR3dnGqTZP4xCb2fokkLoFGGwGRrMYEtrw9XjDTnYJhTmPd
RsaQEl4FjIT2fa+cTgbjfrXPPjni+7uEIyoagyaGVHCVDgw2QRRoDFQ5IrEdxXo2KzoenAe6h6Dp
Pj6Zv/1yy6KhkdSwZNu+/XK6yJs+hTnnUH0jIEiGYY2fsbs2YXKvAyWObsxm0OZPVo/ffUFufp4C
CCLo/g/ebbWRBqwgnelgNOo3EgL/lUrgwXqJ0dt8/AWXL/D65lzWeLZ8vLEBY4FxPjiXNP9yULoT
hDzmYkeRZC51ZtNvPz7K4T25HAUyk0XAOjUVkrG3pzFvoe2NJpzIOu3Dp4UtuLExLKzaKe3PMsYw
639wPFPAv8FlvyzAb48X+0E6WTHTOtuMoaSKOtl0kZjue5YVSPFmkH1yGt/fJ9QGDE7BQvHixq/x
9oBRN0u9SR6Jowwg3NWcdGRHJd7wWmC439dAckkhNip00x9/0d8el1VFXr6n0A7zgNuxV2r48bwC
hkxcp+WkuHmK8i+v9fZ5UuT+SipQj3180Pf3jAosCjAVXmHKgsO6QEQ2eM4GKzedWWYcTSprTyoI
S+/jw7x/Cpiv4NHEBwYFhuHy23NKI7N/8fszWUNhp0/BN9agYhPbOK//wZFeAqtlDma9wMVfNT/6
WK7p4io2cdFKw5iJhp4j5kZsdZQvn0E73j8L1MY0QvCDwd3CXfT2a41GUHeKAQEfMNpGTQn0khrz
eQg0Onla+cd2Osx0i4FIYAyFAXOwksRmUftEIuFFHHrZlUefVrFe2J+cv5cF6e0qshyGKA+ZMhly
x8HtD9FwTMPcpJXrz4PvdcbA4Kyb1G7yDKnIbdTXFuc0BtJ2z1yFDPNKxiHgaFJoluuJx4NAQj8U
2RLxKJuf3Ejv71c+3VJSYPnVl+TTt2dcZ6fpNxrf2iyNyjV85vkTGa+fnIT3jyImaRN5ArUR96Vx
sJJa5eCHVsc4IcTyeVzMU3EeyFriKVZTXk1mW91HwtD+0DPNa3epmXWc5xD2+X5vv9ogmT6JYYkF
U5EBaqhPmdfYafjJ6rYsz28uL05TDgKThSdMJezn7VHMFBOONDaGU095/axHRAuReJjQiYrwNlde
jTNIOg2rOBPHACU045NT++6RUYj/BDxDn5R3lHl4e5mIsbPWKDk+6q3jLphpW4haQa+RT0x75xYI
9h+uCByPRxQPKkU0LtSDhxQ8axmFLPNOBb42vxF+4YN6LbpA7GZgI/Yn78d3dyhB4SS0YhzUTY67
WBRfF6JqiTVPkFPtKC1WZdtHuVYU4x+/pJajsKJSxMMvXEKs3hwlxfBllaGmg25OmrWWF8pGTwT4
6EJVXBQk5bcK8Pkn1+79ZlZhPWCQhcmPOFNqxLdHzefWh42A9DKxcXrAp76PDOU2t81Toteu9ax/
EkgzhNlfhwVqj4+v4yEQk5qeRx/KIAZKYia0wwekbed2UKZUR/2n1ytJQJkgTroDkaqP50ZFG82s
2viiarphA8O52XauzuTt28cf4+D6Uj8qMCcX2CH7+aUQensOYqXIc1uDOhibOW6YFtwOvfDPMF+/
OwpsIRYCRFd4Rw8WAxij01xGuAt1aAZuVIUljplE+eSULvuHV4vBgtHQeZtQAVCiQhM7WAyiXB1Y
iAZC9nAr4EME8fqIVyCqV1au+cO2xdNRkAFEqtB6gihdruH7WdUnfMOD4mD5FLDalsKHopwd47Ia
v3pl62pQWuFctqBoA+mS9wfSeoz/o7qWGAK3f7Yv5WjYeWWqSSBqYDcOtwEGjbIgH43WbRcedMIF
wNmVxCBuDXOwYu/ju+WlWnx7igWjH54ZZHgaS97BC2tkXFxHStm7smZJBatCb+eDY9SNOWx63F7t
Ho67rXqNUhvTdWXzgVYoOi0JB2FKVJKo7TmGz8t8xHisZV8xPdGjGfBMNVCue6PIwkW/ZJYJk84B
P8IUKh35JIyNHqZUreVVnCilvTZ8BbCv01I/FwgSZBE/vnzT/04G/0106auL/s6Wflr8K3vM/1/z
r/QxZy35O3Hn5ef+EmMqsk6/ippi6fIsu5i/xJjQc1hHwL5Rc8Cj+mtCqClf2IOQSUHmn7U0alhq
/hZj0oiAvANYlqeXAv5PRobmy1v/1V2qUgzwmdg88orkdhUHjYa0HzpJ1TG24QzbxdFxVWunQVk8
FaWKM1JNWRqQlWnGTedbe1qUe3PuTkqCA0RypGi8zWdZ/mqWpJ1JRuOE2vg9YGoxZcGxQBqGMKiw
CNEiVKxVHyRfmVwwwoHTg4t347597CPVrWSnSTDYzk1znOvYCwPLxEVcPSLgVNVtfGXHZ9hv6tIb
hDOVa99aGaCu93bp1c1Gt/aVdX4GkgyND24BNwyPx9DpNpVYwdRHMOW3rqpg8HKkdg3Y32lMXBiM
MTDLMT9fyQLfzbmdXGDKiYpLPz6KSMuDQux7yzA0oUOxUZNTDB222KVX6VXsxV565gc/qhtNvkRN
JTv4+vlVS3grz8fpOl3rd5JPSpaTPaCPKq/ooGSJcy0prly4Fda26HuoXOZXuCqvq/S0kG4ZPpAt
MTtoHQLSzkAtE6hTnlQxEWvWZialSBoJRIoWKRes69nbpeNxbVdbo7sAyk4ETNUBAVCcNE9JNCoc
ZdN4eau6Y+h299Oz9CA9TM/yyz/ll38uv4aP7Y+fv4aP6nP7Q33+z3/6H/Ejs+GNeO5/iGedNQlh
BUBtYzrtm7U/re1NlRyrOLyFjcEMK43WaY62T0ti/TBTrGUagGrxFe3ebHoZ2+n79FEAr0dEllwP
Xng5yrukxVi5cRS32IXzCubAANS1Bh10RnKPoq+H0OsZ3xVnNflo8xniC0294O8ylQ2/LqCP4syq
tyYjlpmZHWZzfsn1dSitIJt/XaJ1bboVDuz6eV/x0/wzuRpd0oo627EfelecOfWKP2c9FmKF/c98
2GT1Ni4Z+52hbnSI3dHkTQCp3XSNcY1Hazrne4b4MDA2tB5m8sER19N5+OQjt2rOM+zV+X5Ut/mR
r3nlNuwwijVoYNLLQHoOmrPMOFZ3abcONvx4Ed6O4+WoPej5/tyQ17F0z60aCBZ5Ybo4OMmM4QXC
XNCaivUoBV4Qmk62mB37XZJ4U+FG4qhGyKqN52G31fqNPCO88SpplfOFkTCb4HdOxpC4BbQxbhls
dP9E80/KY7wr4xp/UXtsXTzoNGdtxROhaxPHtw9D6CY83+6kXjfSeUMcXbY09msvls+ZBw4/wuvo
9MRbe1a6t36sq9ErEEo/nkiOTvwBVSLJJO48r+EnQDDvhducyquQsNR5ZWvHeNnSa+msD1f8jSrJ
RsGqmVYjTuuFEaAeJ9kPP7qzQtVJppWQjgdXgEzA3tUwHRcyWk1cukLSHV3N8GfBAnhRJcqeOUtb
OzxKQV0o0ROWG3y0+xoVcHucoxgvk2ObHazP/JTPZrer8lx+pJ6NGIbeIhKsLrPqRwIUExJplo4r
k3LkcqZiAH/kyfghLBaYMxSKcSNv828Qz7DLk8jYE2uDY6a1XRRy/H/r2xliBj4aVzR2xh0GUI3Z
j6uYD4kPEdP8bg/SXRuD99im5W7SjsgvYoNGosB1qNwJS+ebbnJ5neS3uXwrp6uyP0Li9KjG9J5D
rKcSYNL9kB5pi9fbWrFXd/J1l57L0zU6AFGu++C4OzHvBtZDxSkusgs8YPyXGAHp5X/kZ91Jc/Ly
r/l3P39HZnnFqJs787KgYRH5+V+9cZvvxQnRGs2wY2Gcj+a7CXckifCMn5nceRb2Lcc6r8QpgjFl
euK21yLkbE9k/zGfPtUnYhvVO0leBcKLOp6pynBaIBWIrJxUhmCAgFS6NGvJDYJdAC9R8CnMfNfE
rQNnFPAV6tBp7+OALXe1fpOt/GFFLFxC/zieO0x+vnEPOQViq8MgmLOa00PDqbgYAQPOzRN5shzZ
wzY42ypK06J3antT4MLuHCbbdnmfDsY69XIcQWaJY9mxH43j+Kkj0DRpXIHDiqyt4Lbg9Uh6nJ1v
qRhNE+zWej4tEZ8LFw/iqN7ntfBIpcDXIzHZHVcRSVQZ2gVLnVdTop63WHEztBZS9UizapXvdR7a
qL0T+rgqBWbqVl+rJgaBwl+nQ/kj0FO3jFli6avEXQEpBUWjeuMryRMv9q+kithsi0YIUpGL9ser
O/mcTJ2V3+HQEuRozYR1MJcPejewNcciDbUTyq7JjZWUlkeL6VOfLE+TUi8r6tUw/BiCY6vB2DBs
gAQnTiSH69g+l7QuW4XocB3G256YootIz8VKwhw/RjN9exsuktJg37XPsvFKQcEIf2eVqGIl55VH
9cEUoQwyZ+jntUQrVxofEJSeJrFyjL3uzEzHW6I8v6k5okBxFub/oEr9v2YEWoYi/7sPaNW0BZGk
rwvP5Qd+1p2q9QXLDiEKMkxVJknL3upn3akqX0yTbSySM5p9jOkoLn8p03T7y7IjZFROzUkvYwGJ
/qo7dfML8DsaN2xM2f4zh/6TuvMg/N1EFaeSWMDx2YNCLrUP9p+zWqptHUEEzztZPaI3dF8GRrOR
sEUct/Nk7yMmC0c2zZaNpaTmRqsnCijTTKvSCWfT9vTC7/Z5HsQ3r07h+c/K97Xy4aBLtXwwi1ER
HwyUNyDDgw9mwliJB5J6vGosK7Sg5Dw5ajPwQZOarDjJSj/ZiR/s9zkgLQ3ArfICvl1wyW/3wEIe
6qgZU9UzSx8GUG3V+1qT2tuPv9bSm3hV5i+TPZWzjv3ZgmYHLu3gKJ2fBVZZWx7pYfLx6M9a66RV
RBKkpKk3OYL/m6Cr1PNyGkL340Mf9pU5NlBaWNqAoMXyTQ++oW9pVY/vCC3ubCQPQVakeyaNoCAA
+zWUZ8R80xgc1raBSk9qljS2OezUTQa46zQ1G+Os1XLr6yefajnq2zNCzxXwKy1JqG7isKdkloLl
0A98zx81ab30vraEjiIxziXqwNKew8t4HM6iqmuOyglbJvyAcIvWSL5LcshZTFIvpA7Xt1drJiCJ
Tz7eckHefTxEG1B5mMYyjHp7wazZJFaqzhFoB7a1bpEZe3Is6sex6MYtMk2qhIypkGNEhbxRlLh1
7VoPN/5oFEe4C9pPprWHjwXXkMRf1gyeVXpTh8NMYzbGCchVuNJhX6LUCrNuhd/cWpmlLN2Huj2d
fXIClj7XwQmgjcoiRLsG3vbhc6Ga4ASiEACZjWJuPY8dxVhS1PJVXU+DGy5mASg2w4+KSwD5omkB
aul4mVSl3Et+KN3I2FI/uSoH04HlTuZWpmvGfsaiD3lwJ5NJpyO/MqKVj7ziom79EekYhFP03OM2
j/rGxelkf3LqDxcICONoUGjX0SET7NYP7gS1KzU62VFMMJkP5FRr+s2sp8Un5/s3R4EQC8sXTc0y
JlhugFetuNyAYBQlfrIaEwLSHeSChpt2Wnb58WV9dwbpdbDC4rZB80zP4aDjR/oj1J84Rr1uTOlJ
gdpxR1w6NVjStf6GSg55npQZ5x8fFWbfwc20tFhQRfPeQnIAbf/tt2tFjhtejoRXsI3xt2BWpR9A
hMN8XUxVuM4GkkndSUv1JRS0xoLu50VG3t08qAObQwmEjsS7sXfIp2uvEqkKQ2JyB3PZlmEKbHR1
gF0jpvKyNnOzckwxj5dxrFNJqbp2FpPNflHpyLDgJNCFwULpN8c0SpTRjTuqY6ckUOoktPwCOx/L
wQb3gFqcchp1vBB9OK7aXKMrIan9CFQTQyPktWbpXIZKe8vgzjiVpWwAWQYhZs99EgfOiGalISEn
xE2TIJ7Gxt+Z6VVDLAd+KwXwqpcTQd/vUrU38ouxz4NtaRSptdGUCfRaMvfpQ6uj42LLNqW3wI5w
eVqJJPWeEodEMftyy36M3AvzCddjDXlgKWyNrto1pe1fDZFf3aYiNt0oqzFAfnxNf3cnsRwxGuDp
UFic3l7StIlnFbSXTjs0k7wiSv0NUGdjZVRd5mlz2p+GqZWvPj7ou5fGch+h0WKExd+FaPHtQckG
DTotKHUv02pjNats2wCZlZ4q5Z+Ny37z/agJONgyNSMD5+CWxYmYUDrZHIqn4ojMPZm44JCIQK0U
e+7zaQ3wJP3kXf27g6JhBQ3EWo/d+/CkBkHvj4T1eUphtyfJNJ75oZl6gpw5T2ZKScwCfeU/PqdY
wZdhBJUgCpODRbUQWgixQvBFAU6tkbka9LisfK1Vgbn9+FDv3mIEbBBIw9CewaCgEHp7+ZpYkPPY
FWijF8Alb616RwpntIplez5RENl/cryXm/DNS4xBK8FpBq9wQV2tH9wvWDsrQLshDTCjpcDJLPuH
NQ/pUxTO0XWXZOq9sHKGVnJRK7OX1dV8KTF5vtOB+LF9S4hLcGdEwhtjQDbs8ZDJEJOVMvTQNE1s
4iS23h+fo9/c4tYSR0KlaHCq1OVF8epF4Dd2OUhtYXp5ldvHXRdlblX6smuUzfgPDkVRagGQx0Aj
H4oo+r5vID0GpqeEGUYIqMG7WMLSkbI0f3IlfnNjW4CPeWxfNIKH8r0pVBsrBkhJA0onuHMmgXHm
dU/HpSE+mOjR+IgZzmeKqd+cS8RYxD8Afl2GlwfnsrDtaAwl+p+dmRDCFmJirdVmQh8xqpuPL9v7
W3uZjC6E/AUxah0KBkN01OnU9IaH0UR4sYDUVc1dvRExgCvU8OmfaRYQ9CAHQ7BKTiFcdEZrB7dJ
yKjZNkCXFsxfcSRM7bHNa/aTO+R332rB/XMklnhIp2+PUkWtBCmn0b3ImGxXUqJuo2Vhd6oZYL8N
QGyfHI+/kr/x7RPLAkNfQ1uul0rJ+/aIaQJGLCX/3WuNXtK8OBrzFmKe6O210o52joRVC32vmcJy
34wVptJuaA0sNI0y9Y5FatCl6Vt2vQK7L6feaBjQnqM+zr1J0nxw6ikYw6IZqSX6qtW29tzO15Tu
MJmAcqXPkV9MmzDShh9kjhdnQdem6ho6LK9vDBdDty4GXrBOY+lBgMu6ik7HOasfRrJiZU8yRXZe
lOSh0QVv0q9VPI6GI+SgC0CW1d33sFiEZH0ZgAgcNHV48gtqMNf2C8zO4RxXR+zU5GdRl+Pocumz
m6brqpuEq/0jCclgImGHPim2WZ+OVt3KlRNVEgxiALZZyMOkgL+EvFU86QU+lr1tpjB+48ifznUp
MnNXGOQTr5sE9YkzMcA8FVI9YkeSOnAfbYLdgylNZB5pXQLsxx6D8bvaVjTksE1nj0bZVtlq7Er1
mh1Df5diISOKPh0Uup2pNtKXm6bxye8RXzpNaWHZIeMFTlkPTvQu7M0cU8WssZkbCzVL1wkGKbz2
4TQnmwimDvXTqLUareWaBWms0+x5nhrpEr4hMKKi8vkgg86U3OnqySD8Mw34N9SF+jNAovAHaQfD
EkwbBaAIoiG4TJmdl65aDeVZbUjlLfVb22JWiYDrRP2MjKDJKgZtVSY1gQPCWaMZXaj0+wOhMPqI
56aVMMPCcYQXgKjqOMUM0+06w2pv0iIjNou0RcSKWjXl+1bNNcCis2Vf2rj3mNCMxnAkK2nO+EkR
4eSWtt1wWqMG+1xEduoRVxABECXoUOCGA2PhTAG+veXa8geZ60WzG/sawQEWBGFwnbV5HUP0KRmV
JZZ1MlhZsZP0PPymFqqdbOJC83eoNYxplcRVvouIcAHbqcnBRW/M6jUHIpoWuGVxO4z5fMl9HRWO
H5bgT4ra7jZJMfJp1YyXHPMwvzozcP18JuZ+vx3gIUcxTqwisqB36upo1JUUPLjqVaGsb6rcKDze
w+pJZ0gDDVuYbfiNB+iHQ01/Quw+XqrfN0So6IivwKaJ3I797YHYOleBpKpZoXolgQ+5QwQD6ius
3R4WA+hUrV6uO4EtviFOGFRAbZ/ZojDPVC64Z+ndcFwqWNQ+/lDvX1U8zgZ7W0oVyrFDcUQrZRaJ
s4rhVRZbDOTMhL1bFZLUEEPdx4d61/zj3UHttXx5WzFhnh68Fu2k0DphtjSlVWPY4WqcvCku8mN0
quJoMsbmMdTx0PVxT0e5joAt6HrhTpbp8zgjMzK7iYXKEvn64w/2/rZgSL/k2eDVpAQ6FHBhyhsa
BY+hJ9dMxeQOyb+De01aF2BHcJPl7MUi4OFRlUImbTERfnz8wyw8Xqo4FbRlvM9WHIvLwetujks5
0sPB8DK/D07LiKWfrmC5y8kLB5xpdOtZ4y1jSIl5bkatuUvJ18gWH2rzgO0su//48wBwOHwb0j82
MSKgGkRGh0fl7dtQqcdR0shHopbA5iDCdNbXCRo+1lVtCVqUxylSNzAeutMAQxv5KOQvM2qhttoH
i2Gmn2ihIjLKzd2YKEBhszSEcqTNOjTAqqbSdKEK1OWOHTSrHoC7cY8oyO68WqnSknmlpt8mnSxv
VSMZVN7EFSPdDM3MVgXBWzq8L4lD6WKFF6qvsly6w6Qbd6EO79uVp0lpPJ3EdZ/HqotOU1Vletar
ChqEzEpIL6eLZjyX+chy02bVMO402I0GhKJ6AIxRaSqizBIUZylA4ypch3sNFQSKpQECsVdXmcXQ
mPit7LkKCpECayPQZ59OcFQZnUiW0oyuOSppIYACmOqZrpXNjTFDCl8rs1addazAmuu3BpBrEU/y
7EWjUV83Jp2FVQcaX9kOlirNXqvLJwxojPy8Z3UB7TmaGoPzUE5vqy7Q3HDE+rBpR8zX+7BsmpwZ
MOoysDMtgoOF0KO7Wle152PR6t9gU+bShjdkmn3P+klur6OZOL+b2Q51dVtNRQhieapjkI1QCbo9
r/Bmhyq4Oh2b0uiPKzO2hZto/swQOh0LsYuHtqo3EyTJaG3qfa1cqAk0WCkU5MJ3tUVOxxjhA3b1
DnMj8I8GwnBfgXAo23i4loMRBoURMn/gagYGWfJdDZuqiErwsKrsyyomZrl5Dn1/uOCVHTyb3ERM
o5JIf6L8hd9kA/BlYiskUBcIwKjVQrn5yvaSUVga1z75BwWIk501DRE42waGiSdIr9rodhvFTpQ0
klhhLG2vG9h63KXjlG5awmaa1ZBn5nVRDfC7mjod1yXs1dgtQB2SsNz4SbLC4Ickec65TZ2oSUpE
AqI3z+IpgriX6HE24fBsQ2aRatvcUj808N5jImydoo6yyZt5+pR1nUbZDb5PaZlwDjqFntSX34cJ
Y/i2FCXTyCxX1A6fbgKzIu3qFOZOGurH8QyC0JGjwFKP8VBzHHOSAIyOIgQzXkzqxKLeGBuYj8xI
23nouwVXP5bHI5FBN6GSL5R1W5eejCFmrpnbWWN69dzoybYQSXgf6OOwlTLbClaRD1vGM5VUu5/z
yfjatd2EOKDzDeGqCbMFbwJFkzhA1iIm7SVUYxd2JnIYyJTjwyDRV/S0MR3vZ2lWQfUDBaNvJIti
U9XjUuME1r1USGPkdE1CGIFsC1gEfdnIN13TBg2iB63aj7OIv+tmI10EjQwttEyj/gkKVS0TWpRC
mqps6bofIZcu9aV0kbXaAFOWrs0Vj7oPrt/o069JbBn3vWp317oSJz8GTMQndVDGC8a7nEYGu818
o9pl8JS2pkn+C342JKBJS6ClXoeQknjOGI1O+VCkq7RSLF4V5aLdZIsNrMQyxrEglnsygdqbYwpT
k7kTOOgA/YbqpwoI0i5VzlLK69StoqrINjkbgIc+A4vmpqDJ91Y/lDwWOgnTO0mq+nzVtTkmTtWK
rOdmZMK9GhISNI7M1BT9emaPeU4Y1nA/ZrkhHNXIrZsEVtm+qSqSklQc+jFv9jk4UXqCLB0lMVFm
EXRhwSAeGpWgArDL1b7JJ03f8mLBrT+Q2pvvgnSUo13ZEQe5SoigPs3yuhpcTHcGnUALWNOqBg6d
ebli+BdlWRS3ShjK0Dtt0hnAyvbNN02SWM+IN0EBwioZ0OHPO4DCnNjOreoYjYM0JvLt0Ep4cUB0
SeDQZvqdCNVFeCv7qgatb65xJBTwTzZFJBfg5gifi5COFUlyZoo2NzzLbsdpM9t28EODj2BsB/J7
7rjSdcWYAJo0p2Cg4NYDwqvdsFeiBE6OYt937BYcmL1xsoqtmCZBmsUGPISkM256H2KeG2BS/wah
D7qpJpnJXSsH1UUlM3fwlC7PIVBFswZfdRa603RixNIpFgqHLFqJGbuWI1+qrWJ8CgwVJYJKBX0P
xHl+Il7D77dhkfMWbXstyT0uZnc8iopAACTatG5b4hTMlc/YYTBrDes/AaNYQ4pOucfTXtbbMNeM
wJPVDHtn7EeDcOHHoVkYM2YJPxuG/9V+/luohHa+qpfeqT83BbLPf111T98I16yj5/b1IP7XT/+l
AcVAjHuOYeMyM/ql/9S/UOzxribqlCHfG/2n9gVjJO0ORu4vE3oq5P/oP1VG9IwDLSjl/F1/AOJE
z/22ukP7iZIIDhxTYXoswjrYh5BJQwoJ3Su38u1lD8ryndpxjcyn2/VWuo5V63g2lTswjee1QP4K
amkqzBPsUGJVtM2RnhnbrKCpMWdnkmTsi16cYiQ4sobkNoKSJYfzDUPeEQmauU/pc/Z1s1US6P25
+jTJwb4W8uXydoHobNMcyPRvGfbTDHSsQwqGYS24ySYbNmkK+KyI4yczSYzvJY3DBVaiKjcjaWkb
ne7JqY7Get9bJgVgrGi7McSoCFy8u22TSnc0NR0f5MkHCs2DTydJsi7C3HhKmscgIVQvqFkGwXE9
U4GPpLvoijfVTbYP7KFf57oZnlEgh1sRN8xqSoxai0cW5J8Wpyx+tXFJjs5VIOvFsxkW7aLcUzxJ
lcVpy3wHUJeWU9G+8H7DCr53klug7nLzrsqQIE3ARd1YICPLrJT8Fb0GECGX53Vg7rR4pMCPq2Rj
dvVVqfJq7o0mfNZTf1UX/Bnk5Pska4ILOyt3bQWKMGOchqfP9YtkY/fZKi2m3UD32JfDPYOdrZkc
NUNyZMWgKLXarTOgf+2usDQ2EjnK+8Kx9Pk0iiqnnBA6xn54OwU9f6A4DQX9ZkZg6H/L5kkPzHWu
dudc+q9jOa8GUtAV6x4ez3q26QyJfDdDsaS+lcwrM6OBx5JtsL23+U4CskZsG8dKKPWkQnTnOS2M
ryUpTeg1exPCoAK65rlhq+DFOvJQRZTNTlHz5FZbgB5p7p9mZbKr57Rej7n8MDJJuVnA9iC75e3o
x/FZlZxoUrHX/fi76I8ISlgjh1mbMdAFSSVEnUDDqx6KBzfwc5006Tm6Qn3bdNE+7nU38fmIWdVL
HuEQiav10zpRaCYRb/ON+0ByZwp7j4+VrKlPy6MsTc9S3wRWoyI5bir9eKzVbKeJCa6KTEKEWTW4
gdvgTMxz7gQJe39hD/c4zsx/sCz/XxM7KTgcFVAZH625113+9K9ds+jtm9fL7d8/+3PF1fUvuKTI
BVzIF4utjp30z1WX38Gi9WIDwW/CAJWl9Zf6STW+LLY4iCfokUwsXPzQr1V3+S1kSibTKT4hqAHj
T1beZRv/qsdMxDViisVNrePqVJnvH+yq1YzHQ++EZ8qkznSicYYivI+15CnrQmqdQhnXafUJN0M5
6PC8HNVkcsnMFCcC1LG3R+Vf0EQnc81TSmKLWsYlyPXTPRuUbN+L6HSqC8SahraJs/Q80EMT1iNq
5qQOb2JWWY/3CPkJefwriPm/JcS/MYl9fDP3j2n3+jZ++YGfd7DETfgFcxStF6BugknEX7ewYhpf
ZEa0uoEUZ+nP8Mj8uoUlagpkIouyYumu4dT/u3IgpuMLNy8zYw3xCs4r7U/u4Rety983sU6iISNw
igOLD0eVIA6Kh8YUJY1Kvb3pUvYttD2Mo1Hzxyto9mIbdY21y8lp2mCULs5hxpV7sITlOp2M+bzR
xv6oS5LUxW+8CYIQSFOBm8AmcvBaUUY6gblcrQyFjD4BG+loqbTZmYBSPa7CbaK2OiDHV6f+/OcH
f637e/t00AgmSJS2J54a5jLLMPLg6RC1bvi4uK50NkpekOUWtb/1LA9krn18pLdP/68joTmjugN9
YR8Kz7qsseOh7PQrJhD6iiQyazePfbTJ9TI7qsBvnJRdOaF7TpXP9Eu/+ZIcEXchXlhEVYcuztAq
i9FCaXKlR3a/yucmOEp9sUA46dd//C3fHYqbDPEaNTQdbm6Vg/MZc98QVJZV19JgtOtwMh4ZVmBC
GEkK+PhIQBJfL6ecUOgvuLW5DZlFop45GNmRYmAEEEkrEt1kUveaHfD7tTUj+a/oMY7ZGveVo2u7
nLCJXtyxTbvALOvGMflej5n5ncrYremVhEO7n7JzucZ10otdJuB3pVd6F96MOpvbzESr3xzFrIl1
H5y3IXy7TlU+kyq9+zK8mxjlQqKQOfDhKm2NE1tNNU2ulWSQ1qZM+NPo56qTTe3i9ZA+63m/uxvh
XbCZoO+NoQxX/cHJK4fRTOKpFte8H4zNjPpja0tjekTkXL4rx8G+SCQTX3/96R3CSvTqLbhcNoCX
+gKMYiuDCvPgDjHjeDTsIBLXHbz8VVCidWxUQqk+vjsOXnvLYV6stGiXF3WJbC4f45WeQSmVAlHB
qF4T+1lsYylMtiIBDUyDA88bDQ/cbw15WzYhSzXSPtRvWNQFUXBxVkenZZdrK2naqF31+PEne3fm
F0mAiet16axTWRwsoLSIIMACObmJ/IAGUdp2Z6YiCdcv+9pRtFFd9Up4KZmSefHxgV/mK38v3ZwS
XOi8G1CksAEEUHNQCSjtbMihodc3rVjRRqFDHoYEkg05Durprtb66zidJteEFOVMqfZEd8MbYNWb
mVhS67tz2ibsWiblsWjLTdKp3wMFPTFl11OB409Y8wbx9GqU+08GNAc2dD45gwjE6cyFVKZ28iGR
CzEA8eBzP91Uunriz8ZmSCH2WfZpYw9HMZYjvc3puos7zIwvJ+2/Vcq/f9XOrKr/u9Xgf566f510
DXf43ybXv3/ur5pb1g1aGVwlyGyvYkeouZH6I6swiQ/hjWczRvpPza1/WQLvARq8oBGWlsZfNTe/
xV9D5jbb6eUh+bMg5gMFEOUvFcvC9jA1/lqUK2/XAYkoJsjQ/5+9M9ut3Eqz9Ksk8p4G5+GiCmgO
Z9Q8SzeEQiFxnjbJzaHR794fbZftMLKy0kBddAF9FQhbIR2dQ3L/w1rfSkkcHpKTsWC9WfKYYDRj
xdmla3D0GfdNVnrvkUOkrPZ0kMD6QsOCi0+E2M5ateUwJ/axXqnae8ttfjnH/v8V9nfOFR427Jdp
ryg60Bn/08Ha/76L7qO7pyj8P397/uyHT8GU7c8B4P/wW/42beNhihYK/Q5EZTaX/9H7EYzD9Ufe
N6+GqxHZ/2/XoWH8xMjOI/mQf4XSa6OT/D5xA83HnI698M9dofmX6uafn+u/P33/4Qv/44EkhtFA
WCK0IKliyxeWdUhYWkRZ066HbMhMP5sk6mJLXlqlcpub8gkrVzgmeLYsk9gKg0BHMQJSFxZ5zYg0
wNOMXn9VdH355rrMmqWCCqeCjkNwV6LvmcA9GwIqf1bmDSB0ZmquWMxrFeJ7lGfrV2klryZKhN2y
utOFUsYsqeYlUMvqbmoRuFRAmm/HYSHsQ7LpazUWs96ANWyZ6nDyvBQkmJfhtpON6O6EzgGazhoA
5DGb9wvEZL90UDprhFE3sxMRIXjZVy5aT0l+Tp62N2aGM9dyWXKvmXhAEfqecvTWlX2npmCGLVUE
BpHPAV981cBlX5vsafCyW8j5F9RSl+m2hLZI1akKhuUWbKJAWsYUunm7BpZOJqdwvL2pjnpEvvol
TPgvCMNE1iTg3wkKuqjG9WJZVcKCTBY3lXRHf1LVzz4t3/vYvkrSuWe1oEDxN5UCoqywdvOAujqn
zQGeP4KKXpKLusXDp0kMnn1xNlrKzbj27ou4PDYeMRR6smJ0aeZP0XdfUPh64tiTjeOyHAeNOIgi
CabafW/j+RgjxGFWuVWp8Hh8hrTEWDvXdVZ+jYsAYtOS/s6KEiSxI9pre4VjN5b4N/OcxFGDuNcq
wATSH3XWbn4pFPOqFniq4U4gCeQtZLFmonJX50PTa879pH1z6iUnLLXPTkuW3qeJvjIHrFmSsMSS
4cxnPDZr/pxl62OVOvueTaMIRqKCunpubsgdby4GMU0368Yfl8qknNa6f+371NtXLVecU37I2uh2
kGt9auc4Mi3pnJg05gxG5/qMfu7CIfBmr8j5sR+2lIYCng6KArzfOjmB0PNbvTx4TnVd5P0DVIto
IHMbVrGfiy+IyTtiSQLiO/edxy/Yj0Yw1mkk2wzxWHts8M6L5Y10AbwGHXZlO+hh+A+1thdwrmTV
npHEB7X6KhnJevkcWaKK2JtsIbp+jIWxyy1uDu9mdsu9I27UdN7TMeQeNNmrYnT90gaYaBDuaV0S
cx3FLtGXiqKxjWKnTbJupDoiqKXci8f/xtpkO38+GnL/siQdCOr69Tza1hk//CWqebeW2/FTLHef
/VgO/7Fa2L7yX/2fv5YHD0v7+W9//wBsPWzfLcmaHwD6PHb/SalRfnv/k6uRr//l0Y51USXajAEc
uWEOmDcO+V/Gepr3EyYhNqf0taTXYuj67dFusjFhEOKq2Gf484dHO35HDiMqSfSeWxX+lxYqP7a8
TBo3MuLG+YDiSoH6Z/lQN7K8hV5OimSeSpgsxNL4jsyVqCHRt/4v9FpAz37on/hxNDNgjbcSnreC
GdGPBU1nVbmZLEUaDKIxX1YkDN9UAgU7sgfH5tJVzHHYTW6NWLGpUHpinSclrUx04sfyxTaISS7B
YRGilF/P8ZKUUZL2oxd6QNdvzRGhUpgONvv72PCqc28OVYP2oJ2OclTrOsg8wm/8mVnKS0H/Evsm
HPqZ3YQuliCh1SKTRs+rJysVPEM01iu3hc0oyJtgRfUGUYsMwDMHu/xQmpJUEjd7EXGbHFndtySj
rG7lBr2ZT0hrs7a1fFXUukcQeay/eexcN0WBkz714OyAamgl4oe5rogssixls/crWFNCZsMKHp2i
lVeJKJvnfo6rczOh0U1INcsPubGYMigh3I/coN0YB6ok/MBXxq67kRLQTqQNiyY/c5S2djQA0nlL
Gs+6TuN0o5xwDrwQIYQYT6LfsxnZ6BMkwLXuntRJm7OD0ldySxtNllunGGrW4oveNoHbKt2rbnrx
c4bauAnZ0JWMKGq1n/xEXTmCNv3hm4muayNQau6zvqBM9RcC3r9V1ZJNu8ZcOC7HDp9I0DPQkgFG
Qe12UpLKOJiDhWbaWbXxNp8MW/G7aawGdAaZi04DiYBKTJTNtp0ASffMVdviCBKL9wAaNm25Xngs
w4tuEZYSime/pTNTR78adPNdqXpFD8o1RxRmF0sqSDZeuptlGuS3XEwj6VFImnlcZ+NsAZzvZYcA
2dUfsbYRq1KsM3T4rlvTPZmTixo007Q8Du3EVgg7ORkytmnLaxkjNfN7iSMiiFMMG2QFsGsi93be
G5CMPrNWberIhAOPGZ5L5sIVJKAypnDt7wgLco3GdVEf6oSgiFBNhcB830qoDZoqemzspRxfTKS8
tq/jDch9g4ejHpWFM71x2M+dj5GSHldgOGTb3xHW7ZugEC0/NievOlZLb5ZH2yyXNOAyUb65Oah5
bEBKP2xXHYVdj86GTzaNSVct3KU3fFRgBKCPqdLdG8Li4WCIzYFGq49uTC+AjAaMutwb3ej12ncn
jzyDrkPX4beWLopIohdDeKdkve6r7ZbUMWoF8j+CG6cvb8xbvPVuyd3My3iwjHkCDpOl0G5YJ29C
MGVpkXGoi6cETlUOGnKfaXxgt20g88w6cgOIOiHy2QJFTtLG7F5VMwLVKF2t7juBFiNS6VgbbR+9
QbNEAgXie2u7IPsnNSHULHWn8m1aBrYLCA1wDMVZ5iSRuSbG52RY1XCZY6Ttd3Mr+ma/4iCzTp6y
gryAczBF+lyLemdl3UBi7gbdGGWlGpfD0gMEbmbpUkaKFCW70a+r8FGS228rtkV6tFzoAICc5cnJ
evWhLWV9l5CoAbpflPLG8kpLi9bO1cEQFJh1w//G4/ePp++//09byTGy+icHdf2d+IEfRgJ8/S8H
NYgBhr50U2zTHJr4jej360FNn7WtJjyMxKwgQE3/cFBjT+dsd7aRAJf6bz0YZ7gJt3L7Rpx0RNv8
pYP65zHRH1swtm6bswnSLkN/VTf/dHTqHhoecGi5H8eN+g13hnNjzs3ss5wAb6Liq0Tk1xxjWB2P
0imHQzx2ymPctRcdSvY9eDYwHcQe8jXo+iQV3uT6JlKzp1lwoGSW6UbwLV2IUcga8ll+VKp4W4nu
DqWy3MZcoXvHqEqsDF4arHpTHEt7xf3f10T0JaZ4E1r21s3uaztRH2M5OS9z/KjaqbGrhwWbdyfO
mlspAZXzY2tr4xUA78+YQ7BrVlJHwayo5VQ9d4uUUd8tzknXm2Fv6MMSaZXmRDk+e3/Q5uHDVNQ7
Xkp1KQtyCptJEBxJt1MTZgepc9Gvk9XNdpUGOavmxgtoGjl7kc6FsdLg452G8yA0ZbckYx2trr3u
hkkkUdsY38k6BroCWs8vrGo/uuk2WGzvMFB+jwvl2ZSxzjudWV9sBU7unKUPcSHMAw/hg9dQ6iMK
6YK2atfTSo7zL7bqvzRueWgw31Q/l8S/lcg/l72//+1fSxjefzZX79Vn/+dv9f9i8U0d+Z/f1Big
szr7QNh099mO38rs448jvw3d8MsNrtguG3am91ShMLNZIfx2hyuOzrgPSN3GsHQ2fdHvYxbKdNCl
ZD4zg0PoDpD9t1tcc37CkUnRw4CIxAXG4n9pzPIzFPn3e5xFBtMmHkDsujUCTOAI/Fget0qp5zi6
p8gaeOic81Goy64Z7HmFAF/mD3rh5FPkmj3MMeyAudz1ziA6GuOupBlVsWcQzpE0p94qF77QU+V+
5IZhCzOm2ftKO2+QL8Vl3lZxW4WFOXLnta05PtY5GIHAmWLKEH1IyNtqukzUR3NeuGNKR7iPWa01
Jfp0iqdADsaw+FntmoXfO3lXkbeCdnfLM+A4rkvEPb6Qkzf63gifJMjIbEr2fZNDgaqWwrjaFqJP
mp2ThaqNbpXhKJlJbUG867QR1i756Y1AlFpLqecHoWZOdcC7Y8xhi+FCXnXAHJIwlj2dtuKl6rfU
8+LveZ2iIzJTir5Q6tOArKYs7ctaw9sdFGozklkpPZThw4q2eGl7dK9kNlbVbqxXnVDLacpTOFL9
AsotGXSxGzQ3q65oFinaEEAao7+oYyeYnZDL4qOQEjfSWpMpnIY1f2cNzBDEsfmXgTDruY9s02pA
3NoxBeikZvUUkgY4pm/pQOwkAUAINbPVbdDsmG4lr6ZlNCfmFJN47itL9jOqs4EsUSWjfjl0LTnu
ujcXZiChrV4YWYrvJc7m6jJ2pPo+OW5+TfKX862oExQasbUUagB9Y4JrlOQmBea45NfQl4anFnin
GxgtCgsGZwhTGCsrxjfkQcni93O+PrJdmibkvzHALM0WzCq6Lm2IfVRWvAVEHesyEK3errvE6Czn
Nne8RqH+XaW1X5WmM07IR1MyRMmflEFjO3bld5bW3ynMe7odOgKIbpYc9NAkcfPTLdu1vGLbrd8h
IlXdC6aIun1oR3Bh4WquBFrBXy9wE1VzmewQLTn0RQxvp2OtCGpuqS/6FCrcF0NIVja6LuRuCzpq
rSM9WUO2b+7Ubknh0FVkvZOibeC/VzrXvDTtChgJs6eVz01BebifOYIrvHZLQ9xn0493vZY6JELH
zvShVRPZ9DaPG6BraprKi3rwutecg6oL03GOZyaNadvSTArXCpRCrkcEM73O6GmCMS5sQ2ohQdwx
wVEznjcCqIrmPp5WIBZdrSQEPSUN5o6lBEvxOpJS4EYaOhjajZkzaIBpglXQmpUnkUk8X1nlWE/u
NKnPnmQH6jcF0dd84pWFF6mKuVozJHiGO3cfhKvWtAW5ygSqzjPk7ZWQzNEKeaPMxFD5i1xAzGrI
aL5E1ZA5Bf9r63vBrNxPQ/W5xEKMe9JzlzkgZTPWfOm5+Z4BLRHDLuOngLg+qwiKNOk/Bqm6aBvL
1b1oEcxDns83K4yTZvNDOhbWlWnEy+QvtUequelY1c6pKiMP1mRxuqhvaK3JmWS3rQ2DDtd9mOEk
NC0si7DKlRZzuSU8Y6doQ4FLZ9uz+YopPNhwZikwVo5k+UTNXDqXW1oWEkrH6m0uIw/tdC2zefZX
u5qMs55gRO0qVf2o9Hh8B4dmr5E1YSMjWLA0QcxR6Wh7ZPn5o5nndR/otaXdo2d02it7SrM6UhNr
JPN1pQEjtZCuX+gLsXqlZlj4DuUWHTCR/KvzDSfC+jI+Ai3ED5t8S8DPX6pDYU3EzuiGwnOzAKWc
MKfofLdRGkw20tObnTsaRb7/w0n5DyQkW9X444mDsc30UFhZLB5+njP9cbBPcOCwrtYwRfHaagi0
Y6T+AlLnP/8pf9qBbgfbBhNAGLSt07ZF6I8Hmy7UdCRFcIpmxDkDoYqCUaY6cDOM45pfphh9A1vP
47epSK2zhsl0DE2SzXb//HX8OH7aXoYFIXmjgTO+BBfxpyVyygxn6mwDmU5TUb2NuXwl9K9/BMVo
UlT8VoL8gzeW7dCf3li0B9AI2Clugug/x5vUdexpfZm1KFk3HIE0Z3KvC23iU/aG1tUuRFd6XphW
OqFw+DPUcSOgZr+CKv5SxfivlYPX8pM1jvj82+V72/+NA+/7+8AM9H9Adbh5NX/7aLbJ768T3a26
/be//6+RacCPxLntH/za8zk/aRBLyMqCeGHaNt3bLy2fR0YqZvpNk+b8Ikr7veXzfmILZ0GigzmE
Av4P61/T/gmBiArNc3OLqixv/1I9SFH6w1WE3ZT4A7Z+1KX8PP74032TJxk5W+ucB6on4xPwnMAr
gY5OzksMVHVn4Hfx4AlDFzVa9ZDNJklt85uTwZmXQJ+2MWH64Fkc+/jD0+JxyptI6eiFIB1O6cOi
s5dLU2sfA+/1KgMpdGbxgCzYP5T6vMuyh34xiNM0h6OkDBGMZOwmJZSaOR50xiMicF8vXobeai4M
7xtHw2nRXTxsOKnMWRShySirSYowdwWC6fY0Y19iw6df1uTLWb172yHlr81nRSPG2lvINXaOXQU6
uFTX63SayAJdQafGOK6mGSCno0SKuJwUELmrElYFu8VyeZ21aWChUuw7bQMOEdeKE87s4xe5KAco
xak/52OUQUcWyVtTw3yeTlr7NgyeD7blxSY+Em7uaLxyV7Qsfur5WSqjHnL2GQfHq0LZwyzt7f4k
RvWxK3E79dPjWJgfKyh4yLHFY0MCOkjKzCu8nQu6tcQqZ+R1EyjGfPYK5eBIzAKatxvNIjlNOnNF
L0ecP90Zc0zGdj0/OYjOe/fB8a6djrR2xXKDsdKo3+ZrQTo2PtIKr3md+mvupLddbu9Eqh7Ake5x
Zl+o81sqc++2pPt5aloXVaKSjZdq3DxxePrMnN4qr4nUyX3WBuxB6jbNbU8DCbWNuM9TSlD2Y4Ay
iZiv0iEJ7S2rORbNoSRo0/G+ra5yWSBsHMpZhi0Q6n6dTuBLNqKpcWT6iRGpy57E2AfdVFUs/FTI
/Hl6V6/L/WTm3be1G6dPt32OGVZY8/LONCNMYveGvNMbAbSq7G6ZooAaED4L3dADjhBWFbPnqmXy
7ZP5e6GvVD4ov4BF9k/zWD8uJUooLGPVIWuWfNflZNwOKpjWkZCJGbcpGqvQqWVg1Y+W40aTdpmt
5a1ut2eKctwLTE+2lV2ae1expvowB0PE9Icqt24BQj01DW8pZVJRnMwSY22Bm8lDw9NUxy0D104u
W/sYEwVrVCRlp+ZhVhq4sKOPjP7RZTxqOd/zpAqa5lywBeyrtPEN4hGss6WPO0YdZx1nMoiDBz31
7rPyY03OyZI/6mjz0wbbSkFUuDRDW76t1Tevv7XZpxspkOBmP0ITT7WZpcSZjtKfx4bXry1nHMrf
tHgLIO4Yz6a3sc5/N0CxduAgRU9qfAIzQemDusseu0W9ESxJl8S9UlcTI15JuR8Yi6exEe8AM59g
UpUXXobdxmsfOju5bfF4zOXRiaVOGKp2IHXVpmBxO1/Pu5bgtQRusTGzSlC+Ni/j2XLzG60Ql0Y3
fk1Z9laJMY3WJX9pktXZY7aLOmlceTro3FHJurDOreVDW7vkZW1b93YqG7QDcT2ErHHYhxvaA0ZV
eWIw318jTIdc0dWmjyCCW4sBdZArrsQOKm703roXRnNXuNNl4Yl9Xub1V7Eu1lPpTJMG1cb0Oz1m
9Fzw9YrPB9Zm/V2RZDurT0+J2h9kqlyOhRoKSOfC6d+Y67C/qlicWvo3rRSHMh7OYlHu48HNAyd/
NaspyJOahHtXElPBaguO9aJFyehOoanAq+6SKOne43n0k6Z2gkbq17XxNXXAxHN7fhnNM9HTQdmO
koDqIYmknaTfp5g2DnGiAp2cvQfCHkDTasxK3nBEjeJhVd8m4q0vSCONgQ26TYQJbAC4onr7vuYy
7VxamKK3lLDvtn30EuaJycI3HpIMGsdLpbugnIVK0pXSc06s6ofsXCMgeBQYNiueCDhe1HXPgA5f
cjApzCJfRHUCw+feddn3ti+5n0sHskpO83Kr5wfJzUEKL85GxbnO1JM5AJ/x9oPx0QgyLbg1qMqN
7rwwlqwS+QZOMw1jNz6UiXEqemjSXIZtwyVrvLMXYCteR0aGzoPeq5jKMN7WMbO5RWf7EEIT39HS
vbq8AJwOdEd5VRlFOh081L4yi721MvIvncbxF3e602ir8klc6O560Vb5XWrZ9+xx2bmrJYHHbeVe
OW32Rv4e9PpxBjBchuzM2JvdZ/oFyyqUBJCtTzoG+NW9pft4BQcWJlMdxJkbjv2Fad4T080Fpgap
mrzhxAp1nGTKUOyTZg6QoVwDEKXIP/biok9e4qF7w8Ebpt1JIgfY9i0jmE7J8NOryjB1RFgoyVUn
h73TKJfWXL5mzny0u8eqFC9uuzCSaZYzflDCthNjiaCv4OaNWWy2drlLvcG5stsE/jeo6lQyOVoH
bfIxlV8oU3Gr87OP5pZtUiXJemjnNaicqzqZ9k7qBezqr0oT67fkU1687+Yidkmnh65LIkBuDVC7
y3I/yuw8591xBIyetJQZuFMCq5Hy6NXMhJDzLIxwilf6mod4qr+Z8Jxn4sp9GleaOj2ouIKRsjH2
auT9WGu7tHC/6zN8Nz0xvw+29zxoaB+mZDiZ3Pl+0sOiwe1r7xZdU86xgt6ztrhUvNoNVFIFlfJ1
BkrCInI1ogoTnjmVL1qyzMe567kXdRcOuLKiPuKXUeVDNxPgjayf+Ntsh+Mhyh3xYhkVSQjxLX5X
bdcN7Q5LnAdZg7UnY4tsb/KoSod1p3HCFw0739U4t8D3442NiOkeE2u++fpseUSRypvfYg5fs3X2
VZ3KZG2iwtXOTQPiPD8yacx9ddLVPRShM7Zs366LE+HlB5Z92zbvnNVkSPBdjezIIYZXv493TFX2
a+WF9pxdNwLrtap8SkP4reeEHuhrreruW6O6XZTxWrdnoG1NhPuhejWY4ZWjfV90w6uqftGB78fm
S1uM09SfteSdzjYgef440aPMynSAckoOAJZLbhuVsq6+TNtL6b7F+kmVTxp3dIyqlWSsqT1Zy3Pt
1VGnLociBxzFU1arSX1he+49Gaiz3OkdXRW6lXlHYAV9WCDnhKBr2kPHDGfVYvxuBXUzHyYt5bio
3vKtwBvUWn8WpYUb3Qoaw2X1yBodJfpBn5AMoFSniyzRfmW+qoz3+QRlMRPEb8f5l4qAmunDOTGn
iwyHoO8IeZWnR4BeZxAYYW1X6tU8d7DXzQ8xbnMn1aSSaQ6kWe9Ulsg45w5tyZpEb7Ows2qkQs2t
XeiUb/O3uu0O0zrW9PEK1kL9pGf2sUxKMv7WeWfZzaOb9xEG6Dutv9QFl0Gq347Zl6My59IKnrbq
iXT4k7HWN4Q6ZeFauYA6B9x8zvgESY/6Y4hioC4sY+OotibIDt6TKcUxo3S6Uug6UVLBfOlhz/qm
BTyfTUwRJbKCrIXpIFBn8r35LHK3gdPLKKjqT4Z1OVaM+qzS+LLj9bGZ+BWYHQRJOjp3Xm7EB5sV
ClAK/aZhzYP66NZqxTeIjNgrZz4Te27OWa7clbX3Ni9DtGoK8fTaNSK849R8tzC8xxaNQ4Xu6lSq
sD05bXsrvx/Xx5rRjSd4Q5v+aEAqTlfd8J3GvVTL/qQJ8TSYKA295RnUzFPh6Jdlpp05J4KJdUze
qGeWXGGmp5cEsx50RWfguY7nue/0oDXlxDN79hXbqfB+mruUOQwPYr2N2jw9d7YKxJ5gjtVe/A6N
Y9WMD3m/eQrI0Buyh4W3nDD7sK82jdVaX8hadxkxArOw5fDIPJJad1TTaMrXfW4C1mcYFLb58N6z
2vWnUf2gdBWvds3zn+w69QrrB3wvomT3WW/0gRw1KHRKwhAWeL0mmFMxngaacHYA1hwSfdl3rWYc
WF9axzJPwmyI71m+JTflrNSB7EX7KFY0jH7aVJNzrSxzcT2v+ezbGnEOpkTE4ZE+sa6qSS29j9E5
2uANQ7v2ds5Ybo5R3oy0Vp5nt4lvIH5FQho6wTDDvFti47gKoz04o/UwK8qVyyyaC97lity8OTuh
TBpRMvYWP7oeGoaZYSPHyHVS5ZlgQvRttRO/KbZ3k6uKIHeFil3Ti+sld9adPhX9sUQ1R9AFrmz2
LKzhmlPhxXeQAlTS6NqrFJ1pUNf1jZDQ6CQhFrkVlYLJsW22RtRlhYLxoX5nnZDfZHnSf9estT9A
digD4r+DKaN06wxjhbGRK3tmav0FipI6wLdLZZBlICxG7wJOqOuLRPHdWVVOljQfdKVMQwJ6G0xf
6sGq69CZ9Xep98auqcfukCG8Cadui43umW47UhhH6p99qwFMaNs8WFR0Qb23unxIu7YWmm+v10NX
HDNH3Paqd11R/qUZIbiF/O6sHTPCdfRtwWqj27zk5UW92tfO2FFrcrMAww3IPUxQ9Sh0f01mB+tU
p9dQyfp9Y9LjDgMfWwzRJWitqt8twtADjXBGeqL+rRX6yyS0O6PVD0vvXDRdF4Epv565ss9F9tWZ
7qtQx8PkOV91locwwz+FtEDDxO+4QQ569eF6T8mkPRlafw9k7MGaq/QUL+kHipt3S/RvEIhfHWW8
ywx+e8XUr+HllZFY7fc24VZQs2jxUkrmeTj2ehsaWL+z7HtFE39O7SYL3VgjaUkato8ayGZfQdQ8
O++VTYiRj+uzUK1k1xDVDY64ZKrQXm1gDr9fb/V2Tg9G+dZqyC0SVTZ+Zg3XjYMGysKKH9pjf7kC
8Lly8trwiY8IKpcM5wSpk6o+9RwhBH8QHENLmI3Aecg9c+q15UFjz6E75Hud9LMmSZ7LOr1v6vIq
tvqrlt2EVVJMtet3mRErysEbpEID+lWkqPY5riEj0SBP0eKq7LeZlCvZXdlK8OhIZRZneWfjf3JE
LC8cN/nKKHNY1ZzLTt7UqvzuDVCF+GRp+h2UcGv9AmV9x1IdNbNDdlFXR7VwX0Re8QZto9W69cAM
OEng6CFK4bcsH26yND5Yq+0b20Gi211UunkZISCnWU1CIG4nVkJ70Vtc+dqp1oyzOoEIKsdHS68U
P60cGO3ODs5IyAQzzGCOOJkRWJSSvseTCi72QQyz7yTMh9jXPK95AlDIZLyh9bTZrS+m4Qj0j1LK
eTez5lC5/WnMOAmH9jgajDTmWCmZ1xedv3jlBfbKYJGxdmO0xtXgVsFgKE8MK1kjKS2iVit3VT+l
bD0kfTteOM2SUorOR9AsiM/SfBieqYjGC6/TPxBJ+APsFm2i9CP4kVmaTKwruUygF4121o6psWRX
k7MVJ4qRkkoD/We+daakxEJk2dNtTnT6Ns24NzpSxHLVWF6GVj9NLRSJGQW+P8i0Dsa8/9bZVuTN
3/PZDItqeGDPcSUz47OpzYEn5tRdJUartIFliuUxiQHkMpCqGDR1nLxmNCJ8BnzE6gK/f7cZv3r1
rovrMy97CHK1v68XPsGVmyQaJvJTZmO+ls0QSTYSluQdhPx2zdKI4qpCF0H+i5rtispu9urg1iFy
U5ux+vaer2XoTlCMCPhOy/QpthrWyoxlxsmyEKPH6ZVcG8J/aJGNfHlpS/eIsMLc1ZjMQqudzJPd
N3diLLKLcZmXyMlqhJsaAQjDfFoNDuVidmbkcXnx0IlWhEhOWCNOaREqbeHOIaMgP6vmD1gSkaW1
w00+Ljtnm1LUjkkncpgGh/2u3GmVmuzUOCm6CDBtGwwysa94yBfPrs5gL6cX4Hn9Oi4D9K+J+mWw
K4T1AKPQCy9Xo9XPj0uVLe9KqSZf8PD28XgFu/KQdckH4pJsn7QGQvECXJ+b0mwxFCERTKAms0+y
fCL5GZ9DHCQtvgV3tO5HJ2V1MSP5sO29NI79bH4Z7GfJfVKiyspu5wYQdL7uZJzQkHndepmO7bNi
qMdKEXdsw2owquldr0qcabH1NeCf32oUA0thrF6k+RlbNIxaMzCtfq+J8sE1PgxIG2jxIs8c77wa
+mDVGZfOOH3Xp45TtGuOUhRn1uTlQV/ju5zwn07X9urMaGqR/Fc5cOmX2/uSltmdqCCzOd68UxOA
hUpnZM9l/Nrn84U+3HnVXWfXh2YVxzi2k2sGU7YFt64o920+W0SadNrb2i9kLOVWHSHQD1sS4cx+
vszib61xzxZbw81wlQnjZWkjFKc6YzlGejMhQ67Mr7IZEgWnkjKwjlVqhPVdLylF1hdmHid83AdN
YwKCrPrkNJx+JdvFWevuZYwwAbH6q6JWLDALu/AhywZM6Qm9c+8yNLf5YL8ts4XCzvYiW+isfofK
YbDSnXProYfcbPEsGzhiSXyO6iQ7lw27IJthT8YACIj9IVGXAM0oRE/sEsg/jgldz0IEE8Fmiz8s
7jOkDuFbsUu+HBFHKYdNqyAarYfXXrnuGUovie+2ZGNy8CwWhhLWf3afs+NceRytsQfrKJmnl9rU
vhQn+druKlu2oAq6vSLUl6HkASxhjbY1vy/EA0wriDGYg556xzriSvYVcPe53EvvueDamWP1dqya
twLJaiBlHOltefQGHseoIKCSEbf00Nhe2KwWsEFK5nm4lNLcdwgQxOTt6/kDqedb76XhGr/YDCVG
uZsW9/P/kncmvZEb27b+L29OgAw2QQ7eJPtMKdVVI6kmRKmkIhnsItiTv/5+NN67KJcNG+dO7wHO
yGWzkk3Ejr3X+pbihGPR/MyZvJZLug1m+xjI/pJPOKTLfdWTlvQphXhbfi/Cl5mAtjh9Z8m+iZph
7/QC4vFrm32ho2GX2VHTaocqsqOncNcWMJhbjgyOc+dFFhlWhIn5VXtTJj91za7ilNcmnhCG2ceQ
6Lt4nptNarxd5bsUbP6W7IRNrFUIr+9ZBvmBQy430EsuAn2FwDtdlGdreCgcOsh50J+aEpM/GBXj
Bw9+9Sl0IR24q5Z2P9TiqSw40Deedezh3W5Q2t23WX4Tc2bbUDAwfweMjJ8UnQjZzFb/CA/xrfSS
dwb1YKpa/VCEYqdM8oiV57Kw4pkqOxdYuje0tKpLY4tnTepbYJ7NcFcxBYnHr46bHXTyc2KWYHIm
xs/VeD92/iYqv9bzxM2F9Rgs5cNi9fZlBE1jTU/5wCiCSOxjMHWIf8OLlw23wD9pCCe7wX3Jlu6c
6fFzIb4V47wmnz8NrXdUMzTeiUl6fJP4r14Wnio9KGYu8kvvA2qmfr718uwIJ/Sm7u7jqK8/O1lK
v8k6GYWaAKkhFAD4sp8yFd8wZd1Wk4U6bz4QGbFf8nFLGCybfrjtqgcDiYPQCjbBp9H7XPULUWKi
vGJVTrpvvbjMNHu7s4X9SjbgREaFy+fCjMdpbjlHec5Nqa9YFjdEQsTpJQ/PbbacreRSUR2nap9T
KGb7qvpaLPdFgFne/maxhatbXV8mCPyK+iGdPnuDuo7ZvkBEZccx7w7xm8D08mQXkh1e8Mqsx0LP
qk/Z8h6jLcJB8wiwdmOm59DDEiDgbhbtlf4yIDnazgukKI6Qo3uwq+RBgMRjvn9U7glK+l1jrn7O
BKsmmFR5lEl01rIQWqMvztL494ZiKX5m+d/EEr2AufGrG7+4BhSf1qnuaBVB23Q2tf6Yqq9u+4zd
KBPsf1o+GXKl2IeuMJiJyitOxRAcrAUEVYkExFF4ihh0QLbbGE/scTLP2j1hGdiGqKHq5q4RvLcJ
FqPx1VWPS7ubK2tDewUdiL6tqmOY9Vvaw53LwpKxRomDF2GJnpw3Zwk/pRLFSFM+rG4VBhWMP0KC
gSN5Ywl0GEkJ9U14SDELFW3SSD7P8+ju66U/5Ry/KJ/2eb2chQMiC0AVrFp8Ej05TjUWqNKW+9CN
5WlmoIHvLSbDLhQseKD1/JTNp3A2xg7Lsze3HM8KIMK0bIv+tl26+gTR+b5L4+9jUH9zLY63Xf+M
itU8q6GoLmgwKAqdXF/nqHnN4TbaSwv3sv1RF9ktGgesBTm9HriUvd6H6a6zw0Np3UNQ2qwtcqjc
QGItlmNon/N9bPOj52928ZS1BMJaet+bOvviefb9LL3b2cTlYWqPk0BxNDO1XZu+n3NGEQYc5b5U
2b4kRbTU/Mn5+1jty+jr7Hw16s4VMVhr4qMsCH+8pej/DjHuPnd4cNofo2uds7o5i/A7ZpknRR9W
ZA+EmDCXafZymY+J36Ey2445eaTFee73afwixpvK/0Sf+64pXSrwbtkKH+qjb9OGak33aSlUCg3Y
fUXjtSui13DQtzpwd5FmzmbibCPB1E/MuFSxXO3Zfa+SN4/28Q5H8j4SeA3SWCIIk9UdHQOXbpSe
iG0Zbgebv2RrZ7g0/FPpt/l9FTf5a7DEwSGfxQNfWLdXTEr2uClCehKR9cpJm49KMgdq+9d8qbZp
vpBa6j4mJcYOO8g+4haoaCGu0ZAsF+j2+y5PTqYFBBZN1QmTo94pxfts4CORlElzcZanQVpromfO
jLex3moruqtgPA4WgDOI+eFNmHXD52HxvoOtQTscTU8O/aEpan72nTljtLagoidEBGT0/CMalNum
YyoyTY9RpOzvnW8Fp3bpw0vQcKhcuq3xv8+M2hEfORPNIposyRCUZxnNV4x9Bs1gQtRBnOAqDVPz
aPnx09Jz/uj99EuEMnNLL1Jv01jbfFVtclKl4z6WziGO3JQC+34kWYqxHaK8MnO/R8Rx0EhFrecy
ALk3rEpwuubxVKNXZe2ys/iZo2HEKxQtNwo54zEcI+tSmt7x98Gc5AdJ8x2YbHPScnqGZQtccvSm
vdc8j2O4Bg59hy0FO9ljlO2Jr7h8OISJQ1uMJJETbTuYMzPiQxKaA1bdsxb2bRfZdzIlKlVZwaYW
03RRCx5IJOO3U97Yu2Kx7GPEm/Qgg/kGpPGAB7EiQLPK/eJgazlja1RF8Ywbw1N7QZ/k2LaeSGFD
KtlzUHKFxaqSfM7yHr6obFPal3nKdXdqVscxKPatdruL5frBnjmOe9N7/KaWuQNdWqxY8TYOM/8Q
x7omsah68l1RPdUOI9Joxq6qE2GObqW6fR5k4ots9TUfS3fPYROZvQSu7mhON4PGeEswCwPz1O4+
Gfoue3r6zsNY2OmKLg66E4E+TKv7qVxQTYhsfjSDYUqO0tg5gONLTxgGw03pOtht9Y8+xBlzVwEK
jbZFUruvYynNz5XdvUmEM271SK8Jsmrzc8mI5oySpf/gGxzYTtz+fqkbuXfzhv5KqRgHY9a6lvx7
aBlQ9B3ImOU/wTzGIw7KiYgAC2lY6Jko0bQQD00gvyLjWzbwjk4K8cYhBSHyytCd0XSte3zAi7WH
esDqUZEraGubuOgli14AwlHqFt2Ii1t8pJXxulMVjP6taUf3e5Mw9k5QPHxQx47lZjYU9zYm7HQk
8zbuCCyIFkOvLUh7qo+lOo22V90GFm2nOj7xLDrWxsm/VKb56FDw3RMyw9mRgSS77iS3mg2Kbo81
eFR3o31OyQVnjR/7O6eY/ZcBYWG9ddo2+gkikcRlz7aGo1jhe1Yy+vtM1fMu5Uxz1KlF5zdOTSsx
TYcNJ2FyED4aT+afSPnSTwNqXkYoS405YPnWxVV5sMul+IgQbTW7llYRw9hBo51ErK4e2z6REBko
4FZ+HA854nw3hDnlQSm2kRnFq1P14t5Ahn3tONqcNX6DqxgXgrsbX9yVHCGoczR1Vc0Gg7BbOQ5W
QuNtaIETyGsXsQn4rp36VinIhcgVw6M2mHiJBYCHGDWMVOJcB8fKvmLmspglgtt+R3Jb7plp280u
QN9yjyctesNt7RzVYkmsx42Pmti3Dwi9rQs9akop9tP7drCmZzngsReNCB6wPreHANcS7UrtBzcN
jqy7MHflbtAdWhiXg4UbWfQkYPoaDhXB8FaMid8cMwv5sIoLe9u4TWVfmjZk/xSJ8+R0RK1Sosl6
H0cMdDmDzaRkWTW9uRx/XuJ27RVRiIc9tJ6Th54W8J6j5vCQBxO/rwst5tKOJLWo79Kr7zAPTtw8
o0GVcZpDcn7M3cRPtpa2n8M4XpqDKbPp5JVF+G3Iu2QgvmgNNmAXs54EKkzScq13Oy4nGg1z/F42
q6WwYuwENdXZZ8ipKpoUcXQXJfRNmgLkXKdkyGPJ/LPT+g9TbEp2zcrBW62hH1eknnJYrCGUekXs
PtDiiRqURbpw7oI8762NimMi0uj3b3NkJHuyhVDkk/tQ39LdoAOu/GEnSZ4KRY21f1bho9TJfJzi
Ud3YjRr29YhoKJGBPIV10z3FxZQ9ak4ZRsjyTlFOIvsY45+ZJpNwE5skvOo6e5giqMTEBUA8ILWr
ly6j3HihT6yF2GaDTl7GXBIiPfrPY12Ze2jF04MQ3cJyLdw9P0twr+P4RBupuzEIg1/WpRCOFScp
oav5y2gPPATeiSdSwvzj3Gj+3SnjLfIa++x59fw56AP6LvDjqQqR0aBrjh7tRvSP9Kq0xfAdF+km
tIcItfqoGnKULQ95bdGVX1JmCXE4epBEy/EmzufuEo6t4YtIrN0UOuGHlynmNBAbDrVm7ss3xFjF
cObZOBT772pM5ystube6Z2behhp+88AsuctpyBTTUt3JOuIQpVqK/C4vvXPa5PYpmASv8OgeZ+Tl
SxuFZylrev4hbt/aNhfDaftRV15/ZWzpHRwzzVd3RpZsdQXfmGqqHV5vWKxxFVxFOPb38+BPEGpN
/jWsFT0njXq3R6gwESHEnASbZ2YDSeYfPUzQyg/p2o/tRPo0l417P/NsMQb7FgSoRID/SqevmQqL
R8h8/e3gyfgZU6VNzy1/cWg1bElxcXYLvO9TU5fgLbzx4AyN3sVUjV8iv3+JBGHdelzbo/Vc9AjN
XfLca5ME08YEK5l9kZ0+NQbvLPp0cVXKY/af1PaB8odJUjEzc/EYVRKlKu6JlEWYVdIIYpZ8M+Wj
e9eaAN19vnyj10OLph6Jw4lde+vBv22nMSDtOoB2M+lmGUBJ95qQGbC4ez2VmMcsm6AEtOoIMyqZ
7eVYVDsKho5Ng0Kkylt9mEmeL+nnFdjHOMQs8TeR5A4hz4QIIhbXU7zDIp1/dyoeXSyQFrglcORN
nq0KDDONWHwTVCcdwZ0fVeKEtzONP4O6Zre4FloeVcB7r+XWtkf7wguanyIcvm9lHiHOZCx5j4wD
1j8+h2OxpAFzHkdYd7ZI+d11fooR5tKHQfJ9tomaNjR2Ew7Qcxff87ZxOs8w+KB2irOnDmkjJWY4
1HulRXbqqD82XDZ8LgpAxQZt3bwJs4HHkhDzNuzwHcA2oTE43Yu872gcoWO7k3bhPDRjNZ2ViIlt
i9Bhbz3ZqmfNGQHVl8mIeiEQ++dYmuzeK5YAC8dAdzpfuSLxGE0X9K/MdFL+exn18TI4t2GozUOO
q/6tnSS3rg56jkeFZd4hwS0/wf/Xl2ix53wvE4tZgTusM9gp+YYGw7+3WMkPgjbURQxDViOP8dNH
a66w6CVOdzP2NMrHtHNOyzS0r12ywDyMfKppF4Ne1JvsSier3pejoIpOp9eC8wNfYm3RM+yQeUBT
mwDH5Kq8RnE8QDheiFYXwiKfHhDTtrfR/i311OznmcYFBhXUsQVBS0QKGHSs5Rg29zjWT5MCS6LZ
ks5BWDkX+MYRYqSpuppWV7tMzfP9VCPoaTL5FDOhPBB7oV7TED8+mtelu+mtnnDOKdg3Vrp8M/Gk
sTRHCLRUzdBVTt1Xu+WlInzCbmjTdfIGvjYSxfERSjpNwxY5gj03d4VR7rEDZ3w/2TET6iyX0Zcm
6PWpDgrI1aVj9lbdt4+utW4M01CwC0miJwdU/6jZwgoB0zKHd0uF7IpvxrpNEfK/NQk3M3VFwv6Z
GAbtFc08MD0OzLllfFyUanl2gY3hXgeq2k4QDvfkRTjPLCZvPXPFM4PhiPQGpUlnt+ZDlU3qGpOY
I7cEffItjP4yfg/whDyGyRWg475PbyL/IS5TANZN1L6byWN3Ap6ZL0c62qurihKgiZeDdNbdfLFg
n9Ct9LBwRtONP6A7bLqN7XiIassbr4Kz0jWRz3EyXiY++tDFd9FZdBsoUPwfTCW8V3aO+IhascAP
Xkv/R2Ss+GtfVumpoJ3B/Jwh/YSF27Yo7EmAldrxvF1RYHm1PdNsRZgeS3JdwEJ8tWkC9ttwcZKH
0L2E0rrp44r+XjMyPq6b5VyQCdVlCb2YjLGnmDXWHgwr+XIbh/1XfB4NFByuJujl+/PHH6L3/8gI
8L/SOvqPfvBz87Fymf/kF/1vQzhg2tXyvcr/Qx9vAJiU/28PWLm0a8ozSFQQYXYI4O+//QGQ4/CW
gqYMPUp7WAL8W21Nwfl//4/vrMQuKF/4Qv5zdgu+018tJh6OOTIvYYPJkFGT/J2M6iSybVvKKCRs
4jVA8nCINFJttZTW0a/k/0MGYPZPPuq/cbSsoJq/XI+/uY+lZXU+yJVp+guVMkcnOVUp12vJ8eDF
jdnDNbCuA+6k6oC0rTtGQFSAe/nNLk0D/0X5HFdU59VnTSzHpRunJ7oM+SUrelDzvSCromiZcPzi
7/ibv+hvLp/1vvg2wU8BPl4H68R63375e0YR4tkK0/aW5sE3U4/phThh9IuzMZd/vtJfn4CEFbte
jWRoiUnyz1dy+tahqaghd0WpAU8yBUehQg5RCKu+yQk85z9f769PgJ8msatgL8GsvMK+f/1lmSBp
pxEoZ0VOrtSsFnTreUUYS5rPVxJA8JW5Vrj754v+zY/EgcLV4Bhgh3FXp9Mvt7NQmHkLLwMD5WLe
tQrQOOx9TK5JNDu5tfXzny/3B3LoF0saj493y+VCgYOKH+7dn6/XtU3iFhn8DG8hUwZ5Tj4Q9ZMD
tKrtqn1RtJJT9IqO9cllOY4wiDTBJ1OE/ru0a6JqRqQntN7mxqn2gSaVbU+YEmoUfsMy7WLlBZ8L
Z3B/pCMAfuZICD20oM+taOeY0z//mL+7d7wgK/eJQF1mb3/+LU1mnMKnL7SdBhytVYNFpWyn5bZM
8prxjgj2/3y9v3lBeDfgQsEMhOa0et9/fVaBadp4YfDPa2F5R/KSqlvLcvtdCwxoHXrHnyj22n95
K393961PLHT/4JyiGnNt+dtn4Jly7DFDIJQEjISY1uZgOSpSnhrPqL2Nl4MMBJMdChlku6yaSMVq
o/lfXtO/fvVrOqGHK8sFZ+UGq5Xql9cUt0xbc7jX22ViwJTR5TymsHzvCn+q/qPcef+P34tPn3T2
lShOO/XPlxJ9A8LFczVvqBveEAWCxJsR//mfn+X6nv/2HXARlngSjVle3PVZ//KDWjTMjpG4Vt0E
bFxBhM6nqs6bf1nC/noVLNLQ1emM8+BwaP75Kk0fqUojxmZovPK83ZjiGUoXcut//jV/fTwhhFXu
mEsiIhjx3zYPjPmxS/EOGZo/dDLrD4H4gcC8m7P//FIBjyVaV0mezx+Jhb/cOF/VWtop6lzfzsyN
VcfyLApS4RoDIPmff9Xf3D1pQ5JHYGDzf3f9579cCuwqDpSSrv04K44zDAZOYZhU/3IVMBK/vQrU
GXSgabJ7kbcyP/98GagVFk1LLmMH9G7VKvFyVBy+TYPrMF4Dl+bn8bSrUh/bcgE0pdf1Qk8ADOQ/
/96/rC8rkc4BWseXxsfzB9b8l99LV6mxen8Noxlixg0Dq7SuKp/+CB2DlhbrzoXo9S8fwrqr/elD
4KKuALzD/yRxbr+5dum5D6AoeEWrAim9yxbIwQCeAl4STHkiSI4D8qYdsufsf3DjGYxRSRCh4YYg
v/584525dMkA5vemgHk4W8QRCPYUhaVVitvGStCWkltxp9CZ3PRDjVBQIdMLSRz+l3f672487xgp
Htx0B4TJb3+RPsY0Uiu9zcus3VpZfctIESkPrMptkjDWWeyw+ZfNi9nt73eesBGwKGuxYa9bym/1
xuIHnWsKZG6tJdsLBzfaI6EhPYeMPPLcc6fNjjXWZU7Z/ZScA4Z2L0NQRzd0h7Cc2h5m/jtvDtGQ
qkVV2YbWtB62wgqyi0Vg4rzPJCNnfGXV/OGWxn8xvWeVTJWS9Jq2gDg2NJS8lvZ8gwSlTZS7b2an
IooQitom9UN4lmkYMmhOsJ9fq7xBTiarTly02ySPKo4GuWnZdvBehmmIBl+Q0LMhp1I9Tf2i73UL
N8OEs0cRgJeLkV/UZNMmm9voiVMiZjO3q4C0QiKCfTLYE+5WXLbma5TBkdzDIkDp6BCWfTC8ucg7
Gh0xy1Wx8U9er60f0Dl8ZisQ9DZULuYFykX7kPcYZrcQ2iRmCtvjQE1mw34YE/vUsqL5tyA9itca
Ujm8gMw2b3HRhF+8JpLLrkyTaDe67mRtShl36KJ6fyIXcYxtRn1GrPYzq3gwIqUXn87kWZDUgjQN
TusEhK2Ml7reJBiVeHsC5LRbQmkpqBqyzMd9baBl7B2dAm2Dm5heZSXFlwbdEXp0WBPzpibigTzM
ysV8xqS/Lbdz4YdXS6hp3ixDvrYGiyTMTv2gLbnLfJKn956KFUq4VvZfaM5Qi6dTysC+hxz82o42
IxzmacjJ5lYP/p5I+OZbaTtYuDICSzktTJHap4Os48MiPRsosHB475fU6DtdhS13QpDxspVmRACY
VIvnHVq368aD6vBy0i2ToCKFdv10ZzkBdnxk/tXXEWgxUhClVLkLdNTHm3KsITAy76yeI62XcddE
jfWKnwGhCi84FhOIL8uI9DZ3b7uy73uKHTU9NwgiCfYLI0w97myPrzTxeIsapt3fpfbBEZPOZx5S
v52xDa7+/2XTh0uSHjzPLHdzihF9b6OFC3eqn4ojUlnDPDnu6wHSDvgRRjXJ6r9Y5uDQq7FtkXcb
YsO8rHUeREEkAcmGHQKMOGYeRy8lG6/ZWOQ/h4UG+NYll/u5CPzxIVhJYVSjFC5bxXj7ThRVjw6Z
93o8JHFd4sztTHGvS+F+sUcqZ4TLQp/T0i1zvFYMW0uwPsMhCqZRQb2RwdtYDdUdJrCMYaeukMOm
nImYBuAEhrjvV9m7xOGwYFtJm2CH93T55Iw1Bj6MOEGyJz5s5aZIi7ZuG6Li7cGQYTBAxFcxoQsR
rxHTa//k9rPAo171sdvNo/MTjmi2DpEGq9t3jOui3SIXiIDw8lB1RD5usLQLHXDPXpyUO/K2kBSW
aeZHOFQrvvjUz7zbwM9R91Ip9+3O8gJM5l1ZeGbbJ7bVIVvt7GRb+RYo3MoqoDe0nZ7flOszbm8s
kz10Voj0uetbLOhE6mJrCcI6eBHWkDcblSMOh4Umxj39UIMrCgzNe+/0/GXjNLM+V10+P5YQq+3j
oHF5bkddnrRt437g2/aOwVzRNGSVGl4tT0fPLahiBhYAifCuEt+ZbSVrHOY2XUYfUdilNCt7e7wh
IZ3eUhrOwsPgbzLewFFwXm/py3/Kuh7CZ9bX8HrcWbS3edH5MwdysudAnTTBI1NeVoYAnFGLYTit
vzDoId9O2bb/7ndL963jGFpzwGj97hzzee8cSDg+Ou2B2qST8+QSN1r3T0GVVRqyTjX1h3FQhIIU
oRyARo+TPZzT1sT3uZfBKhq0inCRyBToSeCvS7XDiOeYIgnudgB/3GcxNuFnPaN9Ofqz6L9FC0a0
s9uNJt876DBf5rSGZ0pUs9/sSwFEZIN1yQBjhPq4wSGRf6T4GK98lRqr/Fz/CJRox53f1gK7MmPD
Ai18OdxMAx3LG04B6b0dmgLFYlDhp2N59t8X32qgWVlafOvzhkl/2kb6XnUGMtRQERW7degdXUFa
oYRMOTmjMQv81t3K2ZvCnzzOsXoagb04u9gLPDCbpYdImIBY8U6uBuIw6C/NbvJL+aVlevptSSX2
0tRyphx2H16iS03jqdsWXRox9inV+ELFmcfsJot/v1RN6rJyy7I+xUOGSj6z54G4v9TFiWSiZrpF
fQ1o29Gx/2MII3wA8czHsKE3Dbw702IIt2O4uh/KoSTLLyS/2WdDAyu2mezZOpsBaeJmNKQXo7ep
AUek2sJ6FK/OKBWMrb2nM5URCytTTF2DBJGwacEaWUfh1Tn5dpB7d6bJCmtVXMRfZk4l7RYOEi5V
0EvFMxtYxyo8+swG6D7g5iaU9C3IqzZF0RHMn8reRi45lQ1bOaRbnRyWoHaZRtW2h6y3K6KGfxrU
HR61HKhCjlubbGamQ+cyboMFkkAu34hmz132A2T8q6eSJd5JG7riPFtxWxNog8OxWH8C7YjmqyHN
NN1lBWGOG/wUxONG1sxHmQxYl7q2Xl7cYNF8T15hw56YpfuTLNMS/XAKr4jWxcLS2ltF9QroEbNc
XtThDyciR+p2GaX+Njg99m/AR94TFqCOSVXmqlvqLHRHIh6cH9JI+wMfKzQDm2IKlcMQ/0Q+g5k5
51blh6BZ6gdkpjwLz3W1vxuJib7NoAa9u8uIVrRa6m9lP/v3cTohGFhyt3kocktcrXpSqAG84lUG
1vQQZnD1t36GG3mTTXa3Z4HJD6VCXJLbbnrIZVIjSoNlFMlajVvjVihmk9rqP2qdLa++n3qfrRqb
qpAmS2hPgnDaV7JvX0fIav52hbcRF49C5+q5TDNOavHH53FxqG+5cfYV4r6Apa7C/hlR8PId5GSL
T8Ms+ee4rgTrKmStFeEKDCX2is7cGl+qF8+POSORzNsiiEdOvCFwmNlUMnDawOmf8WHZedFfGs3I
fPXkCiJ91z+DOzuafzI6KymQHJfZuxqgkGw6NTiflhoHHMKjeXk2dcBYup38+U7Vawx4k0+wjHte
oYg+J9qxp8kbVx4mBLvPZtSszAKtro+gLvXrdNs6SRsdVBV30452VPy9F27z3o5t/hnAFpKJAsk0
mjdVtxDr1+Nk3KKe56WVn1M9guvoC4QlUSkna+eQi4X8oGggiIFdDuTGFGSF7+QYds7GFqZLD7HS
Ot4rpwDaHyH8T+GlYDc3rT1lR0tZZPGKQogXBHNsiEFpabTVSEtxyGuR3orUxkEsSaN/41ii+41j
N1m0Bz6n3kw44YEHwexSTwU+jYqMUeGNN9sTjq+iiJ4g5QXRyWsFyfXC9ttPXcy/uI2idPziLL46
9fYAohNidvk61754IlsqAk1oz58d2TF3G1RmAw+ws5xSTKN25CBix69xMWBaYCNgxOgWlkhwho7V
Y5vVdgaqsIyAvtmpe2/SFh8CLlEw/PaYsL4DZBjhGAY9/td0pmYj6hRdrqAQYFzvR9ZDoxLKtcCI
6jzUCUsSyc/5u5czYUVgOuvH2YmF5DmJ4aIbPdsb2aPr2VARZNFxkmot2UpC5/e5SxzQror0gsoj
RkOYtVK/24EDvA29GfC3OGP4ttHJ4JzDJAhOAQHzxykPxd5jJ8Hp6MwByuAeIXHQ98PDNKdU6iv0
kF7o1Ho5orh2vrcCQuG3KGgi69HzHRdF2JKitmqGxfnwKBfJhLAQS2g6QSjbE0PDeipjxFeZh/ty
55PkiGyQCea+9bpsWl0LdPlxHfavTSNnF8eUzT2NWUw/TIiDYvB6h6RVhWJrF8oyAxdfOllwYECc
yl2CxhGtaV7NIB5EDopubuL6O6GlBaEbcQ4NMHJZmbf4IcdmCyBZXpVpc/eAvGhiHQgyMkakjdTI
cpopp8O7HvxRLdiPXhbPGFBIHHe3S9gzOyjmbvZ2ozHdVbrz0m+TqGEbzVsSa132eyp0/jQgG3+M
Obe7wwdgG1dxBPJxortOySOccM+eJjiyGMMbF/mrP0hYMEMwTJ9VWI63IVN6YNjU/efcAWMN6sYF
VFQhFOID1N5TP0zjhTQW53lw7JXoxafJwL8zE7Z49IKiCm1zWAz1IH17jYjSNx2uqJSteq8tb3qM
pSVRmwS5/DwHAfmyUx06WJLqfon3DlMMLF4la84WqAq9EFsN05M3V6xsS+Y5DwnOjo/O6SjxERmq
TeNC8IsQTP2AxBdOdxia9St2LGDnqUQff+Rn4uGvTa3Lx74t3ZcedQ3geS/1cMBGTgcvv4mQbafo
6SA+1Haf71P23HRXucrGy93q5Rn2ljfdiGZiDIR7yEV3V/lAQl2acNtCWua0NDMnu4nXPkDDK714
31LzOuxvYDeZqAsc7394la1pbr5as4gGkk9s575oHPgA/kCSR9G3atlpu/UvTNpQOws1pPzwCllp
1MJK3KV1MFJV4j2mNnHq6nPupxiccaPlPwxIpOukqu620/U4bIxpgmVLM6V4HWUzPY5JbH2ocMX7
z4hy84s75CP5uuUgYCNRuV6XZF1TYKOOzp46KVo5QIABcRTo8CiMbF8jCeflhGQuQ0bfTu9RNLvz
MZwbYnDa0MoQFmAKpuJxfZTUvWvzwGoiCQKqI3c7mbDotkPhjCgjmFbfCOOgxYOZZKutB4TfkOSb
J+6BHRGhK51CSx26yA8xHpi4pmD28u8LX7G/g+5Q3hZWwt2GTJndCW/wfiqicz7aTDSIniUYCYo3
TnPTGGVfxSL9LwI/DqKzuEQdq9NKodmoFtCPc4s3vDJVem5gxcEOUIH30+Qt4TSe7Kbkda58j6aX
AFwNI6uxL/QpfEzUYH0aSO8lpeNEVN8ZYAAhxEkb2P5hABE0beusVcWRnRWHVDfmOKiIT8hQEcjG
upm8DCA7xyHF2pMNnJmtkO2SEk7/QOmksCDWOIhyF83Q1HXdbZvNFuzp0vpGoIwMyceBxbxN56hy
L4kxtOojds5ua426MZccr2Fy4MSovzeEX+DRbZYZUEBXJ8W21yUkJM+p7E94oOW8H8JR03IoG/u9
m0LsXl20HplrN42fCgxMcEadYgXr4MT44nej99LyEU/nsjPeB4K15QlftUggt8F/5DSVBJqXz/G7
TY2DjF6M4QSyJupYNzjgOUXWeR1+cW2/jI6Z5zk1LumeJQW0bYvdzeFi29GbB6AKKEpvoyrPuOND
mp5dhJlkA3mpoSStevdNgtNpNqL22upM1tiqHETgf2nzCh4JItEY3XtdSCbIQF7lruoi8CUYXyl6
W6VoIxdRUGJsDTB/4Rg0d7TcU4tJWjn7R9Mt7ddYts29yVwDtz7XcIfmAknVgQRqSb+2FM17NlNo
gu/x8ZThcu0fyyWxUuhief5Cn5mTaTZ2kXtu+JjZY2ph0wrpdW4uqWopJbFicb7EDu74cOvYbMYd
/zTs7hFf+m+ZQ3N4o/+LvDNpjhvJtvRfKev1QxrgmBdvEzMZZHASSUkbmCiRmEd3x/Tr+0Nm9WuR
VIut3nX3IsvSSqVCBAJwv37vOd9RE6wGs9LZIyKWCmTL7HT+xisjpOpxPBk1j6RBtLhF0++FXj0Z
8ZT2csVrXT6xxY0X0iLrc7O0JxMKDjLVeO6ziOBh/mMbEyKHqEzVZYgYBLTWOvWc6LoFuM7xIBNB
e04vJUN2iLSPJA4OlOtWYt26MNJ5sDFg0lNY5X2DjTdswpTyHnywld+NfDeMs5oIRav3yW5Qtsfh
yA403A27TwaE+qJ/Yv8lGCX04VuMJJe4Z2Wd+dVZVhcuFZDv1WSyxstDmXlFfFXU2fj5P9yyssxK
4TZu6SheN3073w5BrE7/UaGOXLinTFiLSqBcY9M+dAU9kt3vpwXvG/fkvJDXyFyJqVwYvBnJeex5
dtVSIPtu0eynHoPXrEzU3BmI28iHeox3BL5uH1cfjAx+MTFxybNBE0HasEBQ/2ZioiKDZiBEgYU7
TMVZds2ROopdD8Pnw6hAVEx5ASnOyEkx87oOOJdTbmgrx/vf34N3cy/GXhjBEH2gF0FC8uaDjFmQ
I06EIDGEEGm7aoAI1/O2ZENQfjCHfTeM4lKkCJE4QO6AT/LA6xlBMbQ9UG3eu7wK8kNbFNHWtc2P
QnLfX4UxBPMYWIU+IpbwzRearCRx9AjjqjXNbi/SMr1Fe/3H40LgrBgRCDoSDgKbt9oWqFRjEM+y
WjcNy3mflPk+cXJGCrBXtr//hd6PVpjMMzF2UNEzb/XfjFYikMSJtrmUAU5Rb4fGMXYqDTxMW2CC
w1lTrxaxzC9/f9n3LweDXWbIDkhDhmnBm6E52SWGrASmEukb+W5CsAt8KAIuYw3ThVT4UeDQqJWn
Phqnvfu+y1AH7DDvpMsDI9583ymP6MC0y+TO9OLzeZbD2oiL7Ij7iT7vrMItAmj/g0nau2+7xNbT
OLcYo/HQOG8GaXY5JI3FxkTnnQMlkDBvhyPbw6hfPbUwCzfYmot1lCOR+/1t/nva+2p6uFyZfzyb
JEeLSe3rt8I0oqXFiTgBsSk0g7gYCjwaXaPOVMYZhNOhfyBql56dl6HBbTp9rKXvmRj3gmYzG+Cs
PvhEv7oXAXlfPHMusbBvp2quJFCPQw8YJj9vbnM5kufb0+QbxvlZ90N/URpAgeSc5ZgCVX/WOx0R
co7EYZcsJ8o+bXaV4b+E4BCOU9jgKfKigoaGXXkfrOC/eNl5SNEe+AJFm1j4uD/Pt61iADCodA1N
ZBw/FVxxM9lmfvj9HfnVVZYABQasMHd5IV5fxY1QTnoNWV0OBMLLqvY/j9C9b/4PLuJby7dAtCX8
N5tRr9EdmLrgRGXnDjCxtrgGcRF89Lgtj9Orxy1A24duCfYzMTIM619/F22PXV9WUcVrrZ2TPfQ0
gIUXXlDzAxdgNLGyQgwWnoTLqfG0rWe5UE+EC5IqAS2OaVKkx0COxj1xmsG339+EhXT87uOFIbAg
XgrHFP6bH1RguBARh7N1U7ovZhq3X3TT3nrDXB/tkNKwkBM2N5eYALKVfX0ZBE6FcVEPJy+ewKc5
eL6FlQ2Pv/9c714J7hohGh5LoonWwXwz4u9CPTn0/hfSq1Xu4jqly9Zb8SYsvfx8bvvnuMBwZUEd
/P11f/FrQT5fVgZ2wkWW8vrX4kS0pITwUOQetXAfIfBuI3rAg1l+tKO9V0nxRFgLAB0gOLbg8M2C
T7e5N+YWXXublwx7m8LclMUEkrBgqg0jzVz3EChOtaz8kxuSy1GEs/HB+yyWp/zN4+mgaEC7jowQ
2dabxb/AwaKploGGOSJao8BcLOzwIAht7zhmT9mZNY3hOT2m8VtjKPHVDseXTnnwyg1aWK0wkqs8
kNU2aVv/Gv0peASIVN5dMtFTi3HaWpvBGiqwxcQs7awOgPDaa82PxKi/eGAwrAiXyFGTcuftD0dz
dzIbS1OFWI5+duM0uI2o5ZfglOp29iPj0WLgczkCxPlg+V5+pjd30PUttk22Ep6at5Vl4piqMenu
rEuu/DQEkbk3EcHeUnIC65nCj16NX7yxIMY9SiAXDSE6mNePaMUkWJiJIFcBMeEtkh4cQpVjf/Ct
fvEi+NxPm7IgoLR7uy5QjaSZFTIarvhh70xCT1mx4vQqyBvrA/Wc9YtnkP2EJB5qLg9R9ZtncFSu
wwpDUkSnrAT3RllwKJr00eoN5mkqZoA4mBYTBpN3JRXNvhvKByuNLihVIE/07QeLz/s77FssOVQH
fwvTnOXz/iRqaoo2zsltK3H1W9nekRxJGrQnH7x6758b6kuUNEyzWAYobV9fBYM3sfS8Q+sYQx7O
bM6WfRcOhwrJ7qmu6OL86dLG9VyOA8hPEaGLN0uqY+QmJxOu5whcCNJhKMJYINoltTT/+OHhUkRX
s98RnsSB7/VXS+nPFu3YgNvUujtzl1p6hvF05qYAkX//rX7xWy3HKaT1iyKMg93rS4U54zW/4Inp
i7TeuXAU90lvGR9c5Ze/VUjgGnIzD73imy8UWImZY/qiIGXayc/kdseK5tRajaBSIy/vPyiA3r99
3LmfrvdmG/LH1kwDAiHWfafnu9YL+hXK8myXjOVHisVfXcpmr2OjtV3L994sJzhrosGw+Gqs1QEG
HR9MqCq6owEJ+4ND+K8uxUbnIssNfTrFy13+6b2KxQBdrWe6ljXKOevx3q9svJ2n2lTG5vePhfX+
F0MPz7EiIB/IQwW8HHp+ulbpVoyxFQKHipQuMGw1okAnC64bT9gkeNfwZHVJzBXcAmbuspt2S7l/
7YHxXWdu04Ida6NgoxCbM6hRQOZwVlgfvJLvH97lQ/JQWajqQtd+s9CYirqx0Syy3pg38KyiaBfT
7979/l68v+0BjkxyKf5OJfPeHtCZIKBTJQFwjcOo3CdRWZy1rQfPJXfbDy717igZ4HwR1Lvsw4us
983DRF6qV2BFAPOSzlW+Yb7jP4wBs9DJUqQHm0Sox+s+mD6qYn/xFR0GhuyLgUN3J3xz3ShECOVQ
TK+h+MHghh8hGTZY6jCK/OgjUrrlx5fnPOrzCXh+f5xyv943XhRtaKOb9Mnqqv5hMuX5ZLWk9f7p
D4Dm0/P4hGi3aX2/+XRxSPiUqVBAdCLQdwY5o5ewmNFJxMBaf3+p92VQyKGM5wm5Mz+A/6YZM84p
M8o65xjrdz3aQbvctUresOl2JyFyIL3M08cNVIWP3rj3zzIxdUisXYtV0kR2//qFyxrmRm1Db61u
HXmPJ3i6DcB8dh98weULvK62qO6wHPJGL6l4b80njQuZMMhHZL80gM/nEe+rrenDonwD242Sjrlm
PwTDmUHfmCxjhva/v8O/+J40hyiXHTpqnIKXP/9pYSHwwgpFaQH2Z5XbhrWGPpWM8d3vr/L+gQ4p
J326lZSUwd+WsZ+vwkLZoZJQGY14u79VU3+DFrz87BbsN7+/0q++D9HhoBjtkJ3ae7NQTtjh08Ho
EaCYYbSLmpL0L5NYh99f5RfnTFqdSLZRLNPvEf6bx0MXgZVqny/U0Z8tUOCAfPSnKMOiGsZbuLvT
xrfthJ5F5G1Gb/iuCIPZk1oC/CgAxIZeVCEAUdnm9x/sV88TT9RyAAsIUQ/efK7cGhiaME1ct2Pr
XkgkXOsqZ8QyS7h8zB4cjuJeVO3A5bdrNwQT9vvrv7v93BIeGFZlPE78CG/WBhbHLtIuvMnFv3+f
GCHZxTIqP3hr3t9+SmvqI7oQi2ydgvPNU2sMhWRDBlSJrAJ8vEqSfTZEiAargjEDpIngEGbgYmML
vdy2TOZvjpX0+xxp4JbYGIUzufDvwepY/9yAP/Kh/m8GUjXP1Z3qnp8ViVT/F8RQLY3U/3UM1eq5
iFNd/uw0Xf7CPzFU3l9ERgUE+9KApg3B6vBPCpX4y2XAx8NiCroiSDd4WyugHf9YSWkjeBYdZLxX
yzv2Xy5TJ/zLoWUXopRiveIA4PxJCtXrPX4pVDgYug49I2oK/BfLE/3TAmg62Vi0peeShws2gsgG
sEf6URfOMeo7tROQp3+6L9f/LO7/qnR5XSORl//53/5uQP/PNf/fV2RaImgIOqbzNvRq2dKGDLvZ
Srfi3rHybymzfvLRP4H0vROhvgka3YAgsB+JCP2OQOk2S5unqWyZnxn2rtPucwKNhbE5nQf5ubYn
mFBEqGwdGXzgh+HnebVB0UgXS9W5zF1oplNSv1lPGSQT4hlFAnrDAFKuxP8mvTY/JSmc6xW/abXz
mPseVKDEpw7G0U2e5vsu6QZ4O/P9VFfeqohxbvYIMtZO3+GsH+GQUmzJU2EnX1wEtKiLIP5Iu7W/
IgC4wXsG3XQmSEiTEzAHV7Q/1LZFQCMHXPOd8u1tr+P+vgIKtnH9EopOlB7wFUEBAEr7NAp1GmGB
QNhZIlNQ2WxsqzIg+6CLkUAmBeb4te7sdj+HYJM7McYXQ5P5zAoXVIePkBD1zaafcVKuZGIVgPRk
sElAANy0qjdu4ij2dtiC011YASPUC6apRby/LrS5DQ118i0v2EUliA7Cfib7mXDl/FlCut7p2Bg3
StBYcrWxNWH6wLpL72TQkWBSVo+JcsIzLNGfZ6e5cyUsoNhSa7roOERgvOxB8ed7v53nCyZl4RnL
3oM1gvk2xxCJ6MgNMkOs9szkYX129NLNupWEIxjnYd/ex1Np3s492e7l3NP6NHpSr4ZCPIUoqfbR
ZLNG5iEGtlpfxSh91iCQ3MsUHEyZZD+G1CivizBKL9zKxONcgW7bp2CmVnmZ5HtgqntKVjvfqNZ0
z9wQFNnKCCPnGEyFTzjKnNyhPBOAAGWHTBKyI4Qb7A4RiUOQ0ngDnfs0L6F55uFZOItvZByVG6u2
5jUhmiRyiqrcWoV9DZyr22qFPquSREykSVefXANSaZ/XcAYxN/BvQHIRFYA4n/pxXQXRS+Yl8Q9A
cN/kpDiM9gVqvdRL1KHxyvpmxuO5KWNrXMPyB1SEPGnT+p29ji0n26BAiHekFn+v/Dn9JgLjYUgK
+8rGv3sxJ5bci4YRV0KeiD/XxefWk+ZdPqFuTUwfIljsRnLT2LFz2dEp39JugDfjZsmwrvwGfGrU
nEJiNxB5MK+B8cSUPkDUL0skWUYKdsOYLGLcunRYd413lWSW/UmR18nNccuzsoOz36AwPkUR4S15
EbpPPjlghBxN7trUY7dzxuS6dgvyktyK5aYMQ/hsWXzfmuMt6t2MFzQudp2ayEOLDmkC9L/xOnSJ
liKkrmuKLdTyQ9eV4zaAwXNbOOSZuLpx96Jy6pNhhvOXSfjDF/Rczk0xLREBXQKzc+qTiDlqQxM2
RHgv9bHzIN2W7jRcQvJzNAhU3G3Cj/aKiQE2Q4MQbHgpnkVgRlN0i3MEgZuYsHz49w60RseWDsKQ
wSdxOdAYIhb0JeFa6qZHdrsGlrmzu8DZmx6qxmHwW1QElpBbmTrpJtdj+6MfgSfGneN9iSL5gAsi
hdFZEW6UNiFjjIbkgZh64sGp9LdZlM3JQhB18DvvMbNFdg8cSN5IW0e0s634kiUoJeVKYlaMg2qL
lIPAKxXWwG8mcQ1WIPg6GVVGGkanb5q2AUaZVsW1yPJ+7ddMyiLPnYABctDpSaFGEN18gydH5kFW
qxeobRaOLT++cp3GBA/ta2JBVP25bZKvUzlyL7WiqDZxBEvXORKs7CPFNq9UPHwyhPM4uuaDC+DY
AwrVxJd50SaH3OmEt+jMrFtpm+O5WwjrjBgzuSlYIJ9JeiZhhhf40FiRJioAdZeP8L4MgXtnsXUG
vI8nsdfp0YdRSrULx/tg+w3vtSx7B197ax+QR8CgygxLAN3MUT3WU4snrXXxONlj22zqttFffNVZ
mKcj7ZBikZBcs0Y/bH6qp3rkznbVi9Po8jArMFw4FP3swo+tvfIjwhTS4odQE7r+NqiPTjPUhzF0
MHKEfuQ/uVZc72wj5VCMJFesRpxd21LZ3XnsdhZuS09tojp2LwM7a25QsOZwgIrpEI+OcRYDaLJX
sRbf5zRtx60b6OgTMy9riRon3riemuEUtWNyjkyouokzbaFl6c4sPAekA8vGXpkubRjDrOeNTvCE
x54N1KhE2bApmXxsVeKG13UXgVmRZXGOjnVDuIFLfAy0bzskuaZPRHaZk9L30tZOf91B72LkgMeE
7oDemdqYiSTJ4GUKB3kOuioNT5QEwfBCR8nLAHrtocaJvjXY478pFEtHQfw2FEzAfUeRJDn2Mu01
e9AvkOBqiwiuGVfEVZNFzpMx4ajA0zwfRqe/E20VnSeTr6Er2862gTW2xVL2nJRxcZJjWW89f7AW
dOZ550u4F3auriV2X4Sg5WOHvBTGVU10jBHWyWFKK5M+MXTOagyyy8I0Y7RvPXSJdBpIgS5C86Y2
BIzK0RjjFcHo4M6bdvkNjfEL2rhV4ZrzGvnWLizbq0TO6SkfyGDocQQE7EDEbw5kgmEzAcves0nq
LMs3RVcMdwhSm52hUrIJgn6WpyjMb1XpECTYiejCQKr1aFN3EHtVVVdu0DqHSYN6xbWCUUMN0LSV
YSbgh/3goi1s6yx3rOhF+4So0Sisj4Yk/8Nymu5Qi+wllYF9RuZofYSUED6kkoeUJdsYh2QjAUx0
52bWoHTFB0EMVBCbYN3QVR8mNep4HdlJsS4qCXltTjIOcd546bSQAIX3gmHaIQuinsNdUY7Xkyur
hSMv/Q2OrssuscgNKES4kR4hA0aJP9HJF/xe4wLVwOx9GjoXSLQ2ms94+aJDi2/yIB0mEMkYdRdx
P2aPnKXnneTUus7Z/o5dPyrw4qEed0HLMBVAdkPAWRodh9yTz8a4oP0Gsr23oqyHyyGevD2exO7W
8YYbhQNlU1Xx3SAttOf48dYzE9x9iLtiXRNLuXIHUqptKIaHgOVnq2OF1j+rs2NtGfYVAVjeOlC2
c+F4pGtU4aT2s+tfAxAFKIpfJXOC/NlFL7pzmQ0c/KSC0AyAXGsAWDGmGRSBEy+gNdUbbQ/Teujb
6oAE3zpZYwFl3k0vEgdmbdX5nwbYvujX4Sw7vfhR1UN9jnYcIWppPzQQq27ifl7YcwiwzO5HFyvI
8/RTo37IVzlKQfa07MaH27lNm17faGKC2NjmIDixk2YPPZPJk7TjmtWxbY/KX2I3hviiCjPvObJl
cynHTjykaRw+BgpqsptNIbHhOJcIXqq860RUwzVNKcxyfYxqYaZ3xvh60BDh0qw5uiEIqzrNPpO8
QvEoUDjbMM/gExbdyZpiCkIDTYyv6uvIKj85krRMgSYUmmXm7m3tngtjSu/yxrtsC0kDVHRb5RvF
hU04SCZR3yovLM4yC4w+zWfcQma/cxv/jpUuJVUPE4Xrs5P1SfaC5GQGAmj/yLX3rYzUp6lubmbO
Ypfg3b83nv2NLmfyqQ4TcoJiAcyz/NRQZJ+XafK5cEblAW0k/QpB4QabQoozqaCaxMvxNEgZ7/K2
H86yNKKhYTWosgtXHzD3uLtymohTz1Bg+4xvruZyvuvqKtjFiUJXL0cy2GI6BqlzzS+5MPe6S6bW
zW2Dx2g9leygjm6alVNHP3B0p6sGtMkywiBdkQiTfEqI9jBjei1sYNhjCOyBEEmeTCWbTx7YjAum
7qCK4LDH6MzduO3P4HOXl4ULuT9uarmadVutbLIbKUYDcW2mBTwhFOq7QeFqo5d/iBfcZ9YMwQ7c
m3s7jM0Pgh9w6E9KcmzySYrL0NK75PkNnk2ghzJPDOeGVQWWFwyd/9VvDHkYcX1fOWUK4LJQuzgL
5mPVLIEoFaqwCyzOm2pwOHDhxsG6ZRCA6Fug4lkja8/Z+I7hXDRI7q+TtChXloK1nWWFOgeDp8kn
wOz1qLCurKt0vsjHMSDXp36ci+rJbHEZ2y0HHHScJdp1YfZPcb7UviA474SKGauTLMCDOrodzP4u
0EC+a2eND0pvpkItiRQA08k8jPVBt+Eh1MYBoXRNfhrOfPy62dDw6HHEnCP1EjMW3NKhYjlG0Z0i
yHSXwFZj2nTS/NLKlyEeCdIp8dSTjTx+GYY+vBoTEX4HVDZDVKsB0lIh4eYmCdeCELgb87rcp65z
K0sPS3Jj33R5+ARG9A6TYnzu1LwN6cwxUk3+XZpk6rDM1T+PlZfuW47kWPXuVYgSenDTr2XRTif0
t+bGDwlYSzISFGEv6W1ZOgQBobmBb0ipX1+EJbaZiUlWJnwgmqL+IfVc3uXxEtVcuebeiXO0sFiO
2VnmFTZGFNMlLu8u5ZO1OjznM33xpodiigHUWfUVh3Vx2/njQpGuZtTK061bwwQH6iC/1AL7mI1P
By5qTsaowsPgZMtRc3T5aiEo6G7mvMTn63fmsNymgBe2QXC9EamCIUF4Zrnt4uy8KfNyxwO09ZIs
34cjJbA5XgxASnaScziW3ttwyvPLoYrYssKYBp7w7mu/ODix4kePEBanMyfX2QQ2ELAuzr3h3Nl1
YjxQc4P5REV8RiZy9N0nfmpNjpg+R1COByGXj12uz/2c4IOmTqa1H9b2Bo9JsDFc/GUZUzHIGnZj
3kuor3swvcblTH/jDPyy3Pld7SJVL5Pn2Z6a77PdZbsuI6Dy7xbQHzUJ/3+E1S2dv9+0EJH+pN/+
Ba/uX4fnbn6Oaw47jM6eK5Wq6ewHrTT+/r+D7UP4dKHFaI4ZL43Dpc//T0/Rcv/yRcA0hf4zk20E
H//VU3Tcv5jfu4iVBdg7BsQ0KP9NrnNoRTLMWoYc9OUEUuY/6SnSjH7dNlsmVu6iZqG1uQi13WWw
9VNXcdQV+XQM6f7ueM3YTB02BkaVwSVENRZ5ukYgPqnx0EC6sU8yWTdrj5zCmD69GtWQ7TIan0w1
pR6+xWqw7mXi9xmBwHNFImjZddl2xFlLVl7PQYcs5mUi6YqiDc5o7g8azSUNoc3IaWym9qbhcnLN
sSJ2XE7mC6jzAVpj70XjVvcFklEvN4oHgyqSYsMT8QwUYIkciGjFnvtCsaqmDEQeQsNJH7s4yS8Q
tYWQmwGT3Q1I0fl6LjXyqmaIRUhgowl7cv2B/yIW1sFKe5ERGROCjyWbuLtUYUmQRykknp2eFAgc
Z4W3jX3dHVOnCO/MMrQu0yki2I4+AMfFKuhPYLjIViJBAnxB1tNRmPHZYezRUMVVbootnz7/jDuv
OxYlXFT4vZPM19gr3WhlzlPKDKS16DcadtbekuuoXmTCMnIsHO77ps0N3EdhmYbpxh6w+pDaLUP7
MDvSjC7yLk+xIbomdrXWpJyMPAzynIzD9OvAfK9fQYsIr2DVYa5o1QCGAbB4fGlk0vtqoJEfVpqg
9u91bvrfgR3g9sR3TPHnhihkI2CqhzjKgnBlByUtgb6IknsfzH+3GvxqxJRo5vmpDEp1kkKaRHkH
PTAHPwFPsE4CNfQrYOniwssb8L+djshKrlLxIDrDPMuxyS75HqR5l8hHO7IBZ61QsVTaW1mlk94T
b8Kmx3vR3Gd+GT9VBMXBu8DnG6xa0u4fy6BjCyjjpjS2i9l/ubRpsn6Togh0HzH29dynJSfjBlUG
/VI4rztQ5iI6ep4WxYrzBQz/IPKsIwRZqPpNl9ISaAAO0d6gC3fXz8x18dVrAbYhzM4K6vXsrJla
+kFZOZx8b86fFsf2afTwkuLgjy3c5fh7V9r1ojuFBcEDUyAJyaP7S9sCM4tdUspq4m085eG1L1vw
uKoyWP+Vrxwe12b4KuMl72ceZQckuConC++lTO4MtAGATNIp+J5mvfEY0OWnitek6Ig6sq71aEIq
cDLRJ+zPvHQ7j7+8rxJ0z5vSp7eyscPIo20RZfZ8Psae9eC2gF6xykj1KRCR0687+AjjpsO9j7Wp
TGiq41Wus41rUgyt49aI6+sQ9CIuG+q6H0QsEiMahsZ8nedh9ZiOhfgeRmX3TC+8tYBnldy4KV8Q
F8NnPKDD58IU+S1wMgx7PYkQZNIirB72dZ/DT4AXhLSwZzJNbI8lHVr6Y1yuRqy5JSElQQcRqjIV
iRdWVN0M3gTWeIhnc+0r7OH2Evwm1fw9kT6eam2mHbAVjN5QcprK2NCK6pFo4DReKWaW50o2BYna
hNn/wFPufFFh3CRbMUWW5nkefJetuQs3Y1FGzjpM1HTfZRZHblwmkD8QghHRF0xQWDbSsKqnYiot
qkmOQavEBLixHR3N0Z30gkBuAdNWwdGNQuuh05Shq0ouRXzEQemhtL0xRVWeE2QLDMAjYpEeKdXp
crjOCHsCXRAYFTa8tpnWrimaoxGSQbHmJfDTtfDANmwNjqmPwDVgSYRuai71nwZL1gwj+KqM4sPF
+WlDDTeQe/trgkJUeSrjriJlNMjEahoGfQOpgN5hztH+VsBKepZjvpDBZ2ABGy+w2Q1mNQso3eE8
u5sUmn5+7nM3xrXfRJlBuGq9EDHMmR5b0GT1tBiwXNb02DMQTIzdsE7pQ5HIHcfiwQpD4lsTNEbO
obLj4M4o8o74Bvj87s4ITPPEg1WGa69TtMTaNPKIl5cSOKYVxxBpqp5hd8tBJLubyQUvzrtpNox7
2uX8zxM2rHCNJ1ZZW0bmKjiCr46bzdBYobHVbNpfw8G3CccdaGGuct9X/s7QhjiZXj7f1jW/6SY0
iGMm2t4bn3RVFY+edmp9qIHcHSPHKggATaX+rgAAXcHF8ZaUKT+mJxleYW6peua6SQn7ReYxvmqd
JF9/qkh+Mbx7LUjx2dedADIcFMiQAwryudf7ukPsDys5IudQZfK6xId6xr7tbwxfxVuRVe6GdlN1
nDJasH9eM/4/OljmJv6mKoRgDEnpVRnIX/inDLTFX2wmWMEWmZaNBY/p7b9Hy/ZfqHwpwJCALF4A
m1/yf4yWPf4IWZVpegidX42WARgLzhrwhgPbonLzwj8pA8Elvy4DF2sgOilcH1yJEfNbrVoP5z5P
I+GyD5icrCbe1g5M/jxVOyI8+2dh6fxrSSBvsmPEmdz2ET3DtjE5xfXuRMAoVVKOU4ocBChRnT19
S/3cawH/hOk3AnpBdLS+wA5LIx9+P11uNFGhCuy7GUnWQqqyHFInaKjMVq3BFai+n+DFLukjaZ/T
I2L9ar8ySNMjK3bccSoEJp7h44Yhsm2JAmKbNbDzrpxWhSDN8Gy0J+Ihq1OeQT7dzHlbfxo9PXxJ
eWs+JxhCPqXLZOSGVOWM4GDIZ/MaZ4p9NECpAyoaU22v+DCuC4ZAN1diQIi+sebW+2I6cMSBnTHb
Iq4GngGuFj/ZO5rSbW0XOYyAicJ+X7TckH0W2d5NoSShGIuPooBUPmYZU1Unpc9plfbFbAqnATth
QM2rIa9/dgE1+XQLS/8J0H1zV+jYY6DcaUXUUjCm30NvNm58thX6FZYqHmsJQ2nlSGT+EDVMeefP
hO14seWe3K6X0HjggQJiqsyuPzKspRKPnNJMNnWHA3KVz1NTH7Tj0zftowkL0Dj7lE4ZWCcc1GIy
L0u2QIMtFZ7JlRsZFYCFMUaKq1tXoDBkCkIKFqGFokxgTBSg/1QJCo2haYsiLJeJ/ZItxIMvdWS3
I3xKS103pIL1MKkXc8Lcw5haZZ0MAljsRWmvnK5MwXp4af44RWqItnkOvmhbgdzzgRcI92DkPZ0O
6CAu5Y9X4UuUMmtI5lC1eKjQ3RDmqENatnCFO2clKcmMrVc1KqPjFIfDJoOiR4Fs+gNALCMu78ml
xeQc9iUzno6C2FuNgc+pg6ZPf4VIx/465xPsT7S79g0ZjV6w7karOrGTR3dLrM5nrYVJhgFeHeCg
GKSXAE3fbA49mjn813T+GKNpunY7E0DBiXGZO63cqhj3QZ4V/VlezLwhdiHt5EC2TOmuIpkpWHFz
jokal4whViwI4LCUX0VfmrJbWGNErO//PsudaS/H7W8T8PdJmJNzQccN3kFJI+rLUt5+zku/IJxy
IDN3gPHIfist7PcyQyHapNa1OQu6HYpNqtiFKtLso55LtwEiA6Ewy1niM6bMEqxBF+Kdt4eW5Mgo
wEy7ShoaN1jiiJ2CK4yNe6bRcW/GdEA3kQBjRXSCgARrQZ0lYXcIQRDNrbod/JJjmZdrpN0k+0BE
TDtVfYsMqBxr4lryWzh1brqR9Vgto2Ib/lfUVNfwGAgzHtPAOg+NlrQdz4j6ZjujiyCktw9It7Nt
qj6aSuaE77spkoDLjO1dEGfzV0PQT8SW7vYumRNkQ+9APBT1LpqQ7oKQoS6VYTu90CViKVN+qW4U
oxCGQbbNmS5LjOKQJxVBwcq96TtX3dDwlP0aHQbJSMoV4A6QenWfRLXkjELtAnnlglZ5KHpd63Uh
HT3Ayqh4vqzeoqan8zs/pd1kHt0WDCs2L3dRguClv4y7aOKn0M3I+Qklyw22e/s2HsE4ngH81deq
Y0S2HlJhcuisl2Fe1lPlzeSUhytsqOlLir3wCNwsSNZOEpjlHuSEOUK36ZID+0Mmt6MoUwsYiqy+
uFIbnxI2nhdc7Z63tWdf8NVaWdKqHmVxJ+Eu8oGQB3dnQONYmMqqnoDz1KlHwlhvQOqwmtFwDyCZ
g7sIdsIpweadbmtEzGKbkA5BOyE3qOhF1bXfiR7JjfPO4EHBld86Tw4Ao2diZ4J+T0YtmDKvTrKH
YRoHvaMpy9oiUV9R2wVBD1yyXmJdm6hrQYjmqPHWaSX8I5AI4glLAF3p3qmqOt220EmemW9Jbw0e
qn7Bm8H+EHJUNVcepEjMzdnELKpMRr9D3eAVknHvRMJ735r1OfmNgOK8fOL/tk0s7a8GMPfUrV6O
Zi+IJtafwJVsBNz+8gh1ASRCRJAc/CavyKwNJ96AJoQtiYeDL2mSD0TK/BaFq2LJT1MgFI1diRcc
TeKe/KbqPje05JCOYfE7KyW7Hqh1vivj8vw0ga+Tm9gDKUW7XxM0Gs++uSta8Hok8Bkwb+Jx4NGp
fR9iJkE7jEtL7p5ilYsaY98W8/idkxwrv8xZNLK4c4f1CL1BHJnV1zvZd4QpAlzjQNHnGi5p00FP
WucBz8U5HE+XpnAcVl9iCGvVRoB2RdlIBIq5lYHPwLISE/mbROHMe1hjRrrF0LsM6aNBEcinQucU
hLB7dnLKx8sIDqjeoscJ4H0y+OKzGvEzRK8w2LSiS5/MznEfJGzMeFdAU6o3OYdkQGH/nbpz641T
6db1L+ITUFCAtLUvgO722Y5jJ3ZukJ2ZcD5TnH79fsj6tla6bdn61t26mdLM1AwNFFVjvOM90LZd
VWI0RZhgF0IYEvDI4Ber6m9h08xir82o5BhFxGK635Doh6lSKUfi3BbQoXBrzsNmkhzS1VyZVw2u
D+Ztv2jZzYBStghzkZi/mnlROLjWxfSwtIuLKUsyid+qp+ggypn0qiodyRLE/z27JRdH0U66zQyu
FXc6EbpMLeVuVRVD1TwqlcFEAbSoERbsq4y9U+0Hxh53cozjZ0rJ9YwBVulgLNy1nd/iRxwTZqjI
cpix8HwGOSyQ+RSN/d1LnfYiXcDe9d5cTd9YNYKzSsVvvFBd1V3JxvGmfWIqHZc3TW4uWAZmXYEV
GeO4a1HaxL5Rpe4XiC3qqoujqfU7Z3SbfQJ7rMN7j18WkIZW34kcw71ASWGQIYNXDvs+JiggFjgp
FD7lY2bvxj5xhT/qUpGhpGPiB6cKj8GAUGAwpEFkdEBJPRQ/C1yiOK977gQzlorxkwZP7ZsTZcoE
OMBw1I88m+ZwbSErMd/UNvtDnX+6lUP8qUmr3AUUBuN6y9xnm4fZi5vvMZGy03N8LxKbYz8e7g1l
A+wttSpotfFDDvqyS+8weYsfKUMxURbzgEfnQiJ67qOL6+IgrZEXBy5+K79S3NYuXUzs/nF1yZuU
zIXXi5GxijqkM6v/DOIBOBxEwWKLabPpsmtKlrvBIMUqnLtheDBTz70jytHKrwScHQwOMWvqIfes
E6eQGKgOWnRAhNrG2panXi2T7tuNAL9Ri+DsdOXgXmSE9yifxS4eSqdRPyMArYSEQ70yg7Zs5y+i
A0DeCaOPKUsZrsW4i2E5dKNKYiUSfxgjewYcchNCeuTY80cCxk29nxolSDTPPSpRKDcOzXrtdI+O
4TK3c2LwXZ/YTd45xPnskTENNLx0zVf0ukMJ//UilZopKfqwxDk0QCnzPkvBIggnNOBj+GO/kgla
oDq4b91xZFwZ9+YFtmTTeLtaAjsZsWX0+WPZFFd9ZhnknXdj+tuuqOIPuOI7PyMPx0M8AxxsafF7
x/CRNIcVQMhdBrK4UpFXUCSL9QwLBSCzBj8DjIGjkd0ZpMu9h/avvi6aFse7ccqqh6Kb4gHeueN+
UUnJ2BrKmV/UDftLPm9RpzNHflutq8u24dYuQ/8p/zF4HsCfu5b9r8FFW0VdMXoXcLF0iEadzk4N
TcaWEIUsmZ2hJmi+VHGN4ZJRTvNjtTHFQ7vNKDNZcTZmTi2kvFWOLmyp0m5kUGiVcn0FA6cKYCmb
2Z4oMOgPS9IR2ptDrCjCCYR63ENrjHGAoukM8T1rvB1Pc173DQ9EC6ga4Yjpk9hqeg81pd8OWCyf
E8XcX8NtHtP9gDET/nQdb+LM8AbHPqtpN3Ayb5MGSyKPYEpfmGlKEnfv1dpZmY+ld5lKE95vV6j0
xeocu91ZaUUM21TlOM9ubOgnhXk8dplsg2dGXg7NZZYOkUS2tx1EyEvzvfJSxsqlkbOlQe1o6wun
X1Y+dopALaiTyHjpnYzLjCylby3hqQoTbbK5wkVX3nnrNAtJ0Z4BdXBSLr9hysbsFs83MFrEZJ6C
NVvXjY+fq/UdPdrmD2gSDRIqdy7cl6JzrO5ssSocIQeLVBOsMLxhBYlxORI90kqu0FBOOkwnV7Iz
NlqnYY1cignSnmY+m6NobgtttOMDTQ3eSWiN3BnaV7rgLz5jOEjrZLVf5jZuzbMRnmfmW7g2rGHK
10PYrCUw5nJlwtJkTtLet4YcLYzucqDRGB3MPaAbckrJ2TuRzRDn0xkuFbLZ8RFXl5VTqHAd4uES
yQEgDxoLm/2/tO2zvNtC0eppKB+2NR8dODSx/JoBJcAU2cCH82ZEW7vnMDQarCdhvOMHBw/hTBEB
lPrFnLSPFLzJ0zxZ/T/erLnbPu/hr17aKhKHxoarcT0YWZIEEVyvr1qDI/lGApAJ9IYxfigbiXaf
pL3mBeqM9qgtlvyKCJJ8M7z6J5+0dxaWp8maQoqx6uwTuoiG3B6a6NVZ4rra68VIdegUes4AutGT
bL+ImRa4EdlwDyMkmzESJR3Ud1pteIb5p115YyNeoEUMKYSSydUClY/iyiT16KlM2VMkDNgOMzMr
l/zuSScivsKEkT8p4HvJOs1/4Wy/QoobE1BsrYr1nW7XdXJhYPB0iIluSwJcwfNfqbmYRDTWJdMO
EiULJ2zGdfEgfGcWvVymL/Vt3efO71iuDM6ckvGVP/UE0v0PsLbb/2XyDPmhPCP8VZUvXf43irb9
D/8eptr/MmwwKo+RKq0JCs7/j6K5/9JxcBH4FOlEmyC3+QtFc/7l2Cb/zTSBQRFDMQL99zDVtv7F
X8fsEyYW/9jSHP7v/znK4epP/v1vvQTz2r8kcohDsJpEOWJuQ1tpcS4eQ651lYOf01hTHpKr57UM
5+A4t7sF28uzv5DFd9DdY/XUn0uh+GNqjO7BEKScHV8qTzEntBRGNKbQGFx2wtyTlJBfzc5IO6rH
UCW7snjMYKkc+DiT848vL47VU/91fQbHWLhsIWQ89ePrKyJaIcIRtZ5aeZzcGWbi7syZmn2fiRF6
H1Ed7Gb0zhjtQSlqHXIgY+OrIzjE48yJ7iBc4gvXYR5BH40e1gMY4VgnJ1kjaN1cs7I6ONib/G6n
Fu54xZbOrNLlkaKHKiE4jli5g0C01e85qkn3Lkklx1RoapMH1o8bgyO00WvsLOP3cbTNR73XKmLr
FyzqJ/rtx48fiHGSyfbvJ2JRWWGjwBs5dTdaGj2CLZ5Bbko9SMNKt9AEjDZ0ooUBe+lr9OzfdbjL
L0WPFDpkwE+ELuLNrZhcRfvPSlymCaYQMd9ICgLq+zRufvbGzIiKna2MyHog0gyNSmxnhwIs6acx
m7ZxiO18eIgGk54iIbD91VagcHttdLv5zMVo82lWLubgqYxg0bRll/sdaR1blKtGWqrndsNPbBjn
B/arvtxp3MUE8U4lN+PctyZsQg7D2yRSWb7XS6fsz/XWrkZuiOxYfPsaqdANmmRw5BP1AsWElZA6
R5yzE3h5Nbzo+HDnfiUXoz7vlenI6xWvbI08VOH+iIwWi7TaSaaGYInOWPdpNztOSMBLyt7K7Pcr
nppxfEcS/GxiA+AmL5himfLMrE0bgpAzlyNTIIdEjb6vVtx+h0hswWh2P4Q6jqxEcMEzysMMEwTL
X6nsgaJXjHMRsJInYeEJOGOiOqwTURKjRol52UO1B6MDY7tPpZfqO0yeKyM0VQxbwXKpHc5SY/bM
n9ywtC+XCIFn4FhOnH7JI9eZrqMYLcl+TclJ2DOQNYp9waookXpi83ceic1rMxrz3twRLOJVt5nB
KM+vy8wcQkLFCxGCE3S3psQpPBSFM3nBBOEBah5+MNGrWq0k3VuDcIDsZsomRFktxurr5FlJ6OSe
AMKomOOHXp51zY4TaoL7FpFRrC+uPoYfL/73NiP82gixFXjF6Tbb9d8Ukj6zl3zEFxEc1vEOEvAL
Lm/f3uaGCaNDTcO8W0et3o8wiKH6quj3x9c/thz48+mRDmnRd20hXQxRjq8/GFqcAn+OQZPF1Q5i
nHVpkjZyYVqlcagNL7v6+HrGOxs9oRVgVFuUHJGU4viClEYGWJNFuV5NkGAsIOhuruCDdLX7otq5
O4vM1QoHe6bhBKE8L9pGvNZTXi/7eaHFLUld36+b0xz+sdiIf/L7tt3/v3V72wOBj4yqFp00gkVE
tie/T3pUeS0uqyWhvXeEZdsHJTJrN+mbqUI8p6AlcHHPqrEEGqxn0wjEYK37utSGg9URfvPxD3p7
WnBWbx53OHtt5f/JwVjhr4cPntJpua3WDMZsij3fWbJP1bbbmz6+cZv6YIvmQoTv2vb24v4iM4G2
24TYLHqQYC98lxRZn6F1mDCZLq3egfddL6k/Zzin+DrKPwN9QspRTewOJA1DTdkS5tTbT629CmOP
wq6l+CRW+UA2d4QrJWB8/4lC+O3ixRqG2tsxBU+GIuT4J2OjYTsMXPjJ49q8GqLuD9EclfvUqZKv
6Up44Mfv4sT9ClGnhbZdmjrmU/qGVZx8rZpDGkiMSD8YtcL61kKbghTayYnE3HgVoWynaovSxb40
8/L82zR1QpIy0X/mgHW8KKhbqFwgtkHUMWxd/inl/n5XyWo3RmNgB2i52vQFHIwh0pgvD5/c7nuX
gSyAyaLLtJRP4/j5CmlwMubQlMhW8O6XtiwMqDWlvE+xHf6prCbaE3S5PgI6jFdRXJkmhlkVPvVW
hjibPRzw/wATCYrVMJufWE8e75zbMyBXk7IRibgL9uCdbCQN5IreQjUVdFMZnbeky+3Q/iQHiEqP
scqznWtBzcEjMrnUl7H/+vGzee/qBlZ/+HcQmofxzfGjSTuzj61tZuCsA+NAJh8T0pxUW/2FmVC4
zjWKS7wa0TUy6N11wMefkBSOv9f/un/ThOboCDZufMSOf4FLOiBFHmtgrLJqDej+cNgfsna+q6EG
4j1QIJYlhWr38Y2fWFFu190k2xT+NrskfhInJ4YgPgJh7URuZCYYCEQM7B6LuKU0QluYQ4STzk7r
a+PWLgEzg2pOpnmf2mlehCgT12aPfXbyWbLc8U7w50c5nF6bVcBmoPNH4PzX5sUa0Ylt01SwEqvg
OzCMz5U+q29WYa2XY9K53z95Cqczf54CLheYz/0p4sVpES/GXvV1LUBKChJ/1jXVQip4Y59rmr3L
jbzwtc4dvpYYv+4m+J5oYTrtPztL/9z1xn5lJ4J64Nh/tqu/7poRoMQ7ucPZtUnKsxgc4lp0ImfQ
ZVQPdNbdgTnUq+oNZ2+VBIwlqRM/ekOsX1vQzC7IfMzPs86qXhjiuZ98IH8s5P77PNl+nDSgbGAU
wU4l2AmP1yem0tSxaLFQleRG4VcDzINgIum5Dmy7y3+mdgYX1syy9TYzZ4OxlRNhMN4kiznARjAV
NIClWjRfJZPCYdJJ1A9kNUBrQ6tZsLY8nUC8Xl+AXSgJwHQ+fsXWn1zb4zugHbFxwOROpKe7Jyud
KaPZL55sg76Z7uJWuF9SxiANPCwGRRT5XegUzcB4fBgpE5HJljsvL0M70w5ukhN1JNGjXcKHhN0Z
04jqvhDEE6AQihiJQnOSP0uzHlJmnhaJLE2M0iNMciN5kqgGs13RU6Q3UQN80nbrnYVMKIv1+Apf
V4N5vuYmgl4pdTiskfwSS1io33biJU+WNjP5rOBPrYAwDd7VZa931b6am+WnlkQt8rbJNc8nUjBn
1IDDSKRwbkZhV0mbjRNBwrPVTvqt1hgYPJeJZD49YHitX+Yj2G1gecaIjH6I0ltTmxgz9I1hnut1
4/XnVObEBGJ/JtHK5Q284dqbcGmcSOXzO2t7x9XChNPXHYk2nR5EdIcqRYB8AUdy2JekghUhRbr7
2201bfHdWbbfpKG8CVWaztaBjfHc+yS8db/QlDsltjolcWpNoaW4cvfU7HgUrXC01PAw26J+Ksgo
+eXGol2DTSxoh3A4sl+JQaPBlIMPjIn/MtokfMzTK8UhUaQrddeDbsXlvJerB6OW7QWqR6bDJiTA
wITojWB9ua1UYfwCFp1fmQIlN7Tgo3jgZrxvIwHjNBqIAa8VNEaa79rEGz5Na1QV3WwSOFNqILnw
LUokwSb0ihx9ZV0ZfhOzU/pTs/LLOH9a96ZoRPpUFpLAYdNYeKGDjrDTh2HQtSFouwcG7pChDVYK
sdIg7DGIsAw9r7rCgYuxKFQoE93iP4vK128WUgiCQeBLn88tXAdfm5aBmWSzjIxlbdSb5On02Te3
XtRLNjJkDAjL0J9Nqt9/aFZIulNGuf4mISB+SnLM6sNcn435fCkWW/gJ+U4PnZa3zzUo8BdGmt4X
DRNeTNoXkV1g+x6D+1c888D0JujrlVznmwEjW0JBG7E459yX89NwkYhuKUE531htiQs7d2V0oDMC
I+jYe7ud2djxeBlbI02ohneDecByNo73I/1WzygeaVaIZRvU5cVOa9pbZEvnmZtAky4WTXAbimCV
CwHrIw+hSqHGRK0C3XeNyKQIDFm3L7LMB1JLnKiZAnAHk3lkUzMzHZu5/W0B+L7g/w6J155X5QZL
mrvjrtQV8HkMPdngSaouZ0AdK/di6cinwjo1187HxUw0vJALTGoHqonXSLNwi3BgSDUX3Hkz36jF
RgOdJ2QX+grlC5hPM2d6OERGBPd5ZWIz+Bw1WX9gIF9CubSZowT5IK2eQTk5HmjRWSd+rvXEbhRm
7bGwYfc8AQtMWeCmkbjJWayEPOqDLM9MOepDCBALVB6tOlFqVuWKBxw1ByjwcY6vK+/IZWgS6wwX
+Lgb3mA6XLXEEmxzdCYZfptZmFp1ZWw+4eiBdLG1vYbUGDuT36a+MMdQQnvCcqKKsidLwH3Cu8NV
2nmO69yPph60CGZRbfycJcMfDZv5OlCwpeVBSzWPd75E1WVH7GS5A+Rx7mvZ4VKmuRWfUjEI79nU
hPubOVMEMbpaUegU0N4cKjI+O+H1D8uymvzutUHEb+AQAEMtjTkie8fVngkcpKgbRO5RQiW2uIuN
dMWPLEtsFF/4C1wPsdW4O7nyaHZ2s8VYNCT77lGAWveejaVB6HRuv8LzaMm7MHM1fW0Wjhe/Rnu0
7CwmkBCyTbtjgaxjSTqaYTes2AFZN/etXwrkdHfjnBZfdX3CxaEpRAT/ZuhswKIiiWtMj9DSBJuN
AjYNdqOdEe8KvN7P0rhp6kzMe7Cm+MxYt5W/kZP+wbydVJA5n/WLlBXhYdrbGda1sVg0b95QMvJx
olHT9u4gKef6glyYGFLFF20yq1/6KrLv/A3W715jWhBmc1s9u2U3ESSx5ilx6FGqQwYQKaPgxbXq
UE8kfF2R6ERzobFI75mXy/USjx6GSMIU1a1rNkOE75oAkNQ7T95j5758y6p5dALAg5nMtHpuLpae
xXLG/HTJdzY0oRF1MPBC2DdLUZzNxoq8H/uhmlCvaVp/s3MaN14WgRO0PZoyJlNJnIYrVDwM2xtd
nqsJNWNgdCTOlL5eQ3HYT32dYyoCizk3b9VkqekqSWSPXpTIshBOJQ765Lz0eL12c4viHIeEHww2
HfiVkQ7UhQNEThUIF8haDinMaXFtoIJBN4Ow2cZuwnK0nTBXDEqWxHbnwGUwF+0JIxo3qaGRsG8Q
FHvBlyMFvgFy/JLXttobeSq/teai3a+Yowzna1Hm10SxcRImZqKD5Aql1IGks10x1doVypkmPbOi
vM2CvruH2C0qvx1jprNtDwex6n+V6PG/Yxd410Fm8alpLpq4rD+NnD5GUf4Uf1TclH1AsTq83JNG
uZ2NBhMhOQdeq/fMy0V2aBbcSEIFuvKP7rRfrdRGFMrwsDsH+dF/olifH1IxA+mOOPfOn0AFXJV6
87iaAyqw6OBRjGHldlosDwnlfJXnZKp6bGoXI1p8FtBUixdc0IFHvSb1GhxKtPQb9t5xGjRd3roB
NPbsW6kLRVKfa4xfvAoflY3JCajJdyBd+FKgo7doHpNftimTMvTQs0IATkiVow0zRyi7HjFioCFa
8s80yM2/KJmsKjCVyXKKRVO8wjiKsAasPAw3UtvRzpROreuPhqYx1R+X6CsUBHIWpnqJHyJWywtq
JZLKkdaK30Cp+nOxxhhy5KT3lhyuUcVgE7HvHDJwQXsAG3nG9XWiWj9DUGaklzJGsVqkM1KKJBLd
c8KI56tg4mwHJdyhDgA5rQ6FGxMWLYbBYVINAq5dijpDsYZOF9qolDhSFMwjsUAgCAGtLUepP3Ec
26ElLBgtfaTLq82e64c7divxaQthnV3dlbXv9J6uhVVsI9UqcfPLA7eoCGG1l3TALEBNWONWCGb9
Uq+jXRGr9rvy4N6G0IUJ+CsHgNOg6r3iR4zvK5+iXcNvNO3ROLi4U/wm3Cayzgo1WvuBmosveYWq
4guuTcpfhoIqIIdzuCWClRk02E1xxQkALanVm6YPZyLHmDubXnNNeWcTwVdrZGBOXlJ7n4COb8EE
m2mQZIZr26bzBnNUNXS/IqqHIDd6HHgMzs8hWynyGke7BJytduaA0XqeZfqNJBd8/3Gn807zjLTS
1umcGfThVHncqRmLWegRKB0Bq95ysyYRk+2ls0KpFB7/Ms0+gTTfIhe2oFunN3QEBPxTW0UoXS6J
fZxgFRP+J7dZLAxvN7sJzsRH/PvRFNLGf/n4Jo1tyzn+/vnymS2h40HWgSHd8V0y4OjGbJRkUnhp
c0UKhPY96/XxYvGgMcAxMvDN6TOEQipi9leB/2t4USRe031it/bO7VsoUE1krSbO4adG0xpEMTp1
WO59jbSnLwe58xCon42WjZI5IYJSx0f//OPb/+MxenL7gLuoHjavPbw5T3bkfDPTRZjYb+To8R+U
5TiEGGPHljxhPDXsB23IiScEho8OlcTeHOpYsrwkA0kLQUvBUSG8NrtqNw9rvG8NO7WDqFDqGoab
xMXA6aiBLUxMhz1u69oz/GyqMLMpHmDH5yEpaHixQf/e5bUnrj17JO+uQpwHRxE9tgzsfqzHTQA6
N/5SWsVurQh0I9i8wV2rb5GLhzHTsP7gwfNntKSTqD3peJrsalyCxCdf5FvkE+GPCT/IkVh7gocf
L5asHBPMrPMJIkwVfQdiyG1YjhVki49fy/b3nLwVyMGM34Eykaps1oh/A7kaV0aDFakgHQw4RtRO
VK2GNHaQkL/AeGSnomjssPToiOr++NpvP3vJB4EyBljblWhXjq+9xhjGyjlhAmgmxsGz52kX4zYd
NJ67XGgZBP//+HoWXAKUMhzAOtalx9fTx64m0KyE7x576w2nXpsyTp6j24GPHzsR5gvaJ7f49jUy
1ML6UQrGORIz6eNLOqrmz5vhj2tGhyu/y3id9ey0n1zn7QYOSOBs9YWxcRf+YGF/AXGGqvu+s9jA
naVP7/jmNwNA2ouYtMQnVdJP25R958B4406UWnb38ZM9nqn9qbZsCygSTJZahS7k+DYJWk9WfYRR
MM6Du1dKeHeGauag1PX66eNLvbNoCN3wtvQVnqctTnZR3e3jgh2aOyXI9muiYjNC++3UOxelhG8n
ef/tP7+gy6SQm2PyAuPk+N4KfJi0rsYb0c3tbO8C9p9F9KoPKGyXq1ZO2SfXM98iuxKWDMoxhpTb
JOzkk6yrRfZSZ810JSV8gGpGgEeWhBS3iBsPRm946yGf1PLQSFvr/aL1rG8a+ZCb28kWdSnzLGn2
EbInPLM8hvXodixEpfas7rNBs7NQJ3y18Jfaa/RwQkHyGUb/znJEhcbSZ6cgPe502Zcq6Y1FAGPE
4I0XnZrzW+RndJ2trW9ByHF8MU+aQEififPCnFf7k+/h7RHHpmbB6LA3jBys/PilxQA3qrLwJMIW
OAk6txQHBBzN7yHKJc1qPPtSh2Lw8Up552NnJ0UygTEyA7rTPbvxnEX1HRY5s8miXJnGXIgkWz8Z
O713FdhDDB751jfo/eTWagdWcsFVZO2sXzqKpQDaQ3P58b1sf8vxuYCkcDPTJqCOuux01XfUgJDN
yWybO7cmMqhEA5QJmmsUVvSfnfzkhb2zgziUBzbS1832/Q9D568NDOasbk+dS59rVvalN2jp940F
uTesmib643s7iU75s105WxoXQ0XUgu4f69y/Lsae4QBPlLBBTfEDULa7bPoWOJm24zxtBkLOyI29
A0kFeh7aZZeliXkDG3vZ57qMyKoci07/7Ee989m7Bv5ZHs0dPCTbPH6v49p5bZrPKhhiLbolMKo5
c5es/jYYpLoEUp/kzm2iUsfKIM2eWeCbD4dSn7Wp22VOXjwjHcZr1B3wX04jbKohFkk6lnSpqsXa
tmH8+djnpfm1xc4Lq9uu154dslJxuqjn+Zfbjd5yh3zF+EmLYEJnw0Yv/mTk987X7DICNraB3xZH
efJo+rF3SxTdUDa06AXW53Iuelyo9HFed15KkzjBUfjkQbwtjDZuCEMXkDBmbKdxNm6hucUcJwqn
hjXDpzEuQgO9ow/K2gYO59xuzUb9KhnH/ufHy/Odu/UMDjch6FD4BScHTjxz3mSeN9Jq5/pdwjT0
Fq0bQqBJxmeL3Q2vdKn1y8cXNd9eFTcbB7kP1AvO8NNtpU7LeEOb2FZk3bmBZivcjanZ0ibsqR0i
5EWDImW09Rh9RNS9apfpkJCvcNodvjuoeWmZGyupgoWcJYxgYyTu8K0UVs7gxFMGMNgYN9DEli8K
l9NfyWCzNQsjAp+J7dkm1tsqNX+hmpeHBCUcUuG4X65LNAqf1BBvNxsICRQs2OoLPvVTJAZfN7ep
XVA4TY32ATvpYkfR2Ps4DtfnHz/XN5f601U71J2eA0N1Y7b+XV/nUVZmSe2uQWkOD2urzQfIyzZD
Rsj2H1/pzYKlQmFr2ybNDCDc048kdUv0xBOIF9h4Gk5GG51XwD6BrhmkpPRGRCBu098Lkwijj698
4pPPRVmsLklejICFTTrldmT9tZ9yMAg7ijDz8WRB3rORFDirgCx3rqzPVlJy74oKxp62MhRjJCFu
+qyvvxgJUig1xA6+MW1/09fb9vHxL3tzVkp+GSg03/BGFJYnZ6XulQK1I7bOGdZE14mr5KWNkcfF
x1ch4ep006R7gb688YexeUePf/wAcL0lva0252Cu4ejtU5wo8AdxcCHZOQw6nwanqJ/02d5YVPbc
wR+ssomhoyB/m55LolqcGPiR4JVwJsNET7of3py7rzjzzsYuqfAYuTYBJardlOv6V01rx9sSDU27
3yxB8C7Nlhb9g5nVEQgiAvfAaDUI/dbUmqj/6piQeg3aMbMbQKhkh19T2+2NUbnXXtaSs7g64MW+
nidgi4uV6srvp47GG8sQcMM0V8+9YUDTNMsO9hGInoKMr8AjQyJJnYc6KRL9skuw0SApHCc7f+pU
P9LC63p/jm/niFLGK8gwbzwtYvjFXq+FzSRUf6YYMDr3JSnvUYjoboh/i3ayH712Hv+x3XqtzpKy
zDyf/auBF9h1JCiy/zRiT1PO6KmDQ4ydPnaZr1ERmT+YyaDiIQUNOVKpZhBueyzbu6EcIiB4s4wg
JzuoEm0nJsGv19sU6F221s+0tYiqX4ZWPed1ZP1mdGterrMJu1PrcvQ5svYImy+Jdb9mlGJkF2uW
o8AhTFyHcSPi4SsjNBvlER0szAJ8kBJ+RyZRfEliy6B19nR+TiqlFs6TQCDUW033Fc/BTj80NUTh
0B4HaKfTUK3fqqbSH90+aZ8ZiyIeX1kLJJJLxmo+pNA2ClU/NbexNU8/XbOa9R025suPYY1SjJDb
pnzUVCvJtCY2BAcXmYvWz+lWS5+PRY/grE3Y800QchEQr0aeH5QZV2c6fKHuDFzELfC8bAw9xJ8P
gaSj0UuEMLmZ7Lf5gicp/BLzNxnzHR6moBSK7o8djqh6ze04BQzkt5WdJ743mfU1HDpivyW1jUEz
k08o4ojWhnSBg1Zz3g5NE6OOcTFMtTKlrDBKKh2boCh2xCEppvm1YWwqrhIz8va6kr21U0vXZle1
JjFByVKre+rY5O5QK7p1UCStuoYfVH3PktZ8UJtgadcXc6RChTwvxoOn8+49FIcPmTejE5xAY18R
zzev/TpOJoi0J59KSjXpL61BjCQfGPRLUl9QirRua9shvjzQ9+c+0sLOAACGGKqZjyS0N7uuW9uf
9DbqvMyFKJGUobEMMZ32flJJYxTbj+2wr6wV5HmwLR7M2A+wujvsftt9wliVV0zeehFUFOdQyF3Y
y35F6gnD7bL1/rFr2T4h/aXnGxJhQQkxjebSQGL1a5nGmK1AJiPfMwLBPKyV26LgS6uEOa0lGy0U
EJiqcED2r+/7GHL1ZUHteUNnEw1+p9Xw6OgJYvOTI+rtdrzV3hipeBJWC2Fmx9tkOuRlgbZnRCPZ
jmE+WOgbtGb97Dh6exI67PmwMSljAApOd2OMbDF5lTHTVjUxf+xYLj8KY8XGONLcC9ZSf2cW7njZ
WM1yKJK6fWZoz5qpCzfAqBEO12q2Z/MC88SEx3JgJPvc4PP2iAt83H1yRL13eDr4xKA+cZkNvcEX
8P/sR8akejAkllPtY7NyHiu5iXEzyEqXTNCy1XfkPN+z70SoL4fkvGrz9MtUEbh4uRGIJEYnRved
gQji0o/PtnfqF/p33QGzhUjFMX/8yihBiwoNBwKxMhOvyMqheBCC+Iyw6pMK9A23leZHp96FZkxG
50bdOr4UdIS60KJ+Qio7xaEZwbGn6HQzUms7eauwsDrUanED5kbxdZLO9eXIqPQ/7Xv5ESDi4NNU
MgbkseMfYWP4ypkJaawsCbaYFiJJ3HZ+FvZg3WAjY3zS2bwtHLgcbS8jF7zP6DaOLzePAKyuA8w7
JqO4ifWyfJ2tNT9HO4ASyUujT76NN8AMt0ePjYaGag2ZztaE/lWp5Rwymp6CzJlajdFBXjYYwZXV
cl3pCZ4yXuScoW1273tmUrvOjTj6Pl5Pb9qM7QcA3UEcJXgSoOT4B9RuvEzrjPZJrxH/E/XjXIhu
dV7sLPs14r73NCeW/f3ja75dw1yTqgxogexQ+qXja+IflOAAWc84becZs7S0OZ/hV8AcjT8LaLff
eaGGYXK82/Ru2I9tv+WvB0ymnpZYjF8DwIw0DVJYIGgdO0s+T5OHr72TjP0zsEMRH6zMBoCWeppe
YQ3L0c6Xbd03iNK/pwg7vw5aDL0GgciqDqPdGI9SM/B2mVP7BrVS9EWHr1j65HIgNxJ1Bx6grY3+
ulbCSgMJWe9QgCI+4vafvGBGEUNzok2+nMbKu17T0U32pjXaMJNIcL9ziQobfTkTmxw2RrseZtsr
0jArsG/b4YdQveC0i/sHoerNq91T3zJ2xYGGYhGqyaBlqENIbdHNYNK1xD44Ih5/A6tPi2/2K3L8
YcI28XqECtMSn5FgQrysGeGjqPdH8uzR/n2GGrz3KlhlOHwbJi/jtCthqjJIG7OiANOC57KU5tVc
cnfaOMFpgipRfbK037keewaYLX0e87XTkD0cH9IVkg8FjGegYl3wYoXh5DRloLGzhSxs/bMt852V
LVCxAGFt1mTuprU8Xm2prRl8T/Bv1/Vm5kAjPFrUN1BO+pd6SPItp9YI4axmV102Q9aipUZjJJ8a
T1/OIIC5uzHTRZhh3d99sre9++M46A2aX56Le4JjaO3kepVFU9QaRPWKxMtxLx8dACwp10/a7He2
FeirfNsQPpggnwoFBlVOiSYcruXhd/D/2Duz5saNNIv+l3lHB3YgXwmCO0VK1Fb1glBVSVgSO5DY
fv0c2j0xtmdx9OvEPLrdrhIpIPNb7j03bZrmVKtFPyLXbPjHKtlGkBL/5gOa/91vnEb7HjVInfE7
l+0PL7uqsiTVHD7hkAgcTM3sutGxlC5k9do2B5cCPYrTjQc79C1pNNyOIiJaxehRFMI5SYf5xBvJ
NTdnzLPIvirkT0zfVs6OM2ve0Dr1NxAS9hK0MEqmzVI0/oU/0/ZCxnIqHJxMNlvc6dUXGlvWn0ob
ev9virb/qrenrzdhFePSsl3ypv9yZA+8uFPEgC/wXdW+pgykSH21wR/CixJhHBFBjaRAC+IBCRhh
RQyIpdbbOGHc7tQ2ot3978f5f1NF8vOAZCY6k8TMvzrGWqOOBCpk5E5lLVOqWFZPK7Zi8d+09fiH
/zIKpZU3bWofFlpYk/+6n2yxi4q6G0f4/XO6U4Ze9SERqPHj7JUjoIISNWQwulnysTAA6teGO40N
uuwi/sgmBternGSNfUpG9Z3u7xZPOrWFd2hsym968s4A9eTN0yODo+ktzTW9DZZ0JInE7hItRbae
RIRzsD89gplcbDztbvWLxtf4lObk0YvrpLTjuCWqZhbJVQLlB7Cs9V208XUdsTOhXQ0J7jXqd+kh
CAsQFLlfeQQ0aAPtLebVMDPn73aev43P/zRCRh7HlpU7nnm+jbH7z6dS3Ht+FqW1EyALJtzK1bCx
agshL4hjlgEJn2e8MZszn3wNvBmn0zQVh7rw7dfUiaxHOdhl/EjpQSAJfJRKnbRoKj7KGePyupYe
cwrBT69Cr2tEdfO8rPFCbtS0/d3e8C/x0/9vsjDvw8H/mYW5VZ8tSrz5jzb++3/xu41fM7Hx46AU
ghLdwPh2j8v9nYbJv7pPAtERYA+z725+/qt/4jCJU/SI9+MQ4X5EA3NfLPwHFZ2kRYxM+HTIYUTB
6vwrPv6/yGyY6rKIBrRjsLKlO/8vE1fTQ068eGz4AKOJI0w5+ao1KnvwKi05KqtAsoa+DQ1A3Z+F
3nWH1hEDZVTqbf7wpV1/f+D/SBT4i6v895+EsagHIp5vAkron9+DPirwfDOYQVUrq3Q9pN/RQ6Yn
0SzGV8oYolz5ZvLdn53kQoxH3K+gPDKOdsb4GzEXCPDjGTSdvXT2DqAmGWeNa6RPWj0vl//9J/3z
7fnbD3rfdcA9QBrhAZ/98w+KJsmKRouvrBlUttEyzdq2zcHj9BnvjPDCj/5uvWj8uTj4/a9kRUuf
fndOIsD/818J78+HQkqACNJPVSxMoPQquWkGxHFmZRUxVrO1Ruv7nko3XldmDPSoh3zU+SmAJ/wh
K3r7dDtKp13/9mX8/1v/b/dm5H9+64Pl82eSUoH+ZxDC/T/4J7vD/4fPVJB3F8Ast+KdKfHPIATz
HyiH8Cixb7+Hpbqc9v9BwDX+Qa/n+AhD0BXitf7DK+/D7sC+iPGbgRiLeutfeefvKBCelz/eOSZx
NGBy+IPunm7+2D8/T3MsfY2tZhncbdy3qswupOiInSuslwwL876ZBVdzBtirTSNGl8r7IOmzgoLe
vrWl3gRpY8l9rgkiGP0fui3Bg6ZhPGH7r+3uNNyDYChqzkvllA8sso9ekZWBnMj/ckvvwVMJtK+u
2pOATBgDDIO4m4552+3qxHBWiwgzJ0PoXp1bcswJ6YMVwUzUKb67hf6zGqOd3bfcjIIcYxabuAoS
c9goO0zy10R8VtNxEK/9ou+c6BCPmIzSk+G/yOa+StHnVYOpQ0epH83Qj+6qauenqH/w0wVDfAZ7
Xa4iYwmLtLj2uF0AtYc+prW0AWVZ7uH2hb7aWFF87HBIe/YMRPy25GcTG1Ivo3HlaD8zqb8slO0j
yilf1KupKXaaIMCKisN0Lln77R4YURNmA0gfet8APPhA2sEZbWVLQo3n/oBuMKvXuKi3fJfEdIH8
Ok/Wg9kfGti9SKOqVed8arH23KPZXs/YMAyte27jD9+5T4KJcoNDiW/DzHYG1fBs3Pn/0XVMltBJ
4L23+jkBf7boMZJdwtvPYHW3i5x+Zu20LYa2WA2YIwBQnjx9vCSkQ05zshvS9Idsid/5qABPEqtF
Z4pZqdTStWlucXg8zqWxE4MGO+piI5YjsrHo9xSO2WPMX5vEbEmsgzVcidLK8IAoVJT49cgtujfF
JSzKWWFOyDHG7RNVnQYMRIHU4sCJ2ic8k4FnXKOSOb0HOaJtr7E73FpfKnwr87azynt4Af+kzcW3
iVBfZoHzY1z5R2vQc5YJPpDLZaP3i8D7TOMx6k8dFJEV3ot3a5r7wHQqSO/Gl6F/2rQeIB6H85y9
6l2xRcgQdPjX2uGtxmy972sZZA75V5nE6zaz+Wd6YeExHwuTvYe3mpe96IcVgGPyMxD5D111ceez
5aqvzJse0EKvy5bReF9tI5WuHPmNCdN6wLLBCv+YKiDHYMuTG5hP1Ew9SuoPrGEvLQi+GKRarnAv
6sMVDHC9qvwT3osAhHYI/AlW468Ewgh09rfeVLcoLfcmVtvhnrljtQ8MMSCZOY+dh2Kxzve5re1G
azzPlf5T5M63ZDZ4Dt7vVMY7z7ZfMHa1ext9RdUeh3JdVeUBFPHK9c3jgBduNYkE4bd9nd1h58vo
MRqKryR2+LX00EHt0TB4vuF4mc6DWob+wzPbn6KtDslvvw2m+wlSp3QA6KzZ7IiS5oCc41uiRW/C
5/XQHOsL/fknu1waVn8QYU6ZzgY6TJbsaGp5qNp4ncXFVSxJqE/+46S0ZoPPsCZQQy83xjjd7kBm
4chlzc7Nu2izZTID8vdJRctIHNOMF0aLN1OSXyYSitbIbV9mXqR24lTQ8x35Sqxovi11mDrOu5RX
Oaa7Bn4KJ8gt7X8axMCAByQSgUXRVCc/DKjcicdIZxxUkKgFuX/uQafRNM6fyF4uuXKmJw5R0ge9
+WRAbF21kA9XPj6XlWcezdxrbgQsnVKGsHvOdHvbzC+qlKT0mcO1ib33yCia1VDZN0mLQwhuGto9
m0TALc1Kj7rbzHa5cGfzsehgr0xuvPdzkLJuXC+7qPWKkBw/d7MkvJNkc2QsTNPv0uyOlS8QtaKs
GSoNRPXJr+z52Sn0NzhGV5Ttx8xzHoySXZZ9VBorlHpIP/sE68sYER4s3M+W/SoWpgzzz5wlOzGb
UDlyPzu0Ni7Wwpmug3K0b1Yv2BSxhiKjAoUOEzyFg4J8p43buGtv5jWytegUjUv7wKRiugeMdKva
Rv3vRA3iwhmfZz2X/UPf2CmhyMygpQBOi7dhpVvasDf9qlrptfXi4Z3ZZzgc9n4vQLndHVpeOyWc
2Po5Atn53ivW/S4xFK9tX48bZ07qRx4M4LJ9nJ4wZky4FwUWoc6udrByq6D0oV7lMQkVzFSWNUON
iHuQtFHWYGevFRv0UvzSNF47lWxjGn/Os5+OPuKAyjCcKHg9t9iPmrBVMDXBylZ7etAcC+Wvuo9v
GEp2Fn69zWw+dWllnSK7Z9zf1kAKOKqurQew0B2EWz60SAg3VtIPP2DJ9ysSjWZjPzNapN3HNacc
s3zwRn9Zj8vQYIBZVDi7z5ozMeDNPA7GGRj9xD75fuHF5ne71PV14ptrMZLXIut+wl6y5kvG/wFw
aoVDRe7hctshWT8FxEJJeFKib5IMcYgmkrc8RjWpW6d4qtXenslhk3N5tr1M/uz1UlvVeJEPkYQ4
CWzER7U+1evZIGrNbgRMyDQ3tiP4gg3fO4WAa/4o4CeA0jR4YN0796nqro6tDSFE8Siwa3hXTl1g
SYYuETQWvj3S4otLWZoflgFz3KmJyOuSZMdg6Hm0zAsqKlRtldOclE5p4L2SAI01N56tgPnfAkdj
/mFmteJ0mNKj7+CL1jt/3kl3sZlwKEgbzXmetqgA2nT5inuA0kJrdYwq7Ruc5F8EwD9C/NJDJrgc
AWaOhS97sdJu38XzOSmMx0XzNpZV7npHPZv3WG2K/CZafk6e/F4xg0i1etvytadpvsUwsXV9grWn
TWSfpomQubsdsHIOaedshUQyTbmfGeO6AqE1dslhIRYDZJra5hGJQXNzrhx5EFNxiXEQ5uOl6Zxd
WWoP+JDBFbshrh6MOZRqnW2EmuTVsI36ge+e0oFtfSYOdV56UO274bgMSxwjweD5T/TBgBDJLrAr
RvZvbIK7QBat0INFt6M9e05/S0betGlLvOskR2vWqsdSlYZ9s+jFneaEqGjpwElb3eDsYo9tv5aS
lRk4LegDmELekfrY/YE39p7eHbHOal0Z0Afq26pekkdEklyJiVnlQJwLbc0IRd+COxQbkyBZPFm9
E1qdaQTdPbcA49YCaMLWnoxEZFs1Ls5O4eU/oXrPvs/p0tyjTypSGbBprbp0iW7EjAANMdzIW/k6
wMugRHJxwSAk903t6Lssn5q31gaAbI93W5U+3JOptLLc1QiIn7NlNs6tcNSBzFLnqzASYkr7sX/E
VfXhjCWXaY5v48HHugVCuaKQKRpde8iwRW+UX6bPOu7svcVHX+F28B4rRXWSDbGzzw2vJmO5IWNd
wxG+RBAZgAEDuBkJuhmNsTi0qcmt4TXWvOH8sKydVVu7KXfjwyDSd7PrJntj9LrzZuREhS6DQRIu
UP+rcCfW/6IgPIIzGtJ0xsT1xR2U2NuY9vml4goE1059MpdjYICtYKTLGmPJ7pm9WYE/wuryg2WN
I1qQYqFGrGfvAyctIN+GABsOp07BNivUeSq17L0Vub+fDAKPuDcLbL1lXg+/FpjZu4nAQbYD/XfH
7XUORAuttqbss1n5T6lwts5U9SDuse67/qZpsa7q2qGJB2CbcIu3fJPayoq1M2a7B4hxr7ac1iME
OHOqbB6lYZqOFOzduhkAtGQzcBglo+9MITe5AUYJXd4p1Y0TPpurnP18j2v82R+LF4sBYdYDYrMn
jqfqmXv1gJ0m1MvhjkOe8tCJs2+aMpiCasZmYssRQldf4LiyW1d5DAGEAEYHY5PgvCTFMzrj/j7j
NN2L7oNnkHW7hBon3Pi1koQoFtGlazSTyg+9EMvl5EAYk1jJO06e7RIAidh+W0bC19Rg8uV7YKNN
/4eY3IF7IClX7pwSOzrb9bNpNszYp8V+XvJUBQ6C0pVLyjrCEsPcEDLSEm7bviz5Ip6kxNtfxgtJ
GLl7AKi1ViBKNlGUV5emVXifJQ++H0vkrhjww6nWDrFnb8waHJHxvcKDZNV3gVG7jXRi5KGleUV3
l3EFLMfCOu5PDKRWbkZBKUyGFggAEW3g43e+yhmavRgwPvkHFPtrvc3OjfHG9q35Bd7il+qYpPuU
2usk11sgdDz6hqNrRGL2Kdsrly+AZmCUR31Rw3oi/moNZRaFC/Uo94ZWHFHzHpjhPcRapw6lrq51
wuA69Rx/mwtcBWmXoMBowVHY0brL3GSB5dpNIfjWe6R1ix6B28IDJOTI7WLG6c5JLetNbzkigJtD
+TFk58J20Z2HvC/dsOhygrKtdEDLw/qwIK7g2CErAsIbAV01Y8I5Kz23d8yjkoNG8vHLpGkiZJ+W
XHOiO1FBWN6blat56+ptu+0xFCMpWibx1oC4uiIkG14y1FQ3D4XqTneGfqMIH07xbgrnzXT6/JwM
DWnfpSZuZY4OD/S4DV8Q8TV9zdjsDT0t3sZ6bp/jHJzp5OX9j4F6g4h1pR10EHjdRjVG/yIGT12U
LLODlvj5dzeWZKoMkqwxGysfqFhRiAcxuv1775jRDXZvDKg85WKC80e9a0Zp8aysmdQRIh8IuUVO
W64mE+WWJeppB5QxCkz0Hs9O25gbv5TTg0QIf1yMlF7M40F1vcK4ReSFrau01c6/aZ/vBG04H6lD
wqhbc/SzpO3vwr7Gvc8Wl+Ni27RvmBnLNxQ3EQ/NTAig3to3XDWAgYXXksGazN0bpGfMnGAfzFdG
CNOeWFU79AtZhbhE9gsq/P0Uk+aBQ781nyYDozcNrXLWZjlLvpqBi9rvRGD6afKaZ7YdNm4ZXwVR
dV/KHoSxAlIlsf1Wi+LRIkVwuzjNEJiRaWwW5dEieswzj1LE3BFC+oduGiBrV2VYNp0VZiNAVJ7a
VEx7UncCq1tWKCm6tZwYS9i9+1xo7ZV7t8PzS7UQEcCYKfumFwl9jEQLGdHRoNMC0dKwsrbKxfgl
APpiwkUPKy0yEaas+JxV2j+QTbhPo2IISzr1UDkASdELhVLI9yoy863pJRsYjYTOc4YjgX/M2IOv
EKtQhslvZTWRsjKb721RPNQO0QdK0+Nn3wbWr6N0hubekiLsmWNQl8twzMmsLJKvhWmJ7TmrQelv
Kon2QoHEtu85dd2AdMlcDr4eRes+tw4Tqp9VOoLZLvLxVJn5ZpAeNm+6MAJN1nSl9z7yETmJy/+I
n9ONlFjPw6O7vNwjdmbY9pKJkm/fJWHJs572TAmsqgK9s+x1r9o5LVQ9NRoxXZ9Rn836szcvS0Xl
hTdvRTgiXTaZLoZ0nSAhGCDQRkYaXoN52V8L0OLNxjKbnHcoRbigx5+kImyywvusgUm8lIV27qax
Db0Gfowge29nmB1VNwGFCFjrC53Vnq/yF/gMohlVpIVxh5kznj4I0yLZhmJeAgPn0/6asSTr9Xuk
EW/pMjfJiEQPyorOoG/uTVo2+BwI0tm6UEQoGBTHpaa99iSSo3ylMRX1UZGFetSla2yaJNl2kStQ
vKCSWGSBOK1gXuiAvdDJ4Lb9k5UTZ519YwJ/iWUNwwh3Yqq4Q2NNgqLWIn9NgIq95RbygauXEo95
oTbIvCWFRG2FRVU0O7AEGkrwqnuMF6g3ECI4WgoWqd2zrKYT/HKqTFm9tnGzFrX/gXRoCPqyTLeG
Ls+DJJXau6ke56kpl7OBCQVpLLE84hxHusUgvZc7ot6BWEWdE3ZWzdxFzMhi9ZMiIvKBMxuPZdkd
7RS4p9FWAs0oiSQMfYPcSU46A6EQxnb2ES8ZD6HbkK9dTV/GSM75cm9EgRZkYeybD6j3DiIWa4Ya
H8Se6Cc7dk8KTi8TNMO4qNIVZzSu00V2rbdF5rQ2k/lY1VGoUmVyKzlfugs/PffE2eU5WHneTcDm
erVGpEdks5a4PXpM0DXS12nI2pWe1Mhf4ZucNEZPN6RkA6j7EaF11z+0ctm6afxYgHtbkSPyOtN7
h80iHiwz5vsiSkFnNENMa2eXmwKvf1nFL7Ky8q0gnfTo4sqEMJXsOzIP/IintE2mq5EXznPBnDH1
LW0Tk+8T2Hnibauq8TZmNWfbDJg7qtDKf9QS+bMZ4yvw0AM/ySt34hnsDa+8/yHykgHXbHIUglgP
EQXsndQOTAOlzoTMN3S06tqQIblDHkc4BpsNM8px/ZQ9BGrbPwoqoKac5u9cVga1fhoOjIROClYX
dYWerUd9bq9DatQXSoOz0XfHu2R9PYy2tfbH7FEKzTugRvg0hkSGg7v8dB1kwq5BOuOUo41Usnpk
jsYh2U5qg+SuegRnj2g1J3RjVZHHtOnkYh5qp3ZIchfxpdLMdIcZEfTMqJjNzBAf2G2jezeuuYst
La1dgrQlKjq/X5teXV+5eLZlowvIML5z6R1Sb0rOYM/JLoZb3EgC4Lyyfg318tutxG8kAvXEIyoR
ZnpyXWbNi+NNchcDXkS4tEFRiezWXPeqebXc7ym+vAsGGuuSKDw71dozH4eE3Ar9Q2Med/Mr597w
+M3BaBfcoi3Eidmc5dbvl+G5jAjvWfxJXbLS0kJyrvYtkvmzk6g5TDP/GzpaCsW0fW2YizFo5+Al
PXIkRSuHQiHqoIaZzSed6lOmT3ItIv6lMhN5TOpoXeqXAerxIbtL71pyTH1vCM0BAkXbhLpb2SFx
VCXxUJag5J1zChWms6rZSyhhuqGdRxgTAzuLGoCLmb7c9WfB0Jq7ptWy0HH6MFtokJm/vrEY7c5J
R3qKXZB22jXKIMNt2LacuTIzarJs/CYw6f6tYtfiDZhql43Fu2wQHjtN5RzLqlPrKFUEeNoiYYJA
2VX1XXfmuiT3aZi5B7P6K9Ggf1WyCVMfGoysl2xDvAQh9XmiOQfw/+wkHAKNiJv6idruiJn1xMjO
2ksl39sZntsAqPUg5bgvCP3dZUCqiQNe0MTA9FyztUChrjrj09fzfjua6pTfv3aNODv66uYwpHkf
GvMcDqbFd9n+EEaUsdWBwhqUzngafR7yNPKwm2btBonBsLZaMz4URvcTPmH3nEXuZwKQbYjtwz2+
fUxKbTOohBuJhDnynxWXZNnrBjiOovvR+M6HrBsRkHxnPdf++MxjcCWBJV3XVvxJ9WOeatEfrBG0
9ORoxxhRI/oRRsFiHlPS72AQDjAD9JxoBCOzV4nSxj2iLWAsCw1lBbpHZtOVruHixvGbpmZGEHax
dZY42zaZeShiYo/ahloAlPrJzMaDXbhjoJkIAGGJEQknaW2nzOKockKcEwfZwUmysnNCYn2x8+Rz
Kc993V5oW9e+6ZGY5rnc/W6+8RqYGFURlJ7mrZq2MtcF3TAzxA2ZT2dbTy6DbTyiMsqhtxNh1y6s
ax3SqNEnr5ZxmjYi/9RgxhU8+JVekQUyFTKo0m5n6f0VVdPN6Yt476jxYrBibqHJBLY5PyjJ4qjR
f0XAPpiap862Sfs4yPg/XLy79l26hOgtwMRXuTWvc++73upflNo70F0luyK10Wb/JjAE0FZdwLf9
Ku3UOvmdLVZpVdShGTvjZdbiY0s+3Kr2lrc+dnTCbCsu7odCyx8FG3hGh0G6iINmzbuyt7P1Irqt
O4nDKDqx5utPA2MsV10zPw6+fqm580b9pQEUP5TQkIpxW0j4ZE4eh0Xb3fi1riiUChI4KJK6SFzn
+9KxFpzMBm8cPPeLXS1HNZtrj99mHDMgKxduDS9KfplJfIYYRMCabjIQzqt97AiUMwgHeraQXquv
/fgKGZ6rXEP9nbohMMrLUGXL2r9HJ6msWi6pwSs1WhiDpPKcPTOWd9FUj9XAZ5kmsS8VW6l42yxa
zc+qbQtHfLP4IxXP9GhhfenVryHhfgan3Dqb3H0QomA/n2ywdJybqAlAam9yusaazMTc+AYmH+e/
+2NMou8kVoZuPcLSCJGYPc/t2S21sz2pA6vhwNfBDA3eJU2jYxX5DVdxllECwmJAKxK2zN5uJHCD
ta5MH+tJwziOTI5Vri83wY73uekm51YDow40Eimfreo3FKQTR4jTHL060iwfwKRhjCe7OogV/d1s
O2QV8RRn9B9MrCHVmU0PTHHR9nGlxbvG8D9FydFosL7FV7Hk67yCYZcN87jKmhZ7PVmFJlEhA5YU
8odogmriFvdNka3FoC4yxSFj6PdEkZzwOag9j1K1By2PH9ssYb5uX8gelIc2Kbaa1OFmiv6I4C05
CFsbN5Mfv8k6ucyt3BsxXrE6n7yQcZ63ihksBVmH1LDQp2PBTPElq5ov8Bq4yDz6zmzhL9BGcfM4
AdcpCtB1V+b2VsMictTMfpfZQHCH5YnIp5VPp/I4dHb2mPQJmzSh8ZnqlGLKFNqpTroN4MHL0pir
BESgRv5bP//so+aiO09lFe0U7H6nAIVOIf3gk7xodubWnssnH7Kc2aPSkr+6PtlQ1u96X3KycHTt
0yzblGrY6gKfHOM3VGjsud2NyAhMvFuG7kgC55QZQ+BVx76s1wnZsrK7WBzncdI8pCbmqZ4OzBrr
+2/N/iassgtVJ+2gV9J81Xo3Diw3ppcZxyjygkXx6VDobFL3OYnnQLZgeWcACfIhseNN3O6zYZ1P
p99CYOOfgjYc8mEA94+GrmN1Q2Rn/mXW99t24lOJ0JHpu9tPG6v/idZTt+r3PGs/olm76uNdZmCt
Y7SQC2bYWhZh259yaQZ6+lEmeVDTbmYcwxiAMrcL+4yrjqFM7qJRzjkuhpQkCAFtIj14Dr99D2xl
46TRMzFLij0+kzyJ1D1wVa7vF59WexXVrv6U5V58IwuquZYFA8J6aYZ912pii6rDDEyrJXxPRPa2
VDzRmuIcCtpuNEJ29ZVcNYwW2EOmun+UPqnoqAn4qHMyn+tadYfIKsdtjwqdgNvSfi1Tk+Zt6jjq
M5P5osBDGxL3frEJgfvmeLzBTo14aZ/n8VcHrXGvk4K4yWy9elNGP8zUq8kUtplfP0052VJLnl1y
mAMrmWbkTWQofA6Tl2G7MrurpBx4nijqg7jM12Sjsdhz3hsR7byiumWt9uL1uPIZrX4jvzEEjskW
LOcQrUz12GH24LJ6ZXNebStwgzDIymhV0CaUZFVhhcYMxuN8QNTfkOuX/zQz98ry7tUc7L2ZJF+j
I2kxAHf1bc6YkE5euU+97x9ExJy3npyL8Jjt6pF10VPelk6IOKzZhNXRO6d8uobZzowYrh79C5xj
ptbRiNZK520Zk13NVgPf4bjSrP5xHqf7srS4tmO/WwSWkNy+NI5H2qnzZI3aAY7gacnbbeaMLTOC
UfKrXLRdLLNrXrlEmqfxbdJhnFr9O/SeGaTsck85SJwdeNoN81Ji5O3k1kzW9R4g7GtMqSvLCsaJ
/aNibWPIMwYqnSmh+uHIr9YgMlGnuA/oUtGSMPK17vRbOtGvPmGeRdYgahcrR8ZQr6Gk58E8UZzm
4GwTLXmwLfXo9+jhca9urUl+V8RaAJitP1WU/LD0ivLaTQ/waMutVWq7KHb61ZhMu1IztpbdbLwl
PggCKe94NTbbMRmo4pXC8MEytIwKIb1OOnLaZH5AZLiaycdbpUVxAlZxiivL5+3DfeCS3LcyjGLt
Rsk6Gud5VXZMSKqGDyoj+V4vHsjk4YAS975gjEBciDU44XxbO7QsUf99rotLFnXc/X5ygy6pBQ2B
2O4QPSlrCciG+V7a897u1QVO8SZmVhEl9ZdpazqWLvGcVogouoZhL74apJBrWzVbHw7gzoMxvemL
yQIoYIogQdsIsdJGzY9porCuA6Etblbg3+3iDyMpfARy2ndDzQSOdcZXZswiQGd4YAse40xU12Qy
LpGYHkw9vmhjtHa7/t3Uuks5tBvNm5888UOoTZrrD6wP4cdD/SUZB3YpKK4cb3pP7yP1YZdn6afD
etSoVg0Ra5k+xIE5UGoY55yFtd0xYinMPdaBYDLyp1ndfG8/p+bOL4vHqbiZUlv3vXvXAzgxazOn
hSuGI3aO5D4W07GZPRkmo+kQeU0IIqndR2Kv87AxogvOEDohg6nVslSslehsmShT3Op9N23qxttm
ngAVLOncRQ7AM8vR5RTuL20pTshAbo5KQ23BX1opkLA607qeSGZyb+ZNMjE3H7jTAiPu30kPO+Se
/Stu+4MrjCdWbfBy/DMzjgPt6oyTnT0n/eUKzmuFyL3wtlYzr72y2hIOtFWi89kNtcAYe2VuS8Nk
wK4NNY8cG0nKsHzVVMNJ+fovjK0r37ZesOb+iDzCZcXwiY/3l6ZFW7LY4zURRElgqvZn72ePmmMz
i1LtEyxebgUXMsmI1io+iaxjLQVMVWVs+L507U7/9j6xyr20k3zojPk+8SrMhzZvTn3fX5Jx0YOi
HVA0iCIQFeeoWqpjlTCCrKac+VOWv1Pkkg3UfuQqeR+7yNrSOR6n0Xidh+arZLFLzG+hMf7WnnVe
bYMB1HaZPxeShley4pSMTT9QvvvB+PjucbZVmCa4rlnImf589YktpsDY3lUaXm5sWPKPa7tIZj6i
XPDYeVtnNk9ZWVwY2ZE4JZMK43B90gokTInEn5kYM7JZ9lgtlSquerXOdTa1eVevYy0+tV19z3Oj
3u/Mfma1keJLUEzwqlnb+81APDBKGR7l6ZBCHA0Gm8ktAhVjU7viguRZP0WSUDy+o+KlgyhXmdqP
pe9RRiXPSgO8BBYF8keWhJb0k2Oa4EOvarZksWlVPI/GEWplFrRNXAV9WzPv5l3letC2NRqfbUtE
YBCZRGJm4jbbiuF0ZjK3K7YiHr73BDH5RODWrGDmli86ydK1N7Tfy3Y62fQJCZaSOVrZNRIN13kV
PYJirBhMOUhYgGaO4ahMPiCHvDiTnRxLEo7W0sydH5amf2FV4Ew1PkboATTW9TczzU7pPBFrbcb3
rdSPvjO/VcggHTapWe8EGu8CqiLy9Yb3BRP/eswpoiyzOEUTdq0s3SP8v/LrOmoCTRorpWuW2+ua
RLDaZCeRo4HII0h6CYaVs0gepv419TJydVx3n5n1IV7aXdMMT/9O3Zksx40s6fqJ0IbAjC0TSGaS
1FiSKGkDk1QqzPOMp+8vdNpOM5G4CePp1d3UYLIqzwjE4OH+Dw56sGe1YmuZIvhkdhZgCVx47mYB
rNEdHyx9+momtfVWnTScpTr1r6Wa70I3fxTT8LaL7U+1xhTioWZHqI5QEbsbc0u577DZVEL9W1B+
aBRAb5W7HBU9UOlM0s/Ko481tWlKcndG5H4QIBsRhXrGiPl7vUT6fTcmf7VK+msAeRjYv3XShpam
74i4OL5gD1p3r4z3VXqezQr0Al3YNHsjt0VSHrNoOYTJ5x47YLf/GFMPGHH99OaGd61KkwMvSWnx
rM9gDmdqRl0eaw8F0hAPiFI+RTbQMEf1P0fuAQcL2XHPC0rOH+rIij7FdRR8bFQGCihVfdDmLv5t
p8VywlBM+Z3a2Mpn0VD8tYCD/EePHG4YrUPFl5soH+PoLR6TIwLuiDHTep275xSk1lsAtfl94agz
CIM+ecRkzTnPS60fnahon6DlRk85NP6fQRE1XOm8W3X4hzydJvWYB2gFKMiKIkibBl9RqPmB99eb
xkx+2DW9JK3DJ1RvOho9Cq7h4AKrpyFamjdZEqVvbT1Xz6IdvrQF06gGVEF9XSm+2Cja0izXev1B
oP9KQzP9uwmbA2euH4XKccGkauotLyoETo3R8+wMgNmsL20MxlTERS0fUe9t7GA8peB802m2f6oT
S/nQuxQ+9R+QfOtDFdt3aa++Sar0fZ1i4tsHJ4UCxIk6knJPhzn3a2PRT/HQva9j+yNAtvjjaFUe
wGTwUwD7JXVAQxK7jfC67N+Wlvgax91jqeHJhoH5wAuEzgxGvWNHfz5J79MZ/2N6VOjnfHXUN2MA
8X98ElZ4tOm5hNb70h5O0gi9JrGzxW9lpLcYKaekV7xZr7/ryc/Fdakhf2Hfol7KG9MIl+8KTLJj
r1DtC6XJhtYCqXHm5YduB4+dCvbUtBC4DGi4ky3aD1CYfColb8OkOkPVBdIUAhzU4mckgDv5eqk5
VUI0q1vfmEibEmzBG+V9ia4C5nOPWuwZ2rnM8/e1bQxHJ+59Hf3Wryk4xyN6K9yygB7HLPKmpXyO
ivuhih/LeP6QyGLSlBSBP6Jye55blxfuJLX0h7+y3n0KBse9C7F89xYnns74CIY+HiLfmtz+gXAb
wN8m/RmoivOF2mB01BeXzL+K0oM7qscBW+5DB5ItreD8DwZOFjD2fJHKrKWJrUPtcLkiCW3fZdC7
GzN6A6nqOEzieemax7YDpluY9/EcAlhO3L9dbGJjCiyoXYlJSNns8E1i1RTnleVRKcf7IZvvU8XC
CBrF/bs4mdCVb7E1LJYpuLPd4O9IowfYAXlV3OFN3UdPdvc7blWgOgZJkmFikYAf6Q8uXTYPWsNz
OX3FMs4vC9CuDpc6zXK0jF2E/Iea1CwXv+zkV1O1INE1981o8wLo+RcT8OidSZqdVU13qNSWmmuW
JRwlo+PHKA6/BVt3x+ns0otAwSvoSz90w09zF6KaiC3m77ypCg8dlM4LRfUAAOANpntf6HHjmGpk
I+BrM0c3FQFyfgWN2tcTLv5/s0G1odD8v6kUx7jIfhR/X1Ap+A/+RaXQxX+ZdPpRprAxQrU0yYv9
F5VCU/8LaryuU9tCWAQ6AySL/6FS2CosC03FGw2lCIkT4D/6H/aUCbEKwUg0deFSIBmr/x9sUCXr
jrYQRCAX+yYDfqWkvL6gtOo6WnduYUY+kFEkfszMGR/I4aLPbql35xeTskGQkuIGLzkbMLDhaiAD
YEAO0WBMX8ZKzDBLeRnGPmQx42ff561FTdsyvDEXNqAahYbSsgABvgMOme7IKG4GRx4KTTmkmBFO
vQyOs0qXFKGIOOOV+LFQUlCJbq17xkDbCOVNcjgnyB/Q99yT3L0i1P4Zt4M4AHQrg18g6Vgv57gd
FPCvqDBVegzXQhGxPzezcp+U1fh2GitSAGsCJ9+GdXQ/I6aJE4KtnbUytWjxjiAGbn+HFWVOfnQ+
hAvBFW0WBwb7iqim0EjGyduJfM7m4SkzME1eEuwmWJLLMVjq8p/c1RoECtS+BYiCs5pmpu4Hh2rA
nqOUnPbVmrBxCdGgA7L8NLFaf0sgmpwXHzDKWUneJAVt5APvCPdsqRF9yJ52+fsy6IBCuYBuHAn2
1s4mSihIicEi4CLmjfkEhkd1MfFInT2S/5VKCXOFWLIUOZPcQvjHlx9vcqk/zTzU/NoZ44+GOuCP
mUsUQuOYfiMldjL0kh/1DLsjEG2xx3Og3RHw3vpgyAwIwXngoMtir36Eg8JCFARO4kdGM72r48rw
cCTP3kKwUM52hpYlzi3QNuawSZ/SKCX9mvBG+WFbAG9vL55LIt+ftYOWJjxfhNZYOoYkZr1YzJDF
erdow9Qv2kT7u8mM9Aj2urvvwFDe3w61ptvLqX8Raq3jUQXwoamEpr6m1jACZqCSD7USBN+5neb3
+CDtMTg3xiZnl7PaQtbNXntCdw0YOS3tEtJYqf9bZv19aLXgAxpylNtjk3t+te7ZLpJNq8N60E15
XL2YxsJEbkbtVJbVSKu4S3VYHovJW4jaBPJP5g87NeydmGJzfEh9UgDmIEKN5TJoosxKPIHt9608
y499ns7vk5YjMc+U7rtBynI0q4neH0RfnrUdSWIxAJPgEYk6al5q9wKnHhJ1YGSfF7xsy52D6fr3
Se1zeRmayGmo1mpSOK2QpeoxVWjLjtJKXTkk2/FI/cUIdkJdry3Ul6AeI73K31A+vZwKXFK6sSmN
xKdvNmACFVOw5Id9Cuts8BbbDncot1tDg6qM7o9rM8a12Wk+lUuLpWLC05AWSVFbJoQpFYXuSnX9
20trK5Rp6gZj47olfbgcWp82nKVlmPnkiSBrGvrqehJlxwkjmj2tiK1p5AoBoIWNNkCK1dWWGq0d
I7nBFk1dzujcUOaHcgC0fecC2D8kI1q2d6ho6W9F2cxPJeohR6RrgG+ivm6fwRu4vLUwcc1ajV6D
0k2Wb/C43ZF2uN5tbDYVZSw451i+m6sLzx41VI+DIPWDSpTHseNRIPowO3K+6Z4qsdhdAVDv9d8B
Sjr2Fq6p8tlXJyWwskAg7p36cVvSnOC4BOFHDz56i0ac8vP/FMxZbe3a0Rahqj0FVrczHiUuMIsy
66Qs6Az9B5E0PpSO7DxjWy0vx5pTEfAXSEJp6WXYfUO64D1qIEG4E2rjwJKH5P/GWk3hSGu4EY50
M0PD4gFJlZrOA6hkEdIuxuMHG+vaLmG3OL3yXJkB9eMYcYn+zoZg/4DvVP1BmYrAK8e+eqIUYr+/
PRdbyx8SPbcUZGdkwFd6PANszHmISgBWpLYnvZ9oBHWO9VcfueXzOGrB6Xa8K/E4lUQJiR1TB7KN
DM1aYqBUq85aCpH6wGrtnx1M7d/zYMtO5dSZqBri1PS1G6LifTGaDn0Yo5/OkYhp9GZuutDw1wL1
xzgsABmt2DDbnRtmaz5cqU7EvkESZK2IjlM06y0act/su/GveRkV5c4sa+ULh2z6iKv8ntzuxsYm
ibUtdFhNdCjWWT125bo92lPuJ6EAeJML7o0YQstzZ/NPHVqPzSFBAOvD7e8g193l7e2g8amD1xMM
U6yljtJIiHHOu9zHkS6gQjAHfj1p5VFFPP2dKYCELprIDkJqLGBWIHaWwcYJT3heEn+ONCyvLk94
DR5U3gIw9TWniDxUbRp6jVB5gcrs2VhthYLazIoTJCncKJehzJKkOOtGrmT0NLy2HNrHpEMXPK9G
LPpuz+rWx9QNm2tE1wzkB4zLWBTvrbK3EGd2A/ruTiGcY5oZJpgcTVDmC6b7vqdfdTvoxgBN3r0I
9piAByGgXgYdgJgHFKxCP2r66GMb2IEH5np+BKHUHG+Hkp9ltWosCBs83m3pf/JHf+hFzpc6uCuO
cCP8oMcGAcWgkcKN1ntmFHV3GX1GL566/AyV9Z/XB0YV8k++g6vFWtyf5ToGnOeKp1nh9BXP6vZr
EWnRvS5BQ23fa37iOOlnKRu2937aOBEcFPiQV+TkQiFmNb2ZYTRGGaP1qgArfJfV4T9LG1vHfsat
LymRCLo90q1wRKOkwWlAHr86kHlk80AJhOJBm6PgJ2b7OV2W6ksdFdlHgQvpzsxuxkMfQxWC9z33
/OXqqS2l1jGkRdp46tqngsvqrjXIKsNBkrjzbucheL2CMFxhe6gEk99T/pwXKwjGMjgTHAb9JYA3
ydO3e+hSWqhLpuLKFzXv0XP+q4jMemdar+Q2VOn0gocTYmsoPWGwfBkYX/Vi6hFX81FBloaaWQ7u
CRDpdG8nk/uh1KcCo6aQXX3nOMCjD2mrzOljBU7wbCekfofWVCklq1OI6i1M+b+zMmhKAGeJ+8WG
YfEuAi8PaD/IrfauxHxwvotqxHBRFzbV9zNwPHQ2BCQfLw519bsWoDJ1Fyg9nRHRhvC/Kjc0ds6j
jfQD+LWl4uGFiKaN7sHlqBujh3G8AOOsO6C56FZVPmI6ePZNU+KlDsz6YaFuC8s48waJAkKUJKca
bmRHLavFQUnz+VF2UBDCUpqdg2ujKMBvY6Wj7wnMwrBXv06LxyTGHC72IY9qh85ctI+loA+RasI8
qSKiZaNZeL1mLsjzcezv535SwK8B1L+96a6PUNeipkdBCagy8nirTZDrYsY92Qx9S4z2AQ2V4tCV
S3jOByiPt0NtfRJezVREGTLqi+uMq3U7APGDCH38kxUMaGe9eRh0OsExBCkBNr6jIdpKhEgNb/IX
BojQ3sZpdDxECJ0Hq8btI1ty+gcYzR+RWyjjnVVzfYtR5KWiamOUbvKYXW2VAep7VHVh5NPy0vAb
1VIat2iVAaR3fE0Jozt4xXsZwWZQOSsky/a1o17YOgOgwCD0+4kdStmsik6p6oKiaZYi/QosmtIq
dMedLy9P78sbTRa0/zfs6nS3FHWc4EFw1CVjcs4cnQ5FA7zl9kffGhwITTI8wb3JU+1yG4agpaIK
X2E/LnXrbC4Qv/p0HHwHv1x6N0ipTJO6+/aQq3Y9Np0+sovLAaW/9ebXlmjJRGlE/oCd1gdtBq2O
8QFSBaayfHQBoh8dmeCnBahhyDwINPA83lvucrFc/whK9FI1C73L1R7P4qpstI7SsZGL+rthTOEJ
QF5zxsF7+cKnHZ7tZoweTE6acwfM4VxmZvk0poVCI13T3thZHv9z+2tc574YPQnEn8i6EU1eX7HC
4q3ZoA3rk41Xfjs1BZAAezzGk4N9TFJ1T0iz5Pcdwt9+T2HWux1+o5pOfFwcOfK4CSlfX66GXkzh
gKg8V5FVt8eBF/YRn1fzyW2i8bAo2vRYgqpTD6HIkp8t/rZvAFjbjScdtqkwVPrOnbx1+uHORLKh
I5Z1pRop3K4e6qbB4T6M55NA++Y4hc4XJ4QMfXvomzOPJvef2qTOtXQ5cp55uT6rE/sgTc0ThpnG
N2i01ZE7rG2hkMAuhWGvnwSOHG+DYdK+3Y6/kX3QKHIhECOmJMBvX8YXuC1bAIc52QxKf3Md/NaL
ov80NWN/oi+bnDXQ/Agho+B0O/DWMWNqKu0T23EwH5Gf4EXag1zcZKOeQmC1khgeN3uEnG3srCw5
feu9RjvO4eimUYcP0GUUq6Rj5YgWKqhkaOEvjTJ5i9ycW9rhJ70B+nJ7VFvHGprjZMUWK4er/DKe
srQSYUS8JdbmB3NpIM5jBo9kWVXT6Q4SDBnUPMn2FOi3FqwlLVws1TTBu65mE8ZpafHgSXzH7kwv
Umb1nTXG/xjz9B+kq7DO2KI8HRmktTq4IxxI4HC3KPosy+g5S2CRoM527w00gp7R7Ae/qgjnQ5s3
u5tlc5QyW6YQqjvm+hqObejVtpvGKJ8VudfnpY7kUxOd0OU3dk6ArYWDkfi/Q61uwaLIpnzocwCI
UujJsRrzMOjCBemDzWkrbGtnoW4tHIt3DFYHJBponV8uHCosSuwK5OqCDEJCszjOmyrQoINO0Hni
VAXtPGfj/e3VujWfhKIrQsbJ0lkdu3XKRddM6J2UkGG8EKPPY1va7V0/QCG9HWpru3OccpYiuCuc
tQBxCk/eJVuiJ0h9DQ0BmpJzxXq9HeVPN2e933ELpyiMJo7Uw7ycxrSD/WYwhSg4xM3DrDXBkaa1
RC7FdXUCh/Q0qOjcCRvQum2AG3TrqvsHuZf+Xmvr+kTuB7NkgOubKoLOFPR/z9Dz0bc1s9o5erc+
OR1AmvS2hgaruUoq7SVHuAJ1FX+B8oVmDwy2qjF1oMWxc0CscAG+ael/7czQRgoEKkDDJZRyF/to
ldjPk13iQdKgAg/Z7Al81rPexcuXGRr2QZlZ4QgIZadGAMlxcIsfLG3c6Q9vjJsuNXgBAyd1nRbo
5TdS2i4Lu4L8R4uL3jfUafGMqYlPrq4YKA3ZMcpF5bQz2VsvKyo0GuU1cAqQkeWvenHftAgqhRHG
34gCVN2zGoS8pQY7goOxFOihZEMqIWk5tNtueKuIQqrF1HFyjGnS7pnmbuw7fouJfaGB1ubVg6c3
tHxCCyX0CytUj4Yo53f2EOqejuPWTo9KLvjVhqAxheEUWE80WteV/T7L3VbBosqnrg3SNg+66Jue
W7lA5UEV90UYpb+VKEseqggqBYmwBlT69pLb+t4UAPly5HYoCsvZeDHzk4GCytSXkU/DyXgs+lI/
j1Yfn+GK/FMjoQeOe+iPt2NuHN/UxBg3D3zsA9bwDDHxLAadSJ9GxOm9noTDWYl75wzxLjv1VRp9
uR1vI41yufZVqJZcjajYX47RnoygKkwUA2KgC35YxsXR6tAJgLv1q0eB5yldMOu5HXNjFXFZsIMo
ipE9u6sV7ZrKlEwFjRRu4xnW9mjeZ7oaH/XJTD/cDnU1nTxUcLQEOMxUIgm+ClXTYVt4vad+ooAJ
52XW3qslx2VhKGhaBWq9M7Tr3cpa5WbCBZnqLRzoVd4Ga1rL6wzyQWT0UCfEaPqhDggCFaLBfRen
Yj53qu36rYqSVVk10TN8K7Ce0K92NtDG0Glfayr3o6FJeevLL9uOaJ2oHTWqUkW10VDbwkfkDc6V
Uzb58fY0X12SctRYVbrcxpSAnNVOSWqOrRANOi9XA7Du0Oln6zBXgNd3Xh3bgQB6yEBYyMtBv9iS
uMU3JoKLigd9PTwHAvBhkYl5Z+OvxLPBlfCgYYGyNF0gGJQYL8OUquj6WUqfGH1T3ZuNgzfabGgY
bobB97qlY6ukVn92izn8AlKse2dEk/EtVyvzGLYDaPDCne5QCQBRjNgXxLJSKX8PQ9PvLO+r3St/
JzmQasrOj7Y+odxwyjB1iBXI8lPxoCl69LNNw+DZCVQ3OVRIqnwr56LyYVsqO3N0tYllaF2l08gB
zXtotdDNvMbBzaFBUdqJfWqwMfs8dcI490rafnr16gJbSBJG3RfvTGf10ZFSTi0ErWTndA4f+izB
TEco8ZfXR6F79ad3h/fpGgSzBCPeUnrC0gq08uwudf/YV9VeH35jAdNUouGCZrRUkl7leQs0ZTQK
5wAsdG2dZt4/aDSY2fnVY0G0ivoUD3SVy3qVH8cu9uuODf0KWrlzKmoF73AkgHaeGhtLgNcUT2HM
J2k6a6soSg+eG+042aOK83MYdfoRhmHmgfgVO/v+KhSFb9CKsquBgRsP78sNaVW2k1P+QSp0nhp/
MvT4OY0WPCWSPPx1e+6u9pTUEmc/qdRLdVpkq1CjAYg5C0dCNYl4QKQj8JvUjMjBhXVo0bV4B83v
Uz52mnc78MYY0SvnTcPLnk29do6DpwDaCxCkN6ZO/A67tdAzqt5BWENzdtbHRihLdlF46LOzSOUv
p7PCwcQJW+GidzwBjOkGFHJMHsOPvZuke041GxNKP49Gn/TjMDk1LoMNFsB1MxpR65kK1D7qxJke
mwCszp3StvYPNGKrZ4xREwn3DrPXHlOYCVMhQnNEBVVzBRBJ4Q5XuUCMq+mc73FAeRLv7Zk9Dijl
9ufbGqY0MKaUSdJ4lS0uegLlFYNGL5k0TDfbbpo96nHRR6NfQucA59dALMMtnsOgSr7djr31PXmE
A/qg7sf7RP75i2sxNjH6dAdL4vTJ+dFow6NnoJ6ii2gPt3d1gDGhgMaws8WancKBfhkKr81IRx/W
9dD1EOdJXYYH3CTanQHJI/0i+5fNJDCmOkUFQ4cBehnFmUSIWqUuhb3y4sHK5vAwzXrxFmSWdgqn
1nr9MrFJ88EMo50K7WR1xZggCBqK2+hoxXCt7ahNfLrjygn+g7lzz2wNDXw9aDi6wteIOFSutQif
RxSMKSs/dCV0fIRn0BQoMVbWPGPshvh0e3lcec6DN+PBLpullIYc/vlyOtHD4jnHuerZHRWgu2Eu
8+UumzPhl3M4fMyFNUIfy+bFm2vdaSAPIgupuItAXB7VNtcqdd+CPfL59u/aWLb8LBeoEs8A2pqr
Y2hQGr1l/A4Xe1R8V7niBy8Mh/l+dqbl/atj0fOX807ZWCPm5RSYpRHMU4FmWJyW4AxKKDp5kSNx
q+fa8XaojZPgD8IPZgToUfybLkM1EeYl+P06XgOfF/1mtMw4w0WJ5AiqsZHeDF+cfvnQunn5+3bk
jQklMrcWRll/ztrLyH2JYKYzM8gl6QSGKih6V4B7kcIf6r01JSdstUUdlQycT8cTGSH8y1gIa2C9
FkrtvRwwZW204owU+XifoiB4RuUqP876ENzXBqBLzYb6HLpG8fp7DO856ZSlcirh83H5G5JFRLQ3
hePNMzCnYRmNh6wQwjOLwfh6e2q3PipwGUpzvOwskNmXocLRHRE5rB1PM2zl3RDjBdrTZ0Y6OkH5
NElMXrNwrowECb3XJz9AZ0HbQVZhm6xpMfTcAJa5jeMFefU7X+wR4XMi01NZdipcW+uHXJ7CKsAg
YKLy8H9xj9SGW8+YYDskHshMLujSnYa0/GmNo7vz5a5PQfr9QhZwOW4BLK6SghEgHrx91OyTHMBg
GduFZ46NgdJ+aT11WE7vxLseGfEMG2wMr2GXMunlyHqrTOdKcnG7sf3dBE52Gvr43VQb0/3tdbIV
iFKKZTCLFHH+gFdeTCEi47bZVSZi4iBfTpi3LV4hld9re+8i2YzE2+vPZlep+F8OqZhdHaIjwrJW
JpDJiU2EvuscU7gCBunrB8WdxSPfJl3EfOsyFKJtyYwiEaRXiIdn2gspcEYI6XGHzMDrQ5GQyguB
+5iyzWUoKFiyFFrhKhogS5y2RnRApLcFtqBZ/qtDQR7gNaaRDNP5Wq2JSqmpNC+Z5Zk1tP67vg/E
qdKK8h0CPOPP27E21rsss9G7l8MCgnY5rB5+MRoJhYUMgv0VqOz0bggFBh6K1BIFXHK6He46SwMN
CraPccku5R+n2BerMLMLxLzEaEFDbQMf9Qw8gOwsfm2JiYOfT/UvJBY7azUoNzf0maqzRfmB/mTe
BhJd0rTnIOnKE3QH2he3hyXLdZd3zmXA1ZI3MH/mO7IORYr+gTBQyKXIUSMTthhv41GP/dYtqp25
lMnROihgBxsqDncrRMjLTwejNpgalJa9vsitN647KX5nzNnJmaL4iMxAcaiXyT5DOTLOuBmPX26P
eWvlQMuk7kEq8S/zq5dnMs/AHsUDw/KUaZHaGiniEEaXH3O+6gmMr9iB0ciPdjVcjEVpcVAN4fV0
OdyxHNh5+swGVBvzWxJ0ioW0/Gg+OLlT7tXzNoO50D4teBBQuFYrqOaBmuotg5uKjDbOGE5nPF3m
E7DJ5LUdbhYre8KmbQbfEDrr5bgKu8cvasEEZUR7GJYRhCIShtZTM6f5yAWOhlFd/gfXnKTZyIuH
e4cC6WXQLlSG1knYIfXcpifaQ53nTrjgAgXHQrRL1Nefnrz+qJLQQ6Qss85yDYezWYsZZNXl1XGw
7Bqso6GcXQzuPtxel9elbjmhkiBFyZfqzPqMKXScypuYhWIZiosNregz2OvDEjwYdPTf2natfMbB
3vRVEBqnSTSdDxUelWJeGDvD3jruWDz8HGBuDknF5TTzXk2DYdAZdjUnNGlR2SvtSN/JjrZOH5M9
IRGOPFukv+TLnajUbQQwYjBRgAwdjxdVepdGOvavxTwcrcAcvDYu7J2rV15C6+1I6YTKBdk2tfzV
CjJqBO3MwOItX2G6YCQaiHR0uo5IJCuHbkZkOUQU/uxGWI3c/sBbB498Sdhg6sAfrtu8c87d2NS6
6ZlOlKOPXdSIPs0xdRsaywPCElQZ9xzatz4kT1T6vLzVLBbY5RTjiqRgjjGbHuCi8DhriHgiOqzu
MLC2Tp2XUVanTgASO8ZhhhIftgT+rLTDXTe4yyEOhz0cz1YoyvNgB0g0NDp6lwMa9Vp1lliYntrp
wL7UYMFkBYB/UZmxf/t7XbODmS/4y7w6Od8cscbwLBOCdw6uI15jRb3qTZP0aAjNwPmK1nyRnGcE
GP/RUO/8ONMBQTU0tcdvjqQ43v4hWx+RzhfkeqkKQIZwOea40PtSCCqopg5DYug6G28eZ3m+HWXr
WpYZIt1S8NBkppdRIm7qFCK95Q0jtELk7BfzDYw6ZKXGbsR5waij/iey9VmBo2DQPuB2ku5hirZO
BNICyeCHT48S0eVv4FrMqnRJLS9zlcIr8H49WvYwNh4Qq+oeexwEl6wCnObtoW/tTJBBPEZ5ygA8
Xk2wnphlFzpUw6cJca2GvtIB352awtWgI1CmBWiOvz4iIDQAxNjuciisDtii1KbYQnLeK0rVet+q
ino3lhzjIVJSfhfD8NwJuLWGJH4Y0pjJ2fNnrb9IYBVlCPom7vi6E5L6sxGWb0d3Cr7fHtbW7nTk
QUMhA4aYvTpu6iw0bKRtLA/4on6APogjfYaovVOm7qfboba+GQVLF3Q6DCHS2MulomuIKw8j57gV
BRBvTZQDrErBY6UCqt9M+W4PU+N/uL44XgaUf/5iBksNyTLIZqbX1enwiHme6+m9kR+s3smQD0RG
2nDH9KiK1nlTV+l3Z2ws33Lx3bVQTNq5xa6BsnRSpCkzDFSskQGKXf4aq1GawrV4ay11UX+PwcOi
KdhgWYYll5n/LkdkkvwIlxMYVqnIFVZxnD+hUaFQhygUDEvmBRG9nVW28f1N8DwcFTIFFcZ6jvBh
Es5Eaj/DZPSnjlJo11hP81Tarz8TLyKtNhByVLBEGiKhYPhcNWlxPy2KtfNS2R4OGYrsBjOg1WWD
9t6i6qgMeQFd8pPRzGSbmJB4LTYqOxnXZihghhp8Yh7R2mrnLGZRDn2v8j2LpLtLabI8VGn9adGR
n3/1xuGAp7Niy5c6r4TLlTMmbglBnoKA3WDIl41ohqsA3U6Og1WebibJTryNMx38DR0Ozjk668bq
S/WJ4lQ6QANvtGHXxK2tH2ZRqCd8+Go0nMo0/WyjH7tX5Ns4HzjoZEWVG43LexVWjG5nTwXZtFku
OH7oFrKFQvC2TJfgrdGYy86O3Lg+6TbSuZcFHYcW2eW0JvXcoLq78PISyUiJBf8ss+lR3WFHFAen
6PP7JpydN2NstIfIRX3i9mfdnOYX8eUCe3E8JUPfVQsHojcaxnJCrjP120xzHroG+L4Oavxgzkm7
s983kmm6utAnyE7oOqxzBkcNp8KYMozeyrY6RTYeBmmpAieo3ejUBm121kVaHcq+0Hb2/9ZwyYlI
4zlquADkn78Y7pxUTWZzrHhwwaN7bqIA+4ZYP8Rz2bxd0r5G0bp+NdCKQ5f0hHoZ7U8+9up4A7+R
ckmzSROHuiBvBYx6siJ54iB9tVrJn1AQwHSWsMZr/nJ8+dxk+jBT9lysEMLxYHaHGbGe46CiJ3h7
5WztFIox/w61OuXmwRKDmdmWVy5MpVMn4pSJQNzNlYEeGYnQ8Xa8a5qXRAEwWYa8TimCrk4gO4yU
ltIdr8sgUH7Xo4X5TNq4WAkFFGOCJcqrg9pg8IfL3TA8ljr2pFY6x6E3JHi5KLHRPKehiVsb4I+/
EFK2v97+hXKvrq56lhVm5lI8BADLai87+lxnSC7YXpgH/VOTB7/GsK7Pt4PIL3gVRF7hf4pQlOwv
v7Ch1n1lj72NgjFEPuQSk/sprRCRiO09bvK1sgB1UvKxf8daPXrjuZvcPkBJyJobLH7dZrGFp1jF
/EuL3PZ3XAM1eqfEAsNdUPXpN2tsDXyHMCLGEBZ5ZOfOprtg+/nU49pTKVbz6ptWag7RC6JMzQW4
PkhsV0EzF1CMZyVK9zAqzXTIGmSCo7F2dh6r1x+X1wU3EuQmijrk/JfzjsJ2qjpJhkuIYmpvxwS1
UOREu1efjBSZyRrkY18mKqv0VLHgdS1KwjuVJO3oTPjmko1R1kmzaYbfWBWf2nHUPY2Gw2thRDyf
eMGRftGZpZO42l5NByOFRp6JLzY3QSu0CgkiabHeZan32jVMKHplHP+82nhcXM5lUAeZnmS16dlu
kb1Jo0Q9LUGfY6ujfPkPIvGikOQkRwa9jCQR2BNSK3w1Fx/dwkJxF3I0ae0k9J1U7Ppq4f9PfkTO
QMZyRR1QyxLgeBYYnh0UySls42+cZ93RnpKEjD8dMUJN9/gK12fwRUxj9c1wYEbCoyXmaCqDpzoh
XnaWVh9ijLqPcTrmO2Pc2gQvxrhenjgwdiOtHOIhXucvtlYfQyoAO7t6c1Tc0rLQzrtzLUW3NPai
F4EJmH8Y08PoYriEW6p1V6bLdFIsJ7y/vUg241GqgcVGXguX7nKRjGNmDagvGV6EhPhHMbfO0dGQ
K6pRyvVCs92rG8gj+vII56vRlaQmQ44J/PoyXt/lWUyZlJWSOvlRNVt0pqJ5egeZHOlvrXcOimLh
Ndjoyc7lsTVSSdQk56IBdvUysZo2GdvENTwz7cITbtC8Q5WuADeqNmcxK99uT+xGKQySKh1zrmxO
FB5DlyOtmwErQJ1SmBYpwRm0TfkQmN0CCntEgMrMej9A4BBbgEj56ejFV0Epaees2RoymFVJkbGk
yNnq3OZ2mxthT7y/K6TmazOxQywSFfPcojdxnpV0D+VzfUEzZgH+y6ahzgNhNea+cnEuqJEowQIL
7yAHcndnVbPfBOWP29O7OTSCUQ2SakPrJ1KdxVZfV9Qy0A+rfJyZCxgp6Hn11pQ9lkILd1bPRquB
aLzTHQqbCESvs2dda6axRDWFc1sis8IB8efcSiil9tqd5sbVOVNC6yDm0XiHrll7n7uResA22t35
qFtnLTcVDWPYT+Cz5Dn1Io3XwIZ2NBtNMmo74Aka8pcOf66hlvieGvr2Cb6O0u2E3V7PsrbrAJgi
GV0tpiztMwy/8T7tm86ljty02sfR1LNzR5nkl94ryt/mjKBChvb9e80O+vtpVIa9otzmCgPcIMlw
SCusObdW3OrTElbUHd20P+VlGn3DKPCvEAu/4+0VthlJlhdArjnQF1YnFVxUqgEB6UjeOfrHYEag
uTeU9rxQ4NiZ261QJPVyh1JupFl++Ulr1QpnRSWUNhvzKUY3AOV+/NrmONu7qTdDydMXjCiJ+ppA
H1aK0Y4xp1LCK+wQwaH+uqRp4gXWEP+6PYFyIa6Peok/IfcA94Ku7+WosqxzmgWpdS903eaH1sfc
L0a0R/7cOAhQ0QHsChpUQpRWc9csohM9LXkvGaPGt/rG/uZMzfCkWNrHrg/nnUFtzB/qTxLICwWN
iu0qnJaN0yAUw/CyuYICllpYyMHq/aGU/bjX/dqMBf8DPC8hr/SfjLYdjbyIWRZQQLBj1OyHzjR+
6u6Sfr79qTZuZe5jnm880CUwcfWpcFhFNc0ml8r6SjeOvamHH7DGxC4i65dGR5DYiUEtusoDbN5x
Z/VvnSwG6GxZleUz0su9XCitmWpVO5MTjKqdHMfEaN60cWd4iqN0n7I0QzzBTvBUDDmXHopkQLu/
RNLs9hRsTbbcFKwiZJJor17+iKkMZqeZyJY7xehwSdDiCgt2OCaAEKp252zZWrRSV/Vf1T3qpJfB
6EtroxrkPHVSfHQxncZCYjTH7thAH049c6mVeed1tTm+FyHlEnhxbUzRPDjd3JqeawzduRX55Hci
ct4FIt5TwdxcTVD6kHG1SfbWsEx9KtUoq3ku4mONExbPrfp+gqKEbZhjK9iWWunnYLKbL4o1ip20
ays2mgWObBDJC3s1TDocY1lzYHhlHosn10UWJdQEri9Wo/vUNke/D/MfcVhlO590a35ZPFxNtFmp
rrmr+V265b85O48duZElin4RAXqzpalqr5Z9kjbEyNF7z69/J3vVxSaKkIQZbQaYqExmRoa5ce9I
fVZHzdSSz1aC7s2Ya/q5mpc1+Pujyjw5U2EvQ8jmxgeVOvQmq0k52qz6X6WVGc+FmXdn5l6Mg0Xt
nVNdobhOqO7AD7vJsSRq2xDeVaZf4Fz9sRv153FuGVtcZEGtY/24vrC9IAuADH1+Jrtp3W4LPDPI
4TQXABm7CWOkeNr6Nm5SlERDtfzhUKz9tDCW50sV82aJNBnviwXB6gx9zQNY2U75h3Fb3KEo+YvF
b9xB4ozqYLbElwj3Ra7USstDXYFeX1vlW12vNaV5M7lv9Da6LUMwnY5cyBwys6bGmUEIFqFerCBK
4F3fIeEYNm8qLpJhBGaQwNZt59DCyjCGcOL5Rk5uOoERsXxZjjRk5okZxpnZNBgnj+i2dx7yC6Mb
b1XnsByG1HjFqM7oVZbanUOA5wfPwN5ZEyAeDYUoQsxtBbEInTCZpsT0k1r9MlhIoK69k3uGnD4o
oVy+v76R4jpuN5J6haiEY5DyzuV1XSR1YkJOMX05rBRXTiLVbZGRfUqUsbiJ5HoOonSSXS2m9jeF
RfJ83fyetzAMDgCQIUY9tlhgw0lHC/gMoKwExsqwSyCOQJfXQxG6PP+LKWAQIMaJW7b5wgqlV6cL
jG5doSoHcXoZkPE371IFMdnrpnY/IUMlVJycl7HMy001wqwuoBillz0lNHTKSH3XDJPiw8uX+2aN
zOJ1e7u7+Mre5mDC1lh3E2z0iKRL6HAyfOKRwq2Bg7zKgandpdE5FwRLdBy32Y9tL8ncUdDzo24K
76lT5DNiqLXQvS6b8dHQk79mGoXdgGIag3i4ISZmxOJfPdhmQcEu7in5M8xtecWQqG4TIrfipOFf
z05vTInFvzLVdA6S9GiX+aARTTdRhsHvmnI8qCLvXTkKTHTfqSJTFRFu5pWVrhuVFlVCy9ckp4Nn
3EGlJwsV5y5XI/lsxASAee2ghJus9X+qM3frwTfc/QECCynqvBCPbl6zLgyXLoZm3Yc6xEbLNgNw
oY2j87uodAntB+67qY3SSZKi3Ffs5IgJYO+4ordBM4ynFBaezZtS6dAgE+CZPnmJhGKt1A3Qusa2
9nFekzQ8eCp2VysGjdhtAdHZfFQmR/PSCLGmdsqMnvI0vFth0vTjHnoqM0kKOBmRjbNqxXxcjfmo
V7MXiNEpoNRN34qC0MY87UClFJLMDCDGRerKU/ltkFPpo2KE/Umd+LjZWPdeW3TdgcPbzScEqz+V
L5In4OeXB222ukFuhT6Wowzrz1Gf+xOF+OrGrkYHeeOZRUtVi6iPaXsQWuku1ZT6qJux92gKLQO+
NN/c3M4FaVLHXPxCc5ka1rsmDyHCjMJj7ZI9v0QfEopXwWLBdOnlWvMUcpBUBo5uyN0fPe+UU1yj
sDbneh9QqTgaud9d1ctDAjqSXs32CJe5nYQ94MhOb1Nvnek8metyVHrZO7oiAqDWxlw3weDloqQI
Zax5IPFt1GjWPKlvl8c2h9DytEB7liBFh2pfwEWHXpUUWUEhzcrnfwAz8jwDd6dJA+kPHB6XPwMO
YCROFCptqK1GX2VeGtTKpvJOqixUpKPZQlRkqE+yXWmuXuTVjVYP4QEUfu/7vv4NW6cpp02SdYA3
k4VOs7TG7YPSFepNNiBJKoOHv7n+pO59YDyUxUQbY0pvhpXNYdZNK6JkrFfVdFMZvXrjoEfw8bqV
PU9IqQHqXqZssLO5oVNM1ZKGo+FPa538DPtGL1y7yMfEdcZwPMK17LkiWxe1eIZs4DHa7KEyWP1S
or/qS1raMmSKaN1dnSDQ5tmxhuZSryRMFZRmn0ZuD1/0UcV2d7XEDfCQ4gxgK7w8R3o7jbnUtZQW
jMk+1UW33KxglphmmKeDvEVs3Das5ViKaSJoMUCUXZrKpsUsV3o3/mrIReQqWe94lrSUfg+WM0ig
YPWzpTgaodi1+tIZVumvvDk0TQlLUSE6t5mZV7eVmX2qGDo7y3Ay3EsTRIFlxE39+yNEEY5C8AvA
ZNv+rnSS0ZfiWFzNw2MbyetnZUz6GwZODwWi9i6FCGgpu2sIoW41fqhtzlNkwTGWtwhcVrWcPU5K
FR1cvb1jKjI2sFCCRXa7ojFv9QHmYCgIK1X7Y5RdOfktXPPnJSl1n7HC5K6HbQ24UD4dDKbsnVBc
LRh7/uXibR5rfYjU2GDuzZ+HGNX0OFfdkN24i9roiH1k3xQTDERAsGpt2aUcpQG3B4GYD3tcESxW
/183h2MAL0J/EADtWCKfRCIKqn5e4q2TaacZ/agMvKc1JLoHVUx4N042YsK6OWjnvz6N0KzT/WYQ
mOLh1sV0kTLOWpUS2i1R4ve6IkHHai+PcUZ2ed3UzouAKTBOHBH6bNtRXFNnHkpLqZFE1SD9ThF3
QJZWjb8PbWMBqi2OAKo7jzHtLuE/YbclrBLH9lXYbilTlsgmLkWp7FJ6NxWS/KkOnRwJjamrp7s0
qXMbwdFWZ2hxtXJXmqfl6/U171zAFwUkKuGgQ8jALn+DnUdaXRdUfgbdTD+PzrAGHVOav69b2Tsw
FPaZ7qSwQkth8963K9krrIcEN0qIJF4/JT+bAS3PkDDkIBfaM8WYEHUHcmV82GZT88rpUBqcdQTj
4/ZGsxvzuYyIbEz5kM5t1xQvAkKWYA5pll7u3SJTXZ6ZD0NNuV4Rvgzj22xgknuwouQgWNn5TKJP
4cANz0UAPXVpyjTbgWlSJIRGLZlPcZJb58SiqnH9M+0cSIIxXD8dLEH6s0nj9MEGUiJeG1LkPpjq
yg6WaSHFmTO0R8ap+OlI3Q89zIzbwQj/HmUIxAV5AyocjD4QTlyusbWtPKyotMJz0tXvUEmCgNcZ
pkBVpqO4ZW87ISARnS2UspQtKom3qDeUlV5T0qrKDRLeQ9Ag9HewnftWdOZ0HUIU0tPLBYVN1td0
dHUCg6q8IUJRH2zm6G6uf7SdUyjA7YJwDwQjWeGllczp0VhraK9EaKudEOxdSfZH+XG00v/+3hJz
MPh8XmtI8TfrKeW26uGgoRDf6fqTXC7qzbzEiZeZNDyvm9o7iRD6wVIAIzo52MZUUZa0djoCy1LJ
kTqOas1VQim+kWLrqyblse6ipiLftMOcnEejI7y9bn9vU2EXZNwS1yw61ZebSsjFGFZJsM5UsHxm
oPNzpVdUMmNtXb5cN7V3SrCB/CpzQxQTN/VSOSyzooBAwNebthMk8wtEE42j5gdL2tvS13bUyyVl
tTo1jMVxuZdu+Gb1WnK7LnbDvGOanxpr7c9jURtBLFUhGsvdkbDH7o6K1AfAMmXorW/p09qc+o4n
YJ3K/EFFv+KjJaO9YYTKp+sbumcJ9UwRVTKK8oa8bl5XmiiJSj9uyLIbZHCdD3FH0g5rrnmwpzvh
OeuBNITQUiABxbd99YLPzox0Y0frD/6J/Jcz6PKd0cvZfxH4hju4zoonY9bGf7jw9Cho5zr0K4xt
P6wDNZGn0Gn6S5ppbtzTIxnLsL9xAB7417dSuNxN0iOeG1FogfiRI7pZn6bU7aoxN9n0M7lNFg79
Oamq/D5GAPzU9kb9DFW89MeRs6Mqz04wZvLY0ScCY8Ug8sZ0q6r1KMUxrc5MVc8FROJeaa2Zyxuh
BRBstgdx5t5SifoobYiZNGaNL5cqJWa/mMTqYPhV43aE58dV57D1Sy3qRKtRdau+bIMk7ofg+ibv
OQBmHWmKCNY2CHgvLY+MJzQrV8/HXuM58xwXruyUzYH33jNDaCtKd9Tf3nB7NYWeJkUt2vBZof9X
IaxwrmHXPAhU9m4EEYTgZKVZwYouF9PGzJVEIexkq948V0VmnOuukM5WLZWAt43aS0OpOrgQuyvj
OeKcQt3zRlirr7VO1RNWRpMw9yeVWfRxdX5d/0p7C+Mxgv0NknfKc9uvVEmxQ2MJjhlVpgNTTb0L
ZWfnEa53bpIXtTtUyXDgX3ZWJh4/Af5lDP8NgS/M13IlLxLTEMYwjK6VyvV9OyfzAUh734xAF5MB
ADDcrC2JI6mRcsr3ttJJv+vFyD8rtXXUXN+1QhMZGDjuBAjD5dGIC40eRcYcv1Wb0o0ZSUvqNsOg
H5zAnXcOIm+h1UeRDXTZZjF6MVZyOtCVM6xUfyoV6UcIly+89dpdDkDrXd+O3+UZYQd1tI/KNTtP
DwyPtJYEbz3EhJslKjUYiSKMBBVb5NyXXQO3rJ6Zs9sqs24dHI5dY9DxijEv3qBto7WBrbrVE9H1
KRbnWQ57K1CNgu6xPNTVHFw//rvG2E2+HoO7RICXH2/somgBcmn5VVP/xjk2H1EdRe1gTY7SgL1j
ojArgPAKLIHwnV1a0juphCghpL1RNO0JhpJpdZe1Xo5anDu8eSBqqTmJuV0cx3b2Ip9kSnkNH0tu
4a+sFzV+GOuyC5LFGm/yinE+P59WzW/MBIXFeYzU5xGG/lNCqT7y2ilvmI00YfH2r2/17gEGWkxd
BY0XKgyXG6BA+S+tAwM/Kk/r96yNhzsy5npwm3kIT+yH7UBUAzOd22hylnhmVtTNQfy997mpOAK6
EYVdpt8vf0OVNky/Zy3oCxKBRyb9h4e0NedTO6mHsfaOZwWWD4sKME3KZNtYW0mMcNCob1DEje3b
qq+k82IMrWdy5P4Hd+DsqVHS/cN5JmUXmDQi+TfMG3JqdpZUgDHMOnP5ok6I1zpKPnwvSGj+4Z5S
nqYgZ6PZBnLqci9bMM85PNI4BRV2bjdUQ+tPpuZFeR6aVtZP10/P3vWBrpf5VqGcAzbh0tqoR0sa
RZyeGKx29pzbNbzVemMt/zC1QcIJNQN4Ig7I1iMMkMFIZFCMjK31O6tV7J8NZD9/rq9G/NpNAIq6
GWNLMBGKcvRmNVFvOm0Y4uNkSsP3UNkrzyHTgV6cqEPpTnNylCXtHXydMqOoP1C62bJeodwcOWAI
4UJwWvOkFaDq0qwfTkMZZv9wx2gi89Wh1xH1gcsvVQ/lqCClAabDrNXbslhLf4yi8FTZ8RG4ac+l
vDa1uc5aq1tV2zhQvGmMK/QmbQtz7r/1aGnC7zw77rQqaxDrbe8WqVUftE72jiTYPZjRgAficDfJ
dNWnhmrQ/fL1TjfeZwygnIqp6A+iwL0vRy5GqEQlk08o3MzrXCwnh55SoBbZErU3S7ggtg5i8QFy
8el0/VTuYdiA0lGmosUmUtrNp0ujCgh9E5l+J8Ox6qnNFL5zaN7ON/SGhj9ST5vcG5sIHz1HVJSf
zDVCPgV9japxzcVUvgHyn89q2Uy/pl6XqoMfuLfjjLmDD2DUiSxq87075ppyRROtAL2oPy8VsA9w
v/+Ao0HFgzIa6CeRI2qXOx7FdWhnCsP0Q6uEgaV3/1VyI91EyvovLlRMSRI8AkqiYn5piah8NiYV
tCSMxMhZmEUL50EuK0iTZjBEH5AE7J4kynWKAtUWmdnGYatjOddKJojojCb+7lAqvElzWf2Uhbl5
UK3ee/sEAwrVAzgJIFu9XJjMqEXcFwI4w3BpoJL1+ijPdO/n1n6erGm+k8xY+nz99Ir/59anCt4n
REG4LkAOLm0qSxnrjNZwHds+fpiN2nLxrnXpNk4n+3U3HuHkdg0SkJA7vYBGNvsZorZgF9UMyR1q
6lCCKM6PxmLUZ+w0FDIq7ahltLupL1TIHAxh93KBUOZIziLTc4vyvn/Ktd74rEjFcBpXLYcFpUlk
r4cF7yig3L10r8xunILBrGuPbhNOdpJVr03ymtZYfTTmt7+ZPE8AYGhzbDsBhWZKaiyoHUpyDZJO
Q1kookE67THskowe6SGE6NdPzN6FEPTZykvahkO53NCszboR3A9NzFg3n7ql0IJo0q3HzLaTg0dx
bxNBhzIoQKxEt3ZjKpLRGJlpSPnGkGSxW8ggu1zYEw5Ttb1DQmkL4SVCWMaDNoYW+k+lUjDx3o0V
kh+V2a+nUJmaOpjVkm5H7tiBMzT91+tbufcSW6BiiWqAUJGkXm7lAMonykiv/JjhlnNq9/1/a5uC
zogT7d7QJPNkgqTwIJlvmYTVnQN/s5v0WIRSgqqUksk2CYfUzSzJzUG4q9NgkNUo1bMRr0IKcOqV
1je1wfwEekhaXX2YgGJOgOUntx5svfTM0UhaF7GUAeC2rBYHL/jeJ+FZxTOJkA/Vucu9gUWb75yL
2KvKtQfA3tGJBDrznV4uU3e1GsWHMqg62JJdqwA7+IMzBIF6aZUR/HEaekLMVJNFfbHSfqfZnN5D
7rg+VQnFOGYvj2hH9/D4uF9F0ODJYupxcw7oS6ExBd+eHwMHO8Hg1nld2cbPUMNYXgyw+JsDgO+h
5NlDI0I2iRrC5H92BzfX9QO5d+HEbBKHAjyWvg0VVCs2RxkaUL8c4/BM5gB9nawd5ZP7VpjLh1+Y
4up2DEqac3C9A0m9Oa3praZO+YOZGtKBnxIedvuyCbYbzhDddAAfl59yTiVNa0W24Ex5Rw3GNM/p
nM3nKVXX236wKrcKocU301o+X9/FHQos0T9nwopMBfzeNom1BgWW2jqzsZoNz6otyV6YF8sXuOKn
IZAYBR/OWaaptTsa9vSAwGkGwZv44MVsPOuNkh5hcvfONYkTSTURDFW9TWhRhQ2cD51lEcWEyw9t
ltUEJJiNeotaQ3t7V5mrhXK0qv7DfSIhpEZKOZue/+YWIxWsaNEqJBDCYkifpLrL/TTqpKesS7uf
kKwM1rMcR/q/rFfkGKpMPUeoR15+fKKsxOgm1juFoWM85nphncdUNbsPOqxsz+bcoSNpNNpBcrPz
HoP+x2GByBXTu+Lkv0o7QE1adR2Vtq8MTXUflmHnK2tR/Opa6X/MLqsH5nbeD5QOSE7RzlAEa/Cl
uSWrsoZyFOds0MznfGlDf2bq9LsZltriLaOj30Nno3xySqEUv0pH3NN7y6VQ8zKFwDHfcngueRtJ
aq7bojEb1q40wmngZpRTv6/t4Ijoyl5/HdwtEZBurjW5OOAAwX1mvLlbbbHAxtL2lj93dfyla0b1
bE1Z9MxojvkryYbCXcy+rtzEkH5oi9b70ParB25yx7XwG0DqQPQL9Hvb++7MFOWFeaH+aZXrmYwd
4gGG1W7C1UKo22Quj1F1qzhlbZEeeLWd6ItEjg6/IHZgqndzsIfCMEFRY3opkuVD09f2F8Za7Vtl
dew/B1stTuubrQZYTX9DdG+26JlCowASw3zij06dPhEROL8ttWACw4lVFGfDVFErAoOsfbKmSKrd
RS5l9ZRE/D63lNOuCtARN2Bb7IoYV9eq9dGH2P+FnAQKCTyc2z6yKQ1xMWQJFL2hteTI4fTFA7Vk
7SAW2TND8UzgQ/gHHYPLe9YYVSFXCWdOCeO48pekAkrX5Gv+8fqO790ndhv4F1gDEs5N9GEMVdo7
GqRlYMGyyFOGtPkkd2ro9uQtkL5EH67b210Xcy/QO6Bujb+8XJeiZeVi28TXib2UX8EeyL8sczhC
vuyuSqCiQCKzpi0zdleXurxYUDwV6zo96VVKBwR6br+RrP49XBZHV2TnrYO4QOdeUvAARLG5IpVN
BzBNZ8uvkQ/MPT2nbHwycjONvXgdiuhcKSDbA11O4v9d389dy1StSW0t8dfmtTNr21icjjTClrL0
06KH0SfeCg6mWpu8+4VC/bCSFv+61T1vRNdH8MrQFXxTOmzmKtcT3B+jX2YznyN7XpITlQLenlST
mlOSaPHvuE2c2CtD+A4OnOGeR6L8RY0LJDm4t812m6tSwv9N8VzvlIauk1xG35wycxZXn5ujaZu9
s0QtCywQCFq0FTY3pHOMgfiNyKrP4+yE8GbmhubSPJRR+GMlrT/Y2r0PCusXFWeiJtpQmwfW1qZJ
pbtrM/uqPayh1t6Ug/zOWMrm7CyA2duhOcKB7psk44UmgFRgO9AS5pJZUCVEUgjaMYBOU8OUfG8v
sDeuzvfKTIt7hJOMA2TynlXBFgS2gm3lml56AjW3UYOLZdpMGkWKQoqlQDKi/jZaU+eHiciJh1zU
IdnL3td8ZXUbJ5tQDUNyRntCWjr52YEZ7NTaow1BLSfAI+qZVHcYVKoZZmI+Seqgnxr4HH2ln1YT
wibQj2Ysa5/Zxu5jlFbLE9oC/fP167XnJOHcEgJIqATy3F9ujSYtUVfRjfDjOVrPlVOGTwyU1efr
VvZuEXTe4h7bvDLbnKhdQjkzaAb5CCOAbC5K3ZMzU/YJ3/rT35tiSoMyI302CuTiq7wKUhUZ8San
R4tLcUZkpaVUd1PqYGdIqZKD+7O3d2AVBOQRotM3ghqFSXxWZjZQ3zTPTqhUSadctcaDw7u3d2Iw
6wXBCZRA/IpXC5rTDGlsTdTaiuU3yLzoRm3X7xSEj7Ale4bIJAmoVKE1vBXfq2VlqPMG2JrU0kEL
M23y9BKepywiT//rj4R2EVMK9O5Im7a9rnLN0nwUmMeKYdF7iPKzQAWP7jHC+A8OnPCOyIYtJGnZ
8hzoaqYz2w6ofk2SELr6ITtV1Nd/rNDK//1bQXnNBhxHJ4JeweZLRSNsAhMDvgQ4Vn2muh8HVgLb
QZcqR3XfveIWqZ+YzxEgFghyLk8FKVCsZGlt+XkqV2dFbSQvQXUyWMZocEsqzd6cWU3Q2ePihkvE
mF2hNOd4nUs3lofltiuN/ABas+Pv6HwhbiqowekCb56TxS7zVi1Zvjwkjd9TQfOnSiE0Vs3EM6bh
iIp21x7cIDRLTYamt3ErTza6aQ04jXiSpNIVPE9BBoPGl0ULtZswbtWDAHbngjBWQ5kBWXOmt7e6
GUOnQYc4EgBJUz39TtMqup2IBIKpcJoDZM9Lm2eTnVA/0kVpWBFJ8GYzsykPQe/xZElKNZpe1bO1
T5LSdrBz0WR/n2aS+SdRu3bwJdxp6K4E1bDAwGXVMEeYzqO7GOSKPjIqjCRPnVV/IAxWrCBe20J2
O8NZn+sJsKNXr+r4OWU6onTXKGfynTmeuHVzwvjYK3SpfEpzwUQiy0OvulGEesivSpllw41y+C1O
MfF8xCBuM1LOa5r2fb7Ww291bnPJ7WsTerNlKeXGk9u+WjwtbrL301oN9RmKPU0O0rpTJd9si/Zj
mqrGz7WpzA9xETkf2jhsV7+DhuyosyBux+XuikaeQpoKMIK/RcDwyqfqA6QkhjKCU7DV+mvXLAjp
JEZ/bgyjPDsWfJ21Q2Dbp6HCcyh/uu793h5cYZ3XiRBIELBsnqgBJaSwzsTd7cLocXbqvnPJRI1H
0xg73Zti1f71DxaBGKENBqsxL/DlerOFc6NYDDPbOOQnEziIt5ha9axYcR10dW8feMK3ARclVnIU
ndv5Aum7tFc5RqwuI72+Htk3uE3i/qSpdu9VaAaQPCvLKWWe6mBb315PjNIngnmcsV/wGpdGnSyN
Cg2v55udmX/p10SlDDkaTyEQ4oM3WXjy7fkRAtvUHKkjAwG9NBWlgzQtIallzGX0ikQK30WpbByU
F/fOyWsr4le8OqXJos1JaVI4r5HavsubcniA0in30HWGuViDF+lfPhudKHB9DODwbF4aDG0llyY8
PMlr3weVuuYeCPP5nKctwE+mX29TBCr/Ohbgswk0pkDBiU7RpVGmOjWDUR+6U33cfTD1JHSHcCye
p+ZwSmXvhEARxrAFVKUUIjbJXNUMfScZXPtBL2Ex0cfGg2PSdGGNOWI73rsBCCgLwhQYlniqL1dF
ZiEIMUB6RT1SyuVoOB6xQ/gZ6vb60VwnwzXt4mjkfe/AvEybUzClMbANq5K10dpVZSsTUITTeVaS
9v2Y22oAh0DTe41WwlNw3bPsrlOwi/AqwtRlbzypDM9H39kgC5smUW8Rhh19Zhibh2Jh+kdDmOMM
X0F1/hejpORicJcy6eb66b2dwI0E/qXL5Yqh/v774BB3x5LUe9KSTV5WKkcL3e4t09BiQobQjglw
3Pbm7EA+w+Rilq0BRdjS77IIVfOwjL26qGdfLZz1oCq3faJe7BG0MhNAPZjY9fIAhVnnyMuYrMGU
9e170W46p9k0fM/CpbkDRGif6zSS3ztNFXqq0sD9c32P99bLknkdBRPPG29q1UNcqubMeq34u5W2
8/uEcXPX1KfbQoun39et7a2W+g4ymfhvUMWb3a1JTdeYvlIQhaqOonMT36V1KZenuluaj7JU94Gi
LO23cJjzh3621e/X7e+ulk4xc7fMyBHBX+42ioDS2HbjGlCgsKGkMDJfj/v80RwUxZWW4Wh08w29
iPi8EAXCU0YNj+a8+EGvfPuE+uIY6sxSZn2p3KzTav0SSdm5G3ol0Jdi8qVaUoNhaeR7XcnijzHg
tYOoYOsO+Q3cHQtYAPS34FE3D+ZMQ6PjI6+BnjuLPwGm8FIjzb2UYaXg+v7umuIkkR8A06Jkf7nc
dYoKtaJfEsCZMjzpcS6f+lKuP49zeTTwuGOK68IlJb+k2byFNa59YthdhwwI+Ebzg6kVzJhNWXpf
ZNLB/m19H/tHxQSmKt4S0EVbNdkxSiVAHJEcqLkZ+5K8wgs4L9KPiLD+KYWCUnNLvegOooK99Zkk
6YSm/OHZvNxKrWZIqESGLLA62fJC2GnckAbobZMeyhHunVJwRdwLMBQMJ25XGPYs0VCkNRgdMfYx
W/NCYSA1bwp6Ht8WLct/rvZiQdJrqCdlrW0ZkhyYGg980c5GC55UMa4LUubN0AaKIIPd9pIc9Nn0
RYp06c4o0bRJp3I5xetIb4bp06Mm684+E7+KIhIEiQymiP/+6oauhZGrch4pAemJclaiSDrFxpx8
mMl8D96zHe9HMkULAbQAtd/tbF1RUnRXzEwJQqWxA5u/zrYCGXVSqEvQaPXw4NhQJyLQUfrVMGcH
ifvblQrCDcYHEToXfmBzOTWpmmXJKJWgRfPEn4so/ho5eesv0breXvcDb/2sGHsm6RJqE9QtNm4v
Kdq0RVtECQpASZ5V5MPdIKvrXV07tau1Xf/5ur23O6vICBeoFDg5yDuMay1jhRCoBzMDYW4rT+NN
Z/U/taHOng2lqu+lzlHuZL60u9Zl7l+3vrOxgvaSaJMZfcrdm1dNDfMwqvRxCmCML++lJP5TGE30
bHWZfLpuaWedRCewVOkkVKKFcHlYF3NY7MXGFc2tOgcVkoIfIOVfbiOjpOC99N19FSF4Kalp5evp
5ByUK14GNV4nRPS+8LWQtnBSAa5u4ShDQ1O+K8clMDM11s6aGWayS8anQmZuRvFjRzHC8ZDvUn/a
tdJNJ9ENTL1E7tP3OalT8a5FpDN1YzVyaq83EnR+xNjJct8Tq9f3g1n01LAgsUpu8y4NW7dpbCpd
mTWE57yYyvrg0711OTQnaA7TwWJtdCsuN5TGeKNEfcXtD+3qrLf2HCi1LDaPukke1QneMKzM39c/
475VbqAqaBbfCB0VbQ7XtYzVpBjUM+N207lfhvnJWcr+TzuTthdjGf933ejOKQVwbAsuUBi2KUxc
LtWcpNJZUFkIjDzsXYQ2tFvLKOdg7mzz4JjumrJopdnQEcpULi9NgfLTWrO35CDpav1cA4P28MGS
B79kcfABt31DcSKJnslJsAM2Z2MKAuairOJMDgrTzjwtSZezGdqJK0u2+c4JHSkwk/ae+n0b/P12
Es8R3QGxezsWOqGuttRA/oISvlMPRaf8rMQWYm+KER1cu533mdvGAy2eKPo3W22GGo8ObiYlAmG6
5hZk3bdlddpTUdLryOS5uenbvr2bNaDxbtmmjQfqsj9Y745L58aTvQOMJy/awiwTKzKZp2w5PjLS
1+lQDHfJmMY/W9BgD1UD6ctBNLBjULCrCIJfsEEg5S8PkWZHkao1zRIM+lx9iqqUCncUlbcJCnGB
RAp6YO/tpRQjjjSUiFzolW41ODKTehxNdzmwzSS6l0p7AMmmhfAyxGZ3qvJ5/LR0lvrp+jF6e34J
doSInkXcQ+dSePxX4Yc+9JodV2zrANbIE4UthOml8ktctuU90yU/ykoAzwzpoCH49oriC+gysbl8
TtLPS7taRlC3tLyYqtE577M+o0GbJfldkuXxwRXd2dgLU5srGs2DnmYV3sCx0wIsG+yVeWTY7+RW
m05rWNeeoq39QQSyuz4QRjJj24JobIMKYYhFa+Kar6lUevoV/HXxyzJ4T6a4cA5uxltT5JM4OcEX
x1DzNnqeajMy+m5pg4G4z1soFD2uavxBry3pr/0q0AiOC/huriGY5cuPBpNGYnbt2vJatblXwNh5
qjpbd61Ekj5cP5dvIw2BwsDXcOcFv8XmtagTqBIZYMOUpQ639TT2rmS1xUmZQaDUnEd3KRHNg0GH
Kfjl7wVY4SCSdbhsqfyAgGEs73Kp01CsFaSnXSCvSXPbl7P5JR4tzaVYpDxVal96BEndTZnXw3se
0fXUM1Hpj8ANci+a6XgceIe9jwzCXRFxrUB0b7yRDeFzG8KcHhT1OsHcUsifaY7Q9VLsI7G2t/fF
Vng3SWlxCpRMN0fXHM2w0NawDCJDKz0ILn9NZu3cpWPfBdWorR/ipT9iWnvrhoRNIksRv4r48nK7
5dwKm5zgLsikMBLy0KprSuPyuGT54CdCIbBZFvXkdPGR0uxbNw8hBvT7fG1m3GjgXlpegTdGRalW
QZXHBpGrotzWqT2fpQGNxJVA6f31g723u6SX+HpCBgFxvbSXp2VY9YpeBUYx2UEiW5kHRVgS2Gun
36Rt9j+qmUct9701UlRkylxQZeJ4L21mBO2EfHIVhNWseqnVxOCMYi6TPKdeVNnmXzs/bs4rexs/
MRlW51SJUgWzXieu2tTWY7X05Vm2a/MgNtldGkUutBt4OMkNLpdWSVlXh91UBXqjjy5koBQRylp6
l8Ga4Tq18/cVPJZG+gNZL4EIQ0OX9paqy2NyFLZyzqIbO6t+j1mFOnELZWU7GM7BTu7dixdUARIR
xM1bj9upZqtl9lAGEKAZXyI6/p5jJYlfoQnmd41iPRpdm3lZqhUHr4pYyGWqRZMO7n4WA/EbrYXL
heoMPOc5gztBHMbdO4bUlwezGLODKtMbgAF+9pUZECGXZqK61hZlMcqAtn4Cy3Mf+Zredg92GL0P
kSy+i60iDmLw0V4bMZ0Vp+y2Pg3TA/pyPWH9rB/MKu6dKPpDhH7MEkG5v/nCrV2Ta/cWzPPrMgVN
2jfB2iFyLjfrdLLj/qhmuWvPIURgQlqUSjcnuBtMJE6Zxwla1c5+FfJofa1VdZK9cemKzI2Tavx5
3QXtWyRp4QUXhcWNCzLTridN59POTae7LbW9YEjC5qToSwQK3T6aa995u2AbMkRZDf4Q0tzLb9wv
OtBfUy8DpbBVH3Fk27NXp7yt66Y/OE973lWUSXlMaBbBhHxpyh6qGUYSm49nx86jPi2T35SV9THs
iukBHjB83jIAfru+oTtWIeCiLQXjqmB12mzoSDHSmketCmDP7W6reZRuirGPvIqA3xsqU/FSulUH
RsUF3FxQQWgBf+FLh2rLAJkCzE1XJ2+CXrFGKhp6+JiV+i9j1AYfeZXpLjbU6EXA5r6blPzgluws
GUYnCk68JmT0W5bLDlqiddLgNFOmcPDKhpGByYkgSlfH7JNltoqX6OqRAOSbGS9eaeiISLk1wW37
ZqPLksqaqdW2D0a4NgM6KYz4981o/CA21m+jXguXoEBS7l0xAxm+X9I+/OpUUVL7/+fsunokxdn1
L0IiGnwLVOo4Od2g6Qk2YAPGNgZ+/XmYT0eari51aVYr7V7s7rhwfMMTZuJ5V96e8znYfs12O0Jn
ChBAAH+eb7YlRrtTtmG2eU8up0Zbu1tH1ewSM2r006BuWvXyGiPr/F7GoIi94ZSKyg0gAec6IlCJ
9RLeiqpMOe8+Yba7z8t4lR5+vrn+jAIAEhC7KKG+AOkFFUUNbJIVlHBkdBd6XvxVUqrLKmL2BMsy
sdfRkOSmrvvbbsquXFDnF8Y2OiqaW4043gQIton/KymNrE1gGR/TktlhveNddBMxf7oZHIrVr5/c
SyMhIkLdBkCEjQvzfKR57CMHdYqsHJD1uDzpUJLKs0ypr363dlfgHBcHAxZno1D/4TedDaZo4tY1
BLI9WVtdxBUZC4fOaFNE4bp8eP3LLu2TjYT7/4Odvd+arnbxLBDloxkGQJ6z8ZACJnP4D6Ns2SCa
IwiLzlsKHVmioJo2xC1INfuw1smRZyZ99/ooFycOgBB0qPFOYP8/n7jUDfBdBW6+hN6hfFs59hF4
OLtf4NR75XtelLq2rbepZALbgwT0RSsKkhdp2AwRuKtAqaIgGolvKu5ogUfE3g4jDwpVQU0b8rT6
EI1T9gaB0r+i1//8hj94DmCbUDM9iwjcoGSdaeDzIRxZ38xhG+R+oMgJgtdLGTBvvfFM7K68nOdB
AQZF9AWuBwDsuNLPadSGNDH36waXGRlsKf1Ru6LpcJNWVTgePKS0Vxb10oAIobfmIgqnkGp4vqhg
tFR1C/kndKArUJ0UWKWY7rDMVuLdBM1VL9ILmwijAUYFRVCEWuciDRMTQ2NjCjFhE/THdJDTDY8X
sk8RtV+Zy4tD4YVC9QdXCxw5n39aV02Cdi7Lyip0XRlEg58rlKP3KgbB75+PBuqhm5D3RjEDVPP5
UHomyALEhK9qlDvxgT0NIAO8DTQSoddHuvAkgNMMdR3ISkE26DzIMY03BfCEgY7AKMjbZQrHz+gH
1+CxJd0HpLHktqtWVvjMVah5O3Zl+Av3GZymcSrRLoEa3TmoKpxYXXcBkE5qqZoPUbvoW5e11yK5
S6Ogx47aB15X1FvPbhoOv6J0nnGfUQlas4o9+jVs6XDlIbi09QFDw3kDnXdDFj1ftIF0JBmhyVKa
0cn3ZpT8VLNmKmJts2OAtl3x70sHBOjWoQCdGvodz8ezMB1N1wRNV6Ene5AZGX6qZAjfQAU+5DlA
z+2eTFl3XxGrPnepZtesWF6kedvtsolkbjRXHL4XZebaUYIiLy3BvPfZ3iVjVVTKiifAyv2PIx+6
fRMwp0szkHiGyY02Oxgg0vdo5UrIZdM6/VRTNl3ZVJcOaoq0GmYCWy70Qh+hQnPPdCuF8Osa7cGd
WfIsqpKTQjfwykG9ECzi6AATC9c49PnOYaMx87MGuhS0XBUkB3DLDfTtwm0W5AlL7MPQ6GhnVTI/
vb70F2ceUCdgnLe2P9Acz9ced2yUaXCtS9Hz+mOjQn6EctXwCJo6uxm13y55NIebf/rgs5z5Sfex
NnBwB+J/WlHa9W3/5CeyuoafuTAfOGgoaAIbhJfnvLIhWCysrRQtszHoc4N5O64aA/IFRc4hMH2d
j3B63b8+HRcWHPcyXEe24uZWwXk+G8mgWtaik1+CTLkiU4ggyp4kE8yF57V8fagL9yUKJ0B2EHjH
YP9vP+WvINYlQKoHEu+bq71xB+ttYB6IHsCpbk1hkCKciOg+xkqKnVwhaPn66BcuMmwzsCdxjyEp
Pe9e9UybhlBOS4AVo+MIX3fkiY5fuVguTSeMPaHxsenLICd4/o3xRNaoavGmgjH/vUs69pFhD97C
OvUaCerClQmw1QYR3IRwEaQ9H0nVis2dxBxOQK0VvYKGTQ+J1SJd9ebvrZrj6/N3aTzw4/F4I80E
C/XsXfVrJUc/0hQ4FSNBUW8/aM3UwVN9VwxCXGsj/+nu/Z3NY4PAAnbr/kGrH0Wns+/TE2uxSCMt
bQeibc3rCbrMqS5UGA43i/bWI1fZlI+wmMw369+8hnLuvYiwbanT5GgT8hMqe2ExExTQ4cfnrkzI
paXG9ZHi7GAF0JN5vgChBS6VUkFBqawjbGdG3o4yFjlAi9Xu9bm/NtTZXAi8mlp2GMoJX56aIJVo
2EX1myQEe/z1oS4cE8T5CHdBGUSv9/wW4ozbxkHwo1Rxyw7x2qHdu3r9lWNyYTMhP4J8JFQHoNd1
LqTBAPc1A0xDIfXqYV27NWN5ynSwG2IHzpLJyO/XP+u8bLxdN8A+/Cm2+YBBnCV/6LquFSFQrarg
vvsxyFCLSitx7w318mVB6e8BGgsm79ZaXPnSC0uHCA0lvj/oHFCKznZJT2RIXYIv3WwMMkgc5BSN
9IeYKXmlAnXxGzfFJQy4mQZuk/7X/cqXBWXTkFXlBK2dXyBfQG+Ne36nICWtmi9LwsKHdPSq06jM
uH99fi9+JkyGN1ocECbnRJfN8CZKIQ2CAL8JP6kFGKMlSyqR0366RiK6NBbuvQ14AQFk4Hiff2ff
pNFCZoKbIZNhDnfU7KZp25tsBbXp378KRZctC0Q/GaHa85HgzjAjzxwqCKHVytuh1ANYop1kbwve
TvVy5Ym6lGsD8LCZhUDoZxNuej6en9QwJ854VbqpR6mSysR8JWFj4QKW+bm3tqDzVOTTapSAQYuM
i67Tw5UNe+ECwG/Y4Bagp29F+Oe/gVcsBgmswzfDR+cz5J/VR6XHa93bC8EOKvtoDaNw94fX93wU
PJxeT/oURbtJ+s0uk7wHqy7Z1LqDMoamULL3Ah38q1cqrgEUTLBHUc5AxHkuu+iHfdvWsV+VazAm
XxPfkQ+NYx/+edc8G+RsFWnDu3UIMMgc6Qp0Exy2sOdsL5Vzv18f6oUm1P8+aOPXQr4d0odn10ur
ZdWmkd3uNSZ/2NSIj2HYrt8Dj9Q3ize3B+Wi5hMLm7kAsG7gNzobe5kbHxD4aVr6a9tn+7izZxsh
AmomKP8CCX7e2vAcj2y8BlVpedAcULid97DM22yYKpULdU1D5dI+2iTFkJ1u/fnzfCVbgimBwwCG
Cxmv2nwE0cjmKI6t0wl9suzNPKFG9QDghL4WoVy4hgDbQ8iOk4J6zYsechfPFPwMr8yqGHAkKN+/
r5VQsNBql/jfY40/3XEoiG9ok/N6n+elwrnIwLtdBH2hW+WjCFyrnQtkfXp9S11awK0R//9DnZ3/
AJT6rNfOK3kno1LM1O6hTDrtqWdN0SE9uzLepWlMIGkGdAkkMYA6fH4TBFRVTiWLVwa+nUsFjQ+Q
XdblQQaWfHr90y6lflu1C02CzVfuBbR8SjkzQYglW2i/fF8jiIPmkT9+twrSxHNIwvdbxg5NX8Fz
6GWkJ0idxLnyAYrVKCCh/Bir8vXfdGm6N5wrSnAR2KnnXuJRZTyRer5X6pSCuQXC4fSoYNaWd5B1
OIGta//Vqn27MtINyoNEE6n+Ob5jEYPy/KX3UAdvDYLoFHZbdhp2cMN6WGki/8NtiEIHdIdQu0Uh
6Wx9a1uhjxA0mPOsk8dGWvjJZKC91Jsd9utzeWkrpSD34FACPPyi14lovG1dg8sQXPHqo2j6L8Ct
0H2Qsv+yaQG9BCcCzTeEWmfXbkCbVdZk9sp1DtMvy8TfjvHoyroOr3GWtz/p/D4FqAIYeoCBADnd
vvmvoG5JeTssFPujnUNdDm2s88qbr83cpV2ICjAYSZi47IV+PLLLFQUeHMKYLOMh0859Biqwyj1h
2j1rwZN+faUufhVKwWBeACucnifjnp/axW3ijLbt/XJOG/XWLg1w6K8P83JDIIcBiABIJnC4XpRU
/BX6hJ3XsF3CSf9ZjMANF0O39G9bvg76SuB0YTAETOA/4TXCP873xGzCGS6cPdutgVyLyFB68OFg
V0xp6K5E+lvc+XxTQJQM7gvAZGzS7ucYkQEqAyBexDhTLkqfQFpjh25wvs5hI2lPHPDdY6ASm+Rr
EtM5r6LFXTnVLxcQv2DjzIC68ofM9nxbwvIk5E5R3NqzE7ezkcFN00E0//X1e7ktt1E2Zu1GaUez
6/ko0WQW3YyCAXLDZBF4tfwKIVHR7LgavA9e0NVh+fqIFxcRISm0jzcoyHmNqloG2DK1hqECNdJT
s9YVJCBUvONobfzzm46P+2uos4+zC3M9jUe2G/tWlCbpzN1QIWMKGanevf5VF1eLQLIemyZEIHFW
P4DFQJg13LKdnjP4UAdav/cZvaate2nu0FDa7vqtHnJOZ7Iqph3hEHft65EeeDL8YJJN+zqFP/Tr
33NxJNwcAN8jyHyBtRiraI2iuWKgadbsRILKf9cNtexzv+7dfxgLAP+NiYtXE2/Y8z0YZHXjz8bz
SkV8W3Jg6Y560fOOAND3z10yCKps+SbWCCoA5wKQsYwGvniGb1UQeVxZxI5joGA3lczXsDKXdgQe
ZGB5/9Qmzg1gfOJY0NuQ78BENTuj52DTr1P719fp4iioaG8lfuCkz9mnfWbqLOUj31WUGNjIOXXf
jtl6ZZTtoJzdhhtwFIVlVJY3bujzFZpmyh16+vUODX52Z2Cos488l+6UlOIAHBJ5889fBeoH6ldo
+4F9cQ7NbaqpIxUnHFugJcewa+x7brtrN9HLzGZjI8HNAuS5Dbp1Vl6MPY+paKT1rg+qqLBjNBUE
MGFQ7BvvTdiwelcjdL7ysFyYymeDnl0UrJWKTTytd2Tse8AJuulNp7U96TpSLM+G2VyhQF7YIVBT
BtUCTxk60Oe+HdaFGm0X3OhS66jAUtITpByv2R1dKKxsQnubbQeE6LDlz7ZI029KE1Dc3nkQZ4Js
WAud+XSsdj1ukoI0Xniauo4dIFdV3440BrElbN3u9W1z4dIC3xt5RwqV1c3b9Pk2pf+zxmMtEJS9
K6D2R/aZ8aoDdJvpl38fCqk17mG8zUAwnC2j0Oi6gRLQ7Cpfjqdh9up8DYa10GOWXXmit2Lb2eHb
7LpQ4gSxFA3D7d//FZ+CxxfKngsYZkzZcpPi2XwLA5L2YPCSPip/qztMvagx3RKCCa9/5oXdirGB
B8JfMD06X1VI5aYBS2S785hHdtE69zn05IMiUnjAw8FdkwC9tIJ/j7cd2b++VbFKLkmM8cAR1kXW
uL7IWDzehjYSV7LiC6cfRZ0NeQI0I0K58PlQmZPGFxFtduHK/e+zRF9/jkXzVtVx2uUCBcBvyOzk
4fUJvfiBSA7RDcSt84I3a3HokwZqGzuVAC6J/04cgREJbqiy/MoHXhoK9+cmU4RGM1Ko5x/o6y0R
URRr52pXVqypP4XeqA4jxJavDHVpLhH3gGiNmjigWdsd9Ney9aMUo0aTcQeHB8iVZarfMx9WKHyZ
4sfVtf2BgJ9wJeS6tDf/HnT7/r8GTU0SebACwblI/eGGGBYUQy36m97a+iabzL/q3uCkbxCeLZcC
Zx5s/efjxRwqPm3FxQ7cvHspHd5zyw8IvcihAi256Gl2LYa4NK94n9BF394MZHLPh5zCxSeKuhoG
3jW8MwCHDGHimlQlqNcJz3tcQYd6zP69xQpZZtB+gJ/YvHrOTz1pfebRcKl3ptN2N42wcPBoau6M
TX7++3EA7nKjA24KzecO0V7TA4pY+fUOTPnk2EC2uqjnyBZD7+n/cPIgaA/sFxAhL2GXoa3GKVW6
3omxZo8J68QJ8PHluEzRtY7/yycXuSOQpIjHNtgSOVs222Roha9pswMGrXsDtGt/Fxt1zdb35f7H
rEUo6QE/F28wi+ebA5ISU2U3zlQEv1vw/+2eZBZM9N5/Uksdla+v1BaEP3+F0CeGbjrSD9Sdodr9
fDQdrB2E8AG+TjsuD2oV2X5g3mNiW5WnfHJHTY2AbJ6pDlE8X+vbvDwIAIGh9g5hwI1XeV6E59ZJ
G8wgg7VVlUC/b1pu4DzRv4+pNRASVhpgSTq+ff2TX16gkKEMUe4CJBliV+f98axt0rjLqN4h/ZmK
ttX6AItkr4CT3L/av6PNBv4HEiCMB0j/uabWXFE+eXSSO/AgYRHbWAbxcKY72uchSZsrIPKXEQVG
+0P/2EQAcF+frSXFRUbGFpKaVaRuHNBm5Qo5hyJMgRWSWfdOVlF0Aj7l+PqEXhoXeOfNAwC8N/hy
PR+3G0HfNCHAJ1Ej0/vJF82jIzBBYs57z2VoDl0DYfpwwVZ+feALKwnA1UZ3ga4WejhnA9f+uE6Y
WLFj4+hOwdSupzC1tgHsWvjXvFgufmWGogq4k1BnP1d9M9GsiNWz2GlQJdCqsIHOUy39fWuXx1Y5
9aGjcinaiVyDvF36TLRJ/uebgofqbF3jeQpRevfa3ZD4iAflFB1Utc6nbvTllS10cShwMcAFwf2F
I/J8KWEGiFu01tuMZhHaYKCLJd7IHmM1dFeO4aX5BKYI3F+gIwEvOL95VENF4/Vi12agR4I5qA+D
N/UgBIfBpykawsMSJrYEC+SaRzvSzZcXDx79jQOLKhliqXOJYj05zdpqhlEBnISmKEfuEbDcDXCR
yzUPJPTZKr/iRRXNCy4h7AZVWqb6uPTmJiwZTLDmPDLrTHLVeOp9gF5EBdnmSPW5cy4+SQDmFfTd
lRjyFOSd36OH93fXLTF7WlLQioqUzlTmuqdKgaUKR5J8iFMDC1K4WbpiqRe8LKHkNcap+eyO4C90
A+JLE32bRKvkaZ6qzJWhsZEp7ID/EgO1kJXlEuDk3I1De/STVupCDiz8UiN5Gktj+PIAGQnWHCyz
3rdkSeixI6zVeTDXdXZg+OpdaGuQ5Ew/27BAJYrrXbzdLSWF22Y5eI0GH1KPAZBCmMKTr3smc4ib
QAfRUcik5BpCYfe65vHvBkKrY9FBDvpX6pamPbWyN49VzFxcxvESfUhl0/gnD9AZwDsmZHr50qNc
eaiWTLyfWADBwzn169s1q4N4H4ee/gE4VbvV/oy4sY1J49tBZTXPXUgmV1SxN53aIVLBQ7YQ/64l
votu+byyT0gAwrfTWrvvnazFVwhTj98BmhkAo6nFCJOWILmHLWQSopbfh1977ck7mFXHb7qO65+B
BxRB4deiu11EhYfDH5Ff6MBfHvHMjMPBWsXfNKr1WB5pSZ8GgDH9MjY1EcUUTlKVk4I4de5DBYHn
qxy9H8pDCSSfKj0utxQSBkPhWT98YyLgiI7rWglXGGGjdDdHaYeSPxw04VgQz4D4aWgEZTkUc8yn
gOvqIVhaU5fjEJsvDffmDefapqzI5kncKyQnv8IGoV9eD2ADHCdAOZ9863hbqH6OovvQsgbuWkxA
oDPJ2s6WQd3Lz9NIq75Y6DoB3snMUEJ7oD9NUUdiWIxVIOQOq+0+iolBQEurajZFZRTWggkFXzKA
JOJfMSIy4IPAGR5zYtn8mVSqrW4kBvsBvkwkC1hAAFSEBBkhAFA2y5ODjNNt2ynyEzJaeLpaWq3D
TkqoCe5aqCO1uyi1/RtNIy/NtU9HP2fE8L1GXTvNmyqxv0OUOX9yn7obl1StOPjeGn4wqWRh4fUd
0ZiTykc4CuO0PXYuVGSamNVLkQ6CMmjce7XeMz7NY+mkDOr94k9dD2nhsJUFpMz65e1aNyvZCceI
hKxXT+5G4WyWo/rkf2fO79BRB5T25KKwxds3tO2PScGQM1+k9G55NLEnKLos7xMTopASN/MSFAK1
/Dut0fQvwNSt4x9+WtP0zdJC5W9A0X0q41QZUPbjYVbFWq1R05Vz2w98vwB9zbEayLOLjk2Au1hL
YA4NUAz9Gg9eEL+twjmC04c2QATmJnVOnKYwGKDT52nFTQ5WSvJdWgPhlyElov8NeBBgvCMELfzd
gID+0QaN9TsYePAqLvAjqv6GQeC5zevUcPfA2mCdciBg3F06tl4MKeUecELnjWPzJfFiQCrmoOtc
MaZeeoJ+zjjlNvC1LlIcKP1hmuNoOfQjs23uvDX5BXNPdg/lPcIjiDgHyxvWIu4plNM4Y9ngZoYY
Vcj2OwV5bMyhG22bRwPDi2zMe5Xy4F2bIf8vVtLUHwcbeDRP43pq4ecXTMA6QEEIukWD5wCG1LPp
S85EFOXZwpf6QKPJfk4SVpE8bVkWHufVQ9iGhz7le7nUc7BfV6ho7Bfo2od3C/R65K9pDVj1Php5
p9/1VR+/XwFFh4EDjU3/kAAnXd+bDJqYP4VXBd0thAwof0j9WYRfIFwXZvfZNLRBibKa924Y+CBw
IbCYAMSpI1FEZA6jIl7apj5oIO1/UZHau8S1zhxVgDtmnw7Qij3StFeI5WvLFSSpVL8WHWkIFrH2
NBwsiDOHiFeu2SftAKUJWaX2Fw9qP7p3RMrfc90nK6g0xKiirTob3jdyFR8HbzbVDWHgNJcDqbN3
qfUDuUPzTI57uA72v4lNOwKwFV8+wmR3EoVFBFjfcVPPZE/xe6JytRQWc/ESDOzGJ9WU5bNQXn0U
XgxZfZtBmQfSSlrfRnGdsO+LmfqmHLtkXctYiGHIfaPb8J1WdcffYAOqtiAmEp4qpI/t9pAi/IK4
fJ2CUiIWEdIDGVqi8maMIwN+MkvTdwAyeL4qiLYSfs6m9uZyguIrxMZ0Oy56L/Ax6n7QDOhXv7at
kQX0KlyU16Mlt6iRTvJIpzWl+9qXC65Nb7YonVUw0Yt3GVO1+VlHK/tqoqTRBetUlu56m0QfReq7
8a5hYVYD3gePpveAc5Om7GICSxjIFdsIXIUs5HadIUtE9YqQJON4Qu+ndJAeaAUw2aYMont8pr+D
SHD/UYjAnz4HQDHxXSNWcK9n9BeTaE9gWp3tR02c2ICoZNxBghViGNowoCn2TgaL+uIzCHl6OQf4
qN172psg3dXF8Jc/mKZphzwGtr75hUgRGqd4nFf3pOCZpw7oPjvzgXj+uBR6UBy3IqRBg9KlXQ9E
PF9bPHTRYimOfNBH+yazqQIsbxyHvAf2yuXpmg7+N1pnTZ9vulQRVMTngaI4CDp5gdurcznLonko
Zvge6GKGpVRa+GGLG8D4sN3a6iZmuQPlBVI8y1TxRzsRuey4rRZ+H85Dfzt6QjRlPSpxF9DWk0cJ
DW+/CJxgT1ODNYScW9YK4OgBgSqaWoWojQhjaQ6wZ7KU3Eo635gYl1y+hsytxSxm/WWBdMnj1C0U
6OgxnavCdrX18wp8pdPMttBGt7XB5TaF5rOdOLWwDSEsypvZLI/dZBIPGacfsmLBlfqJuhEWTPDP
EY9QN8eVK4GI4mWAq6DNExuH9ZvaN8hngriVMm+ZqWkJOoRNFO4wE8bFGIer3Bv4Xbel8VwX7pdK
IINuoRUmyihalkc9d2NUBKih1XnPyRxD1NyIqUChmYTYjOvEHhhoMfynlo2ZRdFPVQt8OkpxXZGI
DFFw0EBDM8eByJq96OdkuRuyRMcnHfMoPIpurudjogMzHJhXGfx2YEnkAouMUVLyQQ0LUS3iHqsr
CkC6SlkeN0lH71XcC3M/NDy2+G0DaKx5mK5LnOVLnHrqC2JUNXxO1dBXj5WkDHegj+DdweY0ae1w
O7lwRf06nI05BhWRDwxYDVamquXmFFeZZmOJv3n1r5EzmaDc3empnCAd2e2I145YlyZDSIbLQcY5
GwN0zCH+oet8oTAMz+fJZv0R1ZjBK6GxH7l3MEyOPwb409bDCjAGy2cvHMedxDkY9qG/ZN/h3zhU
eWCA1DwqzeBFgPyx1ruIInS8dTHVH9IVtc1dnLoUjJmOweGgSbQZHwcjPD+fSfoHmW/gOZPiguB5
IxKNm8iDOvf9XHMP0oN4WqYyGKv6RzKn2YLz0iTfQlclqnApZW81YpKwBOwiPnrEh+rYIqiICuQ0
3MBdJKhCOJnF+g77r/LQw2mGKKfoSjzqiPbzodP4d13G47ZsgY/+DQ8U2FQOaI6+q2M3fzVONg9K
RKgN1y048nftIGLEH6piCYqYzqoj9zUDcaQHAzWseDWVJGgjvoP6WCx2dJiCj0nL0zE38aKgeTCJ
7hGWHOCLeiIeaQGyQvhGzWAz5GBVUXNA3qV+rquRt9Rm2XCcpXBfoAZI75uFwjjHTsCrI3oI8H+Q
iS76WLfpXreR99jFncUVzKPsZGE5+rOFaWv3NnM2fMTGjEakDsx7D4BDCl8uKdobYByqj7H0pM5b
5BPvqrZiCOjrsf+Az4r5bco7hmHqzH+cvYUGRecF5p6S2Q8R8Oq1uiX9HH/WPqJYfEq1mGOzkD4q
dZRAlAMp2/oZzhg48RG1S3xAGjBWJ5UpkeazxPqUWV+Nj82ixjRvbcOgjtBPmG0fb92t70L/Rxez
Fu8sdBef4L0V/vR6BvHHxdDmfjYKL1tmJ7/OxYTrZ4ejEH9phDLdToEED8t7kySiqGkPcfelbuwB
h86secDq4JSN4VY6chmDsFkkdEFnfwqLKDY23bXRFNz1NfYo5LWTSuaNFqssUImtuiN1cdxBUwAK
2bskbLwb5BMe25N+JD+49QDsWadR1kiiV9HihRnwhqxRR/UDIjHb5azTSbDXeAHApUfn4ZdZ+hlm
ghMEjw5t0lZPZrUNcgXbRMkO2HxC8j4ENilCcsvA6uHhmNPFI8v7SGcB4k2IatwOocafDZibL6Bx
3HWkaNdFHFZbuTnvahk17+wU+D/gu0hswVTadnuZzDj/I/LnBue3JhrvAgl+tCkVrOyTAEF+W5Eu
QBafAD7Ro1g5F4aIEKaqcUbbPABRzuV87qa4ED2QxagYTaisEucARve6GJQbpcn3idtx3uHZZhoP
s1BBHlBfxYe+ScJ2182qmXY2SaFzUveGFl43VQsWGLWVI29I3+TBONqsIDHj48NcieFBQgfL5NDE
odl9hXT3OAkZfQYKq7J573Sv4ZxCo/cNB54ZJZ56LbnY3obIhrAq9f0RYX3YoBhWzDa170isQe+0
hMfNTafQVcxB8o4/wHhRL0c9NPTzivjxrhlZ8A1mD524W2uojOFNXdVQuE5Eb8MO7uhvmo4M35vY
E91+RVT7a17xGBcCP/F3D/IMbpJlTe+dRJspR5Ro6uMS9lYgs12lKYYRwGukakmCACIZ1/uEpSt2
aR0jbOlW8m3o5ondCN3BrpG4LJ4KEOsStMniRKYQcZo19ip8vvGOES3og+3ckqKQg0LLI7RaW5uD
W6DfhkxW6975c/9LtvMyFVkyU4RUc5WgGhTE/GlLS/DC4dp2e+S800+8BkENdcOuhp6csJgVks31
PlEzTMTnxa2lZL1Hb2PDw0dgnoP33UB9XvjTYk/oZXKkTmnavO3iZJnyIYRmWU4gEh3nWSL0x6CK
66cwGuNfZjYUXelq6A+zgeBYgbwN+XiMFDjBOaTqps3WSeemyyCfWfeDqHCpB8svPABZX7Sjdd+i
3vcEFsAytHtNmz3KTUgSACouf/SxM+4QS6pViTmF/QlhJHxXrX0Y5PO8RjL3eoi8HyKBgCDHHI/f
B7/pbN5MxM45EBn9hzTrzV0ChkCfd9gOj2PfiM81dNd+1TypjghnPQc5WtkgANHk1LpVfXETmCH5
oCgqBV2kJCrlcDxFzzY1nkTU2AY3phZ1fYhkyFBVG1HczmHiOEMzizLcdY0bXX0icCkfCnSEFN/1
xkc64Ms+fDAyXeDuw+004sPj4IjJ6Bi8eqJ42OHPmN7Dug7Nt0ZGqi3Z4npsfcrHGbGAGZ5QdUl9
BCRsftcggu/gIQQporxxxP+ZoKnNcj40IgNFSegnCQoYyYdxROI6j3P2MI5jD+FY2QTvI88PvlHB
XVDMZgx/GEH7tw12/VokKpxusoUNaeEZhCEnYiE/jKpk0t/AkI5mhdeYeM8XJLcwd/VTl7dBNpNd
OlTOQ5Tm5IIbaqi/QK5HfFY0aL/oxkf9QfsLS/amGtyTnnj/jjY9KpeaEh2WyZCQrxWfBSYNFacV
LeXIf6rjNrpzAL+5wucePLHWdGI/M9cjKLRIoHAZhIn/lUR8QDGLTQzxk1P6jkCrzUO23q53IXix
vJjoCjRWSHvyIdBNfArbqf3SJVDg2nGdkF+IuRacRk+R9zqFDGHJ/aX9jOJt8xSIZLGgf/XT9wC0
1hC1hRWBEIHvPAcPwwLbBcfy/mkJgMvOjaHzJ8A2cU1AiIVgl8I0KNyxoQ8QQv0fc+fRXDl2pum/
oqg91PBmoqUF3PX0JjM3CCbJhPcev34eZEmt5CUjOdWriVBIVSIvz8XBMZ95TZCTwFXtNGzyAM9c
JPo0dVsbcSjaWVrOFEbMXojcNGjWYxvP3Ms6k6aQgplmPk9R3b4OUMFauzBNTF6UjjK5YyBLdANr
1cicua3rZ7Hl6PVYVtrrzNn8ADi8fIi1VqYEEWuEEYFQcopmWV01jhGnwugtioRVVGkkfOu0aUWT
SgR9OsQDrUFwJ0uv1/vQrHbVMHIUjL0SX1pCiHClbnSjmw7IRDqDGnMTjWRFr1JHJAWNs9B2eZ/j
70uuoz50CZCdCy0lO3S4tTuD7dHlyKV3UTah1Ioc5U6M40m+KlSDNbQMuEs60ThqlzQ8EZ5S+ig2
tw11XlK8UlejvUKlMfO6KMn2lTINg5+LQmfZUi5qk9PrQyU5JiYY9CwmVR9sudWNJ2AXDbWQaZCI
O/lOSMZTXN5YiTQqTkhHA9WcNEoPGW5owklJSPXdQbGEyjY7heKNFWoqOIdUkQjNB7OkGt4m9e04
iGns9qU6dXaXW310SdU+/NbJSHNDnEm7qy7XpA5uRKFf5kWVhbuMq/6mLKMBjkJEBuDBZS97u4W2
1kJfn4hZC6lUGwevAGnTtX2SefU85LdNZ5Cv9pNBRB8QejRgdHTrVCJ3jXho140XMPgoFlkQjBdb
7nUuNy3TgE6lgrKkdt6OdWVLlBxv5WIUoq3VJslXgiKSQSGoDNTDLSozUDrz9lYXgljdNpFWPiRV
Uu7CQim/xqYa3PfzNOprJRk9+I7ehOmMCQmOs7SttjeKtBqcPKxpjFkIZZf2RLyWb6ZcM6ddSeHu
K/ZI6nUoGGns1Fz+lh1yCmSuOEpSj4N00J9CZTIQvaIWI9lIjVBwK0xN+DqRbVxGi9bd1cOcXpVp
RaxVmKV5xwbjdVVmkB7KMSDZ56Y25RvREoR4l8qhAj63q4o1zdAHfkcYDm1Iz2WWMlQa2k4lRVTJ
KZKBoG7WSDLdwByA7eELXCUOvSJto4aDjLdTkaoll6VeXnOOFFdlkU0J9wMMKrcJNMlTtLpQKGsN
0olobmBTwajSzGNTUTI9NqRwSAGi5LXVxmm41kZp/tYXfRfvra7lQAz7Vt62uR4Zzrg6njhloJmv
Qq1JlyGHDpu5CrvUy4zJukdfR6IsGxfG1zmoQRqOVmey1ILeuE3bpkgwn9Ah5xV5Uxl2bCFTY5sY
qUWbeJR7yRdNygPcc3UI6rLI8oDynhamttIYfbtGteYmK6nmuVNSS3e9qmb3WtirF7jQzhhqNShm
O2U4zRuwCSq9KKVIKkRABQtBLSuKvjRdH7Rb8LAhZjhW9jzHkCLsegFbSgXfEHPfbIJM9PTC0i6L
rmebRFNCI0cP1Yk6J6Gn6A56VF0btMZ+qHI9JAgPExJxxlN2tc0wB5yQLaH2PVO75Dv+deAdF/Rx
tiHWjemxLHoST5nLgExGN6Y9lTgEtpvQaOPrQlkZblrRlJ8gTd+DKAADryAKeosAXM+duwOxbmqU
vGlJ9ypBmBWJfiW2Ep6SkXaXhO10//tO9Ac4SQZU8W0wV3VNJMfeNk7brENvAPcN/DOL+UIJ2slJ
Ww7RsMVMK5BSqmvkGLs8a0c3EgbL7/PkM03ln2S2MzAHrkowCAGsr3prZwAVFnsHtT/KQXcHzYH2
pKKvxSTloo2ScXDRUyeojELUse1hibiK2o6LwCXtki9RU6Fi+/tZeQ+YocsKqgr/MiqEcHPfTkon
S2Ue1Xh8wq0ujqT05V2t5PEn0NsPetZwt1GgXEkk6EmfT/2stvRJltwTQyTkaF2OnAC6dgiLJdr8
1QcC/gPDXwWhQ0B8vqwiOqR1FlqFZ2WDZfdRNR7oeoifNOHfN6fxl7VMtAlA5GC5uC7uXxBwZc6L
M6ecB2obDoHcyF7LpW7utECHi7rgZ9cI9XT7+0f7aBZpeGgSSN/Vg2D9+S+DUp8eAU+ZubdE9eiU
5qRsVasM/DYqi09ghR9uFjB3Kwkd+MY7FoKAEdoChL7w1Ch8qPpy2CjD0Dp09oojBhzBVkYo0Ufs
sn0olaVxskwuP1MSfb82WZS/fIeztRnKQqiMncXzTggHEVllxTESMvmvoxxWD3ZUmkEbIKByjtY0
sEKeqY14jKXbJAR9aGsBNfJuGdTvdGcIDZJ0iL6CrPlMO/mjQ5AZXqX7cHxGgfbtK4UWuXAiJYVX
ZGp/jI0aJOUcNWALkPHrBDrKv19CH46HBo8OehptFXlFfPyyhOIKYr6QNcjPitnsUboHrC2kuj9o
dOf6VY/39+N9wErlHWqAL4CrGBy+6zv+ZUA4mqE4a1nhBXlWRbt0ZiSnlLXgOI96ctFMSnfTtvTr
CkxtMGweaSMrqbDotqwOpheWubbP+1R+/P33+nBpIWuGnicq5PpP8MkvX6svNCUOEJj0cFZOvwk9
rHIBjWf796N8ONu4a4PhBj5Dfv724aN+6sgGZbBlC/WA2BLKy1QaaVWT8Z2wbf8MPfrBqYTFCyct
Ck9UjM+h8ZFe19pAeuDhhmrt5L7vfPqcGmU0kF9i0GnXi9GUw199ytXwAFk/xHoQUJbPNUqXOpVU
4tbCa4sqeDW0JH2AFjVfVNK07GYVSu4nd9b7w+nniNCqsUECHnjOG43yyWriOSo9Q+sSFHg19U7N
LGpp5mI4MUhvp8hY3vPcUceTDDAVOaiY37/bd9io9TsglaqDoQUdeQ687ppBTZJZYGGLho6O1WLu
U3Xlug0U4IsslH1TrEwnqbP+r+rJMTLMHKYckQe+wNmqoq+mdEHSIkqO3fa27+rQA5nS2tU8Ygo1
qJ9pg79bxet4ULbwo+ecehc3cYXO4bzkJaY3cvJkRnqVuQYp1fcFodXakZfmMzuNd+uYEVfy8eqN
AqrrXGdhyi26gmC9oVYNGNEZens5RKBVYvx3DmAdjAsAFcYnR8K723UdFDC8gSgTaNtzI+64HwoT
JbjS6yuzsC1rgR1JKxO0YPZZjPLR8633N6OsAIb3auuCrNI2KbzYELPa1oS8zrdohkmmrSxityF1
SL8VTO7m92v258Z4E33yjGgJA6Rno6IZdLZ0ygFkCfigyhNgjt10pLTUxyyswLNkVFBIQ6j2gbpf
4tVVaD6CSi4oAwxBeIyAZ9GjCMmBIgAet1EkBaadyXRA/xenCYSpNUikL/GO/kvwqQyRHpSeWZXF
VqCw5oE+rjamRR0oWubh8vdz8tHqprYK4p54br2G357RoVV3uUrG71VjPcNcyiJ/EiL1gGBdivBV
8hkz9r2qCe+A23DlvUFr4H/eDljpOa3RvKu8YFQpQYvBckVwEU6HAOeqS2PWl85r5kj52gmycZGI
RX6ly0MT2HmzqNdVC/T9r085Epsc39xUsA/OL8Ohq+qhLYLKw/4296y2rLbUYCIPVS7JN4A/fHJ+
f7DTJBQ4LAQxMKFXzlUTqFcoRSiOTHmixNu+6b5rsx56JnI5/u9f7rtrnngOZjyJFqpuEALOQrtF
DSI1lGmfJETLra2LsfKKTN5n6obv74J1/SDBxStV17Tg7SsNRwxbMP2qvbSoRB/ID6rSiiLszSUb
bUUDsFEHhrIjZfhMmup9PrmSRYDocpJAEkPz8+3QWJ9bpTEqtafQmiSBTgFpGEbkdohZDV7Vq/qu
K8fekyPiHLWzqsuo7tsvpEifue2+f6u4IirA2iVNYiedi2unI3mkCEADiQAz2ArTOP2w4O1cjZ1W
95+s2A/HIq4kjaf4j7zj26cmGzZBQTOWWYudnU0KartSstjTPKfe75fQR0NBrSTdQ4d2FSV8O1TR
a1W5mFrtiXOruiyxbCcH+X0q1cknp/P7xbruQnQPEBFGrfL8JKJtogB9tXiVU7q0NhViMKJRG1bh
J7P3jlDCmkFMXmL6sAHjPnj7SHDG6lHtEyykmvmh7fQ7AQ6EuwxJ62k6xtOLQgHKWMEItVCnn2zJ
j+aTR6T4scrwcOG+HbwtRWWOFp5yFDLLb+jW7EAnxdu0WapPhnp/zf60A8SynP1PLHH2nHAPpAq4
TOMZidb5WSXqVzORkycaQQXQhhxJo+1mNZ8UOz7ckwY9tH+Pe0YGkPU6ElO8VYGUcSaM9RDu8tyU
fLmoWr/AhtJF5bDZ5YllccN0ze2iNuZTgVn1Zyf7B0uKRI9eKzEh1ZBzHs2ihqgNp0WD90evO+DS
xX2eVMYn8/zhKESGBlrNOm/1bJ5zDBEicvPGm+mtulSaukNJbfvbX96Iq/TCyhxlIGoubxcO2qMS
V2PdePh0FZtqmCMPtzrZngpp+uSC0vlTb8Mk2MUkMyRuUMg4Xd8OVaKYF5q1zAaps8YzM3w5w1Yp
Xif2k21OyON8siM/HBDbZ5FnkGEcryv5l3Q0MicJbIjR0GxCxnGETu1mqfYCsgD6gZZmn7ywD/bg
em6iKYZ2DBDns2sRB+YI35eyRSAhVJy40EQKHpnozEzqJ5vho7WhYd0K1ZCLAe3ft08GdNqYMguH
jIbZvpZGXL9cS0dm4JNX9tE4BNSkDEi26OY5WwRPuCpK0xDp3c40PSvoLmCCfOaV9tG8/XTGZEcZ
MAzXL/HLa+rJZYUwGBtvjCxkYukU+KHRL65WsMV/v9o/OLuw71p9KogqeLCzM6SVtG5opgoHOFVZ
rX6R2AviFrzLEE8n9OZ1p4+HvywJybKHWERtca2+GuduZdhrRdWQjK0n5STtVjM225VcUc2t9Mld
98FMcg6I5mqfTOh0rhcgQSssRqtoPTPB6mNMsbVL4A07o0nv7fcz+cHKYBqRBTJWcQIYhW9fWrty
vgmdWi/DwOWKFpRhq502fLLOP9jB3GgSMQkVU0s79/PUCxS/pkVlnWfp7CVRGW0LGm/4K9Dzo4z8
v4iAYIRSCkZNlsPwnIIqB60iZXPfeWUE5bsXJ8OuCyLAJI+mP+sN//U8/Z/wtbz68+Br//nf/Ptz
Wc20xaPu7F//eVm9Frdd8/ranZ6q/14/+j+/+vaD/zzFz03Zlj+689968yH+/r/Gd5+6pzf/4hVd
3M3X/Wsz37y21Bx/DsA3XX/z//WHf3v9+Vfu5ur1H388l33RrX+N5kLxx79+tHv5xx9r5PNfv/75
f/3s4innY5v4e/OUdU/N+Uden9ruH38I2t+Z959nm4hHI4uLtGB8/fePUAGnlsq9S7BDe+WPvxVl
00X/+EPR/45CN4V1hRSAbNxkZ7dl/+8frfIErCMK7ixZ6Y9/f7k3b+k/b+1vRZ9flXHRtf/441+S
f/+5x9DbYb2v+Q90SGoNMKPfLn0MGqKE8PWHJNnRbtlVd/mN9KUrbauDdWRXru69pPt8HznLEaZY
bZebcZNujYN1mF+14/DS7aqr9qK4y3bCZfaSvEiuts3ulsgznseHLrDrJxwznWI3O7VnbWWn2oVb
1bMOy254iYB/yXbtAPVy6+t6rz9FV+qPeFuetKP8BHgaJq8E6uChueuO7V7wW8+67NzML9zIyXbp
g3xdHUcvuE52il/eyI7sZVcY1183sO9Ba9/lXrxVQ8fyi8vyerwf8famW3a9HM3NdOwful19I1wq
z/JedSIfsPxR36QXml9vArfbpp64N3wgGj+Sq3LPt7xQDsY2eMhvVhDDs/lDKKkmoojkhNteR4fX
rnU7a11zX+8DBoWocGn52la8D6fLel9ZV9/7U7ynH7QPL6KreW9dzg9M4ZFn+CF7hR/sFjve6w6O
xofi0rANu/Kz2+BO3mEE7kRO69wBE/NyrzqKe+UYubDX/OiCpv2+8FOvdFS3s/PN+FoEftN70Rdt
W+4l3/JRet/2p+C6AfQgHIJvxjbdQGrJ3Ol6hTRrduBj0d46VefEOv7N7LBtH52Q8gy/Z9IBz8/x
oO16R3cKfzoofK+J0ryTO+bX7nYmnFMdcAzal+WYb+Pr6lBviEmSXb3VXN1JeC7yL6Yl2UU7w8+3
5SY8yPvirv0mXOQn84oRHlEpDGzRi3YihgtMe7qJN7pr3Cjgru3kJQQt+ZgehstxY/6YT01nD4/W
DYjtR+XQ3TaXpm5L0QbekipuLb4ovp1b8SL2JU904fQ5kt8/mft5j0sroYWXH6RL4Zb1OThxVFzG
+dbwJbs88Xk3dmQbmOshy23RN3gjm8ytvkKstOvr4SqubUhWygWThs8sKjrbCGip6Ep3U+Cj0y7k
vhg71XHwRxhxdv5dcxH13JBs46t5usodW3XKm8Rf7Mw3ttmL392Foa0/yIUbJqcRH7P9N5xAI9v0
ICQ4hF+egIIe36L+lp+WQ+F3lyWuDBAI+BMvCctIdKYdR7sqAYAOIQscUwfEU9P7kv6lB5RtdT+o
EoGC/5EFBy23dQ0WxnZSTp199dz64OMmLztg7ODYAXYbwITuh+v5VrvPYWAXdpUf+P80CDKzU2ZO
+4wImD3dg5CSHLBENN6cWXZ01mJ2hB1ZQMkCwVNodjvAI91nQLrmrfg8qa0Ts3ZFL9iojT0/1fvl
sQAtb+1Dr3YxxEv2wXN511/RYqGnCLrEmfb1DgNY4wkX6EvtrkYhWd/OePddGJxLnT/vi6O6QRNa
fNXuayJVt73sbyu3MBxJ8SkIn2Ybnhj40gfVx3/OyVw4l5ipFH4p+QXI2qSxMxUHBgjBamonYEij
XZg5Y8cDn/TlTq0Ml7bmHV7ml/QJ7kUZ8oU9lNfD4BpwQ7LMNuEqnsor9cUETetNPkQ4eV/HfjTt
jOyUPcW3wk7fWLJf2EK9mX4gWohzpPdYlo5lA8tMrwWPTb2D+Ke1Xqc8Mb/iFzwMZPVRd63AyV+r
5lHwUtVNNxVEJXBFyxZzUXhmSuYV30cBFOzWAL4B4KM5TKQDX4E72jQrb2oH+ybJ1aODIm2txQNE
vsL0mb4B0OHjnNP4Kb9FYOXAPY1uFjwHceYrvnLbL9s8upokart72UsfgMlKX9UDVtLFPazl/LF/
jBfNpvBgbukQAvYcNyINK935ZuiblYX1kEa+rj8goGmJjyAry+0YQfyCfOu1gJQKd/nSW662bEoK
6LvZemKuwXqn/MHxdrw1HlhTTsHqvuhuxMHBKEOg9brvrlP3FmVazentpaDF7c/jS2QeQwsolDs+
to/itajZgy/KXi/4QL43veBs8UAs7oUr86bdviDuX9i56EISr06C+mScRKF3+i/1JYQou/W1YDxJ
4U3hK5d9CHDULr4Z/X0P3SmujY1MsbMcBGd6RuN9U4Bhso0dyZjTufHN6M2eHsBAPSUuPJnojr/z
JXOi68iATDH6bA7JFaI9eWN1kq2T/h2bRDt2E29AjiDacW7YuJgW+qOywrg3tT54Uu2VM+xm2wRR
rbqcbzmMycEVHjKAIV8tFYSxLeen+ItYfJEum+4boFMDNnl4bH8o3WTX1bPW3FuXWnro97l1VMWN
W3u9zabq3WFy7gfPG59zpDQS6ElOYk+1rT6Gy8twkmD9VhVoKg5KrzrBNuBwp5NvTwYHa8oPrnu/
S2SQfGBl41i84sYqbP25Ne3FLB7UWPX1NH9ETnk8QUhOb4PEAQpoDV6xATyc7Pvd6IJZ/W7emBdG
wlR0J+iALUJF3/mv7pTt52NwqTm5W38HWbhjKF5q5cDaPZqp3YKA2lY7ndtF/Rbt+u9VbUNB/K5c
jVv1oAG2HGDh2IDcjmbtAk/WrqSt7vau7POsI8By35g2/EOk2uIWuHwQsdBKv4i2rNUqpldoG+NW
Mz0DLfFql8T7YAGmuO20xxFe/Uu/Cxp3WpCo94p8H8gI1fqlsdlHexYZq3k4If8Idqzfxu4TQP8J
OoGvm/6o74PuSiz30MOnzn0RG0dU/0yh/lJYflfm/Oc80n4TnW9eyzWcbc9/6f/HcJzU7Tfh+GuT
PxXzm2CcD/wZjEva39HhIY9ai/Dk/2tn689YXPs75WEdY3PgQKC/NJHP/CsU1/gQRT5EqoChSaup
zf+E4qrxd7LuVeWHVJhCKdXsvxCKnyfzEo1F9IcZZBX0pAryNg5fgDZXQL1iJ5hhsIV2C3MyhFAV
iFAf1UlrTrQkp2cg7u0nZYTzzgQjMyvgutYSIFohZxmAAeAzgXYaOy2mxgFyQSISRXoXGF5IkbcH
hqxb3a43u/S1BY38WWPkXad+LZnTxiNJRc3HEpWz5LtT26qt9ITr0DBK0V6STFUcdETKTdmCzeyA
lr6q8ozAJNYl3OJdJZWAef+9Wd6ksL8mQ+f1Br4HCmnImFAMBR2xpmq/Vm4GsczqehYSIpFFO4hK
Gn1RlX7c99GqH/jLsvxXIvbrWOelAMaikkdvd826sAo4m/NqrMZlENrESfNAHe5MdDJcKFGJcOoU
mTkfSm26+v2Q7xcYjyejUUjzj8rluWpnS7Ol68UkdTo6ThA02klLd1k3oF6ykqc3zRSL1YWxtOL3
3w/80bxSdKPLRkcZINz6818qYm2hG7NcSSl8p6DRL/QpCZK9MgExsoWw/QxP8341U2NZkVIkyT/V
dt6ONsxx3k/wZZ00y7RDm7cvidp3vQ+K1YbuBoBzXqAhZmPxGR7ugwnmBGHnAhPjQc/lf6u+U8w5
RQkjnYAtDsmUeuEAaSELk5e8AWyTruvq93O7ngr/yd4RuvsJygQHsRrPqO8U2qZFBJsOycapUC/5
jgs9KzXhpPpkmPevUAUyBMYPuTSOznPpIvC9AGYr6MSjxvGAalIEC6Lol5cFubHmk73xrvtN5wnM
JNVFWvuIUZ0fCIYgoRoiy6UzJGryQMdXD50cd4SNJMV9602VDpW1yyLC1qRXhBnOREddcDYmwcON
i0p1HhUQz34/1e/nADgNpySqoqtZ3zmYJ0VFo+wCRD3QY1Dmg/hTo6Oz0vEUx5H158X9F84iLhwK
rWsT7Gdh/O0qXmZRjaYw40ysRu3Q1WK80UKFFKFVx+rr7x/s/RpaLzcwOyYnA3Vdbrhf96fOCZSw
R0pnjCH6KwliD3ZeVeFnzijvd6ZBdV+haEXbjNvm7IbrAmmiTAUbtRmLAaKvAG1zHDU3W2rEhij9
h8+iMOV3eSAMn8EJ3p+3VHYZEu82znZK82+fEaXEsJuAqGLrJ3O79fECmH3RYf+AV5LTU1/JXD1/
eV6x9gGwyamAPOz5pqklZDAo+eZOJC/TlbBk2QMnr+n+fpR3pw4a6iYQWAAMIpKG52Dx3kgWFGxU
cpRGIr1Rk+AU1Ka6TzGecCbVrG4lNu8ngJh3kM3VlA4pvLX5IK+jrvP9y5leNsIgKMPUO2YGVuKA
Cbi5zfKpstM2WsytkC1zuBlSTOfXBhwLas708CUu8gI0y7CgLI8/rLKFDS0tn3R5fm7EN2ciLxrt
V53iKdpg7+IZpUwRlBgE2MjUNTf0gpJhk+hoQ9iSjFKJURjJoZsQHglyykr4fBa7NhlCtvGSvsbQ
cAZHmzR47KbSx5/t63ebgIYG3U8FnUumDvzl24kbpngxEwV/hE5KzMemG/Jvi2VKuqfPWXy9JIUg
nuJMYGESJxIGSkszyd68UMApCBAfNWMstnJvDBjShoO8N4wARJ/a9AYkyKyZZrdaKo7klNbl5DVJ
P9R2D5U7sXmN+uTOVZG+lA2LyRng8C3+PJnd6I9FDtuyAjsX2Cq9nNYWw0lESGYyX4dcKqZtG+hJ
4mOklo1+JZv8njyjsunJYprtw9nqY/pc7K1GTELSs2jiSyD/eDM1UnwlKkHhw9dLKQCMU/Zs0Jdw
xBGONEXmPApRTlL4i7EwTJCRFhyMokkxD3KokkMN9HF7gNa5mX5N9GS6gKI8dd7vt9H5e+FUJ47H
749mp4UA4lkQOmXpFOUDVo7CRQYLrnAorahuqX/Wk1lvC17xL+tzdd4x6dcR7oMoRyzz7BxMJtBM
VhOZoJdjPXpCJMhqkG2bSwpHYjyU9tK0kT0UEoLuYlJ1btIpVwFib0iTBDCC265RjvoUahd6EVbU
DXH1vMIp1c/S6Ihzq2BT56dcM46J6nCnBTdLmi+1q7DxIi/Kl85ZUEbYyCPucUYQLI0/dvG3RR4E
wc5hJDvtGOteWaE4E0+V+DRCDi8hr38RUWxrbLhh422sDgWCB+ZMs5vZbJ2okge7naUlcYEYX69H
Yuwjz6Vug8CorupFNodjHKeJU5ml3mySTgyw9TUjzv6wD5Q954GB55La4NdhGMVCOSsdqRaOpnE9
Vo12SrPIkVNB1P0eV7/GRXirrjZCWumbKJonH0RjU9pSLy2PShjvKrVSlideuoSLMuavbg05tt0I
q+a03XLzNL6Q5cPd2rCzg6VvqTClht13c3INZBEln45vMVN90QWd2pkp7MV8Kd0EHvd1IM7VTa0a
6a0sR/mr2vYw0i34pYYN3RWGUohHySbow8veqmpl02QmkjmIZFk/mkoCfFwJgvYFIf2Joqq04P4Y
w9RzOqVVKCcbU38lxkF9LWlDtkO0Jz6ixqFh8g55vbGQA1Im5cDkixcoETZOpQrJJjZ7FOQFmsKN
h1qR2m1pIb1GwfxNSBBUsLt+tL40rKibSNCQ70HoLrXLeCztbJRAEoq1tB0tcwGYHDxoxShfNaLU
wjCSX6QEjZUkNs3RNheBWkkJCsC3msxCsg05vtOc68khzzXtprKkEZWdHhq7PSSUPxis+YFSeWk6
pUBouhnMXkovsqB6NiL9Nk4oFPWNPM6bAbEMxVaXbKGoqkgP1ZgiSR+EsuxXSSVey2i72QnEVFcI
K6TE4uW5wSfQ6bUkdNohXuwqVfobI6s6L0stmjgWYFWX9I32SZmgq8BC7FxOrZaqZ88MJgKy6S1+
uHvQah2QeLRBAgcRMoOyXXIXyaAg9iQttJoaUYncvIjbjWxVCMsv3Zw9tlO3rEJIWsaJEYZcI4Ka
IS5U9lf5IoibbBpFt5fU5RT2+rQnzdbZ3PHXYdVaKZPmFkUOyK4AAOte8SNxeWgS7SEhc7SZVdh1
An2zKUBSgnvcHjm4bFxn6MkJeepndS9pHsqp2oucWAvSWWUnZYiSFNMlim1DYC9ROK+k0dgJtXHx
4oyy3pJOjTegB3U9TJJwKTcR2WxXOcB8sR/QovsCUNgO1Znbqu5WU6I6fokQZNoVZXaEyntnobLk
4unJMtWeqml5ApKSJXBu0+Eb0c6LpXK5TcLwvZlqZEqQgWA9q+puWuTUGYb8BpL/pTCXxQFlDOEx
CZZLVG9GJw3jr9Ly0hTxvRlatAZB7EDb3c9ieOKQCtEJGTyjaxE3lmp6OPXKy1C/Ql8cnEyTLyWh
jZ1Oq/ykWO4Vo4MQLU6HUJ9ORRhk3KblPSp3ykab0x/9rLmVKX+1tOq7GMX3SEtotq5Th857SLht
OD0Bz0WANq3mZ+K7m0lZ7kwxFdHWov4hSwKKTlVF8bmgEpu04bFijaGnZw+NdINujukgUFAfy1yx
wZdRnB0m3UE8IXQjXbpEXYc3tFB4jZLwSPgJCTlDIC2udBle9kxXrFNHm3pzZoNZQNioFbX9hLCB
K5vw30Fn44pdCE4dKuVFgRmXbWAih7ZJZZALKVuhSAW0F5K7cNQ3hDoLAQLoxIl90sc0ZLIK3rLC
HjIL2CazSK9yzImE41czitQd0Ztmuk0t47WVSNpLSuBR2UkuTC9dpnVftE4q9tDlq6NaLpWjFqkv
VTgRjZNggcYeLtNWomklyNOtKjSdI+XFvTgPB4gljddYa5IRxr0ja7U9VbScaWQs6KnYVk25bpEq
Nxst1cvk/DBI7ZcCmUkUkIJNPBW0UNTe61SKRRRzLEfTJsUNm7U0PZjtRWZk9wYN/txRJZEXkxt3
9bIILjrp90kn+YIWXmfEXzZVCqS6tPE6TcznUEcZhDM2PEIO7rxKiJ5bOYzdQeZELAqoIUaDPkch
YIBnyWl4SqrqGS2jPZxzE7KxAjM7K36YQo8AQokCCulhhLxiIHrmXEYvXbAUhybTIOmqVnaranhU
QuHnpciQhodKoC1TodjZ9RLKBWHqL6lIW6HfVCNSn6yJVzm3YKFLFDX6do5PcV6Yu6aabzC62krj
cAsSG/X36qZop+TLNNXXiP9qjhAZsyNX5rM04yCFRwXo4qGRqWfNiafHmEVKIOWCbGpoacYXC6fz
TVMPN6JWRiBLp42uz45aTielrulNVep9mZJcALK3zTq8SlIq3IJ2XCBfy8B63b4fLmQ1vUiN6i4A
KWqjZ2Ju03H4US4ACoCVHBFX4dwoiuMgY841hlGJ0qb4Q28t0KQ4pyuHWKGhosnjIUV0EtIk/tVy
Nh4R/trUeUk3UkbkAFrutVKw+n1cjXHVXF943n01wqF1jUndCBw4tS0UUXqBmFtuA3u0Zaso7q0u
fyaziWy1aWmbpTIogYbCH2txUXs7NOaLuqVL3NAqU3rrKwe4Rg9g+RYMcUwLOOQSV/SEOEUIjxJm
dycVwQ1bzjT6UEt/PeYsSkoXyN+m2WxHcYBwyhAgTLngXRmVc4CWcOIPuNpA39hEeAMoKtRpgCo3
KShTp9JQlGqq/GlE0h9OVvEixkJnUw2wfBMpOIROEcxToX0jd3xZEEc74xjc6UV91P8vdWey47qS
bNlfeT/ABPtmKqpXKKTomwkREScOezqdrTu/vpYyc5CFwkOhgJq8SSJx7z1NSKS72bZta1cFoozt
M4+KWtil1mlKI3Upk3Lce6kLjtIBBWNo422C+3iuah3AG07uhaiTjYXAAILzYFbPSZDuk1nD4ms3
rrROuZmdgwxHbNhxGzfNGM8JnA5ZSrEeEmczVfJPPmU/fpAf0ttnmzE3BaXbrPTiBofZ65jmEJ2+
Ajk4bju7stZYyEK21/1dm+UMgSoQlp19DS2eMvNJem6yVbLf+Y7xmtC1kWgYW7Z7pdLYmkBsV27Z
rlE0/tjVdOzZFV5MY9eZ7EGzoxfhhTRI7NPbKQivqMovZp38KRp36w3eBuVoA55uI0TwNHv1Zem9
CpZd+QGFZi2d+UWEOUc3N2wvrI07ue52sLty64TVFf202ipYIBu7duZYEm6BBsbI1Rr5OrB7rUVT
9PdFMVOw+yBGMs53J5n3keIpyBuHRLAJuNvcPUmJB8ww2m2InrbyplvBY4hXc8DGECjzDnLco50G
926N3ETK4skSQ7GpzHI4+hoCAxwqDC5VejJAFuzAfPIBsQgKK8WPPtkXghFWagayg4P7INJXrQvI
yxgDfDXdQ8D9CbRnxMFcFHcCjn5MNf0W1vIahHNzGYGz7D0W1MgT5Oqul1Vng/Z0dGK85HQlz2kY
ffsjOKg8OEymfAx9g51mIyZEi+LHx8AThBNtqEPrFgSfZsSQPffBp86srq5GZznnIWxIm0uAEnv6
QF7/GgfG6EkXtCAMwmd/tmxgD/YWJsSyU6z2HsPaeYbfylKRgWHBlQ/Mbx6CVIl7Qh4AfIjl052N
Yze0dpz5Y7aunOBRgTQG1ZUkmzptr0ZJuHmfwCADYHCgSNtpUH3bSHVAyDK4GYjmlzyZgrgXvtwy
bnmAFfMNaclfaSO7gGCi3gKqqFZhL/+6VvVQ9xaHPzrSyvTb196061jq9o9w5gds5e6hDbXzAk2u
XtmsOMDHSnU8Wr06TvNyGdhMXBs2CXFeWtTlSmrYVmEmv4p6vLOr9gyKNjjKxUjAm5v+mvsqx0zB
wXHmuVtOKp8+hqbClFNrzjnKkYUj9C6IwHmta8tv9kkmfoyhhH05YOcKsvwih+TS9PkRQtuIs6OI
dq0YuHU000vDncvY6lrIxMS0x6K0ihXBH92mcPxkXXRQj6OifpVLvw9Coj+JGx5Xpgw2ujaau8pj
twLdY31DSYva+F08GV7NtM/OZij1UQTS3tbEoa0UZPBNRQDb2Znk1iyTQzbbOwZDxsfU8Af7FVzN
OrhBeuZk11TQxsJmG/b6NZ2GVxHlfQxa+hAE3Y7TbG3eOFq9cu7E0D9g9gZQ0so7Z0k2kafB8Wis
KF5LkVPW2eMYBc+iUG7sLd1Vmt67bqJLNDr7sTatQxfyMRlhqNbViKE27V/cxXixcmmeZIiBLEwf
iaZ9rEndw36Tf5iT3DkN7x28orsJmGYsevvYedFxWRR7J+1ZkW3AnWVvuaq32aA4o0SwdcduN+O6
Qcc4VMsAJo4wifvQA80V+2Gj7+zOmzZyig55nTxYbpNiAVJgy+fkELX11qnn17qqsXZU1kZZNLWq
xC80W3+HFninzQr3KmPldBNUQQul02KwBjWXJadHCfQ0pEcFZ72WBfy6rTF33RiX3hy90DAOTxHo
+CqWplHWUPLbjFOlKJK2WmEjXO6h4OjyEfQ81zR8wqrfe2ymnWVvlA8qFfJvLyYOP6PrKRmlkzv3
dgVwKLZy+KvHRKH5kIHi2X9QcrxXY6rV3jChTg+Onw47SwXqtU2K9tKCY0xi08oBnOXeaF+B1yRc
1taU+AfhVECLcL6HOFZw4a/NnvWldrSe4SqO1t3oDcGz37JYZKMqQ/zXl8VOnqNQPxBcan6DonXX
MvzivGvjQn873XKZAwiioGML2Mi64q7PiqLast87fCg+IJ6wHqpmInw63mx68Ox63AboWUZPs1Bk
Z8i9z8q1sKTw91aqekxonqtlvNo3Y4rfNLHuZpwbAFpUViF9aFGAtzXKBGZSn3x7WVFesqLdiCIo
40KYcbIU4VpL91t2oIdrO5kPAPbYCQTa695AS15sGjy7sddxy3RzeoQknm4aX4mLaLrTNE5vZd5j
aJHm+NwF9gcEqtcgAOxuVmDQQX4F34UihHYWRDcwplpOeTRQ6QfZW1Z6mMmszpz2kNNvvkbvtbrB
/KEovts1LyzPBmhTKNixawDDDKrBgThVSJZxRTOECAcWjWcqMweLJNnAEMX3YBMPhiMfYUhfhkXk
60zZeNIc71uUBbbAXKunrDXq6W5UY/NFX5Z+Y1kOr1VbQkTOw+oxbW2U3VzFuR4Mj1nC/IhAudZp
eMxmfyHvvBex0aUgyEef8wwq1WossuLObFLviRf8q+/UNaeavzTRzRAZRqLcFI0yXmiEUVwTBjtP
euiWA9dit+q4WJ/bmh6vWpbiGgQjKW8LoESzYXnPCq6pU7y5fA8n4TbA0IJoeTX8mgeBoq3f9H1o
vlSCjn7MyoylgKF+iRYEBD+vvScrTfkRfCtbVuSGHGB9Rmvl+fO1XaLsJ2R76MebvOl1rDyH0DP3
VWLlPWV5XV0ARVGHe6o4V2EyUUowRV8R1bkqJCthkbZPYTeNsWo9bxVi1zcziyF+j2kp6M98LUzQ
5u6LyTZQRq99gC8+f7VwLVa8MVuW51naLoGjMh4BBCHbmoDAYTyEosLiOSXtXrTe9AKCFjtPF/nv
tjXYG0kRHVNKWVs3qvFzBva4KSPy4gj9hNCOfOFKbe8JHgiJOtT4u0bm3qZenvwpz1ildsrjYvYT
wYvMhXMvmsBDUsh0Yf8+6/lv4TRbHTrJpqJWjKvRtjd55hDSLnRf7PQkffGUkqZirGvb785Du6BY
Oc5kvkA35V6w29uWTlR8IJJoBBXfVPEtzPhk58rcsbCIfmboMc6G8aodKunK88HrQ09fD3j6Mfh2
atpOZtvvdesFZLjMIKVbuzIOQt9IFbXfHvPUxdckwPuBPnGAQ4dp+hSYpXcmJeIOll299h2v+qjY
s/5o+sLDENTPmpFbYH7ZYMy2LIQ7v7elcIYEQNnAU+bdVxRBVr4r+sTdMEcnn73oeuunvSnN9Euy
WItkpFDh3UndWNlZwQNJKgj0ZWpBykWlW9/ZEvQwISCFwSAwvynXCB6EmTcNFByXB3Kvuw6lwkC1
5v2ePQiqQxF9wRTSPs3JkkVU3GHaJkcrA6B7mJIBq+Ziou0ercHKwVoO88TbO4wsI/v10nSfBb/n
/O5AY3DurRLU5XdkN7m6M5fBzw8zIOl0YzJWeO2J/LtNJcgK2ow9r9cKlH5rxlwSzCI1Vf9ArW1a
OykTxztwV/iCFshP8yezdv1vIk78q6ThT/fBP8cJnSz74kB5CpQ3qpt+P8IgCx+qiSLv6EZT4MD8
7Mt5L4Z6eBN+xUPVlD7/QE0Kbt1KK6b8CCGBURwzW+kuzvToODixbeWq4wyDrL534J1dWbMouq0z
ms4+myY/ijsvg5ALKqBAz+5qbUKTrM24rs1Q/A620bsXPflwGAqvdj1GZZ6ZriWgfbXtlAC5jCxf
T7HKfNPYMLysoxU3F7ToYGqj8giZZAg3BarqujPsNe32zlqMB+0qFNlQfsMg3Tn2vIvm9lGRLPAu
CuTnyPox5gKhsL90Zbudut5HF245biJL7ick5ocFuRXMdmad+LY/4Di8ZtP4Gw7mgg93Xj56oixd
kM0r3YfEKCxod3Rc6A2E4NH5DGr217pAcLk18dnWFW1Aq/nZZXOXxqZvMDZKe9YcQQzXqwmWXpx2
f/Io3E/GjG1x8O+FP5mrMlJbaJTywi9xn5DMy2fgyt6rabUFeTXqOxwguhXZApebantDC4UPm7iS
4AgsdFkVZRDyFSNTbvrOadDryimKqp1rDsJ/mKsqDNZADTgNVOfrXe9OsGSbViteEV/Wzt0YmM13
6s4p4QlFPrlH2c8gRVfVbdy6tWa7mPdFn9PQu17ZhesmG+gLRECWSUzfOI6oO1W0EyLU7h2hPVrA
S2DfPc66FqSMM0s/OAGZ7St4w3ZTb3lgwn7rTJMyT0HdG94lGaeAeF2RG8HGNbAYJM2CK9kipsU/
za3piANfb76wImHb8D7VwN87CCS2MXg7TGFxc6TzVsjBLh+omFX6PBCm4NyVCijH1p8M/ldzCoWQ
qEU0rJ22B2K9NMld57Idt1XAnLNt5rmtyekSpuFKdKVw7mpr0c5T6cyddSLco6/25Oks8z6sSaKQ
xJfcjokpLMb6c/J9mV/dnkixcykZ6wAnHAENr5w27RcovbVpgNpubZZ7Bbg1esCsOllspqNmdvKS
uh0dlh2U+ugBIfsJ3bK/8AwvUGsmZzA2DkaF+XUEkLhxOkWUTWRk/b42aAOrCnnjWpptt8dHNt9m
Pq9y6AFoJG0frTtiazYpdef9kjb5gVncX/j5b1ypNFkU4CfZOfrC4T2cctc/NRNhoHUW+TvsCtDR
hxktx/GGXW2LZZMtmYh7oyNQRUbURo07H7IevGp3G75rxVwr9vzR+TOG8OKYmSfvSWP31k1Wy95r
QpbmbT9jSqLLJ2dljwRNbTl1g75rOjALjZ/zLHi9I09V4CAEwS2O7mul1d7Ow56mKwKlvXhNsklE
qQmjaDWVe903/fNtrLIdIy5p1ZURj7kTNj/SYAVt7Ly7NCnLb0Usy4MB2uVh6vM5381hCdrUWNLD
YppPo41P3/DMfIs9w0fIqbB321WfxFpG/dZIR/uYc0TII/x0Y2eP1W+VGsUt8Ec+2Z1NV4Mg5/KT
6AVcsOg+I760p4zxyWeZN/PaJDhrPYDzjqvAqyyImAafKXwrqlmNvLV0JkFKvZMfGytR14BO9Rrw
3MWQ197cZrHBRfmj/V2hIjA4Cwayn1JXv5QMWl+z0hEPpRW8OzPCzmzV4aYmc+shScZWbQDeX+su
MTkZWG4gs6I9h10XINYP4aWMxjlByuN7MnVVMp3sy+nQEaW4C/0y+oY2Bst+msWdNTc9uEATrzAK
Jd23xzJAdjvtZPZqmQmbQ+343ZV2tcHqdwjyhA0akujW3BjDfTQEzhF7UcuEqWu/YMrmydqStt6U
XXPTSAtnElumic6m8mSS3xAD7jegW1DyRtRIa9OXNU9YOfvsVQRlga86MWza/iK/sigcvmeuHt7n
KuSacMwH0micM4R9/zKCsF8oMJrlaDI5jtaakdn9TClCDFMz/XE92T8A4OuvRjceWUlHNyJ5Jtgj
KKBaeZ2DUASV083YI1icj0wuIfseIYACoZv73k3xVEMwQ7nEXLmwPFGUu7oAsOhj1Ek5eJbsM0uw
QxuZMJPVwFybEWzbcq6GhHHULe77ObMHPGf2acnQDNmos5FJanuOQSqbqPtzavGqhGQTsG//5JgN
7QCOyh0DScBwTZbYu6wiMHUVGCwwp3OzbBfXlOfUmLrvQBfOPei2XzKRolv81XKgp4EKLBKSuJza
MA9NLdRB+hSiXhl5JytHy0oW09u5cgYTPiyJ+6DsYP5o+9YGEzlJjbXf9B6bdKby6NpqsyxNeI+A
E65KATfbW/b0b/m2NwlJak31iCfEeNZ+Mzx0TMUoX3PSx3OCgygDi62scueNdd9b55Z4ziH1eBKB
eIvgMclxAIRguQ9RN0V7gJ3JfiwCFDrSRYoQezmv7KFssuUDNx2qdor2aBZ+92C4bPuwGMrmVkog
+NPozBbueDuFMJxP3M12ho7j2xdbRa/kr6GvWoR37UYPQLop8BZgx8viiAKf3g7Wapkvzi7JyvG6
tGNFmUEcFPPK6NeZk/5PXTa/QOzA+Mtx/JoKuDVsX0uQVCMO1KAf+XOY6THsVrHJSDwOZzujsIFM
rIN+G1YsAjLc3rrS2KukmQ5Q4xbUUu9o27OMnSCHmCr0R28XxQYjyUtdlz/egM1EgB23dOsCKDXv
hBdJl3IBv2Bis4dgSr+Eu2/XA6tbt/rGMKp1oxvyatDp7kq6cRj7KntECm9OyqweSfNeTWHNopzo
aSeMkXGkg+32KJTJw+ppWua0NnR26jvWgKJpSk/4PAa+CM7EaI64gGs0rGpanhZzFuuSQ3Qz8RDH
1dxjpTKjDWzYZ+Aa38RihFsvtNI1A0G2ZnLrZbDKPVJ7wR6H/mx7i/VoPptfA1pvnDtz7sa+o1+W
sJ2tVZvPWAbrftH1KldhdjSWOnpLajD9KzPQOb/CIgbRneq+WIcJjcE4c5OtpNcYpwom+1pMs/Gs
+nY42uOsTynX86rLxnIfoaYhwqv+0ssQQSmoYCj7dXYKy6CJiaEa78OqRUNHdtZg73ZoijQhtF1x
Ezo4/6LJjAtZt8+5aWBX4lCFb1h7W8EtuHUXu4AUUbNjgvZyTi0fLdgEvd3kFgk2fRCdhoYlwIxw
vkczCfTdokf5ApFx/qpRKt8N3zhobRyFHk17PRVC3KFix+bQfeajV1/H0YtOflHnRxtUzV52Rv+S
hK516qQZ3olUyj+Ix+YJoHl6sqxmWiUOiyAgu80LDi8j2XCeMXVgTMbQJyVbZyjqfasxEUZkR90O
w5wX1Ck3umqirW0b3sDcwhuu5GEY92HO2CKl8X9ujTa8JjhON5WFFmZD213iSVfi0bTbr9Dpm7ue
yAmx7fUk9kEr/E3uksYzKD18R3C3yODp0Kdbn+O5tk++ovU6a2TuxxQCAatiUDaseELqPRoTUuOt
ZGQCJKZNIq1yDZlO7dBMrGMwVyRIJfwETYcBC9hXw1Zp1fdHX6moXXVah0dBPOFtyC0+NSeN2vNW
R0+dKOFjF22t1llA7h2TTEPstbI4A/Jq2GjsamQ26WGDN4G3Lfe67i0hlHBA+wijbj2ZE8mVKHfm
SXWGe0zRVMgoGWXwckMz/c1CHe2HjpoM+IRrvrSe3z/Mrmu8kNhkn7sm6I7LsLwVMqzPihbrwSm8
7lgnvng0ak3cUZtC7fUDOXbI6DYZJzPDsbXTTHT2ptJnpP1q49EYmqsJGV8cKr/hlPeJrkS/TruJ
BcGBCEzfB1gfC69tfrTTZOMmspfkJZND+RcqR8RMxeAuCEkGi4fB5LHpScPkkc/hhaxakRfPdqtZ
SsIVZ4frXEjoMr7Vn4a+L3ccaNRslbfgAaNvnLH8BiSokFWNnrBg5CSHBj2bzEQjo1t4rmdOP1/j
jIsTwwkvEkGvwEBjddYrOQdYL3Xhp8ewaVglHUbf2QMr1yuzrfNhpTLByINQWk+ssqm1dGy5Y/pr
Qu5mLhpg0wKWcbSdxvp2+lkeh2jhfPAcxRTDWe7aiBlgWk3NWcxG8mYvy3emmpCJPLPv0uMcm/P8
riwDde8os9wGJEW0jAZvXbIr/rjhfCCyhPVwIm6ILPwgGp5QzVLlNlkXhGiInI0rqdySxqZt6zrG
ddVcPBxT6QYTGqce1TY5UYZc5XaOsjQ6BSvadkJsXFrLfOXrWvAz+UaABSl0V5Mf/CDj5dtONrue
5JFNNjb9uSqmLobHYDK+YkXhxr5YwSfm+e+8iIyGrj7YNA2xo8KfKEgxOWCm3NXSGt4KgzU72Lpp
v65gzuyRo1gOTjBC0OySHiJVeuXzxkeEH+9UqoI0z2YW03ZhEWdbZhrxeOFLMjIiORemGMYpMpf6
eRL0nmu/nkOLf9mcF9darmHUEh0odWosR85VZrQB02MqKEQv5qMuw6BVzcMXblQO77JPG2p0/p25
6TmkGSDX0kQxw6JCQ5LuJ99xurVnztMmxViyRf5jA7KZ3ceZMeOWFQrmQ4GLCUt5n6DcPYPL//b0
waXZ02EN70uTz3vLaSsKh5CQt6Y32ndn9BiotsIN3jvPwCsYdLo+D4lXnGYTKP+Koi9h5kW/nI4m
G4yTeeXT5nDuRcF32IjlkCPA/l+c2PaNhPK/Wy5x6fjQpALgQMH/kTAtYCuQb3LbuL3Z6Zew0yqe
a98nFIVDDjGGEoEz69Z1DkFy0HM4fDGsDxgEDz1hB0NEF7yfk4QQFqkaDK6chuoaMZGkGisApK+W
wRntdVsNmfFbD5rhTDmKev6Xf/j/90LffwvY+J+69kdRb2HZ/e83/+5v5Iz/On/9/P4RTf71nxuA
//61/1oCtB2WAFlzYAswuLnmfbYd/rUEaJv/uO19kchksj0Es4M/799LgK79DwiEPDkeJmlQT7fl
vH/zOFzzHyH/EEaafSNpwNv+f9kB/Cd5/D8eVAi5N4iqZdEPsw+I0MuD/B++elP7RFgMzNGNQEzh
3tSZdVfc4nbae8x87zdrdUZuM9b28NPq23fG4Qffn/2vBeF612TdHy+tW+rT8cqOEsv+OF8JvWOw
rJkS4QT/cFKDOWxp7YjrfrB0T+0qrx4vbIsUcSEOMvvrNThDu04eSowNOZY6U/X3ovrrYJqqW/p+
RIoof+JVEZclO5rloddl/VRmyD+rGh2i4EYiwmwVEXL6KDAZZeQxEOLKpndxSVl2jSwQAayDkHAY
Gss503l0czWhsPOaxplJdzMQSCy6V1kvZ0IIz9acpbtFs2LcsNPtN1QWGLNG0Tgb2oNyrYTwL56X
2eeA0Q+5vYcaY2A9JIexq16G1IkQ+bhbiON1Bj7ApOssKAppcemF/I2iNLjVyfGUdFhoB+xUcryr
A/Eny60/MmTD2KtQFc36LZjMTU2K9TPtLLJKejNmNu6TYxHZTeAwwcAdAo+a3zpiA0hAfpZl++uQ
FQA4v3kuRfCxMNX3apVuKXL+NKqOCwtvqdLGA26Sk2iYeijmV8iRNFEgsSMSHR3QHklTbMc2X8/t
bwJxom//CrPb5kPQ/9aWYa4l6T+rpZfnhV9sVXX2zCaMv3Lc3twEI4LE0Mm1p+zmDwEu5cqfi+Ax
s6vnrHusMLngQcSnMuQg6ekVghhN5hmC3RfxkjASbtb/27p2d7PBWsOyRVaoY4eyZOWFzFKMvLvv
O3u4BO7iric9TLu8niwyTv2Wv2rqx/aY7rOu8jcMOlEHSK8JJbd3G9QR+Z2VtVMzq1zKclFOogCa
g2mEeLjwfJm4Y1dqzj418Tsrx5i4YubgygWzUekUnozQCDcDmwIpP/DGsheb9CqYj3Rp7rrGdRmL
tv7OM3GYLcwLJYJgkrNsrpfLGBJwzFrITkuPoCqaZxJYKB7wYhe538eg8ciJacsVNeG3CIiycwdU
4452npq6S/ixGEh/2GH/EWSGQGKI0qJA4+7GXQJdRQQPRd+/zRVxW4nlrpx+POnE2fGYrztT2rEb
FM8+gcm8H5X8LjDeE/+++KTXGO6HcYuHDIS7UdJ4shCBBuTNUdmrqBxw2Nh8A4ZRXz1xwXv6IZha
J1FLvbctljd46GuiQ8Cc1QcCn+11bwTZvZctDz3+030SWsml6PauybsEYf6gm3xDBnfNsEL8ImRW
6C6G3gR9G7O5+5kGZmzy5lqAiFnz/6BW5pBK4RLwpVAXmyVQH89Zl4MtY1K2NE2qbvcw0uarU3vB
TqiWnNVeVoQEWE9V429G3OMqg4GlqFLMLvjrLs45skV6z6Lkl8f1e5+1KOaJuA/L1F3VFb+1n3Zr
VPmtop9JWCggRnRvAsDdEGJmPY6LNFaqMNpVAyn+jtkORAyPVyxS5I+nzkGgza+mefyRIAxG1yi3
bBbs/EiCA2flD8OhFfL/2h9tM7fGUQ+5xvyduhzXZHbN+GvsS00dYSvSqhl9MYml6JzMC7tIa9cC
rpMR9p6zCwDNy2NNCppDAy/GsHZGpD4taWH1Yh0sY3Vi2MtW8qzYLJkUlVPGbj+/hcVyV8yScoQB
Mw664KgS+e6obGcuRhovhX4kiYCvtTT2fkPNxD/NT42wUSTVzJoV3vaqNO5CjOW9J+c1PsLl0yyN
4+AEn6SWo2GkOZPKpoCMXs8bOFsfBC2vvUHdpZUxMWhTPzeOMuk825TCOsS+bmRZvfYqEs064e3T
ob/m44xDrOegb8fpmb2U1Yy81/qfaWs1hKhJ7xyAAVmMd5UFhFCpZS8NUKVm/xXKcEfU3rOyQH1o
9WYIYBCmVB96ZC0wl2sySKn/U7leMiM6p8E83lcu03YjvMWdUkarqaFvQ3zbeE3T/IjJMogtm1Je
1/krh2iFbLY83FrRdWDd+BnWX4tpwSmRLJGLwP7pac3JxnmdU12cHbNUn7ks661f+G8N8+CVUMnV
n57xC7tHHEUE9EoN96ElXG8hePMaztmTW2c+rB/8JTpKm4OKAr5F9mKFkUabhmkljnJ5YTOL3+0b
2/S4LtL6I4gw4QfBR9O0087NR38bLhtaxSmK7T5YG2Z+n1vtFTf7KRf+37QFOG36k7VqIveYFzzP
kYzydQnDnZT76afNtUe62c23ZGYvaTAwHvX9H82S0Bb/k/tkki30kLrcqKOlKQ2YraSHcpDu2sFS
88IUut+MDY4s0bYeyy1BvuluT1rkZu2rZbnDucfndUVonVZLXst7Pym7R5UVxn1a595B0C8/pORb
/03sobobfN1cZZU02QmPbL+L0LbfM0vR2Prj4t5ZPYtKNb3PW0srcYhku5CFsjjfETY9jI95R0lR
GnGvFU8rSzhWhwuewdH4loap+Ook+oAkf3cjLSSPPlPmhkX28jGcxEAAr4nx30RI2qMDVo9EpdmX
kOiqYzWF68JuoHdXnbcf86HdRsBfsfNmov8bhSKKzbFoUJ2T8st3C6BNNiFcbl33FzLW0J4d/WUg
Wfwpqfo5Y2r5HI39yDoJ33miumPh6xmuTDE/kMaN0wPf6c+o5mRZ9QhLB6mh7hS49wgOsfvmbM5Z
e3JKOlk0dvNiMsA8przVnOtdN1y9Opdns/fVLaZg641fhH7FSRpxOTU1kW1SZJfazsaLKkKvxKHB
nG2NrtI9zCoyjih2kI7J9mMsnEFAYadkvo8KpnMYjgiBXfL0aKRuGhEHzvaZKBIlVkkOSH2scv99
UCDLslJ+DVE0rSs9zN8owwQCGjbohVR7083QOhdrZBL/0S/a5WgHyc3XQ0k3zKX3UUoCiFnjsRlw
5sayw+qdk7Rr4lYU90lQnkix3dILYoOJo/5rsjBgjLizK4x6hvbXc+mfAgbuUWNXh2aYhhfWV+7B
M669cP4s6upkaIeLupoPdjcXl3GsPYhMqUtJ1nIoef/8YIdVUpu7xK7s9dAh/mYB5OLMPrbD3Kzm
rsRXXuAYH8RDQI94aitM+VX/ODpD7ExEkDEIR5DhlliAUe7movrjK8uOR0LVXnQyvfbsjcVOSRs+
IN1sxjrD3NKkWyGik0itZivZK74YkTiLOtyHvvsiy3KE1BTJJ8XeZjn5D1F2mm1ewiUxkBHRhvqm
Me/dPoPtE7XbOlSYGqAmdWdLlNShc7KWOS8yzjhGjo4hXjyDqYZgzc3WhxGVsiUXvq3afJcYAInS
HgaOnzJPnyH75snrght/HbQD/grt10eWzfzVNIoI/95YI8DD5wIBF3rZq+N38i6YOSvbzGLJZ2z0
O03FO5f0qfChQI+Dt7fDv5Ll7UvAasRBiZ5Hn//2y2gwM6uGWyKf+/VtMbXzhx+0yOU4Rs+qTO8Q
jra1A3QzUv28H9CTnNxDlVHk+NTMBHCzsU78pqImi3NqwYqhLX3d1VYLY2RamlrISxLOx2BAILvN
xX7RZtjlQ1KSyOTEDb5amTTunLA8g1ReNkzzcLelZ69/IVIYxmE+nc2hRKBejg6+VWzEUJbsqnyK
PIPRxnDUki4jEA05gqDMLM39aAIkmX4xiEIPUuqzRORneLicLORTqjF80SGP0TgQL9V1Wbkt6wnh
22v+F3PntSS5kWXbLwLN4VCO1wiEFqlVvcCyBKGFQwNfPyu6p+12FXtI49h9mDcayUwkIgD34+fs
vfbRHqi92buMiIQ3XmLU6Ci22obE04hfYSBMRoxA/HTpXlu8jr693LWLYjiCXV743TZy7ARFX3oL
v9PoOf5xXv5brYU/RXj+H6QB/QPH8z83BfZ9GX0280/NgBvA579bAfI3jvQ3PzbwG0mZhRf7n60A
E/6mSRIZ3QFb8g8upvt/tQLUb9B5JAIodYsq80x+3b9aAc5vMDJMUkHYFtm81N9Dc9Kf+rlrRZ9B
AMy+dQFuV0Lt93MzoKpSsq59lHitMr6EQKp0/hSHS7dviT3dWzJHU9oVAunfFGDzvWLfE3sE+0RR
Edu99SoYaVmJRCjNipdQzu4WBY+9ARmApnccBfaFyqKSpgnZm0yEa0t2LDDup6USlI6pVx/dhR5t
h4pl5eTuxzw63wdvV/ThJ7qGnJJB9aeoIp1CKksf1RBaa8nEGj2dYWzqpCXhM1KTTxvZi+6RB09r
C9nubklBQtYUwQxfOMb5aMSwtdT1ck7G6WyYEAAN2Rm72DWQu/amscWabF0m17A2wtANbdYSJ26o
Qm+bo4ndUVZmjxMxUoSW+ql6ZrcBxo+2a4PoSr1OA2kDlpNigrHaZBhXjZtQr7tJLxjAoOTlFo3n
WllsRhP9YVbSCO1sO9VQ18IOPhtHm73qG8XteBHvqe4FxjXPN57ZL+lX0tzuRgqR2Nr0Aq0gYd8L
GLTCHkNmSLEZaDdEXWYKxide5FIzzslYBFHrkJppxGX1Dl5/V3qVscElVH/BphltDXOObppO2yCW
YsBrTHCmHaIgX6Cg9KqQmCNTik2DG2XQEyYsdbZPNUJIOAS6JUk2YcdXh7QlE7Ribz5I3NEscTWR
rWvGMvJtmKf+gD+4OGDomfdTnX+zZutHldN2SRYYa5U9/57nBFFmsdGTUpmm+jIuLHf1gxntU7wN
wZQ5EPF0PqzjrCtX6BBTbBdxP7/PZtyeJlt5n0YvTian96WeunWUtBYyGo50qKOe5ohounZwvumb
ndsgndRbDpQTaIKjO5D/u3IS+8IsHhufiF4kF3yr0eze99I3f7BN2qumWhpk93x7bhTbwcRIB72B
Gcgow1Cih5NMVb7rzcK/xycW4F5jQQZFH+79xOvPUW0VO2UawCud5isssP1SWuKTOspO0Jg1zJnp
JCbbZBDlgWwU/0oGLSJbBKjz6yx7fh1nCGOLrjE/5y4GW5HpB466NUPsWj3Pui0ephm6fjk4zEqZ
qe47OxuuPvaalU0U2yayPbSHbjyfshIT+hTtfK+Rh2msok0qE7HJ03x6aTSZouQUJOe+zj2KPhEe
yD+PSJvI1fuADPuCIRrVUdoTHSu6+iUtmw+v9xn31Gj91l0a0QRkFBKUCOvWhOpyVk/f65FaDbmV
ufNTSwWF7SXrwqlehqXRV3TT0aGXIdm3OWjMCm3UarKc5Ozp4duc93Ty5oa/K0yZ/PQzpiEHxAdu
b4JVwEpio08ae+XnhKQntwxnmVfuBU559Fg4xnh2WkPs897BnYS46gNGzZMRy5sHJ32CzXo0aouF
Sg7lkX5V/IjgmBhosy4PIxMvmmW7KuaGs25ehRl04e5S0vgjHsNzT6of9YVGG6/vU9UU/ia1by0d
vMQAhH53lpQ+kTGWQTZIwZQ9qu5CLc69wDQL1306WIvnPSYWZOTbCn2sWfZ5/Oxo42SFR4lxK22B
qWaRsZ7LbDPezAQ0bd1KXnwTYKsqdzmGUFxZw0GV1iVEQJ224zd6zNYaQDjgylSvij4iRmoJCfb0
4jNS7BiP68pvAf33PgippMDwpDL3HDZOYM3mD62wLnI7x4HpFAXyGAVDnNcvTRlpEAPuY8GA78FH
LLjNTeAcdaiW7eRa1XcSkT3Mv9l4O16kezGU9bMjmk1STkGSuVjfGhTQffE6I6paNZw6M8c5lgP6
ldL8mE3BKqG8U5cbNrKKpIFg0fqHyTEp3Rw3eSZ0jQEJ5StgZac4TtBjnTJVGzmKei2ykoEvkadz
gPrzBTMvv14lBhIBl+8gS3HP9G3M519eZDsm6yzLw73tLO7amr+3ZgpftK8L5GV62ifW8kZotmRj
wI4+zrp/Q+tDzHQ1gP4cW+DEqMfvU3CBBO1G27kiTAl6fLLpsE00wzgd47DkJA7ld8ZSQ/0ur/Ns
7tEnG/e0xef7UCfZmmbGXbGoJxXGp8ys+MNEFhB5e0/K88doTckGlwnET6mTdydCGYKKmptk4Vl7
lILSK6KV7Hl4rLYb7lyDflI868Beqg3NdevqStfazeRqXYjPnl5RvHb7PF8OakQnhSUk5/EQAGFl
3R+tWGxM3NtZf54V5ti01DjrYlWbu3D2McxpvB41u2+UVntwoxIDdP0+tLNcGV39VLSNOpaEueOs
Y8uMmik8jA1Ag6onr5guPfjXtHwoW2JR8QEdI6vcoRTO9wOy0GOHmfO5M68DwtegXwaXdhAhVLGd
ik0llH1u049FkUU5I8egE1J1j8gznX0482zhoXiL2yxG+F6Ze08L/77P0GMBea8PbA/2Pmf1IAFZ
+ltR1qiKuAV352Jt1Xg5YMvS64UrYpG6bKkiWJz+IqDS3PWN92Klyc5yu422IUkUJq0zjsZ+VHxv
pBfoNmfLiMNvOZ/FqlfdRx6Bh9DpBLKWPWbrLkn4ro1hfIwo2y9hKpy1W5AWjgFjOjOixnw7uPpL
XDVoLYqlCTceNViySVlugkUl+2KBnBAD9Fv5mCNYuvstK/rbqOET042ZGeuSo3yesveouAVAvyMf
vLpOfqdnzv5wAxx4g4hqrEcXCG9rvU3V/FSmzkOUffULWsZ+Th/O/8JcITCzi4/8j5yorOrfZc++
iuV56Ko7Gw+bLmgeZFgeYj2pDcnSrItEZ47hJGCR0lM2J+Y5pMq4afRm09AJEuE+6iHu9vFI4JVq
rPtqitilqo0xWGLTDUOLb2NnjT5ehvxoJ+/0ybc9feLdWJSf2ZTfCUY7eS2fDH98r0V8dOz+2nb2
XVPp+44HZhkTyASNXwWtteCH8RI852PF6Uk4B4OKdV2ac4JoLvRXjmlG1zyO9kstmRoYfEdqqNd5
UX5RBCfip1ZfjGyUuGp4XFTHzjBUqI8079qN6+who8agt0JNgg7WipxDql25hyOyy0rxsWg8khh1
l3VIfw9VfwJGGbEgue0LY137qc/5KjMx9xvPSvRjfdMeu8TcfUuM5kscD+lGypzNusmck8PsaYew
8QaUmtdu3MBQb+JLMRs/Yt+7NJzTt64BG1033+fYv8yIA/wpDmgbb7OO6ktb9sZKGqQFtz/L0w3U
fcXv4Cxf6yBRFEvGFM/vudnxPaZD8c6DdutG1G95Nl575X4re/FUcIK5GiL/QWFWHysmmO9WYz0U
HFNxUkrEk/HKNehWmg9qaHmUGFjcYTh51DH98rDcNSwGLX18PkTmWc5U7oiLp6mOHvVzHqL0yc/J
X0rSH31lr2WhtuHcIUqgybxlmoPFoZ2/YHUC5D5kctXUtX9X5FnGu1LgDc6RLhT599FMNxX9cbqj
hTiQOT9tCBcxUNIxbA0aWK1n1N84tWzbwRofnSoEMQDObe+pM1RM9kw2zy8qqT3cIwK8RjVm51Cn
cRCha8c66zHQ0vSH4wE7ZlfpPuB0bq0Qyuao4TGj+1lyUwm7d9iNZjx0EdVFBG+5kvW5qjKJBrTo
N12VffRh+OgqN/lA7Hb22Om7eiCEqaYAd+NcnwoGr1t25GZtZ/yNZoUhhPg0+9OqarkvRtdYeaHE
EqQMll7SZVkOo4F/SV//FHFkINmRfd81CaqUJFDT6M3SjelBMZCN0x+rsW6epniBXx4yDhKEtT4b
M1ot9EsFAaYFH0fpRf6B3VKfRINfK/E8TKSzgQg+B63BdMD/ouok2nYRGEVE4CWoPRugYpG2jBkU
se9jhfLQr/pjnScYm2z5adaj/33m/UAAFKWPZa7FJtVpup68TqxGgR1EZdbWcCPzoMhyPRZVvzBE
9frm0DSR+TIRvhT0uOB4SP3mm0QIu83a+VTWUYNpPTP9lwZt72bwDXeNE8Oj6YLGs1LFjIgRIp9X
DPij+ateDRB+AAk1juwJEOJajiahBV5rk7QA0GGoUf7sgTSGoNrntxGtWRB5NREMrpn3d6lfz/so
mz5iQm3LQPsKM0+pZ30hRDDE+5JJMli8eTezUm46CByXrKe7ZC613s3tYn3xRxqZvduNRzOlGFgr
m5UYewmolIYWrJExAhpc/C5LOWzREelj69N29Rm8n2S7vHhmJt7GAeW70/bjK/m33es0I/Ecl75Z
sboXCCJLYgcieApVnOSPaEfJMZ0jvMYh6XuBWZbw27wQiRIOrmCClHenfTnfnqPmd6YZIAj8DPGb
1e0SswSr85aXscGUt8DjWVWfZgzXIfO0wU4eyr1k/Iy3Q38jUcfeYQdB0hfO4Yg0Lq53nsBAnc5O
uHZb075PEudD+4bzwmilWdNvIyWC9+wNjitnGsctz2FUwLeK62ZFeg1srlg/o5gCdDHazgHOGiY3
r/joCp6vkA7X3KToCPMeE17L6HRusDHK2xs5ZYiLzTp76C0xbQU5wUFtJ/dW1P5eTkRNj1ZRnivP
mS4czOmEDqa/6fryfXDacAfHKD7XA7m9JaHQLEfRePIE+zZzknTYFJkTJijn0hdRzQvN41Swz1Lr
I1Uad+wgGFWmtRqkfcXHF76rvsIF5XRILIfQ2fqMEMHVed7e40y49rzYpJHqQ6pU3dEwuZdwcLvj
YGNGC6GfP1iRP+81vNJdNVPtBqVenHep/fmhQmb7SKHmfCXesbtOgjYtRaA13mnWdFai2P5ulIxR
rWI4RFatNxoV1EPhfov1PkrAp3Xmt2j0g0IjR3uMK8JZ3L3VlV9n9vRjsfS0Cxly732v1Vum5zBa
5JgaZ187xgOx684qyrLhFdhIEiBpLb/xRE70EBpjX6gB8k2PrctIl8e0sKJ3Pvj0NFle9sMOkWPP
BjNSlfn5M+ZvFtZUVistlmfZlRwX8DK/xoXpv5djx7lllPpjGhLAVaGVfmnsXlFK4YXGFdVMiCu8
AmloDwOkwms79Dr/XiEluKGbbNGyLJlYwpp+7sUGR4DXrEJlYUQrrJSEFSzipw7Rm9y4yhDmrmta
m7EpNkYGUubtXDc00bttR0ZG/Z/3H9GkC6aRYqoeS7es7jPucQf5AYOHE800fi179BgiavMO17k4
JFZB6An2BSSjthObFznV1psLiOE65XKiejCx+pL6AIEFtVw4PvW0uBcCUCIj3lTavYrEzF+N2rQP
aDKWx6JtOZmijq4PjcWQKZhiHT7HI7E/DEwr795eMudHCKMM5EBGuIOLln8NkZvW8OCk3smznWRX
yR7dNBQeFXAQlV+dnNgcMYXGNtMYLFiX6o2jDSsAvwebRlYcmVLGOqNXdUdR9x5aZGB52QlvY0Vw
ASDEr5G/3BehlkB9OFsUpW5Psgnp1nC0wl2kfS8IaYO561i5TZDoOU4CM1/gn4Xq00FLMfQ+FKa+
AicFemRt0wM4xoj6ICdW9eXGvzs4/XCcUg5MqXEqY+sZzc3axtayaiO97TiO9FEbPvTo7PY2tdda
lzAQ+7bh5L4w5fWbBiPHsmvsS12IbJ3k7JChfOAuDhIOlc04NpntTdorooJcfVBNiXP+9hi863FY
p565K3xyWJBpqARfyniNKF0fZ+W1wU3SCLLCR+CUwYrWp0pb6dpJcrYYQt9lIOKy2DSQaMX0muXu
Qz0vgSzGbTKrZ1uQLKQJqBun/Zj/yFo2tAFkl5u4j87SVs+cDIedmNTvYJXLlS043A7K6Wxkqpg4
zEEvJzd23aPfkx6dANaELvwNHtIPy5zns51ke2d2buEEbrWe5cy4zc5f6V7gFqGniLsHRy84g50z
AYBBy3YqheKsGDsnZTnfVHur6bBUByVEXCp4pJ+3o6fNnvCQxYu1Tkvxg8mlwOaSFI/swBsP8+Pa
TOkBerhUIATS78Db4yFe3VJE3RW3Bc/J4YczX5kDVZrETrjUecJRn1adBUkqtzT2NgVsSzCBGcMM
NBYVmo2pDoOeRKAZsT4xeAEcv00xxmuaQN/l5N0tyrz4HOP72n8pcXysjdSOH/Hmu1se0E9opRY6
YS+oTJAKwpmvVTRzNgGaaIuZp6JMcT78aPsHQ85b+MiE4ERwiFxFro1VbWi8A90C5xojtmidEwC6
L57aaxBki0bb5PnPMFZoi6mTeZuvo5XJIGMCo0EpOqQBUuuXsHYeNXpfZHEJJQehUdLa9RXohzi7
RCl33MmJo4C7sRlcM9TEFDVvp9xjcy+uKY7KGHFWm4THMW8eqVSvmU1/uMrdFOqg+tCJMwbI21jT
o8eh7PVKJT5jt1BiYwDHVakwSEanW0t7CW7OgxKaE64JkyQqjjAYM7V9YNd/hdSxxsihgmFqz6nA
/btACZEHk3M/Z8SgEui9OeChuWK4sXImHHmJbfE0FtDKvSOtGhs6FqYX9LL3FSS5fReBHfJvMzDM
R1RL1doCkt85SEUUmS5eeXZFsZ+te5qOlP3jtEXoHtghaS8zlHXgVpIeNztlnnG+dVtIZ61HnDjZ
tfsG6dhcY30eJs9Z0/e7Z3q2bbOOd82BhzkghqMHAQNKHzC2RzTaHxdL7FxtwD39HEfFQa8J2cz9
716FtijNUOxkP+qG6PHIXrqLKKV4aHBPBF5cs7TqW65QqqJXzMEAXm2cp3XYk1ji2vWKc9BnLkmK
sWOe7sq4uAULXj4RhETgTxNtwoUWW18eY62RfdgfTfMK5nmNt/iOiIW1Tvytp3EmDz0zY8gKpkZ/
9xQmZz9RmGmaZDXaDL3roz+awajfavMHWsJPinP8qTccm9Gq+6y0Qjxe04lAAl543S+nCQOCF4r7
otOX1KHbyiL/tRTgvbLlUIzjWzs1ZzG/+bJ9LDUadjpM3mZsKQlaK3tLk3QXc0xxa76UOsZ8FDbH
pO/YcOFeGPKSGDXjDOLRRH8SBcSIYgmwXgGk7QKnOM9ZeTAStS+bJTo1/H9jf7AANGbsIdG8rYad
0Zxt+lQUQfZR+eUuzF/oO6yy8EWP18FlRfGWJ3T1NPm7beLvBvqidQfzCUlnQ5NlEh5aR3W5ZRjF
/SnVmDlmbOCcEAcmGvFNSv6YUJFO9hjMgOnkYt27zgsSrbUpP5z5a9a+MGnhsMdxkP0AxAOl33SC
P1h69bZV762AUVWba5N+h7gVC1157Qx6bnjwspI1jfPk22QAb4VyAVSsJ+cs8afn1p4tGDJQQiSD
mnUu1fMQ+/a2nOSjDQ4E+E3DOQTrwXrpfmC8OBZZhf27v8s54iEzabKjXTNmoH4h+kdhrQ/zZ3sw
rzo1DoyPb091yVdGYCiHRswGMRLAs02szGJFVpD23h6az6Uj0BEfqnpIF9KfoBpgqHA7zncEo5+k
2X8pHQtuNEZN72IV3bMY7WivOmc+086y8wdYoz/Yguh+eFQydtyfXZZGrPK3lbyb1V2YdtNubP16
vRCDBA5zyzDjPYwiFI/FguNGvHhGec0Yree4g9ZtbLl3yeK7BxIjaeH2T3ZGd9jlWKNxYHjTYgZL
GL13nT0jI3C21NaM6ob3+kb7g5i+bfFlSXkP6mDTyF2WZITdo1/Zgn8dNwAenuOFrca3Tkj87ur6
dWwGOtzFc2ZAHRi6AMWRWpXCZDZgb8eC4RpeVZqmXaEBt9r2sHego2xphaf7cokgesSte7XFhCWy
A7Al0Iy0NXlb8WNNI5c2SzSs8JI/FAtyh2Z0Jn6WUsyg4y6seg+0gJ6SP6Io5Yi0gl0Fkb+l0pr9
NL9E4SmVTr/PhzniHBJqouiq5sH0vfcUQsKhbcF0mE3iQ60Iw2MC5yfmU1g7HpAE/xaqlVR3cbzV
VsGg1FRfK34MtVAuEP/laHfl+Fg2HroCTIqPUxiLXe3FJ1uhp42VQDOKjzCCJBnWJTyQyj4MNvgS
DRrJjkMowe0rveznrptToqhiODXe3K4YKYBt84dpqxX10thtBLUGsMFrRB19M6V67N4ppakHvBUa
SIEBBsnseXRVslvs8m3OjSvdhZfMyfaGM+1NIBtLGiFZFj1NLBREcnCOS4wti0qvb5nc5ih6484i
EE53L5Ax7iuJ5NhaOkCxdtKti0yPF7OFKePYeFTgp/4eU1UTDkMK7FJlX+MZBo3tsIUNuFV3kD0+
U4BOi37wnATorz0+12K+AGN5wdF/AbNGoqBFIRXZtrnleH/QuXYOxSR9nGvYl5taP4UjEl5GFEt+
bLus2IE/+JYrBntE/pUmm2MknhYVH0qyydfEV7trbOGKZndJ4jMPfFgFIsrOhmcBHitHxgqQ0eKj
O6RHum7hFvMPmGMdEuuW416PbGtXLQu8uob/54b6c/vxgCnMWANBJjaSQHB0z+51EIKCx6399e3Q
MsTQmtoSwdbA5HWN854BnH5g800QXuKF93vt7nQ5/qh7uhb9LVonzMi5WtoIWE9GnBgKruaa5dYd
isIOiguPcdOp4tCBnjxG2rrhvKc+CHvUiyCpvb1rdl/CmPR1ehh4oJowDkDhbifDfOJ9vG8Suje0
tmIKLmlu9ALxbllojoVoK98RaSlepnnk8NboEw6j9Lvb2NVB6RjjXhXdFJ09CZfVLLcJyC+icISz
SRaY8o0bjwc9Oe3BcG/g1rLIINM1t4oP8SteXxzwy41dgbsIaRnaB3A2NJGSUm+aSHzHUfZmFJR5
TZruzAEFgrTGfO02BkFjqn6PmCLdS04ggaI/9agmu9zQSUrXUueAsVRvXKzFZoRRDSIo0snA0Zc+
zX3zPHvhR94LY2s3i3+mWkRL2DEITxo0YT48ZFTt7qXiTJxAFDgZkdEcCJpKXyD/qnPb186h6Wlx
m65H03kW9/I2WV7q/K5yZbmDxFV97zy7308S6ZrUkf91HlvjrcrK6T0R5QLUGnzSOgZV6xX6CwYE
wjar5Vq78d0cy0djkLc+LX+AqpbqaYJvST+UIUYKsbacdIMNw/+e1fC5/KHceLLBt9oV1ENJRkIe
m8OqoDxfUAeyjNi5QkMgR/cxSmwZFF794vqUODB60BrY4bBpJ4WtvfTn525qkr3KivZFGu2F6Jbk
C3OVZj9FJaT7ZrqAC3+aKyvdgVWtbzQEZ5026aUv0bWEXjKABym29KU2jOasTdGVxCMiuwoaDM6H
Kk63VQgwkUbYpQrz5m4c+88QHsQGIQQrWrtIEIHAV1d93baBXzdHX5znSHx2NBRiAxBwSyAn7k+e
St6e2F7Q1PeQfVZMZZ9a0fa7Ks+rvawT6/93UPL/RZXVLcLgf1ZZHb79yD/L7z+prG4/8U+VFUzt
325h10IIyeMt0TT9S2ZFn/s3kpowY5meL2hR2//PcuV6RCAL+5aSxU95puI/tdj0SEd2rd/wbWHo
42dQbTmu/Fueq59EVo5tujbaL3kLQPOJ5XbkzyKruZkdEfbYoT3GhlgEo82c6onh/cSTMy/5OheA
1f7t84GXflOs/M/pX7drEi/mSF5s3jAlzF+EXb0LHIreKRBYr00+GUaXEIXMh1Kp4X4YhfMXl/s5
ueiflwMfx6wDjZvka/j5FjvRwYSx4D6Unm/vWpuVqpG8uoRLuH+RRvMfL+ULE/cyV0Nc9/Olwj6v
BXj/dhPhSMLvim+SY+fMbE/QTf2LzI6bGe6fH+4tmPu/78uHraCU7ZmY5n6+WFs0lVmYVbuprCa7
xhaem4RN7YtmlMPYCBJVk0vmstLtm4vtwBT/+1/jTaAnBLF5Pvf78/XZlUN3yg3iFlxVnOoeoBFT
oebcLX3K4c6w/uJ7/DnE6J/36zAWE7gEkQX+er8+53rQ0hbCkBCttVq0vriTNZzEqNTJR376v7g9
LoMT0TMd69c8PF30/ogBotnUnkHajEEFyuFfMqJWzn70wSH9/euR+SWwWON/tNxfonHaGTBWMs7o
stTkMrlyzXsx5v6lkHDARglP9M+v9+uzSqSZcHzXFbcViMC/X76+3KHLaN/iEEoOVPcEF6VbRI2Q
g+sy+fjzS5k/G5Ad3Jw/X4us93/3dfrsm2nJKBirBfmNmYvWOMpbEj/hH0GViHqKbXlPNuTwYFe+
OPkgPm/zLkv+L26aB1ZYGFY5Qvi/rAVjOiMOzPlDZoh4Adhf8j/8OAEWqsevf37TrNA/vZ7cs4Sz
j/FaErKCie3ne1aOWUfOEmvSrP0ZzxjHJGcxp6durnJ/3XbjN8xbTrGJIx1u//zSv64MtvCJqUB2
ovCmoeL9ZRkCF+cz7YuKTfGabIwrxs/+3dj1c7A8/fmF/nCPrHRsbtyLgwne/zXLx2oMJp/aJ+3e
RlYiORTe0ftHeOF5aFULbKUHlSEKpa2GDOJvX5sHS8J05pAoHfnL8jckrpUYFU0pG6LhyYIUuEcY
M51VjPpIR+b3Mba7Q7SU3l+se3/4dE2TjdJlf8ZRz0Z8e7H+zaSMBK40dRvnoN/LZs9FaM4wYkUs
PwuEC225RoQ47PSA5sSKOAb/+X3/8WUyJVUBaazsZ+yg3u3v+7frM/b0zTTEaNAuzrIluGRZWaG2
11bdueZG5mjolTXT53S7Tu1Dxt+MNiMG5HEV/cV+98fv3/ZcFIBsQmDVsZT//Ke0eQkev9M1WST1
Taedfk/sylprNy53ZjPAWKabsB1NjLp//iH85wsrIYAwKPISf/kOwrFv09Csa263pcsxQjXLmPDu
FmGV1yjt7ZdpHh7dZZz+Il7tD6umaWN2dy3vVpfdgAo/37GYQ7BPNH43Xgp3zphm7OGqaDE9ckr5
2/eoTBwdrufQIyEd9+dLIaRIu6GBnFiC0jhDs3G2rSuHQ12QjTC10nwcVaueSt9J/uIJ/+OnS+2p
qAx9TyrFi/3zla1x9KZWjMXGKhz6gplRfUQie61n29pbGPyOdsdTjoLQf/jzW/51iyc71FQmX6dj
Cc+Vv77TDE9x9bAfMM5jRpmOIEDE4lgnOPLIrX3j8OeXM//D9WxO5Dd8gQXp1v/l+U0qQ/o6bY2A
0/TyyWnMDDwABPXKS0axV1PYnEODSJVVPaTxOVr85OIhxf/aMTre6CQn3tqe7UM91u2zYTfDPpH+
+BdfBivqbb3+90qPEv3mgvhH7UO15//yfXgq1B2scze4tS6LtXCGZvliWnDAf7c5suqrx3xiOhdT
YohT1GGRQZ9HLOIOSwSwqXqB14m/HCz3E4ERC8D/JQISEYg+lMmXPuyFuPrkgplPYdzjRycepKYF
pyvHOmZEBbb70NYlJBRJcNGeHg+5UshCGqI5IHVHEAG8PFyOAFmKfN9bphiZ2tUtTLE0vyFi0Sp/
QpYr3DeAs3F0qRmG10FYWTMy1yjB0J4aXfeVvuQsj2D9htdlbhGb1EZTc1bnsUuQK+rlMbKmnq7h
dMtOKGSG6XqychzzYVuhaLNihqhFRZG2LX1zFs+9Gu0fWV1N+9LBuwUDFJGBolnrrPvBj144qAga
XkV3G07Uo0Ic7Rvl/RLDSjwYsfYFRJOCCPp2qY2z5oXEldAV7advD1YNGhRIUUEA5HzQEepsuq8D
Z+fFQ7ZG64m5i/ZoBDeLE36ZR0Yvx6gBIUnfqvGuExkC6Ds4kzAZVKFDmrwf1g1LSuxBCrJxtjFE
wnfFNK/SBVwbme0aMH7Wuk1k+1k2hOpubM/oaFZiR1k3aTGjR+ga5Gppm06f6I+Ha195LvmGRhcO
d8MwES2f9HXcb5OEAf16NmuMXNTvBlHIiXM2F00/gN8H/lql3pV2cvW75Yiu3EnSAZzD7Bpdv+a+
E7rk9FDJSlGJPHghSICzZ4p4DvpY1PoYR4B7RZH5UMIcp4uIqjHou5aY9kGBdrOL7C2M3KuXI/Kk
H9Xh36xdE52cr4ZmCOJRAlLTcazkdoRHkB0TO0VAFBtzu2UDhoKdUlxFO6sopjEw55gBhWhpsk12
1McbQ6dRhzugKKFsm9pOVvlkVv3BNys32cq5DqFeGOPVbUHcr1M/a0YCL/EurzNvGZ6tupkJZKxr
CmJo77FGYm+ERRC6Q4X+kLHZxm7IgUJtYNnl1mbK9GyVEfgm3Ksh1OsWgKy1JF31KPsUpp7ZySh9
EKPVbqSTTcUJHV5SQE9NAW12FZNWJkpVe0Xza0UnbTr2E5p1AyRZ5TPKEuiK1VMN9e1cL7SyNj5D
Eq5AW1EFMKt65jrFHDFtjBOr2TWziVy87IHK9+TJ3Nt50xZ79nCA73mdDrxOutUUpEUtBrzV9LZ5
q9KOxZ7u5IvZ+uErews+liUWKkSEG6JZhjvYUFS4Ls6ePLcs5mkSSGUazdVXN2rZL6gUAUp4oz8n
21KkerhHl5IKApLyQm9oNuQPN1GFsbMqUW+lEGgMckjaHR+H6P17OG7av+cA8l/UnddyHEmSrl9l
XiDXUkSq29IFoFAAAZBs3KQ1CTC11vH050vO7A4qC6dquXu1M93WY9NGOCJDebj/ggJzUYdGcQB/
NDwBLNTiGzdV27uw0oJqrdOR+znQMEFtYGg7b2U6ubdHVhtw60D2FC3dULP5v2NdB2aTqHh5xGbZ
KkvPM4Z8lbmYWKxTeGRgLsFKYBfWYdAaNTpCz7509IOS8BBZ0d0Jdt1I5QSEvKMeGyqvHrrHDwGV
XGNJ4S5YcZrwiAlgjcBSTTIUG9o00qpvvoLsIfLSNRC5DvFuUAGl3QTHttBgJmkV/gM3cdoXzT7P
+wz8em679makOV2jqZD0/cYci8k/G8+Ee/RrNQRdu1h0pAPAwzGQtG3rizBLs1uJRG2i5Tiaznuq
dh4lV4un6jq0UApfWNWA0ERUdyn+ioV8amLFoZuRaQNOW6icUmK3YRIAgIe7Ejs2+gV15kpvQXOl
UPfUmKMjuoVZsoIH5RvHVhXtVxvBCnXnq23/iHhM8Ow5o/U9hXsy4txZ1yrwZjhnsUY3GTiKR2My
GGK8OGpSMyRc0BIq15aNNDci47SYVl0K7W2JzRR8eKPsccmwxjB7iX3PHNch0i8PVhUh056XSJDT
nqWSuS6Qu3sacmfkAB0t7cmGevwTwTkweqRo1K8s2uvv8UhGt89xNBpxIIe8vsnAqcVb2TZdvRdu
7NCXCOx+ZdVhy3XkhP576sdlhaWVGmK71Wj2izuEAe22Xoth+Dkjwp526nUSlJWcjGSScTvUTXZj
ASjGBQbp1Ccc8SJ8WQKlv5W10GnzR14CrBFqudyOULJxVMtt5XtVS/krS40BCGykW9qulR4WfHWr
09rIAsAc6VhRdqeQkyJAHFocS74uo4N0q74G5eYp71pgNo+wXsZiP+JNsDYNGyhopBUq9KooAsWN
Yah+A+BOgHkHHI7Xj+E55cYjh44WfW2YAzVsg5sICTLc4PpBs4OV00+IxsAyMkxx0w5RRD8k6WB/
jPqPPkjqOzWoXZw7TMwpUL9DbB/qXbkZi2qIUCRKQRTEbih/+FqnFIjQ0AwBtdBDXaSBaR1LvRyh
liF4bq4xCKBp7Vtj0Swbr4cRlAb1TZDnb74grVgbdm7fG4ZdU1xP479bH7mAGhlYdSX7XEzQKTP7
gVso3HcFWOSBW7DuYDaN9o9JZRXJmJK23BJJAFrE+LYIsKZx2tB5kU6s3oVNSfMQqf76ILRQPvv2
UP4F7x9BY4DITvU02r2HWRBE1XJp+5r/hoawY22VFieGl7SS8ZEeQ9JDWtYl/VITg5lFpyTxzxEC
4b6yMMBce5YH0a7Lffd5ZFkL+CYq7hQU7Tk/ZBwjiWN18U/PQxd0UWCr5S9qdJb7m7wbppTTIPWx
hQUmoieFux3ttk32qRhAtfcSUXy10Ya/+gKHicKJaZ1FqOIZk41sna6KMcuUdQdY48Uf7G6jCw6X
dU8r7d1r1B7yCRwZ1FIAvj0MPOODnbQ7/PiSRHUA7ig04JcFXoDJiowJHcxMadQlutT+I6hjZqt2
6GssbeyatYOlWXW9QX0c/pOsDNeHNoAaOpaAGoammoUx32oQhlHcKlqdhRyyHSgnExDaMh0GTq/E
qjKxK3Wcf9YuG1rFqxzlyw0SSsV4U/qJ+7XPC9xonB9kk2LScjZDfIMDWEBGAw4wlLDtzKH4hq5C
+DUTaKIsfGx4MP0o7DpadI0YXhTAe3ichc5zJqOpG1R6Y38TkH+/9SSiFGasQH/OlM5/BsdT5zsY
6uk3WeR98QYoHbKgaJDAcuthSA9Yf9J372iNhzQv9QFlUVRUm7uafjx2ELVZHDuzKm8iD0bHprCz
glMMbl+/x6MjshcuMp07qaQWkDGIqAjtd8bELDQ7K7upZJ4DXrELHvlKX9b+krZeUm0Cr1HS+6pT
u2Dj0NORy96qu3ZX9CXUXbg/cbAb/QjLTLxIRbpPCgfBGj/tEw3bn66HDGR6sC0DLGZuSXmbcBdV
k8OcaZqOXEodGUB3TOmZ0d+CVxCCaLvVebrVWzQoUzIbx/N3dC1wLpZ1MUIDGgJjp/RGzrUOirNd
xGDWfihGi1VH46NQM/qAEWVoVsaqb+kjL7tApP6SCo/2rIKDHRcWUm7KEh1BtqgETgq6SPjJAAq/
TTe2CZxGAQdOY7hyWLDYlfcQZwSOzmCCApcfqEpELYaYLHepN7HTrYfRc1rKmkX0GJUNZ6JeatlO
r7kYd7CwC4SVdZeY2ag7b00o7JHlOQ4/lUCArmHWOPls0SOHHRQj8jtpBH9nhQNIGQIOy9N0UXbK
BBtL7L5Z4SqNkHeFBcerkYXR311MXWZbjzWiowlC/dibe261Hgo7NBZ5ZyTfImoc6Pmgda6scTG2
Y6pGvb6vCqMh7RSkuqSTmoA/Y1utgEyU2sNCOGXp0sjDsm6p40WZksUhIE0inFXR3pGavVVp1brg
r2KzOYIjdaIlRboQ2ICoFbKQvifLNkNAObQXinGNXjB4kBIKyLeOuwsx2wrqRisGMJiKViSQhkEq
4wQVk2feDInaibVOqgeEnux10Rlx+RCkrf2Mc3qNKAVSthsEqHjoWeqAD4MwFXXdsrXhTU7Uc5Iz
pUFXFsrNGnuUZIcnkY7bi9K2X2PqEzZFxKLVgSdAIN3mGoDkpc5nZWHaEyYQfE1hrQsIPW/ohin5
jVCyWr1FQak23hynGXeig+CxjpIw++EAd0AbxRvSnxGrlJ0ikExZKpltFKu4pwWHEyc33arMNdQs
a2EnYmKPya3tNsAwQLb6oA4x8IQinw3RJkPmX1kVfZPv0WtJ5K6zU+Un3xQWg2lnMBPRPYcPlyWd
ezPmw/iFV2zLBS5B4WvCYpdpij5ERwUp6H2lp2620Epf3pamAzWwLQ2l3ymdjThBEg35l7grGt6u
vYmDgdkyHwtEtPuK1jcyGfhSiJrTV+1fuog8gT8OIodfiea+RuLxVbESVMo6WjbqItd0QMcCnuIy
K7kxARqUhkSRVJL6BoOX3rUUD2Do0uN6iVMs2Vccshx/1FrbBe+YUEcjJOF1NrBtq52boCi4kH1D
ShcUmZGyBbGTwkWv0wfSc8Tta3wON3igAC20Ez0JsYcJgyczhZkC0DNUXxInBQNZ+rmzbse6o7fv
1Sg1jKVSY3Fpuu7eCTkgAeqqqNyC+h02TRFUiN0MBdCkodHNNV5BICTM0KD8S0esRzrO6O0SpFcs
d1Fq4f5p+LTxafcj6mu1A54TJZDLJ6fusrtQIFr6qKaB4y2DIBrI8PLRHZBocLBTQF6dW8+gLOIf
6QtZz6KVYw/WDNkIzM9twcGmN7gI+U5qg02jcHGrpAnWpuDMPHURJkrQr3NstTpKSQ1qli7IuX1R
6Gi50fDi04U1SCPIdMjT3uKaYNODzwPZIYcy5CjuRhZmuYnvWmu+qOc9OWYUTw/U3AyXbZSKemMW
sqiOraXU4XsSRr6JSXPLWb1qGRX9FrSMJ4meEaFAOpSxuy8jtCIXFRSncWfKBmRvE+ELgPOwZqJY
lJNeUwKDwG9VMJ2ey87D0Sx32vErXtC9vjE1LNkwO4NhpwwkdMuhD4dXqRco1GsopqEwhkPNEtOh
9h3fEnnnK63kGAHS39+F2GxqQOh0ELJJnNfaKiTtGO7wAEwBJmd2CxBLq2lA5w7H8KpGZ0PBUFKP
2rURdyUW9EMNd4jbAyczhRt8YRqgy4E02pNZLBeZsigiHaXgDJg9BMdYccsNRmJ2t7Jy1w5XUqlQ
W/LwjiA1E7jpdhhjYxFrDOkvkSj2oUDdWt/At2BK1EogSiA6PCssnliA2H1qxEvDp164YBkggEg5
zFk7sHkAZdd9h9gGvtKIVACafXWkTYY2iECxXgaZ4v5rprp2M7QSs+yIXvGjPRp+AO9NVIh0tQgz
rDShNfDGHDipd6416D/ztEL/gqM4qsDH5eh2DNpE2eTPVJB1zTDSlgPWdw40FMXFNn6M4F93jYf5
e90U/gsyk9hmi6yrgMY3kw+NGTsNzTCJgNlWNS20vMLUQcTCL/FFXMpUVUBhjl5gr2NgwDVPi0r3
YZTGjr/WSD33scEfXeH62h6oJdiguQakr0EQmxjVo1OASr1w9FSHKhECiqfjFv496HV7H5DUslFz
YxJgpJzmg4flvuQhXSE1qkHC/KqlIW91TxuGO7hNMAUg2Np3UigNDoFW4f0KOXl/pI3lvCBgj6tl
iggSIxCTqLd0iuqJkOZ4A1wt/2rkAVZUhhV4b8ha53JXuKOi7wJektwoNQZpy6wo7SMZokS9sQvT
4aEG7wt2m2SzALWPWscSL7SKswcJZZtzucHvtvaRPEwBOv6w0RFEOILM7F0ZE/uH2pQQk2XdUrVA
E51sPrOQC0mwwi5ucwo3AbhF07yLfHq9u8bSZbhHA0T9ihlA8w1XgglBjprYC6Rh9a20tUG/L8qM
ElkXhI2xUgV/cC+T3t/mRelbG2grEaBAX6d9TK0M3UUpftK62xZcN/qy8w00MODJhtu2NnjD5hWJ
/QIQm3xADVXsx2iM3wyIsS43g6L94Phoyy/k0IG1q73RdsBAkkCsqDPErHeeY8EaGjPZCKWhkcoi
raA3v1a8YTkJUGVLKmTq2qwNKja1LZloIS3lteZpyIPZhfe4ReNM5Lch8E51IdQOhL7bk0QB5ivq
FRe5NHie1orYjSr0/6INiwjbhWSgnGhU4wbNE2oN1B4hahepbvN0jWWHAgEmON9TAzm5pWJwG286
rVN/tGgPRwtKmDSmTBAhTxFCGM4tBD0AerpoYPNpUdKzYl0ekreW6agbv0QdcIWyGhxpFX1BYPDG
tGchhXU3XExpvGEtOLsce9wBRSEjPiYGnuBo8zZVTm2sRlBMd5TM2ASRi0BuJCxeUR3l4leOOmhy
rAckP2PXf7cVP5iME2tsMKlD4wHQlTbCa6DW0QpN0RtE30dIdEaUclRy+ujIWFDd6tx2TWcbTQWm
cZm3AP52GgbN2IIUqYdYXtcgZBlXrZbwxC5BA6aJXUHB7vK/lBBblI3ldWBrJ/4pIBlpYa/tO7Dx
7WAY9kjcIJ3sl1aa7uKaOh4Ras4hlFqKrz78d23vdhz6TxRsKnedSmGR9lDGFJtOtiaKI34TUKnG
ZzLfxBpix6Dja17unBRaRX6KGzVWd9AslpbXljxcIMwadAS6Ltmy6Joj9ngQSswETVEsQCaCn5TI
+ngF5P8Rcx4qt46cKB2KD0GYAm+Kcio274suMOVXajk0srCCSXjLe9Q1VJjI32uBqFyjW8G31m07
c2lGVhcsG94h5cKH4IH4aDKxJiqqxh70B9wVlwVKOW8RBxZFJVuMW7g6QAlt0ym3fVyVL3wdDblY
JQluC7pG7sLGaOXWzkmBFrWemVsOBF4ymB8P7bJIEyfHukbCAufFh8lVgqkAV2lhVR79Ft3Od2QW
KqmFLFttM2gFlfeM9JkXjRMhhxj4ks6+JlPNXtKD7Nq7Jg7Ho4KCvLsZEw1zZw76Lr9DqyR1to60
XHc3dGpKVuM3DqRaM6yaja4V5V/Uc1GdpBJn6iu/y8rdaLNccBjKk26rlMgkN+jbpDsTT4ZdAAxH
m9wtnb9iqrkC+wW1frSMykQXL1H9A9++QdbN8ZSjZ+YGsr1cCiCw40Alf/GjjPozTo53+Mf5yB2b
yGXB7EFwZE2VCzNQ/KCYBtQToZsipOiJTaJONPPQ9+MvaFvgdVcnTv93gLwM8p+ZZysTJL/7OoTo
aa+khII8SLpBq6Jxqu/o9PLcHqk7eCgNabiwObaZ4f5Tm7ywNCsOKfLmdfxajRVeM+gEZNmhiZAB
WOSu1H/qXYG92ahnzk8LYcdnAeYf4he13hZpnskcJPL1eOOPgfFu1xVCUCMUpm8WlMctXCdKia6H
COeqsFOsSwLyN8SUAjiQSDCRtYIo6r+DM+h+oIlIncQLAVIrdY9WcFrKke4I5EwBx5afj3xKwvu/
dROUpPMsD+J1o9Dh2iIsEN7Elg0i2vVl6ezSejS/uLyMIs7R1qofAl7KeOygPPRIgVt+Md06CtZg
v/NwOwpQLAeyP14s6BN13q1ASsb7EtKfwN4hC9T+F5ZpboLT+2DX9gvtFtdEGZNW5DZHIsJAj3KI
gkc9RUbhvh2GDu+4KCrcLzna2vadQF6necU/yoBsokVUl+lS1g+aGaegToVWWNfgTWetXcNVQSVY
moGmjkDu5bSHLdJitHg0Dui8hj3WsnA1sPhy1xxyxgb2THMFjvJJPE3oKlAfjcjAOk/jod9T490H
jU2hk7ASQOx3lkiwsgvscpVwf/wTHfBHeoX/PZ+D/2uqhg6f7v8Pt928v71Xfzfvb/94avhH/Y/8
1z9+f4fsHbDoRxTu9HP+CcLVwMwyM6aD/pulupNNwX9KHRr2fwjk9wx66/8C0/6n1KGm/gfQuN8A
KtPhf2isoPqfEFyNf2PhkoBZga5OTeL/BQQX/CtQcnC+4Ax1YTmWPkFOPuB5QPLnKJ1mMXq34ZLn
5tqPlQVv6EUCDZNi8Yev9XAOvhUnWIJ/RbOnjYEPCHDkaR1/iCbDUaMR28UHMEq7qjXW4hpu5SyC
PSlA4q5pWyaQYm2GVhg6ktg2S8UBQ0B9GaQ0c1yKXleAOBM049+YiAk1rJuAX0lfQUBRLZ4wLB/G
kTq20pnIfB+wJqDPQJtzXVZpu+0p/MHAyBFqKDVxf/njzbBXv6NahHZtZ4oMxPc0agNEs8gdtz7U
dqvcaV72q5iK4nHuOvsKtxsoj8Lfm+hCkZlAC4NtyE1Nc7G9ctzopxidf/0m04Gjgt0E8Df7ylg/
8sbDJPTAq8nZ0H3Q8OiqtO9KzJPX6xt/7Sa62IgQlWHpQhjzUzvY9uhEr0q10/bDEE/uXEZ8a09F
4C5Ehi8by2LnD933PBP5qs1Rrs1KFAy0FL17moqiu7VQivhCPw+MHzdHsyw9x7pT8YW/ggT6vUpm
82upwhSWZQB/4QQ//dKJE40Kvoz1oQxcTJPM/lvuWCjacFGuch9AQYQ2wWObj6hekdXdm6yIpQq7
CB6fYa4gb6Per4/PXuvk36EHo2iWopRhYfezLPOuuQIlOj3+p+mgP4YwGMveBZE2h0yl2Ti2KSfM
AY9Ia0tH1SZjQ+euMnp3Tbm7vDL/55sMqVVDczmaSNvMOfKOZDgDhSPCg4p4BGZEMFmb1ZXFfr7E
TmPMtpjRWD0+30Z4gNV+P7UFNjBnV/4aefIVRaQluM676gbS1+La6j7/mijL6pyrwnX4y55G/2Fz
FyoqO4M0w0PYbGwZ3IWUxqiL3o6iuvIdf6PUT9cZoQzL4DhXOa+s2SD1JoireNTDQ7OxtuGX6Bl6
4p11w3rXvkd36ULdZnfDUd+iKb2pX/x39+A+3hf3+V4/Im0hAMP8QmDcO4ZXvv60fy/9XrP9HZci
Q5Rfhgejv0X9aF1gGaFUzZbm6CYKcfVKKRwFh8tTfraqHB2UmYGcK+cKXZ5ZEiMkqb7XhsOhKTOg
ZQgseFTaL8c4m9vfMWz8hFQILq4xgzVqbV2oGU/4g4X7g+ZUVLs4fsTDEL9fDnR+WM8i6aerKIqC
yLMqIhkLucpvzF20+on64bI+Flcuo7PJIpJNtmBa3OS6rc9Qof6YqonlESkSPLo9AFf4Fmjj3538
FtYdlSIUHOzj5eGd7c7fMXHWJBVxNBDfp6Oj7WrQlSuGg4uyUUS/2bMdxPkOjvvEO3Rpln8ER+WE
m8WbJw5KY7idRjzIOzx+8kMns42v/bIwGUJN6aDHVwJ+thhJzCaKEukW/zgdoIpMJhbB+TCZHw14
1zj60k4ceWU5nk2dC4iapchrQRPCmkNAfeRwkt6swVB26CoHVJ2QKnAVY1KuwBHHhw0f7IeuvrJi
zmbvd1gyP3I+HZbAbG3KJDPEEJXlveKGjyoS+43HOW7X61LPX12ApX5zjfvwyUjFRH3gSAW6rFqz
kAj+aQKaYHlPDXGdp97epERTm/ZGqhVusOkjKrToeO0vL9Oz7Q54DCivjda4w8aYbMU+HuVpSDWz
L6zxPkT5YRRoz1Vbm0J1hIfk5UgzNC8YXlWH9QAsHi6UyX9nKQOyBZUIKBkexEE5ipv+Pr6xzKX+
jNLIJD69LdYZgMlFS9nevDKd82z0n6GnoCC2IUJM3/7DhTUAZdXd2jQOcrCWXJsrk9brGOJmAAW5
IuLloX4ajstf1egN8QiZjdTt+tAYfMU4+A42sv2Dg9NFgkFtaKxjveSV9F/vq//Gi+H32D4Em82g
FSLNHha/g92ixK55X/705+N+bk//YZOLMxKBbhcw4dFjPpS9165b7J/Ac2F4cDnKdBx+vE9hOYkp
Yedv0NT4qp7OkNAqLcSTw79HH6TboPf0midxsosA1G4uR5qfW0QiCgk4j0fOlTkJMIcNlWLVTSuq
jsJDIHDN6kAUX1kC833FqW9BfjGEDasRUuNsCfh0SEJTGbNjoBjWNgkc41miC4jP1+BuSzV5vTyo
+XlFOHsC5nPH8aTT5xkZ2HZ6eYlbHaMBocAgOPYUblQ4yQC1n3qkCdruynb+ZIA8U39PFyRXMrTT
CSvKQJYgSOujgaLWotH6venLqQxu35adfWUNnq0OhkeeiRECrX6dPsBpMIQ4Mh+0f33Eh/RRGP1I
nR4hE+zOL3/Gs7XBZWNAl4Fux19c3adxvBgcZWjU9bFNaHu0t6nqbv93EWbrYmzQqhg8IpS2s5Q4
c8HEvxzhk28F6YrtxKqDMqHPdlKRd7beYYJ1tEneFPVGR5yArtDlINo0vSf7dfpS/45izFJRVEal
h89bfRQvBZ7TC/kN0UmcANzH8CdqHMk7RjBoxV2OOn2cS0Fnuak90LJPc4KGFQVKDNeR0QUHAyDq
SqBPthN7F/aSQ30SEbL5ekOOrnam9YYvHG/S/EF4eKWB48FNERWkhvJ3371dHtw0L/PB2XCuOa7J
OnRtWpsf7iiwK4lXu7I60sdEjRc8JdVJRLb8BfKJdXvlFDx7wHNiQO6G3A43j4NDzNINS9IShOhT
MYHmrnjwgXpujFt5i2DYVm7jvXHj3shX5Y3eW/Gef7s81s/22cfg0+r6MFZRpX0lQdwdVVrPBsqH
dnVlgX42g7DYnekU5s4/qz/htd51KRG4T8BRZesYt0U0l0NODnmP7vcrRq1XDuFPNoU5HVGOxjQK
yl+z9UlBz9E7kEHHQdNWieweLFe/qzVwxYgTd3pP6VBsqvgVy+k1IIdF35v0JPeXv+35/gckgYss
9w73KBnI6bdVqgxYLZInR21qEVbeqhmQPH27HOSzoXLjqBCfLNIDyqKnUcoKSRk+/XjUoPcgYox0
orHQfzrfh/t+Uf7ovlYv2Z9Rvkkgeft+jDlbNThgl5nX+4wsw0wv26Rg+yCQsP0froxu+u1P96Jp
OPDKubd5wUGtmo1OhlQ0C00eUw6abmHhg+Cs9Df7FS5Ulq7qO+NFXuOtTj/zUsxpXj/sCc90UQGC
dnIMDG2lDt+KJl5cHtbvd+6lELPrzdBCrBhwgzoalIqM2/IAemLdLXkv3ip7ZRXuhwXNJiT38kW4
r7bpr2DrPjvZ6vKvcW2gsyuwBqXFI2GQR5jdN/qws63iytP0d4J9NtCpRGKTM6DzMNuIUrfj1hhq
eRxvVFSXt/nX4K2r9rilOuiObpMn5+leWyuP6k/wzMqj8hjdV1/j53Llrq2Fd9teSSvOSh3TysXH
Saimbto0RmdzC2fAskszVY/xV6oOlOYKvBIW7ZOBXvJf1550n+7Nj9Fm0xwDtWhsdYr2q3szjb1Z
ohWFeuAChULuZqRFx10ebrwrDxHts5PnY9zZxKLyJVqjJ276K/xiboKNWMV768G+DZ7Cu+BWlgv1
23Blq56f89OXdXUmmuk+K+xitBbgOk9M9Zew7+JuB47aeOKyNq4E+p2xz9eUy9HOJNqABtzZ6dOW
JobplTUeh+9oBP5tP8uf2Oh9wW4xvFVfxmpVp0uExK126Xxvd3++ZegHoeZBX0PAhT09G0zFc126
8eNR6tjW0Y1HhvhyhE/yAR5FH0LMJg9KSmGrkgNdvTFX3WrYjL+Ku+xO39Y32T7ai228K8XauM+i
fYhXxZXwn50JH6PPEq6xD1I9rQJ5TCRKIcWgbMoW+f7LY/w0CEzdKW2l6mHOhugkDqiZqpVHRbAd
+nhZl98uR/hsB+Dd/l8RZsNQ0q5UsCCXx7r6KsP4NhltfC/UK6thmu3ZSqRS5ELLmHRBsOc8XQ1h
2MpmnI7x1r13x03bf6uyNZDjy2OZvsYsisVi5xrkOWTSwjuNIp0yyiPQkWh/iPvR37TRSxY0j6O8
w3lqfTnWee47ZUvwvOkV4iwwf3c5Mhq1yM3Mez1yl1oXvAzuXg1vXQ+0L3iYqslWyJJdGeAn5yRc
FzhBE3sbiYR5b6EcYwiDZdveA+DZFRKXaRh+nqP8apX9aDcoe+EwlmXAdH50Ot7ajs5Lp9tcHvr5
ZNJCA//g0sTG0O/3ofrh2rcCo3CqWB3uQ48Oij7aG2r/5RKY/DPGetfaFlNX/HRWYfDTTadcbEC7
oR52OqtFAKewH3T/iE8GIsiNWEPo3zdJtncSb4tO43L0oldVD/YOUr8V4oyItV8e8dkmoaODtgtY
Ja5D4B/Tr/hhxF6HDFzuC/c+LB32oIAmoJilvxFwza80hD8N5RqYKJI88hye7UcDaYY+JFm/90xp
rpMk6hHoRHs3Ak70p0uYlzYVJVuzaao7NP9OR5UMjRq2vjoesZ9bqHSChuA9HF7Q9rxT025Zaceg
udJiONs1U8jpnc90Th2y2XkmSkOvABKMxxpaONXh3eCC0xbGAxUU8FDNHrMInDXaK/nb9NFODoap
6i8A0kyVrUk/53SkOTYnyeD21bHTsYjHdLRD3smTa9zSMXWK1PtwsLR9Z435la3yyeIlMmUHjS1L
73kOjqDjVeKDVNZEjrd5aO/MzKQKwLPcN4MfNHbWfqRuOn/Fwtt2mMhDbrWurN5PRs835fpAUouX
pTqfZxxRRzBD1TGWioo+d4pwGN6vxZJ+cv1mqSYq3Oj4PmBNca0q8VsKbfblqQ2wfTm2eNrN1U3M
LlDbOGmrY2UqCLW7lpJsczt2jyYmsAet1cdbNM3kLUzuyfm8gjzaoHLLOCha4O297HG2HpXIWMlq
EiPwsOlGxF1uwjzCvb1qh31cWQijFWm5vbzpz+5e20AjhSPOmGobrNrTReNJtAoqdJ2PYT/BYdMo
XA2K5V7ZEZOQ33xtcqCQpiHyNhEzZrMjMOyG6UqFKIpc0qRGw2HRbL/j36bddg7IdyHlo58l1bKP
DGeNXmv5hz1anYE68J+Av9DFObvKJHBHrE3U+mh1RbuXVZJtwC8nVz7n+danIDptAoMaB4XK+Thd
IAuOZ9THurbEWoU4+HfvZS607LF/ipO4BRzconLZJf19Xorky+XZ/GwTsA/ROuHYmZoCp7NZib5s
Wjg7R3DpYmtlJTrQeWdsC5pxWtFHG6tTqM8JZVxeDjz94NkO4Dg3HNhN/POszu0AXg+8GNHZuKGD
07pGudXrHlAm6x5hftXYVbH78w9jOgTkIyPiZ9JBnn/rlK6WFthQ6yvzh6IcQqCy6EliN/G196+p
Zp1dWLNYs20y9FmqtOjqH13sQmNH3Lqyvs3RLvmfDGnqNGrcWWdidjkQea1FJuMozIX1jjEjPtLa
of12Ocrng/l3lNkqsdyuadSIrKnDExEY+TLsEB6RVx7XZ2uRT4bIGTJqnC0IHc6i8DaKPVXG+rGv
8MtD6f9mqNj5ay1/aK7JS50laxQtUZbiyamRpnL7na57pRkTNbEHRvQ9tZZmsh6++saV+t3Z1p5i
oGJFQxYEI5DI0xha3Lt1w4c7BgK5BvhPL/gNwMOzFxIWoadhaVKP+j6rrqmFnV+vp5Hn8BKKQ/jv
uqXK+6il6pzDN0bsQpE/qzT8kqv2tpb1SrcUXCpfXRiiY2TcXF4x0/c72d7Tb+CYFogfDezcPKPh
dndiOIPaES/dDXyLdeB+w4YUXtxjA9z7crDz/H+KNp3Sk36kCSTy9EtXJKc2NGHtiPbMqretbREl
azhvq76Jvgq05RP9e5A/mX2x6pV4IXESQxzwSlLz2ZIigUP5lLaThpzY6S+RpRr+aoGuHU2prOr6
1YAfatdvaq1cOTo/W1fgNMigOLBQJdVPA8kYEbyqqrSj8RThCla9luFt/pZ4X0pxBOJz+dt+Niqg
snDguAph289GFaraWMexZhyzzvliS/W2H2JUH9LvoM2v7JdPThkwGv8ONZvFAS40Pgi6Qa9G/+Jb
GKM1w+2A6NDlEX22NKdHCyBlMhm+4ennK9OqFaiQcTJHuDr5kfvd61pMQlFbMeJ+V1rhNejLeUmG
tylZnsrnY3XyCj8NWaRZG6KHDsMGgsj3ZIQy1lWpvDH0YEQnIK32HIfviRrbazsW+brPWrhnHS69
EOw8lavKC7EjzcPyMCYyOBRx/TPXknAbmnX37fLnOS/+OdMjy1A57n/DEmczbkI51bwmabglO9jJ
ToZFG256eQN7BzdX7AhJRW87qPw4XjVYRttFtx5LiWxJl2HNjOsUbrIpHowJ3MjLv9z53KHBy+sM
ISCNrMGassYPL86K66GH0EO21GE4pDfRHZ44YtWZg1wblnLreFC6Lof8DYA9PcqoZ9HLA20KgJFn
0mlMN9CbPpzwrj3UvFffaYO3Pm6Sp7FvFX9BJb5/HVIDkyop0/SvvA0Na9FESkxZmP4NeuhOeO8o
IqsXOWhSPBwCL3qJk0h5LUpVw7gAASV7oYxu+GqEWAMuehaJu/A9XX+MgklHQQ10ifVEYz6KAqVz
iF4JHrQuIrK4Rrmx9+yIWOEHD7rMkHgw6/tMKShnoqAY/0X1HD2w2FHsVxHp/WOsjbgpNeiR/Rhr
i84uZo3ps0pZG7xuYnVfAY+kP/q+hUKdlal/HHraGX94qtCSBVDBBQxtUYcvMMuO1MKvQY5Y5ZGj
e+UP6xH1KCNolqhpXZ69+ZkyDzTb7L2iorpTEqjFuKKBpugkRxfDmMtRpl/34xKZR5ktEVzcQTpn
RDFVMLQlFm2YT1wOMf2IjyEoEFC7445DtBi9xnmpUDiK1kBJ7Y5JGt37QbrvQhefgiqyMLGgunY5
2nxAtFpBOrLLIGihfDqXXo0yIGxF0nXHEC/O5Yg0Ocoz4P0vRzm7yCivUmDhfWWDr9bM2WfrLGvo
NCUEpBF066qGhts19pemRMTCNhZjJ2lHOtlyDOM/XBW8swhsTXkJrdWzp7+D0B3erSmPS2HBzs0W
k3xg51wZ3nzt/Y5Cd57yBp+T6/P04OA9B4jNyChyYIGMTY+j4RIJgufyRzyfKsbyIcpshUeh14ya
lfNMjZJsnbreN3oP/eZykN+YhdPlR5TpiUgknlDzGnJryl4NnIh3YuOhp2Qfyxz6YPNOHxd3JjzP
LQHRu+fskgE31rgwcMrg3/S7An3Fy7/M+bIh96FjTfuNtjXtotPvOqYJjmjCCx4GBS65a93EebGS
OHpSKVt6ptiUzWON38rlqGdXD+QXtO0R04cNgJC/fhpVYMM10joKH6Akmu4mHG5MibXKPv12Oc75
fHK1UXqYUOFTgXc2nyKtak3PlPABQ2Zlo0pIvqmJoMflKGf1lf/H3nksx5Gd6/ZVFD1PRnpz4+gO
0lQVvCEMyUkGQILp/U779Hcl2BKBAoQ6LQ2vIqQBAw3s2rXdb7+Fh4X7oz73Jz3XHL6eTmTmVpJH
Ki+phvqGnqkKVT7jTAO3vsJIZY93Sye80z10Mx5LUtWHCuv2J8oneE58YPHJRMD0vYmWY0LLd6mI
i4HSa6+ai9GF51IdMCoPjbJ3xyhSRn1zJYsLcHwXRkGBv0VHzoG98d4g6OY/f6fEjNW9vTGNtPVO
xHAvtMjk2cyAy99KiyIfOIXrZ315CNdvjMcS6fpVEBsj7fWaWRg9dkU7J4fQKjfNmLR+ESMcARIw
2aAz2QQfb5I308LEQmYKk0fjoiKr83o8rdZTo6RD+CIy0R0SPxvj9uMB1iV+NaHnAahWZiNwH++f
ZGxzs5IHo7nIoak5CXYMKaL47j8bZC9RMrUlO0BhkKQcvbS5H5fPDV35Hw/y/lf1eyZ7S1NmBhSg
BAtAqb6NlFGuoKKPR9i/9bAxWIzfI2ivF6NoYhMRLa25qCBdHhUd3byunJKldkMRjIeSWYdWZp3v
C0O7Cic7p8iquSi0GyWr3Wo8IYBx4Evbv1L3p7R+iBeDKLU2l+m6/PV35rMcNbo7WXjoB4Y5tDZ7
V8DasS9oSWou5uFRo+AwOeQiHPqy1nm+mIeW0L8qTXpzYRPLl4pLy7hR7J8fL/+hMfbOYp7Td57m
jBHN1AODQi3ujP5AxPvQGOsWfDGPpDIXNHnZYmlBqxmKcG1+j9LCgY18YDn2C05HZOO62mEmg514
uh67iAYfWPE3F+Xrs7JfvodUvdbUyF5eWEq6a6yRtgTIHnWg1Y8fr8q7O5j2ABWFfPpD90s9Id7E
FD9y7HEtAgRSPWP8Zs1aYDnXoXEgJfLu6rwYa/35i9WxE9ovy2p1ZVqkb61TZbg1i9j/eEKHBtk7
K60kJ/morvfYULu5tpNtyVP+HfeP3oDfX9vegUFrx2m751HU2KsNiAYA5Rna68u/vqUpoFyl3ImN
83DuzceU1NbpJJnL36yR5etd/GWgZAdGeeduJphENREOLboW+50IzQpJqNuuudAAEFFoWLsw+dBO
HDWyqh7Cnn95kRgOH4aaOIISb1JwjRaSjx/Z3s1X4HXo52UufbAfD/ImqPrs1L4YZX+/TQaKORmj
IOuyei7n9WV2lc6uDL92cJvvyxkyFIccz3f2H5YgJRRYp2Q09ruRM5Gokhr3rJeT+2E4Ppn9Krtc
HghPvzvMi/iD+vosWTYRcjIRGB7pA/xo0OLnWf/j4y/wnUvoVYxj78FWdSUThsQYCBJvZP2qVW47
AcmyyA9sh/dX6sVs9o6T1qXjIDquuxFhA5V0HqJc01k7ql8qpFm0yiaL129JSF8bVu3lTno8WNp2
UKO/fu2+mvHeG2VVGWHVcb2hUuE3NnJ+iHFT9bC16/LAUG8c0v2Qy95bpdgZUK7Iai46FGhbH+lk
cdNdW7vsFoExrfDJg1WFV23C4sC3/c7z9XKSzwyJF9dwpqA2PK4DI2Hlizx0h/nq443z1jd7HR3b
hydNPeLmxC2aC8QOnC89Km2P2SqMT8+Z70QbpHg+HvDATnX2TkOkKEgwUgpxoU2Gn81napJRXlpu
hPRv3Vy/d+p+6WViZNyeCSMlahPoyXGTDRslu/t4OgcOt7Ou4IsVKoo+arvnFYL8bfQgi7ojOT1w
Pb7z8r/aBnu3Y4iGqo6mXkPjw7hVhtZdTPSXgTxI2TniRtuPp/TuA/Pie1tX8MWUlLqFSb1+b4OC
9Y8gZVdBG6l8R79FKc5T6RTuER79eNBD22LvWhmWfwxKHTvXykU83trT/dIdaLZYb4U9J5BvkpwZ
jd1rh/Xe3Bwa98peYJ6LEt0yQ0b8rnGRkQf2VG+I0533y/3HE3t/RAuLbbXaqL98/W1W5OmaIl94
P2vHD9P0tAblWpYL1Ub2dYa2cSMOFRu9KRz/dV/9HnPvNRBR4owocTYXpS55o/Zlai3f1gbgHskG
OnVSqkeKE2jdsXawifXNOtLtSWWiqZKPtQkt7U0X3oGZd6pknIv6K2J1EEkNrzIqn9r64C9+sXsj
7U3ScVJbH+EVn7fyZdjIR1rHBFNcVZHcitrySS9sPh7xObTyavfsDbl32LXZHE1lBZzoW1897u7U
xSNnBiUZgUoKSVxrFwVADlxxZxzP5rVN29BJ4h/KZ7zJ8Gnrx6CAhxaaVZdK34tJNlK55APk7/Pk
rnsYfyIxf9Rdt5+jK+u6DvKH/qj/XF0yOCk0/2D6+90FfjH4XoRjntDxNxGIOzfPRkLm6IcorpZ6
4JWHk84vLqdtfgs7eno6JB/ydlev015rbymsweTcL8vMtEKzOyc2z6fWH0Cax/4s/BZ5bRGEwjV8
9cw8sMXe3Lt7I+69+3I+z1pWMSLKy1dqeaMsSTBF6AeGd0t8aFnfvCSvB9tPN8pOGTdxt+5nusAg
UdlIjE2OfOByPzTK3vLl0lKGbcaUqm4TIWgtkbqrlO8fH5Q3d97eVPYugZHKZK0w1w0aF1tVVLha
zk5rp6AtEOtpWtemYfHjId/dllScszEQfSF3+vqatRu4BU0VGuc5ZJsCQUYjA3xwHB9q8nr/+/s9
zt4VkOS5OiBUaZwniMgm2nktb9XmgMNwaC7rZ3jxAI9VvigdUnznorrJix6hasm1abAqjQMX2lvD
9nmhfs9m/SQvRlpCWas68mXnWevKV8538blE1/pUPcof++/jF8QzbPAhh6zaQ9/h3ls/GtMkt+TB
z8suiNvRRd3VU6XbjzfEoUH2/AOtUaK0NniIdMkJ0CPfpMVTl6rBx6P8i0vp9ze4d0VIMmU4jsq+
68pg0C9AojgP9g88H/Nekn1g72Z94AR/vDvAKb1es6qjghtXwDhvqq3mnOTWTUfDAVz6j2d2aJi9
i2KZEZHMIxbJiGoPxW2qgL+Uk6+COfh4oDfm5qs9+CbXJdOGlWozC1VDDYkAo7lrY/gWzRJZ8pDo
/Hi0Q9PauyeELMlVBpntXOjfEQg/rptHvH9vhF3x8UBvHWWqmGzsPccw6Rt605ld6KUFNGkyzif6
99LBK65RUCZY/8NBq9z9nG8PddKtV8+edUJxA/379IOQ6N5v99JnyshbcsNQ/4J5VdDn7H48p3fO
FCOseUJeYCQX9za7Q6049DJGkOMmJGKXd5sZjWQPgdJDT++BofZtHKApgx7TZHRemCnC1UGqIo+e
/PyP5rNf52DbuZw01LCcy2rlZl0LLqr2CihU/9kwe8+hmlLXpA3MxbJGTyfxICcP1XCoQeb9DUeh
CyndtdFwP5xlOktRikY2zpXPxXl410woReDN674BqRg8euOqqGAfqtl7f6F+j7p3z1bLLFfaxKjV
Wpp0I4wv5iEZvvfsbvbd7zH29t3aALVY1QIxLaBOTXX1oPxsnUNp+5xvbL/zh5/pg7HVvGKjItDu
Ol+rx2r376zhPz/CfpWrHlJeoTSzcT4rPf6pAxvnW17dfjzI+yf49yB7d26lNGFWhsxzlO7m+GER
X//a3zc4ujY+KCXPCnUw5rqWL577rJFDkSB+ftmlS+7TLPgkTfKhPsM3q7VeDmvdIVpwlCG+KUWx
KRhU8k4ZLjOplCffnkLpmzaV5k1Hou9CV8sm9XXw9fdpDhbALSBB4CNO0XgX933jLdQygyUaFQrM
51wdvylmDcqMQowod2t6Wu+1OmlSbyJkPbvADDLIhVInJHruG3HAkt33ANa5UO+rWhwqyj/2JT2c
Hs4PfBFxGav5coOG9uCmbQPwS7Vir1SKo1XM88Atu289P4+JfAivhoNy3/4Dr+V9UTWOJi650Ycn
ZUxH2G1Zgvw60pNGrS1fM3m4nTTj6OPdsX+SGddakxcKVXJr1cmeacuQhtLI8nhZOUp2UlVL7dUC
vXlEzOIDNsw7X+v6jbIH0WbEn9vb6HNOReW4GONlaKM5GofDk8SR0jX5RmjLWdijtv3x3Paf/XVu
Lwfcu4JTAxneRrPGS7IncTDm0o1TmKOrzjRjdV34F50RRmNSKJzCE0cPxtgzMhS7NtMIPtKlE8aq
l81tem2G412VW+GPrh0OqZa8MzmKdyzqsxmPGoq9K5jnRTXzqBwvYRRlnjb3wo+QgYOam4W+BPLl
wOq9MXppoqOQjjpVatpIDu0Xm0WG0dWxZGuXufUTNM+1gYJnVuu7DBLREqpo0Nsn6licpU19qqeH
wvFvzgc1dKS90BChQgXl571bzGnhkab02V1qc/pt0rvoaJbhDIyluHNqrXHRCoY9UB/SYHrT6MCs
X427LsOL23MMzTGfJ41Zp8r9NOuggrWTUVLpSK3dpRJuRzFu24VH6biSSSeNVpzywN2w/0IYq2oK
PejUo60KqvtVMm1uy9CmLPPSyGT4xppRgtKYDyXG3h2FTUPAUsd4ff4mXsxUYXXbtUntMpfCZgvI
MsfEo4Pj4zP5RtpvldUl50cvKKrbhrzfg2PZldYDtkiupsnsb9XChmYGUkC+AFRaVm5TlOZDmXa0
NuRJFU9ungtb8VbO3k2ERuaV3CbTNp3FUdRV2WaJ5OZ4SaX01xPwX032P57bjf8pGug/iIe/PZUi
EfP5Q/H09z+On9ruaX4pvv78C7/U1yV1lUtfg9rPknW/Kk7Hp078/Q9+tF5CQO65H9YmGS7bsmpF
/Pc/dOcTdyL9KrRerVT4tdb3T/l1fkQ7MulYJAPXYkvehP/7P9+n/xM9VZe/vJxu799/K/viskpg
Gv39j72mVxgBKAwzBHWU9I1yGe8d1jTswWa0+uC2tLKp7iJVnUrmtaqDWR/XDtyqzL7SUd7vkEpY
kHUUiLS7jQIdWR7H6UdHMvrr1KbohMVSdhOOPaI+zSzML+FoR3fh1LadaztF+3VspAcdCsV/tx07
6+jH39l2rPoH2+6h/NvZw/xUvt55/M6fO8/6hFmE9AGd1JQLUiDMA/HnznM+cYvQ1KevQgXPWIB/
bj1LYX9RO7PqeNIc82xz/Ln1LPkTehXs4187cm+bfbTtnnupf/vgvBDrjcnGQwEKGU/e/tdvRKJH
dddI4EoKcylNDz5xdJRS5rrpoHjs4hw5XzpXkooSdKlFQiIyenRgFtkHIB+lUb4DKQIvMwqRDHBF
Y0DQisVYLHTFxgB76C9P7gcS/RDUEmv8lgOstDaxCKcFGjTlNMDDZGhsqRrB8NaMgQ7/Ci+wVmvt
Esjr9FM5aaDkghjrXK2uXKeHQ7Vd6J1v3FKvy4d0EQuS62HafxbG7AtrluAnJ518OwKhwvBNnIJH
T15aXwPbvukWSp9cqcxGLaCaOD4eTSP9ro7LEQkitG1SdYqO60mf4KeYdX9Hx4FSwB5smm2XjNMG
uQclR/VA/4zSbIju6RL1N5FZkNQwwvJbDu0MTKhZFdsllpQHtVVobyx6YNdz06kPU52Kb6U91Ltq
1KHFCXhGz5vvv9f/H8gQfHQOTx/E8Jq98fwLvw6han+iaxatOItbXmbL//MMqvInep5xIPDX1ybv
tWDoz9vfsD+tnRD4FuYqHvgSvmEYn5CNMbFUeTcQUJOdv3L768/n7Pc5fO7hx1SiqwzhB+zvZwv2
hQWTTdZcWnZq+cAmyp+FI5yvwCsSFMOjfptrUvSUlQPQRFiT9tdwofWdirp+OpOpbNY3CizpOxMA
dE3DlNRabpiCPQxmSOvbdKlhdbUYZ+QYksySaRlWFfqt9Dwv/RAq3deQzjwQpRwA89iZekvx2h7V
i6CwMlhymRFCO+8Jm2wUwwrVE02A+PKyMc5u+NbQV4GVN32f9KqVtoWhC+Eutd3JblTBAvWkcZxz
z9amBD69gSMcVE2ibLJYl0fXmEIK28IiT79ouY1wl24ODh7O3LQUJGqxZrjaIGkPeTI1E6Vppg5T
r9JbeaeOmXQMuGh2jW5cLgcHCgacY+k4A8fkh/RiX1v50l6FBigKX17UbtoUmpo/FBn0yHuiIhBW
SSc7Z0It5nNDnWeQ1qk+383zZMTBhFV+5DhZUmyS1la+zqUxtECQwLlu6OtYvrRxVMd+5pT1w0Qo
jiRqJtGolSHTQs5IMyl+iQepVQI7FdaPdpRgfi8AhVu3rBPjzOpNeNBNk+uRD7Ks/xkbUXIX6QwT
5BrEba/sLMlCVzmKKcGSR+lMgde5HMMHj24JdrcavOZxuR+SHAx12ccGBDy7WwqC0kovgBd30R2N
6ROVqkXlNNt2sGVa4FOzBQhiVqM4TgDwCXB4PBNBmccZCPtMkWsPGQvraJxLUF/RkCo/ehQIjrVa
Kmx3VFrIpsOQ9eddXsfqtlGZDsurkVjWx3AyNvUy9Mdzofa114Z9yFcC+0j3FLUYUGnsLCPyATLW
LbSrXvniCLtxqGxuNZQU1AHehzRbyDz1VNnOelM5vgyo8bSH7Fv6SVXyGQaricZdb1rzoyYZ5Re9
RZUBSnk1Peq1nMO01YXUBj3ls4kven0KPdGHbKV2ThaNYFhZnrayFMZ+nHTNlS5Z2T09r3LpVdT0
/UBhQhIe75R5W6zE0yCzU8r6miZKs2DAa3NHW3G+iCGjEggqtMlLYa1LX4Hmrl3N6dsmmPAT7vW5
yczdQCDop2xn47wtscpMf9S6JLtAHVOmcNAhvOSXUz1vQWMVyEKFKt6LqVLpHy6R03mpniJWHrU1
mNqUaMNd3aYpGfxZbWClwmSuIcC2Y4yEFDGejZTpfe4V9GPwlKYj8G9ggqmXRWMruSbNqt8msL73
od2imakpi06Nad2G3ZlmZwMoBC2zii1Qj7Q4rgqr1I+iqKIjHB3JIt10Ob67V6iTIbaAJ5P0Yh6l
Xt6NMNfhqHYLa65Isdp5ehs2NiXSzmLQomZFow/9ZGXVo78ExN1xptJr1G6ZjqG0hjewlDnJ8lKN
sZ/UyXBlt3alHCeSnhu7qZ308fNUy5nyLUGxvggsKa94ZXMF3dqmXbovLRtBd2PUUCFjt9pQeOpM
3MvD9JnhjhLeyJCJqQEH1hdJFhvhVTSqVkIkR+poPxOtM572iHAr22Io9fg805zkpzCneHDjzBkc
rp48Ym2TTOu2g7nId4jbO3bgZHX6PesmS2xGE2EY39IqLXrUpUH/Bt4z+kF1vfajjSEzBHHZ6yBn
+2GBD44re1cKVfermnskaE1FMrZUUGT3CoVTVAfEA8ofrW1G91ahds1pr8iJFZS1Ie5LcIqz3+ut
PhNChGYbTF1V1giEpvQj6hXA8UALVTO6UgHIE5WoaX3rmuURcgJFa+2oLTEmytj3fm0bC7j6MkG3
G/ps5/Wy0ld+LltS41bp0GZbNZfDYwGQWkMBde7ukVnpHjWafMOgrZrOckVYSbUbKnpVekQ1K2i+
Rm/bfjiFvQILwkSEsV9kot99rqRHkixZPzE6kahP0lBTXMxNbT4KQQtrgTEq3FdJSFkO2ykbZNfW
GyuwnUHjkqlr2qCgQzuUisTmKHZtqdtfaPMela2EX/XYynXYcnmkpuy3qjR0x8AWxbKLk6x1joaq
Ft+7Fhk0FMGa5UZSwvCmI8TY7XDlv0oWjEW90NMFIfPIPF7Cdnw0+io66RG4hQXZ9SEqrOrg0WFX
3bS6Lc7AghY/e6ot7K0cl/NOSLHg/mSI73Vq1D8n4tWdm4Ne4DEZc/in6BDxko05ZqLb5NH0jevb
MtEiMtMvhtCV8UZKFft6sU1xDzuqq7whmfpLS9fbMciWcLzPwIwTd9B7mYu4zYytBeOZep5kzo+g
5DYSLakxqlRtY5qLW1rpRBcMcBnVx98woRCIYau3ufEZ5sQU+cWQVWEQG8ANgV5iqbukcJ2vQ13A
29UJCD5kXQ/psqpTREbRV6AQw0Z0CqnfetJ0l+to+cl8hvYklIjWbuF62fppWMpp489lDEjVBld7
EbdIWAbUOE7As0F15BSDl9AuKyWUEYLrygxciBTHiRfTS/6nKOJ/rWKs4g+909Pk6XssnspOPCWv
PdT1934Zx86nNcGCFAsCHVTpE7D7h4PqfIKJwGumk1FAWkDVfhvHuvWJYCqmAW4roTcar3+HRqxP
qJSSiFjlTUjiktn7Cz7qc1PnS9sYC5zrEDsb13mVZNuLTvfySOc3uxmvEDerN+fuZBH6BYWKmT+G
ot9ERq6dx0bbo1PRTIE2LdjR5ZyRMerNGyvTKLgu9f5soRaBt43iDRE9SnryBeA7IjpGQejZNC7g
aY5+FgLSFNnpQKuuxLVxj63LRZzb6lFWW7Vrp/Us3LxNx6DWEDN2myRsOrhmFRZcXvt6BQ92KiDN
JYDGb6UCAW43U60jVFeAkaNC6ZaRXW7I5eoXuIQpWNei81M5vpQkzBhbhhmfKeNAk3CabEVZxhtH
KeNtCCn9Wm963f/r/uJNVfC//1lP0/cKIFwSxeJ5xX7/639Hedw+VWssrtv/U6/+MgGKP8/tGsJ7
9Y/gOZx31T+18/VT1+e/PgUhtfW//N/+8M+g4M1cExT8XvWlWP9ahHH4KkKz5pv/dVTntJ+eikdM
m+jNL/06NOYndM4RRyKzgKePWBLH6VdUx/i0NuwSTkSwF41yDsBvj1L+pLCRdbpGVzFMYkK/Dw1n
jSrJVRGJiA/H0f4rh4YK4VfVFZRDc1I4K5xsoFAoxe2V3cBMiyOtj3RXRWcJT2eaA1FEpesAqPne
1LXjTXBud3FaKFezE9ae0UhakMop0Q6lQPkiW4qgC1tMzdZWtyvJ8Q5VjUejW8R2UcbR11ZCshOJ
h6QwH2orvKta/esyFV5M5mpjG8lP2Lk38lyOrhmDh1LiWrhqq9WeKE9FbDjH1hxdW5L9Q9cTYLp6
3RxNS2OBK4wt37SxEFQ1l05KB4RhE4ePDXqMX4UCmx6ubvIZ0csZHHLau4TSrTOhhJprmnPplxG6
IAMeCDuqyphnV7tz2S0bO1IgPleFfiGHsrMjQTKdOu3YeVHcpX4nyq2lzbd2GX6LikEcZ2p2FYca
8SnsIdtzjKHZpsacHfcScqEZHgLMdeUbWdErNU6nLenW79Cq82NH5KlbdFUwKeGJHU+tG0aavSmr
4tFIRm2bCAx7pK2aTao6IRkRxAllaLAei9O4DUhpD+3Q3gMsTMW3aT+MgNldeDvCxyERx9NURCed
sL/VXRt5OE/qY4Wnh9/bWsZO55o8idMFw0OugHeO1m25ukWlVMxn+Swkr1bl1Es1NcNaxxtENueo
sKXTMemUTd60zflYAVURNnKJCVJ7Pk7KdaxPhtstTucDgaOBK1HPcqNL+aCt4rZJbLrNRPzMqNs7
bVYJQTRAEUME9NzEaW61dM5xlubZk3vjzuyrGxnlSs9Gm8bP4+GuroWAyz2fGWO3Ep+n/lwNkwaR
ydkmnMfFm8ez4ibSvEvCiDhBWBBpVIZ7MVZo1qrN545iBHfuhjO0ioRblWUVyCh6UUkyb2rA58b6
CVI7fwhr2mFC5dRohO6mSpF4TRNDFgxzvwupx5gjM+gbCrPzutrUuvy1N7WFK1xylSIuCNBoJ7mg
fC2KeAhKB6tzoAwsLxFcjspbDLdNVpmxq04SGTbjPm+kEK6WidQ0jO5ADHhHVY1SUKuWalBofXsz
1vLO1kgCtqH+IxoNgqXleG92uu6llSwdxd1EMgmBicBp+6+tFt3UYMs/G1Iz7JIo1QItjrck4Ex/
1lVIKPaOR750pbA2j6rGUic+OSGXpBIlPE4iEF090fVRKg6Ca+3Xzsp1fFp0ROfWCndpPxMyEMOx
PPTTbhAa/SG2vXNmhA+NMt0O7K97WbSPwpQzXymr3q/WRYhibdyYQOE3yWB/k/vouz00t4MGP3Yy
o9mneAkHgc/kFs7ibPEzTC+2+Jz5kJ/XzhR7i84XTX3nSdYrmOtqvZxOeEfHXakuPloWjp8a8CS0
1S2rlOQbdwJur826xhRXYN5m963d5ptER+/C6sbPmpF+TZIRJbd68VdoBW5CS+tcXGfuoGAvczeq
W73D26gMe/EcGskpdqOke2NL4txol2DGKfPEYkeuXdbazkgokWxqnvKIkD3fWqZfz1Zn3FglhCW8
7NzHIVMGd+H29xVlPik0cUQdZ8tRM5MgzSGLqxnFl/0Ack3VTtRy5FaREsUrH/Rxma6bKD8KtVr1
pBxeSFgQJnIW2XJHVZw70fzYhmO2lcRi2p4Rhj/iKIHrV/P/xLqlyYCYTYNYjBpRY46E9m1fWo9D
WJzmQ8YRrSI0XdJG24Rhc5+PTuaXY7wrM4dGgEZ+XGig3uaWSdNpnoabMOV0tmJyK6mfT1JLMvxx
xBsWIZ9HEROM18R6ykCLweKjC4uejbNJnX5UM35mSnRfG7vqSIvwXC3SUL9yy3/Jpv//0nIxMLX/
teVyVuU/quHhldmy/sYvs0XDAqHfhZoqnVIn2F3/sFpU8xMbG6VAjSoozJA1if6PLKj9iSA38uEU
6lno2q7B8z9TUbrxaS0WRXoaxdBfcfW/YOqThd03WygKQUQG6TkZvhfKz2uq/0UgvLEavU9iPfFT
pz2V7CEcAr2bxVWaNdIAjkhppC2Gx6Wk6jYSD5YSJFk/eNZoiosM5lkK88GUu03bJ3ZFQUMs1J2J
bs29iCon4A/+0AhPoM6TNhu5oynCsSLuLupe72SFW7lq65NWr8IvqKziyzpher0QEvIJhZ0ZpuRs
8yzqjuXO7t22kH6q9Qga0pw/U4n5I1R1sO6JjGHFwyBGWuu7fgCJ3DSLfhxzVbuxrva3S1VE57oR
dj56q6N8aSQVwU2FPFuGIxCq3D7NKInv1ZDI8U0v6LTYjLJm7BLE3PmEeXEzVMq3GN4zaBMtpR0s
jkb6Op0GFbaNMjjyjut1Iiw8S1T/RQayGIhuOF5rVvMZof07MRdSu1XVObyuqy5agmEywt6LJUt3
S6QGjxSp10PXTM0On72JLtJOUPEQq/d21Ounk9khDDU6Cj+M5siNtNLJmW1Ter3Wx265htvG4SHP
ZlhELTomPKmldZEPRd661hSaQQYgjP7Uon60M2rqC319J2qUkugLDi+iUouH4zZyjFujwP/cSVZT
SAFp6+nGoaL3qqPILXcFIInvMq+Sb84sjqtDtDoOha5hXWVqGuSyM8Ba7Mf+wSis/DTuJON40CNd
co3GaN3c0dOgsevhO+5jdpT2PC9J25bfMkA1rh1lSuUa7WrnmZJxMojMwLBqpQuR1WZ/NDrhcGKN
BS22eAS3lGfvRG+anog6fNFuzpqgpebqenYuq6iKZrcuB8en8Tn9ppJ69NbAbN5l6lk2TLNBDKhJ
CNc6yW4iruOla5ZlXpBhNKQJSeeS1uXIjggoo1FIkCY33KbLiO10ibMR7UQnGSDqTVf0J1Nl30em
IJA3R71L5oaAYjlupDHpN0ar+1Ezn5kZWhkJRX1BZaX+WI/G1pHCEAcYzLEAY11audua6UafyR/Z
nTp6jWRehaF6ZU6RdboywzQU6tw8s1IiU4niVjaYIlKtoW+Uy1fYySoRe3ZDvMzztkYjwG/0YbOY
zugZaGlthpBsxUL6wSe4mxxhyp+ioHXsZFdjXhpHxLKQ9xNoJ2qdYdDFLMSx3ehRYGq9dCzIALlJ
5nw24rnd6mtuQ/S56ufOJHbGlN8R50KNUUWm3lHyoKp1FJukNnaTQpoR7OnqyJ9MJXLrPBpcMl0p
izyfSHZ1gajTxTyFp2EVEvcaxEiHukwqBEpwpbuOlN86cpnc0veSHI1A1rNBubXmzDwdGuJrpV1x
IFqVmg3LIJFAFfiSLlBT7PFxqS1zkw/tLXlhlQpn62q24i+RM+RnVSPYIcVSk0m2ySP003QV10t8
WTbzfBQVGQbULG8S0zQfxUCQMtIKvBBAWAlVpmLXSLZ8ZxUaJ7AsjVtyVsXgRrXlqSmJAmRKp58k
qOXILUwUNot+mNRdEcnV6JsZJW9YncOm7sidjWFyjlrjcyGgEWYuno0ek20c8lto8iB+1b6rDcIW
mbgobc0XSnaaV0N4as4jAdKuMAIqULeTVlDb16tXyyAtV9KCA5WM0VM/1tVxHhvjTlISkJEgN0n0
qGa9qyNrPldQ2HjQSEieNFWzy+s8ppejtoNerfoKUepFk92SDX9n1CYlwSn95p+FRXaQlP6Ua1w8
GlD2wmpcrdGVQDWy9IqNolLwJtSvujzbRxWbO5jGRr8qui5h1UVtH4u8re9qKQ+5KGOu2o3BLWoH
Bel611ZxylTJjjvyVMRyg7Ftp+245JT3cjboUI2VoxwXFjtxytnu82ri53SRuqIzH6IoDjdLneuB
GpfGzqocROBswu6UiAOF1aVCjYPOUHrZy4kWYVw5xVYe6jbIhynk4UOleMgs9bxunPpUKqbOi/E/
rqNB0k/JzIWBI3PJ1cMYnVaZ2vpRq5OHqXRJu05ii8cBR1k3fDFYyTdzXpCnm3pnIxsFEDwjC+EZ
s9s4hmdd1n4Z56Mh55MbZrvTlDKIKzM5q03zsuqbKmhl/tuQZs4Tkp35hT2WOjswbOl1qKbMp6sn
9BpTL3y7N1VfjVJTbEr2qtBJBjZCui/DSDqO5a66zCOFVkzQK5dLx32WaGVAg66v9nhlmknTb2Ow
V4vyohimPGh1Mjd93WyyQfK1YfTlPOe5kyT//3F3XsuNY9mafpXzAqiAN7dwBJ1IylDmBiEpJXjv
8fTzMau6O6tmovvURMzFmYgyypQokiD23mut36Gwi7wlHtGQNNl8COUm9cthkCkOusYRpH6nd3l0
TwY3bBTtIZmjj8QkFiAZRyFAS9ZutBkUQ1q1sQAhTK3cA9c8Wwq33hLXd7ppnKGo1zslV/vtMAvq
Q5o3310mfY94AxxqYaw+l3UoXUNqCmdI7wxzjjdNBfSncefdI38FBNWE9aEcFWYVcx8forIUfKOT
5cDS0+IAaiSe6arTHQ3xsM1zLrxcRLhjlEV9FnJsU4yukD4kkyloVYajL1ZM6/HoPSaG9WiVS/Uq
S00c0DNyPw7ytRXI51AxVETAky4ywxWNJRGHwZB1K3tL3VwaZl8P+ZpG12XuvgeaJkeept6Zqym8
S+qs8RGK5bAa0e33un4/zvXtVw5xIBtistH7QvGgYBdbGSM0t4rT1CXRqN01/SQ6jdp1x1KLD0ox
mU4s1otDk/reABo/GrPWXbJsqvc6YBeLv1y3Yk21hIXndFS0AdCK3XDXGiUg8SgwSi0XiT17ls1D
qNYYyIjzDqduMkdETvKEznCrZ8W4rZY1/+wmWbWrbBHBpKanujKuaVT6eatMu1ECj+80qzwbYzgj
xDUqr49L42marOlUUhWfGFQ9SSatCy6EbqwyRBE41++FJUw8MRqroBKtat+yrzyYZjTv15q2PKmi
uXJks9E6e1qN5LVRVIEBCstD2yRLUu8F+AkPfS8IHvMjrXQKEh33tZQUldu32bRnJTE81vUqf0fl
D25dtdb72lrVizSJydGUV3MivwYrUEHJ1/cJOBw4eOmGt6KLtHt9Xll9/VxdCxgY52UALNZjrduR
jfPExEcLFI7zPQRHRipzjHSykZhe1F1MfbnE0Svy+/E7myP60nQRwQVXztPawq9hHYomwDJl+q6l
crwfpZL+vGE0HQrW4sV8+0dhDM0OAlv8jcj7Ky2G0CknfQha0G4/In/oIEaTfo+0vgcP1KhqOvAI
l9kT4DB+PZGTV4IcLOo4KPaqmcKxBzUUXD3XjMc0v33g6cQuKN4yeBcoEu7YWZZfdoiuvV5rGzZU
IU23oWbiid1rys7o4rs5GdpABX/kOnF0K1W/+vWYKXdr28ifmV5rvCIG42W/dt8sEoB9FZjSTxoD
jn8PL2+nt/PzzHAgbdPsq9fYnKtc0a99A9jF/VefJ7P/SI0x2s4E9x5S42YkL+uV2wgM3qgWh6ea
kZ6vmskruSGzh8xl8M1xZFhiPkXj4lequIVSttP0kWlYZRBOJHf1pibOplyzQzHIDVdQ7B7LIXpo
UCbrVXzkwKP5kNWLESVuHeaH0RgvEfSNSfsxr51jUoXkq+6FUvi5hrG+mcvuXJrigN3X+l6Zwl2S
d/BES7nz61QQfZW60plEqDiNTGCg2lFjy4bXqb1bFu2GMiTZlozW2lSpN6YxRJ7JYeLoQ/mj7jqo
O802BJV8ovuIPCETjCsZAqJt5ELjiou8ExapdPNplU7hGIVwa8TcjY0lfSbenqFdYqHLW5FcJ/qY
ukkbYziuzB/IiFNbm8rSpvKJmKXlvJRV+pwtoXUWycKZn8TTZND7jakajjJPHmqyxRcpOkoRhhSo
a7bLuvBbSutdE0fWNqSXcIRFKR7IdQ63yySZNt6XWEVmY77rsw7z5ym0dkM9RX6WJgL7GpY561qS
fIORCH7eUxJokrATZu5yBbQoGLW1PETkS9m4m49OJrYfUryotpTOtgZfwGu1Eo7BOmWHZsDUojFo
XObCjDrKB1N3ln56FyUpPRaCoJAMlz6jimsfylQL0aLLFFxLljMqV4N1rWaXH+Jcz/vGHamSDzXX
3CbdvthFUQJ6xLC6Nebz0JnWjWL4mMeyxH1tBa1lwL8fHFVVtkXYxMyK09lvMuvas6tYiqAfmKwn
NGKECWkLF7yNIoKxtFjZtvhk+9MqsI1WQ+pqsbBiaFt+CI3ec5XJ7zLm0jxIshqeTHN5NfW4CEQ2
aaY+JBcrHic/0O5RW9ougHUEW6LQDFRCSrUJVd1ZdSX2NEFa/VYVm2Cm8ge/t9ogX+onhoKDUzTC
FJAY4ZtWHD/lGIi/WdExMUEDIDNNJs9EQFOZMazu9U52QszBMXMK7znqRx8i0UGa+MVdPXLehIEV
8ZFIYwWXSPCaoeIjLZ+0huAsvEgUSpUmqJiKeuI0+HNrQe7g52SpgIqXLWTbKtc8TSG8plO2Zdw2
7IWhn2g8kTfoGWBJT6FBOq2TSd1uNlJfzozYM9a09KN4pfq28scyEjxBpNoPizBoxw7uQdgDQpQl
oR4MPZMp7VyBTB0IUG3mNouc+4IwxJs1xfRoVnnx7PxbGZM4pexLeGG6Zo9iogVr2TWwa0FuZKk8
L3ndBtk6GEFc9FWwpF0Y6JrVs39DkpKXirLToGRevS4ql206ZzdiRtKDX6Y/8NQ8d6pfdHp6jjQx
DaamiIOs61/aWhIcHC7eGt6bm0sZvCZ2h4NVnIbxa6JlZTKhTVxtaWulottIIWdw/ZLp4+zoxVuW
1lWwylUw5RPDnLF2xFL/UfXFm2DIIw+hIZaL4SmrSN+qaCWyTnUX7TgNJKqZ+rMymx9hZCXe0nW5
m2v6/pY5bo/pfJyWcHasWJptHU6fQHlC492uW6VmVQp12jqc68Qlx+K8T6W598e8wTZSNmtnYQJs
CwMAwhrBxVe1anE4PGpnHeBP0N4W+1gUId9o/aXX88FJ+/FOQvdoyEviWA00pbBUPY4wsiV1lelS
ktql2Ex2ViWdo43mhU+n87kKkb0wPhniLPJyc92uuuZlIIeBIfU9YwTIS10TqxQVsRTEVVXEpNeQ
kCLq4wsrAjuHHMLZEPSyAZ1EtlYKy1qB6WQaTG36xgvHcnTSogOsuJpWlmFB0k1nmfEVOx5saFWq
9qjydaeJrdQVm4VgwIpggkYuqr1UzJYrxAJFTdfSr9RCZjkLJKvLwg5dit1OahrTW6BVEXDVnMe4
OxX1dIrygeaP09PEM7wyi8kJQ2PaAZFHrjHNPyd2+/EGjlmD7kFUpEyxlMdEkY8xYxtb1+LBFcZJ
sNelWZw+lkwvFtckaJrEcttlXu4lLTzlLUfxYgVxZ9YftYwtiNws5XFg5AMhPf3uq7zHzVZMd82a
xa6lrQwngNedmj4LLM76Lsk1s7W8/BzjiRYj5VolvSrsJEHUd4XSqcxWhE+JRDpQCdy8jQrMoazV
HLNnudhU0iI7ibYqdqxLnZcqIF9D0s+ncBUt15qgmNNsZEfK91snqjzwnBfTHPwlC/ujsRKCMtfR
6IVCw7WY09qBfPxo1CEeNZzblfYJqWCjpcJ9QSceND1Js1PHyFHM79u4BzXIl+1SRBezwgBDKord
0rfwIKIrGpgfYtFnvpRXituCzjlY1U+2WpOeqajVRPum65sOQKbqnvXkJguT04dZrzsXO+1zYy4f
uVl/aTF0rhCIxyHvrkSeBp1PkjhKtQ7OpwJlcb2rivkQSUbQieWuUad3s+AkWJdp3CzRPHoxDH8H
L8HCzdSVHOuSPUGm6QXOkF4VSSg3qiycu9iENS8TYwbc6M5TZdf12VRhs6bsUs5aNoyThuV7bBht
RCoIdlZM70se7nUiimylBf4wrTBxh4aySJ7DdVNUCwQQUwErBBXzhzF6R/vvT/EMLqI2u7YFykpB
P0d1lO/nsDMcPNxR5YrRBWomp6IpvI5m/gaf/MzYWXVbI0/cMRr8QhLcxYzAseOCJK7+IvTjlaED
VGZolPZcJgUc5ojFqodA78vCKbRm4SZbytMtI2Q2nnEg+IYdyRZjKLlNjNrZ0svEiWQjP6M9E3xF
yptNrDJLWeXIZQaMMefSbaoaLrLeRZavLxINBD1l3CK9ENq9mPTHIYcVSnb41yz3Vzze/DmV35ci
62w5NOmFVMT0uKQFLbMWV2HM5XBINy6UyNUZF/MExfoNQssHRG/ex2Dg9WUuzmjUBjfoSjZQNPa2
YFE3AktlcNyW0SnlHkMFji4z1bZ9JKDgl9p7uN8wK8Um8iqF2xui6AO8y9SxSrnylgVTZqFPRyaY
zUCcIGPfUEmhnIdCZet58yRM4lumpoUdztASc6W+0pNZbg3h11ayFBsR4aFa1be+Lz8NHD4iyYLo
qcD8lJYEf3HGLWju5NYeFeMHyprJNnscR6U49dupOOlLn7tzpCdwgqhhE6m8CDyQoa0cunVWbELu
ZljYDED1pXZGng77M6w9J3WOPHFZJE+BdUchnomOsgoRdzzeVR2ZbX7TCD/UsDJAx7XCKc2ZgDoF
ZSBJIthNlQxLyEt5zmSVE16h7abzkevmWxXgR/cx9MOuaCDvhtTvkSgEA4NSmkW2O7BENeolrCsl
BIX4ufpxCnW7S0kvWRarYX4rfBvpuBWa7MusZ44J6RzO2bY1hvcILx6ylJVrYsiVoyrxaUlLuxXi
YJj7fd6x5FYJ9wWxnxqn4pg/ZVUVBujM+buSqEk8ovGMLOLFj0WSZSwGVI6WVpqjwe1wjDm7ZyRh
w3R1W7XeQlDXUca3e1qsD3rnaZOIh3EeN7HVnpNIfZqzRd2PY3SbDoe7mcK5y78WKfmEuIkB0vgy
RHxczXsiW89mMbyNaqhfi76tXMNYjZ0kcsZUarjtGyJeVDYfJ16GbEOqPCxtIn7dzigDyVw3c69f
cfn/6HvpmqVdHAAfuVwtM1ihtwrVl0n9VEOvj5Q8c+V2eevbDng6lV9oFAtwCllzhQbyIzOszO2j
snW4991JV3adXn/WHHlwI7J5RyR4sskQkm3VZpJtWggt0KXphHKvRqJElUey0mUZBMbv+aM5KRez
Fl5wlzftOhMqTxZ7cIiaMkfT1h8kBzXHcBT4HIY3s6oIZhlvEKsZVgQehpkXJ1rMB7jo/kyAsU2A
Trtner6fc2uPN+4BWqzkJMaKYFBANF7Fll0ZnIGFUfw0H2i+jHWaiV1rY7+F+aYacmp3YXaZhx7o
RZVsaYgeq1A9F4N6ntOIvIVs9sZOdDRzWoOy0E59BVhfIuiwO7FWOWT0BROEvghMSglbSLuE4oca
DErvhQiplSePwYPjFJOhztVCyiERZs9N+Jy5cUemyYxe2RGxTLuPmUYwxp6qUyU2IJ2AoX8LNf7v
kdlO9Rczmfbrqz++1/8DGG3QMf8dLuwM7fvne/UrLvzzEb/jwoJuwgKFYkmNCZ0NKBfTkj9UivpN
6ioDLCBzNUURbPif0LAk/4YiGjgZ50Q4n7oOXvsHNCxJCKtw74AtrOoiwib57xDafmaa/osFevvV
DEdUCY0W3s4Iyf/KZ0sY9cUrU2VJloUfazPC0m+nvt4zKReDbJR1t9JJfqhrGspyFV9XU073I9x8
i226CSHs6BCSkRVYXtKNyiUR9Nt5VQM+qlNHOJcKm+ohwq7UV8uQopcEZyNAdNPlQSk5yvdId7Vd
yzHUvIrj04iLxEMeY+mMq5J91hqZ3SB2fzVVKFTEoEyd4Ynd6hpmrAQqjryak6sTZ/40DnnhptHS
MmIe2wgjz3D4W55st8tF4iVp48QhSebNHuPPOPqwckCIfYknribumqUe6La7JzUzZibfU/27x/f/
i0U1frV0L19IZuvuv3wmRO89zMz/AcsLd6x/t7yOVfn++afV9fMBv68u4ze2XaSHZObqqBLJsPnH
4uI7IlFSFrNlAnQgV7Ds/kG7UH7DIwPKPEniMgKb27L7B+2CbxFPQ9Qbngq/i4P/Bu2CZfRnsijL
GgW8KmuEjVgYJch/WVxGzNwsHBecy+ULqEnkDvuL5i7O6sdO6o7BkYJ6EKlKHkxH3E1e6RabZGOc
1sXHwhSrNXt/jVA3FJWzUTa9h+Xv8gLtcTf4UOZSf3pZAoB3r99NUaDpO3FwaQa7u2vndXYRFAEa
D39tDwsLp0aYqwdycRWXoHDws7FpJekD7OI4avc1WVS8MCig/uiakjf7IZqQN80dnMvAq7iQkutZ
br6Jt7oXb25uptU+vigTocGHYU8GxWBfBzs+iHfyJd+KvB3GJr68qw/6Rt7Urva6F9ycXyK44rMa
tLvckz8SP/SG4Iqa8UGxEcLwDMxrjFNGSXoIfSXxiAES78dX+Tg4g30Jnc6TTrcwJPu6u1yvln3c
3/6wOO0h33bem+pg4Wu3h/bARHt3i8Oz92QZ2S/+42Nkf8xufejdwSvuK/4yuzZ1ahuw5wx7j39j
bvNxJNDVyAa+xn7J+I3fbdhvif3ItbLTbe/2/N3sGp+WjezLoc74aF8VN7vv3couD9DX7hYrdZIn
4pTuEyY+mxSW8IBOyyg5pi842G/EbR30+xu+DZ6i+BJPwuMO2iU5R0696YLBlk79CsqMLWLhyScQ
0KHb8Y9unibj3L6sfu6abnKIttwHV5LscD3V3/IdQlalpkPFCsugzp7OjZvn5wQFYOdkl/pDnYAv
7eGrPkkImr40v7kMG3Swbv9J89Jm9r5M+NhwFHqbS6A1R2Jn57OmB1i/xiNp6dnmJtjZMIB5LmnB
R1t8Ung3XLjj6ISy174xs8/dLN5Cbou35zLevrbzNv4e6DsHW4cZ6kdev8em11UO7evyNoH+gqPB
iaCBbYJYTVHAUxO6xPI1omscOtEbx+c1IjD3zrqktuAyK3+uj/FBPioP7WHaDE+6cRY+rA8k7q5I
wAdUOnoIvhB3GfZgwqniz6lwnCZPdNoMONcWNb/gv6bD161MK2Zj0DgdjC2dD9o6KUajg8yG4eRR
6baDbie6PXzDCaABgt85ocd8HN5jBumH/sR4u61Qdu6QflVxoLjhLj6n2/QAI2r4Di/8Svdj5Wqd
z4cdr79xxIfGFdgCqtnGrj5+oUerH2F5KACoTKi+9Tf9yExsw2jdhDrsCJ6yy3yBG+xGHAft+kTB
yD0gbVwGoLFTOGHlR5dbPtpo65MrDPb8wl3XaHbyLJ0zZmSvLvyM8EH8TH0bgq09boZAPZK2CTMT
yuMnbww9nh/7g39eAtmynSjbI03i6kBtBVq5U07hk+Djp8oKFpWn5TnOXPTI3Qevi96wdOoXjX3D
cMYX8PVztJ9/6KbXfAkfQ2ZTYzO96RSfNGdtU0bPDU3a8sjIQwqWY+mrjr94izeCUWxX91T72v5D
sAE7YZbs0x/Znb4jFBwjGFeys6+w5JKggjZf8w+Ga20gv56jo/WOnA0hcHqW75VzYkGPhu76ui5b
Uh4vylF+NQ9126OgtqfB/hS30no0T97qGBvzJbSFY3GA22LXH/J5q9xvDEe6i7+VO/M8OsDgD8ru
rtlChPOlxhZh2GdbQHv1qra8ofauRisWZC7bsvf+HgeMQ3GutB/ioDrvUk9xnr3aju27xfU0aO3e
Jzi+GzndD/nAV7boqi/l+6vCZg7ExRTO773Bnfz4HcTKplOyJWf2Zi8PNGf1psOd7EvOHe3mtYtd
9bTueAt2grvktjoMbu+Zp2or8iMoa+zaHh0dTpxt8TMw7XQ7v9N2k8sL4p/ng+SghK5gwdmWslVL
Jzvqr9lWRZ74rWk2X+bfr8bm56u4668MSRh+bmCOXw2PIJBqtGHEdIfmMPnQA1B25jZGfPKuc0u4
a5jUO4sPRXbgf71XbPnyYG1GSKwaR1W/EzSbyWPhwjqTNsPiDy6PASrZ5Jov5O5qOjO3p3hUPyMm
KLXmK1501javCLd5D5bqxjagSrzhrnSNjeSheVHen1I73T04wbewLQdX3ut703+6K1dGNQ7kI+1d
c2jiOTeNo3SXgZyegd3cwW/cxlU2t397T7gYaIDfOGN5+caGgUr0WL5nhdNZm+7AizJfwAPvpgPU
GdIvJjs+Ws0bJkzCD0ZbBmr1yE7UU+hdLBdwdrDzDQSoMQrUmnNOe815ySg8FVpE06+FQBkDy5V6
EanpTrcE++/3Z/8NVu//JKXRjcz270rHLfON/6q+KYn/rFD6/XF/9Gfqb8TnIMIzCIEASIMa/o8S
UlB/o83SKDCxBiJNk0jNf9aQmvobmTtYbxEag74aMdA/a0i+JarYBUL2RXgkw+79O/0ZZeovZq5I
/G59HlIUsoBvsdHiX3i7LRIAeWUESJufhkEfkhyDxJPmw7T7KtGAqtONOVukv9aQx365Wn+YKf1q
nqTdytNfesPbk0sSFmM4P2NnQyPK938hDYuyYBXypIRoMtrUqaZW6rbCzKGH8ifcdo0IM6yd9H5X
xNF4gdmaOfD4JdhnU7frTCVDhsqklKmWOlhOp2f5nhim2IFB/TIyZgcrihtxz9WV3RqnG8Z6WXhO
QEk+p0kAlA1F6pWiE0MvalFot6KMKY6ZFn1QLIn8I5HGaXaqThmhFzD5gvSVMAsF1q5lN2uXQxjG
1qVYiuStR5FfMdTN6hh8b5qveFChqsi1dwHOIQoWpR8SJ1cKiGZWo67ISIzqGzco7Whqk6X+X6zG
/z+nJbDgf7nLbvrCP5mJHd/znsnS109B4k8XqNvP/74WJfU3rOCADsh8/90z5h9Lke/g5KSi+0Q0
K6Oyoc/7o5tTdMxkbsnhhkyPBXn8X92cov1mijoOhRJkNZjCGCL+jW7uZ1/4y3Lg92M9wE7AkERF
0otD2V+WwxQVQpQJzPsx1UhgO8qTCmQJK0cfLmUN1LW894pylvJ3+KXm8DRUm54JoL7EF3FINwp4
1JweQJG8rnuY4IBWXdDieaDKgZJhuF5IXtRUTkvIT7gGpnRZCZfVtZe1PuowKm9PPdWP8ryBG0rM
glB/VqBwgictQfSkY4SXb4yWQwDxueHEcwl2AExGkKIMnbkK3QpouMk3VLr6jRwUt7uKvzJy0dWT
rVkUkANgA4EtJO0Xkc8udCxb7M41WWy9+qVWZ7Lf7AQSxQgzPKu/14mz23pZbjBA0XxI4XLqxWUL
lYpwV1Q8UdBqyjET8XoRAD+KFzP7MDQQvipyDApqgXpBT3RXCtlcLK+FPihmn3JdHyrtAcL+Jh7f
4TJcNTPy5nDytQXemDJVQRFerbH0pZpgoireR6RfGxBUpVnaIvblIsKEkEa/im4UCXpVow6Q3rnS
/E1s6mYEeIUhnLypzXaMCaKtXodoHwOtagZ22RksmPauoA5XkO+E4AFT+MnpXyxMXeUgF7+k9dPE
58B6l3TIqfAwpAKO//JxM32A6HCz+3wcTBxOjEBrI6/Nso3Y0VobL2ICHCw0DkQY+EACATo9E+nO
yaVNWMUeg/dullyrzJ1ozTYgY6f5VgCrDYDx7Gdk4gyxslnGBkR68Np69Iy5vlMYIXS3CR7avHzy
Yhi1+FE60Bq9uHkv8+gGqRGTrDrifhrjXRJ3+BcRrw3pZFySfS3K6A0flBu94QdDbqdBoVgakwsz
czZVu23fRKjyckX0MSbSObWtQMkzRcpmRmmta7lX4gwP2wRQXnaUqNvq3UaoRHe2QCMn46AXMPoj
eMShSqOA05h5qnvNUQwvSiAoyvku0q/j+FoTRV/kx7wLeaO8BlbC7Rkj7U0a0G2W0IrL1+xWgs43
3to2TT4N+El1u7ijMrsNq80Ero+a1R2pFm/pHEsoc/4Ifoc6C+enoIxvRBFSoyOMg6TZBV52S+Wz
yBLm7xMofrm4eRkBHC30KhLd1OwyyIfNcdYh5AqALtJDnc2nIvxdMv4n88Jfz9ubtP9/32BQD8k3
fTNmVn85b4EtZCvu0ezK+XfCyKArnjL64ykEoJzcVT5HCspgGJBrax7UJt0uBjF5Y+zV6+wL4bSp
8tAHcvZHRfJHJGkRSEMY+xQ3PAx/GOmjnO9JOF9Nt/8Cn4Y6DubeOJIFYXqBElP5U0rLl1m2PO6r
+H5tiEUXHKjUzoKQUUUbYChv0JlkZYYVdbVuIAurWcdxYjRZ46Am60FXf8Sgpmkp7PVu30DGzLtt
Gr+TVNgtDIDR2U2POS+iNGHVId3XdSQr90W/ONq8+eV4+T8UMX+xQ/9j1/7lot6UUb8UMYMBWFvB
IrfX/Enss7Nape5NqLjOmV2Ub0uNQlB8AQRdzY20tNCdi//wuSp/HQPeDg4VUfbPSSR+D38ZA5aj
IJjTTVNCEpmn6GCLsZOBsHbnPEZ5/AHfoUCaHBue1nrMJDT5XtW3pfDSGNs59LLqxFYhylcxObDq
hWU7a/vI3OSIXvQETDKoRcDf4W+5F/+8cFhTUBAbt1fOnPTPF07ijklwQIMdAXoNuDuIkDaMw5Kt
/+H63H7Rv8rMfzyRglpMVkkotP76CUVDPohTMdisMpnJFl7gEQGWm8QMouY/PZdx+21/ejb8GC1w
WuAOXaUVUP/8tibgV0EO4wFQ4WCW+r0RStukmwKsJoJRH91SvYliY3iGystU4xmlKRtJ22aVp+Gd
lU3H3EDIUzI4zZb0CVAedkBOhg49e46ANxJcAkdQfDGlFIsgL6uHNEL9oVxjFi9S8x9ISzz2f8eC
3pmMTEpvu/kAGTe6m7pPScWdQlvOq+R25nSc9XY3n1Tx0piDpzCjiZZLG0u2IWmupX8vGqw6xXIi
FiZ+W9TGjGrAa0XMkDAfeBsLZVuJ82HOYeFKbCXT7BltHsjRNWfqM8TNtm6jGyUpiHIPx5lCOEdZ
t2sRPkPf4K6w03BG43CH9lauboYcwMsSinEORLNpMQV/FPNtYmKT1AdGecFvil299tG825LRoXRi
x3gdo9af6mdBu96OYbDejcb0SNXh8CzY1K2BFbewRh5qY3GSZEZadZxmRljLD0k8ZGbj6rf2Wnhc
Uqi0+Y/FLHZi4ekp8VoD1ATr25R+GFwCRfQEVDlT+Y7tKyposnjv0+I09sEgbrP+fuTk0MeVj/45
ykbYWT9PgKJ67geL8EjNESUIL4S3dPJhklwlzWC1MkmvBHTigz3Fy2ZVFlePyXVhtaoUbb25y6LZ
7ehWRDyaBMRlKsMQVeSto+hdsSNalW2/Fo9m3m9iSAO4GGuuitYiN9RgRpLZ9bgGQCHkzStZbVsc
beuA/Qr+mQ3rPpf2K2MNSXGQsMV4luWyk4bSxlg+07hxMWnzFNZJJbPfc/YNyKmiQx5ZboW+SKU2
4+nKWEfkruJBGtpWe80wvJv0ndxtSmXTxZpdMgaFDUComTcOTWDoZwze2MqN4HakKninwKaCxsHO
jXhAFEonz3XH0u+05AdmdJc580KEc1Lab7j1fDHzC/nFlNBkazxsiAJlVjeRZjojcj+T4nGJd1pq
bVEPIvbW7UxDw7lCv0a5U3b3q6w95MrTqI1HRR1ABPSdVG/C6MmMS7sxFVo4xeliD98BN5Mh14b3
Ge/EFM5xKDnSgAjjExYs1dfkjASWq+JuXCgJwsSeDH8y6U4t5jRUsTI+U5NOPaIjjpDvSxV5UD1t
JQaacv1diYHe39ctbv8KPEz8JjDWmsDxM2QCVvQC5Me9miKOE+yqkrexdab8m8wvKF8Owiaoso6x
ckRK18Y8kf7qamugUHEVCod4YXFQC49a8jzMj6IibgUyq6wpfshyVExj5EhlTx96CkXBM2CbDt2n
UPF5qS/ToDrxLfhsmnZxGD3cSkp4rd5g3SzJIFjGox/Xn2X3XGc1no6cGdkJNNnvh1cxiZ9UREUr
rAMdMhH1ndIFQnjsLC8yr6PBSQmAmkSIcCk1NawlEgPBj2Oa8HpLH+8pXJJFu7opXwrdmWaDW/Wc
4w2gzNwryz2WfzZekIZ8jNhmu/EZ3ZmtJtyXuFv16uoxa7ixeNyFsFhx1wmwoVnz44CHyLZkCh4K
va/IZynIoC2iL5TjayPEu6hjj62yqzWN3gR93Ey0m0TEGaT8ZMCQ1/FIUMp10xQFuszeI+ndHjH2
KeKcDLDEnnO88MLu1EimE/0v9s5syW0kzdIvNGjDvtxyZ0SQsS+KGzeFQsIOONyx+tP3x8yeNqUq
O9V1OWZjdVOVWRJJEIS7n/+c74TzoUjqVRUePcW+JQQiFPIzZoChlh121SPfFgmvl6F4dpofDXsl
CyZ0EBKPsv2jWNg7FS8a7KdpnU3xWM2fAceeDpD0XMPYXB4sK9z3i7nKasRMODB2pu4t/dCV5ihc
9rzYNkLlr8P8kJsJyALyIv5Yt1lWxpu3cfPI0qCdbEUe98merjPFXVodx/gazrQzMZ7hrfRtT9zj
rgSPEHFeAZ2xDVFqLNyJcUBwNUBHCdaxw8/WBtTL3Yq8uMxyC5kVT4+140baZexqU4d8I+tQyckW
1MMWtP/KjV6D5ZH+ok2s8eqX7VURfzp4ZXnkDcK5ZmHfpwz+MsZX3Tr6iM3VmBwmH2k1ODEMvRb9
c2kfhgk9WO3L8TDaX6aBZbO/6XKU3Kg5BjRlBfuZboTpXlmbfDyk9l6KK7+/8eZHXMadOFTsCmLn
JlISoGC9Zuh7QHnaaOu7nt8EZy/2PknAzIui2pLwTxmsinA/de+meZGX16mrc62KdxD2qzHo3sM4
WYuhWRcvXas3McQRdvc7PT+pKL0By7LBWrlKbLxeBUJ8aq8HiptAIE8T8pRM14uMzhbnb1xdOwN1
Qo3te5xfnBIba+4QuIhHm53PGbbcUv7w5LTHNjyP5Zcxenfc6tlR4dp3ftTovgvJmaLdLBlp35n7
lLFwJlbG5mCSuRvzTl55XZodww7BgSjLjx4WdUtsQeutBhzuBAIXm+lnxAO85EkkwRDdG76wwiBn
O9EGOztmSTpSBo3pkdwnoR0c1A6LDObTWPW77uJ9YuCWOVeKh2kg93XvHUbn2ST+vdsG2znO+LFg
A1Pjbo6TS3jpteNRP7X4/zleZfJx1jfD0K0iCLOVkDdO9Ug8f9VjkYqnbJtEbxzuz16MTtI9i/m7
ZS1n7dVHi3GkS6Zs0eUP/PWrjgpzkx2bZIsqwRfzxfIACiTJtsn54VHl19vNKSHYAnQd8t6A2Ynj
/NME34d0FvLCsNUe5xVuaxkCfJ+xhfL544XzUZZCLyVEYPfrtkv3Q1M85S29MsiLsSmvDPSSpCct
P4ptMVvb0Cb3ijE9cdcANWuuD+nrLTSeVQH6ZubqenzCAHdeZ5qT68ptmGXbiiWmGpmSjqznqLRt
UuPpJh9QXPW2TzPGwmAUZz1mbq+9HhsW33ZdlT6bEyYQebCu7fls8VvO0FV68aOb6412q0PWYNWN
7ubkSpK2RFYln81noefIJ67sW5sIyad0g32tnFXcBitTmxuPE78liu+jHcCVjXH3yr1iVuvralfb
8Tm77FI8fVvkMyNce5P7B2epd5B+NrLi7rHlyU/bDWY1Du3tphxeZoEZWxfbUHCnMqW1vE1YzOeq
ZNtZ1ifZ39Yl249abefLqXVuvhKRPg8qPRK0oIwx60l0s5EYPjWPzDGsroA4HNMw3cX+xHFVrefu
ziz5VoNELUJzTNiIYrGLZbqNwvrTA8MKTWjd4Rrq1Tvwnp07axIAHfGxYCMiVofaWRNK3k1coxir
6GjteBj3SMy2wVA/IwDnOz/8UsePQw9pMWX5a964m32xdhZ779caSh34YSsEOpNtKvGuHXYmVn3w
F47KrdlM7YtyzQ6OwpbeJ9M8cyhwpYYzFez8yvAM2yn5Na0YmI2n2lhvqQJs5cNbL97S+K0u2VLi
5J6Wkze3ePl0dWtN6gy89mj6bp+70x4RLvCrq5GtU93kD3+ch/8tS9H/Yg70vxOn/1+aFl0Ogv8z
3eX8vc++q+pr86n/ok5f/tT/9Rrh+aKnBO4cgyJKrfg3fxr5vP8gVRoE9uWw7ACaC34C03n/QQcW
3j562ALmSBf6y395jQIbG9Kl9gQ5G3Gb3OO/pU7/oh1d3IA+IZTkUtfCXwc4/S8yB75cPS+lQmGR
HQclHaD59qix0LfJPGyissf9XPq63+oIrFXhQ6TbWpG6OEldD9f4PCA/Tu5VHIrkiynm5rWb5wqk
RA9ceGeaDM5RKhPx5HuAixNp41PnyLL76ar/jVzz13kXA6fEp5osQFxnqub9i2PK9pe486AUc5I1
3k56I6AzO/WRfdNeXFz13UMLN+EwWUl5tI1tr//59b2/zrz+6w3EthsyM8B7+evAjUhbW6sJxpoW
VXGjCrs89VPOKbbv+mIlxAXDotNRXMkytg7RUC60GFiPVYjo2UgMDEaRmUwMJzvCO2Ysu1s3mfV+
Ul2yl7GG+ezThLltdcODpZEW0AvPWucYR78Ugzb+yVdOQXwxYuUP/uB2/HGpa/ia//xRncu84icl
5HKtIewyPIlwb6O8/CI3NqC2xqgE7zbkpXwoQaScNQ1+emeMTMJd1pr5PMVJwfFsjmOcw3JmA1b6
wltX5AVfE5KSXyN1QQDYs5doHFWAutjHBkNgcVwquON+85b/GDn+9T2HMXIlAHysdYgc/Ah/VvMm
zx8rpwea3A9ddXac+TvMGIOW7vlbLOPjdU3M/qpP5kd39s0hqieO6GkffCz1iBBA/1y1aQEGMgvI
uj1cv0qeoZ0M17DNpmfwh/G3VIMi3bY00eOHU3X3TMqG83+RTFegrIedFzb2XQwJuCCTtudr7HZW
3YebRmr08LzsPsq5Vycn8aCcut7yo/US66FzatKmOTllISTQCUtbDPp9TnbjDC9Qlfoaelx0Gy9N
vG2HiWbDYEw+W2GeVRmbFzgRDbnepnmxogqrAkTxVZhW3XWecnATwJKJ/DTVRT9pG1bFer5ilQ7P
cpH61JqmuVVuR2GBGL1XT7niJnAMcb6kfIhGo88UAk7lpo1quStVBeLNs8DAZpY4dnNQN5ctBVa5
cZlOUYRu5jIZSLXJz3Ohb8cqIc0ZYJyjaSAZ7C+ELzKEoxhiP7sp5IzGcvutXyX2vZMvnF3mZiQ9
PYOsr+e44JiYEtInkbMWCf6pKQSmuuoUmkRcytd4sTgoh2N/10W63Jb2cNWVnbNTc91uf3N//fr4
wQcNJIuRPv1a2KLDX5RaGab53AaA+nQ8TthQZnieQasBVDKVUrjYXPvAUBjjRpEvxBBKdVrC6LW3
XIvpWTkSHJrB+RDC9wn0hV6KBSZp88N4+fW7EUTaBSfCzW/e9S/6Mg0zbshcMnAgbkH4urhgf/5R
0HtCYVmLBF9LyoYL6SFOgLzjoU6Yj+TWc1TnNAiKcdqDB/EALix6k1S5+PLPb+TXB8rlffhUPuGL
Ti5w4V+k1dmz2sxEzAqIpXRPSc73W0RdvsmGxdm5qguffOn0v/vO/vVVWSwizBawWR0OnZer85PA
bzth6lrDhEVicYlcZ+PUvfmRSr8NpccJIoTOOpH5Y6tWlm1CDglCiySKNYgvY0d0tc8S/0s3aH1j
JUhR0nPi67CbN8wtOd798xWip/6Xh64D7O2yvIXgBxJ8xr88wNQEmpFpKIZCJpjrYIhuefMf2SJR
h+EZi32SYetTHRQp+iwYII/h9Zi5aQuXn6MYaB0H4cr9CnephXBWqXPp0uwQKjffW0HlbCZfqI/G
sw6QA/KrcexJKgbNq7d0OIucjgBLo8UjsQCsWF1t78ljPysrRe40sVj2PvzKjUhl/KgwT4CgTJ2V
Rm8gDdRHwzm2+R/rS5cbWDLL3ydpBUySDJzlI+XNC/ImGYLhFYYEMUwfQSxwgCOpQdjYSAQESGOb
7D1PouWqxfayL9pCbXWSil2ZlsqsUw4wELW68FGToT5YwCj3JTAOnFuhAsnTsDIT4P0ScEgCbVnx
l5vCCd/m1mKw1bUFat9STjeNxXx1HYVo2ZOr7oKg0/e91Yyffgqzk8dZebYlNEdO0aPBwDJQnVRI
N9qAHMDgO3feKQvc+1YX0166nnwLBaP5VKTBOdBDfmcVnnuVioYDI5u/41xUABhabG1ze2E5lXVG
lkmZK0WRxb5mkkyQd8QoGtopkqyYWqyVMgraA2MR/0N3obPt05BMlDUwtQ4Kb2x3Aw2ne/CYE40F
OEMX39Jk7eOFHvMyF5um4aThpK3c9JyBY9sUxzrNh/OST+EmzsV8U/TxMQ7zfleL4M21hXftddkL
HTbWyiX8hjYHA2Vhp9jVF6DX1OhzZQXtDXyWfl8GJsFcGVX7Juwu2l/V/hHxky1K0sD3HLTxqY/V
syE1etLwn27jP0oYyqY6RSMVlMKRwR6N7M7W1num8/lhITl7CTFhLpcjiknWkcvVolDc8u6ethC5
0YV4S0uvvZ8m/M5VuHRotqV5JhnpvFzQ4McWNuu1nZZHz/tjZgeSIIvL5YmQn7VO4Zo89MtcXoNO
gGNchK8NZ+p1iNxwp0K53I2JlV9ZTQz4oWY7W7XxHvTSxAwGgtVmjCGiSJJ5ziob44Y7DDRvkTcT
47q5f+c7nB6roH8XnJIBEs/u3TjmwU0AlviKZS5660oqMwpoJbswZERcp1ax8QaSeNZCj087zNE6
mb2Rasqmcq9MB6SjBju7DgvUaZgr31voaiSD6yjfzSXCqBydJ9EQpcxT050Gm93pTrmtdd/zg7mf
HFN+NG16ApA9w3NS7Tf2YiBHKPzhDorD+IpqDwaKkPjWJlbDS9O5j4VM/SsKMOyO+m4OzW7AjWzy
tkD2kxzU6yFYDhVfwLmxMv+rw0P/1QJNdGh59jzHlZG3UrvtG1vVbGugEN9oLy3ZGQMpKfbIArg5
IRA0W6BiGcYN2C8pWAeHAVaZZOLNgnwECKTIv6tIQVjss7o55drC69D607FK0Ra5x7oPJLVvUddg
tlQuiJEI0nGVJeHegY+IoyDtr/MqN7faVcF1FMwUW0Tm1cvDHy2/eFQEvWdpTHap7dZrp8AYTKvu
uk6I4YvKCfdDEvlfxzw8tAlTFRt+ML0ySRm9RMnFDzImqFHsj/LpJXKHzsPPgNLI4dzpsLQAapsg
v35byBNuqaHDVqKnktRnM5r9kHZoUIEm0yB7yBjFAn6FrcA5y6in40JN1nnqxuYxY0zOY0HqfF+x
d2B/bcN/NUMNrou07uj0NDzFy/yxDCnir2ybk5UHpVzHoIvhHs/VZx7Kcq2VqV/jJgVboEL/Y6Bd
6jEbLB78i78V2oq/JqM/nYqwUwd+0NheE5lspyjhmxkxvoTMG0FQX41z42P9joZinTb0ruI+mZXY
R9MFccD6334BITB4myWc1JXDc6xYE32x+AVcClikxAftEno+gAKvb/PqgouUgSOS7Sg8d9nmc+PO
zzlT1Z20m7rfzMFAILb3bOdzGhDTb0cyjvLPVyqmIjxhekj9lbj8DBbYUFd1dxE9hwHuOZTRZXLv
FfS+9nNIEIda3vF5bIVXE3XwoHOnoW1ozfCBS/Bb22rw3oh5AQtwUYz5XjbDfDc1i8b0QqPKvpiN
A2lMxngsLv6SgIcvuKW6Zs7hzHdN1Lo8iAl4BlspUyV3Ws2+t5vGvLvA09ijXLf5UHG/9jVX1y7z
/ZRjeAFME9+wjicvvHjVPdglYK8PMTepd+eHnQtAhs1IyS7YkZCWlbChpzuxHIhR1P3nKG1o77V2
zrLI1eGPtwpc2Gd62+f7xZ2cJ2nXGNGbyjnXA7cxhVLOGXPptEocFmMObyreLD1LlWCVuXHqhkhu
e/n0+Yz3qvbL5UElC2yN2G3b5xaWAi6PdGEL5LXjfNcHXC2rj8LxYbZqjPGmtbCNp47/tQDKhr46
QynCgRkIZ1dwoGTYXE75XovLX2Q3lTpokC83QaCJdnte9UWKhPdB3RMYCFvJL8mg+m6t2lg+uDKJ
cKVUaQ8efiy4YdvMPw75wAfRjeHb0LLAYe1aEfNWLSWqcFGQKMfUN99VihPRUFnTBWA3qYPSbkDi
1QmZWjpJnbFwwhqrZhsYexRYyUuStly6uSzMSipXf/ptlLwsZskIahANZ3hFd9nXSjj2q5OMeoGS
Pc9yJ1t/vCNnK36Y2CpOftLG9BimEZ0uCTdoRue5W1/RAsWcnB6x5K5JjLUFhwbuOfKndluGfbVL
cgtO4bhcUuDNva2M/7XCtnCB+hwnqwGsZnQDWGxmAGaZ6ZwNGXFrPRps+3MknshYq3nrFwFmwN7B
YsBpCqhetRwSVZW3Ea7DewCe/skkNimlCvW06j11NVVOvp2S5HJSA/sFuCRtd3QvRh+O7gBxexKj
3QUsd+30Cw1MIq8+dcSuo3P3ZWYnxY23xOxU5FAfHCdiRra086kWvQ1GPRvKNalSosxhr5x813Ry
+GJ6WGy9JxlqTa3DCiJKZP+87mB2Gq9Z9qrzDqgqPjdeRGh03bSmYgCbiYUV1Muv3Y5lOqI06VhU
PpalUDqKq+0IUHoydMTBni8UNW3N332w7hu/gpKjPIBJTjHiBPCVSxcnJ/9D65v05Jf8sklYLy8Q
hl/ZYz5GWYq7ws3XVifVtV5svMxD/+B7EWq/x3RxyNRH2iLbg7gLIFJG6a2c2UgtQW3dW9PCLh30
+34x1n022XgwMs6SVhgsjCbgAFeQJ9e9G8y3aT8OdKsXUFFrMx9QEeJ3D3LYXd0n7dqeSu+2SONm
6ytMoU6QY2qgoO6kq1KcQ8Y5903WFc9o8K+ytf2DR03b2WuGr9YoEKgDSfbMyiTU3SLPwdX2+SER
+iVtu/ALrEXM2H6qPlWO+8CYWHMf9EQETThBwFWxv3ctuTMxhkEm+v09LD8bKwcFf9vM8aI9JESf
b9/7zCGiJu5yMlAWEOHV9v8wj22nAs7IKtDxmcMLtIrJx1rSx88N2858sW9tuLyrZubE5jnqQzNh
jwfyR6XzSnERrAFbPtBw91haxVOWYf4r869uZj//cRL7/zr47/pZLgbp/1kHR6JFA/+LBH75A39K
4C42bD+wvZijfeT9mXr4UwK/GLRd3wZnTsuRHaIn/rdBmzwEPc6xQ54WZSUkdPvfEjhdz4jmXkz4
3fYvBb7/VlTC+VW6ha+Omsk+14ttj7PjRSL/WQgAxaBgSdpri14Cs/VMYfe7wkkbwRzXwrVVR1px
6irBz5gOR4xXlt68dwdu+d/YzC7S6c8yJW+F6AhAW5+aJjpsfjnlj+AqOu2hTg+VWrZMg8i5KvUA
4sb9jaLwu1f6RfuJ4Hgtg3TtdT1DCIbsDR2tVMVtmLv275SWv7nATDAS5hXIYwkS+V8vsNvKSrMi
2XAAKDszHIUAzfhyk+QTDuAMAwfyeb8qksJbpe7s7pJhXN5/uh3/ZkDwd5/35/fwy5U1PiNIJiDw
k6Isv/W8jp08gsrD7GAN+ueXuvxVv36JDt1BoYPkQ5cz9/TP91OwjPXEttNex2YZoPgl2lvPYJ7w
C/NDsPDCzZPe//Nr/ouYxY0DAjXg5+AwhYh/+XjgbEs/yPh4Bd8iVVnw+bauZSH8tNo6WyVHB5Hh
Yv7nV3X/7puNyVCwUw8TigouuuhPP50lhfNVEt3B6Tu2r7EzDDd4d0zBxmQKxa71ZkR/FTXgRYNY
sVlgr20f1aLi8X0xNsHyIEWf3NZ2qLCiNY3xaastrEfdGwsEL6LHrcQHTxR5ydrxLgI/Gv1mnvF3
d0ZCuwFBkdh3nMtj6+fPUJVNO8YxFvnIRxIDs5iN+6SqcwqwvaH9jdTJZO1f7w4GNVwuMLg8vrxf
vikI8pRtxphJEJ4Ia+uQfApPmDy/h9eexVRDZVJsRr+yqvWUutFNFHQutggZSHKBRuA4Tq1WoDvM
l74EJ+uxTlh+GLE57OHJDkHj9QeUXa/ZdKqnUJRO7vlpyRT2S657+zzO0Vw/GxbxbJ2kA407RdCj
j0Uw9sYDY4YOC1eDQxgaQkMUu8ZzDJBxBPQa5cWyWbyY/GEkGbUc2DcAAoqLbpQbe+DEcqda9qgH
+GR0oDaqcypkx9K8NwDqcRAUhNVOKh5wikXE0x5VMHLmrINM7gQerAA7jmAP4nUUWtlCgutj7xt/
c1Ib7qjfOYpsb9zFD84cj3toSpjJekdnJISzrh82IYWPw9Z1J6vczINTvvV2l9wNHttL/Iu+fA6A
p0SnaRzbe3oUgnq/ADLnCV+Z6DnpZTpTyly5t5HS3RcuE8zreHKHz5jty7Ib0ABhkxpBmbCO0uD7
hFAJP8QZBbmaqtLfQn+JXvN6CN88JyQEQEtjeCWD3nzTbmGwcEJYfgvKxpxprEu/g62b7sdWRWxk
O1G+l15Mc49q2FsxLKRmoy9nN9vUrQxeFqyHiGkt5RaFouVnLU1rPxrLupgRRDs+MvOgqBIB7VLh
4y4ToYwYhh9OEOigARt4ztf1gBvVjk2yWmJOtKtGRR1IgiS6RJvHMfoWNrMo9qa06FstfFythW+V
Nz7o/37FzUy6gOLfabwNUu1egR2eyF3wcHxgzYyqbUgNFT5AjkG+wfeR2uM+tGY/vMqa1vev8nh0
BY6iehoRe7y4eG6EcqN1zKB2IH49lRQJtZF61i7qJiUAiY/xBEIOHCe23O0uGjVVTn6cEcYeAL/M
3mqsHYd/Vvg6d89Tc6nnwbCcgoNQQehtmcPN96ltNy4HwGy8QJQZt1Pr6/E4rue2+uZlZT5vDaXF
xUplNrSBZBkR7ChnYEBnWcZe92OErLVoQwq48KMiwewR9c8eK9myTvBlemsWth4FJzcl6Iww0l+r
TqQOfl5EvUmWoMZGUyAnjolrndM6E8HBzTpGWipMw+lUwqRiEuhKbBz+OBDLiGvJbBAaM7dCHy+2
TTMrSJPmOpgoln2mR8qm49oa8Sk2IQrFfmHYupwEwoZ1ctWwLK9z7CUjHbUdipZs+nn+LjTtAcd0
yvjPKoomYkh0g83Vh8uPzF9TiarPLc0Ww4sORTbeur1bZrcoh8iJ2BPaayrDMr2h8muw7/ELeK+B
3ZOLNuHSqr2Y0FEhZyngPZOLS5ZHVMM5hoGG6s/cAsmrzVgxPBYd8tEqaqB2r10kHnOcZ/QIZLqC
OzgUkCAw7fiPjeNmUPum3MvWlkxsqlI0eLKstCFW9PlChqjtEms4MNDkqDQ6Nk8QHppt4LwGlpfd
4bubPpxgMJAFaplH/apsaFp6b0Mkdixd01A29ilzR7qPobOqoL4WnuiiA5T9kCwcU5AQXpxUnSsd
xAgn8jErWcOCid4GYw8IHz4th0Vh1fZI03cePlVDgMcrmQ01HLoJfJLaWehOJ3co63o/+ZKbcHAD
q92IIh3iNRW7/VOHRyM71OBPycfb8diDr+RvxmI4l69LgIsMmp6EcmT1AwroSJPgvgUoV598LUv3
QCWPbh8RX2twIkUTvpRDOD6FY5PcWI4iYB6FBl986QjyKoGfXrdqmHdYM7JNmHp08tlMSjIzymfd
euLRz2Z4tiiRKA6GsBo2w7r5KrJLTGjqKCZD+XrQmdTPjOjamzFZSK1P8fgirGXg53wZj0ThFk2k
307WfKqybj4XRfUVThw1DR2j/20zUQKme4UvVFeYt7Jk3PnuFOE+A0WX9RakwFTV1ZMmomuvgsGx
rxfQJl0Zl1sbiIiZii9pEaYb9DqIikPWB4e2pg/MUknyVg54q03EuXzsA7yyMripk0ScckMyhnaD
XTBi7ptmO7y2VEx8qzXjjgdQeRVSkr42i3kE5QxjNqLgoWH6jEprh1u8v7Q5++N2jDR1RNGFLzni
+LVjALDYp/UuL6ts19vyIKLutTMXjKAv5/irronrR21VHwaa3I+lEtWXhHYuEoY+k56eBxeT7fgy
GeOpQoP3spX+/A3J6bUsRXVQ5PwWr2MJcFFty1iMcodyXZyw3MhVHnkaBUN6zHEd8e5jNmdoMNGf
M6DNfDjJdGS2Jw5l436LJxngJqudd0zF1roHiL+KdFHu8eDZGX1keB+kaF/FPIWvQhv55PHUo/bG
xPfWYrxtPZLo8KLhR5HJcGsl2bXW3TdEJbUZu+q+pSwGaazYw/p9JT9/NyW0MVY1q3R5uVZlVfXb
tPSxqirQ+Gth46R2qmY8ikxRqRIwAsudJ7fyfKQcCtWTpusImOnoUPiC7EbpEhjMO5gnFuHtgb0B
xTTMed9E7vX4W1W67J3G9c5F3PgUMyyGTCq1I0SSRmg9eGve/abLHhsXEh5xtL4LNkrMsbuNUnnH
6CjcwZQXR3ayT1RwOecpD1hx3K65jUMMr3lyqKWLkq7bj2xyz0UirlwFwZZJhT7GfWuu2jS6zcG7
rpNB32Qu/l8RJdY6aC6PlSlLl2LD9vdGjk32g51i/PEHhJYmPvy6YQLo0fLNdWFCTVpicPHSk37g
aUBa0qc3EgPqRDCT5fQmW4hmLJUvkHyyo8yNeQwm73Yoou/2wJ/pm8U9BBRDjq39Y2rCHZu0/pZ5
f78em3g/up5eS6v+JogAbfwLvlB5/m0GXvRtDrR19E12X3LqxVNdMOFyXSDstrTae0OofuWouSFk
U+08HSmQsmCpYvyyke62QzhjLx7MmsOOu8qtfstuUBxzbGOoifG4pUXivvXBrWVR/Z7qMX70Gueq
jIk4Wfawp+8aXJCITyJgKBTJr34ycoix9CM+2WOfLGudZm+9J54WepYAg8JcbG2AAFn6tS5Y39Aj
QIJ34lxXOHNz2TFU6jJaHjgeCXY9Q+98o4YdL+7Uxuuoc+x9VrJd9kQVb/BX25xPGQUn2uX/PKa+
2KdF4V2ufR6+gbTtYekvP+wKoYyu8Y0eILfm6kPWHsMw4TYbHeZUS2LozaPl3bczVDBieMZKcKnH
F/bI0p58NsRMCvI0piIgnZ7jOc/Dbb9Yat8obyQcFE7TekJ/G9muKKvhdmd6uIbFS56uZ+/4BmYY
+GzmZ8sHsyaCsHO/8NjrRME0oVT5oR5o/MmJbj8uTFFesyl0xSoCFclVq9OazKbHHHQ1Tq79PYLx
zEA7HIgFONxz3brKQ+ZMVEP1sGSCgUvfVFOwYX8SNkcn0y5YFCsww1tCm0G+x5HdJUdpov5cjIvw
d47AcACFX1JFIxLvUNs6u3JZgTnpiZB4hVLufLTLKjlYMw0B0P0HxokNDeTRiuGY95E6YVWBcqk0
hY2ep35wGauIJaLBzp8tyaciY8rQTAw+YO+OFoYLLnzKdnrqo/dkmH3mZs0SjEeJq/Ks0Xq4jJYt
ngr74tGussh9iBea39ee5RRnu8daDmPYi79iYHBYCC44OG7qQOdYIULmlXzKQmwR/bt4w9S0J2Ub
C3a+bmBgKQH3dfRmxOv4wtH3ES5pyjwCEYeBxtRVjPmbrICBlUr+++iPxGzlaGU/pHDwAAxorADH
tCX7PcIro9ZwsGiAY7L/zkxr2U6BcF/6JOjdXTFY+nVKIgX3e2m4SpGrkK0okozMWsZpeJNXXm+T
AR4V/zhrFHc6S1fE2W6oX8JoyV/ytOZGBTwWPTnxzDIW9yUE3SxMRzA6Qqh3LXXBtVpqs8qFNRA7
XKLmLlu6xN+mg8hYG9Jy5sWjvnqPig43zNg48kBsYRmOvet334VL21E9NeM9RtkJiioZ+mqQJPen
tum8bVQlwWuvsJOtq6Yz+1I7Lcxw30TzWk5IZiu3SEIo+GZwPsYsT159kfA8qoKLKaEvrdRsPEi3
z1paBGUVNyapAq+aHvyoaz/LkeoiDrgdo75h7kDPtRwK1r5RI8eVgTaebZJovyF87rTfVbz47zbe
hycvrBlItS6mGTiNAVW1ZUzp6yYamBLtshmaPz/FZvqke8NjTt7oTK96hnEPfhX196kI6vxK8yIP
1cTmYIUwZI17P+hLlssprEiLa4YQuRebD1EH7f1iYfNY07VUvYjW7b6NlW1uS8+/FN9ZgQy4F9Lu
CSRuz8GXShlQXUQd6IDAqwAXCiNowVYmZM/SG5N6m0QE/nvYCCwNmNDyb5bGWsSKK2of7FOgIVGR
HAdQNnv32EY4A/l9pDUA48C8xabtGMfFUcP5uh+XZq9dWT3PWgCfc5q6+YTN78MeSFX3MFYz51Pb
NC3sKJ60cPSrxv7shISKIhZ7ikhHpiGtbzl++O28UNK0MmYCyW3ot7jJvdGaNiS6rC8VkXCYt8aS
QC0qASt0jGddYmuwZgB8ZRVzkfuFQ1UglAV/d2Jyue6r2KPMzWW5yKYixU3rVsGDhwERcww7/Odq
iYjgOXRFclLrJWlYLLQwYRisN93WcpU8jgiP6W7pU2fijBc6xxpTn7Nj6NrPNOX1BfaW0U3oRWa+
A/EldIsXi7xGtIoKP7uP2LY6KyuYFKlfM2m56boYPl7r/Sd357VcN5Jm6ydCB5Dwt9yW5Ka30g2C
lCjYhE0gE3j680E9NV1i95Sm4lydc6MIhcwGN9xv1vqWrJE4kmRII9OXy0fkDiOUNgLHqPHJVLqP
MhsCo032L0x05KXl3m97/RSg+MJoE/NjUmDX3Z2z5Ck+Dj2Xw5Gg8ZBoMmjJd4TCxt5mMSvypi+z
CX52JpggEwqH+jjUA49zuCEd7RqJf+gYyJchm+AlQSpGWmfDG2qfVokY94OTlG9/PSX8bKW3kawC
oqY79RlOrjPgXydsQeMFLZt1fBG1se8Xv0VwxFAIvk/c4DF0RzJTFJJ3qpWImLAt/XNzTXgVZI6g
tR7FUHZXhGJmzv6vD+zfBrUcF8L3lfQC6wVW06/Hlcc+OXyrXwO17ZcpL0bqc7wVzZjmpIMs9u3f
/jjPh0Lj4E5Ccuh8GoOXadcHo4F0HqMk3IqENfLE8OEI2uZH5Mfub0bCn+zx67fOENphAim8EInl
J1WlJ+pU5Lafb9WSJcNb1yR99Iyosdl5WWbNX0ONHe2tm0yzW3wV/GbQ+R+mqgxmqI6ZssDJ8j99
t7UtG6aM7BdmnuFnEa8R3J+BjQ8YSdTf/F5DrBJCBFhd4aUCS/j1NE5BQZ7K+lGmxxnXSbfEgY3S
xFGBPnZgTHZ//Xn/4Udbfyg4AGiAkM5+Oo/hOFS2v873BZkyOEMzc8l9z5PYsn5Hofi3j8KRwWzR
dbj6Sd/9KWv/03zddXXYZ1nFR6VEE4U2RU3t0x64i+Nf/vyp/tZi83/n3vl/DcTNjfCnE/xvaKnb
plcjkRO/Li/5J/9FegtgSEGygKYWhOSW4n34w8Bjuc4/4DmzNwB0xk1mc+X9AQsW68qTCwTJhfgn
EfgPAw+Rz1ypGHh89p0oXolv/ht4qfU++teyiU9wODpIVoKUAcTTnxkhVE/Vgicn3KRDGV5nODjv
CC/qSDVL8wtsYA2LS4/o4K4u8yt7DLKHP31X/2Gv9mkFtN4IzrqIjQPfhjPD4+3Xu0+3aV5nTLuJ
THGsJ2tQlGPs+fnU2pxPzF/P2mamPPfUkF8jdwhpUJjQ7JZoosokBma5NH7QPss5+JLkLRVJZ1z9
SFglajirrXyMcXW4qw2avL8+9E+L3/XQeRuxo+N7Y3PGnPjXQ++YWrIapnkMgtnI42znTrBHREYb
MTMXfZ3RVyG0MRZLO5UsIj9noeWUl7MR+Gr/+mB+fVpzLIGAYxKsQd+ovHms/HosBPoMVSeM2Rjf
p8FP69EJjuQPQttom5IpRsnjvNg4aR5r7KA2pdFfH8AnW8/Pb4MnTIwhIF7J058fo8TaDjLNIDM3
pdHLLp5GyiyPKAd7z5K0eGeb4O9DxyuibVLKpSHwb5rIyoqlsg+mlXl2QcYqIXoCLRdyS8suql2l
U2bTXj7kw6Wwtf4dl8VZ32K/XP/ICUDk27if/PXb+3T5MVUvA4fgL2rmLJFobxcYTMQlmbMSGR/T
4q6Ji+zCTrzJupXeHJMZNBHGnbJBaAL4D6LSw06xbmOv71T0wRYBver5N1/ufzhMLjeY+YIaaM1T
//X0RnEe5DbqzA13UomKhSL0wcapsm9HG9+2LTpF5ooYG3EsFktk16CZsuJg0paeQ9hLZ9Bz9Q7W
2bqLQHAPrhb/fAH8jxgp99dl7noJhuzmQz/y1vx4AOi/HiOXuZj7hkySuPHT/oYUrrbfENy2DhFn
HSy4vHEvySn2KI9mGRHzEpFS7FmRCI/12NJKpWh4LpYmGd+HDJ87g0/CNDu/ei+6Ys2TMWV/3/iK
8KLA9YmOrXlnEudj6cTezT3CRMZGhZxu2DgkwHF56SdPqJb0U8gUyD+zx7U3CUbS+n5TQ6yGyl+v
oxXkGXPrrb18KD57UMKlAqEwhmxowPCQYxKJdDyTtk3VrG1JVHyTdEh9NQHTOz0L+yWLJkjUqmfW
zVKuZrohCmwAf33dsML/dFxkOWBopNQgrRAJxefaucNezkgNOyYK7So8dxrdnWt06gWxVk1XvxdC
0tmjsqvHy0qq8zofm2JXrPTNWUW3cW0jD3cmo8/DFi88vcZ+KPr+ebRH/Ti78Wtc++55leSafa9E
HLtRsiVrkkzlU6xqetMaYlco6pvcQUNxlgvC7UjEVgfX7gvgJ5H92Ez197oGN+CG1VOVLsH13K+m
d+Zjxc5KmnV4o0FNd3o32+GmcTwFssfV+75ag6QCFiJt/dXYPUJW4s7aS231CKBl69lH0UPhoNCS
l32E6TSybBtVoFrKDZdL9r38maw7dRwvl2oY7QbbZAz4iCu+iudqDbJcN1DhOF7MxoAYif1D6qJ8
W1rTPmABemC+7ZylXBHHyhTLlWeqDhhZUoOiSTuiP00QvVld5WyK1M2uEpk7RNMkwVcepReDS3p7
yKL/iOcEkn4t6gsDHoJxYbgGuyknRDXppxOY4lT4L13AgrkMrYelYKY4FKo+r5w5PUDvlXtJRCG5
gqTYhUrr+7YRT3HSlTeiZavv5HTE4Fog1sv+YOX1aUaa9NpLY33tJ4+EK2kXbMXsQi0g9HWg/Ys4
KMcPM3bdd4n/0jfDjrazPAyVqW6tSJldFyXyAdn+1xyr6d4e6w/XiG7YIRpNo60pByaZsx0sd+yQ
ine7d1qmuWw6fUYySfFjUEP4vaMHuI29MXjpTRJ9tP0CfIahJThxlVnXXhEglh6uqDuEJ8fzIFzq
NT9Pn/l2fYlplFkhoyd6UM7DzvPgei926MYYADPW8vjq7rRS+jxd+uTcbaRsDrpo+utpoqt3wqBn
ihizZZ50c46YMQBW3tYHMQXZszszsa0X97JIE814R3sXWA2s6EzLyjuMUwbnckqr4zKTLkTTjjKi
7aZvU5n2KC79un+LHL9/F9oVXKDaW/ZRLuoHXzFuUYwWABlS2TCvJHD8La7ZOYzZakRQiBaioVUv
SMdACFqrkkTgQWOwJiy72dCv6NsIvyNwcQfLXTdWOHuC0hsL7qSyJo7QBGF/ng0mP4yFB3lf5q+p
5bsPEROynTXhb+DBWh61J7qvGbn3twhcgZrbNFnODKmDLx0XgkRIUfKAfQTLKPBYhQGjksjL0LGL
oieJsRRP/ooiyvqUZ3lguGVjVoTnshtLeG3dcpUySENRYpNFneVXlQ8fPs68+LgK/C8xo9Sb3Nje
odPje2sv45MjuGIJIBDmQuO72k8RmwcpoRJUib5l7/8FPhRAEDvCCj5Hmb+hf/R3i3A04UhlfhdP
ScIeunTuIsQV96wFrHMx6RrbAOOnXoZQXHTWPxpGGcNWhlAwKGpu+V3+XJCOdSxD6E9noPPCcxao
6SPUNfM+MRN8VdiN4AdBiUBu0zbX8+QsR6dU/GIy9H19MvffnaYkKSksivqLKufpOJOrjoVsmo9J
b5jkqIoIrTO37quncjF3bgUmzFjB/B4vqdp0s3qXnv8Rdx1Usda1skuXjMAH2Xfl9SiK6YfJO5va
1y2ak+WluAoLcr+GaCFhY3E5fW6pI71l8wa7hffckxwW5Lb5+OpZqrmXjtRnXuVGF1gBDUrp9UvA
PJd9k4VezkMpAQQimYyJjXDkzhQM11I/wT7m9d58SJ0s3TkeQ3hHWODSlinX3W7oVP0sysgFV4Nq
3w+JEXSbITg6Nnm9IsErppLpDgFBccHA0BzYOIf7wCeMujeBvWt1z3Cx7ofnpG6TU6V7cT5HxYwA
ZPXeVkN5Myg+TfO3wYRBCiIbnLysycy7kHXwIR0QCVGB6Rf4JIoYITn5hwBtvb9PqiFYSGnMu5sI
scZZTsRQfyb9NP2w81ZN7GR57pcyvw4GGgkdqHhH1jPibwKpzVJ9oEacrmRUE0wsg/52LCa5wZ8V
QZXG8Yd87RllRL31G5VA1TXBq+fyL5ktM6/D4g4vJ8FztxnswrUA9/nOGhd9l/aivGKBnN07WvTn
RZNg38GozayOLVV+jnDIfu5ozE5JQ5AvQ3y4ugkCcQaZkThUKISIISb9z2mM9a0Pp488BgOW5CK6
oOKfSZWY+CVMeKKtsen9Nq7zgi0/fUCPlWdH5GuPdzoSj61xLIK/Ru+7NRA1FmUS0ICnxukG18N+
Xe0WVjs+DbJ2Dv5kB49t44u9Mu14DppJfA1juR+ikKFzphbnw29jLn8y4G8TlN4HilDzxYztcs1u
YrzGmYuGKc2H86BlfX/WtYTukZRuLt18AeLbz91xUt0qSUGbzxPAvczZsKA4a1+mJY4vLDdFOqZD
RANt4kFgyiq2PNgSsWPRdS1cJweUUfWFV7vTUZrJwg1YNT1lh/hoA0+z/NMEeK/PlmiSxSbqTPTo
O26Qbvqpgt9khLOXkdc8cGdXlwsKuGHT9yVgSCpweC0uDnFr8XYzvJ9ngIn2dd6U4RfjyhBqZIK3
wU2SGKuOYVY8lTRCHXuwRztp+ucutd1XSxue8tgj9IdDY3ob1Atr1kGSwu0ZBVaMu/lNTN6DjMhU
a3kJmVDFD0lp+q/jVKUPE+PBH3ppyo80brO7PE/KfaCs4BiBjojO0OhgdmvZ7W4Y9przIFCs99vs
uwqgHJUlqE83gU2X53FLLH0GZ2I9Z8JLyemYat5VZd7mxyJAuFwW3CLubHcPTd4MdBYe1YXxIven
X2nDfhGkkzvl6Z0QfQPf1i9z0ImxuBRiYOjf1pb/rQU+/JC4k/J2hHHPz3pqcSm0FPhbCykXu6t4
hjWtC0BEMFMfJtdH+NDks8+3En3PhG9HW8SXPAFAW6BCqe351m9g3wy5bN2LGfnGjYVsAqFTnTGZ
5sYCqxRz1+9HM2cnOZXN/YiGFcKxPX8fG588FSPnXuxZYoZfRKrXuB+HKfYZ5V/05CFzwX/mxkWy
5WIdiYzoC7WPLWnMBbuBInomPB4OdDXGvDEZL3K3a8aZMQ/tXkIVoh2PmZijbsWDbBAZ3U15O+Ot
XlTQZscuRZ95lqAKCo7sMOdbro4yPcX5nOp90QVBvNX2PPl7gYxIkiUaNcdxUPGTQ/zqd+EqYspp
9n6kHfwnaguprsy4pLdycfBRTSsVq0cuOPLcick1z0ISK8/Gur7KwpEc2MyJv9e2ila84ETJk4bd
F9682allDny08yJON4XJkZWMtocJxh4U7w2WWAEp0zkMW8w02amIHWyDfQETsFTUN1vePM0X2aWh
2eHLSZ6CPhrGPWrBpSVatGr0FvMQ+LnQCjqxT+Op+q60Gz1VZPNeG93zH4/ropr/s7HeEl5bQJeQ
JpYgHcL0sTRe8oYvioDk2bXkAQGMgWOFmvNJ56WuD8xVwy91CdJiYyxXqYMTz3G/zSnLe2CCWfgW
F8g7kARREZJ0g/oD9WGobJIBmqG8Jo2bRfhs+TXrY3ST0R6rYXNvKLapSSJ2eWe2hVlqqztWJ9jk
RXaqmsnC9+dn1WZ9XVebWefAEcukjp6czjU+WsjYdy5ZdLV4LMcyLr7WSHRP3Mq1dWHbJI0fKA/G
5UBEdiN2dNlAvRVwvOpSZwuITqSsGPBHrHnP0VCiSWARxzq5Si2uV1GjS6Z27/xm49g+uHOvbtEz
utQtOfgpGT4jQCGI3DKc0R3GPl/vwy6iOK61hH6aNCqmKrer8A5IQn4N2hEdZlxwtqrKRqoI2I6c
J7QrV9Zooi9ZD1ljm4xYsOoAjC2wFhjaWXDbAU6/ILzZwjTjwLMCuMgXVlQFwBF2RYAqUQ2CFi/N
A1s3Xg0ycHDv9V780q4L+6gBC7BrzNxfjljR3wwP7+umaqcfMbNIYODGatA8eopHXtZD5imkpOcc
Eea0Bxxto9pgGmSZu0To6/YcuhvsjTeRDwTzpCb+KMMs/ZtR/ifEMhMjZPM0FSFTj3U1431aU3Ts
yoYpcYazsINQBz+P7idPEfuURdweYlmwlauQbIAgH4vgbYIuhB5U487gFS1itQkrMDE34FYsb+dE
PlGprsM6hSW9QIOy5Gr8MgoD9NQqtby05xT9usomQGcNlz8R2yBOxGayuwpnXeVZBx4tMU59rN+Q
yrMlVmedQsWy1gvE3OayQvX410OGf5uhEZ7AaJuhI9edT7LkJwV8V+dhY9NDny1NkX4jIE/WmykZ
mo9ZI6DjUPTGxn53h7Sfgp8XenlWBoujNsovnSv0UsWNU+UeVy2e3+vfHNznqRQHF8XYKDwGZ7Hv
fT44GyG5ajuqvkHiXEsTh8avt5cYlbLs5HTSaVQcKs/Y+U4tBeSLsOog41settjfjEh/3Reu40XW
TIC6WKexv4vWtcKfnQJpKwS6jYnUgnlmtTv1l+Smm10auGq/lIX/m4vz1+XPPz8OKApTQxZbDkbm
Xz/Oq+NB57kN9WH23pRl2mcVDMumUUH8mw3tf/ykeCVbOxDHaUt//SSZNlbRpLNkbhKDcJ1jMipl
pjcK6/f5z/P5t9ZM/zccufWDvsHx6fM0U8N/B82uW51ffrP7mRRyN3708/3HMFbqjx3L+jf/t3/4
X3kjv7HGiXXp8j9b4+4b+VbnnJGP/w4v+fkv/ssbFxMdST5IzAKJF4mzfvf/9MYJ+x+CgTGXf+SJ
MGTA/a/tUsQfcSuELK7JNYnWFeS/oiiDdSEThR5zQy7Wv+WNYwn+y/yRVEuOYR0LY0PB5eN8JhtF
DbiCJSSdoU3SpbtE4jU227b1HPcYgKpdbicYVJR6zG9SeW8tfkx+G9B66IptJge4yMvYlM53tPa9
c9CWvbTnypmceNMRwSp3cZonaqvTIku2VY/skTDXwY/fkNbA0Qowinc34eJmzmm2zWIdVSFNRTGU
4tN5LKtktK4Q/XpxekYGT9Oc/JK+BcFu6BwnaBUBs7imccLzTgv1EI0any9a61uX1OPlPB9L74X1
oNVujWx9lB8pkeS0Xci6Ruqgjmahdhr5joPDAUGr3FonpyQse21vWXoZ+8mmfE2uu4i060Mm4zrY
zQjToeSSIcRIBtGYR9Wa1V+8jCDxvaimyRxrQFhAvosY+MtMfY8EZnQVbGXToYcuENpih3DqoNxE
VoQMQgY6tfZpGsJsqYdBp1cVDe6VdA3zO4zwrMi6gUCxShMCV+YriZYfIf+q1KLuAS4AV5vzwUAA
mmp3P/cF+XqSIau394oyz7ZU4A6MYzdd9bC45KYKEG+jX3GvtMDW8z7Md1Xa5w4ybMuF5o7s5yOf
1fxcQh1Kk3iGYpUPHh+bBneV6ZsTxUPIS18FKZPx3Em/16ACkAQn1r1kfU5WhjcMbzhpKtYNKXxe
7oJTRtHxMiPmDjvIwD5q3AshE0GVwxrisrAGUBrodKqnzC1R87VRdQX6Avc/wjn3Auz1+J66y4xw
EzUaDPvqm+3XVCmdrCWDV97pN2Hpk4KdzLoEgeyM/qVdmOJrNfRcNWFhEuRmcmn5cbSJfkDFEQR9
W6np8DdbVXbwLdb/W3cRwwMq6Mze9fHUHoA0gjrvSheCWsp1erVYZmKqvGRghiBljPGZX/i2A5nH
C5gnCQgHLGzBLi9dm5Hi5ylI3DUt67H3R5fxo5Dqnm6SeZuTR83LqDpI9mUOz8aj+Jg2OncAvypv
KqFNh0F93eTWeqgmGplTZlP/WHd5/j0Sua+gMxfTi85yqO+qdefHcQhCRFJMsaGSd52yjnOufAm6
sE+/4+zPnnpnCZHFJEY0h8Rk5L0YPbc/uiFFGyuTvrirqYlIRESmeNfVfhHCv/UwF0RDUNl8vVP1
RU9TOZxRiXICBLq6S6kIfV8ttbDfG6Hmk8pK0tnj3A3unKJMnygDPHj+EG0OGWocinaVuK+CGypZ
BfbWtLOtrrip2NWR3qqk/0NmVsokc+TPyAINDWvncNKnNPTcx7wqmvt+DKFje+Egzss6xjWH32x4
sXi9q1PYjfNxwphkIWZL4itqK6rwaugKZLdy7O2d12EI2HgysG+wvCXxvlAlHiXMVe14ITpw6Gco
AYfvrbb0R+P2gLZrBV/j1m87YkIXx57huKAm696XxOc6Bq9Zf005BkY2weguJzpoK9kY9L7OJnNl
+S1KpWf2jNrbAA+IFT4pM8lwI2gURiDMTS933eSUT05gzclWyVG+mNidWB6ic/vW13N9G4FoKM4q
v8MZhs3YZWc3ZmvyJf0eH55Qe89x1T6GigkWitTIrkiBEdkPrEAI4SD+Nq8BiJzhghaTzQFtUHKq
08ZEe4gsC8LSgCHFbpgTO9or5LDD2TC47PSiQnOmGCRHT66wiMNNq1kOe9+Z5PV6x8b7zJ/EMTEF
+oDUMcVt14YMZNy8Su6SypL9xnPr7rZTXfoaCNXQ2HlxnB750MlsZppZ4uMyFz28z2lTZPfEcH87
4ZJn5aHtfJO2dsNNr3m2bTtuZFKDsqio9qGGZrrCiX2zJfRguKN8Xfk1SROgnM18XkdeYXuoGtvK
umi9pkVjUw/LtzBJoydysNTHIqOFDA/BIgvsWPl1KCaAE04TNMmGL5xjD7S1pNtepuXDgOF9xHPg
tf12iZ2JXOKynR/wG/nFQTM6JTkODW2/RYFcrJpAWFBnIq5J7HGbiAitMovrZ84aJG8/bZLv0VTg
war8Bbx/7/JAhSnugVvpatqtPFrDJsxCAad0VGQsXEr7Pl1g5e8i6fYkrBbeeE41L5ptIObpHnuV
0YiivYGB79A5D5U9pjfh3GNRm+U6npUMjKKNjS3mxht0bDPBSTUvVkcv36s01Rd5yGCRxTBcjA0M
F4WVDI34HTUBzgjeq+FrVxv3ixMoMhdYmgwzskw8wICzY+9lrGbnngg9II8Cs8fKiGzDo3Zqppct
9Jxua5MPBEzUCoix1TFwj41du/abHXpswgZP1yMyUxncApPlRbOMnTewE6taAqGh9txaJYez6RHP
kK2biuF59DJxxwo9sva8ueycIUTuPPF6asoLfxoF77Z+WnZ5lrsWmRdl0p7VchjJqeWt25IJ1s/Z
Fh3hyF8UwMnRr4xyx0zSuo7xbUjWShFXjexaTVSJDKIfLJfYc2VdgzPEXUYmzL41jN/4P5Jqh0RI
fEm9LL9FAZC7CCVawf2VLc6FNCUEmajNoKYkkZ8/xHAykpUn2Uc7j0Kh3wqUxpdJMgcY5oeYljKb
qzV+2rHL9wVT0HVnBDhor+k8ujSPs4ijoVZ3Dn6Y+UKWznQoKoy0QP2DjjjpaAbYFCaiaADoinW1
kCblq+MmxHdZjt+dqhGnzlkSMqHdSMRuK7okBvTf4K3jvTS4T00ZO8vBDcXC9EVZC1JSbda1yjxk
3s6DhQXjsuWTNqhpmTWO3lwvx6ZuQ7kJuGmGLQWT/xjkS+Oe4Tch+sAUcACZA+TTLmzH3DsZwQJ1
59PIjkQeWdF8pgPqYtwJk3gfLQOjJo4SvFZlmn5VGIC7i9JH7c47vVJgZqPBuseC20MojdC3I/Gd
83HvlIUHvwT84B3CyD4FroZM6Vyy1JxO/RKtt9LstNuWV0JxcmaPUeaYT769aaJ+xpDMJuleMx28
D2K3/KpDZlJnhN4UB38cYZK3MqqGTd42XK1V6JcUFzb2Bha+UUYpq1fO7BWQlMjbuygkgtOST/V8
A3yF6zHUROP80Gzr64/FsZCNLHEuoOHlxrHDU8qGLHumJi4qCJVJrU8Ch1Z84S1W09wPPWSxfT7a
2qEAjpJhnxWOk3zzc0TCezkoz36gngjFyXdpMu9ZmbpioxwWhL8JhVr1Lf+S6dBGeChfOC8+bQ7K
18/6l6QQVtAWRAZJ/hhUcYkKFmrstz81Vv9BjPZJ0fXzY6CIhjaQTJ7WzDN+bWTjvq0H6sFy23r4
ISgtKvPghIpHJ1VlQVyCIwiWR+ZebGaXatDuUSQlYd4//v0u9/9PMSUKpj+dk38TUz4wMP343O2u
/+Sf3a4T/MOHkQsxAhGUt7a7f3S7DjR0RHjgQRjCCVR5NKJ/aCmDf0Srzjby+AW95J+7Xf8feGk8
uuafWBmusb+jpXSYqP56nUKVAZ6BV9AlToxw38+okoUjmIIRn/cMF+0Z9lL0Dlac6rJDfckFla7p
E3M6zRH+tbhot5XjymbjL56LXRXc47cBCyRSmrhvjtnMa2Xn1qG4BlAOxFdhvf02pHXGKz9crGu8
aGyW7Wp1vI7tACErcgWz1xm5B04/hbxYuil2yGLdRAr34LXY0Q4w1fOnNFJOg0W0Udleyy7hoem1
yZtoC4CCU+9W+JYXD7XlRO3UbJfaGHebB2FQsNeAFUm97KIcKo3Uw7Z0k/JmTAfQbIPvDg6eCJ4l
vEldDr2GSrnlJdDhhYuW6sJt/P6yTF2knbrT8de+jAJMTz60S1yG1WrnLk1a83RkW9M7g8F3mQzO
W4G4/qpIlD51lZlOodPMM7nzI6+bYa4loEck/qt3x7HCXQu20Lp0aWriQzhOElZ46w9iZ/pavRZp
iiTTZ7ebHjtef9O2gzz/Khavu3drM2AxRlZn2DuI8dVvPV/uBnw7rzL1vS+hk/rPYWr017KLu5sk
yCdaQRNQ2Pm9m5ECgqCj3nS8Rd02xvaD6kmQVo5P/diy9mHdhhFbNRH8t4GwQ7KLLGyBNbiy2LLZ
iVpMEF6lue296jJpBeYXclJi7+jJXd0Fm87Lz5Fg5TsyyEkj3vOMeiOf6s52Tg3e8ClaXsifRBDQ
LOp6KXhQpnSfPkZdIUPqBvmOQPApYlm8QbC1aRmQ4PtGezBeOb46BHK5AVLMxjK+yCznuRo+ilbf
dmtyW/7hdbiqUvs1H2v2avkZy8ubUSnUmvQyeXLuTJa90Z57SLIBJCkgxJpiQsNY8zCfCPxHGlWo
G9ekJc2YxhpIkBeNKTtmAoY4JLGXPe7cKMkOANZPS4RaSSDIL0J5UoRPz3n4wObqvEhirNOpEo/I
pN2HoFqab4U9nLuGSzDSxmyzsLJQ3blATKeQOE/P2U3aDh9KPycyt2XDQqYN01Ns/7P1Gngh291u
/CFAawdRcetHUXtZ/zS+6kE/DnO0WV01YzJeEDrdX4cTkuQUlsrUYSY9gUHeRt54GwwYkN1lC6Xl
JXbe7Pl6Jte0jLeO1260/YICe0de7QvxKzvZc07D1ex5O6MSgSl85kYxJSSTpoBgRgsWZ2yzgLcb
Lu2vgTfdJYt6cEP2i5D6wUBysTDQkAbo/XUV+PuIpaMNG25gFcHDcgsqZl8qmKERQfQZOlxqBfSp
l8wloIVa+67wTyhstvGQbSq7PvpuOe48joW+49goiADWU1Z9E2Ny6YZwOedXEQArjGGj0nXY+WWe
VHtuWciyR2Y037KAUinNUHeCPEZkOn3JPKRJjHDC7EHHzmNn6uaAAOjdIsWWq+5ykjM3RwbmrhNy
a5V3ZF6P2GC7x7CrJoB0Bu+ldDegMe8kiV9JQAxYF2iXpK3XQKnTtJIj5yAm2LLYS9WKczas24k4
LhQvLKqmbjvxkwV2R+oBMbaF2ASJ/vBHeEBn3ijEXd7jgsPB022atLzNvWgHiOJkZHdcr+mo0skh
8Uvw/eAS9kxNIPxWo7k3fIzupi8howmK3ulqhnrvLuULw9BDA2FhEwrrMJTjub9ED3LBLEstJWJQ
LcuNnecXMXFNDcQLQkLBrQ7VNVbgdyjcYK9xtjGW8/Mzt6vAsfCQj/cdYXSA3oP9knAXD6/07F87
aQg/lMVDrbsD2uStJ927NsxvsIb7uX1Ky+jQTtWjacJrukXoeOVMo7RpyVIOi+leWPrci9TOGW7J
G8R+nN7rtWbtyotavU1TDfVmGPuHKlyuJusHU+in2e3vhb6INeKsnulCS60kDUl4rHjVwQAQRGyg
zWW6nMKViGLxXHaK/IYl6gnIywnQBkgWbkyNtrJDB2DOmuAnxXUXV9eVONJvnnQWhZuygSw0YM33
UENuQ1KxECeGuya0F9J1IUgyHGILzr4caqrbzjxqELBulsLdjyL5MRj/vIjKY67D5BLyZv8m/aDc
YoQ/hi0z4YkZ0AL2alNOE0MxbMxZR0IIeIu03DVlQJuuD6ZgUQkgSaH489Hl8Z5d1A3DrtOQfOsr
+4S2ZhPVzV5NcleujrQCGDKo3zwTbH7H9w5Gsz0HtzQN2KTJ59IGZ17F8/h9EefxUt+EhtkQMPHh
1ibjUtuXHnv5wB22DkKBuJEIiGFIE2K7KKIXLDbSdMfDTZnQRFTMHHFGvmF7ONFJvHtF+wOB6eU4
E5riEig6IzajD9izAuRpa/p9KCnkyQFNg0fwiOIl0s4qbz1ZRD8DT71hbMXjF7/h09j7X6KlZxId
fOtCi0mDel/6ca8Hq3kv5yS/8JEWwsVj7Behm53pPirG6PCcXumC9HbI7dt5SYPtvNzGOCHp/5BB
cXM1W3j9m5Y32OyaIwZLnoL5G5KcN4HzGRPjzRKJK6HMseNh7jg0nyogipqctDS2GKzr+EiGCEJG
QhLs/LW3Qk5SeUp159xZFf/9/Gzbir2zQbF9DZqHl3/nIyVWe7+PSTD01hG6z91J0PgE63N2XwcG
NZf9gl5G+1cm7H/4vOFKINdb05GuzfjAnzVcF16rJZ1GdOP0Lx6BfzyYnhYjLtNGsnme4zuV3EZp
+GKK8rxDCiYT0OzmPXJyzBCNuYQyuSv8cWOl2aFz8wu0Fo/F2BZnwkwbvKb70aNFHjNgF3OtdwTB
vODc+SahZE32fOz74RrwADwEbp9GnZf/h70zWY4b2bLtv9S4kAZHj0FNog8Ge4qkyAmMEin0PRxw
x9e/BeatVyKVV7Iav2eZlpmmlBgRCMD9+Dl7r61xHMy2u7ND+Rp7uD1cN73AHXAGNeiaZGzE0VXK
gESLL67X8kBGkz7agwN0q3fPYxtVrM9+wBl67g4GAbRAL64Y42zoQ+6lGM1rptnrzJarVGznjGAQ
ZtHgyTbxIlbLkB0P6qX0PJhRi9vjrsjiHSjydZs/21nAq1RPDepREC+3gUe0uX62B1LsZyRq83iT
kuuV4Y2u8ieXAEY1A4VVKeMQKkHEFTSFUui5ZnDwXPEqvfgA4eiYjwLdBVVtGW9STmLob9aBhTG9
txH0QGZZ0KXMHTJDXYfS3Q50SG1M9wPy3tmpH7wazHn6NDePSdaDee9SgNEETfp00ifP2cXAvols
WMGyZaRt1JdTKX0iROGj85V5Z0GCXJrIrviQWu0xs8yNHvmg+pQGKKpb924Cef+I2ZpGenagKqEp
L1aRhZTbM7YJYJY4+i6dXhOzNe6a+HW0nA1qHSSNMCE46i+bqwL7Sk8AvXS9rQh8Mz2P23NgrzPn
e85FaEBjZxd0NxNl+A1YNW8zpksuHB5vzNcUw619AdrnYWzfUIrCKbsazVPZDNswqgjhwJedObui
+RYoRYrcuT++YOTUIeacHjiuAf4FQ0v1FoE9yMurviE4dahPvVnEX4GO7HvYEoWm28vYHtlWxEpv
YYNx7oqQYmuIj97Q70UxyTcG8yw4AwNvsC01CQN8zXgx4jomP5azRi7JdK/GRXxVfLWhA9lGdZ1m
RFW21vCAwrQ9ogBbY+/ddLwFsBcmAkGBCdsf7DtaeFROmypvD5NPIp8y1knL+wMp/wJiB8wyLNp1
pQBtTf4r0QgbbZhfXJr64dwgUWuTgZ0bG77lD/QdadlB/em/pXR0lWW/IoScbip68TYaoAVHoWNi
In04v/q57c5sTXmemwT4nbIgudDCPaRaujeVwqkzn5ipvJU+FUxtbFSHODaiFKpCThPAT9aSJwhz
+sHC4O6b7bbFD7HUOxb6nUW2KhNrN7XZl1TxRbnlMVHfpkIdisy+yMjj9ZsQLb67H7s3CDZbN8Xc
E32nCXY1YI2IMWJlhbPOZLGO6+oU+8XOo3uaJejWxltYOGV5y3sNV5TJ6zJxHzx2GrgYNxbxgZYU
69qqLrLSWgBAByfOd/P4w045X1j6S9d7F2NsngcslpfI8ve0bTZy6q5FVq+zMsMAYRNHSfL0phfG
jfaSFyENCLuTvXE7kVuLaJCMWVJtdYhmaY6MO5u+X+O752hfnxUIzEOc+QfVNtEx9+KBkZlxFfqS
codGo8i+Fv4tEBjYG+Za5IAFDaNdmW7RvdjQjFo/uK5iOo05BObuOopMn4As3zZXBQbmM6DgmyCu
LvAnoUqSBN56esdv/DHHuO/pguMiwLhPTlZuXkbxg64AGqRQn4qGuSi5QVCPGJ1uW3rG+xHmG/JS
H76anJ6TgPXcIqt4pjwsOSXH5gtzQ5YBu2DYZ8HCMsiz4mT8xeJJLzl/6E4g9xMcbpJ0PCuQiJB9
HZ5bHc/gkIKecmV/wGq+YP2RgussareewQMccF5dO2pJ9O2KHaYYWtyhfvVz9Np1E3Vn9NqHE94V
crNQaLwRM9NtU2Gc53n7ve2jPUMWl69f7cOJWEEvSDS8gfiU2YQvMtWi1YpSG6Nlq86NoN0S4F3t
R/qdiztDKvvkzubRIcE674ML6XSPldaHkohIHeCCh/kDgjqGjR72L2U87v3WQoSF93E7ZeOadFB7
CmeK+/mIM2a8bW0Cvyxro9IFLUdmKCGWnbfXwfmA927lw5qzqE+dyvSOaXPT9NgloEcxgiHe4Ohp
+WNOj8v3JyFIN/yQzEmpXqwu0zPjfk89JPC74FpAf3hKWxwPq1RGw4/IciLrgOxtSXAJzS7a4fUP
UK5hCg8YYTamtzKUNCi7cIrg7Jxq5Ao5bdwrWZecpwriYbkGCOY3ONvm6LJyTBMlfivUxaA9HmbD
NvszGC6xtS6pW79GkVDxIXZVZO692hPQFtq2uRpL1Rgb2OOC4IAlyWrg4SU5WojG2Cqh/eswDDga
OJkEs8VMyXrOhB97xx74Afnrve0k+whvDCMMOxM3FE2cg/U8cvTMwzn5SogoPy+IwWfkXhN25/85
lzXJxNBPKJVUN28rK+af5fs/iTtu5+3/72sO+vj6X/9hLa3Ify/iuWte0uqDhGf5/X83NZ2/QPwh
B0N1YyOwhXP8301NQwR/0Y0O6Si6tDUFv+1/upr2X4uohyY9zVBmPg7/618aHsv/C1K2uXQ66SfY
Lr3Q/1Yv/asJjvDp3/o6F1D2T713dGSI+2y2WHL7yLsCb/mxKT5BW41JJSH6uVj6aAzgJxLujIok
WNmUxEPHOZneISVmxxiOZ2WjCLuXm5hTQrcdZFR0VHUlv2JF9DUJZGNas8WUtCxHbuI761p3EWJ0
kxi4TVhy+rv96Vr/Y1/f++yP5lLZ4BWR3i0SPPq0Hz9Eo80eifj4Q7oiGG94UY7BfTjBNlLMFlly
0E6TjA1VZisMBuuQTeY97FbnLQqtIn4icUnaewZNHOzrYNb5I6rpmUAEqwJMwrCQML0R4O+LRAZO
KdfCeWKD07W3dhufFuVYuNKjfzBb3V1jROzEGHHqa8OPBfF9eK3GLaQpt4dvvfBh1dyaKAW81izA
XpMEsg4Lw3e3mVcCiixZlNepaNprvL5hsE4sAxqI2WbduGI/UgPhVJF0NtBz6OCQZVSt4zKNuv0Q
uNUPJtOJPayAz7SX6EDap8DCBH0alMZQhMC3ZxRNlUJ9VdDbGaOsQWQuQSdt0963ik1TG6YFDS05
R/DhWNuimvTtZC5pGLZq9JNh4WbcqH6UOBXbGJdyRqagh4NymvS2yLP0C075ZhuD75r2CdY3mxFi
x3WExlMlm35QrXrmT5PgwWY5Tl+SkCbBEkbRyF0Xcegj1rw2bzMyHNwL/AclGQkDITgozMPFsw3B
4GkwBfEmxtgDtEr02L0iSYz8O6IM6baartvMh0Ca6AKySU0cP9Ki2CWB5jzcqDiZr6Ut2nwXtAhv
6U6JmDM6VSEEr0FQC0/jIJHU+/4lpo7WvvXndkxBcqZ8iiGzmieCE5PwmE+RdTMh7K3pLiXDWbNg
lbbOOCZqp0PdOWu8AKq9HBK7gaU09QTGBHGIEhp/swnjioSZeoWOez7zrTZdpN5F8FX2gCE24wgN
c2O7MnlMKgI0VoXT0FZ0I/K0jkbcM6Efs6psn6a0zH7UTYIiuK6cWLzSgFfXoNrmbC3H2lDYPyrS
llpIB2dIfKdoFyH5D9YDVDMiJHqZtcwcLYoEE2t3cg//cfpm1Zm0YFuZ1M19QbzaJmXoOqzdKJLW
FZNyflisBD/MQQuggUfjhoC/ifWsJPmLD8bVHcG1nmrVsoC0zhSIXRWGxN2ELWaN1p9GEk6dIXCO
gSF42AbiZkH8IvyOdmT7FQzUO6WulWXm2gEPtTyKw4AYAqBvNvIjGrfq1bOqoVgdYNbM7PF1QgBy
vB7QfJSvDiZ/hFEDMlzKUCMHLZWtGpdK4UElYLAcJh6KF55D1Tyhvh+sqwL3GWTy99t1tloCziQo
NCDLRs7S8PdN101I+XZBMwJ1tXpCMM9RKuGotr0i5zDdBy++EwNHdVJy5jbdGLtfrQ4B/LFCB0aQ
qfbtdeNm/Q3XBL9bmmjnyRii/NyFCnbliYlit8gS55syJmpMgrJfs7wwD5ZtZSdG7912JHvmKPua
R7lqiE+LA2s8xGX1gzY7kpKKQfjOM8r80i8sOrtOjj9ihzGWfLUxGpDozaY7bassMh9RokmW/tza
ZnOmn1QT+Jc04ar7cAQPyHYQ189TYYanQqeQjLVRIVyUubQ4TUXMquu6eADFHR5bd6ovaLxqAs/j
Jru2EWaj+sgC+xBT/vqLxTS5L5R7FyQKkUadpClTLHMkCiSwJikBH021B2GdZiDXp/cX3+BCj8dM
yIVmdBRv+shKZ8qdOF0kBm27aYSvb/O6M5INyhX32hNlfU7CEd+BbcgvUtEz7znznmlf4QeDLc7g
a4BQGLtdequbJFdcw0BfzZVs6THV+ZYRMsfJYrjP/SG71BYUx2zqHgNRE1w/uxEHKo911jiOZR09
ku9zJ2fiyIdWdud8+mIJe5NPClwyDDWGJjmG1XVTyHpP15fhGyI7kpPTrDqbHR5o9JjDRA0acCZr
wgb6NGUgUe9ixBA/50mxHHySH1AsyztWbBquSM0YNmZN3+5NtEb8gl8mV1PYhvmW83S3A79Nw7Nw
ID/j2wtca521ZXaOsiZO1gEuq+9IC+h3zn5KSRoCM32p58X3WVbWs6QZRQPE8NtvaWrg4OR8pe/a
qfWgN8YtmbUIXPINQ4AlRsnJrC1KHO9yLgqik7F07VlJ5Hk55f66glV4ZjlBeygqf34eNebvWFqy
3LUU94hTzKz+xtZIBy9vCZMBsj0ccPh3mwXnxSwNQKt1li4cqUNRLoiIUfKNrdSQj69GrZw3Lxl/
RObcXSCmiTcD1dS9JkXgKTBz/9kI1JRuQCB/g1TAuTHTabTuzIjyP/ZJO0q5L3ipPPRPGVSH8GQW
Y3vrOCjnIJWhbenCqXnT9Bp/kPvTXrPCL+Z/nr1LlNLDdyEG/47cJKRck6CXic3DP5eVQ9xgV1gF
qFAruGks7b+UWB9vMsNLcYRG9AfI3HvMxeSehgBsGdlU0UVQ5GDgzVk8YvXKd1bfDzeu74RrYoPD
Faa4elN6TYxFGpgD64cf0issrWT+MmOTA6YN85dyDE3HeMht1w2fACks2koaAMk2y0VFGkAKJYE+
+6gvAA97T3k+87Bb8xguTUb6kQY6jW6h/hc/gmGiAZxNTf8QdEQOMnnMA7rIIGTZTyIkJkkKYhL+
/8jRbXDYjDEZL04Yr7L93ZRmSu3YDfJH3DsjyNx8Hk8ObUB/05hhse+HHt9Tix+bUXBbD+aNRtp9
GNBtvpVZXJ/NCYv7yrVtRZoSjM95n8BLIJwTxSfCcIoxBMWK7yC4B5FJLy+oJJSDVeHXLHNx5gZf
Ee0EC70adS0nfuU5B46DcbExUMWQTlRxG9cODxdS36ohlTSqjDcO1IzSJmicuAMLHY549C2mTKEa
dhPQ+nmdNGMast01rN3MokO6d9IqGe32oTxv0DylmzzqerlhYu8Zt5OfgvusRyj6WzrumImwRhXi
uU4d8SxtX6trGWqSVlAOoRVOKYXYA0yg1pD022Tbwd1m8killJ6LCMAQz7+2hrPYlaHim2BucB5m
Yf811U5zw44cjGdOOi0jaaqObGUUKTuX7prmVerBLfZmDRNuj99OgsxXNttHQZr8ActqGe+zcTAh
VYd+sx5naACraXJxd/U2MgT8sZknborWKWhRh+N47aJmwlGaiGYv7TykASnDYEtvn2x4WU2kGi/n
DhaT1DvpqEETlTLIO9hRnN1aUrGvOozff1AcXXrgzenX9Vbrnwm7V1BLPCIPVyGaBsUtmRolMlSV
nchCtE/QshtnbzKvzel+9LlzqkvF/W9AR4cLzBwFRCl1xhOMdwj0zjy1lzl7qLtG7XDjRAkiSlOa
9CdtyAS0psnwHjYRR3lG9YYDeJToTx72gqPblvMMxToQueSlq+KBJvjMtjz3XX7RCem9xcKnXW8k
eh25VFtblXnGZV6UzXMoYo7uGYg2vo1WIqgms2AqoUCMGS4pXSEe6LGzQC6eUw8JZI826lCR3zAS
uAD3E+jKtLBGQPwQFu3Hlr2Ss2uco7oI2s0sXUOccfAZmBfjWXgg1a5313FYBV+nEjlV6jq6A+ya
Bg+tbSbMMEj6pTrywuaYjYl9ZjUMwtcQKnl8OxLIOV/YtfUQIAc8DysCtdFBYuNak9von3vjcr6L
TencY0eon5yiGfc5wItnB1UkD0NRq1drEO1NQHaf5hMnEfl6hmcfwW3309FkCp2vkb2ZzxFacZrU
74eApBDKgiiRP9AqCvCyhXM778YZ8PJhCCY0mw4jMoOjSjTR/hbRD9ud0pOZmgo8iB8Avw2G87Cv
auyUBtzYTZnYs72B8W7iyoCxDQuB8dxjIrr5QQotMeN5cr7zmXH22yQs7VOxeJstG78kgDEVXKNj
CJB4Fo4Ars1i4YoO7Rssdtr99E/uKL/HFeQvNO14Qg/43zkQJmTIrrjw+UWIpxctstFtG99PjgkG
bRcnBwBUPNs8dBPTgiBGG9mZJV/y4u9OFqe3ga7zxgEf/NY5pfNDji6GiDDtnkOVhHexjuItbht7
Y/lGacALX8zl5rvPnMf3LXo3nzeLD32QcdWsCc5O7E2VTkW7bzvtP4mutscNMga9IryCbtEkQEd7
ddDqq9HC3WUl9bALch96arg465HiYLJH6TMemGNUZ4wb1Z7Nkk4ZZ8oAH+qwjt5t+56prk0qj30W
do8pLPJ7YVjeyepwyqegGcnFVQeqN33lGK2F7mZBBJTtlJxE3c82eheIAt7CFrAMG+Q7d3se75Wj
5BG3D9pELcZ7VQh/78cU8K1p7+rSHa/6wUIVHC14g7nwX2slIB7kUWLyiCK8PRGMnR2GEWv2mmAK
MiUQSELIqJV1ZPd5g2Uev3pGC8wjIcQ8YFFlgLJwGcDmdfYGFViKnsfNQrEeiiG5ZZUsYEag7p2a
NGSJaLg72esXJoS94CEmpAJf6xSXtexjUnobQWkLbpyA2BYhTjZ212WaVltgauPFBIUC+TNR9Igq
jp1nFycnM6zDGHlEasvS2bbCKN+CrLG3qd+3V8x2GB6g+oZ/kb2zMJIFi+HUfX9DekXO4EAYZ0Rv
Ez9BJgyVpfQTn+FTTLxpN7TEBKHBAoVroNCRUV+QABTU2Zm5UDyw9b/McaPOKC+GQ669DmkvZujA
DpwrpGfFw1gSk7JVQQeygygh/3HKlN4n7xQRYSEV6oCZTcyKSQ+yuD+PEZNg+6CqKfzmwBu8rXpz
4Mu3GXo1wJuGk5iKyIAGsZBPhgWCUiw4FF9Q1bBOhkz2uibN8YaBUfGZajOsavBXuJ47Xve+wUOU
WDPLvTFn3St4J0TF5ju2pRzsx25Y+r6dFNU+9331LcorLNYZVQdPr6ZtvioNDijcxjM1eefE5mpS
qbxzgtI4UozDp0lMlwFjQwAhO6JJQKtdoVjuJaCaNrKenLYVpyqrGUdUggl0O2UYkw3j2VSmD2oI
CA4JwTBAIyM+Ks4fqxxD2ZYahb0V7sC4ChaoTkuQb7IS8PgPnW+LezX4+ONZF9x86w28Z+UJ8dgE
VYRiG34d7agwv46BDzy7ceUVnM77+otWEdMbHMfFOyNowpTU76DgwA7qqrHEh/cOFoKiNiGFGY3o
Srsjs89uDB8qk6TFwDOnve7jfN6peHIgdQ8mYwP0w7fUg/NOvOOOfOF23/KFgSTfcUg1YCTER3m3
wbSCw80o9uNCUaLyBKgULGwlNbbNti8xfbMBtt+kMPLrxAUs1EVjzRFsntAEvAOcDLqFR8zO07Hm
kHRTjuPO94tg3vixLr5hmW5g+3d5CF2+PBGJpHGZR8lBLPwoMAnJgRQNtj+KdbnGRRO84cbT/Rr5
ceBuBp/5HR4io0PNsrCr/HmUX1sI0wfiJ/vhWne53hF5+sx2XN6REIFHIi+L61InR8mn3UtD8qAH
CzzLmRiQnc3vTK3YD/ppi2LHeJ47t/0KAo1QXQvLO/1bxr1++jWNK/O26zJkJHPOJKQ306eQUI6D
ETOny+B+1RHa8Yzegz5QM5NhMNgG1TbnZOLNJ688J/snP3KcrPaIM71n4FFig9QyuQC/vhlqvFFo
KaJREdbiVkd6PUgDeksfZeIYt33GTkTN4/Io2LfCB3pG0y9eL6r2XQdp7yJysF3BySA61poHxqdk
0xGzQFgtZmnfleml2YXiiWBU8zD1NbQpmRv1KSTJl94ckDY/sanhwLYJQux2LYnND1ZhSwqrCNBw
6GZnKky6i3yBwFnQ4GZoDGuiw179BRTn9j1PEEko1VURQjKaVP8wOFWSMp+qhofecY0zQruHp+Ad
W4ecrbauM+oI9Vy5Aey00ZdmsRkimckN5yGPdteUxiQWNKXDZ6TVh30onUuaqdjAp2STmG3/xS/R
KqxswDIz80o6QZGTmu0+sUcal60dU6WGQ22SMgq08l63jsTcnaDyiZPRORmVyW/gYO9da3RGX9hx
u3HnVSm1FAkrsYuTHzfqceQwUqL66drmNAx1lGyYTWb+imwFho+uEoqgNga22QY3O8uMcnwOXXyn
Ac0nQtbG1e+b5v/UMXehBlJQmkw3vIUs+P3lNqVJ91//If4TjW80WXb4hvdfnwWlNN0D4XMELOga
VJVTy6imod/pSz83mq+/f+1fRg42wFw02ZC1PdMPFjH3z68deCOmonp+Ceq+ukhDW+5jLYg8oem6
SUUrD7VdyFsjyp2SCbdh7n7/8r+OPAKwGbwDIj3ZuBB/fnz9xHcTQ3mLLMsUSbItzcqngRimqf4e
AegavzSBs2RBgjqgVQ9T8FuWZU6/w+hKRTd1RBiuqfnbbKPdVOVHbMa6OBEaEFl7N7FKY+Pkfauu
61kE3sJcs43zP3yEj44JpjbUHY7vMlUKXf61JKP+fAmNBJu3FuiNScjKvX3SJfTBoWfDucZYKRFr
5EIUlEo5M52EREEK90IsoxpDTQ9Ov6RNzR0+1I14n9oYLVaqPxDNfyVHhHy5YKmperjHeJ8f36Rt
s9j6gDGJVO6ycR/ZhlefAETwvti4CQCe0rcwH5jVMI7lIr9PkcIanv3WamPL2yZZnNLugXKNO0i7
c/iHh2CZyn0YfgXCdjEUBNAjLMeDbvDxHdLYThqYdClQ4iIcb/9+6HqrJ5EIgV7jXbJuuP3OS+nX
b/y6094xVv1cXIawiBRCcj0gNe9VTvlQtBW3S69s7pSoZaJ7KkkhmtDqTIMXXPz+BrA/WhFcjze8
ANR5iizXhDa+gDF+en5xwc1FmCBbsZyCu9fOdRE8FzApx62hebBfSqiUxWYyEie/iLF7kaxUoz64
jLVXJyfXt2P3UBSkZa/RBKbFjhEYGeqT2+M+dRc1C1noTIPoBMDhgylqPbguyVzkFBQeGQ4kQjm7
lrqZoLySowa1dBvsjaDG79DxCPzgxJTdgq6g15q2zEzQOgXGS4PLb7qZ+sT7EiqbMAZIPk39h6fD
+oglWC4O9h4ie3GSgOOAWvvx4swMJkqfoQ7Eq0Qll0YacLSRA+N7RLCqRnOFQ9S+6LuBAxUkIkuf
5tCLsfoRBahPDoe2K7r/fboPCaalkSlcsgZZRPPsZHoaKxamX9cgHMqx+k1Lxqm9CsqYP2op1BEt
6XUmIOagk1nw0nhlPh/pumRfafCb+m8z0b8d4H5cTH2oHBbdSA9TCrYmlqVPt3AygRtx8ghsYYD0
kwo6XhNZWBxLs2zOPOTP69gkFhKf32BttREigfr9rfgeFfCze4uuquO53IaYXFwPC86nq50oV1cZ
4Jk5Sft658XCoYhE5cnA5H2kw2X2nWMYOcnX1KgHnKpJt6ysIra+u4kLw6do3NSBnGrCd7QKepW7
0p7kc4UxgOKbc80RshvKGDcMkerKnMj3lsMuDgV3NspxVVqRsXUdGpX7P3y4z5eXCbsNMWNxpcHL
ACf98cO5GAHNyBteOZm0F3RaUNJasuDd0yEILzhFygjtpG+fwX1IXhqzop3o+xhEt2CUI3s7hRWC
ztr0witNZ3Qz6iy7sxQpTMyUhHsXSp2dyIdhTTEjl1REpjc4f01zEhepQihNS5i2eYAhDS12BUiZ
Xp7bb8uw6W6diMPQ+vefeBEd/LQm+hafGKmCZ/kO/40R4tPKUhi1j9Mdepe9zNVsph6cIep+6Z2h
SqjWAa2nccc9Vl8UYwyF1K3pu1KTc6xBlpiov1Ul//YG/zTcX95QAA5f4A30BbQb/1O5UDpOyj5D
JNbCE3OONaytuywLK+wZUkTtRtmevh/xvTPJhcCZbidXB9F5CBURXa8celJNGVRnK6w94Q9SdLNh
m5EpfOnbuQ11ocnLH13qMqp0MeZfyLFqiztzChTnq2XAyULTPFlN7yIspF8P9Nake/f+q8boNjTr
TYCii+8rHTexEeTFrifyEWQkTvWVOfYc39y+znE1NDA4N7oUPXYRxtjkvs12mpLFp5Y0GHyddFwo
yhN+5OTodckqMsBgRie+Kt4nkFbp2PEBt397sD0H3iRjfw6SbiQj0CicaBlzRrXa2lnR1pvKL0Pn
WOlsGbVDdD0nkUjc96GmI+zWnH0AWXXAHsYyvCjMxhPI/EURbu2BwEqmgiAr4ZR6uFi1kIyb3u+0
/6dhP0sAwm90QuNL8e2le/0gFVr+yN9SIdv+y4UdZZEnbZtLYcxi8zftR5h/OW5o0tsz2d0CIEz/
VykUmH/BOqGUpZx+d0Cygv1LKeSjPbLR6GNkpEqEEmX9b5RCH1dCDxaqQ1WAwobcIkJn3gHxP1Uc
xJdw+uxNsdV+P10J7rYZ2B/YtFWtyjA4F6gLgx09L0iTdWoWw7lB/K7/+NMF+yexD5/0p+Xp77cB
t4iwDQfmImzxjwtyhVacGxgROBAojiuRUk54rHFWMaJKp+iZARWUywye+VfZehY+ii5E5pB5kO4O
smmjKwR8bEdRbDOHd5K4P/PghNOb1e2IONN3qvj6D+952YP/Z4fE122h8BJCsFMvYTfvGPefLl2W
zSG8npr2IgkEkHQqvU8jMvBqz2xOY2yhYqdjedsTx7Q1ZOaxeSP8z1pHnOIRSFGHKpQQqSRifPeH
t/Zxtf/7rfHeTNt0TVNwUT9eTmly6YRB59OdRHnytadWoY6zreL8uyNn/YbMEPr31MSb2RDikM7M
TAshqep//04+Hkj/9UY8zgr0rxmxu59W+ZzJtRbtOwwgJFLQKaPqTdPAunZJq6egDlKYmvPMGX3W
f4rX+HxPLd8PxxMOABxIsfh+Ok11UcpJLfL5fjx7NpkGqZgANJmZu5xsMYDdSGKY77aIFH7/oT9t
tu+f2nP5tBSsS9jL5zIe+1XETkNzF6EF0akGegV8i1Zw6IPMJ/GKacLRrIJp1U3SuZ2Qxaw0g7Mb
P4/CP2Z8LDv7x9vU9dHPmfgi2cmJG/l4L3hz0LmzhfjLaowBp6NvkPqZCZtdrKZ+JUFuYMZy1mUW
8NHZU8VLg27HXntNG7/84cL8+pV4nGpYu1C18Px4nx5zeo/VHOV9uA1ah1Ypg5d2xzg8uqCHD0aR
dLzoKeVIt46nprhMAZnej3D9vwBe2BVMsjDFjrp56hxlnKssdTdI0UGzzkP0+Pt3+ut9+74uitCn
APZCZ7moPz3b8NzdODUnyNI6kbgfTB97jEc3h/CHCwuC1aUjMU7ABIwPv3/lX28e7OgIQD2uE10M
4X26bet2hgDDKWUXzOQeAC/Qybpm6sUQymjMp7TsrUchi/lHHibqoOogOTFPSXd5gM7o9+/lXWH5
4d7hHSxNFXuJMOHvZZ356TLILM5MpeNl5p/iC85bhetb1yxr5wMqrNsK+pk+s1ihr2ZNfsYxBCkp
yelW8MhpcM83PZEi6YnMDzE+iije1FXsEkcBuaiBoi/pqtmmFueQ7iFj1Vaphj0jP6oXxy8KHKJa
kXDw+0/1iRjB40k4GXsMTycHABSmnxalrKCJlYqcGBN3GA6jnORBVBwBSEhPN2Nb2ztKSE2qtpV9
V+NoHAKhxj+t0R9Ps3+/CR9uBX+xM/EfHy8tS3KcerWSO8trFJr6oYV1PpqZuAgH/75aOu2//9j/
8GWyuYI9tdDV4ioLPr2ijem+ETqUO+Xo6cnkDIDRuHC+WGZRBZuWCnXd9I06b+e6OQ+Z65/RnEE2
aQ3+DcXqaw/T9AHxHy43TQZiU4N2Z+ZySoRGcgr4rzy4WI0Y3bhl7RDUDP3Gsw3/++8/x6dG33Ll
+BzgS6mqWEh+iW3Bee/goIvG3dA72Io6xxy2Xi17ePlxe6rF6B7ICSWVgVzNQzPH5PQSTHdHNOON
drpmFybEvJAL4N06bHuYcNxp4bgFV1HOGLVhBf3DfmAtV/bjY0TDlTVvWfs8DtWfHyOCew09dBPK
1C79QUZlhl9zknj4C32zQOIPdBjCo3St8tY3pu+cDTCTQJPZ9HHrpXj4tHEekMf7pQ684cqq6b4P
AAiMlYpm/TgjmkINUakrVMT3fmzkhHBFF4ad0YpGqcLszBjHS4Uz8g810K838fIYCZYI9lmLL+Tj
TWwNkJyzSoy7SJr6HFOCBPY/1ldUcvoY2U72h3v419cLzaWOowdke8L55dwubZsQXlftOGtXX+3B
eKXoSGnWdNM3M06H/x39dbnVKEaJsYRr5AbL9/fx8yG7KhFKSHg6MB3vya7I34xZ+SfXJWsjmFr3
Dwvup+bq+wvSkqB/76GhIeTt0wWlFVUFsRnrXdPV7hohEbPLti7voGW35CqO/iWtP+eulYDxnMkH
ayhlhSM2rE1xLf0h/oJPFFrxoLw/7EufDwpcCqav9N8ETX6acJ9KSnSfodGnkdqFhZ3vIx2KhzhK
wKMUnrxUQxBucZSKtwFX9cq2qj9Rm//p5QOHsZrJ08+z/2nxqtsSlldf691s5ureNBrxzCBibzgl
XvgBN81GGcMr/tjmLMkM/w8f/j2n8+MTzD0AjpU4U9IAqV4+3ghBMFQ2OOlp19fULCsEBe6XzmmI
yiZpXm6yuf8SjiQDDLF/TDErHzvTH69s7SJVQyyLKkY2DMS9rAAdzqzx/vdr4i9Xx+UESeLB4i3h
oPk5xssrZDoBFLd3HqXAoUO/eVXHNW5cq22/Tq79PQAXc8vow95VRW/e/f7Vfy1ZyAHkL/ZU0yT5
6HO9m/bwzmzGirsM+5Zxa9Syvp9oLE6XWc9TBeQVx9Q6Vh5W1p7haEbDtu4OQgC1WamsH/7XpT9v
yA8547DT2XyqT+VbTOqaiavNYZ2YABeMgwFR2axB7jMuhAYznEuj+hfm+N+2tP7hS8CbvrRKLU7m
gftpMAJ5MALLKJxdHvfY/rNwFD8GF0uKLj1/74xT+d2n84z6KePXasNq/lTYLHfhh7vU5bPSG4BF
51C6hktV+1O5ppLJs5LRQ5dJ5gVhJhgXsv/D2XksyY1rW/SLGEEPcppk2vJGdsIotSSC3oAkSHz9
W9mjq1KHFPF6pJDUqkwa4OCcvdemb6yL9kx82XAZO7tszvDPULBX/JVbaS2dfvSA86q0JUvq+vBm
TfeXXt+7vEhWNT4XhqSYM9H1tgTvbgdTdwRk7gwKhHwVbIbQuoMEZ2gLbtpejNxHmC2APXJh2rTt
wsaDr68QveE4Dc+ER8C6nBY32k4xE8b40FYbpwcPbg26UyODl6LQJWKRYjbZUWkX72/LMFD/7fpe
7+Cv1xeZNr0PknmdCIzmu+s7dk3t9GhTD9Acyowkl2iDXFMOtBzkIhksZ23uh0A9FRkAWRytade1
wk4Qa6D42IDnTkdm1+rBQZxO+oAtvJ4I8w2P/5/fyN8fRQhZHsF2rFqYo96f/0UXTtfAGXGwaP6k
Vb0F52m2PzG7j+/cYqtP0eBs34K+O26hWxz+/MN/26QpcCjQYAYHdL1C7/rh/ucp9EmvzaqiEAcs
qtYzGZbLYyhjGzIDhwfMmsNfcPH/lk+/3pZrS9tmawhcIMri3eNFg0GFjkSfLEVLKJXlrceaM29q
lb59y3zS7/aZH+gTeyrA0jy299VadWe3ZiES1tTcd0ZUKSYZdeM1QX9stmKw9m1NN6TJTfRZit7f
6U1RXwHNTf58td4lZV9fDuhjETZV4lzZ+N9vrBLvl2XPBRF3POH33hjHr07rQZnKnfxjs3LmrUmf
IUoPhOUtsStZ4uTblJJlR9oLmTQolsIqb/9SszrXZ/nXi+qx5fPfNSOArvP1Lv/PXRxpmXS9AX+C
X6zGS82+Bxkbb+2HIvSz7tPqS7s7642JauITvtbt4ZCEt5PxxGUiyREplmXlxQ4j0kgsn5tnB91Y
m77RQ4wM2huhKd72LnqNv1zP//rg2C5ZaEPaHuJ9qipPgtuGi4U7PFpJLhkwJ7b7ag7jx1aE2Zd2
GuCqZE7d0j705sjZg0fUX2fVoqFlq/YwzlgLkvRCYQ/e4fUTpzlbEZWtcLgYCztzcPUiWvbfPvjv
qze7lRtyxVlcCKR8t3/ofhLIIR1zQDXnt7vcc6a3oILsUXv5U+sgVW/yyPrqj/CXc1eq16irSwBV
a3tfTrzYf7mO//FxrkdTPK7YMD0u5a8PwOQtnDqo+Q+h0CTFZx4GcnctLl0YqLtMhZi9lRSXqNPx
pbOm9b52THPHL87C3fK/BJX+XoAFzK94OxAdcIWC9zv6VnforhjDM7XvjjXkyiphFKqf0RBn1zaE
e+Pl1XggNgOEUjjOH+DR1SnEjgUYPUox6GvmkfEw3Cu11H8p2/9jBeIEFDHSIq0iZhF6twK5bZuL
0UbfjPANyVVH+3oXh0QbP1owJABMe4UUn6zNmo6Ba2n7EFlwdL4iJ6UAqpvG6g5yFZ1zR7ueXnIW
hH2YQjW1NzJEjGwuxm09GPxiuDI5gkx2h9oUlJkFp5a/Xer/uPEMFq7VJM0RFoB3XybqAUKVAFsO
EJjAJEh35BgaRoe1zC2YIYEyd3jWmrNe8leLa/KIyio8eRj1j7h1g7+sj+7vmy4bmU2gN5IT0qbf
t9lD7p6cORkcJJi7M4F/7X07cTfAE9qG2DPP2U+bp2B0uP4+g0pMR0nZj1Gztgc5LDbuEz2Q38Fa
wckkj0kbkN5oo9IO6sQUDVoO1GzWqwiWK7dMll8Hd4D9W07f0BOXX+pGhB//8m55vy2uHGFdvo2D
2Iecj+st+N/Ftaw2qxrD+ODygj1Ip/LuQmj0h7itq7dFMHXPK6SVrl0grIbq96PI9TduRJ8atcnn
ya7c3f/jI3HACljhrp2x9z2KspsnF+JABoUEy9sYqv624Hnd0VY2qbs42zGs6/lzzK50z7qwpStF
3A6GeYifbQwfjI26/M+f6be2CR1rUonpPNr08blBv14l4AjDajsC5+YWhJ82UAiEzAXdHTX9spdW
Z33wlWhOf/6h//G80fLlWWMudoXPB+/uDbRuIM941Hh4cv9I49M9oQ8Qx1I16Idk09wgmOg+F2NZ
3vTKDn9qr3oDcm7KXYgC5VhF03hn1TFQDddrbwJXhfcW8s5dZRysN5hl1bFrFmdvlVZ9NuQnvnaL
W76y0dwSaDiKv1xF59+mwf9u5T639foio+iIPE4o779RPYKSDxcbi9oAS8tbDcHOE+ze1zJ2tzUl
Uwuw4sREIk9ZhMHDebMbn9dmUrg0No6cOzywg9kZ9Bv9xxZKd566LZCOPYZx273fbM/SOxtj9vh1
dep1vzCOOBoG3ypZStxZoDbC16CS2+cMCiyjl7b62K0wEvNZLsmA5bdNrcGZ+v0c11TvpTdg7ct4
TQguoz6eqd18/VjNTkX/WQqiFELpr1+DltTVHSGiDl3NKoNTqlSu90u3OKDfG+BuAKwsk/rOasWw
SQJMkEPo1/U58219jxTKGpMNEPITlw4jbFmO1Y8R4U+JrnTFjI8WIl9uFqqc7OQCAySKzJ2U4gta
c3WmQqieaOSMP8kq1PFu48uljd6AGzEe0FEyODVsyE4N975cSlA2veq8hABI3E+zjq/wJxEM5AyD
wOSs4G3WDXyTAdqITxYAoXzkFxpLY3DuMjtuk5kouPuSGDy43Migx5MKhuWM4I1oSC9Cv2CyXPh7
GxbsA/R1y744HTO2fWVqGaYyjwYyTIbGzo4ahZZz9CpVP3PxWA5HYmMNKe+5nfA2XpMyulB8b5C/
Ibb/8yv2WwOeB5Ll/AqGZkSHNvldl6sfwhG5feDsG6dwLqVdtQdLjLwvzlDceYZQl9221v3BYRO/
+J1XnTk/Oue/fIprx+qX14Il5dpsuw6+OTb77+ot2x8N0DVDHEvZT+e6yvJLWwb2vo6K+xz29tnL
wxfw4QXd1Jzcp3VETSti4rpKXA05nBj6QIX68eeP9f70xNfmU1HjoGRmNmG/Oz31A6v/YHIMU1uj
f9TVChN9FuPjMuf15wBH7OHPP++32oUVjpMaGywcS7Al7zHdfUUqcjguYh/Fa3xb6qy6jLasvxB6
6iZFMPBu5H57j1MuPyvTwBSxccdyzHJwi4SVg9xvKaX5GG5j8xyA/HoJml5pzKzhnd3MrBEDjlS4
j1infVs59t+eJj/4/U5y2Az/lRSxVbBn/rpRxP4a9Oi3sj2uHBPuO1+M0Xmoh7DGHD7NJK5tUl4y
UJPqaNeeeRl4/nJyPIyNsydw9B3h16AjKw26LXUWDrUJnIvuC6w7TUAEBMZJthUubowubzmewzJZ
WtiLuyEa2y4t7H76OLboxjPS4I6Z0IG8DEqRwlBUnVyfZHPFK5EpgfTG9KL9LEOjWfgmRXI1zTu0
RDmZm8S96nxS+45Qmnq/wHkw5zyq2+kxBvxP6m0TBZfr+TpOXXt0gn075h2sN7M03/q+LPpDWbuV
2WecJL6hJmrr06pKULxhPFI41nhm1C4sHONfSkPGDnKncbs1Fa0xHAfcL5p243cWiHp6pQkzfpNj
G3In51xynJJEEV9ayAjIdhfGeik5E8F9HXlw+yK7QJRRLka/+fbWuAd/LcuGJS109HEOrwMmlC5t
fmY2h6Y/ZGzr7+upIKkVInMNOxUxLNyk1QTQq+si0ienL+r2IurY3+7wRM1Y3rTpj9rW2Z3rsrRv
dm+u19p9zrqYgmgjmh02ZFb7/7AARY9BEKOrm8B7pN5Kdg3zxhJWsd14J/piw4vvTa11yjrAMIlX
BlWAL7lWD9pqrkkgQUVwzRzbfpmCFHO/RIUVP6oSjkEiSYwGCVyZeGQZVua1xZqKrb8O6keUkOR3
WNWy3GGPmsakAHKSdDps1TVsPih3WSfQm6MuD9e9wsvoHvhTghwCSWN4R/i3qV/ESLwxdb6QlxVH
4VE4Y96+FHiWm71Ziat5BV42q0chunY5Dj4bE+m20vpelZxdzznWl2G/GeWHe6DewwcrJ9btEA9t
C7u2cUeFmWmqcZQsPl0yiGXjDYEXW7evNx8esO9WEoFEp2JyzIsw1sMj8LfaSbxigyFR0l26RRJb
2amApEdciV3Ox4aD/kRaM3DaY1+WerlFs+7wh1U1j3T1iDQ5IFmLykNn+vq5ZZtdUq8ttjQg7bV9
xCYC3rWMZqsmg8Rxyey0eXRdPYv8riUmHg6pWYtn/HMFHvY5ytZbV3mmf7FMH+pdzbupz+RWec7O
NXqzjisGEojP0UxYiL9WV1jCJjLQuUtENurk9Wt9NG5FxBN+ySXVNPSbHxWo12Jna1v6l6ZfQoYp
/P3hRPTp1aBVWKDZ3GKAr0HEGyg4zJ3VnGgasuaBRw9vdoPIDzC1rMdDbg0budkQKm4dBcDiRPLP
wKLOqYVDHhx1YEUqTBos4KksxHjLjQQaxxVbz7hwQL1lURG/4AV1xCMLyrLBaQREBjPnOorRTEFf
a+2O7F6RUmmez6JKFod98653SJ3Y+Tml7MHxxwy+9UYgD4JGX/u4eFVfEzlVO+RL+lv8QuyJ71za
ZgteJlXo78E4dyxvHSLCBPqVpw6urht5arATVcQK+Z7aEVw2fvHdvg4SiMXECC2qd1oMtAAtMGvm
4FkmO3awCLvlPO81/u2Plca8pZG1ffSrsR3w4RPqBAwDWcAN4OTG382NjoJ9vrWwDaoZFFCCERk8
kyea8lvW2XraG7LKP5LCgrcU8QZ5zdVqGZMukPqjY03GhNw7dT5hRuOJmZKZfNXpSUi+6AGxCxXj
6pJfsi/FCtw1rup/SiJimv0Ug7pE6gDZ/8me+umisdOgi/KNo5m2jSq8k34pcWhVqHjcuWCduMbI
doScOOO0H4KwPuHUEySC1TOvOp1sHaf5MtkgdupoerKHefpg1IjfTy3VVN7FQ6kQ2NIvcD/EnvJ/
cnWD9qbhgOXuFUXSR2vDWZugdTK3Wiv1w/NGRbvZLFG998Q02WfLMkAODQmr4TNaWCtLMQhp97iu
vPrHlYp42Zf1moMH7nELwmlvvTOA7/VslWU9n6t56F4UfQAwnuHUbHcrpNqZhxL2Mo5SRy+7HM9t
BdxnokiLbAVtnKRNsw/opWEOXSQOAnpIk9g1Y7SSLRd0QVpV1gBudbKBE+PRjezUbyMeYKly/+Lh
JmgvFtVpEsQNAVdTa/rpuKGE1RhLbPe1Qp1cvJBdzFY+1zoeL1irzIRKtpqo2Kb5tSfQ6obxc/60
VbyjpOqVzmMlm/DzMoluPVa2DR9/69T6IjyFJUg1+MUfYFZocLhGuOWuUj5LrPRNCGp/IO2eeR7w
6RTXo6T2u8J1EjPYKDNKZ8ousNIbzR5duJ/kPGcAAwlm8W54DhRC3aCenvUiMpOEQuhohwqvHln0
V8ivzur1YEOcae0Oq9PHP2QZcV0id6BFSX+4V3gBCcxJSunwr8BM7c/rEqw3Zln0nEbX1Ws3mpxd
cKIigLi8kVuALb2g+RbP9L43jaQurfSw5YcSbAh8a34LF+ziQwKJx9K5jG474JLQsv649V4NdYG+
93YeI1FDz3Ub3eAUwV9XTDW1TlT7bXDOQoP6w7piq2MoKNNOcFnvK8SFwHsbj3ApkHDTzSY6jmpL
CWcjNbWBCTECxLgBe2EYfcK1Wm+J7mM2a2p41D3pVTTIVhrMF0LS2QhbJiFUBQUNL0+Z8BnZ0bQk
YQCj6LWppbbvG8Zm8mbO5/Ab2rW4Z+TtTnJH6HJLUt2Qjw0y52F6I08Qd3Ewe/w0TvkG2Hsj+v2y
xEToRZ1RIJyMVlPieaaGnLQO2zMkXjPtyfxdv8+rsN+EUz/lvC18rgGyQMLqQoNp9urlSJBMNe/s
zvaess1ghrh2uZH0MYFy7qzSBgCP5cS6c1uLfrmIcdrzM2K7OREr1yyH1e8AQRV47NNmWIhOy7Yo
ukwCZsKpbGuuje00+YeC7uuO/mY1n7SvZH5HggiSA5euVpM4fUf6ezmhajnTk1nPHWlX07NZ297a
CTP4PwQOGedAzWfZT8YaRZfwvocZ/gs5PZE1PG37pVI8qZQUVEetkZTDSmXlFYpp8i6RwxRf2FcJ
XEOm2rTI8R1nObWY6pYDq0ao9mO9YEARMc77RICdj05gqiPE77PnPw14pMYdn5/0zkAPczKwkGN3
1vrKper9Ps0C/HhnMseBt2HAsxgIRqQSzmNkpjcan/ZdFyoLjTpDS1yZkVHdY96Ec3ZE0i4Zazoe
EF8VOBhFvL6AnkP9Ex8K0GhAAOtiogGhlAyOWe+Hzd5iLFqe+YJh9tyRKHBGgJaZu0FvWj6Abw9G
ZH2OZR+rzXV+0nTy9GXta9sCZgXKc6n9xt2LaWVA2Shy2nCTTuLUwsRreEcL763i1EF4u4WGIJ3W
2oz32tqoLLvez4cT3rwRTPPgiC7lZe9g4oMSaPIZunYDckaGsn7L8Td9qOOoJdsgnEN7hwtscB9j
8o0y7kuu8l1oreIL2VV59Nj3bTkesHqxDoH2kMupGMBtf7YZleWnQLfyYZobd7hhBacPAyl7vddR
E1cXT/s96jZGhECMV7zthwqKbkDSjZn1benzot6CrlfUwr1f1OeigZuzd5k0PMphoMKQ/RgBGSbz
k7k2iVb6VsZkrd0MhdQlcmj0TcdOzSB+XFVY6dBtrKmF5zXPPPIoWgoksWiu8LhxCCsGvzuQC1Pf
OC4HzXQJtlDsSbEh18rJOESwB5MflWt7yei+eNHbJK/QrmyzQahlYHIpGpv+nLXOkKd1SQv9ZNtV
8Dx4g0sgj49gbM+BJSPhBrARGReDnZtrFLd3zdsBJIgXMayI+GlK880uKmwVupD5Bb0pYd9rX3IJ
rYEtWzdzNEEO8ZYBtFJrWZB5u2iPV6ug3pny4UfuXxkEa21p7x4ylAeayDTfvFVzKl11HyGUmjpI
4a3VDD/Wkfrt3BVXiFgADZCD/rAu+U6TmdPvLSvLG9JlMLvtCLcD6xMJEex8NSg/WaqMWLOmncx8
qcxVFxs0/vh6fRt0MjTYY5JS5/1H5pXDi8MTXaSB6csa+9+qPdbmaLVB7HAUI2SzKBVsXPgkUO68
6Th1a0GutkQZqB0n/6mrsahuhnmoSEz3PO8y1QLOuO33fXGxyljjCcdbRHJJhAIEU+XipiDvWhRr
kzU/5hqf6gHrSfvmlKoqjn3h2+UNa+/0pDlKhHvifYPvQ6sdK09tstZfSKBuboopb0/0uduE+sTp
GEB6tniL4RffFyuV966px/WQd6WOXuMJrV8amZ55hbI5Kuzp6KvuZ7huqoWF6EDRLKweeMYc+eZ1
yed+OTNRym6bPhzDpHSd0Sevx3PVwXEGzrNjXtTRPixnsQBFMqI8FDnPA9l8rXybCaMAX++MY5yu
Lv+PV7l86UZEwHiyyPW/F7NVkD7YLOEVm7e+0LeTz+PQ2f/wVFQVlJAAoD0Gn96cKeUneZ/3RLID
S1/q78qR6uRvovbAsVjUB4Lcky31hVbrU0ZtYaeu202IpLGQk0PlDI57xPIABK+igBO3ErdZdCvg
ETe7blNELhRQYOJ0FMxEktDVhLmTYSDUg9cADUrYDqA7lwwfg3Slbffso+lacW4DZSZ0bsjgw5FB
lTWPVEHVbetH1nwrBXibmDrOvcMRLGaqZ5g2j5Z2JxcwlgWvwC1c/TzYBQ0Dz8/VduzYWsQHpjzt
uCc5sMKYkVvxtPcI2/Ue+moLjms5gwixga0WJ96Y+IuHDnRPRF3MJkDRYs6xW0Fc7QgbJVcJ9Gn+
QWKQ3V2Jrz0lZiMuEkjnBlm1y/2EKEI7w3fvOt3Fl2MhgBuamOWJQd4pEthXaQvTBQL1vfj3qjMd
NPQCZVLSlZ7RB1/F8sbepP2mJxFZyUylc0F5ZGvQqB2wdpoOxS02SvD9Dgm9236I3Dp8jgkI3EM4
06hVepdVPxC9mm4CGzIGKfZjxkTK5EQ6+NLRNxlYLCC73ezAM23ra9sXGWUoML8sWiT8RQKS0fsV
I/thFUFlq+k9Ax0rt6E691sV19jcYps+edyCfO2KLHsa8atFh2vC4nnUYpzSMsuWr9LQYDgMTPw3
wB4gax9kBxToNR5mK773agEulV61oNmOAJttMtJfxrhlt6LIomwAISvSVs45B5u8Xgh17EVGAK1F
xXweyzZzz2Lz4aRbGwbb3eAoOZxWc10zLdxrLeUHB+ZzVM34kXdkJtkfV86y237SlD77hRRcc+hB
25FV2lfZW1kSj3tYG85TzBxQ3qdWlJXgJsGsnpg9u4AFDPgq7Cu0zW6soPDsB66y+CbBHWckB2Xl
lgBoWMsHZ72GAjXGOP808IlQ79mgtp+yPisk7mHQWKeyLoKjgEZWns2qr4dENdWX0m8rZ+cwOFGE
7jrr50KTppOsOPzYB+sc6UAseVoT0t3iRANJk+kMIoX0NeGPn0woi+06ZQzG3aoG1oYuIArqOKOs
lYcRkRx7U7DO0/00YwBPENbA+HA7qyDWZNGgliIZDWcxchx+aGu7+rh2VfnmLRUJzu5QSkI2yPde
EpzI4XBeVEEQqFRafmY2BVrGCxd+fBxtr6atcwYLnLrXCyedmQkeUIh9u3Zw/+lUyUsR94uVFjNR
50k7wPLfQTsmMxisY3mHVSe7gaAk+lu7GTm4Z8PS+5eAjePLxMS0IABe+99iOn75vimztr/zPboi
B7cv8g32Akd8cFkVmSEb7cn1BnKsb576KkaWLrD9uomiIw/nTJTjDQ8miUOOFS7ii6fG5rOzSSaS
Le+oT/pHaYIkm7ZZn5286+4qaTXRxxGvNEqPUI6Xuq168JuUsoCYF0UvMAzzBbwgIlFQhUuP92VV
Xf1jEaHAG+VH5U8O9l177PsKJnywbsxgW9js35Z2tSEuBE50T0gvfV8+mhsdQS/yeYqc5FKQjIH1
hATQH4+0joo9E+qMqm2ttX3nGDvaUm4KhbgnLO8J/IlwKI/z+AdiOMAOuW5K+3TlVZJOQPbZo+wD
6IcrHeOak6GeKXjNTLob9LybsTEu/S4hJRvaFmfTAVTiABSKbwT+qbsCSbOBqfqO0bciFKUQzQ+U
NuYc1bPzjeYgOpY6i/Cg4UMGnGig1JVgOz6DxK5cjk0wNR+BKLhfynENZRoiaOzTdVZQw+asIaML
MaxjKLYspS7SVn6R9qH6Sa9biyfCW0ktCiJtjc8eu1O4H9GHtIfRiGhlkcy8OqUpEfsXezbACKh1
I2CAVtTIO6/VsG51PeZWahUccXbca30OMjYwUA1Rj8B8MpRvK6f1F7XR0LhE07A2l14O9h2E4OJF
w3WiDog2wsW87grcITzvOELrBXBaRJSYW0CCwq3bL2uWEpPBMZJjjXzMe0F2Rk/g4bijjyHuiK4s
hgvz6RBSmWe3+h4CvxjvbbEFpDDM28KZBuL09DZbFXCFLdLjsZNIxevetr42IUFnKC51fqREbCda
In1/hzh1i88ZutSSksHaggOAPxKQVA0ji1d/Wvxr04L0Grp7JjgO6K3FA4w9bDiT6UgkbsS6hZ9o
YvbkWXjw0iDVNMNw4huXPbSbyFX7DKPVchlqK8BWnXm2uUyuM5NMUVdhfCZIrMTVHNkZPYhCRdZt
oZaxOgRaaxB/rGjmZgFD/cPrg4VSG6vqQCnRzO7R2jqXZEqQA7X70A/SPlNYwrqdgKQ/aMom56Qb
V6Bgd2KKcPIrIvV1UEhn7om90fVlDbr+s1+V4htyYFcmsp0kmQr14Lxm3pg/LWDcdWKPtuLMMFbl
doPLc2qPKveCZBzZ1Akl6VFvbUN3TRJp2nm7JW+j+2TskL1J517ppiroIsbLoeEbsqz5VerTOPsC
hDD6JNr1qpHPaEGlDSdCsHmO2vYV5fC3rmrkN7ub868Z2MXtFFk6Q4QTNsV3enzz2dezIw4gDTYe
zXgg1kzG5fyCXwgWBxVfWCSaO0PPV7pQshgHgcHNclsl/hCMZ7d0xKehss33qhin8axAixIiWuG1
P/A+9+ExL2iRp84ykbM1VJUWN118bX/SGdbyDqbi0pFHlMno2C6j/YMuq599FkPZhV8Z3m7ZLcdH
nxDC0pmdQ9WCRnvuESURx7eKdfkRutBPU1I5Yi91tI9yteRJ9B7NQFGSVOQuLynVnPIPZSjqO1Ut
DACZD1dvXSzRGwWbbNN69cURDjyRT9J4oweWPnCOXAx+zOBknPHdYKSXMPYxDoUy2xTMaW5OfS9F
qLuDYSj9dVmxVjxiFQIqZ4mlEjfUknMasufsR6hyRB3SaNPBzhuyLDwFcmm+964KZGr5fTt9J0pr
RuGjSVfZgWpe7AS9FAd7YkUJU6EPUMV3ks7VU9aSnMGQDMFHEjMH+QTdrdhuCTWb4xPx0kXKFsWO
oGm1+d8aHtiPKnPmfm/jtz/FJaiZSzFPzPe94srqzGt/dlM89nb9cw1MWSXwWJr+EARtaG7KIpbS
JDTI/Qy10qhPRce0LNXo3r9znC63dHNc6ye7MQeq3poVmDfkivbLNTKguDe4/Epe4rg/FQUYlNt2
9NAsrQMd+0TUVUdsfV1ZbirbbXhWLRz/XQODj2wB2RPq1kFlidOyINibSLIVMuAKtwLFY+QR+mMB
31t2TrZobLHIpYklbAbvQuIfSO0CEIS1Y8Ee0wC8kXeEp4Dw1EY2KdKyY/4NbJG367MeDVEnQUMU
2QcGcN0DcpEp2Ml5nKqbeek9wLcIuotjTSLZA76xMNuRKudaCWGW47znN9SuxDb8T4SXiRQ/s/qn
yhmsT3pg4YLsZSqdskZnGecul0WN5jKhCtDSqudcMnQGwJB5Z6vWQPpxjnphMisvvy+mZiwPy6Ym
feQqsd1smdMSYgf5N+QFi675jGHeq3O2rCCOa3+j06nCCqGLnosZ7a+/hWFK89AqmROhiU87BsFz
asKR5tzirNAex6AoOGqMTfeE3dFpDgDdFvG2OqF6HVj6PhOXNBd7LISDy8Ro8u6kS5I7cNDVfNzk
EDkXBMGyYqaweETJjp5t7b1eSHWO5l426QTnzDkFxKL/Q5+Ba9XL6fo6Qchu0toten1smjo6Kslo
LgHxV8fHCSEz56muuAacqmz9qBrR/ZOpQDNQZWopoFmK7KQRGI9JyymPyIVIjKAsdeTfAPIzjGIt
GmY7cOCaQk6A8znyts9geIMeo51agvAHR6FhvYYMdAEnjlpHFxxYaEiyrmTgBnu1oyld5mhhVmcu
94yVomtf1HUe6p5HPkG+yUJZhBKVAV3m8Q5YGzjyXjsEtNVxvx1knS1yt/JXnprGWeoE9F8lz7qr
5a0tAKsTkxmPP1Y4YiRbLbVVX6jcavoW+PEPFSvxfCBUICpPzUIDh9Yac9RUGq3bBylshEod3zM8
CjSspLHVDAEZIhTjLfNDGoXtlrk/y7wig3knrmD7evSyghDTCf2C55N86BQz43QSgmhgJ6O1ZXYK
yNkDbEng+LCDau1xpgJbsB/mlSverEF2UWtv53s1hPbXol2ugW+bXpe/adeuwplfJS3YlsmRgKOA
2hF8xK9CiLyyObM5c7zvMppKiqZKOi3BfLGtYsFA2OXf4d6sjKod4MZ0PpzD2oFspw7zLlsYEbqh
jXuZjQlPVTeSYrJM8kPPO0sBn+dfHLsO9r7qyBkhI1F9+LMS5b1wm80Glx0fHP4VmpTwnYqjbrY6
XBiXgE73fSKa3OIshYiZ6yzeuVY1U5RWrDROmd79RUMi3gsycQRfpZaB7zAe5tfvfjZTKhP5VQeg
OHDVwxygUcsm33GBBcc2KWzsWCvycMbf5ZHsTJ2lYxhu4bER2vMOuBtgOBRuEwIS7ls7QOoe0dvn
lI1GTkOyZtmhyC5u2OjyJ6Ub/VoKV5t7pyiB/VKv6ooivkfBvDpQXxhohCQlNoIeHdk7/TIe5EJk
585l+sOEhSlNsB+ztenvwZnLTyChrybtgTit1VrQh2/DpD8UuLM9kmim7x56poSObvsJFez8yKRj
hGRUrgQcyIWgw1xNgvQBtKUEg0ibS81NCosnShQzvMkyC6PUhqamCTd2yzezGrfbdhTbVvuZrjPW
8CvHUSQy6KrvDTHFT7mzefbjTNQXo3D0dMuzzMfFHB0f3RUrdNZ9DVaSsRLVaesr0hXk5XYuob/D
ANcdXdbaoqPtVZlzaJZh+FKGQC3+Jrn/TTh0ve1kLrlXQsTV1/jr++LT7KX9TjgzFMjpwBob7Sr8
SGeXy7/3ptpJNTydb2NcfVnCgSjtrBGHNjd3YPyYNzf+8qALPvOfX4TfLCHXpzHwGYJjMfrXH/7r
x5L0TFx6h+sBFUp/z2Zmf4xlOR196CzwRAd1JN2BASP55tDQ5sz7GIQapBaq3cR1JbB0VzfeX/Ry
79W4fCheDa6RC57Mhi3y64ea3H6YbVz6B6vu88sYA7vlpDCUZ/KizU5z6DwHSG7+ZkO4vnm/LGkQ
GHBxIE/DDguh8Z1WMBQThROJeQfV09UuRkXlWfnjPWJ69CQYnhmhcXp+sYa6uAz+8ol/BtRo1JpT
HgobBqoTPwaVrfZmrKiV/nyr/uvTwfdgrQUk9n/MnUlz3Ei2pf9KWa0f0jA7YPaqF0DMwZnipA2M
oijHPA8O/Pr+oKzqTlH1pK5dLzItlRQZDADhfv3ec77DDfvwABmooTPGoMaOFfYahGvXBUlWNJe1
mQ/jb5TwP9ksqfZsF50bJgOeDCQfP96BmClzbA2SRVvr7S9D19gS++3cbftRh3M+U6s1SWVuE7ue
L8s1z8nLa8F4OvpnJtz/aHX8+W0LuEX4PZFN6gJOxY+/SZ/29WTr5CFFydTfZRzdaTclvh96DXmz
v77EP28LnokS0tDRaeI+/rg005wckFfEy84SNQdzgT6U6FGiC4IKZxULTxY/Dx4n/oFi4Dev/ZMY
E4m+v15xlJFY98WH29spL2LsxDM/JPYKCWcC4JljARewy7stcEwt/s0DZZofn3fM9LS0TTxX2B70
jx+zmoOL5iVmtMWhh3YFJrFD3uqoV9veKqjprWQYj2Qj6iPqv6yBYl4a1Z4GFkd8jkT6sfRsKpJp
IW71i65lWRfCTqdBmVEI8LwwBLC2EVXiJspzDnuJ3bfdyVnGBorCUjFY+fXtMz5eQzimBkMJAmkQ
ffPQfBC09pniKWpiDvBonb9w3llKAH/4p1n+y3Mjneml8RpklsXMmlaIuEQy5tPNIJ22piSEcD5Y
hDh2jdQvh0GzPish09/AJf/dL7kWHhgW+Qex94cHGoF4UTDn3g9VJYzdnCfD/KBXmiC1rFdGd8L9
NvSvv7k0H8s1Lg2PqEmOICgcD2P7j6+KfklvbZA/+5rksSOdn5rKzHbuqNGi7cLE/NIC/HxoZ6Yn
wVSuB8YJxOeBafTv/H7f3cl/XWfdlSQGN5eDKUYB/BY//i5SM5NKZ/60jwwdfV2FPPAMft68dAA7
i4vaNYvkvHDmy674RETGHgteKoDbo5PcZIIpRuBjiyegIdH98QLFK0MMRGStcR5rgK3hDOMeYV3b
sYxrWedcMWDJl51reV1znEyWs4C4NT0+mF0N5y9BwUHedEfbuFZm0l4WqBzEKbNZ504pebTRhbPQ
YNt0E/2dYLEnAAkJnTmTOYMFBpgD6JpnM3HGukB93z07sGTmF0mifXpdtSUNXdXNy7km+MU9W3Zr
W1dmj5KJoAbdvZA8anloDzGGvAo8ODKOYXQfBCbvaDP5hTPdoG2LVUj7EmtEixN2/5vH4+NS4LLd
6qtjA08/JfHHVXaGS0m/UekA5xliARnw6ySg74nPTOoCpJXVYP4LG0f3RpxPsaWhCMy9KfSjZMjP
uvImRD+N3o6/KQU+Lv+sw6Yl4DCtLAj08x8cYvg8dehrct4vZCds+l7WOFMzPq1ytar+xo/GRvph
SYS+gRkFwghHG+oP8WHfqyAdFp3byz3SNdGsCjCjuo6qJvtWWFo9by1cEWi5UuRhtwPBkI/+4CXe
aaBBKK/nEUfKPhuko3+W3sB5WzmojW7pv8VXfoGuLpS+hPmdIUoyXiqtzNWnJk6afNtQJqttXXet
vnUIiyIIedIp97sZGNJlVNFvx8ny/YJXUMCuFj2SYzhw9dOtUBNE5CibNFPybU5mPA5QaudD19n5
8iAM9N/B1NjkG9sQTYyDn/nl3tbwtG3W+eizb0TeO0hxuijSEJDsJF05Cruyn7UtoLbis1lIY68b
buSecmNGhotLKyKTL8O4hNMepAm1v9Vdo+FuHebn1FZ7JmKwKrt4Hkh/51RApqeljdFDx9R+79J3
z0NnLqo3ZeljuUOE1BJkEtfNJ781caQ0jTZ8q6tCBPXiT/kbewcdnwLYd/HMmMZswj5ODBILkjQK
KYes9qnOHHmUHJ+Koz04451V1S6FSRRVa4x9pL5arKws8RUeeSLfh+GTZ5X+dJyYHlobxtTd87pl
+UGDxDQOnXQisrSyYw8AtZdb34zcJN6nSvr5vURGeW/lWSu+ZpmHHl2LGxfg/UCCRoq1m1CQIOmM
lCEED8sFEdd5RpzZpNxAeJhLt+ht8gYFVjTsbFGUzFdbRV+R4Q+nGLQ/A8nIXqKDT8sKEiZni4wr
fgtHt9hMueIYWLxU7l0OrEuoG0P54in6wIEoRpN+lltHn9kgl2ot22It3VeKdFDYvkSQS5XO5iPu
WSzH5tKT9mS0yVGM2uJtEfZ5GKkZ17GeDWntHXJwR8XGib3uXaUjc8fCkJwjG3AOWoACjrkDyrV+
OjdsQDGpD2C3Ao3zb3WgLyHKczzUktAlZ25O9NgFjqxExCqorDj50qdlWuM1noDAGUZSFGHWGhXT
C+K4l5A1m9sQl46NlpjwN3PD+FLemAnqd/o6hA5uNGtKu61WOHMdWm5X3MPApY9rlCo5e2Nm4x9o
XOd9SYmtZOChE1Y0VdF8TaAqQ96KZdW7pkeOEkYu2o2qRPvK6d/1187UzBNQdF/sbHHMHWUUZx2B
5TysbVvl4WwXtWBAHI8wj0by4M2yoHya4siU27S1kpNrZEa2LfsRvZ1WlJ98N52PJTqCr4hKmqOb
eQljYTODg11bAFOOpcUdhGCSI7rEKOPVG41z7BKmdjV7AZNC6yIxHZ9deixRAvdOVyPVwSBL8Q1c
4TQSF/lIO3Ygzq6v1Z1u5AKoZVEbF2g6NbLte9GUFzQuAUaKRYjobjKX2D+nY0fCGdIWHlKvXcwX
oNV01LoEB2FAQ43LXaJbxFRmSF1tWspYtXUzpRhegaprmXlH2Y2W5/F8mBWtLZRsqdmj8qLTgYcH
owKpf1HP1XCWBKWRL1mF/FXPIyK7uyjrZJ62YC9JeiEzsLxFtt882zTJRFAtjnOXjMptQ4ts6vOy
2ucDnRLB2ogM8UjQqGwiRoaYy5PnjfamxAvwXAzVUoYzcZPLpqxTqY5j6uXP9LR0FdJ9sSVBcEVZ
EDJD6AVeRTLuZpOWwFSbwGWMMnnJMxwvB79okhdcjHhoIl9OpGjlS/0oU4SBUNuEYuVjmljyVOQ8
2/x472FKSNxgIBSlT6Ts4NND563y7YL0Z7cAqScrvcjI3KWVrUck4KXJgtzSTOfb3i5afxvlrn1T
1pIRR2nH1V0XuY65afVy1YcsiKXDdZbTA+z2jYT+vWm/1Rl1+3YsFlEfDbtfnic3pgwhB43IPXBe
7lOOIh+9CZqldEMLH1ui2ROIGI8TA/xqrmcZQhg2d3NEKzQ0lO9sNf5HFYpaoMiNdad5c2OHGkmR
8GFtUM2L2ylTLD9l3Eefi4JZfTjAKGL5AZd+jd7NwWQyp8vDAtqrCJTdmvfUbTCq3REcwBFU2Cpo
9zEshYvTVhsVM0WkfWVqZqB0WyuJ5tFFfmbWpB5TxbSUdVyp+I6YqOxrOy2EyelVEx/cEgQnC5Y2
EM2oIsN5MpirQJlvwQSdADBoGCtdyXbEdO3JyEps+iOCvmrLqNPd6DOjHuINVP3U1rE5blqvRJbO
MsW02QZKCOBj9u3lpil1udN8lEvhsuhJcph7SqUAJbeh77TaKjicMgUw9/mIz2+ylOfuYruPXcJT
DTKZ486s3rG8dQhiiLA3EL+iiUBuk7semkSxxcN0mlsADNgrB6xhi5motYddNW8eQ1idlq9pTaE7
KyItR9eK7E9151kKwfUwGjfKXDz3IXJ59ELMv2xqsJzobfljBFPeQYCxSdNI3pkpbh4s4KPat1QP
HQs5Xq01Ky/livS0PkVNjORNztzvyu8QAG24tMNna860KA8yqY1il7BK8D2T4QPBk1q+bYXCHKor
U+/YTRtieEaifJJzXNjGgzHNfnGkbY8BjHZ9/5Yh1CoxXzSRfuvpBFWJAbLPBjFSTEgAe2cZkGD9
1DsJIadxiZptZ4gYu8fsQcJC4JqtFg+/YHiWS3mXsSq/If5OEy6iZbv7qcPEgX63THZzooZHEevR
m2MsvjpE3NJtnBX1a8ZBcdk1SVG9C+mh8mv5ZBZhTRyPhmehKshqwVxcsjhl9MKmKRE6ag/2LowY
Tr+EI85O8OBTo86CIw/TYGMZp4NGQFAa9hyBORND9Loyc3g9D/B6I2a3mmrErh8q977P0oKoXTtl
Hctdq+P7Cbd8EMs8ETmU+svFWGUAOqEBlUeyeG1CJeG37tu+lMhaK8e9qCNgkqHu4XjYRYuNaVIl
Hl4/T5lon7W0T2Hz1v283OLmq6EOdq1NxmyibNJ3s2Jmzu76KYEkkBS/qlY2XjAntWnvU5WJlue8
o6m/6AJxZ+/xHPiyvjeK1JTo0YbuYaznfKFidOywMNcOEcD7OAnlXDMOL9JeaVub1llJmFqjmh1P
Cp8gaXHkI9VgHi8Y5zSvEK6wHhhKH51rjaHyFHrJbFwtKOpYehajVpuyNJL4ouzLoQ0I84w+O+Qi
vzcsJ04wTqlTnct5NG9wwzHgwf3cZy7ZOlapNmndqPTkJbA+N1nBYn0BGKOuV8ZpWm/ZDxJ7a06G
HV3xoV88hHOj2vo9i9alxgz+UlljDwS9Sxz33q4k4UZGDM3z5JXcpM16lEZGEntjEVo6yrKdmbYO
UTz6Mm/8TLfR4aSV96xJFessTkggghIyjHeIZRZjAZ6TRaPcgAZEugLy3jIQjGv8qzjiHLExTGPx
QjVlzXKdOa6qyFKLBm9LVd0vBwr0iKDQuBow/sN+MDapibphi2CSYN5R5RSKUset8kx+MPKPfKwa
g21L06xNZ9r9JUxprTgR9ZG8Lvpg0gYemuQtcrnXIfaaob+oDHSy56awcvca5pE7fuucaBy3GTr+
8Vimi32rpYnt7KmoOlZ9FG5qCGa0H8WW0sZ/MWK7PKg40b2An2Jjcuqg3twkXewxghjNUt+SJ8rf
TjUNe5vtpL28SGzpp3e5O5Gl6rJ6jcfJy2X8SeDGXP2QtSW3SZbqxXWyoCe5LBrl5jvsIXJ6NkZZ
cxzvZi8uEUHD/hF5HI17hniVvMvhY+MPaEbLGBj6uN28c4mnTZEYqtxjNBsba+J155Mf7JJJPaHk
16YbAK0tja08rW5l36FjJxm7mUJrYnZF7DP90ic7tqtb1I+Y3ZcYaQDlZVI867NM/N9FZvzcQ6LS
R8dieMK1fDAaP3ZQSpk4yAPksEeqVl1Bgfhc4+CbAmbG+qZO1O/ovGvj7K8dG9AhzAkAiXgQO0Bu
feiM+xy+82meh306Z+NjR+RAyE6Q3k1xP+yYVkRD6JfTM6CZ4ZJ693fG8X/38jQAoIvROqJT+eHt
Dp5Lh5msOwKkJ+RLQ6XBuOhsu32Y7Lh79I1Ofsv7CuVUlXQXmqV9+3V75OPrrxMb+iOoubkQ9GfX
7slfGCq0T+e2xS21p11TeQEWLrow1GNH5E/9FoxHs128alzVeIjqqS2bza9/gY9tibULwnyGYseg
K02OxY+/QE01oUN5n+GFISdHcy1PWlLrTz5v/cJzh/HFYS/e/vpFf2InrK9KKwhemMu4kjL/x1eV
ePNMovFgzWvZIxOb5DRORImYaFWTjZ7icpCp551TA7pGju77DrZE8Zv+z0+XHgye851TsMaJEAT1
4+/geRNuYe7MPqYMrUhthOp21qdhnEIIiM1ybkBHlXdxY7dfC1/q1zBV+m736yvxvXH81+efogqq
CewC5rAuTbIPVwIwS1kZBjrxeQJ7TOd0bL/obT0tX1unmcY7VCumCFu6Kc7qkeu/mRTiyS4H1tRf
9mln5Je5PZnaTVb6Vfdt6uscE3DiCnlmd/EtvKV8nILR7yHAjPWSE5peC8XaHSNHsmOX9VZr52Gb
NahiQq03cv28KA89rWriatrVtu5GhxSYVfGA/cKuntGJe+aVlw4YL5w4GuSBFnAN+MIFT3XIxTDZ
YUYK4bAbKt/OsZDjOCSszC71CcOwUz0xd5+N7TCYxVeso8ShTi3qwbAGHPaJ7rvBaQdqSn7OSE52
ftMk/2kuSVILLn36cBZsHEd8j6/6y0dOR0M7i2zCWQbWeaMQxuyiihBHpzGTxxQdyIVDWvBpIC4q
qCiur6HJE0xYr6PzYU7CSq+rw6+fAuOnx4A5GPM3D/IlYY/0Bj6sA/1Sl1KDQ7fzOw/O04TTTDv1
ZWpoj/1cwAXwohFnJDLKJpSWv5TbQVAYXbW0y/iIlLBCHxUJFe0RVdus7xHvGE1gj/Q8vuKt7h49
bPPyMEf0i7ZTqRE/TcwDYk+lnOd6cDyX0lU0T1rX5kQhpgiAc0C5zU4W+hIdbBNrQTA05hpabpZo
M+BkIHgpopnSkJz6cpsnUY1scMhGccauMZUnmh+OfTtZqap3uQ1d9t7rXdkcqTpJ8vbbKrbJrbMm
Lei11LvI4B/aGwapzpPZLG2OzrdRLb3yISpfakMQjzH39sBBF4BHu6sIZsPthRWOEzJhP5SZfe8g
uTDMPr2ZqVPFidMP827A00u6nVXaDteu2ZY0EMumvbNTpPq4GIxxPrqAgNzHwYCbJbXUQjuFPMN9
kNyox2msrNdOc4b63Cm6L1tSKe0YBawZxbtyYbqCQLpDlhub1bLsctRlydXUtxPn427xPtmjPTth
VsvlruODRaY8EBF3k1IaxLsi0miqCaeYEo5zg4+HOMWmgJaBWRhjQn+8csbUrzZgGmiYw4dst9yF
JdrgMZyzXed4w2udS7LAe5ArJ2VINLFDnHa7QZH2G1LE8RbiIXYRME3wOtEH2F3gR4WhbTuw8sn1
mIK4OVV6wWNOWq47hkLW1fQG7xTxfsADAJsZ2mq/BoMrlN8XsvXX46vRabyWdPM98lVvvqmzTq+D
RBPdMycy6mCULwjhusyM1bXs/Ma9M4YqP6FlMhCOey4Jv6Q2D3s0T5Wxi4xMxvtSU4ZzxgnIm06A
xCXEshbRM1Z3GOh+5tktSAZoVEVrRO923OOHyucJvdgEtfHU5Up0p1lrUTJpbjk9Flk3iIBGsD78
ZhP7WCkBOKTsddbwmzU8xfogJYB4XutxskjoWsDxpPLb26Ul5YVqZjmWPGj/4Rh3fT3KhBXqxf0w
xIf9ilp0GEaT17MKzbqHX/wGxwfZKYKTL7HTTl9+vSb9NMPl9UBlez7BEcgWYLD+uD8Kza9zIDG4
4YSDb0a06jqW/q7FB/mSFpBlgFqNZEv6YxX4yWQb5Jmbas+o3XsxXfmaCb3kfOzajHEFiFnY0akX
ltGURBsfoVxIOVRdZPVYXsTYovGbJvbTr9/Dx6n7+hZ4ByYpioL/1j+sqhzPonjIoO5JBfYFs4Gx
E/iiNq5YaLlKEyCaThfwYsCVsP/1S3+InmPsTUAImnrwa+zrsNg+DGOrakAWOUTurkxw3KBezADk
dlOJgyzSncG/Ks0ROxFqY5SunSuRemhTujyrvnGGjdlDAQ+pGSE7dRyxMepZg3ngjIm1AfzW8ubm
Ls+au9CXwOnJGSbE3uPHO88Z0DJLsrkv60T4YHNoP/0uovWnZ58ZANcW0QhLkGF9rFq0coxkWY01
7uQ53bi0e77JFJ6rYWA0RYiupb8pU611GvfXOmlNf1kh9ojQKBgpmX98GiWsQfBDstlPs07TO5LE
zZB0DqUO5yUbgd1OyVnQjSj2pmxdM0ipq6wNBiBr2Op9ks0kx+r4S6Bz+Ix13LZ4LLvc7hEgJHgG
OI7hQxaxhcdoYVb9qBWDepBmk8gjSiJ69UkVhzmHYp14M6fgyGqn/TFDwvFWczjcTuvwmNW3e/z+
IP1HUWTX9Xt537fv7/3la/3f67e+VTUhUiRF/68f/9j9+Wf5Xm1e+9cf/sA8gPnR7fDeznfv3ZDz
rX9KZda/+f/6xb+9f/8pn+b6/R9/f6uGsl9/mkyq8sfgMBbDX2SNTUm/vLf5a8kS+OcPPH79x98Z
i/4rbmwNFfNh365QFkpzprT/ihtz/qBmY83l3E6OpfldtVNWbR//4++2+MNjdeQQtVZ3q4D0/8SN
2c4fHDgIUULAseY4QQ/817u/+fMp48L9eTX++ee/QeC5qfCzkDkMWO2Hp1Ewj7Q4ufFbQMTBJul+
eBotNqPGSEwTc/sSP9OLAOTKCIxEXdAqVaA3WCX8bGnDEa1jMDLwxaegiRvaIdExBsaxrZFbBrYh
O5qgfX0fA1Ktu6E6EhFtXBeq8s+ZlktQyeV4Kb2+wmHUpdUljgJ2WCQDl6Agto4jzGMtfXdBTNSN
J5UsHqZE2W1dUnagu4zYMh1LG/YsRNkJtFG/M7CHviiRGhs1Ol53rPxqJsrLcs7MFO85RGDX47v3
VBrMK0s09hQjsn3uSazYrtcLFW19m+MTgH1BHKRAf+OFWhHLvZgxzucdJjyKNgI7WvIVgjbGi9iY
1kAlkeTqlqrLDoTr4vwFfhH0dmPvydioT2Bgpn0uS2uH82Z8m3JiZVrLfm8xAm6ZXeohpwmwRZmf
nlx0tnTZ8n6rWe14ySl9pBff4GkrDUMcp9EUBZ9Ib6wDwyI0GtpU/KyXs/bF1BaWqdqH81HkRA0a
yXxSXbEyQcArviytYX4BAiUOfW9BY6/cxn+RGIZPbTLX991gyc1sj/lh7DKME9KUh6wEiBFZwHDi
YT6MVVke4ypCrV2W1r7nLH+gvV4/TG23hEPryEtpLeLcxU7DqpV146GKu44xDbPHcwU+NxwAWR7p
r2lXVqInPvbSak80BpHOyNOHILEK5qCLlrjkmYOCZMLSbQbH+cbq6J7Hdpjo8FfL7TLazq1ZmrA8
6sI7VoPl771Ga/e077szhu1VkpS5Jzcbc9p32EYFgl/6iGX7YGL+30SdkRHdhC+7ATcUQpdLN44X
OZvG0oxPaGBzc2ODF2dgBtPBIeWuVmI/086gf7uUV1NR77s+E18mQRSSCe6AS5eD21LiyTeLZjf1
LsYHJOz4yxqqdTnZl2UXOSHKTXT0AuaZiNbEpsIRx8JbimNcND3uYKhEeJL3xTjqjyzw1Ngu/sHJ
NwwtZPAVb3MX43tPS3EbV6n9XOVDfGh7knUCulvlOSIjOQ10ZvZhwdGvoimXGs9xHhNpkI7jG0oK
vCbSMgnJmEw657UyjmzIfRPoZRLvZd5G/MvpOUqJhER6C7hOIqCa+zPp65aZWduBMNA8mLmXIw54
E76vmtyVG6I+m+2ih10fqy+lGTuf4M19zjQgY6QiW1dGO57JHyrgxiB1sJh3X/uQr7ZdDgwM78i4
rWpal2XBJepH17hsmnVSWBb1wSXCnjlx2zkqwGIUI3CY8+GxmXwcXhEqHTxwAxKHfnkwRzC80Wiv
WSAFgxVVHWC9GBtTa/WQ8fJz5XX6drJF9MRHdbjAwJzfFrF6FJEPStyBRuGa69PIUcy6VjYd1STP
gpkibqclWXYTgRYia5xsnQAg4XDVMEsctn6VUniVqF4eGfSqg+URIASkW7w3KjbOszfQ68eBgqHL
7JMQ09QUMzHU+4vC1un3Tyi8Ls2hX3N15dQRsErtcRVTWp3juHCiQM/wLtrARKJh+QLQbr6M62r5
2mC/QMJduDO22C4OlY0uGccgOzZW5XcjyrWNz8/ba9ncn8q8mM5m1q+HSSyAefaQabZTb5KJSNLA
YV41nYBmjv51Us1MKbVmyJ4aPupXFS3GNEwZDd+iwbn0JEQGZsvmka0sxl6rmggDUFfxhBLm+Anf
gl0fdV2We9IGupoeu9qy3xD7VGgnU8hpo4D1M49nuSNvol5wWZk5piftMR9697wwff+EvXZX+JNH
s7gFndNWJlxcHl2MrOke19IGlYrsNiPzFciF8XAhR92FQ0Dry6x7m0PV+GY1AP78ASC2hRkXfgQD
awWjNohxm4e56HzYXwAjAQYvl4mbjtsxKSAAM0Dy7fKNmMqXvCuOwh+fiTy7QlZ772oJgJ9YpvRx
SxfVHAXzEHJSrw99Vr9ifZov8WHKCwzJ/LKW1R70BEHqYAG14zzFIL9eWClpHFwR+GU9a1B2iIq3
i1PslWZgqaj+lCVi/pw0hceM3VXIhoY8bIax64mSql7MvHn2x/mKYd6117NAtWP7tW8bEOsmNAsW
xi2rxQRqSqirBepNKLmtx9zpzr3A1Tnb3q2FMmEH7vxLOWnRE6xLyGAZlAsK9oVtG54tKC0G354/
sJgB+aarz96oEUh3R49AouImPGYYM+82BwkZdEN2QU5gDjOMDZihizYVBzvx9ft6FNlrAd8xDXJP
ihCCCXPOCfwZAyLFajfkTzOkqVOLbXnvuTOuKXo0mOJE9TzUVWmTiDjg/RWVezTM2vrCoBr+rFsm
kNV6i8SnuXO+VjGeVwDF+i0TaYQFTGy8awzE9Abc7mR66XyahIweq1E56Xkd6N9gYXszJmyvbcQm
RuDbrRSGdc/RReyhXVY72fVQEpjnH32SWjZe78QvzZw4CJ5qS3vJCDE7lk6kyq0OjkvgzdqwLnv8
y3H2PJg6zjw4YQ6euuts1ucp5NBS3zIeF6+lmd+MWB/GHWXVYgRktJUkIXfMnXsxlzfTMg+PYJSe
uopPlPI6UExM/2mmKxnQpMx3VVvLrQF884Es7uogm9GBXkPpKYLM1hs0GhQRAdFQ+Qask/sM2Yt9
sLbac6Q30aVr5vVV3OL+aGWnjkaXNZtYaxZYOx7iICgL7N6+0t74HXM7MJAssq+MnriSTURMauxp
O5+0C+YKtLid1txasogulti19nGuQXqcTBC5QeYXRME30bIj+G2vQVU9QC68nLzUCDIQovI02njv
tTHWjYCelgtZ0M7gOcVZUGF8jrZTNNife4+8JlQfmgroHyK7Qdj8tTRbdfBKf76qojreL6CoTqo1
2k/p6A1sIeB1gpGsiXAy9OaGVmPd08l1QanwYXcOcerSeEzAD30mATTrQVkZU2hyJNvj1ZNobTzt
HtwmC1cVuTT0Jrd+XNq0eWktTpEXyAujd3qXg3EfR6XCZVkLFKk53kvo9eIzORpLzowpsU2cKYkW
dsiJ9uhnvAebrjad2m9V71r3kx95EFsxE8Zs+0Xg9HXx6lvMMDZ6njb7zOn9q/Y7w8oqvEfENZxE
+ap24ri+N+BtUJHE1b1td+0e2byza8ZsuXMwEWEkRCzTI8ZJh1VrMLepR60l+wDWaLGxHaIrem74
taO5Tza15E7BQUFhJmJopip995DIbDw0p0dg/8YGGlN20Ie43nIngIcgt3ooFYS2sfjc0OcJAI5k
odC5NyKBR+NTiRUkHa3NZqN4ESWhCiJJLmxnuedA2wd1r42vae9cpVnf3nRoiI7UKbet3ZAqWl8x
Rno3K0JJ5/Ku0f33kmRLJvFvYH32WqWLw1Qt5oVDsTR5E8Q1cYNf2Niq2TiqpYCKVNZMvhpQEAwF
jq102XsUYgYWwixsUTFmkw5FMt6bTOW/qJTmZZpNMyWa36cphBa3u0ObvEo2kmqqjykNdO22Er0j
brUseRNUsLemZvWfIPdbw6oLWWVOs7zVJBAToedTSJBrvlmUVdxHBRpXBBXLZmh67wThmxP2Mi3X
PuAHPQAFjJgefKh79piZIX1sobk7tNBvJ33A6uADPdvEbpveyYG/EqHrbo35Up9q7dD5aXLw6oXT
QgxijQanHR81mWs3YkECGxIisFzZ+Zi84/KC2ppA00kQEa1z8xH0ReLc2GbbImSBmFUquBgsxpa7
H6hyVEJsT94BzxS5hmJhaIoYzXUbby0ccFRLdXzIpoh2eZSOSUAMPEZQ1h/2Xqs5p72JltCT6rLo
7XCekmeXtA/aRqXSyErPqSAKd99GA2jfoRAZJyxokfXM5pqa3h0EdZKnhueykLTExXBfJAsj8GEp
Duh52p23wgSkIyCk9tMpxo68nwDg3caNeZHbzY3bALqmFdU86TRQ75psRnZqpqRqzWZ86TZkXCFQ
L0OR5sW+TYU8IneI9mgdly3I3egaMIV5GRvK3DVgI/ZOPhCzmYrmNi14vBeTkTeST1Bls7ocneSW
tArjwu4n7TgxmbqMZkYfOmK0dOvGTD12fTIWd0sP0JA5zGEa9AnbuWYCVsfYSsVN/tmFw8eOsVJH
uyyJVfKAI5GPrJT+nTFP2dOAUsHc9tEo7e006d2nFhwGxwfS59cfUIgLiUH9gggTeYvdvFShckv0
Eq2/bGKDFUFbDDeUMVwB1AbP0rL9K0OzedoAtY4XTpl4IGtr7ZlYJpzCRc7dinId3ka1nIBPcWDN
rUPGOOKmGVvBMTKVN8sU+VtWOFDjztLv4lZfwsatRViUrvrSjlBJUiR01UqHbr7WdVE9Ob2DcbFX
rEOBpMVgV2s/CviW9ajwYu+r1M3ux2bGNCMcB8YGAxQlluwySRFyjYLiZ+hn/bRoHfjltraLleDf
kKgVJVuhzxX7c8r9jRtER5w/7PW9xIFGiPl1gTznvpXQyTmldt5zwYNx7iamOeio6kvAnTq2vXn+
5C0O9v5BaV/Ag8xhh7Llm9G73rOrzekR+5r69F+VUxB1TNcUi4IRr5+uDhRfZB0c9F4hIqhX5MfT
+b8GkS4pjQ4nIINvPOiNXwaz9NVVnbpXaTJEIWJaSbWQ3HLsTK8MZcw3/3nr7VNFHmnxY5Pte6vo
/3bgLpO3tgLE1v/yb+3fq6vX4r37+Jd+6Ob9f9K+W1UY/3P77iFrX5Py/YfW3fod769dTxdO/2Nt
1ep0atcWmbfODab39Sum+Yexjjd9JiYYvEnc+Pvf/tm6c8w/+Ar2ODAMfPGH1p39h0WnmSHDOikn
GtX/T1p39ofGHR1Dzi6+b+FyZLj1cYhSsCCn5tBOiN9N/wRRwD7RLvtdLPK/fRW8jbxFkiEQf//Y
rBb/m7rzWrIbybLsr8wPoAzKIV6Bq0JrxRdYMEhCAw7AIb++F5hVU4wb2Yxm18tMWlpaWiZJDygX
5+y9diq9MpXIVTXyzjSqG7k6TECJP2nRvG9vuJwZ1+K769HXRb0Cr+39MJwKMew7yUA/o+4DKDZ1
GJWxdkAbmJ4STNg9aIDdz+rcyD519666hH/X4/8amxYA3hn8cDocqPdjl/h3C72oh00dc377ChTN
W+gINR4SS3CP5bJVaP2mPfL4Ytq4nh8/KqM1XioKP9GGPTyYLSjkxRTGmouuvWx1UkFwSyQ0G395
O/+mXPvxaWDHRlrBIKhsPjQr4KIOqLn1YWMklrrtQEWii7XhLX3SEFylMu9viUAuQumZJ+4yzNHj
wEHgjWtDZgN5WLFDtcxJXJmqbMYLDzp+Sz5AT8DOc+IT8uv86UV6bN1MB3EDf2P1XDs2v6gaeqUy
o7Eyb+N2mrNBJeaecaZvd7+/lR+euoeql2zWVTHFh+wfjdJYMxpfo0EM6GYdbnIO7oOw5COUj+ff
j7T+Se9u5tqyc+DLmHRWqTGuP8kv1yNmX5Z0gYwNlHqOFVh+OGAOVFW9adLOilxg3f/9iB9eE6Yq
3mVrlUIBEBDr4/1lxLTvIeI4Gf4ojv0HhDHogJxa+0R+8uEl+TkKjAgak7Q1fiYW/jKKwHJCsi2j
WLqMbjMwyzsKnZx/p9Si0dQ8WkBk/1rH/tt+xWdjHr2YpJ3Ys70wpuk16xYSjL6RN2+ydJwn5eUY
gWPXPf393fw4JlMS14rDGlwfDdD3dxMKVYsgAaAoB9HodMgWdW1Yy3SaazUbLwxQHCKJyBijTz7C
j++No9sOSTAca+nbHM+JMVUaskyhdyIJLm4H8IyvSHqdgOnX7YMB9s4nsXkfPglmQP4yOMdadJqP
k7ZqKOVd0QixIVJVXhm+bOSm18sMb4aXaSe/v6trstr7DwOpJGo9BvJtbNVCHMsOgM0jX2rygZ4x
tfE9TuSsOpWZppanTLXEQMRcJAFo4PWqvamohAcmkO8CE7LjH4TRNsbrVEy6QDKMtaM9JUPBi7EG
uLO2o1rduFQ0QNIF0ySh9iIHInnUaEXkbCuaG8OeaY1O5+x2k3Xo+7VhMbTYsag49GkbliT+yKu2
I0j4jKRvozodF04aTx6J4w3Y9yLsFusE55hvbC0iI1i3QFGYhyzxJ/XVTpuJork3j/X5SO/FOaDb
8ElXciLtzWhLjqC4eORzjT9GnFCGXLACCWQmgcDYWkFSJKs2jPVaGJt5IKc3GFp/2KdFOxNIWCLd
DqxC9vlFpvukyFACis19rInsmkBPvIyLa3rDNfHKibUDgiSfoZJq2o6dqJA7OvO2d267mIyDol0N
XwaGiytPtw3r4MR69xjpqF0puMSQ99cD9Ry/MTvak72VZozlN4yiruHWytHMxw4Uvms/KH0iJ1PW
M/FCJoovoM5A3eh4UUrASUQH9nGe6PjsfQ4yRgCuFZxtbOKcOVsQphzMCY/v1qaNQsULXNeNL0Ft
7PXZ8L9QGVS9pEM00BnS6XC7RBwUk2fcjSwXxo3dAL1E+UnWzX5pbHgIHHdwKG81P1cjwFN/MXfJ
NAza+ZhMnNc1DRPgvVuD4MU+FROfwTJBVlmtlAP9ySCJgUYDESjXptFVYIEbfEchxB3+PWoxI2x6
pDrUuLPKeMoyDdVUhIHvrOt47oQhL5rsziPoY/fUy2qQLhkgdiT3Q/PoRa2pY15TqR9OuFPyS4HI
ft5RcIkIQmMBDOh+FCSQKenctahLpyDCWlGfMa+z2SglNTgwuZ1Ja6WtxGsLKqkOG8wvyJokyQbP
jVL29wis5RyWIFVXHkZRpqFZ6rCDp2xqHgHaaffU1qd8Z1nYCQBwr2YgpMsG1uo4QxyOt3zMVg2z
9oM3H/+RU8MiDawuih5JAmnI7XBAjKGWnOBvLWB1m00axUSSLoJmxzQoeVP1BgYW8gqiZoMfBgsj
5q3e2rsE0DzVRdXyh+QaLay4M2H6a5iEv1oxVsHLNKtX5r7pzNSPvZyA6ayH8BIsS+KO4ThGxjdf
64kZgI8+T7xesLBDxlFvojTpSpGiwGLU2RjOMZO0c00SnMV5mWeXz4c0MXx710ENl7vZ8rBs0oZf
+ivJxgoVWwITf6vPfDf3pYZP9ZZFMEt3tOGSnmq21VzOkQ8WC5pY+dLHo/6sDU125aGjsfd9OmEG
RD+Rp+TOF+OEtk8zvQfTsvRTPl39hdrcHHN01cy7qosX/0tugurfNQnUniQENtb6X6gLlMm1hdOc
HuFgVAt/TqnnHQ0jGYkmgTljl9BX9bF9MrDEddeW27fdGcTH/m6wYpGc6HVrctTuFfpk2vo5i/KO
oGuT5olZrBa/CnnduUS3nu9ac+7M6yZO3e52dGvTbkIk8zB/yqUBiE91IG+/ZXluTPdak2bVgW+z
Kuirdbb3Ha5jGu2wM8BFNfsID0c/axMcwXFctBAImjtc13iuz9Fa2sWOuoSaUAKTzUXJFAKXh6I2
nA0HrpguuvyGTgIpp0Yk81s20fpjstgKtqYnMWC6IOU2OnLIU88x9Je6NKbvTl/MPyp2AdZetE1y
JScvlddESzVf6WDJL6K2xhszlz7Yx7jxHvReiUe9VaCWXDdevRXMi3A5XO82K3ztm/Tr5bkb8RNv
Zo6I2VbiI3VPcX83e3xnzbBxdTaQQasLvNexFQM3mwm2OliSAruGn31TYaddQo/AsmEH9LqeNoQ4
gYCVGB24hZOJYVp6kTxH6dTeu3nMjDUQvZWjRVjsLaLm0cEiLMrHUR+ZVkG4E6auEBR0G68WkItF
MfTfRx8HdWj6rfYYN7l5DWBRswLAjUW86VrLhMtGD2dnNrWlTjFvDgcvBhZNBkjN1x4przjAp43a
EzAQzuuYexBU0Dj2z8ixwXqVNt6ojczm6bK35XKDkpaExj7B+hXEwkm0QMbATLdEGGKNM0Bl1yHm
//o7CkyAyNBCU3jtHYW3hjp5tymETXF0gE2q7wsdCQIsh4zOFIqH9n7UFVhrA7rI6/po3/D7WWyw
qMCDVtC4Uox96ZjuZ5H3F6NLcyKEimHTTqosRUhbF1/rsI9cBFNz8jwLrp8qNkYWKsmjjkpvahs4
jXmLOTCmZH29aEvTblSnZu8wkPGjB5FvN6zgrkQLppZU+9qi8sMOrdW+sRmSMXG2+WxVX5RJ9/iS
UMQc75vNGnKvz4OtBSWxVBfV2BsGbjwPWrGeWdHBxY37HUA2+eYVktI4tCoh35w1enSX95nmQw6M
3R+gx1ptE5FSQV3RqWyeKN2crQC1EO0n+kCSxXe+iryRHlrj+rRN/HmGEFijYXwycfV1uyryxbAR
wDTzwKO5hzFasWUOssUQyc4QoyxDAiiijCyUOr2eWlzVMGxq47WLARfS8kl1tPB5ToKXuWjea4Ei
+7nWFVWufKxNGUb2ZD0so6HNPFkD2NaCSe9VA+5NzwlleB5MSLnnQKUTplmn7SYaLUiJd62ftrdx
5i7JhrOL7EMv9+txX43050MpkfJvhDBJK0UZi1G0M1Uf8oU0pzTRy3nbGmuyk82W52vKpHjrsTjD
i6VDvgSDN4IEbqs86ZBuTkptcaYxbRokUwAQ8dBm7zp70dXJoCm3DHsvt18Kb8D8mcO3RmMA1bLf
dhGczyCC9MICLnvijN3c7A4TXYp7jFKZTqhF0eM0o2Awbfx0kfrlGDcVfG6Z81RzpZJbl32ptiG2
Ua4C83bGTEgy1dZqkVjuyKQbvmbeQFRKTLsJ8oqTYaR3FEIQEuUdjXStZPEJ0yvpC+KfyePLzMLg
cVD4QeE0g6KyMM9I4ySFY88eUuYYCddO1EuR2MQZJmVJ9MgIp+s2Ir5DnWJYotDqYwJ6lOg4l8Cb
bCjimplYV40kQ2ivj07sHFwLI+LWylb0T2p06dMIsfi1NcfM22Ir9NyNPaTuj6jMpBN0VpQk4cA0
/WMQlX/nFL1/qo8Sm/jUyfYRHlT+qMzYkswmUDdAipbGXvkdSUS170Lbj2vHkaHdz+0jhfieNd7t
5deppqVVAb196FqJpw9thzy4teKiW5kKJ8yFR6igC6kbEZHte5ultDHETblT3VQTiOCwsaBz4qIz
midouRIu6qRXp7XmLCSu9gaYGfJ13UctQa8bgAn2WnIBoGdsV8Tb2q1v2ZsKyhuoRzoT+K1N4y/h
S0PZvXHJX+wD8P/umVlyQIJmaVgXgHYFhl10Zi6tWkPM4eByFA4wzCOVUEonftMTcCFOcS1gCzQw
H9/BTrTzPbFw1QVSpOW5ZYeXba2J5i56Hp8NnUnBm3L00owndEarp2iO8L+UdVle8jgb2pwZ7enQ
JErmxlHdTJZA1dI2GYryThFve2eac/XAClSSrjSq6Dt+1oaGZzr3BFjSKqNRmLca79rsXXqRIgQX
vE386C8N0IUYSZYfssWe3oakrC5ta1rPHDzYIQBQsIbuApdhAxxPomevmHjMWoQWn0gvJXkMwiqB
XtLRLBon7mQ+aXYvaMLQfYrZHWfc/AG2+4mg2k9IERvWm4UZsuWVGOpsR4xRdDfbPYsIRNA4mGfb
bMh36eUPg/+Md4WMiq94iYchcBKrvRqziCPB5PoIv5puGcmAUj4mXBMSsFsTLxwU/aI523TqrJbo
XaWnYTo54wttJLkEftWIC2wrFoE33Vjf0W3XmJwJR+GcQTOuDZqI8L5Tki8IKJ+Yih4GQn6+en4l
p0NBDN9VReM3OWOKLF+62ULpRpaNd0dCguMF2lT3X1TrCP41Hi1815OgE1vX0aPHi5Cf2GZdPvn6
qlFUUWZwAuiFe05ZgVJk66n0weDbAXeSWnYdIEr2yZxYKiZ2zEi6G7gS0FsQDbyTbMBs+0fZDVUd
9EYbn6rEg4BARlCtwop/xlurk4BY8WQxoeomJ9ft4KNg3xrDsNiHxagB6RCVCMM1l6pGbsNZNhgQ
sREwO9kFxyB3KvVwoeW7Yn0TAjU7b1otM8JN9rDih4h+qGGhrKuZnQUBgi9sXGxzY4hMXtURUC0E
LOgS8UTDeg1MtgJniIJoHmWkXpEJNMImuEF2ppcInPvxZUCecg9IgbwJFq/qsoev0VxSF/SZYVqd
zUcrzZItFUIkUqs5o+K8ohtLH5xQnom6UN18SU2cxVyZD083KVVPfEY2kgkqeq+8N5AR3eu9Tsij
pzzrLsnj3AsMepszRyt2jRzPO98J7LlPXxOoGpiS/GJB5uJzPvNKjzm9F7zqQRr5UBB7iM8/nEkk
t5y8+mRH3y7/0oh0+E73aap2uH1Zm9qi1UhZ6eBQU3+00X2xT0YFMSqSzJ2MbtZVNVsgWpoBTD2g
nZ6ksohTKwRoMgnL3Xql34HXDEBgMkQBMGVqsnUrdrVklBEuVHDAyNdQyex7SnT1SqdmDxyUhrkQ
FxbbuRO6HZv7wMRTc24pbHF9X+CM6XRXC0tdcuJMPMd8NY1SOx/aSb0MsZ6u8izmExA1mbqlsY1f
ycNFAu3ZNDJ9kwtRcCNnSDc7R8noK/uDnvhd+nMcZjWHnyOrYzLq9JYPIgC95V26bu7eaaLSHnq3
aF6jqFhY2oF835N1zHEmi2qwqVobOXdYY7Bd+CVhOBclTFhr7w+ARyhL55QtZk4l38zOTp6l0CVI
bDOloI+tSx3inHQ/CPSLIdcDFAlJgMIWdcIplf1la7Y515Gz7djLUZX3OQ+6JOdXiAOgE7tBt+Jj
kdFVrM7W+L9NAvHrjK4ExnRzxnl7YEpdyHxCPaeFMcql29HJMZuT4TfYwVyJ5haIPP71wragJzai
RJsRL0QobNzeJlh8bmJ2oHAC2xuscCAcObXNNTt1JuKtBgVEBqU2iHjfQ7a5sjXNfPHV2mw3pcbu
kYnZibET9NSXJEWU876ca41YXnrnm55wGzLJyRGkiNCShAKTIkq914pGl7mhuY4eYQJM9QQ2mrRR
ojyR/yCjSdD1WCK7mnpPNFuqWHgvG1+RLNmUpX+Szsp3Ni1ogR4N9TQ8KpfUoMBWg/Has0HVOAbN
C+m9AFnqUzLaDZB5Pt1SVN1ajrtrNXNp6UyAEM51Jc+IbG/5FSuFxqM98TyCTcdCkoKZPBGty89Q
WVryCuCeYSog3P5Z2/m1dmjrKVlzABxeLHvoGWGcpbfikRJHHKxo4dYiCqzKAOy2SnccCbuLFIlu
eTJCAsHghQ+DiHt4mn6gZDIj32macdm1qUKQYsfCI1fKRzkd8/hI3rMblFZOx7uy1W3KCM861Spy
LqrErYgpnJQXTEALnBAfFHF0LvE7e2K3HCdwGiAjTFqR6W3Mcpwe+IIXsbOQ0N+AKhDZoeUMheem
jEiXb4XUR7QrzvQd2JqFYX6YZ6YKtbzZyhGnpuGAQGm62HkWRFU9tZnZvsX4Q4iftROymvRpFN8p
HyO8UHacInZnuzLv3NHsv43uBH2cnXrz4leOgb5QkglNJoH3wLJVu2i7eU/3wzDUNzQ5dPfCa235
oKwyQglGO/u6QOPzTGEjItFDw+6+7ZoO5EK3hg0hplsXfm3yYJFbjYGwU5APSHApx4u3BaslmPSE
PmZHYjYuv6meBaYhPZa7wYvtr1amR3cEw7dJWLr4jS4Wj5CYHc7q+YtrzWDoDXz31BrawRoPeZsX
6TW2zF5uoOLDy7HczjUPqUIIFjgr7l+NlqzEZomqjAYX3++1uZh8EX3uyB8VOXkDthg0V8EEgSMN
Qa1gTQPnOZQPWp7VD3NDMwfngpruscvYCN0sl22DEpxCD4MLPoqPCD8DoqNMnhNJxHRuj4PPrDDQ
YqDwJ0kBcERjsgWi/Hne20DTWbbRDmxiDXH6KhgH9uxQOg/sPkZ2rYwof4XEbsK85yME+puKeggn
6XhPeulj6AXOyZre1/HAwHU2s4nvsPbMi+fZB3KQwSu0IomffI3qTtiTGkL0eVJTc+tS1/5Gs6E1
NgWzAdmqaCrWhOgie0kh77HD7DIo18gS0HPW5pITLVksw7OHxiNGXiYqNuA6tacgRrgMV2Sq4PWI
qJFPANlqKM26cZdVnoq2Tp+MPEzqV2Fvds0DM+ZwaQ6uIBWJkyZeJyboH1bR5V9NcG5sBCAYxvu5
5NyztcnweibRHYNsj2cUOtGY9heiIV+RXHc8mVtQS9ROtFqk/Hl0LeEw6XYUnQhqwJS7ylojAXfO
JXpYzYqfLatqrv1CQxFDTSAit7bCNIXqJ7v2p8y0qdtV5iG28sHf2cZQXqKpLjtSs40IoL4deQ9u
NsIVbzur8cKO8hX6f1WY3q52oi4hgtZYyWRuP3s7jlXReaJXfRmKGDrGaVbK+jmiztrgYzeTH7qP
i28HdgTh+0SU7r1N05WHlgntS6QE3uCFm1DvJLW/eOuOBd5yq/YR45AJ9jb61gApiWyuJx2JSrSR
g5E/pENNli/Z3TSMumko3ZBkPvdhmPKGVZ/5YdoVlpG/0W2mipThftCIdCnEcl7nuYDfIMzqSzXP
FnukVLear4O0sfGpBjZXwEzpx9f1IPTiBGj4+N0SvfpmNER7B6w0bU9wLW2ZoNNGgkDR6hpXtkWw
CFGhI4p8AWJw2jSNT2SESdniomWe0JgXsZ64NtLpc+zG3ZNOOMcY2mxXTiyIBorJo7XfYCVCimqa
iMKt5njVU6ZD8NpE+uxdZY4UtzOlnjedWhgFJYy+X5Ou5qhE5Ejq7YEXKGochit/kKlQk2xE3sbl
xIJhBaKzzANd7UKeAh33oGr1DdxBKdmlKmq3331/0Zifeq081wBORqHqCQ/EKmxkX9E11BPfU11R
3oethnoLqhmeXT/NcfVmFtPszBZxCEel4KhwcINTjwa6VofactxTjdidb5nAjMs8SvOAWROe+bYE
rGjsyMYQVVhRM2/Y8kZGejZTQDPJHnfTF4TnvCwc2WC1IyrlK8aMoq7ADc5fJugVnPUsAEYYl3qU
YJTxV4cA3VryRdCH3ifStL+b1UIEfCa76bJoLJyWOqmrYCzTNROkwddxayUkmgaRvXRQBedkoOYR
81oAIYxSdPT0M+dg5qSdndBmE1ejpQZcYaM1UO4YKS1undajRICCbzG37B0kWCKTdZMfJRnjkNwD
/34syzgKyTRak6fZMzpn0mlTsel9QlFPVOeJS3AX+rWxvttssVhwN42SBjXZAkIgDaUSjSQSRXE+
ToWiZwRPT7uytNJEugjAl6DHfOaLLtraBJMDnZD2WatF3j5J6FMiWY4ipqcKYt5WkgJFEgB8S5pZ
Xt1m+yijqHFOih3VQmWyPF7kFEa1TU35bdmUzlC9gNrVtBBjFjGfEafNG/YjWr1lu8nuy8Vp/AAO
QKwsPRGtJ2oH443Bl0JCBC6B4nrEqjluPcScIiSxGKTgHEkqIFFBbWdnLgaJo70nCY7LYtKAYRA5
kMfXD4VYAw31ER6apafrMVLzCvld/g/fJ05ir8hepg9at+4JLi+O6gOH0wujxv5HkqbhMnvJmWza
0hysYl/RA2k3gx8NZ30unZ5sAlO7onhChFJKnkcctroV1aGPa/y7vbRlt0npCa6EIQ7Wuy7pUKAC
JW8h5eEEgMXYtvM9322pbcHvsSj3C7PCTrp6dJUWln2p11b9daAbsIQTRRs3hJ0hOdlFU07Td2Er
FBpF5hDe2EFKxEZCU2rnR1KbmePm6FYUkY8prEnydRbPaousPIujq87xFgeGNbk7zsmUcQZIMtop
22AXgsKQ6sm9TkVbvaU627GdtOaE97tECU6Bh1Hzq1oCbd2z2adKX1P2LM+ALtH+BEODQh1df23j
UOJYtgOWyofZSPuJNRNSiSVx7IRV6ujdjnZ+kR1wWPVXhiMQ2RoGHIZbIGuA8JE9UliLY3d4RhNA
GXmhD4bV0Cw8g2yHDKD/pmCVtncpTQdvu2CD27Hdn4zQ0YsSs0SlqVtkS+mXrk5T6rIF9dqAnKKR
2Txlt9oLv7wrle9foHmZ4ws7tqVct7OJtutoC8BwMConxwRUEXCFApqzuyWWPsebpCSuwMwvIiYj
0/YDA68kpqekxBYO3rB80Vy30zd1b2p00ZfBeWklLg9aB6mu8I7WFCaIXiNii5GLF3/QdEJuOooR
MtezH/5c589TirAOkm3Rv/mil+03TjGosXaJngr7pWa2KhsMBlSQm7BWiDoxx0GAeFoKm7hZp5gM
GfpkxM+nFMfqftvC/KEo4lZFx1kGSUHgThjO6JvTTgzgX3jDD0TNCZNb11J5xQwTR/f0IhLFmWps
XzGNMX9oeF7jwCR0w96PCY2ZgLMm0aONHy0ixEpkH2KNGABKyX7qbfUW9dIWCqx9VxGRTslr0fqT
yXfh1wo9Kx6XBDrnBkFc3Z15dPytrb8YTRoS/Gwtd3NqWKAHEo/PPmv0HKqiRywmRXtHJqd1SzNy
g4E1TijeAszdtBq/aJcXvaWdyFH41x6bvRK4WUcUNqUxYMbIjcXQxKEZs8V69X1CLR9lTFjiSe0k
iMdRFlA5ZZ9uSo7vkQcvrMmAROou38ZapyZQM/DbiJLrsJSUwtquAoIp3R6+ZmI5LCuiqrVlZ4DE
TUJKGs54Oo79hMyizP0dlB4NR2VsYyBucvyN1AkTrGuF5te1SZNw6U/4R0VDmfgft60CQVGEGzfj
eA8Ii6vXaRrXwSm3izAubEyKEw0pSNTMK7oFgSTt8JtimbrTECRzJtSseQihgUs7LGZbnNjRqNyt
ppqeAmNFUMvGoNjbUsnV8S9YnaHmIAc3SsGDXK3uTFStN55pgryUcPSVJCilTzP/1KDLfbHMCoZw
5hbGrmpgnIYOERP+3iSeyyRWro8RBCfkKXOOzKi/962Z7pEhOvzha6bNg0SinR0Skn5IJTUav6Xq
zHs5nTR54bxhnPXfjEaNhHggWiDmbHC12rng7IDPC6slhSdf6i4MI4r8pCTmUyF/eBWcmxzmWkms
Hz2Ak4GCKbLwiabAVtluckWJCQ4XdRRY7IZGvS4Gplj01ePM8bWmSr507kmhxal+AzklFyewFpS9
ZzXXnV3aoh/YTthOEjY8gtbu6vMyz43YYiu/UN/S9xYtxeRqalPb3ya228hnk0WxurY0v9GwiKH9
CCldUAW0Uqf5Xwic/2fq5f/vCATitwSCx1eVvr1W/ydM1fxOx7z+tr90zIb5D1t49k/ihG274Ab+
pWNe/w97XkRYgpfFMZG+/YtAYPzjZ6KIj3QRNbNlIt7qsIuscIL1f6HH4dezJ0Cq6f2RjHlVEP8i
j4Q741M0EJ4FicB1UE2/l9cpRBCgAbGOrWbRtr9J7ZtIUfxrAldtuuoAAsqd7nSHiOzD1a6Ut356
BdZvG4GBFlYeaBT4LXgFvGWgbO8rdIeoOOeHZHzQl8ukue5Vs8nYFVRBNu1JIJ69G6d+Wz1t0zl0
Z2Hc/VS2/RHmAqE9fx8L5JE5/g+09v8PyugFD+W/V9GH/dfXX1+99Vf/9eZpro1QHkoZInpIamuk
xb9ePc2z4V8Yq8wQDhr1XQMt5z9fPtP6h8nb5fhAqfjv7vpe/vPlM3zwFw6yenbFusOB94/evXev
nqAb7diIjQHt+ybDHOtka5pOeafUsO9Ip4XQYMSbNDGXzS83429E2+9llX+NQlQ9OR4Icg1PHHEh
pVa7cnQQOGr0X0Gt13logufapCTWfSIZ/Wwo7vavwt8s80ckweWw58T3JpThs62PsAK3uf6JKHYV
2v77q/15UVDnVsCm7qLstI5GoiNd2ETC9fuamsrGqIV2Xg5jh/tZJXI/EJe5Lzu2vL5ldC+j31q8
Qf/3Dfubm/pe4vzP8V1zvatUKuHfvb9SgwMwhZux3zsonQNd8xE0RFb9549O2Ly15OVwsRhB3o+C
Q7qj8Nb0e0Nq2tmSNelpXJpa0KrZCf/8gpgHeQ8RObAbODJaGAArtIXy0J46jbd3CYdkhvOtP1KG
/7xtjmPxMuLio6Z/zCitLHIGPDdSe1OP/CuYQe6d6TvVn18Lq4nLOQAPmc7q8v629S5wdw6Pai89
hXa2niitoXr6ZJT38uG/rsVF3c76xf3iQ34/Sq0wKdSjqfZwMNqThiNlIBvdO0HO5p7Gq3y1dxN/
U6aUB//4WTkrhMdhVrNNuJ/vR9YzzS1VpRQ+SbgbyMDlFk7l/McfM6FeJlMnQE8i8Y7JPO4CKaYp
TbmvIgNV1dRo59iKndBolvaPlN/rrXSZap11c4AWWz9GUqEZmnXIILTEjNLF3dgDKamd9rJxRXXy
+3v3cYpyfcRx6Og9th687O/vnaqGxF6wFPGK64BlYPOGtWZmOw2g/R8/pvdDHe0sOPnPyAYLhlKd
daht1LlTXH52QR9novejHM1EKIp7KVut3pcsVwGKKOOCTNX88L+4bQaHBJ4UraLj1K60zOYSrCnX
ssTzQSQEzvuaSDfQndNPJr2/vaB/D3U8Ew0RSQVdzAWB0fRO3Fgseyc1v/9H13O8KDq91UAzWaO2
Mpz3oFfpi4yasek6Sry/H2p9zO+XKh7QT6uewefqH2eJYXhAOKN79T7rRLuPVSkO1CTKXeqVb8yG
xSdP6m9vH94s5oXV9LNuw39dg5NYWzIFx2JPE0fbaQh3yPF18z9+SHjVqIziAhQgl52jTUUzaG5F
mkS1zxP12E9DvpU+CJzf37kP36plkLyxbss9XluW6veXskZX0zPX0YFgPIOlk5Bcmij49LKltvD7
sT7ctp9j+ThCgOPp9s9E2F/cRKxWUc1OsdjLwZleozhCnOWLtP5kmJ+hjO/eBsYx8TEQYWWCBbeP
PldaMh5JJKrY616eXEL1T88JuhhpHYnyfGmrtTSXTBdk5jTnDT6Fqxz28lPfo+dFIIztvLOS5cLt
0cmSlpSdsQJ0d7SN5GcxW8dv7fpzctNZaDCNfoj3pNOX0sVKi30f9/6XlpLPpUHCxV6LbReu9PDH
+w8sqVDleJXw+6FSP9rq2GY6IEV3i70JqHfWR2tT6Cgy//ghs5S5OiPZ/LWeBn79NvKlipBzIyzK
o6LduWVDTpoY+k9u3c/l6ugZr0umjr9IZ4947O0rmt7S0UHn+47HBFMWFOIGIRrtxcr2ZCA71Geh
HOFDkfE+0QZM/H0jHP2emZxUIbOTdzhfzPNxbtxzoP4IrIhyAqdeDt2yxbRY70ZZQyvWp0He/Okt
Ms0V8gkyUGfrebyrMa15QWuMMjAvyDMqe1UfyLT2PvmyP+yd0BtYHLAQyHGW52T2/kFosa/3Hqyn
fYQC4WWWmRHW4xzv5sFJz9qhbc+jcf6OVFfd/f7yfu6N3j8bRsZKzJeOmQ6f2fuRiVWvNM9R2d5N
EpK/6JFbd2KZxWstW5DUIzDoASuONd3MmZ7Xm0bOTR7KjtTDc+n5fHYIFTFMTF7zheh5nB+56ADH
fjJPfFg0uEE8AR9g7ApA9dYb+Mt01IvSGKc4zfcL8eGbsci+iKSyggrrczgvlCV/f1v+7nmQtb2a
NiEyuvY6O/4yHESc2gedkBGMF2GRqeCx0ZGN8tBRabR3cml/6dFk7wFkVA+/H/rjxGuuLwJbsZ8M
e/94vTLbbIb3B18rcgg1TRQqHALL9r8f5eenffTcOXa4LjtZF0zUcVgucARnTLHg7ZuspcJb6DQ1
nKGcbrtusk/dtLVO59lIHhYksyGGLPtkxCRrbwasIiekLfh/ukxbfADrmU4AracIcLS2pfVioHN0
0n2HqYaXnyZzSxnzk+f6NzcX2xE1ZGoVLNc/ycS/PNd2maelL0S67xNt2tKalFsc7Nl/OMrRIzTS
aO5RR6cQZYFF5qzn5BLm2idzxt99uny5WM/xTftM4Edb9wj9m9fPcHPmobzyKh2NZBq3NMEAQBYQ
spu+C2UDPiWQmpPeF7VOUgk6E0i+maOfEOuJGNDLfPObyUf1A9ZF6v3xAsPk4tnUlZhALdsz339H
igR0I468ZJ/144x1yVuu7cLKtr9/mT/ui0gDNjxeZfrnHNmPRiFmBjouytx9SufuVPgN8iZAV1t2
7p/hidftyPFnA7N65Un46+RwNFQyFp2ZeyrB5DL+mDKXMr5NB0S5D1KSt+2ZX39/aUeh1hwFqQ5Q
UoEuwDWiYz+aidAKD0s7VVC7VJPvy55cUQStsdo0HOGvDGMZ91rrqLOJlI9gEXG1k6QUXvMoxdPv
f5SPd5kvhw/H1B3LZgu6TtG/fDuGWeszDLaEHWGx3DuwwzaJR+gX3YPyk8ng42z/fqjjTeFiqQSh
L0QottU7NOT5QRj9vJ9SPz53+sb+D8dbl4NfL83uBnBsjKfPVb7DVml9gzQ5kQjoILEm5PWTT/dD
tY5JiDBhKv/khHA3jyaIjL2OwlGQ7C2S1w5kOa7EIBcoc4gfwbjQSK4OR1dWmwhH2EuBtu7H75/l
371W3GL7vzg7rx3JcSUNv9AKkKHcbRqpTFd1tZ+ZG6HNtLz3evr9WFhgO5VCCjUXZ3AwjWkmRTIY
jPgNTF+STFwr1vvYSJWaLhuc7lqvPzRYZ361IcAewVoYGF/G0RlMUebTrEsfXMTmzr0ToWyLkcvt
H7K1qVAwNxB9kPUpa5XmRrhXumieRv4Eg+nQcOyO/YBbFtL/6k4s2hwKtQ6OFIVSCm6XixxMWFaE
WCj7TYPw5DLHkHPn2cHNstoTfNjavxj/ClIrzgsFxMuhujJBqC+zQ79Wo+jBiKbxnMNzB2ECTnuO
smRnP11fa5RceUThOExo4ka4HC8dGrotKMr5KRDCx6IZtN80i4udqtR17GMUcgaqzJiAo9N+OQqG
ZFXX1mqIsn0wfKsyRYe2CBAKTWXYxbzLTlWT7JV8N6fGDiU5MBF9tFahADymSqoJST1D1uITIIvx
AwJ9404A2EiHwPWoGDVRdCObfT0vf0QAPOWnKVMwpwW8kH9Il3T+GWoCvwf4gs/6iIZwOyPHJwoY
d1Aki+MATeSFblx+wJVwOdw+FSsnmdeob1ikdThoUqWiMnf5qaN6IYDgsudTjCzfp2RwX4toUbhB
EbRzk9T4iHee5JzORv1vmWjGWc1ncZcGSfKEIACEYrh3e3ff1lJgN85THU1MWW+9/FG5itB4rNSh
31Su8S9qagPQNhxH9iZ/2YH8v8lbUu2GZJDiwGqceTTm1upQ/e7ZDz8g8LjnrGmqRxc1/seqt8r7
2W2ie6yPFXxikAxf6GXvZYorI6n/+xU0U1E/0mnSrEvz7AWAZzYSDRCLl7+KsREQp4v+1EUZpLa+
Q81vwgOhW5LkGdZ0AZTPLf+6vQ82vjglBwRAKIzA2Fg/nAebkFUJRD5z1U4/KGjUo+GbNjubfyNa
0cCTClmEDofnwOW6ymMXYWiieOHSfcViGQh+lAOlkKxW1d15cG4NxvHCnAo9HJrgq/NsxJWxpEOn
eFOS9h5PUvtMPmG+mFkButPK0o9v/4R0PRDTtwVCTcbqqo3cBNuKrGdyeBudRi2FsRLb6dN/GIXO
qYk0FyrKxuoT9sVI4tQ3igcmBNKTlZALom93uj3KRgAWqJRJxABXNg3Xy4WiyREtSAwr3tCgKxLO
Tn52W3n21bA99mU9PqImF+9MTf70y4yX/OSPQVcPszCbG1Qreb0k3SKeEPLoHutudv2hLcUPPJaC
uxYHYx8LRdu7Pd2N3W9yd5Jpmw5V9nW3Ly0U6jlAoD03jGDFSjrBglC1f3uUjbSAzYjUDrNkBdem
XXGKfa3ZTChTw9o+TrCIjmbp6sAKteR4e6iNCXGPUcG1eXTL2H65fkPQaDAjGteLosH54ow4wTXI
NuykVLJRv14x0krsfCi28TRct3TwVlIbRBpdz2qMCXGHMgJzHgD4xC9G/WloY4Gjsxr/slBeB9mJ
J+lPeGzaMyodqY+47HCauXNfWiBsQJMWuwEESCA8tsNSPeFs7pxmkIA76lXaRmDAFUjTTXxt5Etu
9XFUHjWBHcSuZ6ZoNiBL0Ab+ohkN1u5O3uf5XaL00Yw+hDp/jLNFDBKgEv9E9Sn9qKdm8IIwGfI5
nabC48pYcuglojTQsRjDPny5vZIbm0amzrIaRbkf2cHLlaxTt7cUrXc8BOm0MxbEWFpjGnG2YYjv
XIc7Q63bjurohlYD28xz2nh6zzXR3uv6ND7V0xLsrMHeUKujPg8j5hJl53hR6rSfi7RR72x6J+/q
qB//y6ykQLNqgldA4+ryA8I1CHFbVh2vV5umPxlwd/tjCgvsI3hH63x7tTbOHfYs9KRpqHKZrqs+
qN2YwzQ3jtdB0DoqYDnP7mjvJW3bo9hk4fLOxgLyckpIacDpbNgTVO57CMwtYhyglXdiyFZewmT+
f5jV1ksdc1GnrHY8Y6jrr2iR0fYOFPFOq9TfuNBq3w2sGKgJwBNSeyvvD5bVpm+PzNLWlG4XgRMc
mzzLf2TLI1BLGNwt27/JEaE0YekE82juTHXzgyJ1idwbBGQgaZejLItE7MP99OBLY6fnpiB9ESC+
+w+bg9zABT7nUH9fbXpnTmZ42oXjUST/HU116GlFPey0QDZPFg9t2QHhoSZWN3dPEYf3Jts9rnvx
jM1f9hU1OdNvK1THb89nb6jVfCBhOEhsc4jrtMsfwbW7fidGaE9Tlf+HocApyMuTpxNn63KBdNSX
JOjH8QY1LKWtfPswzRgYuBLce3tWW3uB7gR5AMgInmmrD9jSdKO2yREuVdUigyubM1mHvhOVNhIs
hx6MDdfIoF9lraJSUGAqUwwJyzQO5gM2A/FDBlrtDrVF4xBDDnociqj6dntqm4OS4QNrQkgUoM7l
Vxx6DdOz1LK9ZBhRqKEDdnYDMT6ifLa8p2zc0Wow4p1Qv3XbupYNas/kQce4l4NWjWsP6LlDrkhS
HA/HURKvFZzFs95+siMje3vEwEJJlvep7huWJdf3j4gxwF6r1I6z3JVIYvTQd09mOdZvXz/q4Ei5
gh4EXLA+y8KAPKUOjKKhioGli+qcCt4UuDKhLd6kXf2ldvu9C3qrdkC/hsozXqZUYNZ7MynzCq4r
C0jCkEDsUvT2gx5i3e5Bl3L+7jNipKiM4iVsK8vDOo+O2mhp4rFI8W9RyFt2PsNGCABMppoUjenT
Y8pw+bENtRfzrBs2RKkgPuUzIHtVxXEVSPJ/WVesjgUVPMNwqXhdDiUAaTZQ+CHypE38YRjNCJmH
wdlJaTdOP3U7cnPaHcCSJf70z91jKSX66gQgD8YUahIQV05xD2Ph9kHcHAX8Gs9FxgEcejlK2C9t
EiSMUtlUfKGJfl+aofDfPoilWgDAKepjxrBam9Qe1CrLNduL22Q5GzO0w8YUb4ZaycXQAY6BRJFv
6NUHcyAqxFk22p7hNs3R1UtM4p2o31mWrX0GGgXIubCRY10bURqaArUkam2vxbf+blRC7SFQovwD
NnnN6fZn2xqKN6BUQ6V7xxG/XJslLDJjxDXIa5D8wXjSis8KrxCviFSxs0JbQzkq9QnaQ0iJO6tL
II00NO2n0PZALCCjmHX5XaXZOVTwcTeZkzfk6nFNG0naDhKxpIXg5bQ0tAfKHpiHpzXmfZwquKuU
ypki9V+2AjtHCe0vhYvoQ12oxIxW/2fs6h9v/7I8ZWiggW9w1TVySZqmpim9QKJXX3il6VDVS0Vx
bpAt3VlEmZpezZbsmNIFIfrVevHPY2xOTpfm6gwXsdKVx7BE5KIKMUNCgEZ7MvErh6hf1GcsGYcP
DuIJ/+EO4n41XXqEXA+vmfUfd1Dodhgf4gHmZXCyDjZiXEd0sfagA9etFfRzKVbLi8BGy0tfJeil
4hZzjCyqh0idOIxFDMMV00z7l6LV+qO5YEVdtWjeNliAf+lHMXhx0bcv2Fjr085FcBXR+CkETaAy
oJdo3sk//2PGS63pUzph4tU5av4orBiH5EH9dnsD6VcHhuoavErqlDzfuW1WCcxYTYoxgGv30DtD
w2fBiwdeYINGAEzPfvKcQpt/IZhKNlWrijZRTRgjjLcWZI1sI0LlbhSxhvbDCGHTHzoVXd3BbIvf
5WinGHHjwZBDOq2GR7XHiRENES0dPqELpn6xW9p250FDJOVQmNqAOxYolZ0wJ4Pln9sWv1BaAvKK
p1eGR+gqzQ1nd6ycehh826nLp5bXAoReJ0braVzgsQ6kFWqiK//e/qzrr/o6KkUiF/wJQLs1TLIy
wzTXNcgQVlO35yRFQNLqBvWAzmx7vj2UvHNWEyQKcRlR1X+9Ni63CYyLwHS468CC5K43CD16WRaB
BFyoKy9RhfpfGgrnOxp+6Q5tYf1pqYqSM9mStyRjzxr950ZKhKTBMoAPEPNv6rK/FlVyYJuwvkvR
/0UouJ2+357t+sO+jinpVzYiRpq9NmqIcPZqkCkbkMpq9NOCfMVBjUqo0fY072QU6yybCpxQbUCN
BFcCvLEKBSYy3aFRWLUfcI16mcbU+lLl/IN4lCbi7s7nXAdYOR6lfLYqsoMGBf3LhUQZYMa5sq/9
qTBav5x0dJLDBMZ1H6fTWYtQYaOFbt1P3NuPtNgjsTPhdcB5/QE8BHWiDSFhXeGs3SRzAkQT/Llr
MREyueAQyZ3yeCewXe8bbg8aEw7Zh+xgr7Iop9d4aeiQWlwnDotjheP1z8kaJOWgLOJ7R+uNUw6O
1H/r1mFY6u6SDcW1vWbZiADtdIuWjI+x6T8ZWqbHpqo/L5q9x1Ha+I6UiyBcUSKjOrZeSKNyRgXn
tNKfSKnv8xohyTlU5rs3TwcJM+CsshvO02WV8C7oJFsV2lKYTKnjt9EIlHty7+KkFgr6GLfHup4R
tDJMVpgPNArQbZdbc9HSxg3mBDtKBUswYbfagWJMdro9yvWBA7OHxQIvDvKLKz6NWqL5RREh9+uw
T/CCx+uK5po/Yod8bJWgefN2ZzjZzWKp2PPr7T6hzANHPS6wQRvcI6ChENHlaQ8KvDEpHq6YVrgG
J4soffXpkiWPzNLvrfQbTm5YmKbiru1y7NkVfdj5hBsLxSILTWC/IjPgVfqL07dtkpmVfjOpywej
K2dvdNW3wmrlA8uQaFcyQTaEI3/FH5mJCOBya7VW+ghUiHeI50zYU6j1zvpch3pGoSKgYs1McqKu
bu5sLuYmQ0HPTxYM9WBAUabXBuFPudG+fX+DogTqRvilPrVOtRLVrNNUUUt/qLBjUcH/0afvF+/2
/t5aHHY3ABacyEmjVxNSKGRjepNB0xixtNKrpYNwoOw13rY2nMOTju4sYExASpeL404lUaByC39M
a+evCM/BMyptSC27qAU1dh3sJFhbs3rlpXFrUJ9fY1GzXsvTWl8KH0ld13OQLDvmEbrWb/52bASw
HexpyoivaewfW27qq1EvxqzwS7BF56JFuFG1SntnlI0tR0MIwgREAS5jd7VChlDDRouN0o/GIUc4
qcjPC58NwGnn7gx11QrgEPFwtCm7gH6kmrCKqQjFx7mScEtQoe0ODsLAyCV9o1f7o4my33k2PEZ9
8amc3ccqbnbawhtrJq8OELsMLgmZl3tkbIJspLiAfzimiMdEG7A8tIu9KW59TSphsJF5HJvcupej
6ITFNkCWFZdyNHubjgCbtNkHFKT3wt516kTx35TsUhJ8CwLy5Uho7FoKZIjSB4aOOGjdo5bZGr0f
ZG3ybCyhfkRnprwD9hl+rDPR7lzFW5+Tnj7dDkiaULTln/+xOaH0Ihnbx6WP2sR8bBT8Q2mGdjs7
ZuNg04HgCgaLi5/C+r4i0chVc4ClFKGf/5IsCiDveBFSIC81cJxM1WFnxOtEzaElCYvIkpxGnlGX
80q1vFAG4rCftTj78T7k9ReW4qnREhQoF9jCBwAG9Z5N2ubRcAlehH1TEk9W29OcwrZQgogQNi00
p/pY+RKiR/7gNLr4OZUCecE+Ml66uGgedDLFrz0on50rYWPuJig5rgOSRfqPcjX+WNNY5KPWq27u
a52rPCRTkj0JlZp3a3bwRxN9eAIR8FaMATEBjJ68HVTKfrCXLweF8N41Y0UG1IAcu5vxODjYSti9
fbua5PiSnMRR4T66HCUmWjvYeuS+Ws/hhyWqupNCZeF8O2LLe+bPd6mcC4voyL0q13H1fMJ8p+iL
bMx95Kjj9yVaL+/hqxZImnfRKajgXCY1lgclEi+n2yNvxB1kMHhbsIF4F6+xol2OOanR1LmfV3qN
y14ksBGfS2/R1XHnzXaF9XudJQ8nTj98E5Khy2/JvwU8hA8A0i7WT63Cd1TpnvCiOSVZ86J3w501
5i4ZhXNfz/UpVZJzbYR3TVV+uz3njRBEWZqcmUIkBcF1+Vsv6rDouLRgUTdEwBxVVvQCl7fvHOjG
vPblSwr48yrOGsjZUcpYMr8WWky2jMBbaKFUdXsuG4GOj8mLQ2KcKYCvvqmKs4TWokjlC2T/DkWR
KfcKmLMoQLrcdhC5vT3cxqeTLDp2KtkFScwqQzeCSeu7yk79uKmwMq6L5m8xjMvz7VE24ol8QcFa
4cZFIkb+ij/iSW6HY4w6ZOqbbjr9E016e8ZLqDmg6uM+ZPWAmdUQantE0NerZ3UKZYKOpDRiCGSF
qzCG/UFSRJA2fPCoJTZOfZr5OXSdOzuzOj9JMGkK8ln/sGi5doKQQL9ZaTIPsTsataaTIaa04AMT
1PZOCnLVeOPkcJXR8JXPbtnnuPwgs5JxY0ckV+jUDYdECXBdjwq0XIX7zhHJcxDEaAqr4Xs7yt8l
xfic19hmJOb06/bCbCw/gA+KhGSXZM1rwFXSFGIwa8hpitVpD33r1t4898NONNwcBdQtfT32AHfp
5WypM049YtyJL+qxBQ5tNQ/okP68PZWNwAebUS41UGipFHM5SFtkTiVmC11FoHanKYqWo9tCkOrd
fmck+TetthX9HDYyLUoOzxpxbUxgb5dkTnxrQg89jIlvrR2yemT+y7clTPceg1eFebYLXCk8U0kH
+D/iam5jivU2lDf8RMMH05hQ5MfUNP40dqHpV+6UnZQJKeY2c1yMpOfoEZeq5LhYcb6zc7eWEskc
SSY2ZUNL/vkfJ1lmSpOGc4evqUODcmCuHBWQlTt4/a21pCyPlyo9DxegzuUojh2FWYQ3OrTbMvT6
fKhPLnCa0ywKdSc0XU/otXpL2QDxKOqPqwCozpFATzfPfQhYCupu0492FOr9zt6Ub6fLLcMo6GXK
W5nO9npCRR0Ybl9EuY/6qzUf0RKP6w+CRG4+QzIL2mMx4nB3TqPJCQ/jULX1gftUfy/h9ABkg3H5
Qe03G44tsHGdghDdsFMkpuaD2qbtRPAoqx9maYe/0gg+MUB/FLUfF6vt5xPuPr2FGl2i/Zo6I0YW
tZnuUZjEs0DVm/dpMjbGQdGMVnh0NIrcH+15wVkjzobyTiECflU7jCz81pybIwO7pznQjH+ksaqH
HIGRnyurVr/HwZj9q8xCnU82GsnG0Wlc9UdUK7N27rI+uBOKudRnvSpztPhTG+imLkJ8eAqceXcC
zkYSzffm3UUokDjcdZV1VtFE73SkR9OkWhChd62/a+SPsSFUmg9VHmlPWi4c7u9Gf7ALNThp+Pj4
O4u+teaEeaAqUKMp1l1uYt6fmT4nJleOtYTepA/LYaqQ1u0Esr23h9raxHJj0c1iQH0tedCPaa9i
9ALlvrYQi55RT+cB/vaXnhRyo2mOsgEMMH01IbcyzAKNwcyPUmlNniO4ncGr2zn7W3MhmYRTK+WY
6NBffjaBV4ZrLyMMrqr8rA6QKYIgV3ZS1+sAg2rMH4OsphLpcxylM4Ogn0iPM3Hwz4nRX6Rxvsdw
2hyKVyTtIkq7V+RDjDz70m6GzB9CFV1zqw68ALTqoZ/mbmdW1xcTswKq81rQpUOxCpuYOaFib2Us
UFMVD23VodsYlfirZH1TRYeswEf09sa7TuwYkTudao58T63TxyRoYrdJGNGsW+PJpuR/NOfRPjUO
cpxSmcUbEuPthSoGpfgqSU9gXdZpXZomFDJdHEqsIR4fhhJTQRt2BpfwvNet2diMsEvY8DzmaA+v
qTTONA5LUbipP8f5+IQ2rvU9rVFE3fmMW8MgUgSBi3FgjK0uIbvNAQdi24QhnT4+623Z/t0VYb5z
C20sFieKLILHBbzJNRaJVwX5PzwSPymz8BhVtXZfY1kxHeFUa0/jEFunobGdHbze5qgmlzkvJlD9
69wfSmRvzfWc+pjHzF4tEPnWuil5toJU9cpQJF+txTV3Yu/mB8UDCeULFI7gF14GEYQodVmVSn0p
530XSxed2o7fqk5GoUKjB0XFFEwIl/oqivAphYYafOqPSx2+myoEsnHSGMqdiCiP7Sp5uBhGTvaP
nGvuIktMKO/5Zuck9xZ5ro3ubf4TURkUxbFp8bPEheUw55HzYHSB2NmdGytocJMikkPiB+BHFjv+
GL8tUMSO6iDxl0J0zwMKX8cJ4x9sWXs041vR3CsorX+9HVk2nki0ECmcUg5CSoyE/nLUuJ3xh6tr
hCzMIa7PXDQ4uVaNzVO4NX6PjtP8HBrVfiStGrB9Sqa7CAsb34Li+KTmabCzozbCOB1AkDEWnoES
MXL5c3Jipz4pVeLDax8RHE6yczFrKm6URrRzTjc2r4GSKoBrNi/43FU0yJ1gxryQRxlZRYejSZ2e
i6Tfy5G2JmTL4pQgIeUhI//8j1UVsdrgssKqBmkEnXtZKg+PSefJMMe9NuDmhGS3lvyXx8v6aWaX
aqDVJkNFtftPiMnCgxpHe2yvrV0KKgI2MXcgQK3VAvVTBOPF0RPfcIIYzHg9natiDt8J6b0ThZZ1
D95z72W2NTNKxGRc1OBpQ6+SlSTIy97ls6EsgFWA5ujjx2ko6y+3z8LGvU4vkEv2tULqrh9d6JoF
QscW1rfNeHyfhmHzUiQB4iZ94WJPEhjmTsTZmpYLjZVWGqRpoISXeyNBdb4bcATwE610fFMRrafM
6p4s4VaWzksSZTM+HVDcdfUhU9R8EOmApG42jA/41E73Y67F7wzMt17CEL42iQyWIF0Xf29bPI0w
Ml7K4+2Pu3EO+LQIrCGPRRlkrbKGoyxQ5yUkzjiL+OoqeGXUKqoVTTDscSk2PiuHzaRbw6QxQF8d
uX7sx8nJ59gvShX59FiwO1u3ON2e0NYoZGN0zgwI746zuvsSfQTAPacoxSjaPzVONWejRqbg9iBb
Xw2ch+QkcTFQq1ztEKQXwxRXcH9KcXqhrDccC83CEk43up35bA5FvmfZEoJ/RabJlxHHhAo7QC1S
/q7DKTjFo/6iKPhV/Ic5se0ZApU6Ki2Xc+L2q4bZRpWmtK3wWM5YyxhTjDV38GZSCJkDvJ3X0hvN
8CsxFoHcCqoKOgI4oqb+14BfxXnAOd+e0EbigPIU5VabprvErl5OKGnMIdfB+/k0AdGMgDoRxJ5d
pVZ7Zk2n8zhb9nwMQL+gEJ/B8OAxrpg7BKKr4MXbh8qHbOtIQuz6bSrxo13Ycr5Q0Czfx9JYFbel
4ECmaJ/yvAjeWqaX44G0l6VVScBahWS30xr0rorEH2w791x17A8OfgE7+//qkJFAkpQgqirR45RO
Lz+tsJDU5cEd+5o7/qyVfjipWhPsJF6v9L6LzE+OIkUUpNQd0KNV5kUzgBJyXMe+Qi2hOsxxCyBE
Qesui1rjoxO76bOFXelJF43i2wnOArjx6fmTraMxGLYtjoOuNvTe0oYtJidIvuJONZ0nkIReZirK
qYkj8xjVGEscbaOeX5Q5tnYSuavjK+fgyjIMWRzqx6svlSMr2ehYJuJE0bW4d9eFIEt2rCw+TCS0
O8FCqslfJssozMvCJP1wm47xmtIiYpEm4N2RZdF1BB7CGStczNHd6QEheid4aG2JuM2aCV4BJuy/
mmUOn3GPxp3Bxt/w4ASa8wBju/gVWYbil7M+5Zg6m+VTXNjDc5SK8Nz3QfxULqMNpLUvcFXQMcox
FnHfdYmDDYza3OWjMO7rQPkOpHqPTH+995giug5wKeFdEeUv916sqYUGLAIlpzIzn+e0TQ44B8U7
5+iVcnS5+ZBZI+8ADg4bA8Lk5TBWYoR45PSRH+ixi/eI7qmV/jGqO1Dv7te21x+FHbwgw5cdRC48
XsX3rsiGQ1A02CTOL1MxfA4GOhujOqqHZmy8Gm+Rw4xWT2lMO6WP628iK1KSmEKCCepwdVKgfrvY
10JhFcUwD4eiFDi8QLNQdvbXdTRjHPkAAD0CtXOdsuC3YReoFzheHizGpxjP2R8lZf+cRn2Wf1yo
4u4MuDUxyemgswkUjP9drkLa2lPTczV4AU43927Cu8vANPitCR+gOQl1kMQ62TpebSkTu5kBfjt8
mKoZ70XfxScps/df5gJQhARdVgPWhHDLKLulyplL0s3RU6jW2KzmabzzfLoOOCRZgInls5GMe81K
jBy9HNIRWkhXV/XJqqPD4JT/FqBTdqazsRdkNgc6D4UzypWrA9IZYVdGrYOzZhjOj2Od8QQ3bN4e
gzl+qWdr79xvj8ddI8GHwL9XN1sszC6vybK8HGrPP2OPyqaVowDVobp5HkvN3IncG1tPsvBAo3Jv
Q0BfnaklLToNUS/Lc/ROfwwiMzlTM5q820nK5nKRCgEShbmGbvjlBoe576JdJmdlAB2KAKTctQbW
vuZs7bHptz4gdxGBU8LcwCpdDmXMDrqDxgK/hervw7LUxvthot+xvDObpNrZhtdfT2oHogFEZ50g
uoZlddhqlkYQG16jz9YhahoWalSMnRTv+uvJNhwtVYqhXHav1+Efr/gyMZeJYXTPqd0fi5VqRyy/
XK+Bb7JTx9uajxReIzvmUQhE/vLjdTUe39ao617jKhkoebM/5WEWvDkQMR+Qr/SkWSaut8tRZlwA
8aXCE2qeMYOK0177gv9U//mtew4MELQNIGsUQyGBXo6CCx+Gb8GI89SM9iFCNLGXVKb6qdXNYGeo
jc/G3SkZtuAPNG1N7F0ESsilM+nk3fV9Owjzsc/tPRXAzUFYHBD+GjnBeq9NdYBBJbAKz8qKmWq/
7TzEo7LXZbouycmsgx1N6iFhFeuqajFkCLzmueYtTtF8bqIOTArBvos+KILE/kULxrY9pGqF9bUd
FJV6qCBWh/fl0i6oTC1ofp4Xyxz2AuP19MmCXrGBoDkl+eByOdUw78YYYoUnQiv9NwNxSf9frXc6
xdfRg7K5SiVbcl9p+6+KIm6OY2tmFiofmf6a4+AW2YbZuyGqq6OZZ83Oyd4cDi4nnWmErWD9rCaV
6NBc8lD1ODDLfVEJ3YsthJnCAefFSc33RFmvPqIk4JAAkNtwfwLWvxxvCGLRiEKYnhgs9wCevzir
i3gzvIlRwIhyK/M0g2q4iiKVuqA+1zum187xLzF09rFpZ4F2QPdTUcx85+25NSeKFDwFLEOWXVYB
f8IRuq0b1fSmSuCLHAfVOXSNbCfSX62U3HPckbyyaTZcAehraIpxpQjhuZEV+jju5gcxLON9W9lg
RkW0p8F5pTz/yrp1iF6gUKSixGonxj1tmx6xVC+pAzqJ1TJ0AeYhbdYcl1oABxCiqrBUj3TE3dsl
w5iubsLxK04cZnJCd66sjsag6/3RicZOO2elphhcHDUufP3YgcjOxmrea3LJ0H3xnqB1wMMFIDts
EJrzqw3dJ2RSCaa+XhNm07cC0MV5LhTrZFTw2BBNct5NwAZ2ntDXMet1VCSGqYBIJunqQukn7A+l
PzEScVH2XGLX+uii9PHoZM5wF9V4RxxSqxxPZlhh3CgZeB6FwPJZlEnwYzCs/u721bOxJSlsgEeD
NS2VnFfHLETkYRAJLH23iMTzjITQQc3m9q3XKLNGLRSFE+qq0iPl8jBTLuvwlumQxujE/E6M+IFq
ga2//XgBseA+0KQMN1Xc1SiGHqP8kQpvxoHjaA7IX/eCHXb7i23tGyQUACnytIcZtfpieqGmtjE6
hoerQxkcsTCeTpoLS+rQWHNzx5NI3FPRe3PrV5a+YZfBiLHhSK3Z5VNqz1pmkL8pNBIPgBFg63Zu
s/MJNybn6PSwifBEQwLv5SccC9Grda/qnpCy3q7GOGeU1rRTMHKfYwatmAeQCd3X299UhtnVWUT6
gB0CKomMeq36Z81Ye+rhTMKgTeGhn6fsczJO9lmrZoeSVtCfSyfAvtGZf98eWC7W9cCyWQL1Q0py
Xs631mxEy4k9ZMV9e+6GvH9OEaa/n3tL2zlp19UzCkAIA8gXDDEH6YrLsdKmj6se60+viFVI1k1U
ZUfk11pmPVVKise3av6MRGKegGs7Z5rU/dnC0FYcxVJ2Z/TkmgewG8spmavGmwm5D1kY4flid8j8
KjTM3L6MH2sOyCGa9fzYx1rV7hSlN+IFPVcAusQMmvdrupmLMpfK0mieazbWnTKlOJXSM9k5Y5uj
IB+iM4Ikkaw+VZsLlQJKp3mK1bxv2sB+6YJE29l08i9ZrT23o4z8jMA1sLr7y5Za5qT2mhfjrXoy
4+GHW0m34Wi4n1ue6bd32uaUSAdtGoIUAtag8CLGYjxoK83rMEA5qJ1h36cLxlS3R3m1h1tPiuo6
lzFhkFL+alIFnkBNNlWqpxZmYR5hRjd/YyhGRZBCiPNDSfPoaxnpSXycDDTcKCVOY+tlAzXKQ5j0
KpRIR2t/18aE22yD3Oe/ht0u38egGdLD5KSYtkOFaOIjfs1mdmyAWMc+In7cW5nolwqhbdf6buaV
656EMaNnxj8g3ZaGhuVuZQRGcYgTUfyTj4Hzy6Wp96/G8/fzIJzxy9QpsQCxY4i/sWxIJzyqO/Ob
CFuoA9BfOu2gwtYD2Ko7oNcyEarTMUfi9qOTDqpzxMqEzgi8zvJTFo/p32FTTxi5i1wfjoNaLs1R
q5ypkGSZrDvww2fz/D9OaduR0xYaBsFYcB+sEHzwQS2d4sfO0lxtNyjsFEoRw4JnRmf48vhbOKwM
jp7N3kyliVu+69FVLJ2Wyom5x/a63mwyzZBUZEHf/uom7Hl+jVpSzV5cDs0x7IX7Phqj7NdbZwQQ
mNuCChqZAzzxyxm5TlYtILlUj3emfdZx6z1MSlxhdTXt6VFdczt4FlP4hYMgdZMxErkcSzX7Jm2X
evEiXnb1kUfsck8NoiCRyHMMn6cmGRR0D6OkP2V9aH3FRqX6oZdj/tjHRdAf52yk5CvSovz55q8g
5aroJiHaxNFbnbhpqqukhIQF+LTWjy70zhPdUO2gV/VeN+H6tiLxkJYmAIZY27X2F9E8dBszWrwm
0MYzur/CU1RnBAA57H3w60SAoWQ1gmtZoqtXOX2vdkrnlOaMiGjAI1qrg+qDtogZgKwIlRdkyDAU
CmcDRa7bn/N661JmQQMPYjsKGqDPLhfa7MwsCsTEMcEk+iEtg9+uOao7aQ67hr/mMk4yDN11pJrh
mcCdvhymWoqumTS39YJyTN272u1m5ZwLbUnPRjBP/wizBgytlqFRHqzOtb4OsZOofIfRAkpct0Fw
isop006DmSf6AQlfRRzizqjjg6aNWnSe3MrUz2QykzhH5lR/ntyljI5jEE8JgGsUJu4wQaQAV+fu
VHth1sKsN1FUPhdZMBt3yxhV6XFqqR0fuMLQdkFdOAmPcUAV77nKcyxd5iWzk2Nu6uFf9Tzg3F45
Q+Sc3KJy3oGpC8WdFdZAY+2mdA9VOuqf1b6vw8Mw5gopVZCEw3mwmjw9B2Eef7CAROe0j0KnO75K
1J+CXg3lpJsxPUohWdm01YLsZGizVR30QM//iucu+ATxIPswOKH1qw565RMQOzVFvq3SPtm1pn3r
jd5RDlPjZD3GVCUFg7otTQuUsz4+iUzTgT+bk/u+6JsyOLipnZjHeS7tyWujOkOW2VaW8l2O5hFN
4qWEmTPEGNPTQnR4XdaV48bPPCZz1VsGrXuhEN9CYFki9Us9OFl8TCtjSBHwWPL8sMRmHhxiA9EQ
v8Z5PoePpgfJieam9lGMTWycx0xvq7s8avqvhhkZ3+nsdkiNSAh73FjDs6UoUXZwQk7NlyCu2sc4
WvTlXAt3jCTFrTT8rqyK4uioqXVKnCl3DsIMxW+s5i0TKR9zBignotDA72zW3g8jIfaQxqP6FVcZ
0XhkVaF7Zqs0H7JSGUrcATSMoLRF7yjyWJHbHew5Ue7amnYqzvMdLvRWuMx/p21a89EchXMa9cqM
L1jV8rgc3IozHMf0xtzA6H86gSl+KL3VIfOR2/HDwn/9YwjrmZVpHDLQcUnbd5R7FsOr2sH4PAxu
1pNVqlHHqQ9H92jpk25hGdZHvwujFO90c4xfaISiSaFkTvySkVt/dMI6I8l17WI4dbVDC0JNtOpn
s4w4MvV2hj17r7RY0RPsRkTSe2N4KKPU/JGCcaBTRyWTmeXuIs5hEs6/qyY1P+njYNmIxOsaLbXO
msfTaPNsOWL/SgkVM5+IIFU6/XJn5zOysQUr9wKglWzFAn9w1POI6ss0RsF0yB1nAseTxNXv/6Xu
TJrrRrYk/Vee5bqQhSkwtNV7C+AOJEVSvCIppXIDoyQKQGAGAoHh1/cHkVUvSXZLnctOszQZp4sh
pnP8uPuxG5H8iXFR97kOEEtGAzneaQC+d2I7JDFGnmD1V4P33tfpZZe3yd3UdsZ30r+hiDs9DnWM
h6z/OCGD+CzlaFvHPizd5WBrp6relZ7L255y2X9FayVqeu5lQXawx6zIoz7Q8rqGLyxj312Ch7br
9GMOXnTi7SSIH5hEc2xi4/rYhNnox+jljTqaaAT6gI3+eLcsk9keG7yf+a4farVzKstp4hFT6iRa
20LeAYbmZWxSrbOiGo+AL0MIcrNfaLkpduOSMEOKUiR/8Gc5LLVx8qIinWQW56Lz99AYPbIMYfgf
lLFggCdkEUSONaib0mnxGqNJqM+0HLLNhz4PGYOh9rM2ciDXvgsnO+nOE5zV9YElFb73Ujeg4dm8
UOl3raZPo8GzKZHm+Pj5EUDfdEd0t/YRvK9JEhJazrug8ZYPTiXNeJIOGuPJXNyLbg0tJq2VBdPF
YE8tIl0SOhXjEZtWEQ840ffO94Z3hvDyU+Kpud4VdSnoDaNN9zbJkurkZd3gMYSNRVsyT1lnghLG
TRN66Jh8yj5EjLjwdPvBpW2CEaoaOt+YX674ud51rm2tB89vRXdR0zmvi4dc4xi8DOEaxrkussut
Ew1zw528+dCw3PRhnVVTH/Uo2xporg7qs6LtNSSYvILBOjfDHyU1iSHOqJEegyR12XHbGmv6apjE
ZTD2qMtLu7OuTThbXjxVcryyugF7sooejke6crKN1jQHzC9o75wqeqZkk3UUnmbT7NC93PWFLL9m
tjGlR5EHc3pQWtb5scSHi9SOUN055mKi8XzVZuxNMs3bP7nADAibEZ+gpA2tW5p5FNTXe4NQoCcU
q+HhGksRYy1vf1orWp8e+1H75hm9au0sEoxiwcDkKIbmsJpF5IxJ0EQoNdUfVZCbuC5IE6lP7bvr
H3TbpmHbWin7FNhFee6M0BeifOqaOXIczAT20k/z4SxhNzZ3djr6BuZwjX+bYmbuRSGH1lXPovMv
fL81TOzO3bKMbFmXj2U+9niOYXj0mfp9/67BijaBOWb1gLKtT2qxrO1yk4SroelsU1ds4n0i5siX
EhW4NNyaYcZe+7ycExE1JDjHsfPNeE3VJSKq4UZPhuAwIpiTkU3vsuEg2lbzCjCvoIVZurXbpMQ9
3rj5nMoI7lr6eRBGNcai19D5KbDJC3MU7bcGwJCcVIxCRtI1CbEJhI12V8qaMDhZls6K0tZr8t2y
+MblWOFUCkQkss+Oq7yrdemm/MhO6cy71rA50DJLGpEfSvo9jpXbsWF2cr4Roxw+V01SNrHT+PnC
ZioKpF+T1Sa7FdZJETXTJPSOBVOG+7TS6mGlmHLEHXsJLqYsL866nrNjJ32i1IdCFN66z4sptc6z
2sj+9E3ttjsnE7bcKSulk9pcWUc1581hyFuUZK5TdFZcL211ybuUbNZ5MzRxvhppG9vY7l2vJeLZ
L+4yAxePhfLu2l44j1noodf1hnIy96UKsLevedgxkhbndWQGPduDarzhfdH33aPqOOmO+CLCP3OG
ZCFfZdsdHtNpDDiWTFDmOjGXT5YzV496tWzCg65f3LtCG9NX1X/LyoMlq/UbPaWDz3O51oR0LVj2
nCi4JjakiCAytO91O8ZNUMylx+WpGwP1VY2l/tRgz11GHQrkj/ns628kKMR3rWe1U7TYA/Gdi+Fh
ebvFJ6dsXIzsqMsMN8uQRl46Qp+AuqQXapxi/DzmLF7nFcWQGeb6ru9t/1MbCPVHEeTDeI1bQf0V
HXPhxcFg+X1UJUZ/7c9D/l2o2v7DdtyW5NBNku9sbJzNg+2CJNEQtkojPqf+MLq1dV+YlX+ru8WE
1lMZmMvDYyi73cw2Z+xYjWV4ThjlzfuiseZzb2U6wQneZk+B6AHjlAz9a5Aq/0QjsKKM5qzN0ILi
93Uym9JJd5Oh6s9tUojHAnUhUbTU4b0h7MzBkEBUj0MSGu/rfqmv5GTN+1xbxbKvrb7a+jDk40NV
Nd3XpVMIzKokade7CX0dUyKfs9tmCona/bSwfHovInuMdII3Is9QLMib66a454UV+kJj8vIxa4y8
RJ7RGO312vWWsdMmcOvOZ79vI1A4DiRZ5MI/tpYFCotFRCp2ZarsnExlqOR7c/KW5n7It7hj6B13
3RWzCXGTnUCd8ETv27gO/UVFFVP1uu5787SUhkeTDHNieyP0qpeoBdetIiuj3WsUjDJcoiLEwzCi
pCjSMzukQx2d6+Y+jyhPt+O+UEH6kd634beGihkcQH/O1kjB5LstOo+GPsozjT8rmqmshNJl9mGy
OUWjPAdcm3s3WSM7g/MTzU3aNJGRMJwsxzqtL4Sy5oyWF9q5rvD6tY+DN+bfZ1WPpNZ2kexCOVc+
grV5Sz6kY6mYhhftGPfYgxoXE620cvwlguxO+qV22f8WY/5IM+JFn4XBqpZ9RRpIZ0fT6yiv0y6V
Yya0DQEe643twUvWvD7rUCdc2r1Sy65wJOD3WobFIcntZsATzxHft4bRxKJTHYjzZmzmb9BG/fai
cp20jwbDT0Cb7LSKC0QTfzhOw0oqlM9B0vTjPLy3aT9cnaX9WIZxP4m82FnzOn+sHTU+JBAq07gY
dTbE9qTahzzM+zSGb+l/reVKB9exrlcvCkrGL87pyC0i11D9J2VS6oP4VQUPZTPiHIgyFgitqkR6
iYN8Z+xN5Vly7wxtRo86TmYnmiG5p7vSk2a6M9ZU83rWfLMaTIu1Omq7Qn9h+1rmtFjBleTo+SXO
GpM3giGnsnGmayww6ulGD753b/i44MTWpNi1TTP3z7RyxiEykwAgDhtcvPdQuyywX4H2YpHqzjzr
htKxP5f0PRmvjWFogxjHpfoqW9KuOQ+LJbuuiBO8aCxqt45IRNVnHITUTW/RTT2a10bIODQIRmNW
NuK7VdhjEtfkGQ0BC2XxKOgWSdguy+IW86jSiUZdh/T3HMZhijw8o2sqKuEwHRXDHRzzkKYdcZBm
Ontn1064vCMyoimE31rBedm1Jty6GnvYuJR+f1taxfi9LtgRd1OxdB8m6l2naiwI+mVKfvhOJkPJ
3oFGgm5jbaOyS6M1+jkKlr7VtLqsCgy+85kVN2dT00cYCbkPCNuHbFd4or2ZZ9qlnBmEAceioB66
b7SZ/LkUvOldT2hXxIHqzFM7dgSNzmQ2cq9HbfTbq/HHE5B6E+5UMaohCtawcyJZO7w45dhpSzxp
NiMxzMxEAuShqA+VT1jvipyN5yLTvWqIQNL2k2+YKj8vkCF9Dkw8E3brmvbrrgpreouX04JlIxGU
OqoRQBcP5IQ+oWrx58cK54WLQQuyV73S/itC6YaPkNl2VcJ2FVQ6QqifXg0oUG+CrPVOthGwZVtd
Wpn7JegSO9Ie0TPIsCx8kJI8C7nWWLRxmAUhkMA6mV8D3eMUZ7ez+tZJqmhn6N2SQzOvYbLz6qH+
Og5Ob+7+w8l009IJbToUW0bcFDbBY2fMpoj/o/XI2bsKWgEVB5+QXU3Ond8CPaUCf7gYU1w6hWEO
EWYRuHrqMm5Oecs9h3/bitMHHqKMHsCsBnt8XROzcr00zlLPh167VxhpepzGA5Dx3wa+fB8yHUbH
Hop8EMWXiJRcRkO3ljkdTPSksH+RPdXm8iuP/bdFDzoV01ER/Ry1Uibcy6uw5w5Zigs8raBGeVXJ
rLrpq7C8sBLhHLomcH5h0PB/KHhvbH/IsJt5Au5qr4DENe+cVYh0OkwuLf4E67jqNaebM380MD+J
grpz4w4H50isBO+VPEmPKLr/u+0PBcIhZ9PuOVv5CnrfywfvleZET22F85CczqaWhk01Lgd/exC5
CnY58JR5Yuu1sUJhI6pJnUkdEGmiqe79gfCA1jE/x0jf4MBYZVK1godvbgyG18RVgLEyb1KNyXgy
6StZ0j8GOFZs4XQZ//xSb+BYWlrDJqU4tPlyAnO/fG1qVm266rI6dMof4j6r85thzqdfVBI2jPwl
GouaBqIUFnhAshgkvLwKN+9WA+PC4JQUdjShnie/zokGcDM+ozaD2/0rQvmbl4iplxlsSjkUQyCo
r9ZbOdLoUZmCoaplEVuVNHY+XLgYg/6/LctDZ8C8IBRhCRDQvHqJ9jqINRFqObi0qYlyUpXjijf3
L2bFm6H6cRVkHogzKGa/bs5UyqqeRrcDsm+NdU/8vEar1fxtQ6/tKvy/dVWnxPSaw5RW/uRbql6o
PMxeJECxDrmiueM6GM+mz//5df5f6WNz8zQBhn/9F19/bdqlpy2vevXlv97rx16N/eM/rh7a4R+H
sf72oPKm/q/tQ/7nj15+xL+u8q+052u+q9e/9eKPuNLznewe1MOLL/Y06FXLaXzslw+PKILUjwtw
z9tv/r/+8B+PPz7lbmkf//nbV7SPavu0lJv/7flH59/++RtilL8syO3zn394/VDxd1dNrR7rx7Rv
3vzR48Og+Hvzd1rJoniDCYQBkL+p6KfH7SdW8Dve1awruCoehL1tx6sbUtt//uY6v1PdcSABU4tm
q9qqH0Mz/viR9TsGe+yPuBtabGFm+Nt/P/yLAfv3AP6jHqubJq/VwN38YCH+e2VDEoBETasAqix0
K6Ag+WrqGwIDxtEpi7h0tJlTJ+lNRWNikrUoy6idoRxvqbYwHvZ+1IstqULr0ovmulTpGaUB6e3b
ZR72GqMZzEbTwLscBgV6Iak85HSVWMw7114LK6q83v9WOAHgNKzQsLwUtgIbLkVV7Tq77GJQ/P7R
d2d7PrpG6B9Y/2IHatx3WNpkbDxdOun3pFCSQuaCb1vkWnK5L2dhRknerWzoXbdmx2DEq6XRsEhj
d2qde6IU6m91DtgamyttTKNl7v9cqMtekYGAczaDP9w7bhfmscsbQNyUuAm2zS0NcOMS+nxE9sYp
YVjARNg6GuaZdAzn1CDbfPQ6agCx5fbNhdsZIMRG1uTVbg3y4DPbc1Nv2ABMuUQCdO3oPoqeaRKi
vWSnwKbRbNsRXxRlB0e/a7Izh9RsjkIic/PMXez0rlyd9AIC3zpHQ1kSwm4eOtfANx66GV73Z6Ok
CD8MDjy8ZVyad/46a5LUsWnIo0NE8fs2bMi+6P4cd3JpVdyaldfwbmx9YwZtB0Tmdvq+M7wSMDZd
yLxTkcw+tQgQjwh6MA+BWVbxvRiFezWLuXifatf5ImoqR8eqIkWPApTN3q4B4OqvlrSyLuxcgyVN
eN6ehZUFUhuE86lxdTBC35yrcxs8D63FlHnAhkY/3NTNfKBrUWgxzllxGUAS/tRZbfjRszkH9mNi
Ohf+OHrIsXKSmLgrQbqjSoQffNpdfGSCl8Sa2kvmPcZ3utwbSR0CXCeiJajvwZeui7nub1bVr+9w
FA7mXUj9fdy5TL7g3CBn+VjZpcX0F1YKrWry0j3RLIqwlAi2jVMjfTC9BL9tY5ise9cz9ENOAWLd
DbOa5KFEbQpxQAPsxYtIfahYCwLhKGv9/rNp0nA5WtU4X6WFQUuftHb6NSqaQn0oUpVcTXIxuUbo
4jtRB1k1xXaTl+dV7cHTRDkEyzYb17WKjAC5MzpgvwUFnGtSFbNt3DhYM19Gyu7dOZ7ShqQmMwau
IAy2EoS2nncd1IYv91bnqveu1Ch9WwxL+l03m/ljZtNR+5ymBPoqNAZcw9iBznwb4wJYEKqudk2x
9NVF4zo4pzR+1R1EZdEeOqwx/o8tU0sRraNztSSTuUvDbj75UzDQ1GLqDCYmHqECr+PBPFU5DZXP
W8eYLytHTpv4yxR5bFMrc+9UtZGl2EW193T6/q3D6v968Lw4rN63j/Wt6h8fFWfa/wdH1NZs4T//
+xB4c0LFD/XDt4e/nk7b7z8dToB0v3t4JtFrisa3sBc3PcjT6WTgRfw/51Hg/A4pmjOKI2mjR2/u
xP8+jzb5LC1XPHRutID/O8fRD/e0f59GkG44I7c8DoUK5yIS0JdxZtCuptH4U3pLfLOuy5chy6C9
YhpS607ds8+MHraWHSa+RgRqg+fZjUyzsFPg7Wk7TAeNp+BSswq0RDhcrRRk3HMIEalvHpW3OvKh
VCCBSJxzwKLmfahdko4zx2zhGpxTXRayunLSpAioDq++UdonDwfY/NZcLJfLiMJY2vU2qUc8DpJ+
tHvrWk4olTLcFn2Lr1KdzQWirqfbGqgzdfLgSqt3yl1pGHSpug0Ww7bhDnRj19CyrR6kuUR9HQ6u
VUeJlQTS38s1WC03MvLa7JNf5Hzexpr8y2veLBq2jAETVKhOZMwM51+9PCpCvbZ2g/ST5aX1BPVg
HbRn7jE2DsB3CvxRU/rLjFPSfTFmsc5unGc2dlCHgsMqh2rhTY3NIZYHvBJVIZ+udqOyk7rZpwyO
XM41TZ3CnqrTKio3CtQYhH1cBInDy/aqYmAESNA6sHZ6hE0O+16K7ccclSlHeLqX2VRyX6m5qQL3
cN/sLDwiCt+YaiFgiK0vKghwRbOHB2n6J2dCJujHxWJp/1vfFFZz7/IeuTtaK28f6PWNyaXnDDlE
GS2eKvl1ISqg4TNjKBL/1nAKH70xnu/KtN6tzlpTHisSg4oAbTlD0VZXad3K9lsPeWgkE6KJz+zv
pEvvdD/uQO34/K7LDa0vg7mseQmFUphCXLqykVytE27NY3dgCNxC33UU4474tlhGF3vwOPiVfBxz
HjuTtvhV86uNwf1yyOFp2rDN0Ddg4fJaNkdLQOGV7LYfV6en5dc5+odkxURDTtoTUP8b+tDv7c1z
adog2pVJbqhiUvKMOo3wirO/7EHPgehfA8+XCSVMaTItK0AkTNM+fENeK5BykSlw8jm5p4DvMTWA
zNM521netBibQSDHWn4kNqC8eTLssvX05ZyPdKD4Rfr8Shux3Qi7Hwol6MV0w0No+nIprAEV/7Ed
/Hu/KRpRXeuevUYe6W6ce+4pZEASL0pH5iPxp12sHagjinqLqZWjD5yWQ7KO2z96ontStqvGFlD+
vS/14hjvq7nUwZcGoDotruaG1lBXQVVY3unnb/MlaMRDoOGySCo3uhTI0WsMh8oCe5Nol/vZ7mQm
Ik+vDq/RHSdUrMfMGTp4GxAShob45OeXRh3wembhvQ2oBrEO5RF4x6s9u+otd8yIUe+9yoOmcDfq
qvC7gxq8jjFMnHK7uA8rkAnu0rRV2rFpDDrsruqV3lfOdWsTDuI8l6fbStXaytYpGofG2uZFamS9
2vWZ5cvwPdGlDYyyNZvkZ5OmmZEfe323+HZEmd9nFybs1+HnpCrA8D+0NZ0pfJwE+hJAGSzVcMOD
wwnAIhtamXjY10Ir2RbuALKuL5Z58flknD1gSO0X3cPG2ldDsK1KIwcYCKPEmD0G3wyZTn3c67lQ
A+FZkPV+DPN/W9tofxd+Fjx9ylYv5KNNJXOea3aHbWOZITbxzaCu0+3x5np7ZpmHrHvoBR0Xdxsc
9LOvSV6O0/JugO87tVHj1Wb3hU205g3XqOS4vdUcMps6aYmZMv0/czPjAOzDSjpFpAD92vwcQhCN
DU6yzQuGpG79VCenthhrz3honjbI0oddlNzRZBl28mdYWgSze1BV3vcnswiUtC5LaTdFcSYTu5Fz
H60Gq4ENFjURvwpgt9114CbgwheILLRx62q17WrV032SG03GLXyn7RxthJ9SZbQXu0cfCPfTHCzY
IF4pwgh/zZGSHMe5033xpDIYpuePSjdcwHsvnnbUWaXN/KGqzGHad2kx6I0sUc7KvoPIsg1uDuAp
y09KT0FQRIUP5za5wDh5m2eTIl8Z39mUlNlj6sROeaU/Xxs/JEovNl0fC0CcpDfqKere1643mZeY
w7oG6mMzujnevwmdnunP+rznGV0/88o8TfGopH0eFfEyaupu4u6ef8XJ86Hrdo6slHEClN4Oa6ex
e0ZRTX4/3eo+MathN5Z9wawKIY7zwtse6OAI7zEdyN/pNS7cW2nNIk8htodD24hbReMbtX4wZzmk
H6YZp2jvsvPXxbRIGGDG+uM75+kAtZ1BFFcNoigu8PQFCuNtfuNGv812Sy9b3CMDue3ZwtXGMkUi
rzTzoF8wejRuWqspTTRF9aCp6Xx6Pu2s2V74e/gDcgypK+C90sVGu9SMB8cjYVWE1WuaKGrgMjXN
Q03rdNu/TMegH76aAnKMfWYpYXPGOtY6tsaOVBiq0IXAdSMJ90hP13o+VsKqHe9QWMm2qDfwDRTj
5yP9CkYhZKVsgbKO/W+DdOh7/fIYaSllsieJ4tb3VrcxsXvQWCrFds3ktOPn0DBx3Qpiv0LyRzU1
sGRmiXfQ7yd25bXpIAv9zdNtE0FxqOHXZgLxvw30Vqg8Il/y/l4oe+LhV91s/5Q0ExzCK9Vq0X5g
8w0a9msKovP0NYQM2C64oQRTZnxdTHRh1VVozSMcGntqdBfEdVJqTpdqrpWE3dlvnWSvjEB67nlP
lRM+489f7kuqM0kBuDagKXgYTq5wj1+921lMxkhzAvvWon8G7lG5ntc0h+1AbEtsXSdSdM45XCk1
tcd+ocRg3/38Dl5FK5vThUu4LJjYEK5B616O7tr3lsCzcbpNm7rwxafJnGeo10ZoVUx55GYFgEvm
9YqxRpKzjS5mQrgS7P/ufWCGL+BF459KIer1m6B1kFt5XdfePu2Nthi2DZmVz7F/UIk5MyyQY8Nt
QbDqCUdUVm1x789v41W4QbII/xs9GKagQqCwezUgkvpon3nOwIAMRlPhy2+FhjPCTxhrO/juKVkN
xTvpzr6f/iJ1eTMSXJhIB6UGU2HrQfVqJJamBzFZ29vMyD2yPzYLn+NEQ0Hhn+fNhwI0ZdJzypd6
+ZgkliibX7wBQueXUQ+iDRyyWFUgqPbmb/zqHUxl0GCXFLa3TTbCTL52nhZYJmtG76xUiu38GBRN
z3J7DmIq2K6TvsRJQE5mVNSCdPRgFdm2ZdNQi9gwH3OOvEyJ7UBwW/HjmZ4+2CGQzMhQywUoKkbs
J/ogyrrWUPMdqr9mlO9VUqkG2oJfUL88D9zMLTyK8noLNKbE9bovQEFb4NBvzkX9rsRPO+8/pGGw
zeLW7Ee5XJAhYR0ftUZC0HmQGYThMsqf0rGN9rIFQt408c3n7V9iZ9R9AWjagpwBtEcOl1rMTp4c
C9rEcWhYdp46MP7YREUI23ZYm/t6XnvOGKumJ8+X5xOwMftF+W1E/VjxM1igFTfrNoJU6x3AF2ni
AfmUkVifDCHK4rpOGvgvV0kJAN/HCmEnZ75wFDnNJdX+FQKOWpLEzA94pic6jCa3aPGGd4N6lhpK
CE6zKl6lZ7T3vJeGkxb2OYN9IJ8suAUKoxm30DzFLDR6tQVY5ar8bNkIODk/g/K9wQmYRG3nVaup
G4HWjavLjZWBwPf/3Av6jA8T85LxK/ZTqmqwuvjN5z+wWNZMlJozl2SSmG17wYmzpHw00X9OjIgJ
OSEVwPwGJJhSuzPdmntviwDriXCBWLSdQ/6xn2bUUHtboKVmr+Q8LVtOeHNvCcD0dE9AsJ3V1mwY
XM7FCrPvD2vOu8oODj2CYIdFdeXSROCP2bdhYr0bUS6qMbahcSTdPh8b4hFThWItDoOm9v+9S/wf
0bulFt6RIZtGQiaRBaAtSKdWJFPQ3ZjjnpPLYADE/rE0VkAZ9ie1Fk6rQPGzCpnEZQVfIqeMn9JK
ydS73JBB9r0iH7A3Ch/6reHklmqd/Yse/gmjIGt39dOzKqjLZlBRiBjEFR9xeFp1d2FIjiULO2tT
EmT380Ar5EMyQJ6nTRMOTe11haIkXG5ZMTA5ul0F+h9mR7P08i18td1uzXf0zKIR0Ln1tJ5MX0Ha
2ldpW0HfkZqWfk5MmIbP3G7JnYIL+Wm/JQrP2c3zeFtetoVH9VM4Bdlw+5TnU9kYjW3nhn5m8Eqe
Quifb9xvdk8UD8jBsMImVKE79KtNq4PzP7l1k314Oj9ADAjtHJ5oPolp1pxerjdtmYhrYPJKWcDX
rO2f38ObwwOaAccGbRpwBUH/uN3jXxxoutxvpO4NfTLtsZxPmdl4xRXC/mL9aNQOuc6hxqubY+3n
l/3xbH+JxYFocF22/U00vZlmvxZMSa8CrwpV/yHLkzBIj1YV5qEE8oAHY+wRBUzZAEk7wxef/pZZ
5zd71mKxiHchYod1vaeFbz+mMBNWRntfdRggtgcrBd4OzzCCcRjrbJUWUR+7WqKoA1m0qvmQLghx
YXVLM5MTpBu3LyyMSf12JP0h1bPKY87W1Tq7EvFlZv4iB/khd//rc29mTJT18NNG2IjzxKsxt7xu
mlKvHD+E0OCs/kHObk+cl/cDrDTIxBYXjaxgGtkQ6hwiMdhl465Wv8tZb8GdmlOX74HibJmqBUtu
/Yi6yeQXGsoHPsqcha5VEMf9cQMd5NMHu0YmZX+hRmt2p31o9ACskVeg8uze+Qh+q3yf4fPYFOde
EmK6d6j00PGyVU3XVLYmx0DK+oh3ujeLd9aacydp284ZTUtyIJbpYm6npSj3plH0bhBZE6dQEreZ
bc1tFWFwE475aW4pk7dnZPjwfg8+p69lI20KR4u2GYLzBp7c1v9kG+VWJeuPZ1cY5h1YuxUUsZ/P
wdeBLAkgSj1YIfAacEd7DbtKiBl0hh3Dk4P9jW7/IKMvZnqKOajEoy1mYffOcAPjbcy2u6HIP7/+
66UHEor9B1CX2MLoN+Fj07HXLkUVnACYy/WjeFrri1P6TAE7KzVXJIBnT/jb16UGvllYQCKheP0q
aBPt5OWTu7on0zW4rtsOG4472c22Pw6zA5Tuo/jgez+/7itRKiHqBnMjh0dluxU5XsftZZbXcz+t
60lTTKfYaKuucrATfApX2aAyu7loKnhfBnL+nnYbN11JzgaFW2bY95DiuvAWzxuYwdYS2QNx0B9A
DME0jb8I7V81n+Jeqc0DZqM8x+kGNu+rQnyIRQ9kRic7zQmc4jwOimybCG7vDcGfxAAozna2rJL+
Xmr6uXRxnS6z/Er+R833/DkVSVpEmW2c5Qr9wc5xWqObID5Cd/+Vz+ArPJnbJQ/CEIK3i083SO7L
bXzo8P6e60rciIXqvx17ebbNohlNOV8h0uDgyCfaZO+gmGJGfTShl3CyFLaDVcXu5wP9ZmLbGKvC
yEMPy39vnO62MIEKe6JPNfRn1pKJrQhryRG4d2a7IVg54IZ6ytePP7/ujw4ZLzZXDOg23hAMRJbW
m7Q/TOeU5NBlp/Gpcp7Xvd7g17rGYatAFCE2+HBtmlHjHurSdKc4Pcdc6eBsB4YK0ThM0RQsW2At
rHzltp8RuartvAWCuTVvQKitl3TMr5EZrmrd+TNyyg0jnAqRf//5Q/3osPDioRw4IdggcE5u8cLr
5YqFRLYKLfXpGZENW6RW70erW4Jsn/ur17ZncJzXtd7VhdcV6Vle24NqY88st1JcOkwdT6N62yIU
1OQtZcM8Bq76sLZ4gBpbv2DMUmP6BJG6Ro47h3ZxgAlvlkhfaABdjOe+cr3CwQTYIPi917SNNo39
U7BgT2IDaXM32yoHPaDOj39IhofP2YqLDtikD3Fh3vtU1EsHj//cFfTGrD1T1/uywJ4gvBg7rYxb
jDtKV315Ho510RsitY7LNnDDUDcO6Qv6N4r/XlpaZX/QT7g0CBtG09EzllzOGUfgbqRI1ATkTi1n
ymXpNNv9dXjdLtORPC+oVuScReDWxjl83a3vkl/MRMOxr608+1Vn0DenDeVY+CcAu6gw385NT2Tp
6vqFOuna2Vbo2oC8fkG8HbJOgYK3d+hbZaLOh7wQv9x8315+WxT0eBFbqkyu/nKDINbKJTB/e3qG
Ml0bYx6kvmPgcf38R4nLFQWddeMylQz6Lzb/H+1JXkxjCHAQmjZeKQHFm7WZKVdKa+30TeqlW1Yl
S+I3MFIHYi06rilZ53DH7azkZh2QAwNory5zZG+EXUNS8ZybGfa04YYjGzLfTFpjg/Hrp5rAczi/
NCFzKRlEb/oRnVhQDkaG+HHV55lVueVW4+jTUVXibPF1DZc7NGGAeztloQxrI3JUdo0ccguNv37l
Q/tmu/bAAh0HwGQr02OM9HI05tIr0Ey3483zFkU64jLkz8VqvIit7gvyAfYw5JQOs2Xxsno+0fvr
lwnAS14nFjvexl0LKBn5tCiwX1fcEmsuRbqU811VKwNyPXsZ16AlVclWHQbMx5/vZ2+wWZh1PA0E
8a1KtjHxXj47Uj8vbZIxvctc/DUduCpU55zIWkCvCBmbLNQPk+ujOleDSlCCQFnqyjku0Leiyspa
Cja/WpxvmA4U7XgFWzxIbeDtkTXMpVoalPZ3aZhuO8niFA7HfUENjfD3KUCbKBLNp9YYeSfVjEMO
MPGPc4ZjzS2uRLZM28kLRsFr9FZBdj3kxjZ6TxtllTrV+tGXMHfb44pvq/2hmxLKz/FQVlu59SkA
7YidWYWDtxCNPte1cmfYprkHdU79b8bObMltZGnSTwQz7MstCZLF2ktLtVo3MJVaBzsysSfw9PMl
gf5nWjPWZ65kVSouADIjIzzcPa4VMzqL+pD1EO0PUe3TqDvIwEyCxzZqBnOBGBVIL+7hF7K1GZwz
Ur82Y15TxU1ze8M5ukjns5ZbW3y9ECo9/6gNvPv3x/17LsCmp6lMQ55B2nB5f6cqj4MFJYs+wee9
sqy7YJjOIjenhIHrnrYJ9STb+78lRODBrKP/HXAg6xPmyLCxKiLywIf5LeKZs6hY7XhVDahDkBmi
BWlcmj6w3VvNo6T0aYFK8wji3jpHKklPkHIy8YJSXx87PlJsblweIGz7sEaQBpDVNAT12fs6e8ty
EtQ+0wGmFLLhmO4f2/bI/EqBoDYNZsbt1EGGTxXnK1Zo9Anh4CG+rYBrqudqhmZKj42iaak1C0HD
VlXq6Nami9ccgSjKys5uEP7T6PzYgS1RoSE3jnMTrdZ0kWBCfU6t0nvySZsBlsz0jeze/kGHvBIC
0XrtBO8lpGoO48A1xh4Li4nx8O5DaycYP1zWkVroeTa58hSSaCZldWi8MhfFhSFxTfJk6ROC8sCL
jLmLy2SS0YL/XU9XlbQpX1k/wJkoc++WiY79cjV79oiKHWwZjBKx46DRHq/vQ2X8sSzgX+KIrAVq
wUGQkBhf3Bk/L/puIuqW6lwC4NjBJQ+9imA/L+GwkpCtw1KlKBr73vgczgNxCim3PrISE4IqZmBr
VlxwtUVpfcjKhk0cd+0wYxa/bp3k3AdK5EM8ZUBit42FFBYFeR+06XFwlixFTpV0WeFcGW2wjN2X
FPylcO5N2HBr/raKoshb4D4RmD18lVGWP8ZMzeZH1Bp2eB1lZ2FLUqqkGrOjtEN90O3t5+EWJPIw
gwh66spkXMrHKZQa/9tg170nH20NbYNHSuQZ0GC2HxOSYr72UEqNZE24zaBMk8bsjfUBYKlDGHtr
C6ZFw/JEvz9ziPoLsH0Xz4yopQ9ThEbx39JtysV/7jFOcogO+FhCV6OSpPD4Zyxnazd470jvOoks
d1BTySgVxRcrSAIau3WTJXc3brzP+DrRVFGnmcJ2EtzNFb38WFkqLx/EQBSMJfje4zwPsGLd0YJn
W6GxPkZunc5PdlD3yPuV69+b3IORzWx7jBq8D1slKgFbOhoY5Tx2/F92qe3SEC9FCeXs3pDAtpcR
QCfHgCaffiR9uRSYKuRzfapsq/tEuZSLUwvciYaa4eJQdYVvz4h0TVWdcTaIZNwmaYBHwqCC1I2t
oVTWQ4RrzLMRkDpARk5Zb2OdwZ4OU4+xz1koYwA7Ed2n3oTaxC2a4JHiosGlBNgk5GLL4HPVjNYT
0voJcfLq2N9xwcvvYU/3Pq33oHhGaDTGHfjHu6qx+SuH7oefZe27Ydnlc+UayoK/6uZDj0LeTOoJ
vDqjs/7YclzZYaw8d82jI+PE6958BIMz/oqm1LnQoKuZAZqtJylZrIHXh3dcqwV2Q5EN+XoVXxCS
loc+ckeQ5mh9HNbETQ9RFSxfzcpdz0PruuI4WVX/gqpOviaO7KDRpuu5hCP+aQgN54IvuDiJQupW
nOc1DyRTzcVknFNsrbLSEFTwBCsvvYP5O3wxpef9udhh9jXph+5tMbrkMQU/v1Z9N5QQyXs3FrmA
i1zM68lXhcvRtxbqajrD+CCKXL0Iu7dO69wVp7JwbXD3SaYHfMSXv2Q4l59baEGvtWsO96Ds2fMc
MGXsYHRFe6pqCMjmUkWfgY2RdqWJ9xra6+IeCugIuHpU4YOJ/+nXCletrxF9mQu8DeM4eV1y53Wj
5DRp/BqHkhpTI7h17p2L7O+zHOZGHMGdaWAsk/GDKS7iMRIyP/qWPXxGaG7Hs+wcJrYK+8l2UgMf
mWn9VXaJ+Ej9HAxvSYwYO3xUuWtifVi0AO4ChgPdOdgIvKw289r9tJcXi9baNZuLAY3piuZTYr50
zDvhvkK1CdUJok7Dp1jJyQAfeJCQxw8FI9iCc1iVyX/CUr1Hvhg/LI63C5OqIkxVHfwhBnxXaqxB
vmCyMpxwLwxf4FEHd86aC/B1PEjiFCOTLyF1Jyn2jG9gLGCn/xjrwkNu3RbikaWZHzHUmdknCEtb
8Fm2TFhajylA1A+Vu8Z9a3fhMaF+vHqEkzch8vbAmdm8g0WtB7FOxY+sKRFrzXajXltvbo6JRBEQ
1fQycF2YcDCp56r5IKDWzsHmn4L5INxBGCw2Qytso/22oPA9e6ssruXIhKpjla3lGz224W3msDng
LNlcRiigh1A5zWd/zlv7wIAw5p4fjXzKRmawKKmmMwK1/k8rGJrnjP7gyZjrKYiTKUCukWLgcALe
eJ8LGlpqFH/gdDRcoWT+nHrn3ddSgnQs1dkYEQ6skd2eSz+QxtVCYB89Rm5S33FhlXOkXSOfySiy
iEkvczLFbWtzJGdGMWQMOZGE1wbzI2hWhfmjMww45vh+/epdafyJgwn2IbLL0Rzzraq//LXx7orM
cB8EBhffI4ZK3ZfFMLG5XOjvrjPfj3mPiqPxvTqmAm7/nDk7HqzF87/SZ2nf6qQ13bjJyuGMgZD/
blt93eFdaHT3weAF0E1JAn8ZWZ0tIKdyAAewIdni5NXnT61yRsAv3BxjWWoZahRESRZ+c+s5PNp9
h2iz4Q7fw1SzY1PMwzVb/f6ToAtxGu0iy88TGrFPaQm15NCEdcIF4QdjwgL4RNpuvFk0MX4JZyH8
RLnzCB+CKWDcePN+hit8Cp2x/gLQj+JareGPxBHp1zI12x6dBWziA3dBfraiwjsXyoJWmGMJeUlF
mH93yf7vAvx7Ptze6RkvPQQgJzODZn2UdweVNAlbs5rrMx2q9j638wbfK+wgWhexPy5J+V+hzNpj
pcLwrbMQM0+9i0wnXNWxmvrhBE6bPtRMPH9o8+WZL/6z6H1GQ6444OC8kcPyd4jdrTOcOoaH8yrE
E/elOzBMMcApbcm97uy0M949+EnJmCHJ3qMrUZoF0vwOBuc+qFIh0quc4YIHTQK/h70b552svq2u
nUFe87QtQDlEd9Kdui8+WCUdl7LMn43UYAps0YtPTaemOz8y8BAkml3mZWEeNJ9dxMHkGp+ycJro
TjVMFjjjspc3lxIZT/HLIAVf3zF/82lErHlIRVmulsYWcrwlANr80qdwkiuJWn7MociRRdpRmqfj
S5uVUF72ClS2EwXxDk/stVA/N4N0Po14dWgcg4ACM2Yr0cKhzKh1stqiw3/C8KnEqUBV6bzm70HF
Wh5iPWSIP/E27JvkSpdKwQ2HX8GVGAtkyrEul4M10IN8V/mQtn8keC+o6bB166K1mUKHtD9si2uE
e6j7k72p8UaFFSDObX0NLSNexmlan+CJpN1dlxgGDrPAVwv2GM7sN89FPQ7TeEgjbyhOI0T37IRK
xOliw0CY/45kZgl/mXAGkns4l1b9YOMea3w2IOjO5zZwZfPmzgz3/DZ4qRgkMEcv8k90oxPLOkpZ
Vrb5AECrPP8CJpVitzfCiYCtM8MAXXDwTYwQaKwtcRbLaZ9mTDcuOLgOFOleD7ymaD9UW7FbRFWT
xaNFphPDVuO/o1vHpGX45BIdKEHq4ReMmXIcDkNm9t5ffzerbBmWT1pkld7rCceomAMhmVyZOHV1
HNxyxQI1n5kjPhbzaFza1iqb151WWq+Wbk+YMm3W961CjuSKV2SZZNzGIJvwX6Vq0px/k5nQlAvK
qzWoVspcQAXZUuPcNDRuu7OC6nJ2EwKpjgJve6tp51FFiVsxuiRxOPy6Z3IplvBMoUVNb1VYfdOk
G+21xpIlNPolvdAJkHxmPjmU68ZKq/Fa3XgjJT5U4Ny3tL+pHM1GXlqIBcWZda6reTpM4AF1O1b8
ACtY/46Oq2Yt7exlMduaVJdhdqKvruLoeNvqCKkazczWPA/1N6LY5gxPEleqIOkHV3ODZYMM0ToQ
fJdg23HYvg2iPx5es0H/PSUdb76V58Nk6bft0jppKh18QoUhUTB5DC+q3MnJQckCbg12BRH0L/sl
mUSHspTBRB22ZZndTkDMM50Keb8yAVJNRxtrYlmfRoiU7NONdN3ANeyhlmS4jnLv8JSVbEZAQ/1V
E8A/nhRT6g34bHAMhG1B2SstuNO16+nbI9qQ1XZpszkdr3htcRvHHgvK4uybGMy9lZvaY8C6Dlgl
takOhlOY0+r9BQMRMRbzLcLGC1g9mLy8Qz0FVmmjdMjCK8U6vfKDgPLeQ8+fVwCaC5Zr4wJTdLtX
mJgpZZ66wJhs2meg7TyxjSc92ei23F+GKDM3OzQOOZF5KtoBe8Yrzii35dN0GjpqhPRvT8TVK9fb
HtPeA0zdOaTzXieCeRvxlEX6gSYkLJX3iIupxI63zulcYXDh1NyCwkfqlsVUFrpniIWNpYpLPcNC
IvdJym4hG6R9zFdhOEbFPbaacOHVc2/AcEYpoZceQ56D9mPZOp3jGuD4cjRZtWmtganW/UrLUPeX
B5o5JjZ3BZXDk0o9FY40eDN9TSPDjrlsq3B128dvp4kaRblRZspDRf9FvWN42/UfYjERsjwIZmgS
Xfxaax56OwhyvsVM37k/Jt6qcaooX5j7RIcYi9GCsGB+MaGgYAMHplTU5xGByfSdqi3/0WiazHws
usgqP5l4/MGZUU5H8dx3beG+Z8wIrR5zH3biuaMe89+2WDL4ne4z47THCTOktZH/MLxp5SqmwQRy
xfYOmGHbdO2U63s+tkjk+f8K7pR9rKdc31G7GggUe/O2HOChk/XeineUXCzJRo6awgFBBgTuAEKD
8dEhzD27fOrYtd73OaCx9BM3R1Ce0ht0oY9BlW5F75v2RknbUKA+MT1OO6SumcYIGC4yfKoXkdQ/
sIWvTSx/FubTm4fFhRGUM1FG89h2yLK4/QAHR3+dygBVvyxYyDBIMmhcST14w39lNNOd2G5RV5YS
r0EPO/mEtUD5qL4xjZu3tHoctjKOshu5cb21kzeMcjuxywirELaBcvVpb4cwM/OjA6DCL+fE1A3I
uUkJaluM3o/5Bf+oN4l9jvOr94Q710cTtr56i6jXeX2z4dSTm3Jb7SXQjFiM3TnkYnThlfdlC2Uw
awr2xI6CVqFJu7HfABTdRjWGl3npdKCpB/yYONfaGcA2QXXSfoy21BsJ3Et/RUthaiggk9GFGl8S
xAd8/a6m2SGwZCQJQOYqyWKhEm9AcJnrvxCt1Be/cWmg7OrjZ50p14lfja2EuBZYFCko+1sgxnRq
YR+sTITgLzGY6DX6yGAXvlwULfpxbetlcJGO5Jcin2dCooN6bH33p2UlxKilQSlzTEvEmzX5vCgL
Pzgh6V4IJ60q0AFdJwSsRAKgQZ3zpJVJ7FtkZHI1DaePaDnnRE6kr31MuO3j1q/9m4+xJLonOuFO
QbSdw/ymD7ptniAz9aLfH7YPvWd9F5pMLA44iehw48+JPp7zutekpkAEOsPTjEj1hjDixjWiGWjA
p1xhkJL8joT9p+52xrlrOY3dXZI3vTOeMkQPVXUP/Bm23cXqkWs1r03EgB06237N4r+A8pcm/N8A
NGe6x8d9glUyQUGAfjdiOaWiECvbKveLOzRymkyz6jkSgv5np3c5oju9Wn1TOJk8Vk0lh599ZQmg
bKdjYmIeeybzZmfcvBfdKjBpIXNnnBqe34eYIk00R6KhO950cxz+8SvSR9wz9ZFjVP3t/L6B/CkF
KF8OlzvUJIyd0fSAvQFB11LfQNU2OgOQfs5rk3LyeJx7V307vPi972B8CoLLi/fm3iQY15MhkzdN
Ie8A+Wk63eM65/LV1irh+biDuRqOh81WhWnmZFBSxvPcIiJ6htRNaRqnTqaCMt6JvbTstMQyCoPI
sL8WQ4i1GEbwt528L+NtQzPVfXCSpzQ31Jph5slUv/Z7b6m5PQnUDNMStyh2uIo908FDQz//vDYC
Z/iAsn9bXreGS4rLGku7jCYcH09+gFuc92C6nY66GcRYEjPluxNbAce2XL3lWxZutolmXO83sOxw
CepoM1b6ZBJjp3dokWSwOg65oonuxXJjC/RhqLvmnVFAhKNj3RdY6pZdxnLJbmScEd/iJHjr0kYH
BwSx+qDqOEp5R1zx9E924+r3yCdf8cZ7Y8jo4Sdk8c6JoNbXm0DiL8bicVyT0gXHv7btnWdB0oe6
sykM/Z4WRzCvS0W9FsMRI9IRiF5BquWtsdNK4fkONTWUuDb+knYw8AeyI7o6yoaJfMRq2jdAnJt1
rtFJ3dLovUnfdBDpwutkODnGO393vlBz8SSsTR/VkrTwxcQtDd5OxCma9OFteOA/XjyEkHkwI+pr
3V1nkown4Zovbml3P8oSAzvC3JbaAsJ0PEB6W9jhim7pWUj7mumkrRu9M6RlfjkkHfTPSxgx93W5
5PQTy6eMka6kY2RletsoHKjX97Ay9Sbb7ysUQb1TIgQcfBH8JfXuNWfCCaJ3DN5GM1YdRN76uJ1t
QOmaSId1aTWfAofJViIufKeAP7Gvmb3ygK16K0B6usXXPeznW9vc23iZEKNNvtVeJi3QfXorbqq8
o/+xVaSpgN7HSV1kA/dsO+T3PY2gcbt2auLi3G6NucUK0E8cJuRbE05fZs4t2wO2Uc2apMrF5/Cq
d/lbLYuMdTAy8J1bFmxcpXBxdNTdW37ugi6FtuJ2tG0t5mYQ+sjZQ3axxfbRzEZ+WUyYWpM7FAVj
p+Kt/5xjNS8v47w6s3WVt+w7LNyVDzEkZobeQ5ZbRL7T2EKnKc7bjd6WXERmyD3afmVPpc5vAm4B
BwDGQnzQ309ztPXhlna9fvimq8Cb8NPVpRSWOTqaOiPpPZlUw1HNtLxsNHwMaKMQY1DTyfxGHlI6
W8D4QE5metjX+vYcnCHUD930ek75Lkz1Vw9uTdU95d4P8ghKCx8V4UbJPdt/Aj7Qj2inHFAQ6gPa
6j3MIE9r6KYeVIVtU7S91Nf/N5UwG/TZX6pJL9dGKZ3FZFanwwdT+HQGZYG18Hm7dGT/yji9AAF0
jdCnsJN12fqeJdD6NJOKJh8p1C0Fgqarl/p2DvgboAFGeROlrSsCgHPvtPrem4sqW63Qd7U2gNJO
L1pzK0k1Q5f7ndpCV2K7CnOyAo2jRMssCbkrJnYzNAzgDahG06j0w1g24aQAweaDdtJijQ+GvtKt
6F29SldmOyd3HKXenyNMed5Tl2v6u9xymD1bnKIZJmSsyT8Cr79khsB02PcW9RfZOIoIHfyHW8a2
gTapg4crxtegg0F6wGJN8GwoRm/Y0LaSa4NlS5F069/Pytb9yC3Z3Y9uxOVkmW6nbtVQhgCKNGxj
4m5MyRZUgwXj36AR+0a9pU2gk7wti+rdmbBUb5l+6krNrCu2SFEW48Ss14b0JjHurU2Hhvk79Q9m
9bps/5srhxkdj2Vf6/u9MzJH8cEb3LLvuC3XVPmN3L5spNVduOoMC70IUH+dPiUJutCPpmwp+QMC
mX68G9xl5lhpApNtZ+jOF2b648QE6KnsjbWHmJCN5XMwVuY6H1tTRRZZjy5nRNFplsOWatNT6Fk8
3nbnnDVkkgp8arNjjk0y6pMwmGedxlrYlbEwdnzOc4rbvkgszWG+fVkO8kXzv1JERe9OVOjgvVMg
kHPp+L6VAuEW5fdbDd3qBmGAYvHUA7/XXJpAJZmtnkLgRN89+psE27LJ5RkYRd+QM87dKnFtJMla
3AMQlGidl2z411YAGQriwBMiDcsDIx6dWYT7IYILW96W9LZu5e8/SNl2Xt82nUlvyCRhHfQt6p3S
DSpG+uCdujQn6Ia6HNgRzb2kpxbTuf7+kwnXkz/Zn2y5aX7ZplSJ23LYIUz0yEvXvUMnhr5b41eu
3nbIRabFENhQmJV5xtxH31K6cDeqym0hb6QzlIgDN6/ZYhV4JVkseaIHsc/B2vSy7ZROhXP/VBO+
xRtle728VC0MUOY1KIdVBvlSa6Sg0Qdsiv103AQNO5G6RwNKMMhbyhTr5Gf92k33lqzJVc5QtLE6
vBILe5blHveCWejzQIW1PvVaBl3x/Dpf6gxH3nK0lP1K/NvxFEFRx+Obuklv1b1UcvxZpw3MAtBK
hj1YBU2iBXpdwvwQGGRb5ibwAeOXWQ3eI642lEh+Qljm4F+pZx0bkizz5oZQ2q2W8llemA0KPn5S
gjHt35ZRASBKL74ytCKSzrK+oNRflNld4ACH1hKD0Wn+XWUFDvsSZhw/+Lr45/axSfQivYHjYGM8
amc1LK6KTay5+fMNONxggZ1UW942UVAA/VOU4iik7xLmSDxszXPWW7BuaO/Ew2xI/mlbQhkHNQb5
BClUN5oHBF66crne2umlsCcm0wawr1smtRPDyRxv72lCHQKF3NKapg50TDWQvgd0xIYCbtPRoWsD
kLD6oEx3szcEpI57LYnjpv5GW35g3Ur8cbRqOz1lreUO5WfQZZ2Yw83SS4CR7vqRMkqFWZDEgTIM
E1ge6JygA9xAiwxr6JY/HG6cRheaKde91cyCMTwEIFkio8RLHoYNwX1nWu2bgjGTQEARmC67z0Xc
yY2Bo6pzv95tdWnbNdkSsDNLpwcv3wGI7QDYhTqR6tPxVIdDl/f0nW6p6A45mxt47MPR5BFmW9YX
qqChiYEQQhcDzZrrOlRhgqxP99FJXfMo5qZfpncjgzZKRRk2lqXuVwv5BzmTX1fj+oShequ85yFK
oz7SWOmayCr7pTqTHOoclI1dfBpK2DX+JbP9yQuRVFnpiAUPpr4BuXu3juMRH9Gl/YX+RjDh10D0
WD5TauMU5jPl3Rr/6FFQuGGMYC7DkthbV4fJFQng0GWdAunHGo2ynvoiaNqHCaNzmV0YgqKW1yWb
RufaLI2o3huW0X88g7bue+WP0XT2cdanr1nUTNnGt9gY7sXcjt9M2XbiObCcpL4kE98PFpXTL4W4
lDbjWrxTv9ruBcwvG19Vx9o613aymBeJMThuYmsxxaUobJhBwmbmj5cSfqGbuJFgjjezlMbYnBX8
L6fP5vvOm3wBUkN9Zz02Kz6nsYTcxQh62nrjIcKlVzyEebWaTMTqI9yZD2OIgC8/M+THQAWaC2N8
MmAPV0wCqOwlYYnRAlTGwWuSuWQiSmU2TkC31hA+3cO1mxdYSGHBuKIDLewOjzCRowjC1BvPJZ9S
k/jgxybbwIlbxiR6jwkZvk2izfCqILq3ujxnNIIzWaZaY5z3q/mFAd9190N4eL1/iqbMmx8sKxjF
ecG3DtPjvDLv8qKoj6y9bnqReEHIK07FhvsUVb0wHjzM1+TPkKAsf0rT9wswTsMdlu9MiAvM8oSy
dnInHJcRB4IMYxb64TNp9sAMC/VHxpNIk79xbOmkNIlYIrq14XFwMweHzbnmrOrAEd+9lfQKEA0L
QBw2Nsh5Aw4DK02NR5gxtv8KSYY7c+jcaBEOPHamJDxBCaZmyJfac++YcSPxf69HExRVbGGZWUO6
mpDbQbEnyluKb99CUS7wBvojBGmnONhSJCyfNZJW3BBWe5NgbfzNyI7AgJUDIf6JTiAp1PYmOJnr
Q4Pop3Pz7V0s6+Z4gvaKdsTey0CBOIfsMPZBssTqJqvbD5wN8txapIljt7fYzDgSFmsQ6o0/CqDs
/BjgtIqgxF5X72syMQ45fFHu2hghPvaMUXtnSpEukVYLpt+vHjWZaGip6UT0f2o2nRwpqyW69aEQ
4ssgw6T5yIfST/6asTgar8qczPptqAZX/Gdrb25Xu+y4U6+9P2YDE+Rrvsy4H3JJ5mDTDOqrd9RN
TBgQoItjeEYvmiqHyRWJPqjLrQTIb1lJykXacDgwV8mbR0ZoyPCyMMMwPCQmg0bcl9Ya02q5YFgz
oJoZsWStevw1rLknpRib8sV3mmT9NpJ44NflQ6ScjmVZghecnKHEEeuHXdmFZVyYpZynYvoUYARo
BO0dVB8rmh6YUEX4M44c+JmITCfO8xTV9bGVU5MeVG168jR2bdceIE3ZxrElCxfPUkXMAKMIYvLI
NHthec5Ji87ewITASzQs0JMgeQfRGasX+3NpGq35jG16H6McU7SMqupPZqR670MoyT3scPzJ4TPI
OFjN5ZREXsLwoSXjQ6sgGx4AEWHGdpOcf005GNwddZ34lIFiPtfQpO/DYppO4xyxEQfwZfcvif1G
E/coq7tLNlXqZ8cgcNTUqz3nx7kf5UebSrt7XOAA4T0eBJ87L+weZrNwHxGsMF9yZWoRY5e8un32
PVV8LCivX4huTLDyChe/2rp2vmayM+6ChDjvuYxhvsOYcWa6A0W2+R3NF1GN2bfDH6Qh6X3Pw2cA
WyJGJ4hTuJ5XG/T7LzBode+kaQbro4vM5kALgptXyt7+oAVRek82ZR7WlsFcWMeMhnZ76LochNzy
J/+SBmR6h5y2ln/1vJWJJADIaQEZzO4/1qaGgZTavmMe8LOmF0/pMh+ZG+cyxMZsn6BY0y1ugsou
YwYeLfTt8OgP6tyJC8uZH4sktb6Fpgi+j7OV/8yzcryH+ei8MLyVVRb5yTnCURX+UuXe24x2C48D
uL062GbS3WNtLf7kbONkwOe0/NOw3ObMwDIq+6b+OtZ+9i2hHsJOZS5eGzOqz4M9RBeGQKuz4yjz
u13b2XuSe/7Ri8r8PBtr8ikr4O4Es13RiR1tdTQav31uXIeQmhsZs2Uis24vDgPJ/lLCsD73YZ8x
VmQyu59wXzFDg9kIAOhmGKUfZJkSWRJpqWPbzckBjdZCp9oo5XM4qK4/maON8esUNQ5EUzOfLoEf
zD+KiFosZpaSebTdZIIYolzGAnjGk8cZ/7CmI7zBbPE+W01bncciwfmoVtHVa+oUTuQwz8kV7uaY
nohL4nM4LumjaJFrnCQZ3Nuc4o1ty4FpbdkU0pF3Ctl3MRfifHa0bP/VVMiX6EQXoXmUqUqe+FiG
jaXJekYxVP+sDGfxvhSMbDu2vOIc6v7Af3LOzB94zTXJnWlM/vg1WiAzeU/hrBhfeqL8XiP/ixfy
hFSJ/9UEif5SMcULxsTBpYFqiKMxZvYIiiESyzmtC1AwivKhVi9rmZbDkz1Dw79Cz5HWFRyttD6W
ZWDWyDGM5tB7TycYHQxesNhtxBYbyJjMDv+X+sU07VrPtmBDmqqOy8Xwo5VpFhlS2+IlL9cSJtGg
G11rfg9dmfO96hjbVjOXM3hSZmHSiWZAm/k4Lymt3WbCJOViL/n6KoZuZh5Y6fWveRG5omJaGF59
DFRooKQdmEWcIXdBqyaOsqJXFKOJGJYLcbc1ryyDynktxspb/6vs+Z88YW265Hqw/9CaQDOBcPJP
nrAtlxwutFCvi2FGCsPPBC+k6h2rorrELPN/7DT/H1Z2uJ/888NseMg2i9NB1WIjAfhdZuqqlUnj
CNxeM0Hvpz2U+JAQFjJPSiKll7mMDLur7cFGDld6JoSNNJUWMxQTb9T/yCoR/OHe6HPMTkH5vzlo
TZaz6L+7/YAl78wPtOtwkURzgcf4d98eHX7H5CkNwGAOors24+DCd3twkYZCJR9m9rsdjzQs+EuE
aitfIwTdMD5bLGuNORXjOL0ThYpVnaYCxiLsRsPtHLzQty/KWCF9YYGy9YuTlCk1z1mFkN6+1nPn
8fZyXU19eZQVyoT35vQRn7nZcDXYDHXJ2evSKKq+NtuNmDnF1fIHezcM3KNtDaPpvOCjNuXLfQ0p
zR/PrG7PbR981WMh9pZiPsIFNC4tC/fkd0w5buK8r3WhnUUc3Q1zMCY4a3eMQtLVFg7FmV/feaqX
bnbyaNbgnOLSm6pyeHCAo3acMfZuLB/Tdm55YCsy29y8Zojy1uS1cv3cKvCRdqtkPdJ50j4qWTVj
0fGWkJ/435Mq1F8ldxoPN6WSUh+1xf4M2FS9fkvpktF82iElDJ99LEqacu4zeQKzXh3nGXJ9KNUx
og7FgtQprZXU0OhS/f0YrsWWPVgRlL/kqotgHrmh9CVjojFTFvUmliNOnPWlBmhD1IBcufAEVmvb
EjLQLfJg7MaKRuOUDCTnePliVdVlJ2yDW26iy+BaVihG64yLvSsTmjpNvNsJUdNZZoL/tOkE6g5b
PfyV4nQ0gj59Micb/7pDl6SQXi/lkk9j8CzNVqnsCw3Tmv6J7Zceny4xTeFuyGCkkXjF04uVec0l
LTl4+iE1h3mYnIXJIEMuB+ux30wh8d9DwPikhqL17owiUtgx227v5y8FbD2+45h7kpf++37+TWKA
TxtzKByQyQB+G3ZPv8l4Wr/FGRwS6J2DYTqd1Q1bGkiO/5sVBkvr98gRIFUifjguqgYfW55/himu
E3tKVYnXCQWg29GLt/EVp9cPw79hCBAzWaBYDz6g+nFzBwS10GhxuBmGLtloecxEqIWtjQ5tX6IM
eDewSwzTb3PCIgW/cHwjQgW+OaWUtIr8Swv7nJEycFeaXsQom40mYF53Rgp2VbI3eY4TRlT0xvCO
1J+3G7LCw6FJqTxGyj/BOdBurowm1a50Hm/B32WoDzDotiARWO0pc2EK1wdpT1jzpbNR4t4F+Etq
C9VbOoh2wmTRFRsG7drGpRp67WezO8q1zALE/Y0hUGgJ8Hihk54EJ1zTZjk8VJbl1NHfL1xw8DZg
dA/sjZqUaQoWBrwNq8s/5KzM8qJeCebmj72XkjoSv/qzcrx6Qg9ksL9wdtyknZmNrgASxs2aaHeC
RFij3R4BqpLuhWmduKdCii4ljolNEbWArTBsbkZOos9yUT+QESumCS/+okWju3a0X9PEyIcjcwQ1
7EKUrkX64vvouNgHkqmgmAbtutHdpbDwendtX+l5eVZ7h0RHuybZ7aJRT8TNTpfE3oSTBewMTGx4
+W62mNg30WrbQEmynndHqV0/ZktkkjTmaFhjIU7hhFssGVjrF3/2lq5wTzbzMCo6BCXCRbi86c3I
JmLJLQ5ewQZGevf/vuf+KRbGG8J08J7mc7DRCyz79xE+nVaElmm0Pqeox4Au5c0/YOMf7u2H3R9j
J338+8f/Ux3Lx9tASSxX4B2GpP1f2cJEf1nUbqie9z76TrjaRbJblz/Na40Goj/Sm2qHHv9/TAVu
c0D+Dx2hzYbEbs6zHNdBfu/8rmDEgiXQDceCx+aOC1yjgUVKTpoTDUzjONY9tumnSQrBXolmrUrL
GNHICt7ZEvtqxfopCYrXjMSl9vGOr3X7MKI7w77boAfUglqdNtIiyn+MIkzr6VNZMsYLEB6rC94x
56j361PKEUH2/u93HeOT38MfMDZB0QmwUcOm5ndlrktzGqHtkL40qcDL7ETiEzbiTNLDsj/1WE+w
LwA79JkG79RHvrgdFpHIZB3CAOasZJJA2JaM35TmOI6PA7VCc2aOc8Fr2S4KK21nyhj3dWto7v2A
rfszVjAmGKa88bI2bmvgYkOKK2dU60/dWRNWUmikmYKTJsuxN5AMLyfAK32nGPeq38QfJY4Eh7LP
OCfgx4HJ1G5d6h4CxxTQbrM1KQtMDjCuw9rYYg9DQ9K91HYudHPTmE3ND9mpnZCDwJ8KkxD/Qni0
PWZfYoqwPP4vzs5sN3Iky7a/Ush31uU8XHTVA312zVJIMbwQUqSS8zzz6+8yN0Z1pgKI7L5AA9WR
EZK7043GY+fsvbaOGIautqsoDaVCNmQX0O4UGjMicI4sce8z+8VPvV91ZXL8rI4RZIcHAwFU+oSD
FBmW9PxOObMFZiQCkymWdmo0y75Hk1vmO08C0tPuIjAkA6sdKe/4GqoraVJeG18YHMXowc0bOy7P
w8jzjsi1IaebVSqpG43EmC3AK/orUr6FgKNNCOJpNlKRb6rVRa+Vod1FiCHlBKu2samZ/qTHVstC
RKmr8rSbdDFMlgP9pDQz71h4zKrncyLn3OsbdmpNyF26xhUw8HZ2xTbOQVDMxkgRDxzTz4ssa8Qg
qpwDk2C3tFeIe0zoG/R3llpADD+4NC8yfa/XkcncbkxNMbLBDxHyvmZ58fqCNgoRmnE6hf0G9ccc
K3s9pi0DVql0hBy3Q03NHZiEdFPCh3gYq7A56agdolMEH50SsqItzgusMh5VMRN+mid+TeVJkgRz
maHiXuYwFauhwvRtnUut9ZJrDAXDwdkJCt6YVvJQ1Y/rxdQVCDzNzu21aun2bOkuG3yzKKLYXH9c
V/uWCarBX5rxBi9CWN4FTgNg0JNCSMOxxShnHY11kwAKbaYO1dbjHOcT/WMpelgHXTwkWWLrH9YZ
E2wD8a135oRwahXAr9SsVFOQxx813V26CWWvVmEOQOzoqk8V5JSUat3SG7jkga0LjmKpcK43rqxQ
Y4a4WRXY682oxoUzOH5VhxpZvKv6N5RfGCNfscjkBMcjCjth9tdndCNmv5VrrUePexrnpM1d/A9i
lDTTEQgv1chaJWRyxi+7lkOmsiHtofqQxb1psfMGT9gutVE913rBpGHHDGwc6WvguGHpWGNTFR1+
rQkG821ZFmJEifM/7ejt2n1fvGWXbWTktmQ/4NlfTdjQ4sVhMo7aOVwCF9MdVct0cKKQPAE/VvMo
PVe6YtaED5dqOHi3Hcdd1mRHZ4BtKHHtGmXVKGkgyoxYgdvbYi3CYJDzadkcVrsFq2BEhuYFzDUM
6kVUBeyDUmLVH/DgEvM4jQ0Fpljh1WKnnsdezBFXhV3a9ELTqqQEOjCJ5zPyJtart3RKy0cOq1rt
T0vVuvfwIK0QG4L0PUg993ipM/OgEj+JFKfXKDCZ9pAzVGoZUiUo4cGACjFXmrjAP2rqblI94Zld
+IGUOoORd9r3odOfkQwIiYhAwfC+A0Y63JFp0AihyUqiWofqRpFpQhhoT96riRM+vTH1FPmp39lz
HQ5+0ra4jR8IXh3sIdmst9mokC+KsDEemwX/nD8lTaxl97S/IvgD6G0u9/LgIv/Mb+IyFSvYsFuh
j42lKQGItwp6u9E5JKo/ANDOAsmPcGdE9EJDWw2eEGGVicqTaO/EsA1Cj2zaGLlWbfWoObFWCgVR
ivODrSDk07KFyElHE2OMSK9s6nBUOaRniw2rJkCadzRxNOfv1nLclKIehT77kG9Kcnwy92UmuBCn
nBRvrO9nFd5IaQq5mGZlPK7fVy/V6ho+Vk7gNBwUsWFH4OdEeEMCNL/bM9kDAnKzImuZkdZim5Qc
26GKxAIdC4aKxmPp4eO0GOOD0H4Phej0LYgFqQydHnLu6cIpiaTGHD2p2GNaqfdke75cZLZ+Btou
OaPDeJ3njMSSYzVxolZ3g2Pj19hYLXqj8WBLZ0QltfehyP14y+g8YFXwltIVjraLzWz9gKse0ZCi
MmYCYrAuZUPrFiOlXau4ZH1cBlJUZ+meydVfd+y8H4UUR72AETETiQKklhYLlJWqUBnYYK6L+0FK
zQc5t2U0Jw4smRx9rEadXj4gV1EDFmtRv6ySqLjB4w+nCQ4Dt8Tam6jTSrSQrGIQg6bQ6i6KHhvd
Grc5Cnw+1Wp9Y5Ilhsep3AGXCyimueiKV1XQYmKfZtU5DjlbZLQyZHL3JJUKjYAl/UZrNZ/ooTAU
0ONFqKyPFwRlLvVqq4clAw3BY9+xMyGnXu04UusdTwHZTqeWXVOdzjqsUeiZ6+deF9F6MX7IZVAb
iy9HCp7XUfj68ddN2HO4DQ2/oxCzk204Am2ijNFApzubSAdne9IHdJbBfpTFX9FbCw/u2dKTvLya
ukpxyDVrsHsxxrXqYHwHvcNmuc0ClDcmJ6vasb+Z/EdqWdmtq4fAMNpd2jBXcvyis0QfLaTy56fo
aoumHbGnolPCunD5saAXX40eurSgWsNllOcveYPqwR9cZ+RFWNUNbRGzDIrOu8FXLDJo8U+Q7Lht
rEz8DylToHQB3pjB9GoMjBu+jQCu+WCrTI8uMm8RLBlvtzN6DtgolKk0dUKA9bR6xuIhOoJG44qO
YLtMYuXKBhUFRMsf1pZUKBuOVVOJm7KPmWUpyGQC4QX49Xni42kCXQngFeBCHJo4zV1OG38ii0ZZ
02DVKI3bMeYxU3JDOFPCrOsyhTXlumv1cSljmL9DYiRXct39+l38dJYE7+hBx7PptPGtfKTAOGqk
2KbS6jfuxSm13jppxGpAoHo51ybTICqQVa6YSzdGJCujX7+ZD0gaXQPOB2MIZQ2BgTwoPuAykqDs
6tYKhpvImoQxbBqosthhLnLU1RuC+gC6wOHXL/zTd2Exr9cMqnwa8Bo9rr82tnQSz/vIM/sbSz5w
HezZMMFXdFtv1nAM11pgiMkINt9DWbf/+m18/Pw0FsTu7mhcBA7SHymFTNaGNsSof0MchuyPRkLn
T7NcqOg49gtDyHqW//Ura3/NWAK5JkCOKr1EkKt0ST6ebbFuhUCmA+U6ku6TzAk49+zcpK4a7KoX
p9Yqg5rk+bN3a7Efr2ocE11p8EmrEFD8HXzq4xLVNYdrYdGo8DRgSR+HIzZSFtBtgXq9nrBX3Vx3
cSXKJSpNFT90gtKXY0m/zd9cJ7ES/tzt0EHEeSbpBATY0tb9qfVjY+S3TObFTKjMBVi0lIahnBvU
xznsarPHAtw56muW2qLxrRlNob3WPSj+cOPVJDPQ8A4dD1+NNWRoVv6OzPmxOWV7yC10wnVstM5M
I8Qi+9O+ogYqRXu9mNdj7hKy99mwmq5KT/BFTKhA7OdsaA4JY/kXnStET2YaEo8ipwsnFAy3kwN3
YCQZE2xD/4O4NGbYvkgtE5Swb9RqmP1XNxD96UDp9r++yh9vR/gepuUS8gyHxTJ/gouyaw5Q8D3n
ZpV1rodkstXFvEiaLdyLN5DkJ/Sc2pJbXOpfvwnrr0lBFi9v8GW7DtsRNNefcKw82QbRkZ5vEmxz
PGqGui3d5sYbvCx4CadJgdpDpCNCroeF/Z3vNZWJYbGkKKXQy8zbzrHmKj1gyVbRjgRdmL5GikZE
iOHbrTaAiXR7Ks74YM4MsEW+ukBojZoe0s+iPcvcC0mseBitxWid010j7EZ1BMl97fiW4TSgVuN5
jLL+zbMtj05oQ2dI/JzstrEkSn5lPxJ/hArRxSRFvrwLXahEQlXryAFSVQAfWNOuS1G1bng2Zknl
KXQ9K4bZZAxOM+zokxutWyD1SyJaw0NKZr1zUIdaqUI+QdT3+SGV1qzQbYUGKNOjKFJ3jkVpVm1V
fABdd27qCNLujkN9pL78+tvTflpD5G+wb6gWajXcfB+fJcR3Ria6/Phm7XRX8uNTyXC+O9MmxFlE
uNKYecw8pTLbknzztaVYy5wnlOmibaYuqcDhL4yD+ZMUJ60fO2eIVz6rE5ShEeGoawd/N7L9OHex
GdeCiBNzFzLA9Y+wXYMcN5rYanPN2aayiu947yKj2EsV8hpstLLRUD5dEGkXr5zctqMBdYz6d3fH
h33QgVBpkzNie7bm0AD+MHYakIk3DkO9a2dRGKrT2wxyI9wq08Xv+f9VHTgqCmfLYG7tiPywC9Du
TxsbMxMEUImVX6+jy7WYq2WpRrBdTN3IPAy029+0fj9uqWwBmPw9lwkarfefSrV0qAWwcayu4yhx
2GhyzmH2tx+vnzkAou8drxUzvkCDd/d3+R0/vb5BGwktnmiym4z7PmzpRTZH3exq0dXK6h/ZEMTx
6i8xIrlmCZ9ELU3Rv76bfnoDfM2Igm0Yu5T/bM9/fabYdBJtMvbaMwTdy+5hXs5b68MvRA0r9mWL
Q3x8sND2Op9//friA/75qeuixKQuETxQjpg/PRDSaTTJRgrnq4TNZfnkuj3UsKi1A877vOlGafe2
TnrV3yxy/WNVRCXIPupBIKUyZM19+NypZQzGkpfNFVEXUd3fOmZVzi9e3iTLaR3bF6lWGp87rRHz
c6Y14uSzDmHjQE9EK7ROes4wrQOgd9mQ3UD3Z9/oudibV10A8w2xwzObzFlDOJCE2WgweLSgIUMM
XD4zVRXai19f1o+VFVhsFrbJw4CTu3jW/fVrDdA7TdAjkqvOG0CN+Ii649Txyalr0hokRTpY+Llk
GIk10zF/60l1GUA7IJHr7b/5kq2PXzLXmq/ZFe+K0dbHo8iYIdBGeZZcSTlqfDG1ycpOdoR+/eF/
fjl2LgY5iO8clcfzh+82ieGteMNinUPB9Xz74UXOBgrYTgra/+YFP6Q3co3pOaHx4U52LZXw2A8v
2bbBJCga9Xk1M0nWwBRiTwXQMYqxiwh2G7KriDByS0NRbwNfutV7BJ/ZntSuQG2uIGqkdNXWxtWa
8GGFqrDTSPfodDEvS/MR2APEu0QZEjVyby19l+HX5bcy07AE0YKolmAW04xKWnR5yjss4ZU6EQW0
8UkFuQhcpZVstZpZ/SAcA06ci0F6FzF1Jf28l4LfYhTNoARSMF26MoDr9RDLAxNGK3hB7ZCLXJF8
wPD04mixKOt+VCvNEC8qGtSaac+GXA/0R7GcwQyFItx9i1OIwxGJFsKr0xDWwoush4IyLCw6VEPV
i4/E/cMry+vQJrZoHaPOFE2VlZ+B1lkYrlbJsTxRZOII+DYDbmv3bqOYYeePjdLM9qHNSeLwTkm9
kIAmz+mqSuw2ZlDa5Yuxt0Iy3+7lxVoPK+t2nEAO5yS39lDWvnEJSG15WWfItLgudv/L8V+2Cemz
iJbhhT2tFpY6J4eAuJpZ20hU7noSdHXixfHq1YMw3KxjMbgQInQyvvQb5RWQP7SW1MTSx+ZDhit0
gHNCs8ukqqGjVf1BdekmPtSPZHqVQmlm/Fnc+SGXm0CRHApoQpssvizXQhP2K0W6UtEHNMW+4rby
7HOuV6N3Bamx7T8lhBaSTUOr2VoIN7+cJj2Bbi72kBnbnNEYeXWhAZ/ENOkZwU/MX5FYxc6mo/du
17tBrYTra4XZSI4KrjIlBKIPkHnwbQ3cqLErs5QoDvLDRTOrSxPVOqxO9IKWgoc0UiOi48siG9xY
vzvjLkztMZu3az92HeBjoRY9yLUjGfTgiN+gAGCy90nmSM3bRoXYg3d/6dPlWVqOjBob0nuOqY/8
xihZIutFWrEZs/b9d5oZmvnCfHTo78hrzSt9D/BKmV8cc8E1egfcSNiTLYzXDMRSa1xaMMbJorXZ
tpUjwbVZTNyd8EtDxRV2/RUz4dC6ZLFyVrY1Tm5VUtLYdxhBLft1LsxuKIT8Sw7Td3hw3LRTGEPI
ZutqimzkLrAWcN5sk2qPOl1LHuSy7u2JWza93LgDDKsaHO7g6m25w/0ulqGcWwcKre9jpehAFTaD
VPbIo3pKShELUzoHE11PLBUGM0GLy7YCSUC7eGUxrXAsOwEa2Ozw4Vo93bwMIwU60yYYbp3UCEck
ZSvHuZgiHrbrJ5VLzJ1tfJKrs0ha8FaAlLzVU9dzlc9wKgdj58mtax0Drd4reeN0F2yJeulzr5fp
hxM5AaaLL1lahmUDna6foCVJy6PkqqxGKhNqOHsP+aqh+jJ1VBcYH1E2cgPh6qi7pyrXUd+WhjXk
dHNlv1sOK2x3EqsRaznGyMMK2lkm8hUYVHNlvHArByqrWdOUTe8VnuXRy2Y7FILE+m1Nnl2Nbg06
JzZ4oLM4IiS1Ro000W+vtciKbqy4tBc8d3KjjIvAZRPNp9Ji3aVlpKboaz2FLEjfU0wc2LXEPozy
910gJ40xz+4zodV8u36Aix7bMhleGnrv9Ygpv5ofa/uy67VcBTb51fknd0r9onDT3EbIkXjIiqfA
ypSTk9wfvseLV3Z1r4YQcJeXobfFv16fEuvYVbJI1u1BNhlXQsBqb1sNig2KFtZlAakvy0KwcXG8
vHi1AjEb0RsH4H5TKI3gvmjSuC9NMIDxTKp0ovfE8SuS5+AfmUsXs8x/FhtexWg7zkjjQZBj3Off
G/LQv05oCinrkz7q9QtSpXVWB0e9xI8J7i9kI+tjznQ6aprRXcR0ZO2bpOWFMd1KPNMszUe49JgF
3BiUGcwtVv9sJ/eVCtcUD61eDCOVHepHSy0ZeHdi7EWdzmznSyX9yzgaZ1EmyD9pEu8xyVeXtRvS
EnFwWGVJKaUS6yhlQxUP475g8ZFFJbQljkzl4MSZazeJ4s7qdY3liqlLhS/nW0OqSvQ5ZM4I8psW
g/KeJfjBZPRXJk2q63yqQobGA3FtaUsYgKTpFAm0UgK79YEVa8jYFY9hjUL8CwE8NOqC0CtSY6/Y
aABLLAIXP3BrXsBCZjWKARY9YzNzN0RwBGGxtWkA9u2uV1XSYXedBNbLZesZl2C8tRJYH/ck+LID
nOJa71ECEly+FN4mrDEBRBus0Yay7DMsASwE6aNcN+S1cFwXunQcaeksaot1VAfgCG/zekJcyUar
qMJTSNmDcSaJbGuN28uiapX76LohlCdQTYSBmKwhsetIPpZV6BaFFqHyYp9F6t+zYJbWjqanjlFk
BzVThnU0Ug4b6JzmSj/RQNKR13hxvK0yhJXhba6/kfqQ3wgZTfRGc+mwXmVCEnmFZ1BYvVQeBbyr
lnEl97J8HkkHmnKhkEVyd5LFUyPLw5VdtA4BQzlylXRGOQRcl6e0lkpkgi0LUtnkaWVli8LZJs59
iDDgorZEnMKVZJOnZ3RKwNpwo8eKK2Jq5WpeqQWJvOcSIaUWiLDBQNvZtMiInJPbFXUZY4sKbPMt
l192eSEYdQkxfUTrRcjNHgxbFVNfYwjDdvgUhENhlWQRiAS6zHWEMogjgJg9S3GHkly8ypacTtKh
yTM0ZRA2dEhvJtX0Zh3Hzq0FCHYfB+S+4LmUfEDm26KoTqR+SqO84PuvWwgV5b06xoaGAEmS9WxJ
8ZIXab3HEOgvTb913XjJ7NParFDCsUu1TYjzLbL9OhkuzWaekilGvIHNCBuSykyPga3UtxmZJWRl
vA7wBt+Zwwye3/qmf/j8J0WsRY1HMitnvchr9BBP6LI2N0J5FE23rVSTQK0H+7PjEDKV1dbE4Nwm
X399vPvYo/Bc3SGRgamV5RKw+rFJt1j2VMZhkZ3zrEIGvgJaVyrNLCdZK2vmf/XCBlJEzCNMzpg8
MLz62IrLUqOr3XKJzkkW1e7bzEnBwU5QEQlKNGKtTHmxK6AssM3/+oUvbZ8/tWVoj3OgdU3mZkw9
CJH4EFWiKK7R8NujYzHOlWueaEp2dnj2CD1Fws20u3fcA0bkRkNSsfRRmxUbM54N4lVtnqmNfp1e
aHudmrvYF4EW9GN1/+s3+VGfiigVIpXG8QH2ifpzBu+M8MFxqsE4rLoxqUyb1vzyJhHtUtWdqkzZ
Y6iqIieBWuc67tPUDVVVHcpsQtfm6yAPlKemjJUy3KCfQmvs5ywDI9+ZMji+jvIswx4VZ0qBStVq
wBr7EZWqEe1ygNU07eXdYl066peP+X++T/83fC9XX0/77//iz9/LCt5LGHUf/vjvw3t5+5q/t/8l
fuo//+qvP/PvT2XO//3yn9zE35uyBUv68V/95ffy6uu72752r3/5w64QwfYP/XszP77jw+gu74HP
If7l//Qv//F++S2f5ur9X799J4u5E78tjMvit/WvTr//6zfdoWf3H/+T+P3rX4or8a/fnt6bt5h2
u/xd//mB99e242eNf6qYoRgF0Nb0mOnRH4MBzt9o7j9dzO4uLTGPYYlLo6Yomy7612+m/U8aZawY
ssqZnrCqfvtHWxJCwl/p/2RihE1J400hEbbt33587r98f//9ff6j6PP7Mi66lpeUmVP/fXs5Ov1G
us3c2EwDubsuM9s/NbzjuI0pk5qaLmEynLFcKruBQdxZccLyFd9v/1lvxsyfEzGIggBqeKWC7KNr
7tw2CK7jMTbfgrpaNl4Su6cMOe1nTpPL3mKdX3dEdXC6ZBj8RUvK9oCrq4iuEP8U957eZdcj06U/
RjqRD0oWWycPDdytBSv1EUltfatx2/gp1uh74cG/mZATv7TYfzbFGCU7gjesrT4RU4izt901nq4A
w6vNbdWp4YkAKdiLI6BTf2EA+eBas/lkck49kKKZvOFaxRfIYOiE4ag4TlUOgX6GWjAhyDlOXaRf
L5G27AhiyMHQROl12Y43uqXeh7q2CyfnMcPPsVl07SlQDRe/oQ3ltZt6LoMRvBJhE/tqqe2moA+4
Wedos1T67wEYzQK75Q5PCQ43onpzpz5YAN1hj2S+YUdn3cju7PB5nMtHxcqaYxRa430P83OfUy+x
iYTj+JnAqvm6KNyQd9937+5YmYc4y/KjtgDazzjzCwrz/IYvRH0y+7w+KbP5CRDh+DUl6ozOjqkc
Ri3cjpFxmzAmPaBYLB4A7es3yLmq57HAFo1g1ybpQBk+hTE9AsrBsPd1NRvPUT3amy5t+5fOmCwc
zhGP/9CsvTuvj773NWUC0h8/J7bczxjZbNjDE3y/XfC9jwbCQWqjezCMisydLFQOVPTDljyEO0sJ
zK1edvdO231RBgVpY21sxlm3NupknrCzbiez3o5W1N/W/fQSVjbI60llmNi/OUb8aKVGvJvS9EYN
9Orszom6QXQe7Q0zIQfDWq4oOa5qJdoouYVXunmL9AYLdB+m2FGH54HsC1jyyDSulbol9qcjTByJ
mEa9ARyvBAfjnphu9y9Eg1AZRO54xVk1bn2w5j7Q+Jq0iNzYq0OVb8OkgT5f7Mb6d72mICPDg8aF
Hk4npz4HJnABctDaHeEpyqGxR2HN4fJGQXAu+2g3IUi/abyx38Sem2xRRRKAZZh+FSrud21UzD31
R6D7beS420HT+vt5NHHNwsJ2KfJxyh5iFQ2sNePPTyyivRplp5okJ0QL7in94uWBoltOR/rx9Vkf
vPem0U7IP5BqJ90Vfq8JeO+s+WHnTGgKJ7wIVrgfdDvcDWNyNeh9ul16ixuOVPkd6VtXRhVrZwRR
kA4UFW+j1hLoUxi42vD0tWVFoeSaD5NCqUVT+HurNM/OMJZ3dLIfCl2FxIOIwJ+HHN4u1e/OcZTX
qWrSa/xtyWPDqcdPZkPFQV/ihJ4gWTNpBbNvz+5GNcvG50ZoXsljsa+ayDWx35E9RzNtg4wsvOvg
1/ocLL7qWa4eBrzzLz3T0D2OzP6p160bIlO4VpGyLari7LQjwFHjjySPT5S0MSEfk/mSFgu+zuyu
az3MVDMM98Y1weGN4/diDgifqFXjxZryets3bnzF+X1vxPNEr1/54tWxuufktGzVJvoULM3W7uIS
fkp+dMizabduGTvXcRxXL+ZsFEQON9+zKHmwCqu/j1vTRzx0oxga9IfupXT0HCdKwprsqqcgin8v
ZufV6etbBB+kVsRRRB+LSoFG4RFbanK2qs5kqdvNScnS4aVW8vyGgaCCfFgpfH2pnX0wZel3Y/Ca
6xiCsT/ShfujScp0ix99pOtph1dp7LSHHsumgc2SYJakSMiL08gP6TjJ76H4ThjjMu6nuho3MFCX
QzO7GH9pC+2nyGM3xIcrUIYOISczcgAQpzs1N96WET1xNgYgkMxiOoRM269mXBdXoC6jx5kpy7e4
JH5gC6FBux3ArNy1QXwmgegh0GscWlnmxXt0zjdZCkjZcwvDLzQ7+t1WUvsIEjH5EloEPDhN27x7
aW69T3xt53TxHrQhMVEpjNObRTPgFSkF0AMruOKDLM42C3F31uHJ5VG0G2pLOwEtzJ6E5b/rNGdr
lrUBq0crXugvDo+VnmcvLVR5X7eXU9So0GVAiT4oJYmWG3Jd9NYHFPsFuwpJGl6+66rp2+wUz0GO
PQRmiAKqJgpuhzr9PkZq4rdxh38PEeUWpDaNydmp9dcqilvwHIrevhBnRZh2oQWR6sdGaOynNHOo
JYu6fiTf2lY27Zgp7gHYrXlylUn5atBpwjHDbrZNq8L5ZKqKi0wbPPZXR1EwRC1Wcd8p/XDyvLS8
1stS2bYmIDifrgExaEY4NNcG1uFxowWN/lwVPKTQBrMNxHk/vPWqOwIUQTZ71NK6eqFktj4RGUoe
aloBASeuo7C9Y1cGCqKluH8cdL15Ugy3eNSrqH2iFHF9fSzsDXyi1m9zoDYAAECCqAtUeM+a7mzL
WW4Qy/TnKM2qg0VW0nNpai9lHbPEeoSnXjUZ53hppleuR8QD2K7L93mpoApjEf0DNWk+b7O4NZ6R
5AoNe6izQw4hsSVaY9wTlFRqnruZ2mJ41HtrV7tw2IiRj7dYdZ9EtkybqLd1EzwqqcOTuAw2fTfS
ycLPbc9Z8EfcjPZ+NpRj22KssX533WKrqM6hM+EixcubqjNcB+sbRbGZ+Ckx2HdxVgbXLtkNmyEZ
T6Y2vKLTmXI/Z6OgY6NUb6JcvDLK3rvPw7Yj9GgJ2o0boaIK+vIV3ayyJRS3Esv3xqr7g+dwj44x
zy+vGw7KElrPptaPyHhH40bFs/Sg4sDZC0SxqxvLDvdv+zAkmv3ccDvlbP5T/ZRgFUSlZ3r3jGXa
17jprU2Mu2cDZYwR7pLafp4k7ikScMDYoPoLu6rBqz7a77CC3+bMWZ6zuh+5ODn0NbU3f7dmK9pR
e7U8QZt80zcUaSS/A0BasicL2zhNg7rZNpN9GMulx9OhvTmJ+uIZHYFcrYVHxGsEfqhmVy+D6Svj
yCNg+oPOfYnd7Tp0CUgIHHZJ8EEk0ZjqS8x33PjFTN4LD6HinfQNqpQFhsqiV+GBkKTR8JMsCX+v
2/TVUdzmTs+1HUA36xq+Z/Focej2OY9F9xqK4a91MwxXhTKUzyH99rux79ojSiZIMPZE8sc4mYc6
65LvAz6sHQKlzl9Sw3geac9RChS1+wcDcYNb1artg05cJHdaCNsFPJTGoNwe7uaQsLUek0x+sEaa
GLppH/PAjneJEmX3YdlE56XUm+PUdi6E3SS8U92hx4i15NXOoe23JUmr34lZ8anQ44cehsZnet7e
LdLmxa+tciZ4dtDKZ3z+bUkzru1RGESzV7GNQx3cmaVAVoT8N32rJN9GEXylANnTgicPlr+71IYf
AqrZht1SE/LmDolvG25wSrJB+yM12/ZY5dGVExtIscLYwKNDVGbdxPMxjTAqNk2F3YXJ5WeQfPlm
oBCOfUUvvWxjxXaq+nndupB04nhH5GjGkNn0wABmVnAd9m2aUN4TA77T40A7A6rq2h0RCVAa8Dql
3KXIjiHS0BsFyME6j8u5+oYQS9lVVncI46L8MpJ2zPqY4xHySkJRDN0y9qmitGjDVda2elsEVzk3
mmgGNyaIZCsydjSJ2nGnj6OXM1rylE8IROblpDhOmFF9F66Pmc84Vm1NkEvWTpVvVkv/eWxq8rdc
I843pt3M2IziXv0Ef1/XeSEMcP6SZIa2zUY14MKp7ovWERQZRWWNUchwPkHeU6cNKob0cUoMMiZh
euyJZcGyPoOB8GdmEHzzuU5zxjU2iNPqym/LdP6UjU6LkCXJ79j/w31Cr3HXdg3c3CyP7ximxXuC
iJpXPZm4oclmLP/QlXZ5BfEb+l1oj3vcbZ8Ie25Cf/SacbOQvueYAKug+2iEBgW1catER2uZ7esc
difj6ya/NZu+OSdFlX3C7oCP3+JQxwPEhCXHGxiz0PzG1cGrA3hxCzzJ3pStMjLgdeCttf1XaAbW
NnOZIm485sFHSxuWUw9itvcL1S7u5j7Wj1NE3o1Rhd6mazACl4YC0ZKH87nu7OWQKbm6dRvwagyh
ww15IHg5W1e9Cnjy7WjbQcZLovqYMFXDjlMXWPKdPv/SCmwShKxli83D4wkCM7Jy8vnIf+KBqjYc
Wg7tmGqf7XFYUjwhyaNae28569fXZ0K2aNn6XZeHO6Wrs42tc07Ow5pjUTSpbD2dOd9FAHA2EXAK
COeKcjXYCCGeoBY/jo15dtvE2qHKuefA8K33fjemEHtkexj60TvFeUyNq8FjUsdH6PWkUhqjd/Yi
KHdTYMZAv/OU2fbYfeGNfg1o6m5ooX9WxphwuTrpXu3UfAc8dTUUsY2bmJ5zzhzXNW6mGm4eIKHc
b53oD8PijlDUyt6YMJCONRT4nZPknye3cq4ns3/xWkXHVUbWn5cHNwt4vA1uj/y2McyCHShzj8s8
ucGWc7F143TsVXOAoMFR1OdKjzlycajwbarFrTo5AdUhJJ4CiLRC1dsSVXFt9sUhLjQSDIGXGU26
n4hTe2qWXNkrBLQcas36Oog8MzbC9DjG6bdCLfDreVArTDARmvKiFjNpi3ppHfjqSzQwrXXsgvTT
OHBCZGsj7i4hsnqTcqD3dSqkx5JsNUAjC/RAIboij8xTk2RXq4OzCdUy2GqBnRABUdeoS6cnUDHf
ZzfstgAUcT0z/4HfXQX3tWNx3oFBYcSFBxPXCpKT6SX9WwI4cGOB7M6ghRo7o5r2oZdU/qBPyq3j
DN6j7g2ciprAvak5GLl9dxMzzrqz6NpcGXVs7+u5t/d2Z+4sq3H90cHoOBmcjox2vglmJ8NwQ4FZ
d7de7X0XGGSKH9L68qzdTYp+ZTAa2jI08LazWz/3Fr1HpUSjUWPZjLT2a9fZ45FDJevV4uuoYdX4
9WAPx9oMXT4hD6QxvCXmyjwP1rzckWP9bYH6t3GQ8B7xWioE2IKNxGdP5RzfQp8PTxPnZXqlnDvd
+IAoGj7X3FQbmiv6LgnzQ2wTRGrNFDzImyhAePWh1V7jrunZWPVvzJfdXQFYDRN7syURJNggli52
fHsGFXEGhmLIiRrCAe8zln3Q+uIJ7t6prlhkijV7W/BAbML49/dopK953vo0k59S/U3Rx+EA6HHe
twjo3qaQLhFtrnM2ON+cdkDClu9qTcsOI4DbDbypJ54V7R1O2eqcOyVtikLnjDWaV0GgLydMx0cd
/uvGMlF2N919Tfjo3DUMyb352EMJ84PR9htNY8MJi+IU0e/b1J01HDQ1sx4ahBEHXFKzCPmat8B6
PpMw2N+1aaH6Rex+8Ux2lYJ8YKJslw1urxvsm/qR9EJiAJhL+kbePo852QZNcl3mze+V6zo7tSQX
Esl0APkvXs6Mfb8YWtE85K3zCVQAMXZZSR07et2hMN3hltw6sios5YhHpT1xRG+YmJTzNjCbcJOZ
ob0v4Zb6atLNuz7XH7wmdthLFe2N49sbOKqUYj7XT1VmEJPaLtu0DgI/pAVDHP2wy9OK+ymMio0x
APaJawsk0+TVJD4WoNxC9aTZ/D90w+MrPQ/v0krzDS+coezkNP/gB24T01ZvKvAtkE2S5ykwbtUW
3zT6QZM7jxaPNzQc6YH/IiTJo++xmhaoV5LOeg0N8lkhizxVOlIkgwFansPqSoucaxSSwBpXE2ks
pBHHTdecahv7XlUEHh0K5RHD7zmsRW4PGXqb0giPYUZHT031eJtUVK/zVB9tojMwD6pfNR48d2bu
3qgU1tAStkzMavTw6dVYFJ/7RkuO2EvjvY269Vpzc5ZNvyPNtrvVYTeoYp0UR2NilUd54B3mzn34
f9Sd2ZKkyLmtX+jQBjjgcAtBzBE5D1U3WFZWFvM8Ok9/vmhp63T3Nkkm2zf76EJm3VJWZBHg/MO3
1qLwwJdh9BRH/xiUhlw2POnHRQmOkZoGc+QB9SkBfyUUZV+uSj4FsIUPVV76c+xCfk4N6Z66q+7a
VuxbHNzphDxyvdjZbhJveLQnmNF17AkDs4fHEh26lxbvwszaw2qS5FAmLlydcda15oEUhV0nNOcX
RjC+lUbs09dv3Uw5kU40GCtwIWTdQOhYknY7RGHvg23G3z0ycQO5RsQ0F+dmSj4lL0V/FFw3SUn2
bpRceFRLtyTRYDWm6QGjy5M59FtiuDq/I+IiGBbBzADT0WQpNrGsqmeLvJndYi2nPu5dXhxq3hJy
+NHmYGPRcDai73LivhJL+lWUCOBw9w2ENTGsHJrQ6BpqdMyRh5PNDnrTuSI/rYnzgFzsNHtzF0Y9
UoO1xBqXAI8wAUJkJJrFtJyYxURb0KvnlDBVg/g/jiH6vqLIGqKXB5he3/SUeHES8ct2DOOcKFae
bWLDAoDqnMex1s5u/11vp3fNYlEeZwJmoP0p22raNv1QoBnUmhCH3XKD849H+tNcERxbgMzZeTAL
0e3zavm2rITHJMNSbbr2q7PMECztyhDal3nxOfbLO2DUTcPt8fItE7HPiNm4pChZSbs07ec15nDX
LIu7xXrTxuyjNiex96bLWK7jvm3iz5w8lFC1+oILXr9sxoy0ZubflC09tqTTmdz50zzyMll6Fai8
Q5XZ4KFZOpdkVCGh6itXr+E1PZsr5peO/i1l10Boih2OTdTvBc5Fi/YF+NXfCK7l3jJlOBvdzsx/
KXBW/dtEWE7Ku5GElWpTivxL2dXWxfll2wxVdu+sYG1jrve/7wIZYSVvfVZohxgfXO7HM14YxjOm
EuRFC634mYymg8Wf0I/S7NYHxpk4U2oYSiZ6VzDC16oj5Wh0nnmyUq16kll0HTRnhvJo00sh4ybA
NuxljqjQ7eSUxDFn/6hpG3fROp+VwbtplftxzfoQl2/s6EiSuXD5b2G09h7+j1+0TqpnAkg4qRpn
fB+1dxuHZlMtIbCB4+uinAKnjLKNsozuySoZps2ueYyN9ZDzJO4oST5R9IdRHp/0juzQcfpZRfUV
D8JoS3v002MPQxAQOeGFfmLPuCu8mCu2ZiEwJQMOjBnw5/RJMdlYerIeMeHFRSotxBYeZoeHrnFK
FnvEbqCx3hSFkt+688QdWM7YPPQdUcH6eomj2t0jRm62tFMFhXbTP5hTph1SNgatbxUV01tn4NXt
Wl9AAoFiumIsyyfGOPFWNtbyLedhpwEh5HF+Ildu76TchNjJF7sxzQ9GloYDb1wb28pUfmvywed1
tJWjMx7RKKvLyqZo20xGiJWtPwB56oqJCmNxbD/o78rxfpRiq7zsiTDpddMhRvveDynGmhqzr/lx
HOx2I6KZt3LXv1RUTamibu66dgpK9JVH7GQmHGw6xv2p/FzwxgscSgnSirRdJlv71Dm8qRiCQVNj
uhDPo/KdmgFCK3kQvNY6tQxmiXCe0ppMBYlBA2/GqraCzq5movtWU43+iLDGuI3/mgt+EN0px9yO
ucnMoTIxncN4sL8wIP1VNyRGaBEKPJzGlAzX3ujvhkl3wiLRNFLoeE2yE4/3CmP0DcXasxw1sR+0
st1rmpHGfmNQ91iEbWyWZB58p6u9C+YfI+aJpI5us8pOOFmzqAhaI5MvmMjbwTx6HjnJdnWYZEb8
NoYWSbIp5VhdImJwbnqNKYarHNwdeUR6aLS5IlbV8LC4dMQPTW/xPsfdXmPbjfmYxPRn9Nda/7Dq
8ayVDq4UVXrwepG8mfZgbiaPY35a2nE7WW2Gpa0XBcS/xSEhhE8D7+UvvlxAXuKTMhw8JnwwwHPf
SPrSfybUNrCBRDh+1WjC6CaZiLnj2BAC7eWfdm/p56RAVEmWm7NzqmF+r+WyvObMnoOiFvV2yJvi
iFp2M7ZpYDMOTcU307KMCyMhe5eRWPs0chDekZv2Uq5DdF5yr3pI6G5+gLG2HWnp3rKxCTAgklYk
r8Mty8rPs2m9Vm2Z42o15Fswhhaq3U4veIc076NcveOsldGW6RR+9m4BlthH5qVaum5TrtVH3Hb3
Vsr+INGZJUHLaocEB/grN8S4NTz2CXxhev1E2decCJi1v5m1KidK+nh+XbwsO46lZTBniqw71Yw1
KfceLi0eZOHJxnrx6ebbcXYKXGtv1hSKV60Z38mCerioY2c3FK7ra7Jz32Zr6X5Odj+C+7v1to4c
Fc6dvm6nNcMAT4y8Fud1U2Ly/2jlLtkOZtO/A2ipswf2d6rxmPzZmYxOmAFVseEwR+ws7uqy+ono
HhvdVApsNfuXgTw1jhstXn+OeMv5WmpEO0al4lQvrxnGjx9yGSI6I2fYI4IZH/rYijdEPrOTq9Ji
t+RZFji91536qF94hVFc5P18e3iI4AzQEgT9RF1Ejdea0X0aTfNeR1p+wrJfBmqxKyoEWXw2XIDj
WrF6ZcRABMWNMWY/meePHR1++H8sHuSudJnerhnmOyXWvqdo7cmFwFY6xE/J3RRajNlRZ3V/Y1L+
I1jjrvmqnobu62u4fDT/H4AWxg2C+OegxTX9/Og+4vFPrMXvP/M31kJzzd+AGYDPdfgJy/Scf8AW
mit/c1ycKxHa6jBMuKz9A7cw7N+wR8CiwDPJeEOMy0/9Hbcw9N+kTj6mZ8MeYZ1r2f8JbvEXNZCN
vhzawxEealFh4vXxZymULHSEZziTbQmCgymn0XmCyh+2AnOq8x8uzN9Jjz+SHX8R090+ytNtC5E/
Mn9a55vo7A9YR+2IxsYds9vOErkedEOGPjhxzWeri06D1Pb/6cdxyRFUI9aEWQGA+vPH5Q0NxJzi
yO6M4tmK3FDcgAa8YgvG7cWFmWa8/def+N+vJZ/IN6zD1kDWuH/5xIkVQKdGPjGxqB7mvkVizoi0
qDz/X3+Q+RdhLJdS4piA/pTdh81/3yTcf7iUdlN3GVG93baNbyUpYRsgfgMWS0xRFVGOCcIggIVn
W2XNljrhAMj7xJ/0fbKad4yu8DpzetOXs7cyne3udFyaQpSEh8pu80cbPOP0r39j47/9xo7j3DRn
fB1ScoW4n//4G2eYqxhUdbyzteHi1O1Zlf29jD11LuXiT4k+bSYbmKCcjCpcZ+bY/+YX+AumyM3H
L3DTEDu6xUOo/0WDtiDOJhsUl35E9VlO3FqNQgtcYethJJ/e9s2JFx88xh7uSDpiKc9mRNca2x9o
nU7ozLWAUMxPYiDmf/Nt3v7q/w93uj0WeJAAUaK2l5LH+i+PILtS3MPQ/m0j+PkxXCOH910Mno0V
XaUHTt2sYSmwZvZn056tTdlY4t/AglCTf/klOIiEaXKm2C4en4h6/vL9rLK20pRtdTmP8S8tU/b3
VbEPw/BY6reYiYKOA3HUPa+q8psWdc/RvK6bSKviyq+YUYU07Vw3KNFHfqw56je3cMv1rK2Q0/MI
dBSgnCObhidk4zU17E99UHacvy/RlibOfbb6KNFChvoWwExpTjND8kwygFNZ2hDSpK0je9/WsMLI
mvQfTjPI6TEWhfHDrYrsSkfR4rqmNO9b16bDW89/3rQ60n+otZ4BPdaOzTlxKysCOUXjxlu3NPFz
ZZaF5arHALsrFZ/f9xuj1quTXZbVldAodJFJ3U9f6SooPGdnjNpA9l3+0WtD9NrhqX/gGMpFiKPy
uquGgkCmqtV2qLjq5a0flZHtVKQr52g7k0f7n+UYJXUC6VrjVFdIZUREudZ8lXzYsyCOx/Eriqoz
cUc9Bv368IteCxPp3HCja9EzLmd51J0JLdLhaxpFcHRBuWAy0VineleMdXEWnRx+Jeas9qR8em9s
+0BB5KKV75V0omu1evPFkIPNdqswD8WQwhfgbUz3gOGvzdjAHXKKfs8+JgCZJRxyrfZVERnmlpUQ
ae52OdpLUHhtRBfsePMuMek+WD24NPVu3JDwbkjn7KHtKCieyGJo0kS7i0e7UdiTVY1isoojTOj2
aO7ZXTkrImFBZNSWa4k3Q2kxvTuWrd4dyGpr+Evabs4qAoegVh3azjbyA7aAHYbsQ2IHdZLKLVg6
squ2AffpWzLP7sw0VfHeVKQxbJAEitM6OoiRq84xOvKphxfiGTN9E4l++TAp30fGas3UHvMOM+Nw
WgcVX9Y+RiDBmN3y4biyBwxFGi/A8lV7jmt3yTELGZZN1VaGCBmgaukPe3Xx6ccIlaVOKRnwb6NO
2lBGKkoOWO7MVyDD4lcnlfXl3pIM+W2NijG/TPcrc8BLa7vDhQuX/WKd24S2cu8RtCyBKOIX6M1L
npTy5+oxIRSO/SLxAj1phTfuU8FgE61sUwSl21l36JxLgDbCcIioLLYzSC6ZEZHzoLwpORirMkM7
R0NlWYxa1oYtniqs7JRIk158BMJzxdRtEoseNzOzIkxWr37pWzDMKKvetIVZgilUsS9IIA5KFUn8
6+UPUpfjrYl15KZwVMR0rHb9HiP7hzhye1gc4ECEUNifGsp6IFXq6IpGnmarNfZakowQEF13wHDT
wiG9o6kUxrXWYhFq5ninjPFMqAazbc/bxhieHcjPMMI1Gdb9arhPpC3BafQ9U1qt3NZVod3ptRh8
G8lYyCbGOMyjLA8DSOGlWBCki7nHk9D0xnfTmeiNW/PenLNfGZZFB1rQYmNHmv2s6UZzyFYvPS1Z
TnLKOl9Iblp/LZlBX8W5+d7JMjlgAcDGdqge4gQITEiEoX7ZeWVgpC7hDFwTlnVDdxRlBkOQjd2u
jyd8TFOLR6yaxvWBPKCu2TQWWowNpr9vlq2LLQqMO3NJmk3f1B4m3k7iwnLmJVUb0SKbrjEe5zSl
bwMY8p5NCXFazRWmBcaA9iuOC+6qsrsWHdRSXmYB5rnfSOK1KI3q6oR9rawQmaz2W5sb+TXKxvzE
rHAKDRsucEqgG+oUtgtDPXkQaj4jBCKGuC7SKyPphzk1FhbsKxVk2Fgd7qV9M18nYO9fCevV48I+
Yqeb4DfQbg1DZQFyZcZrtmMYgV9ZXBzKYWYq5Q2sjZv+Z2YxfXfNrr0zchw4oZl0bdfWEDJDzLX2
CwIgGa+prtjLmbLCxyAwDWrrdcEGNoRpX8/W4ngPVYnRrOEM7abCv++IjFu8EsKb7MguMfHub8yz
MSw4Z7fVZ46a8m5mwr2r63W94j3w6GlxvHc1hvIjbp++KRZ8j1Ys2c4YmsKtSWERgdWod5YR1bGo
Fu8Hosble1G4a4j1QAbnodXiPAwV5ClwFDgd6Rq7phT2PYonzwdFHp5rla9bY4zmOxfBR9BKkbGY
akF6rVgdZhzJgtTU64Vldj3tY+nZ22Fh/EjIk/ARkH/rCJTZQb6uHuMm1V95JVufS8pej/SA9qzf
NmtuajJgWlDBtEmy7tKULayFY85UrUfiwD/Yd9h+FWVF0PBXqHFN/9FzPIVuWT0y6lh3OhEggtgT
sKXuAwfEbBdj8BlkTd0fmu5mBp929wyj74j/far6xTy1jUmikdttJkC+MKkyIv2inH2iYdAlK2KU
poYIrKzISbFAeF7M3V0XLd4BI6cNSb1HOuvP1FDRrsrHOXRS3tuFMyOeqcrvJVmY96uqZlSJg/Zl
yuwRBbwfg2sHjZsUYcMOk616n35hp2ocCN4jsMhLvIcReQJ7ABcuuhg9l/zswRK+V+edrzccVMzM
xm3GlAtfVbJbzHb8SEwUHEwD++W65o23TZh6geianfVOteFcydQokwAKtZz2y5gVL+lttc5meXpu
ZkR1nduL56lwxxYoe7yPBqjxMMkJEiCazbsDQVl9DCaKp6JOp+9AG+kdWW35GEx1naYnaBqDYXbi
fVvJPby59luFjgOTqb/yJKQA7qJjkqtV7VduM4sJvMQe3ldlJA+sd5Zd2kSx3NQlGQJ+M+ZGFHD7
RtVNI4+o21jZfW9YhbfUEjdQitk1CbBgv640NnSoOcvXPG5LuI3OvEP/Wt9r6wKSg2dH/Ro52qKz
G13Mdr8uXgXt0abpc83mGTvVfs5qjByd7FWUldX7idv1v/pxBD2ZMXO3wTEYRABg9M1z0a7UeklX
fMcweNxgbc8p1GjGuRStdU3btbaOKJ8lMHKZLf0O2pLgHjfNfjr4LZI5AWSAU/YgzmWXuPsmtoZH
bMfBnFPez28ZZ0DQW0P1tIx1KEqWME1iWZ2PzKziyNKjbwqjwV1ZRvOJgfy8x/i5uQC2Wj+YYlNh
+nZfed9VM7u/irJddtzlK4LDONpXMZG1MBKt2JmLY/jkK9UGJN2kGM5CPo4+fqOpjdCLCYurcnWP
o6YzPcJRq4R4DL3kFYidQiwHwR/bZ1OwjNJrAuzN43ClyoGrNDlkUNXl51y62bLTm2p5N+bSu+jt
aCcewZoDlECXJRS1CJKS8qWQxcLeSp++mtFVT0Y+EXY4wJgfXKP1MPnEGbvZmJ2u/0j7hTOcMql+
QslcJPdTdzsMam9UdsC5wVtY1R7fZYQKoGUYH+9UW2vXoV0Ue+tyKcIMOjI0jaR/1xLTe+/5sxPY
PafcOEMxPRj0CMe0TobHKl21XaGK4Szntn/r3Y5iSfaYK/u6Pi2vDbLplaJqjCafadpiB63u1fXB
EnVsUXeuAmKFCavzikCDQgwn34upC70I0iHDuo+oTlwILAuvZpUZUKt1ooCvErtrvjjhCbdnSGqU
7k40mLI86ySCFa8DItiDmhIqAm/xtMIvFnt4zbMyvi+lWzK5dZacwVs349ipsmE/4/YdlHpdcSE6
xS86TZs1g97wF6hTti8a78CuAccWhWefgBT5W9KKt0+rMfffMhCcZWPMqfxlevlMZgTrK13RhSx6
/7LgMu1LL1vfSFpJ9+ZclCObxmHdmS4xh1PsoUSe+yjEcNrcJ9ra+RQPySXv1MQ7wZN+XHXtNqqJ
xPEiCe4flQM85hRXPDLQXSt45sPvHfZ/NNz7n4is/qTd+meSrv+FSixEVMyzaOr/+ZDwhKpsqv+o
xvrHD/1dkWX8dlNjYbXlErOAwSK2Yn9TZJn6byiJTP41SlUDURTTgf+SZInfbjopoTtoEbEvdOjZ
/0uSZfzmYnchPAy0MJAyLOM/mREahvzzaEvSqqG11HELvVlROcwK/zweKDLcp1cH5aqpt92jnTXr
URv7mDYsg4OmxyOdeJNUkNGxqnUUGbf8R7v5GdfF90mJI04+H+STebQyrGcb1eDXUU+CXYyjAQxL
wRIbpoHVzbShV/yI02XeKsnmzlCKVSXrYK2d74isXreEPb7OctrEDlr4qi8fNEOk+wR79WBuzUDd
kDs9Nu7McbkvdYV4mRBrX2jGxe1S86mbj7VrHNkgxEcK4pclHb7MrKH9TefxWplq9TU2ZJto7KWP
u0rO/wDm4yTRD8Ob9+xarhXw7SLzd/RwR2sq4xNCI7EZyvFAZDVSFC8/owIfSbNvHhl8lbsqK8aN
HJdij5HFde1b8xBpxUnK+oxi4yQt3bpQwD+MKMIqXOOBipw6UJx62zbP7jJNFSE0RURaXn9fakI7
EoPCyaf22aTZO8sQ1c7LytDNSeSupQEu1U8Ic2DWTOd16Em46rygEz1qFcJkyGiaEdKIpzheri2t
OpFwj1hvhe3Y7NOWve7a4Xe+BAwDDq4enyddUEKO57lh+U2uMt41cVCSGcud8Fzk7JarVr54fUlV
EQk8yHlVGJpeoDcwdvDVL+Zibm0VafthNauLwuwmzOActb5jLcwkZJnZ3Hdsc+S6I8JEbvIqMQ+E
jbgbgoAPVRI9lR3dWWmvZDDf/EcTJCBE+vm21VE1ZKEsZRkgeoXLzA/aSNNftfvWdi5p4W7TPNtV
sq03Mb4LxFr3JzIHTnMToQPLxC2RpcRzQ9bvhkHrkVfD4GtTG3Sse8xefhFS1zNoicJ1ykcfbQXS
qVTuaJQ+J8s4Z14eU+soiHlTBqQi76wWSgvze9oekizlmuyzFhN6XaiPQlffkc3toNv6rRqrM6jr
q9bn9xz5d63hbPKb2r20fKq8Tb6w1EG175vDQJy2QS2X8faC/t7MlvujLcrd4ub0cRWxpLpRodCh
EfSzsT7OUt9HxvC4TOZBF85Z1MsB2cnskzZAANxIrcAcMdty/7xGlbzqa4F8aHQeDRebo3yuz5jv
xnhFk2e0EOwb6VWobhYRqVkpCAJvU1Jhr5lZ0vTFT3hz0bvVoVTRG4YeLOzM4UebKr9Zk0/L1F5V
VbWkfFobNVmfJCR8dP1wik3AGr1H/LbYz+ZtezU66ZPdRYdFGmfBEk7APOGSvzd/X3KRE4W1yi5z
jLuuanYkKz94Giijq7wzeuWXpM0e6EvCtBZPrRk/4JX+iKN2EINPEccErutUz5jTGX6UG1uXZszR
SdYll+RN1OxQ0R4yhfxYb7u3VbQPHVQm3qWXoWn2K/klAGUeW1biL4hbRSkDINHUP+VQHDL3p0ny
ia/39dNsaMc+ghMfbhu+rhunrVtxSNxEFPZt/UerU0FMWJ8upqIHacly2yyvQo9PEama2EJxgTvu
KbMyn/mHPMB2J0QkHsyr+Y1bNAqK3LyWONaGWctgjCL93Goave64JTO4uGszozo4nb116vGZuNoX
YLe7yYAF6aic8xrGa9CHEtdGfKJmj8XB2iQvrjZvnJSYm9x7S+F7XLO+TBh5b0j725cEqmw859Wr
XhL3paTJDhT758ZI2J7P4mFKBw7/dULnCMy5mK951+0GL9r0rvqs1S1MBOKdqAprm/Zetu9Z2YYG
aPUQM0xc0quegbFFVjUGInVO5L5dyroiVoi6WfDoIhlZN6ZrvtiyupcsNnyYFZ4S1DmQu4PD0Ecc
7HH8lkr70SqY8ZmITzGoNK3xbbwtgCMBzxHFHXFk0NVuaV0TJbKgWaefuO40O5w6hC/q7GFcpu9M
bpjQ9MzGus596ebqwWsQZdxMfALHLj9mlAi+VXYPdatvyxVhpmlz5Eo1vc0j/9RbMQBFVafgDN6P
2b4p4xH/zHp1z1Gw+FzrN+e2yZ6W5LW3qh9OzLC0aj+VZd7HZfHOcX7oIv1QTOxoivFGv4yvejfu
zZHQ1WjsDrKueJrZA6NANLdFQ8/KuwNCzAHFpDqtwUuWo9OmPzRHQ3qXMN5aJRnmxXBRpvtZTFBY
E7a4odeJV+zE5CahxgyjrLnDeJI3E8imEXu/KJpRDZmUoFWLw9ZSpXGYSWcisTX+vsz6u5sVx9Uq
d7gEACG2oDqxJz/XZTrVY3OXCsbUa6U1oC80fh4ngy/j6q0ysvY22rpPhXotde2LtHuio+fhYCnj
cVBOisBX7iNP0mXlFwsRblm0H1gfP5rExDHsmkCImFULtERDv5yYfqW+m8t9PRuoBW5sArmV+0E6
ZJQ3Q8CgCgmJMH/KzLzn63zh4MLQOm/2uUCAO0UurFQzPsq5IShZ01ced44M5cDVjsvXEhtPQ0RD
O2g37La58urI/aL5HR3HG5L1fTn04MzMe1NNPRQdMqC5d9utVef3GFgcy8Z9IFTE5tYdDXBLtJCr
BbeRzvGPfnELf/K0O2Hln73pHhEmxr4i+/1CRZNz2Bh8h56EaLCzYLhZpLUz8dpJl/pNWj+mTflu
iHbg5V7sp6nKAs3Lm3B1mMcZE4AbZdfAAqUoXoq6/6V5Yl8zE/YTBKVlvYRa554mN1kPZUO3M876
zrJoaURskGpvjsYlbb458CW0GUEKb6Ly6TDY+jUnrzgZyD3zhnXxpbFyPPTbucQA6gapgGse7Fjk
JASv31MHmw6jHAIZjy5OEfqdktnOA8isI74nnD75o2sUsXPGV8KCxbSSk1DLKcl4R5je9CiQKzBG
LOndXJP7vud2rsSZsasVWFrDIOcGz+DNPu2q34Ga0v5ATl9shnS+0IRjK+QAyuWi35WoiwJrYvje
rtmL7ZYHUs0/Qcmxn/TSSxujlzLKeQhoT/ckjM9bpqnWJrPzZy3VzybM/I6DbAyjyYIJX2B8YuY1
AVwe0nHAx21nwaa7BezMYFvnljQT7II5NTLjSGZmRMhr/DbfwKFVMTlA0WBuWoA0NBh6zCqj4FyM
b1BVApFrMaQaMjfAS/VaSfPDYINyo2+bba+GK+fcaRLTmZNccSSmF+lWHxKMgwmkhWr2RjOlinpr
yDajjnRRGwZtW+ZpBeqzICTskfgrYYWF7b4Mpnp0xvTbvKqLWaZn5hEfcpSDz0qJ38bOp9BMANnx
NxIb5aX4NLQNpUCEEkqvZBYasfxqxOiEnItAx7m6m3njsl250drIBtgY9dN8p5ki29BGPwzLDbSr
9Ovc3WTJYji5yyBDIMWnkvkVWfAn0heOMSMIJIXiZyMt4ySX+Wlt3JfecrHldn/Nq+UxqQAAK5ot
Ms5tgj3mZrVLguo8sqsnTYYwtZYv3BoBf5UvjNcQsPZ6zaGj5m9qiIPRkhF74PmsOj3yOUyxRG2m
TcoaA/FY9DirqaBIhpX0uuwjX9hFGD0qnxuhtprz1ZH8Ej2bIvIae3Y/cbXPdTDsvB0fuPsQoUfm
z6GtX6KoOjBk3GSlIC1IDIEF/YbJfMSqrH2u+rgJcyVOvaneNQl4rAlkZd2ins2oOyOyekZxd+fm
62NfjSfu4ZKvdX6GS/md0/rRQ8QOOlqIWFuwrCr2yp5P7HgOMYoWfxoyKi5phyqjoAJru5/ImL+h
61/sVy9lRTGM7yoAd+bdxfZQAjhOAOF1HpgrN6QCYNXH1d5ohU2kVx7tbc27J6/yMPTxL0bS486W
Iix4q2SaUflRj3lHW85vObnsuwKocdTy0O68g2ZV7ll3h3JXDvl4zBPnigylCLl6PmfRNs6zC5u/
PWUXWpTkBr9x6ujNeNCLcthbrpy2JBbdyF8PJYWe2AcEn3Pg1em4V+NANc6xesRGWg8HwnyOhBIc
V3t5iVoLJTdSnjb1PqaRwrUvGAMqr99IaR+bkTzUqui1bYp6gzIFWbmdFpM/eNyq/QAYIPR861pI
b/VZvfdFg9hMt+9Zlfmj6rNQx6ArIMDuTQwlW+v01W2rUxq5IoxqIcPGyT9Ew9NoYfsRyDneLp03
81MdZeCEu6uoOlAJp0EFBL/ZdsU9mck9eY8Mbo25TR+6JPtBhvd6skb7WNqCVK6WI3ER2s7CjnSH
MwEcokM7iiX6VSTlPT6iH4PdCdjUDETYQjfT1VsN9LW+feJsP0jJknl1rzC/1FsDfwiioU5r2anU
77gQpjR+cePDZSPAtL2K6ll9dybcO8r0hcf1E2blLkHZ5KOyM6nKu58ktzWBtiZPTvVJUuCbI7py
24lya1Fb08Gi+FRLPoeDVpTbPF+N74lRV8iHGR46hqm4ERGfKyjHM1bOH0bSUMMZ/FSZOjpzl+Rp
IK+QMxoPibVwN05e6BsCKGggPHQxGZ6xFks356xc7T1LEJRQKxRoeisDR4e0el5RstOGsB3pJCJA
6RtmHLDi/unW4UqKeoRqKBKHyBruG8LZS5QCRhRb+2TKHx1x51VZG7TMb3xTwj4qtiGNOqK/Pzo6
exRE7IiG0Zf0iXPydJw7DLN7r+KEqYlpcyiO8IiOZqa80a2HQX/HhTY6mI21rW7LplIcnGoEI3bb
t2XC1oSUntcW5joTiKk4vaNZsUsW3TaSAmEwa3BP7ryqPCz1/FDlEbjykF7Xuj6lvX7RbXEZKMES
p3pBM/lcNvYTavpXYzb2fZLctqQ9KLiFtlM9M0bA28Pr7yXMOZWJSRXEIDIszG/k1Rj+CFBBszu+
Z9m17NuXrrT1DTlR+d501M9utY4olq2tRQUWzbc2Pin9vBkRTNmJEUSrYwY2gdpFh2xKF9URNwSU
pr3HZoXn2BcYKQxYzmnRpzDfZg7EaW2JY1TMVuPi/VQ63qVusDye4ESXguZ6iu6SbioOthsdKz4H
mkME7Eq/etmeocECR0eb2tBN63Z7RkwZWBIK2Unf1xLN/73dfJDAQVJiXm2kNm2HhppEx68Fy1le
pEbEmvLadyNLq6h+XMYRQj8tS8boyZMSUjvpqK03A+7S23aaqPWlflXSeq5z90X0eBSU/B981XXG
Pl//L3VnsuW2saXrV6kXgBe6QDMlQTLJbJRqbXmCJUs2+r7HvJ7svtj9Iu1VJ4lEEUue1cDHAx0r
GIiIHTv2/huZUh5So/ghZj1AWXd+gqEEfKYbTl1d3qFF/1TC79T8/s6qm09RWNTHfPomYvHNrmwU
K8e/4pTmN5WELFffVWU3P4nZ3sHT+KHxi341oXQALPwtp3Fy17XJj8JnFk4/9U/gegIo49Zet8LB
AxZOZzaK9UOKxKTEw2hHO0EsZsKNfUL1QMEGYT8UnXLSqPMZI003OOE2HruR/lcd0rkdWxIdU2/9
kw43+7EXjnJBXTK+pxuD4JBGGWDQk8QzfWXeN534+POV5/9Vu+uqrPx/DXyK+rPmgM10qPzCNTTA
S92qM/+//06/5T/+69zIfzWv682rf9H/1J41TXU0xwEfpwEnYIh/1MDcXwxNyuzpQPfQubNAbP5T
e7bUX0CKOSA6Lbw5NEPajPxTexbuLw4FY6CrKo4NpimMn6k9X+PS8GMSCJLJ8W0DEKymLsBxZp1U
WoQyOjoEo7tru26gcmBd8Eqj0WFa4waEc2046tx8acQFgDcs7D1aqzIB6oazF/PcOtAPltkSbPJa
zXwKcLr9U9i/v6eHEBcSslT4hVi62CeNIdxKcGXZCv8zDFr7iDxS96ym4+RNTZPCAy2wdMZnKTi6
PHs3QLJyPv/BHv49PqA/pssvQNRQwjZfAUmTrIs0p4SKbuHfd67UStnTqE9Pr3bhCvJ30T2Qi6ir
sHlMHAdMy30zSh2Umo6MgqeXAzYPqGYfu9wqaZ9F0wbOUzYiFhMizwJjhtqKwZZegIzrsolBE00Q
Ok2nvWsBDR4yUbnkIkV6p0XcPAIo9KEdlFkyaYqNmUrpvDfj06dR2fYI6Amx+KAmgpR5hYK5VyFm
gXQTHIUPFj/JoOTKYYPhgNpIBb2H6FyV8WOGeDS5QDF11S5XqvDjaA3QJpPETD7PQxHGCIhCuPay
TgmeUQyZfkR+Z39Xyyza2ova2jLhRaFLgVph445xvRlidw67DG4Er5LSPVhhhq9l12JeHjvKczaq
zm5UlUc/9zUEYmI6532MQJ7l5ndNoUABd0NalQ4leAWW+vn2FiKevPmuuLDYmkWxmjxF/vmrjTpG
qMaWvj97Ch3m3VDZ5SnocAOlyb7Hd6X2qgiWfl3p44bn/UpE0AHlakInELqasYgIoGJzuEsGUFf0
F452i6BG1Q+Tl/fjD7Vv/r7KuITW1Q/fLAFzQ5xPx/XIJXRai+3jm3MCrGk0vRG5uGOu1+4zL71s
V1Zlub/9Rd8cfTmUiTm5pADobxzdEAoAdNjMpicaar1AbYO70lWDz7dHkXvm6jwyig79Adi1TZhb
YuJnHyhbHaKhN7atv5u0tjrEJs8C+MR7u6zn/Tzb3UYMeLNkckxA/2jRIvlqa4t9rGgdCIoavFGP
B8jzkKfVY29CSgTKAuEm15pPt+e4MBEkisoBBfHNdW10cM0FeDpLutGsLAYEVjVREcyBzmZB5Gno
iXvtlHxt8Ay573AU+YiVbn0HFAc0o8iTjWi+/kPYPbZhGxZJg3F9Snj6ZiB5FNYUy/A76hTVI+xv
A0kT0L8ZzUm6trjWBQ1obp7B1blOAG10Pbfq7U/ydtlpiiMgSsXBERo3+PUPsUpcwaGPCbwNsnJn
ofV8KkwEEEykENxILXdJqwen22MurM/kMjAo+qOA+/GrIjlZDJpjTJzQyPZ0hU4LpnSI8cHXRgBh
AjwRo+00mPkpkHIMrgNQMBuJyniVHnG+RYYGSOsdQsWqhxHMk1FV9T01BcMDcNdubJiVr8NRsBzT
gt7oOMZig3aVmVuQmFWv69IPloUgRGD42QdQtF8xjKagW6VOuDHmm4sJW0SYROLl4+CTuNgaphWB
vlU1FYf0qrrvG1XhGYRGUkFY/aSG4/dCYaO4TuUjWFdkG8FmbW1AEBBq2BOGhcnnYm10QDg5+jYw
Ahubz4y2h4DIsBsz0/Sa1OiOyAdrh8hJQDLpRea1sVmcJhVhJZ4f4iDGRj92JfTLGlvnu6Qou4OF
YOuOOn7m3d5Iq5/KtvBDBVTBEsk/f3XXYDleUuuZVY9eAc2iQal5QVOcheVfekkRnavA2WdN+ie5
YrJBlJHf4Tpeskwu24ILB07YCxDj1dg2UGLgQSxT2zbdE9IZ4Z5UsL6UEAt3gRbQZeUm/DSK0tiY
9dur53rkxelp6B/pbQXhtxvq5AAeDcxZ3scHhWfn7e+7tv255cCR4G2Grdzi+1aFyKjgdCqXXNEe
KuDLXjjazgFkaHhCaDy6oFRibuzAtUV9NegyMUP3zW1zm0EjHH9PGhDju9zPv8+q+WxRUKZvRC10
DHobSYXyZ3MIzh4pC1Q6RM1sOj3XG6rDCwghFM57geooVolV/SBUNT8nOeqnuRqJjU20tpQvRDvS
FgZeXgN0RSwsoG3VM7MceHPiJyc/sf6QpMKN98vKjcPU5PNQw0VXMOj11BR0Cgq4DaqXZxk8qiSA
QQLIjbcL/UB3mrt9ZRU2KIU+9xCvD5HEoZedq6G+8Y01+RGXJ0fYvFVhS0KkesnMX50c/FTpF2P+
jS4GjH/0xOC2RBRX8zxJD3ZROu+Uri8R3+1w3swp79OLBq4yNeE7IwGzRP1ihDqnqefbu32hFv9y
LeHppEH0JOpyOS8ibzh1ZhSD1ILgRgc8BNdSO+V7cEb6rvZn4BzYdyOzEwkPHSZ/P9VVTXuBEAih
ZIsGt3b0LFsAWNNkNr08eu0cq5VZDyjIpTEyunmJVK4FwjCeFPs9NxU9GJf+3O0v8DYfgyzzn0GX
R8/A8TsDiKB5gZ7CArPj6OjPAe8H0bc7rbTijZxz7agT+y3TocBlEEev96TV9aFtI0DswbLgCWP2
zp2VTY9KKyHxahod0AalHV93CuT/Njndnq22Nl2bFyDS+/IpupwuJhC8gfBoBVqeW2ed5+iDpirW
0RzAIitw/Q8YUICYko/CwB7qS2v44xP/txmSN/4BpVGWx77ESQK7upKeexn/iwVByR9CMuFBPlSv
P5AOsbTBPoFDqyXiT3x98Z2zJfcAoNxxqh3rcPuTvL3UQLkJsjOZjFNnWASJgWfBhPOHhopDCHaF
Bs5erfPx7NcQI/RKewSWs08bLfhye9y3IYFxZXoggEKqb+oOsDstqp88V8WkRx+QSiv2vWM4Gwv+
drsxCthN04DeTQCSZ+5V4NEx/0VMS2go8gn72cFPaO8aXbIPU7M9+8kEIqAIs7tS+D+c0XE2Yv3b
3SZHJ+EnuzOo4C3vlj7OhkLl27oKIPAQow4vpM/2OQW7h0ZwrGxE/LW1xPiCIgnlHOT5F4lc2io1
KkaNTr8fqZ+qCuEjobpIqo13l2Z289kXEgc1NPPGrl1bTYqQ8llBXccyFsfa8PU6i0NGVnNzeAzI
3zwoct3GKPJvub5GOLSayvORAyKfLter2dFJc2iqMj8eCzCgCpBXSNrR/kVz8fb2XB/K1tGcl5nB
MiU3wOohE82EwjKePC0r+9M4q60H3ein65pc0RRsBfULEkt9id+FZdaFZjqhVqIihTukyR9h7wc0
tltqYRNSV/9iZi5pvivxx2+y/dny57bHOMmrYsRymorHqO7GkAVRo9oYaiUDgdMNCJqHFFUrd5mB
6EpZcWWhudQMauf1TunsA27Po9IOM1C2EcwxzC8vNnMfmUkdsQ5s3PZaXW+5yq7/ErlxLAxxKIkv
ijfQnJIaDzvdG/MuOQ7QtQ4hMCJv1JxpNw3g/WfHtZFxxooncNF3tspJ37ehomYbh/TtNU/BXKOe
qFN74aQufkmhWCj4ZIkGhdDp7wpkkYH77dJYfYwzO7nLUr/dCPFrh5PuAbb1ZPX41y+OzVyhrcVL
UvOaum7vbKNX92pXJcfb+2ptXjTOhYvXkNRZWIQAqDM0k3xG6aYoOhvq6B+YCypzXf5eJErPiyIK
N77lWsAjiUbNDqEODtDi8kL6ESyyb8pLZEI0tVDKi46s+KkwzPo97Yl+R6tAPVkVkjO3Z7sW2kmc
5M2i8hh9eVO/uliq0ICCW8a6F5eACQrg3ods0HJgqkV4gMqxdZTW4pFkIGgwDkyHIH8d+oZ2jM1B
4esaPggGA4L3MRJ5eNRsTtftqb2UOBZhlhcD2QDQdlmuWewXDH11QJERp7ZRxseyrYB1KNHOqCOA
xVVY7xSgTehWn91Uc0HAqe4DKjyfVadUjgivFYBQBue9FQx4EHD97UINLZ5ZlEdjHuO7gUQTymJh
QfqOPqt+YNzJrvNnHSQCpDIkjUQb6LscUfiTX2Bn2KQu3YKGapGCA8A5ikP7nOlzfS/wEkTeHoxf
YGjdxnZ++aJvvoIhJTEc1aRpZlx/8STK1DIIdZ4GjaE8QFftYEvjxhBlVnUeAcR68OfbY2lgruGD
Xz2iOIiERpwAOG5QVo4rozvhUIHtVd2jRIuK/CEEwrbxO1c2hqa++pmLxQJNiJ3XyBEIhyzxrFJv
3lOOKRgqmDfiyMqeZygUBg2+idTsuP4iqLfXSVnyWBrYpxcnnT/VaHt+aWmfEUznOfr5M0bzU+Wu
521mkiVej2fbAZh4mby5Xe+/p0Pf3jU+FNu6wzTFxOl2Y36rnxLlFl7lJDF0Na/HU4LccVtLkXFS
Cx7jKQUdQ1X50DcIgd4+Y478u5a7i7hFCJGcHaSgFmOZ8aDEss6S1Vn7ZQ59OIzhbCgfsHmga18k
YfScjLb97LbqhyEZew+VqOjO8BX3KUorXC61cRdW+p9x12iP9eg2eHc0yPvsQ4RN2ZFt2BiXshxd
9LAK7GCLsj24iVp7yui2w36wtRHptAza/d73y0EgieD3OtTVfIY0WJX2FwSqdG7p0BcX1L7hYmtK
BvlPn5vheXSj+uKmObYVYIy6j5VNuWRHydR+CsjHJUQmDd+lqQ4bFkMM65tIDUliFIbWe4Mo0uqk
IbopjiGq88hAuxqgU4HBNdBFO2m/un6a/KX1RUdzogvKU2VG7q+mTn3Ns3Nr+i3TM0D+RK/6WIqu
0PeO0uq/Zjx0UsRvBQY8hl82xj5S4vb3ASD+R3US2hEOEv9Zo6Umcmd2+dWdItDMHZndbpj9A3Ug
UKi5JnmTrWUg0JUBmvkRiC5Kd9TpfRU5eZNA0PDeOEHhAb95e1+sXKI8/gm+uHzRJ3AXW3AmY7C7
qqHESCcGUU7rtwqny4PRVSD94XihrQlK9faYa9uetIBThqcX6driahFxrjSOyZhqzgvBqF2wVk04
HVDarDa2/epQBhUOwJbs/mUXQFSV7+h9S7GtI4LkpdqcIKYVv80zi3N7Vqvxm5QAJBQtDpXnwvUJ
00Om05W96jVuYnuG24p7qOCoHQfuQ1PY3bsWDZk92KPq6E6BdqiNyd0DGhQX4Gj5PrCMCZ4CTyig
5OI4zBgA+Hrnnm7/zLUFRwwcn0TIhSSGizgwI7qhQwVA5iTICoDb6IZS+kbUvm0R2/WT4aGP7f3t
MV+urkXwkaARbFQQN6K/uAisA8bho903Goo7CNvtxi7vjnViQTzLcK6FiW7ECahrjK2gUYzB5z52
xi8TprIfhwpYqeRTpV8sOqxbWdXCGFHW43RdowhBRgeshlfD9aJlcKmqUvNRtpyjDqxfD+ILAR1t
SD0LWPCvCY93rAB0AzCEArLsKTQMgPKU9qLfcvCHf0GwyB6CyIJ5EjSm+oSEHwoitt18RfjLfQ/j
Cf68T27yR6U09uexjMwfnTHV1sY3XrkraeS4qqYLKg/GSyHqVX4Izq1s8mykzoXFw9GOpt+bsjP3
o4Ngs9sI/ee3ka7TPkI5Uuedsqwqs/ioeGYzK9og2JPaIzJIgYoCsh9az7ijSH8fjvTtfbRymjEX
RBeL48Xb314Ejnp2+gqXNtj1VRRQoy0aPA9ckMZAyTeGWinU8lyiqgEEiqzbXFaQQb8WgGyZIDgY
ZEUnMIe+w21hD8AdDUX3PbuAc+0OMy+5zLmH+pIflWqKEWJHn+P2xFeqSi9vN55vwJhBYV3v0rjB
z8IXKTlX7lbEFxg8yITPlzJCzSdWhxy2BtBTEHzAW0W8VbN9CwbhlJiqrfIlgD+Ybx4Ddiz0NqSI
akDC+ZFpXfRxNmeBOOWQQOkUxvukdShnJ7A7HfyBPpZzSZsKy62dEVqYb7dY3GCXwsOlUaeNwLu2
8zE3fcHYgGFYbkWEJlKIOJS6kIrVMO+JH816POmKE17SIJ42Lq+FeN1LxGABMMakzQEPewlCg8BK
iWOiejI2funRI9NBsmItg3BDs68jY/D0vADsY7ZfagUQZGP2G90NGaIX0RRgDv0VgBqqSl/xejfg
QI1BIh0DL5CHG0VqNIOGXr/76T1nkOdzmSEWDJJhcZ1ZNv44TTroHhpk2vti0vEWCaCVpX07HsF4
5R5Sv/U5R7j33FXEy58fXjNouJOBwORbYrdoDGEmDkMGQXxKb/48zl6uFpRu/Cw5mvjreBQZ7L1k
SGBXqzzfHn1txxtMnneYQbOOPOX6G+MQZ6tRRzkuApy8S6vUuu/UXvpQaNmx7Z3pThblqTmOzsFJ
kRWnroTsuc9DMh6s8FCUKfDYSHxwyqHc+DQrVzgPBp0ODHVskDSL9Y/cfgbVb+jeZMNHCTH5fK7J
Ss5GQxcpMWAmTPO8VQ9YG5QmBoBHdj5p/WLQsdOBPlmYLAWYKNR18mR0+XyMcLW8S7vZvp/ajV2+
ljQYZLc2drKIn75BC8WmK00dGdEdDIi2gOuPOjB6ylgIGYV2aMhuopRiCrPTPCm9ZKiMnxK3/oYS
DlhxgcHB7V2xEmkMDD/IEsgU7Dfl4DTDeb5Aygjcc1SjLmZ1J6UvPzdljT1WhtL/7eHkJ12ec5rF
sl8IDIyIc70Hk0BasOPx6EUaLilxKXgRdaSQlts5GxfM2upaUl2WjJCK5RKiU+I0kbYVugVwPZO9
Os3DDlukYpcUyrtETdFQT1EGuD291UgKJpjCj8uw5BLX8xOc8TRwU8OjQ93eRwiZYi3fxvth1JCP
7yFxFEODJVCtUAZHr/pcwlXYuDxWJy6kOzaLKo/69W+I8wpZIgzUUbMfqmM7i9kbs8TeqVoGTUPR
ofO6X2/Pe3VIwFAS+gIHxlkOqUXFiO0DgRWhuqecVJOsqQa8giOcB25mCnftAPfo9qirEY1oJsGo
mkMZeHGAi9qMavSe2LyJ4Z+rFD4onDXrvvKn+eRU0DqSvkAY1zLTcOdDLzzOYPXwt8kxAp1Q61Bx
MTkM0K+hi7FAt3/e2tEiuWAFSDRIYBe/rk1nXoRwiTzovsnBqo3vkYPXnCsi5d6MR3cruMi9tTxb
wOIQWqEUQnd4Ed8NYTfAK/WXRXAwwaDwYMVackQXvDz5Rvkn3m7jJQnwcykTZM1wCXb3Ze/k6JqL
YSfpuOSiw/n2V1g78Rw/W6OJx6WzTHBFOXQ5z2/Tm4FFzr4OQK1JJ6+1jXzje69twpdmgERi4tYt
//zVcyFwG4xcQQN6lRLYD7aJI2ofzNL8caSRB5f3HuOZLVTR2qBghUzWGPSXuUwpYlDQEUpcpgfV
bzjganmaW7yyXE3TAWoUnwBBffr5DwqyDs0USogqJYDraY5an8Z5HQNsCGxUmCtTg8BTIUjRILN2
e6gVVBvYYNqFAgopjyJjkaRHRhgIrR6wQklU43crQCdBqO59Fwe4bpcdcS1zo0PI2/aEuIW+H6lO
45I9qUdHdC27PIWMRP/4XJJGH/IZOcS8p/g9FeFG5F15TvBLaZvYqH2j6rA4bHGAHlfStIg6KJNN
zz34lndafQlrbNb9PkkunZCCbUWoHYDf6Rujr/RQ6GLQnLYJ/ib03Os1wUAi7wLUu0hfJ/ye2wL4
RaP2kKia8kT5EmpaFn+ynHH6F6fLBWbJFoRIg7DS9cDhQFlN+CkDh4Lyi+oEEIeRueCZ0v6boVBk
t0HvAftYypubWC2FfsVOb3xsLxy1z3ZpqCOhiNT54fa+e7kml6GMeiU7j5oanV1jMS0nhVAxUrgs
sLx90mDVgX9vUJ3E4AqtuuoRW+P4Uo3Vdzp2OkmTQFEEo4dTOusgFzv8thT15DYNjN4cHbPYx1Qu
rdWdRfEABFI63AfcFqfAwnO5CP1hryiVuTGLtdDgAgGELUSHkt15PYmpVpDDi3tT9vPHY4gEz8HI
zepS2VW974KmJytA8+f2p1vLQIDBYhxLLgdqwl6EB0OZugSbTD4dNr/3CZFrl/kAUka7iLy6VSfP
SM0vXYZteVFgE4MGo7ZxGlZCPsFJAgFBAdOnXW5K2ml+YrNTcHJvgCBl5bvSsb9GI2T7jdnKg7XY
KK+HWjaCcevqOwRZTA+uRnIGYWPsbWxwdr0YIFI17vyMS5jyMGuiBRKGDh2aqf4li7Bs3vglcjXf
/BI4JdK7gBfe8nVFNdsdY1838V7swRljUEVVffwryQfnaCVFe0Ieq9ur2UTFwVKU/Yg1wsYJXSvw
UJBku9GmBo60bC4VqIYqUaKZXogg+N5AP3wfaYUCObEVXk4KsBN9j8AYudphoLB7Tg0DjivKbXuk
EdWNxVnbBgBNZN8JIgC31fX+r6IRpQjA6Aie4Vzo6EpyjkM8Zofa2Oqbr6Q+LzQ92VrTae0udlw+
pBMdGnZcLA1wsBZQD3qDZsftNV6dEJ27f0YxFwe6CWwEWfXa9BBPIGyIkGArerSeK2VzKWWEW24n
WYuR1ED20xJrYWMx2yD3gpxUPmEaSgloD6on2TUA4M9NnxCxsKY7qwHKaA4SIjtXob4cdWArMSsL
MdlBUOH29NfwH7J0AsmN1jaGE8uoPNZNNcrLxqJHBDQK3F5olFQMdLQYUYetv0f+ZO7aOZ8fh6Is
pItTeIqHVt+IrDKGvfk4FkQUOodUi5YYrSCuXa2uVFSgsXnw6mhoPVS+zTPG8jkyAIDtb898fTwG
pFJAW3OJQRMTwJy6kOcqLuFwZ1X8aHRYs4Zc7VwfidhK5fW1CVIlECTzsgq42GmlIXxRjXCXSvXZ
NDCJFfn4e6AMGKnCWKaxkWH1UYnEOUS4cT8Odegeo7FJvoT1EL77F5OH9wPuR/Y7lquO9o5I56Lh
bM0dDk4+5r5NWlVe1djFUaCzmW7ss7VjRinQ0jXJ2iLtvI4bytQXJXqThqdi1nPJ0nzAYBFZCjuq
tm7LlwR2uZN0cFWIPwJTQw71eiysYIJBwXse4bxZHFT4RfR+cScKU4HkaB40nlVQmXaT1vWQZ0Ef
uss06fqpHGuctGD9D8FBT3A9Fm1ZntGAyx4cE66jk5rYJGBr7NF9R50Fo927IRQTwuADeg9mWpwq
gapyPhrOMVTs6l0Ka/KIPqsOKMXeqq+tJKiIbEqiteyL8vq4nudsInrXmbPhZUUWeToFZk8PQ+uE
FBp+rmlLcRlr8HPdze1G0Fw7O+TEsE4dWg+gp65HhqDkotSPsFDn2M0JJZLmOcCyYdfpsc8rQVU3
tuvaTE1AqqpBP9CwlxmxUaqzCAEWQ/zpUNvpa3zDlfABFEx7bswheepqA480/G+ffv6cvBr4JTF7
9fxMesuOdBNp+rCxp70ejUi2FQHoUVBjuyIyrLvb48kPt9y6sozGPzYN5+VzNxQxzTEVpAUg4OQv
R+TOBbkbMvN5QvkrcJPHjN20jyo7OA6xu9VmXHsbspo8eQUCsYjGLG4Dpa6VLCGDRxW4c3eqX0Rf
fdLhS5G64znEDW7fNnp7l40Y8Q5mq9/hpFl98030WJoMw0FV9B1F/sZG0wPtRdvSsXLlJrvroyTf
+FYrmHXdlNxani+U/vnF17swxia8Myecl2dTj++sPv9hjBVvF1s0p0qi0EvbGXb+hOQnUmj60Wnp
QECpVh8a3ap3Azpej0NVGk9qYOGrTO778fZqrl6upMp8SeI+P1RGxVfbR2uUCr+SVMdoAxNeNGNT
81Bk+g9cWabjUJczCrSV82saJNbRUCgGW7aVvlP9sN64XNfCL70RqMA49nDJL9Y1CzF5wo2WZtDY
mJ99Xu7QSajrIdKifr496bUt/Hoomda9mrNIWq1Fhlr3TI1HO/poUio/Mc/O7AcXq7OsU9ebX+dW
VY/RRA1z46JZA+nJFzs5DWQRk/h/PX7Ux6orwgIwVhLo3qBP2aEbcFKpTVGcOygrHwJHbx7QZMtJ
d+LpFKh5eMaJPtmPuS8+kNb/yPT4I/vXvIDPROG8GM17cwjrB3pA0zdFet1UseWj0mNgxDwk7UPY
zdpXhHAdb1Z75OwKm+tdJMVpdHtAOnqQP/h0Ro+oIzjHKs+MB0Eb+iI6vTp2qd6hQY4C1O2FWMMM
sHwOBVxOLEINi93HZzBzPBo06YbZvQ9DyL0Q9Wwwx4G/R47AeOjLzr7o2VQ94p1YHhEwGu7nqLX2
kWHO7wobV2n6S3j7VjYuKci1fKkGS8cPp8xPhhXnGrKu059zYmHJ0ttbnZW1TQvfQ5NZCvf5EsRK
ZWjQ9Awpz9bnp09ZiF+taiUneh71xgWz8qznSU/YlUUQDOoWoUSYUe90PW20KUuwjgTtArqly57K
MsZpHhyIN8HPfby9QKvzIzho1ONsVLFlwvjqpKBNkME9oE0j7LQ7Gr3IvgyD/U0DHfYvXm1ALuSa
miZo88VIGnZYPr7SVC9rlCpVy7z4bq8/J7axlRmszUlmt7RCadKAobmeE+SLCl4uMXlAs/+sZzmC
VL3mH3R7UDb29+pQliHVZqib8ki8HmquKJ6Bm2PNzAK0nYVXkN2QCEWhU23k7ivbg9yVJiucB0Hi
s8h3MszB6horeq9ugvbcBkZwElpR7wG/wrXGfHg/KZu9rpX5Cbi0FF04/BLNcD0/12wCJy9d3bMG
xz1gDZGCwhL4gKTuVqH1pamyyDt4YxIz2YYSR72YYIOqCJZitDV6t8YcwAJDiRFYc1BD1XpUIqM+
jPC/j+k8ZU9pp+j7OMQ1I3SkQIGDqjWslOakpAV1WTcAwohAiMetLY5zpTgPoASd9zWoZuDQRvFn
qbfB/Zz6+YlOTnCKmvL32wdrLTMAEEOzjCYoTYMlWkor9ehvqAUso+IugtSwK5UmeKhT9NN7vyRR
7uJ8ZzcIXuKki6LyqCYPJlKLe7+EIaQOcevV2WA8Nn2OKqtrFV9u/8SVxQVSSHHZANCFbM/iQkac
OB7weNLhzYQKdmVogZnQ/e+SEBG/20PJC2+xtldDLS5EammaJPKCWp9APpv2WF/iEPPt26OsXPv0
gGk7S/kKuW2vd2s6ZJFoKWMBfECoK7CT/tRUHe5PsM8OETaN70lt4w9ubpRnMLjZxgld+57UY2lX
UrHnzlt8T7Wb6E9PKB/g5hvxUaMYcd/2uzLUzen2RFdHIkNHKYoWGE/Z64lqrQGSRMJ4wiIoPqKL
OJzqLqSWbRj/mCz+lDvF/zX1L1mf/N9NJQ7fu28/ivq1ypf8D/6xnbXFL5LOj4wASlY0qKQ5xN+q
Xoqr/4KUjUb2Ss8KpR/5R//IemkY0oIN5hlC5KIiS/D+R9VLwZD2BZvDnY5X5E95zi6eRoJLhirw
S7GINzd/mdwXr25rnH+6kParcpgTlKDs5JMBWrzO/sqFeZfiAIWpSofEWf4ltR8cGx8ynhi4Up0r
pTtxIWI1WB/UzV6RvOT+c7jlr2IfGtQUHdmielNXSYvRdypXcQ8dLJN9P+J2MSD1eWgomHHs3E0m
5fVTnAHhJ5PmQmaiRcVSLG4lfzbjHt8P6xDNSI3iopiL7Km1YM9hiJogZgz4G2enIVds5EnULgZv
muTKxwbrL9XTfALqbgyq9Kmbp6jeZYGvip3aoeezG9RGea9VYYul2+jTWkxinAFRVtLAdYym/ls5
ztBeAhAXv4YgQX5XOpverO9OUwmHDqtyTLzcWTsAd58BCRcRuiByJhZCqV0DdVwxRXiyBrXGfs2t
I+diVHI16b0mPYxQvf3gN8g57YsppdJPV1acIEYHJ8WaEMpJlS41j6keUtLJAtXaoYyAqltBMesU
VaISEjAc/xqIDJI0KtD4IuRxjvdBimD518qUStQwYMJj6cc4qheanmI2XtpWgQaBWSPeKkYXUzrX
b/HDCoKqhSGUzRiW9UWOw2RoWmJvAoP47vjVSAHLbyqX3n8pyn2U2TbebEZTYDERDNO7xnAw7LL0
ic+LZQKw35n72dr1jk1rD0H5wd/lIeIGezRQBdxXNRWfuxlbIJSoHevLqFQ5Coop6m53gVrGT5qi
91u96OtL42UzcUfDXlZdSYa0F7FU6eIoHVG8PGDi1ZwtNXWfEIFAaadQNFPZ++lYnlsldulKpp0O
ARvB/i2g5NsNDUlNwiRlhKDRsri4Gj0onVSztAOSENW0T7EESPdz7+jcIDYyDGQOQyZ2/qhW4w7F
D7c5voqAz38f1tcW0wsAGTke+D0HuLBLvZIgtrw652ZSqNEl6mGIBuNTl1TNM5ThAW/7rH6gFyb5
ZEF+9LXIRbA6ch4wSMOHFTf3PWSSwAt7NINv/6brnEGmnegsYAgtXICVQLVl2HkV7GxEfKNJxR8s
1Pz00TXr7h2KGvXnfzGK5QJOpban0WW/HiUYA50STkS1C4HO+ynKEWr1Z+Nwe5RF91ROhkY624x3
lqTUL+lLVay2mEoxmRJV02e3x+23q1vzTw2jiw48z5M7ub8RmqnMY/ewb6skPN/+CYs99uYXLCbq
YM07x6Okto7aX7aZl17RtHSwAXcUVmXveZCDj66mfONZuzhfb8Zd3FmUvqRBcgZVL+yGy1xayiWu
zN+rsIJb1JYV7gZxMP2YcisKpS/Y9Hx73ovb6WV8HoESBQ+vl4N+vcBKrsS8W2ATs6mDo29m6MeH
onu2xya92JNh/XF7vEXB7e+llooG4MZAGXA7Xg8YFUqGDA96QLqLHhDQaqodaql/xtlU3ev2GJ9F
mrjv+1Lpn+gfj39OOEh8FGkwtrvbP+XtCTJAC0KSf3kvvlGqK1SC82RSSfVjjNw4Y/oHE6Wv97dH
uX6YvsyXE8qjVBKnKRnLDfDqnA5OoRlF2WswxdX4U4t2zRk2iP1JYHpLqZMdvsPV1d8oXLydG9g3
/OLBccDyJfW6HrVT3ClJS7azKCUZJ+wSHvnRFu5Sbs5XqQ2bh+csX4gCkMQqmfJQvZobcr1iYjkR
BLKb8DhmY3UqeiJipsXp19uf8e0+hSYNR1teRHi624ukZnZgyxiOq3pz2A+PuTsUXxT48ADmFQq2
ZRBvPJbWpkbzjTI7h8OhLns9NWUcBYJDCIsVUVGdBA11ssoBm4MxCzeGWryF0UpBDYypSXEImVgv
G9yhbdWlmgTWocVea0avCnAw/QtR/GFMftXvC0vHRlRzKowzBrjUd7raFNS7gqqUPvel2h7aAOfx
IWj97pCULbZfY2RP+o4uG3fy7ZVYfBl+LZk1eFP6/dRa3tTEuqA16cqi6xyl/ugZ7VR4CQ68R8S2
g40T+oIjebXB/h7rhaYCqIUgtdhg2tzNXZ5gJ91Znfo7BJkYh09fNJ/rvHNRzJ9ylHTnJEyNE75i
iNUnAX4omh0PE56oplrvmjZJRuyHZvdbFnO54ALuO+0ejT7zEzq4WL1ZRQN8ZEYkCd1zbUq1809/
L9Im6D9opPCSVhcRNkncUYOSbhy0yXAwSjGcy6zX072N6deH20MtYo38XEQzcnvEOBDfXBJKsCZp
ktriejah2JxmzZzfi9lvSCzjGkQQ6lSfBGbkGxFuUcWW+5fmCR0LLm7YTSRi12el6PByq7AfPmR5
1HyAsYqZQEKf6qjVfjEf2lrrw71tm+O5RWiBBlWm4xQV+2E7SsuU3MK+rdagbkKQuERWPBenroui
k6jxNtn3jRvlFw3uvbgfkZ0EeCGcKvYcuBMp5vX4fnu3P+MieL7Mh+4ejFJZ86WAcD2f3GkHRD94
peh10D66HcUoe5zDjVFkBFnsbf5q+CgOcjcEtEVW65fZkGEjoR1wiEgfrL6zfhRWbAWHqIVvhHBj
dUxQ/H3IO9P91HExbVwRK+PjFk3bAQYGWKEl9weJAASTY0H0pPVR18Z9qZuX0K6eKiv6EzUzbJ8c
+4tplN9vf91FJJdfl0IPIDnJ4aQAuDgP9Ob1KB9UcchKg+bFXDdntUyHvdVXEX4NtDFuj/d2ng7B
CmA2Dvb0KpY9yMysLDdQCl1i1OsHtzDSj2YWopLHMzrDmzgENqbo2Fvg1gLYwbS2lD6WKQ8z5unP
2XhBO1BgW8zYjyIz0u2KGf9/0s6rOW/k3PNfxbX37UIOVWfPBd7ELJIilW5QlEQhNXJq4NPvD5w5
tl6Qy3fldY3lGWvEBhodnvAP8Rh+dN3cazbTOHUOKW43JaSZ7kAVwgG/H5SZg3mYhtGIHzjmUDzW
iWOf6ju9XuDUbsCGL1UAJmeN22pionDR4MuzEBk2WIj8MmdPbt6f95fX+vcCp+yPqN1CSwD2ADAY
QbDjbeTaomupjms7LUtDyPeRY/+o2lhXWw9nQGufc7jfJhhmkDt24FGhQFmecYD9GP9yVCW/0rcF
0QuAb64CkSNIECDJ0V7GPpYlezMFs0EJp9QxXIhn+bnF5iM/izIvxeAr9cfiMLfd9Pz+S730Jlcv
BZqC/hVCUZx1r0r+UVhWRWIZuwFjkTZCF9BIoSXCpnF+wCxTWGLqUnyjb+oiNjLU/aErIR3gh52o
XTvj54Lys31neSJ7fP/Rju/lpctChcmn1rI8HBpaq/MEjK6DkE3jbj0QO9uh80yF4MGU3HmRbn/6
w7Es3VtkceFgU3N7Bb9HLh8YkmG4W5eLGcD9YhTUzfVGuZo6EQO8eq0lV4D6SA6O8jo/9HgV+bGF
NvbU4/TR2eZVpkZ3R+FmONCRc0/kQqs0nylcxqKAiR4P0jzI1R2PJdHo0uaKsbSiupl5Ks6jftiA
PXJ/+Cb1Ls+khASbt99rvW9cxE6aBX6NJaPZpxV9isg6kR6+fnuid+50LtYlaVoDpYyuKUy9dXl7
AbCp1Tubet7onHuLI/OfftPjoZZz9Ldg3rUazSgkQy2mILuJosaG7gvnJE44J46G4zhlmWfqk/g7
aGT6YNvWVCnDS4ED956zRTBzuB20ZvpUophyP6vJu0OLhn44ZLUT993rrbuMyoXLyqWPxu1z/IIN
kM7YR5KAwHl0P2YaGna+stJztHCMs0iGHmiUsoVmPJU7J2njK4708jZ2kubnoDeGjVmNPdzPSKD+
+Ucmq6HxulSJX7e2Z+RwsyLDnXbEkXhf1R3MsaYf900Sars//shU4pl4AAdAXtbp/khDxBpzx93m
c6mdmVHrXBu+kd3Ah5WP7w91fMm8fGSGWsr9yzVD7eh4ume9qkt2NkO1SBdiRgFCOAIx+/4ox3Wb
v0ehdrTEu4Dv16M4wm7wmw3xmFQurUIj1e2vZhsVlypPMfUdDL//4JTFfOkNYXtiGa8u9r8GN14m
E3guuITVK8J9ma046t3t7Jj9BYX0Hmux2vrg5PC5ZR77h8iz7U9UNeQ+d2t5TuCfPEX409cnpuE4
yPn7SeiuwUhZMGHr1odWRLRMVeFSpp7kdTuHmD06tbrJldeemQVMedgB1aM7av1D1fbFCbXINzY0
1Af2FGf+y41//K2zZNbSLhMOLDuhLnOhmZ+U1Yf7tO8eCPz7vZ318Zf3v/ybrwxTBcAqF9Crm9hB
SwfsNe6iqsSWNfMNSnbkvlA7PfGd63W6nC0dvAYKSIc0d9TD+8O/cTJ7VI6wHSHbWpbf8Sv3mZ5B
Eq7dbejp9T72zP4WqFR43RlG//P9oVYEg7+/7m9jrY5mrSrHBs0qF6nfvAnIwO2LMm1NNOf7+hIq
dXPmAhShGD8Pd7Y7hsDlVPa1MEvnus/wW3r/cd5+82Vva+h10BY4fvPJmqI+GVlr2lRDeVq0QLWo
/EUwpP4/R1olljOyVkUmGKmQ/gRuwbBQOIJeKgcwwO+/1Nt7eVGR//utVnGG1PDEkrJ1tygHjx/m
xeFOTbnxIbYwQnXqdOc1pb+RtRtKfNzM4boZx72Uzqm08M3ZXRIGSpOU9dfk2p46pcV1gOzPMDXb
2Q7njTF25h6FQu/EO781lAmElUBuqQC7q2UVh+2ky5bjy4yVdZBNZ++NWmHaQXXn7P3pPU76/lrB
zCxEHQvGHG2L4zXjy8oTjiI4HQu6ixbs62++1vSXQKHy/ZycBKZZ/LyjMB3CAHcPByLwjYU5cTwe
6hLkBz0iDzrwzk1PUwqXOePPxFT+5614JUpJtIbWhQ83t3JkhhllnvX2oh5ngSMipTqhYYfYFLia
+11iYsZjFjfmOLYnDv23Tl0slv41/GrJKrN1MfpeDn2bsr1sY28vMyc/QE/UNhnx8oY6UXp4/0u+
ObOwTWnzoyRtruvZ9hBB8mMb8CWtdCutQp5PRC8nRnlzadpg4QAHUIZd97BFInFxcHm1VGrewYMp
fdCiPnDd0D4xiW8eruwp6gMUy6ltrpZK1hCfZOQ5cFkkK0TUlEGcpFNnMuthb2ElpYyh3M/WGV6i
1ZfaducneunatMMc9BSH7819gn768tK89Xr3V1bjdtB9eG+oCzttbOprC774NV46+MiPXX/+H3zN
38ZbZTwa7hmKXj8vH/vVpsZZPjAY78Qcv7VmqAwuHDGHmH+tFBbmgyhNDDpw5BD5vd6kEd7u8SlF
/FOjLGvqtwSmK8ZcT+aKPe/M8QFisLtvqznZvT9jy0m1PlkI1DFYoXhGGrw8xW+jtIriZSHY80gZ
NheTGyXYktbp+HWY6J4FpZnUFO/ImQO3qXX9II3hlBHRG5uDXguQddjo/M06KUSTxAyHvPCQ2Ij6
S5BN8z6s4wzpd9369P7bvnHEYFIFnMei1UOzbnXXO1rYaEqUDAVA+usgcVKeKRm1bVl9a7jC9rIM
tf37Y77xHRdjLChmNmkaOf96hich5MSYUVLPcL/wtcYn6VTv6s1R0I+DXLU45K1vJHdw5hlGsrft
26LYekb5y6zxc37/Vd6cPhAD/Af8xCvytmzNHqQmXyoxcyygheZlO5Qr3K+4UxkfKC9nd2Oqn1JF
fPPVqLxB/qS6R6J3PIFE4qYTD4xaU5u4ptxqXWKB/P39V3vr3ETlH9k7ajOLpNjq6GgNZO5yoXN0
jCo7ZL3bfO5UUgJRz+erCifwh3Q250NdaM1GaKNxyCpjOm+hA9uBqOtTJak3p9rGC8zg5FzsuY5f
esBMubRdkmhquz7GoEmh9uZo1AdZTWjwZvl4PVkm+J73p+GN44BZ+PewxvGwcYJiFEGTi4wzpGuj
GsLnWVTuDuZavc0Ryp8CF13KYPTgynfKOyU0+1bcym2xQECW/ig79fgBklZFnSwjb2ubI6Fqqboi
3owm7XRcb515QnZF0x9Ko7CgRdA8DSAx5uWumu0IC9rcpQfz/oysvApfoiIfjD7VSE0nMlrfYZ3T
xabSSfwJW4GL9A78WaOT4oYk2UMBVuhf0Bg4pBBmN6kRzrva7idEgpzpYR4t67ltwq+ui6WHSBPr
vPajdK8lXvohcZIxWRDNw4nK0Fv7hcYc3QhOrAWYcDyFky2Fl0Nr24JxMTdO5MbnWhieklV8a4FC
xoNfzoIBBbv6UDVwbDTYUm/byMEMqmQUsIfdcNzrZqQwV54wiI5KMZ/Sj399WwC9B3sPcIr6IQHx
8dsVRZSmrk/y4OlVtImB9OwaFNH2aVdF2/c//etizILyp50EHInEYv3lx7QSvQ/MDXR2kd+2Y69n
aJgNSgFSwh5phzdIetV3mpt/A32sTuHEXugmx3czS86AKkxfyQRdssoyxqqf8tyLwm3WhyhWZkmd
PWeiJ3QCY2jdpNLwcVzuNecK5Vg175xu/IhKPg3S1myrJLCKeHZ2vtbn3tZqZthehshdFbRONeEP
bndpdNDqwXpKZoWIlZrDsNtzMRo33oSnPGKdSTPuIldr7onIjbulHvmESQL2xPosy3KPQ19jBWVe
qw9Fl7blidjk9UKG0UENCLgWy5X69PGnRgALMb2ULCuzk3GHUmx631Dc/ONyJaMsaAz2CnfVOvyo
ejux4TlScmt6ejnF7O/teXjOjFydQEa8tZ7gB3Os0TNkAS9L+7dYCzU8jMJ7RgKpWp27+KY9av1s
7s2qsedAqL7+ZUzdbhS2eaoV8OZUelTSYCmzol+Kyb8NbXSZlec2xWJyOb0MRlW1O67T5GBqk/sl
HKFQuE5VBRH02v2QcAM2dKgvOdT0XZoDFRNZeAcHdbx7f4u9ce0uWS3JwYLX4m9Wdaeutbna5EDd
aWptk25Ta3x0AIE+LESLG2VXUQ4iQpc/gNqjZNd0HpBJ5E6V2iglonqTO/30x+U/ngnuDRkwNTE6
ysffKQmdGL/Wyd2yKssbmWLJ2ffD/FO3ynKr6nlhzSNHfWJ1vHWwoeT+AoREHGdNWG+MmE2I5OQ2
mfNxExl2sSd9+qkr/ZSm3Qqhw5W2GH6ido7gGVcsHubHL9iEeuv7FDi3tebJCw+UclCZKrrnuOmv
Ei9J+0DEo/FNdm2+71O7P5SFhwIHkgX3xpxXP7zain9W6CXfOkLVZSBbKzlx+L6KRJZnZGEAgmKv
wCg8fsYwikRcAZvbYvysbnu7ET8gNIZPbebMXdAWCW4SlROrXz2P9mVCC/3w/tJ8tWVWD7CKwJqx
8GL4jGKLljog89h/nIf4VPHx1ZGwDELeRTytwzhc06/TzkWUlntmi3nwFR28i0yaxUYJ86qxh8vO
su/ttjkRHyxf9+haWcZcFKa4VeghrXsMY20hFygSgYw5wWUwIuXGseegRz8i1lpE4sv7E7mCw/69
3LBBJ7gm+YIhevwpbbgWmiswHna1PtxGfWSjeOArGUxIq/9SQ15/L0rspuchR6GzBj3o5Kdy9le7
a3lpAoYFpYFz17qCBvXRR4WsFBgbcv7FHHg0PjX7pq/66uP77/vmwvltqFX8RWsTvq/DwikKZV2k
bnw/57o8e3+Qtz6iR2uX/77A+laDTK41qEikYmsYMg4RRatm1HFqTzuEeat9VuDbf70/4quAjySW
WUJncQFJQmI4/oqinSawV7VPESlsL3VPTtdu68o7qaIkCeY+lVgN2KdcRk+NujqqsrCLBjk1PjxB
H6EQYEW/kGWL9nXrD1sUYKsrMbXhievy9RfkdgEKuNCCbKARq8mts3l2VIyStZUm7qWlFc6Vrkfy
/P0Jfb33GWVx3gNqRnC51tgaOV682RjCrfT1KUDTFbR9bNGoTUaUdYHW5tEBp+RpDMpUJifWz2tw
wF96rQDuKZmjX7083W8RQSYIGWVph9vJN9KbVnpIKAxFVz84Jlz1Gn0SHKGrc4wf3Y9VLvOfmYsq
mkML/6LR/fjSbutTif5bE0KoB7UKDgDlmVW8WyV20hRNHW5R5vHA95XZmUKq8lPY6F24QdXcvq4L
xFW2hTGfkiUCD/HGsbjo5HBKAGB9BQQd9Rwpc2+IdrHZeZfRgmXbRKqc+13qVppG0k/0U7qV/SGN
dNUGjd0pCCKoTGtsPMNJCZ6Qs8ArGSG5Q9FXiQk9RpOfQbnEn+m73pah6fdBRc/H2sVt3NjogptF
gRpOWdNNLsWU7MKktL7Efe/HB2WWLniMsm1uay00raAQ+nhn2YP2oTebLEHfPG/6TUbVogz8VqCr
XLfe4AR0y0BJY80CFKlCWU0LcriwP+FYqF9IRU9X/py1PkT7Jv2sOrtogoLmLuV1tII+mtVUfmpA
vvA+1VR/suHjX4eDqwqkbv3CD2rT5tcinOlhTYUr5aYA5v5j7pQRB7bTiS6A/eMk0FtKS1242oB/
ZRc2U7zRERRT1MCT7szPZW1v3NnLyYGdqo+uhG2gahZqTf3dd7wo2uJKqJ2DUOk/K6DR6a6rFuFN
p/LK+A6LsnaTe2nmPWR4BmTDrh7rpthQQvKGAa0BcabVuIchw983+ryt5rxxjUedFhGJkcv75fXW
AyVQjxsclsNHtNzobCSeVj7ocYTEwaFHRwOD5XpE7bcw4zqGCZWPcqfHmW9utNDNnK3t9HoTRDKm
QSJqzX3qVJx9awZ6XhtUIWq5QSZPzVBnPJuou8/GLshtRd4/60nWbnQ3Uc+DbWp3FX3o53hE8C7Q
kBOUGykidIM8eAvzp9bLo3HvFHWYnbUQ3odgxgEPyTBFP2hb6cJJNk3vEbbVUzt81NuCCo4uqWFt
q9YmazWyGo0paTbdvIP6384XxM5eRwNi0bStvAm9Vz82I4ESFNxdxLeU+DXVrAFlDzrlFStqbqm0
4AbXZm7YBiOhg9inOKSx1M3BufHsGTNi2WuNsYnRegqaitZNKbHQDKpYTD/pAriIF5tudF+bnD2B
Hofu7QCIsQ26UhU1GYAJ3ErYefZlKiLCg6Ex5AfCS++um+rqI1iECkP2GpPaLaLb+u1U1SmQaEM1
47Iqx+GqDsvW2Y+ugE6ugyHAYUYr2yzgyyE97ttK+2qw2R6p9AzjDul+E+ZV5DTnSaNpQ5DapdVs
iY/Ud/rMw5Ppt/wgmoAwC5GpmU0IeMP80Q4j7SP9TuObTTkwDtIhwxJr6ufmoZCtrXbUTgcLLHDo
OPC+Ey0K+mpC+4RySfKMj+l0kQ5UuPHTSuJbiNKquzD1PL/IBFYVh5Zb31uE4TC20mIxghYc65Tu
eAT0u6Y5GF15raXuRSPcb/OQ2bd263bxmZPGixx1iJ98jrlLhilRHl1bmBupQBau+2Ps/QgdRyZK
OxfCMeYASCDkc2+CooS2SOzMlMNjC1klzWx7RONM6xnr11neDsKMkk0Up2I8c7RJ9wJJTmcGrqFw
+o6brPhaG1XxVcdE7FMr4ilCsbUZcIVAau6bl0YjXmRGWFG6qCKJm08+htTu0OjpNhQYI+64ziYm
Q1XpMKbm+OCozDhr7VhA3vTNOajmiz6TyXc1gSEL9EymX2JbS6YgrrKGA9i2m+/5EFUPCLgqfdN5
TvdF7xDoP0N1bXKXg6F3NlmfxY+I7ziPRtpn7d7yUtVupzHJ1VeqZqbaDsqys92UxMadSsJBHdgU
IU+dmFr/I2lq5GnzCRx1kKdJ614m0SSwL7Uw4tzLhsoUjiyKHrffhh2mrVPoik0lwCXtJqRCkz20
qFJutE5pF1C9NRk4VM0F5eZM+1ZZ2dyfoS2R68EgRZdQ4iLLCVJnQG8TWeZJbhXSV3rgJAbciUKz
Myfwqs79Nqg2+mTZEXivuY2xR64GpEE3uNmIdpuljtTOy9iKok2FDrZ9luVwyL3UQQQOEkjWn+nS
MT8ZYujDQ1U6TX7eukNfBRooJ0SZTC3k1zGK3D0ymXlyaThKHOK41X4ZzUIjtBAz6K+knY9N4KVE
1GgJW2P4mHWiLW5Ng/bHASHrbmC9RItjOszSNKgG+nVb6WXjlx4/3AJPqiTzN7pZt/pZUUGKezSh
vuY/uywdMfz1FIpGudNWl3rvj6iuJs6jVvvzF4sI1NxxglrYRJth8tkxG3i86Qgh4ibrICztMqso
0u+h4NYJdBxSfwFE8OmHar2kVmvqkxZkc9X7G9eNxdMgWj+nDkNpYiuztMHIxIiTb8D81M2cp2N2
z9Iey20cVfpZqifiR2NZfX9u9mH5pNEiyTbwi+cCMaIw4uzwO382L5JecgmUhcAnhVxltPYjuB70
4nofEAEMgy7b2ZMzfU7yTv8kTMzANlGScU4I4pAnL/GjKyvJGhz5spyrXbM66yFyQvEF7SlUsAS+
XmIr2gGp2o4qKapATRZ/NgtXX2zM2uIxBz2E22g56L9EPXTPozlPX2FJj2y82kov3bBxCRmKycWu
cbZcdpfQqsu5oZK8L8Jyig7STeS5bbfOFKiisG4ppMhvhhsbNw1Opmo7TejBPppNmlx3xWxizVfO
9U3LvxUG9GQrZ6cZMb6qph7HmyQtcnszTQPhnOOlw7Ohj1zWkRY6V2mlVd/6EvvpQGl61u2GqYN2
7JXKvuwKv+3Ok2Suu4NVZcLb6LIwgJf0wJQ31hBzfvo4WTV76DbWnRUX6mNYeFNzcKvEq26G2Rq9
rTNSBiWM67HZgmpEIALxA0GRpgfMHpAFFfF2gigWbhwxTE9ZVxQVoU0uWtT4hXYt3BIktFvCFIdg
LrE2qVN1ERoNnm5m/mwOsUo2VW2Ja2nGabYF/xPYowOnGSkO6N8pNaThEHdldim9qvb2mj+mX0v2
Y7cZeiGTbdFUPXbXnSW+eK3OJrTxkntqpknh2k4Gb+8cUXkXRWmWXYCSIJxKHdTcU6G8g2bKDuY6
zxvkuWEc0rLR2u+5QgVql+TSSDaWl4f0LZS/8FBJEOxNXrdhwuXvzhfY7pYaYo1ivGxEH98AGSuy
rda51r1MsoAy41xuUETkrfMsJTy2aoOrZDQqCQ9wKLm+y3AukdSUYpwgM1dFvTPLSF16qaeFh1SA
F9i5Y6T3ASe/yraICbm7Oi/rDruepP6J31X/y9NqIqIicvJrH4KNHUTNAPheTqmjQYbyRI59vd+Y
mwYbypCACNp1EIYU6gK9ttEXh6CZYR7ocHAGPj17WO22XbS7KWVqliQLg8b307qXtsBxfQX6Cw0Y
fl2KiGtQat4A4pRo6G5hosQQg8hjMLpqyupyooqE5dVkXrCY5zNRy+HMc7vx1p69eqtkEn5MUIo8
xw9rPvP7yL3HZMGmMJ2El0Uz2Ivwrnkoe9kd0tQyNmOBbBRKA2DW59EL0qydsQyrH99/oTfqN7BK
oTLDqsGNgsrhcapYz8M8hh2KZgtc/6A7vXVu6bO+qSrLvsZzI91IPUxvCLBjfLUgbN20vRP/kd7K
UkSCMk9CT362TO66UOwqf2wGJf2tZeDBPmppf89ZQzheTPWfJ+ZHQ63yUCG6ui5TKh1tIeKzONPb
jyKSOuWNvDnICX7EXNUP6E6ln9+f6TfqDtB6YFChOYlM10uK+ltO7uRWgw5Q5pNXNMZOZlm9Ewhs
nFigS6FmtT6RvOXWXpw2oD2uynGzVmSeTFN/Cy8s/5xjbdMGHry1A1W3k9yctwcjnQadjdzZuk3o
c6NbTUL9Bq+KctugFc5mNO79ibzp/cl7nb+zQChm/M9Iy+//Nnll3sSAzvlqNMTUWYyA95k3YY40
2y6A3agaN8ipxA/vD/q6DEdRbAENwBxls7+0N34b1O7HEJfPHvujudGRbHOzbaLdxNWVHoaniFfL
slt9Ny6dxZ8cYDjU4dULNkVUdq2b+9uwNqxnjFDscWvanfWRJrm2lUNSPMSFKb8YSAMeFIJBn95/
1zdWJ6VTfNEt6tU0RFfrZnRCwm6DurFpjO6nWkJmxORo+Ksd90cSRNfJj6Zsy1/dfy1/7EfJPZxE
cfff/3X0Tx+G56brm+d/XD9V7T+4yn8+dUlZrP/M0Y9o//vlt6PncvvUPR39w67o0PK465+b6f65
5Qx9Ge7vf/P/9Tf/8fzyUx6m6vl//68fZV90y0+LeKzfFYgWkuD/XbLo0Dw/Fwj3/Fz/kb9Fi3T9
nwjqLfQZUJoo1C6L7m/RItf459IzoRtPHetFtehfokWe+U+bvQFtdykbOzQ8/6VaZPv/xHMUoR14
jMCH/ky26HiVooKAJoCmLT9naV6/YjCUTjeBTUjH65p+Zo/cmKeQNLG6PkGO2Gjp4nlXU8617NI1
Gr3wfMxNp/4UekNendDSXVFklmdxaZiBJaGauDADlxX92+4E8UafATnEa/QwHSPdSVOLu4umA6zw
2ME0d65NLGyQehy7FAXqQzTVQ/oZhRjvoWi9BOehLs/Kc+H5Yjr4Q2J6d60okvnEffNqyujDAElb
gFWUg2HoHz/moDQ3VLYpwTZpMiIp7zH7VgiXjZ+xBEmmLUDAKD2MjREhJ60DkN+2LbYwJ26ftx6D
wIUvx93AhK1my5zqclKelNd5lCXF98YchnhvmDn1IDN3gB8C2FS0iTiIKv8y1QbZXUQITnnff1vt
t3+daEfyNMtB8u+Dzl50HOEhGCBy6fvzLKv5COmI0UUa/Ys8Q+9Pv3DKLusCp+tzX7uskmg2Hqgc
gD926kmQDRXIQJ2nBvqoKoQbcqIvuwp/Xh4HvUc4dHAzOPX8VfijfDsKqUm4F1VuuMVdH0GponmU
x/hRkQG0hbWPZrRfqRQJCGJqaw8WWRhFiqTM7kqwrtPZn80Ql5xJbwJ7CAPImgEd/3jFCBuFIgTr
wz1ayTrsGzfHErA8N+02w4Uub4F0LoWtelh+Tw70FIO+7mrp7vG68guxMcg2aWu//1jH9Xsq6rCu
XY1AcVEYhcGymqjKNpMJB+hhn3dEMXth4CB7IfQ5kpsujpwbWiomFOUoFt6h9voiOvWljoON5QFe
pPy5ooDNsKNW02KP4eiWiLjtdWSQu2vlzegv59Nk/7SMUZPXMT4w3W2TGPzfbqa6T3GUVeQRhUzt
8w73zvEqQtCzOuAGR4qxlZqav86tVPMJqtVx2MDCRk+OS5RDfEH0vzLccT3Z4pE6dfuoEo6319uM
2rmB3kF7XeSd/Igj9qD+dNGAI1rk6TkHsbOG77s81G+nYYfvt3BHSF19OWvezaDNFFDCFMHhDxbq
T/OeCSijj+jSWvWZ2xToMNWNbVGeNUgUjT9bLECqABsjzE+ku1hhrFVCpDklowpN97ynRFxOJEt1
Ex3SDjGzKGgjei6K+pOcWmPj93ae/rK7RlBQfH/Jrljd8FGwI4DwRNCNDunSeFpNiinmhlLufB5O
flyE39zGbJPmytZa3643cSiSKgoMrbay5Mbt0XJAUMjyq9gKJset2EIZ5OH0l2YpSArFVKbptBmF
KBH5H0QUsxsNJabpMupovzzFCgLbrlmkCKdgIFrNkPEwkQHe+L4osyc8aPi166uoO8WOWeEYlzW3
iBKidkjjD4Tlut0YGhQdRlO2e9SK/A9e2Q/6rteTND/He17n8lPxcOdUc9Oc5XGtY6aItEaO0gYO
FZ47fx2hgznPvkjhWLaaFDvkQyl0GU5GayoeAZBsBhRYiw2V4k782d20PDyI0EW4BuC2A+/m+DPp
U22NSydsn0G0He7A6KZuuOkSZR7sWXXGp3lyZvVhACBf/hoH8ozAyjz7+f3VskIrvcwhpy1Ibm+R
GkZ04PgxKLhpouZcxSbDSC5UZup3/QiUZ5NGQw1SKYGKiwIGwsjVFV2uNLq0rSaiCKZCpQ55LULr
lyT0pXZ44snWRx8TRHce0Odi9ML1sDp7Y9/qU8N3qn1s0CS/qFqEnTeRRB4FWdy4yrfC7ibzIMFt
0jIM477edraNWbRMLek+WFYZqmiTR1P1UZZgmj+AmLCzD5wkeXsik395lt/u9+VjckEsKTYS2GQy
q2ftm0lObuf1+4p05rFzcbTdTbIZGtQH2yq7yHW9h4cIHaUP5nC0N6Yz6dGZUfW1/hkRr7yjwWHm
mzbOIa2BG4v37qj3aheFi3qCVc9FHFALbc+7cHafsslJ1IXKq+F+dCkY7+oEX5sgsgfkWZKio98x
VEqk1zBqopaKIAySj6459kngVBYjuEXJn9JTc+6e3v9sy3pZzQSdCZjLwAz4a604FRG/NJVnt9Dh
FmkDrZVjinpEU9u3Jh+vPk9mO7lyNZE//gcDe8jqoFQHGGVJSI7uAiwkc2pJ/b4r8gxnFLr5BxQp
oniv5UXdX1iJFkoCdL3rTsAtV1Hm8vEXkQUqSeCGLbQJjkd2C6NDMI1bCJtuW32E1ux+9lWTP895
0flf6dUgok9nHbGvnNBn3kxhQ2f7j19/wRjw8gv4gUTq+CEQTYks4Y3dXiZa3e7rXun9Rth6Wm4q
W4/GO7hQ3jYzM1omfz4ydDMMLwgll5La8ch6rarRo2cDTFrvnX09hHn4q2VPb5J2dKIy6DwdIG3l
+c2p+38BrK0WGwkeztHUD6hZrGGNZZb1hZpQk3TtPte2WFCoJf/R/QvKzPnB1wSKhTOAwXIf6fBC
D+0gnGJDcALepwTrXf4Hc+G+kA2AIBIOrL4CgOEqL+Kx5RwoC/sq8/zqWXq5f1UbQlTPQ6Oci9lT
SB2//w3WcSreS9oiu2YALPYoS60CobkqNBC33IS2JekDTKrwHprKaB/GqhY1LbG6kpsmMhB5j3pH
pLv3h1+npWwBisMLl4UNgL7VGumZ0PunXF21+2zqJIiQqKiH3ZC5CYjTFFcIHLo0XwapUUGyqD1b
fChxZbosx24eaRSn5oehq3yMRrKa5rlOy9/Zv/+Ir8+lZXos/oKOxf8sM/hbqNg3SLmKMOYJE6Rf
tlmGFsuXWeni3PcBj34RY2bSnvSGU0bSb80NqbpOlXkxYYXQdDwyUkZuj6hgs6/MsX6AG06LkFK3
SRNGzx2MP61Cfc78zmwDfMXxHved4srRI+NOy50ZkclJp3N+ZZdZ/GT0Q+iduLzW2eDy8ZYQmicj
vyA/XV1eVTwAdBhDLJGTOfsx0NlpAnsqMmxbjVzDyAKO6teED39vTnp6LpHUHzZ09+dTFO/XB+ki
3wozCOQ0j7O+RYF0D1VV5c0+8h2wGLaVe8gby9IQ54VR6vhXwJtVJcYh7VhdREYY79BsjMz795fK
Cki2xERElC/iSAuiFAvR4y/mV+lkIwiNrYhTzljkZr0579JBhugr+/ng0bkOh+9lPeYujLEh/Fpk
xEH7ScriGuXIOT2w5otH2I5uf+rIWz7G8ZG3MLTp7S+4fpSqVs8Wl3lf5/aMrxwi4CYWs568Ehqm
TbWmRZeEFvlj36XFI5RAFJ1ReKK5GqV2cQCplD83ST0lJ868tao3/D/OHmjAFPgpPWnrw0dp+JKp
genyxtZEtrotm8fQby25BYkewXJSnoWut5N890aprtGQy7HBdjRSnyIvsciVdcf0DRzO9aZUbkJG
XaTTrsvKuNnMea7t+97ww1PP/er2eEEJvnxphzL0ujpkTHObch/IvTU6lZluXfTekscepah4y1k6
ufedUpX62ZlRkT3Rx/DiW6T3VfPVzvROLDxcAZTxxOJ7/VTE4cCmbVoLKH+tS2dWVVTCdPJkD86n
dGkV0w0jKYPD5iUfjFB6zkXft0Jwu0/EhZ9kObuI3ox96Ng7Ny/ntNsryyrKj+8/2FrqkSdBR4Pq
Fec7csMQ6o93ReHE8+BaWrizBV1cEzFAy6DyaUYAB7JAuQMi7qUxxfMYgK3Ls6dCM0aqNVMEwmHf
V6CgnlIN/eCnNNOyG/6css/+D3Pn1Ry3sbf577L3OIUcbgeTOIwiRdLSDUqSKaCRG6HRwKffX4s8
W7bOvse1d1vlsko2OQN0/Icn9M4UTDdwrRb/gtSrD4Iws3Spz34ylvafYRhLvkqOsbaaf7i0/uNG
oFdETYcL0whJsZv+/j7rhpfTmNvJYYv5+COCbnZ3bU0tKlJVvAyio+vqZTqdo637JzkWdMj+vo8N
Oh6+An0HRJYIGOzfRpOeuvY4TMoTkC9dJveaTieDlUA64w9Q5DDNQM0nkLO+ImbhR+qq4jqAmbBu
ZXsfyiWcviy/8m0Uy8nXC18trBNnLkyBAbuQTscgPHVul2e7n3I9n7CdmK3+jC1fs73oVnflTy/q
rfozigFb8KWU3McZ2BEVPo1+brA02rLlChahIRXLnppNwadK7T5vtxdv5Rswsa9qn6kZtzLJkgMK
ngNIv7Ca+NgUQfbSmlKB4xM/sjSdjVqyXc+gLk+o2lf8+grSkcIA56X56izAOQkeHLDAMd43UWIW
k0NeNeN/kdRm6RRNSwUCCRlTT9Cln1No8bJ8HMUpL62exUIFvw31Y6OicNGgBW21fp2bcZ1enS5f
nfbihxTzOMRVy98P2g5l5p0yZVmlTnNM5JsQqfTWR7m9cCWv0cjWM8llYVUo7AdVxsjtZ5WY/9dX
4RgCFBGF+W+kd05wjpsmGberygd2kB8jBlvX91YThov3yUq83LVPpZxo9V71oZ9lpdxZftBDSbFB
C63hNZKw7LAH21FEz3cfT4vHIy2B47ahohQdSz0HQWGUURfXSrcZ+dSXbKW0FWFzVzhWsCvbYGR3
0qTHDvXCMqqX7trWI/WZQCRqRBk+cElNj/lcOvl8cTpYeNjRUFFi6LVXguE52JZfMrCFq7eZjH+Y
eGNVTOX2QslgZIdXYV/+hP9ZMk+Qh3/t/W4pmPRqbBqGJGul2cAff+vWTTFAkVgb3j50ZdK9uDm6
oY/x6IEKVX07THcJEKOftIvz8bmOt6X/JlRr65ve0Q3QGVLJGUFj6WyFb3zykoK5nCvLfCnu11xT
aYh64TdfBhIrhFWYijGedma2BiygK8yhwJk9A1OLgyMS7WrZz22xzi+hW5uObv3+5IVP7etb1GXt
WiJXWBFyAGldrCo5TZbtjNmunDf6fHtHY0o7pVNnm3Pan3IKR7s4zmV4lyCEmHhX7rKaCnW15J6b
XGy/Tab61u2SzNtlIhjGFTxLXXfX64RaotipLFrGBxWUKmwPQthTbO/yROEgL5U1xdmOSuuGvqpE
y0md8iHwOBUKh+I6UpEtN8vnZW2G7sUZHIUH0dRxAu1GgbSrBq22dd7XrbPMI5fsJYJe3YVbtaVl
r5ZmvpAs8Y7HSIqOrWWTfalHuwbPyG0dwCN46eMJwFe6bDXrACaH+TFfsnio1OAP5/QPgPw2lmAN
HY3/6OD10nsYaUxVaN3VUdKJx63PzBUiWgQUzmWWTyy2KMCfG03ZTJk/KqVbhnO0kqr8+b7LvEmZ
X/JJntm37paUSjxt3uJYYJaGtq++zU0J4HgXFAjvOygAlmbShZ8N5ljrBtZqOZRe+YdjZYM8gwfz
1VfF0Qeoq1jwZzyXPhDJx1a5DSXDihtv2SGME7tvtlYlBo06z82+gMTH2ZlThJ2qnaimULlp3yhz
2y1A5uN0LqkhfkoA84qX3p3t6uRIivRguAoqjCtuEt1aPnECquQR1eGN/xNV3laWu4Jwt7vJJDmQ
TD/maYMzyJPw0zZHe6MVF/77C4uiihJsN4SzJLfzOkn6f7Xfzz+iSefz61DlIkJi3FtoDI41UiIG
2N9h23dwFkCNBz9nDWE240jr1hkQxGmPtA3j4dM0Jjgphb0OgWsW1tzpdJw367qaZrxD9qAtvOas
ctpmdwNlV3pZWYbI9GGoLWux0MYWGfDNfHB54Kw0AMOPLeFlARP1UQ9m/FrX2jmtm+tnsUVdCDUS
mzAMONx1MPsIQZVtvYbXCVR+l3W5qZeDIjJXZaxiZ72eYPRW35C4M8sQUL0MrvJqDFZ1zMBGJo+T
9Ed+lbK1Zk7pipg+0rJkFQPaBBO47jRrKRmD2Rq2KaSUHMnuxkOQSNywYFt5NWBG76A+X1O5GVkm
cXyJMJVmQ/tLSdcXt2Nhzrh+nCAjH5DsIzrbt4kPAyX9uNgILgINMq5H+W6kTDk4xUONZ/TyfdtG
c19/xEq+k5nj+uMuBxKcEWC21mL2UbGuHp/P3jfV9Y/rtzQOSjzJ+5Xm4hvF1hwc34RL74FXMIXm
vlItIFQ3jSboDFxpwBDZE0gom7u4lHDk1kO7jOb+bHEKZLrqKSvNUPmR2foftx5uWyJD8VnbmXD/
3ecIrcKcmxHyUXjlGCtwwMmMOiDt4L0ph7vLr0+eXLOjkk6b9ZAHq2n0tXGMx0GKjBBBzNQsAEP3
QVszT+kQlmzZIASXC5PTzrZ6eC7BLlshaKmqQ9TNAYjG6eyPAMEPMrZyTlv/PS6lP6554SFfYO7v
R/Zg7F3KjL9319MkBw4IbfkdvxDRMuAOsaeAJiM0iNHEFM771VdFjVk3xDVm64kWAxp9UHgCmxPo
/RuiCpfLYI+au7FXb0RtLtAgxwTRPiWe7nMywxCHMjTNZRDK6blyB6uvXwYsrxiGJBOWXX6Fm2VG
XW4RwBHwxLrOwP9gqLMug3M3N248cDaqySxzr3PMtQwngrrOsfPahh9ZVeUw6XaVmLcgoq4ZyJ4l
7Z97W3mb8+ACcBnKbxsyB4Nzn7cBgN/rTqgAs9ydgqOtpna3TTaxn9gJR/0aqbaIzPdjgEArSVjh
KOuXj7AAvoeYvvfjGs/Pq+V5bEYfRKMpVNekpKnfTOYYRoBDmIfufRMTegYhYfCQvkf/SZQF1z46
YBODPK3IPHlXH7GHcAdkrFLp+OYlYfMQET8htxSqxyGWOZOpkqbNcACvzQdmQzPzOsE8d2wi0ASW
JrSCRDS6IR11DozO93GZ9hKzKgK7Nc1iIT3zaB8fETUEu93V0INfFXeBN0785FqMDVvEkkXHxzid
wHZr33klVIDb7n09t2Nnpi7H7dSsindASF80IY/lNR5xAJiiX18HGoKPrCh90C4JZNeWP3GCH7B6
JMLPt8isEPOaJVJv44aVwFy513Wdj6IYdrao7OZgeVaU3xH3d+IlUtbQ/pEU2Fe9RQnfl85IyPvT
KYGN3/7h94DdV6olVZyXO7S0h16dHXSbeeOmDsaGjUPkuS9p9VSv+NnJwdnpRmxgXApJmbPbiXFM
5ocO9uD6KgHlNu1+HoptULt2qFzCMCWZGe+2mHDJHndVEnRAabduBXgP8QtCYP2s89XlD6g2jQwB
8Fc1ogRRlWnMluSsGn2QmiYTGFsAI6sEXsuCeuBzA0oXBc6/7Z9iwp9nSGXhbhnA7gnGjnODunxX
9o8xoBy7PiZ2rYLp3k8qHc+nXnWZw2En8uATPMe4nc5VMprvhyoR6/IgLTQewtSvnd4/Z9UK5ewA
pnhu7vtRCTs+aznFkIriaJ2QHCGQA9992EZIalkq/c2XzpHeYLZyR7ZlV571iF0J8bNs6eoKdGs3
h+5P4xWtNdwOGt2KZbewvM2JV3Zc4Nl71PxxZPfCTYDFENugrHRow9Cc8bRzEmc5THG5lt/GsQ/g
Njd4ouTOYSIdap7QMehh6wRVncO8CyCmvJZuFTOzy1xH4bSbsfJq1tvJqZdwF1iRXTepY2F2ZaeI
UC9T/BpvDusmFNkwugAZHBHcusFswtWmG0za5r1fcqXmnqlTt1xXXsF7/5HWzn1oCWOzWVO9pxVr
kjISkJEj4z03DYbWfJY/2nSMhzZg98KU8jb9kGXaH48s2oQrnYVCMLn9Sk/KpPx1L9T8zvXce+au
91bKIoZ8aDJd10fWFZ9njrUZO15IOJ0+UvjNSnH3cVzQwMZ/4jD3vTn1CfyywdFpRxcTB+KxwX9b
PJInZgrmSeWX7ZBWDowZ4JyRMkf7OlomxizBk3MBR3HOTuW8ijjZiyVws+lrtoZhPe3DrvoVk2YY
AMvdBz7FDjvSLLSqzYEXL3PEnTEqmzdM+lkxpm7bm0Y7wPu+Vcdq9qE1nMOwL9b4lIAq04dutlv5
yZs86TLXM8PGqcGqCeyscrlXHZzVMIV+v8bbsNSckWsQ/hqX9zTGGpFplni6hmO7H2BRFikdoomT
zd4SVlm6IdPOb3kdIK6z+34sC+JWEqT3wHnKE0o2g+UZMEOL+RfnWfN+5E0FZubq9HG5Zr0lmJAq
RhZMAG1vqKiAlY831nD/HvmIKTNnnochFqPsokfOoTq9h+t51ph0sKNbYxKKFRIz/XrIIhPYf21u
unhGyWo4x6NjAi1bgozvDrWwIO3CeMhW9+tqJXrZTgEDrJc9KyROnmxfTl2+b8Fe52+Qh6bsKVGr
rM6bKCwYTaq0IJbsEtZP4yN5Kf01zSlROMOZEl0Vv1EmsD/LDqO4r8XiGRxUkTONJ79RAmNehePU
S58hXJVuQMS3U95P3vaZOdmkdRrh/2txWSk0S7Efqm6rXjRSrIav1zjtwVX4aKMFUSVLPu4gDYwD
XLelmrtH0cgN8q2oPRGfqXtbgotsW9fqAK3Q/4admHavLJjN5fdyco1x0dZFkBZ1ItsLrCQVXm2T
stRTQ0cuu1e5MPtyRGeIQdeSAO9ntqkyT/bhGMOBwLGrCclZ6qoPzit0nmHaj01vt96ea9LPxK1J
zbKT7aBd1VIjY+QIHoG2o/JPv9Gpb4JCjtv3j4zrI8omDDBRz3uR4D1fgQJkLlx/Lsgq86QngI88
kvd2H3UzALq06NuIRYmmjEnUc96327+vf/0eQ7nvu0qvG+XGheoRy0MAvqy+vafcVbaZUPMjzv3Y
EhGUT8JqacNUVSfLm6T9hbJB/12qVUR0WHwz78fNi3t8aUBXN72LKXm2KA5tN2aF7YtJfYQjJrQW
pTSnxVhtQ3kzUSIr7zs3LmBkIK3cNZdIbSFk2jXX5sigpmvyIIsEga9PIGOy+auuyUwyk9mkklDD
HEkIOjtJBTgyY4a7PciFjD1TidnJf3Iu1RxdW7868JylFjBxyMqW+jNbKixwU+/WwV52YwBSBPre
2ix3TGC/3OVVF8O+F7a32ZRPDAf5APpSj2+4Us3jG7HEXH7H8FmWL6JMbJbhOKxT+X0qYWfXOwgy
uNZwX4SDP6fzZpt8SqyLwZlt7dauX/ulMeUv3XZ9+FYCIRHlKRsbxc/5q20OQeSOzfkN19Q2RpS/
ikcRvfwOsmsLwrHcQRQ1w9FKbXOQIh1TExtJEfAXNcZDeAfJ1NwE2nFbpurjDGPHxZQnitFQX2wB
d7jar1WQYQHpoK9SNw+SViQTFr7fQ7PtNTxO/R7ODzbCXtSo1sgcXwkKUNtLYLlsin3PlvC3/b8v
aVN0Yti7yqyBygkog4SLO4fDaQ1sYF8UTePevWmDziw+IaHokqjPRNTZzh09U9CQYY8o4z6jswcj
CxUANZf7MNAZC1N/AK8oAsM1Gq1mZfF0+FQkyc6dkwp/m/W9BtDYLRUTx0lIoi2p2T9Z6yDqmSbO
tE5XWO4o+3XrBRV3QGp9eBeJ3mXYUGrKl8+578zq88edarf9r+LpAtBzPWRR1q/fMz+XznzwAM+Z
QUOll7Fe6Ivw2oTcZpiyQluczJbNLu92/OrYp1yB5tYcHMSeuDU9n2JwGlkuBjLMyuCMyNtUup7b
A8zXDLYZ7fl2W64/ygA0Y02kQQGi4nAYPmp51GGJHKYJ+uKUfiSLORrxpBTNHDYQ7EgrYx3shVSa
BTwpmIanSHoqJkxG2oPjZIBRYKpD+UhF7CzcfmFenMkLg8nwl+Lc3VWqNH+0ccczUcyTKOSwhoqG
qRsAcPAKOWx0AvxGtMy7QECUv1hFG5ACiEioZpLp+l5RE5WKvBvGvevv6ol639smamNzGqBEcOcX
7qLKFJuQRbuvv9oz/08kg89dwz+/swX+xjA4vXV335q38b/+0P9IVvj/kHjgGA+Q/5l5cPumxY/u
r7SDX7/wwTuIw39FLmpYAHhcY0FkEIYfvAPIA/+CNwA/DIUfEE0+7aMPs2QPSoID3cBgnABbEPj8
H96B4/8rAP9K6xq4ORD4KPpf/+ZcPLx3caFrMCFwMD7+/lfY+G+oDrw3gNQggAqSBMQCOqh/71DR
iHEEUHB5WyxEhbBc3dW5r3xZuT+sIXNpU1gAiCmBuYF1zCBrby9/Gav/ywP8pl2JwBDvDQsIWBtq
dUCLfus2I+dYQ0Hq1U03SrJUVw1h8uTnhBVXa5AU/UWvYEIesmHQGBmXpQ79S914U9ekuTOYomU4
Amz7J97Q7x16TKSNeKEBB6Jy95/P5dqwhLibnBt3mTAAjrtQ5ClmxItCVrvK1Y50gjtj1B45RtXo
hJKl1+DkVJPdlQ94dVULsLrCii5BN87OP7QWHQP5+kuX3mhUBgazDfkhBDj+e2u5ogjr9h6QSUFn
Zt7bnU11xOut+MHSdtP/1BWVmWunAt5+VFhOLDuNmHb8nXNnHvYUZYfHpHJjdZ27aFQc60Al4gFl
dhE8/MMMmz7jX57UwS43BveIYI8D7AIU9d/XmNMRoFrada43W9f6Cr2cPruS9F30LpfAUA9F2LRv
XVfMn6pqIDgpFzkGZ+nrSfyDSJ35qr89CrqIhitiPIQhsvzekEX/LNPIGyzXbhapicpPM9a3y4Kc
MXp52Pd8EVTPivwf5uo30AlAbXDSeLvAAw3Abv9qe/8FGNRSYw9BG0zgwZxAYWY7SFjJYQUBuJm2
QH6GdF3aO6v1hT51AGLsdLVKoo7/PhG/9YN5DOYBkLRxSkGJ+3elIBLcuijw6Lum7FVVa4oqgs+9
LZO20Kf//lW/LU7zVYEhZSJOaEiovy/OBsCRGttF0g4sXevChRnOV35TouqCHIno/oHD8FufHUii
b/YAjVMm1hyNf19hMqPikqMIcqlKa533/fsQOkXoXTcRsQ5WkYRaVyu1eP8f0DL/8dW+TzkOdh8z
y2P4ZiT+MrdW6NdeQiPlElpOqU+ow5EbVr0b3ndiY1wtfGWHg8xna/iHVfX7GAfg//CT9Q0WGGrj
76Avyp/gbr22v4wEVHYqp4ad/n4cFeHCSvrvU4otgPfb7uEOc4j7jLEkmAbndyD3KHqddVavSDwt
/JFy1M1+ko6uChMhFNDQGsq6NoVls6VDUoaHslb+dVOj13/IerneexEKS6ryk6u1R5Yjkn5IxNPF
1xmNq8Pitks6QJba9cOkLjWa968yCZeztK3wcUmQ69FD6xy8eULiMiueTBOz93d1koGkOkrSlcq/
2BbIduvN2HikIyH1zwQVpe/9PKpjbjn1VeFtwR3L4XsDWO8U2NV0S70S26cAiWrydOdcI68UwCtx
4+sBEM4p3pL4s6WD+F50SQvau0O5oIfZZYMQvxl0J/eU1xGqKdu6YlDcFki/ePZCZ3gsIhRlVtVU
x24OyksIHODUZs3z0lfbJ7VglhJu3bBX5NCnKRnDcz52xbd+nn5GE4yD3eJXMk2Wattli7XtGxqc
pwTDqpQiriLRDujvtoXf35Fp+jsHLCrCRMhrTFSPd0tg9y+Zs1AMQhgmRlyoHb4N1eyesjWIjm2Q
dZ9zcC+Hzc5aI9vpgJ6iw46a4EB9CuTCLbIuD6MXRp+CeKJ9FU7Opxji2KPqbPWTdqVO4zJIaP5D
4dpVa7C0nzzP8XcRTwKXK1/tMQ3akALiDAjua5CRmaQwKeSN263BRffTlgZFNp2Q8EhOc9hTb2y9
S1eE1Kd8SV2sk8aMmh9r53GShxB0g3VN3367Kemofc7iqvhSqrbO9hwP5X1Fhf/JiTPvHh6Jemmg
3O+6QtG5oQRwLUMftJNAuiddEx8ytWzQrKJ7XxxI5NCeGSrYIHtKOOWPCskM1xnrMcRMz85L+tWW
LIPmSeYWi+tOQ16ZL122/qBSFsDgH/GkKdeRqgl6DSrxoz9oeAi9K4amPBegqfDyFtF07uwBRIJd
/+mtgXPVx+NyKj2J8FBYqzsZWVjNLKhdRxXZty1pueopZ1KD9nn1N7FHQazYKX+LjtCKyQDpdWKx
FCFX5Y4qHZZ1u/WpNlGgctQBDGSGNklQPNFiuSldWpFr1P0ZUnHaLX1+5fRr80TF8nV1KmrrMcAu
uDzLbnW0/QWzmRNmQx66KHN/g+EPehVivs86tZyA+eqDh8zLWedaHYRbgcC1spVVBwmRujUZGInI
Zmq0ycl1SzBBTd8BblvHp3DLmjshRf5AC3e9KXNPHgaYr9cW1udziowOCIttGWaJ1oTDvuxdhcRc
EDXZsIvWGtnlrCj0m0dJO0i7uUroJen61gE3Ul3HxVLXfxRVVltfhFqbjA+JF8S11iQqi9s+oZr+
J9ILzk/JzEGCab3hsV0pHGNnIqfpLoYVGb4mdMmyF4gGLg6hYhOluKjQdqufcacUyDh3HcMnhGnt
P7Floo1WlPOwPSg/RsjbFfFo72nTOvXxPTBrrXBuES4ie/avdIHF+m5cS++g6TLaIrU0uu1pPKpB
HE1joyDGLIjqxpku3TEpO7e4QpgHe7pubfgE5Vm0a5C+q24LJweSozSWhTd5a6MnNupWVJdgZQha
JGx0N9xAVfLVnXFO8f0D2mA1YbMzcK68QO/X5J2ZG9k7hH2SDfG1Jh8PPudomHZRt/g3QV8H1S1I
Grk9+DSw5r1rLRsi9yv747bpK/+bOxA4Xvp13J5R3o+6PC3JtcO7MMy5lUB6ZMEfWjqMzRhzdqQI
701YIHe9l4OtCqmaIVYFp6trdtTd6i07es5EMbppZF5d5gKK1cOEQkv4uQljI2DhJUsyp6xOBD7k
EvfxjonNADlIbvr2rd3qAlitC1rk2oWbhpp7onAITxsrFgs9eJsZKg5Riw7KcBRR2N4iBO56xxaF
xkdgc8z3jbTb1Q9TnG5k2dxikwQqhPYf3ihRKhetOLs45elzrN5iVKnmViI/jLx8exJ2p0b2vkJJ
4tDGlKTpY1VVD1S1oGZNFaCyoz8B5+GUsOucNSrznVbTah2iclTRCVmvGrxgkSP/5iu/mk+oraNW
YnlF3N0EIDzyS6Ij339JNEjCt6ZdmBYrtns17gnzSm7LhX/pE+lnGcsDMgiivHHx0pq/TsvSgnqW
nY2OFNdT1vlvfmObOoS3oXDu7eGX2BQEHW/oP1F/tLcrDkl/fKSOjsBjSwmNc6zoc/HcTy7oNDWu
GyNVONIDqozLIkdWNjcAXSQ089XfjaGs/Wi3kFT5LUo0BU0W8GY2smRF3SpJLyjzJco3HWJLBKXg
SObysyWT4jXKS+dgiQw9tjiR6gSqX17lQ42V3ywzn6pdoL+iTpM9O6tKLn1b0LsXTg+CxAlfCMtf
JWz1K16vPeJXFLW7xKNVBV/rGmzcUh/lbK/Zrm+66SGZ9Tc0nopdPfjilKG6c2tN+Cot/so6c/vx
KtSZ9WQD2Tptbs/dov0hDf2o4yu1/annXNknYxLdi0jR0xNJuAcuiRqNlM5uiKC47rIkmg9yw04I
EmlyWV1rPvRJvgEq0xwsaDWheqTsqX4M4rzexxbN0p0pk6Jjl5T1pYhjpJVneru3UYA+Gt6Vvn3l
Apw8i6Zyzh5O28iPw3MWxfLiIBsQ7cIEYbOkDeXObvzgWulhvfigja5dyGAIJPn1tWpZ1ajbO4cC
NbMYgngffHfzvj55JYZLtZ43unBzezW1sfxE5VCjf9KtVwNGvId2LN98hF4eZR60uxFQOrVFUByO
7orHruTjRiePnoN6Rpe79eP+ZrDb1tutRR/dl8uQECV4Qc6Fh0JOMkwOapS4rj4DzRsohVOj586D
NrCmHtUw+zBMi/MzyUAflhh6vIBZhmpbt6jEjT2SkogWleI4ixHxNHKrQR6KIgteKoqHwTFK8ib+
4g9gCu/UspbouHD4knUGY0kIOBbFvkVYzUXSKx4IhtyZZutGeABmtp77J8Flfclz4X738i67rrzF
vXJRhVWpSnJ18nrE7JHWc9dzNSF0h3wLnFDkDof5gk0H6gTT0D2AzyGg4u1j4EP0X3Z9GFWfW0Ag
qIHlyn0V4LafRYQ2VjGM3eMkMu+qMIn93l81btlSU2oYhlEcNnBsVSpE4B9t1OgRzTMo3XTG5P7P
aV6Tl8ARMk7DuZ/s3UzVUuwo8CQt2lc0anYyLpAin8vpzAfH+U4qW9T7caIQr3U0Ocd5mPNLk2AI
1Xse95YqIf2mrhjEnPpzP9+sYhi+qlhUT04NIgIz3Hl79QwsH8oQfpxG8cu7i4E0wruxG8RDYXOW
NHzY9pc4XsfniYT/Ewc6spoORd/7QWf1eZqXfq81nPLjSJdEHPISDcydBTM/peYfzsekWfVt7oX5
eC6TYlkYX4q8NMarwNpla1lfuyvqnE6x6W9gdaODHoTzpOYxSUGrtGlRBflxHPAVG7K8O46omX2u
EBkB8kO7UgyBSmHPeq8MrQwQq+nHvdsJ3G5oDYQw9Yv1lBdjey2N8qkXzvleepFHA2GoC3WXEB8+
SGEvz6GIlpbjOFuetddOl7iU1Q3qhc1t3za3llynH4ucEPCuZXxP02462noNzrBLAat5S0QLQOQX
nM1LakwVElYAFocb7DZZYqML+ZLTwjojHTrcB91mIXrXJRot1G37wWZ1m73the2XWqz9NyrPy8mf
4z/dlgCT15nj+WBtnj8TriwkVyIpz74gHWuG2JJ7ujhvEtHDC15dBSIWwsGzpd5Oq3IG8qt2vMXV
ZThA3f0+T9USHzUEWGizynkKyYL3qmmKMzl5f2jX4C3QVrF3xuY6j2bUqJcs+WRnrv15Ige4IE4V
pe6QLHdUtX3sCjoX2a9tOgj8ev8Ixmy8s0rQprE1FafOr1Aj8PvoKrBVf2r8MTg4jUDRJ6ZUbvny
Bh0n1wj4yVTqZQQ7S087rsL60i0Ze0S2zhfAdfYRlVb7Ciy2DTG6FqnCKxXfF49oTPUJNhMBEdXG
Ax1j0WT7za5+DF5UACazkoOi006gM63nNszq/YrIFwXTKj80ST7Jk3a85ce6+M+9P1SXagzzS1B2
6Jom22NYe9FPcqzuCUHH/o7uvI2+WoiN3gGBw+Ux8wmQ9/E49/cQx9vodkUOHaFXmpPXRaNtYQR5
4wABw2DCAsLq1hAf9cD6jEltglueykR5LtuoVDvQtNlXYh9nHyOpSCsybB5tz3b/WAc5njrRg+KI
84qkzHGql1jXHvDBethXbRY82lWAche2eFeic7/Mi+ofl0ITR8lMPaA3uVxgOeBxOETONSJtoKSI
E54yO1Zp2YHlEdohpAu8+FWGQ5yCwbbuRem+lJPjnsNipQho10VI87++nWF0HuNhiq4l2K39pPrm
B0cZrevC0q/d3KsKQGSEha7Rd4EGCD4BHIt1qGOl7/QQrTfs7XrnKT+50bIIAeNV30mNy08VaQhU
A+l+alHV2XuGNqVbNzzmdk5QxjopKEDI6qoBOQgprRZPZdKrO8zo7f6sQAyksCKbr760+j96KeWd
D+kjdfpGnmshrW8UTjnEt7o9sqKj6hy71nakZL3R8Pcy5+ew+Ii2Yml06H0/P9TUsQ5jMogQxZPB
A/VVRSNZHifjwe8gv02igKtdda/FNFQPblUPjwhwV2nh0cJEGthuAW1Wt4kgNrOBVZ77Xv0p/GpA
BlGOYQd0DyntPqr6r1tU+juA/ySoLfc26w8804Fo+BuonqFJxSqcXWk7D3BouwtIFzR3pTtee76M
b7Vy/Ttqfd6nUbkl4L0mcs+qyK4BdvtwqbY6SslqCg9InuOdJmEt+gC1b3oqyrhFc9sR3xIsMXih
zf5ZUNAgskcG2rip5HsKddmTb0/2XRcq1001MeFN67sTvte9slNa6uGlz+wI9odRL/WtK2X3DuLR
lo0MyIig5zg5m78jRZ/eZmrlJptE5VWr7lR3SJtufhl+HSvb/bZRi4H/OHOOEe8zYIi3HwdC1gMD
8Fb7yWufV0DoGz959DenB78cid2aNfXZWZB2cGQ1nhY5lFe5P8g0zzXmRcPorDdWjTcxcXQQvNqu
nD4Z9DQlkSDgEaJrUtrg2RpW/S0cx/ZIBbjxD9obNrKoqP+CSPX6gD9LoHaWBXgAPCEinHvKjfNu
nar6a73Vy/gFPRYanZuTqKODPOcGOq7zfyRNrt+4LFUKPza/gd5WAt2Ej4Rm5uo/zRgaIB+LPvdN
jYoJJybszj714nzZi05V4pqSUZbfZGEMnrGicvQdxdo+OnscdvOetCt4hau1PNeVNyyFQ/KSWOiY
l044yRs0fbJ5etWhoxZJ999X7v9m7kya4saitP1XOnqvCklXV8OiN5mpnCAhgQQDGwUGo3me9ev7
ke3uwOkq89Xmi944KowpZUpX955z3kmU4bLR7KZIxWoIa5w7KA0HUte0QPsSdTqOuIXxpeKkPahV
nH5jVkLJUcC5No5xo5VD7sHcAQMvlgg4lWjffe9hqoDJwBUSSHpJaHoJQbVJ3ZgLcxocjgY8soeL
Ug/5qY66MzuUsV1BlRo9/mbE2heQFyBuKnnDVKvq8NnOVedqagHlV8iIje7kO41xSBolMw9FX6nm
c5sJPT5MfT96rmcmRINayCSyDVTQmSA+lTa/RewGQ0R8N2Pn0oHOKG9HXQwgU5maRjwTPhg9Qgh0
bWyK7+0zG7c3vCqBEzfAw54svfsKfY9YawABNfJG306/hRi1TrfWhCaCjJkJ4e8SFQxGrBMUpeDC
nvwpuvANtHJHoTR6tYQDiKyH2QAusZBiNaQoVPq+XbIZDqlq+Tt7DNtoO+s9rxLEHNNxiqQXotJI
SU5JvYnmsR1FbWHOpNeWvYeYoQ/Xuqhp/PGyF/oFpKXZk0xAuEn1xVjj8b8qSpRGSxuVSXok+LZQ
17ll1ExBYmrpXYlNcHoBY5rRNy6tkApadhqwjc7zhy/Sj8igWWpIMXIXVAJXVVtr9GZDacqwANtu
VduNBI9gt8yuRmiXIcd0rzJeaFeG5Rjxof+uL1PCqqAJ6qjQd4WWwZqcWhUB+oIZczO+T5pdYfBp
+ZNtvhObDpNyObQ160nTghkyy3NuvFAq/oQoCA1OqolOX9qYE8ie6Rl1eJnAXI0uUk1w7cyitH1k
M470I7VQhF8u4oYbPU+0lzgA9y8XKd1aRQ8vqgFveFpj3pwCQMabaxnVHDHTaLp5sIuPrrcQjmK+
l7Widaef9M2ks2eKCvzYebFIVItEW0gtp3giQpJupPDwTQk8SswTFrc+4+FhtIuFNfXRXid8wlhX
XsQmpeFdLzDfmsgdK71Cz9aUyWOE97SekcDom1N2jHBF5bWqc9zbF5MeBdk+wdD+0YusZiT3zO9l
QB0HSrY0WRpbjsDeuZwodRV3Br6MQzbVRrng4J/0m8ColYDkRfi7Af7xNIOj7axxUUibdalOfGuG
Hc6FVrWDvTCSbp6cxT4PE8cNKGteQ0WwDoXZp4BjUeat+lqLCTMsC2orNr6h3GedwW8ZVmeRd5GC
ue1hFk72XnqIrHZUPF03oQWaUVHj+2OtBPqKOx3HyXRZotkrd14lVRgVsdJNl0qdmB15bEXTrUdS
33TXmbo+u+rrsk5WyOCUCxaX4ly1lZHvILta1a0RaXHx4tQaMozRMuMNg+yo2NNq6uMFwFiLfq6y
zWybwPdVbwNIJ9mKjVBOKwc5d3QF+046jBVIHTgMRoZ5KWw4bz1R7FPDZo7pXNIYlbO7cjykiBGR
Du5lo4cMdw2n+vKDmP6DH8eYpnGW8TDl9Sux4YiiNaMrv45wg45+yiPawnes6jd8QI2YojTncbd+
lUKYJ2fli5WkvG+wimim9Mkv3gSP+oUZUSy2jTPk49ocHBtGZUgUx2pkY/Dc+Q1ji7Zp6rdQZFga
TZSMX3+8nE2lsUZttXLKrYpAMYghW2GVtc0I6ITmZuoMBuGVTvVejzDWJz82zcx1UzFJBBSCyebG
UR1dIA/IkN8J0WSrAHrXuDdHjN+vcVbPy4tIycgQoRSdJXF1kEf0lU2o2R3pFf3E/BHzvdCNWLjW
2mqcuJ2DFaOLbnRKf2fBEXu3arUP3kUutYnJs+6ZETfOYLJTKjrGdYAiafpoVC3vfKiXs2a3Is6g
X/h5AjS3nARf7qjrHRtHQSREvNEnwmd6HVkhIcddY08LTAHLZCMbKx/3dOzAw7OkG6ZvxGwn3nMM
mPFBdnYEKUmqLNM18C+TdUUWZrYuImd8KMdsvNRH3NzJ3mCKry5/sK6wuKXujqq+9JexY5npXk6R
isOCEc6S8abIde8htAJZbhyFaA+NQTmVNvt06vXXicFM7NoZwoCw1ggh0VpvmlBshqQDzwrkgAB8
mdSxwncoUiVOF/jyJcm+Tm3FWvWqHW0n6ORyqwVJE+1oN5x77JCMYMEbjGLRt9WG9xWtbrBKp7r8
qnYhbXdTh5pca4zEHqvS9vqVERPIuPxxRvyASocUXp6bh5F2J/F19g/cJJnf5MboMbIATG0eijFo
zKsfO6ZVojW+7yoojvgBqSHO6HQWZB8oBl7iG6VueXAOPt3G1giQbbADq1mw1adhinY6j3JXdPjq
L8dWNPUbklCvWeEqMkPzZlKZm5E67B6VMUluKjkVT4VGNgu26vaEJZSVF73eLIOhNamUecgqNZsP
A3ebWQ3LQhs9amIFh7jiiMqJ4UkyNqQAqFk4ONcKk08EIrnf2s8JBrbJwRhi85UxQzle1kpjGKuI
Y7E7URFJuKxUvtPR0yEUnyy/LXl9h7zbGZFidpdJ5qvTLRRBfghqbLaMQVhJ4c5TqsB4jTJznHUy
kPObC4HUovzGeZLEHCgq1NZkwfya4HosdbSCKAliKrZ42M0DYaXVybVa0UJ7Q78MOjSnr15KaPHC
xpMwv7QrmebBvE3hQU+2cT4Fq3zQFYQbmgOg0F9k0EYLBIR2jqV5mYq0c03kfPpzlXaY8XoY+PBS
AQ44QAShAw9loTE2px4mojTr7mqyUosbmokRySZafvuSMJbeWEaRnqbbwkujp7jCNYQliqxwnmEP
oBzbLC1t7Yr5U1q6dHqN2PuApgzbEdpODz9rJKm2gqpr9JEw1eRqcHTByrAa3uI0na58Ne7etHBk
B1BMbSYJ2hSVpF4TgmIwC0DyfJgl4cOdXWCxuQr9lnWW2RkPTY1QquwYXRTFVlEUv1omcojbu4kc
W22rJnQ9226ylAeApnrb9+pYLA1sNaJLr5P4Ui59sxsHqDuK/82ywD5f6FmV7NHHzOwrxMeofCVS
BEEQnVRg4vfel8FADQBmGRC226S6/xURdh889s5Qei9y9FgbhJEFzjsAy1Buxybwul01RuFKTEqM
NX0fAEVciAwPp0PtU8i7XmfW6t3IPIuYy/nGbnH6U5rLDDFCduXBxYDTDGM//iLB+dnoYzQy2MgH
AQaFa4FNjgF8SNH1FgSh2ZHQ4uVQSbEfB1JMopqOqiY6iPuaHgVqY15fa3K6zchHJvCnFXE03cBR
5ljNw8bEi59oohFild+HcHZAodoLXIiKfFvBsdNmkCWcLqeq0fUrFPzkYyhYeY5Yj/a0Z95iUvJm
fESSWYZMRzLZH9KyyYzbTuNw3CJyY28u6dDjQ+T05rTvuiSDD1SgkLaGpRKPdbgLay93jpFnGdaV
PWHMBdRCxWIyFCm0+a1vMO24oGdoWxfH2LH5YkkldFzGwGlbuz+ZwW0vK2aFiZ+SlNI2jF4qJqe5
6SduCqdCKa6J7mw056DABg1mqj6FbutOXJZEjz9zO85YgHP7LtEbWLhfIAyD0fIriUVSU1dmVw2b
Lk9NcdcYGF59ySJSIl6GgJyBjaOBuB+nhCf06CQOxfP3D/CvqKX/SAn99+zSv2ep/h+klkru9D8z
S5kuNy//cRu+YpD3wyJ79/Zf/zn/zv+QS/W/4FbB/jE1YeEoJHB6+Ukuta2/MN2FWCrY7m0L8tBP
ailG2PwChtfwd6z54IMsVedtE/B//ovSVNjk6mEdgize/jfMUm0mXX3g2kkT+iTGzNSQM+9NkzNz
6iMzKqVITEYnXvc55C1OiI6U3jyp9iBqQ75keJ+vyiAhAwVVq6soZrBiYqNgmxzlX+OqLp4+3Lvj
jyt/pLqeM02lpeE9yWFlGHM+vHGexThh+WTEHXkZ4BzaKahtsavM2iGXuuiPGXLsTWeGzmU+syRK
tMBfMkDxG5DS6fTnTwK39vzekDUNYEuysAU5EnvkX+8N4q2EVEioj43DCBfCEXp2Rla7bPQ1WCfO
W1CR9zTAeWVrxMdxMwx5DbOhs1zsudTLSWbaUXplthwnIR51T5GbshrS9cQob4RpsG6DBr1ciE/I
obH8YU32jLqoJvW2lM2rh4LUzZOuvaT+sg8IW4MrgFd1j3V6w4xWpGzUVVgd63ZQbq0gz6701JIX
DhjSwoM0AjHeMfV3MRgmaYutdwFBIIMtZFpUmclsusbGrnKihErabnphvMJ1x9gjj5/5IGKryGB8
6xowGEi907KoDbH0CTkzkuRicHzjIUFEQhuYDi+xZgTrIbhKmOwvS1W8Wkr8ZEbqVR8U9z12sGvO
ebHUs/CAmVPySJQSR22hBTe+B5BrgcIwUtMkiCM5XiqzEbevq/owlTRjoveGdRzI+j7rMwQoTlbv
GLriZZFoYoelGuYWgzFCstKLmEmtuEZiZrzC4ghdiXMB5V70SqExFIvRVtRrr1X6m16LFO6f8IJp
gdYMLoLvL+hnA9JdulinS5E1tWNgVsZL0pdhsmfpXipaEHrbytEw8ZguTTPfMs0jQLF7gJr2aFo8
vsKHN5oGtblQzPSrMlZ7UQfvUAOfiUJsXFJwg4WDoGzrN7RGXZFXGI5DKhtbO1sNZvLq2DM8rTGh
cPJ+R8M3YnEgm0NmiGZDpHex6EYypqTsLyhfgnt4LDEWOw1JuxNKxA5wNsjFV6QX65pie4dtarrC
txbWD3lVJ8thnB0H5WWQBBQ9xfgWpb7pFj25bkOvVBtoIyqS++CbBh+IlvgRRyJtoUdew/g6RlkU
A0MSxXaHZqZlOoCjsoKxyGTZ6TLprWsx5XqyUGy7BM5XVTceiluvrfR+AZ6xFBgDHYuEoJ91a3vO
GmTQOPowjLbj1Dr3M+Fx55RgxlOhwrKaY3v2Xqhq17kZD8eQNjOFymEVDCdq85hBS7jMmr6aVzLT
e5dZOuVJqyM2WrUKfiZgxX1wMdu/0x/aPcm1pLQhphlfQlWNb5TS3ChyXoNTbCgWBVWOvrcnAdG7
MCGjBNd5Z/bRMkxNxB8L5NRky3n4uAwwtaEUgw6jvrlRczlMW6xFxhwPyoGPY/RUtRDq4msw/kH6
8SMM452M0pMaFhLYhNC5xms9OiHyo+hY6+UkJ5V/CpteGD1TymhC74Ln1BqaI4ipUlYUn7n+gnWK
9sKGFx8riU3IwmO8wsQdedbSh973nBqe8k3FbfCGGYd6UujQD8JLgbI9zyrfFNKLljm5iWsFjgwk
ipEiXi0C1MGEnJXDoG/xnfEQvar5zvPCYGUlzbQR/RyLIYcg3MLhm76MKS9WP6j1/RhCC7SdbktV
22/1PrTeGZymw0rVmImDk5R3QVY3BDl2Ka5GVYGMcSq0/grjlmDTOZZDoplRdKtQZiNwdJ4hThSQ
C0YWWqVXPWYlcCNvM1YYexrL9ZgOEovzGILSYuqCMFu3Uol2yAS8+AEMwrRPEcaENnMUkKppYaMh
L75NNk4bC2x8NO8qNIxo7Tj1yKUbWLCCtYmqGToFcK/qLFMUP+aDBRf85FkZrb1nXCP5zo627ElC
rfyIwVhsaHM8txuWuQErNqvaV7QIAO6aJXaRyHqU+1CODK3pNjnMJ8GJFfVMq2TvRm2tLW01NHai
sOiZiAFNWe0DI0DHG/atB/a96PNWO80GEB6IP/4g1MkIoBZqNQxHX/rPYvAgu1b0uewTmXdZxlZy
j3elBysxbHWxzHDtfh0teRdWjmlRitvDEb3ScGTJDEerCZxLxHoBUrwsYABc14V2Iv9ZO1HGDkfH
TuSu92oU9x0bBvxKvKd92qPArvqtVJ30zh/T5A5nhSPve78jmiY+tEY7AkERd3rwpeW7IUNTF2o1
2WFRkkB/oe1NogxgK2/DzVB1LPBuSkHOSP4TpYB6FCWWfelEYlf0ghwogR/kCTGteGJGJlqcb1C5
3YVKSduijf7azzuSHIgBMIHecpvQRFEZxcEKDPMLrj3lsDBbuAwI7dIlcUeYIGSWrE+Qsf1uVbYQ
oPivctNXoHlou5zLPi/iG0gAysLCkKWdZ8DmDcZ3WosdijK7I5SZ7fplMV1D17FgkBlio5kopF38
fpJbEBNXt4v4Xuap9LdyzNkGuqE5paN1ORidWLMI1XlwjnJu6lLXIWaK96XrIagofdueRhrgox9V
003W5QLVr1A3zDqmy1QrlIea2GLIjeoG1+2GN9iTe62fepcRbfmUAHusRi8XT3qT90u0uM4297BU
9OMgO9VVVD75pWoeglQtjqMNnzVSKmdt+ka7YVtm/qPx3vm2ba5Hjo1wgek+vkYGnx3KaXvIvEiw
a4XRIyKg+Bb8iWGC2leuT07ZxRTbzR0MzCSCzKLCKS4QJ+0CXMVGt43afukEVk1SoW0UT0494EzW
lyc1i3D3MpDNlrMbBC+Djbe1zlGnRHkAUkGRumLGX66BZpLt2Af+vall5M3FwMM3Ago5+DdAxpdo
GrRgaSap3EvGsasO674lGEzO2W82doXSmdEaB2pQ7WWNRfZK1KJ+azB0WuHf5JZWFa8JFvWO1WTY
676QRNlqIrvBV6I4qLqlvxGSq6ir7++gPiUsliAz8T4w4FTRrE/YWIXqReSh6rShVm/1ZM7KLTUo
Q0GX7BmeFE/fNwiyxdvLCNfZJ7BDe5U0jndVaMxeqOBU3jQvzsLdqCkkj7GyctdTsaiDooTT6X7q
RWsc1DzRT1WTounuQv2UtDWkEEY+xeCsnMgWzZ1XJs1b2IH5LU3kBhseznCcQFbC+6AYzZpKBBxi
i/sl75rwMbxM7YoFjzAZEihzrYBsXn04fj+WgZuTFBVu6bzTbgOm5Xb9ltWq0+YL4RvaibQ87q1G
vB5q+qrS0PlbWjdzjRpIrqRNRMM69f3xWJFvR+ql1j86urSXKgr6Iz4pqbPAwc65lKIpngSj54Pn
aCiADFRGx+9/SaXBgoyk4E/TK4TgbemLJyKeq24Fe9+GpRtJvgCTSPY3dPApg7/CfA1wnXwHmofX
m2T8mmGmxo7s4cF3+0EbjqgXiic7HotHFK+sT1jIk7bSGpMfmV3xhGGdeuyo/DfFUHLxMLHLZdOW
jrao8YRT7lJm2BdV3k2wcslUWCKZ5W9to/WPDkkDP24/7m3OtSHLH63Kv2rM/76b/qUr/8fe/f9g
z23RqP5zz+0m/3H3knQvb3n1semef+l/mm7rLzxRUF/qdHAkQsyRID+bbkf9S6PpRZHn8AdhYx/a
buMv+k6bIAmTn8zKqP9tuzXx17zIMTxVbVSYNINnAs4/CTrRPp71lsxwKOE1jNp1dZa6zb3nh77b
MiYUk8BL66jzTi2OzHfxoOQwtM1p22CyBSUdjq/bOmCuixqcUCw7fM4uKy2tjg0TcaxabLJe5tgG
ylJdYfSH+9T4lGs1Yy2z4FXOTH+49m3LC5ZqLeud5jTDCnJYRpWdhM/wp7Lb2hRTCHUn125wHKL5
dLT4osjhg1m+3+9CqSP1SYegWFpVma/S3LK+gvNGK13O0F02dmbkYmNfuS2hELSSviq+BCF6VBqU
eHzMohqgIQ5M9RB49SRW5ZQqNxG+Ajeplsq3IsxKY4Wrjl4s2rr0sPitQsNHjQ1HY9ECgEQuevx8
KxLamKXH97BWicRKdBvx3jbMqnWzWGgDp1qVW9PloGvxurR04zlsGKQscTlD4gkWBKJMcQx/BJrY
S5zKce8leMUndtY/0w4QQVrUAk/plIG+SV081nbxBnyFZkiiyuMjFYZMVjyA1EV92Fwnuqj46oNA
m6QGkZth9LXvi26T9c2eKsJcTab9rvqyOfngSURy1o6gPZtIkC4HPYqWyFtnxroSXWVFeiT9MXrL
TcCyRYTj2bRQnZzNz0prP4Vom6j3Pmett7KKNn/BNl0V6HCdYAvjvnhUx+ZxiMuCQjpTtkkaF4BL
WKI1dV+tvEh/Sg3si1dk0CDPlcqVJxXAX0BYLEDwmN7ECuOCMtLuY60CYWjUQ+W1sLsqx3juquA5
Dmb4kAmpRb3s1xfIbAKfLOdqaZU9UWglNawIiz2dAwRuiucDpcMBrt2VDxMRU8MUMC4l852bAvEK
DaSC2yUeRzfeXIsw1Cep1g7r02Sl8atscB6TY59idQZoS9QqU+Iv06QJ5kAR5VcxniYc79b63MM2
gjCMRZrZWrYQTJlhG9UkZlQNnXYUSLmukuius0JgVZJgAVtpwO1mnuBm72aPjAPda+f6uPV9k1qt
Loa6fakyPBjVtnlkqH2T5EIuwU7wtNEYx8zWZnkEd4EI52dzSIlA5VuvMk18hT5HTAfgKck6yN2s
mlFQSVOMo62tbGEmjzuf6AVG73jkE/VbrXrP2g6Nc1N7Mf8+0rJTXDrfGIXQ5gIzurjIHAvZxKuc
2mBBtJIDzVzxJ7ey8ul2anD6Qi5hGR0MPUWBt6YNW4wcwmcIRupjZejT2tf7nvoN66RNbCJ1MxL9
Jsc3b1kAaUI31EKSfNT+ujGYTSWp+YAhNrlW+SC+6jN4vei0WjzSJkoWkFcRHjLaJM+WGSYhtFMm
3ZKuHatW8jbFisFaHYGgZe4ETAFodUVC1EIJT7cyxw7KqKLv/coO3NgziAKAMrAUme7cWgwJFviZ
aW41Gg5DqQorMCxp1lh4IVXpcQ0laDmrnQd9mEcxdjHzPGAruHCrbLESSemdDCdV5GoiB8W/Unu7
XhujnDaKCEUNd8a6NfC8XNmF5TVHOu1y75Rl/WWEI3U3jJBAj7nDABTzqHAZKOFXKFzdEtAn3jt9
PxyTJDLvMHiQ8Ld6SpI4DICjfW3UthOeHnd+4XinpiPh1ogbWmIMylaxYcV7FB/1KmLXWJuMX5Yw
opVbpmJxjJcnsm5Hg/+GnzOEeiROzobQ6OG6oy65JGy4ICghoSrnx9lG9gMusQWGO1DmB2/PLHU4
jlEEhSOi+Pgm2/kNG2qq6czgzHCGzHvHUKeIjx5Moy9VOhS8wWZh3mWlVWuXiYVxymeG6r8fbvj2
M1B2kL6r9LqzRPXD4YZ+JSTwvJNkwjtXhQ/aV5qgLA35N6G+N2fCALY+2P/adIeWDuGL/I51XJ1I
o/kSZ1BqTTyjPlG4f8+7+jjqJlVOI7eYafsskTW+ewl8+FQiMmhHxlCuWyUQ0Ew90LD+Ycp7tKwY
AO46bTqRVcNbn70KFuOiTPJ6Bav1FIfwkAQEXC+PKC0z2LpOTu6rTIkqb+wTYiysn+r2Pc0J1qjr
aD8vng8Fzt8Nxs9U8ThPCI3UZWBhVZW4HVDrfLypZoWXn+8ZfHza641TBvt+rA94M77YeNJiT+ud
TCfHTRRFU6GHG/Bhg3nTANJaui3sFzxT0q2p2Yc/f7AzbfWPzzWnRhExZkrLObNPNxTTcRqpItlI
CpyXi+wBUZeYmVDEf1hMVpruh5r7/1u5+0tR/E9GKP8Ha2IcAT48mjnl9SfgNDu5/Nd/Hl+yl/QX
EOr7L/wsiC3rL95E3TYNwTOyScv734KY/FSVyCoCeFX5PTSIYvQnDuX8ZRqQnFVQKmNOU5rV5D9x
KP5/YFA2AQACUIuQAuPfVMQ6l/8ViHJAujCfsIDIdPh3Z8s7Y2XVBqJpF2uHYI1xAVwwa+y302SW
sE0H/UpJu2bXTZA3cerlvADgNA8SJcqlUFSMgul+l8zVO5dJqNw0jQ+TNEVmvnLaUN1gjVUSDES3
aVlDtvtwo//m5RTn2OycnKLpKPmYhcj58//6clLDSRp5R7gJoYfHNPDCC8dJdcBmfwxXTSaf8ojK
YoSYhSQgzoI9091yIYCi5SI3QrlBY5itUfWs2fthHhvEeDGfivd1VuA9ZrbPsKdupW6Wj5ZqqIiU
M+fZSywIHBhZ42ZAdgAainHYlCLoLgJHHVfe1BAnhmDdbbIgv1K7NNzmuVKvI0uZ3QZtfQ2XN7qo
cGj/8Yry5vw/OdbQWtEqqY6pwvHE7+H8fshKTYGYYuHanDinpAhrALS2JJjEQRI7hiJ+hGeI2KOt
us82yt9XkskeidEDWcAcp+cZq0ACqW8zXXVbWAsueQTOPV54xDDa4bAu4O8lVoWvASxd5nbdAzHk
Me58xeufl8T5tkiLgJzeMm1BcidTybMzEN0lKTaDDZraCW0BwzFfqH3yrlj2gwHnZ8d9CBd/vuT5
scslYUg5KvQA9CMc/b8uQsAKmN6l1bh2T1qPbtqPaVnd4uz32YV+X+1cyNRnISTQ9W8eJVkBoiAn
s3EN+IRM4OWUb7xcNusMLe9qYIRGy2rr+wjzgU+8Yc5DilhZOC2xGehipkH8Bsp6PFm/KFqANK/J
N2lRFi4UzhgRjm8RT1idigx124AZUK1ND8wqk0/u8t99+flGC4e+iGLi7C7X8HFjr6saN5feIyTH
l6E0HyMBllf2uOGjxcsy88eA5x9fp3ka8LF04Uszd2DPnmcZqNXnz/ShdEGu0asZDTYoXS13YYhO
1Izt4v7frh9Ej2zmmm5LcnzO8+vawUD6YDmVi+gsWOG9wEBzbOqZ0PtpVtCZ3RCPkWvNMVMqLiU2
e8Wv38gyYa6WeBTOTcAF3eN9qclveKmBtKlqsZgi7FjUMdnifbfSm/rLn7/p94f06w0lcJMxD8ch
vjC2PLuhtTGB+Qsu3wj9Dbe5S3Woni21eRZ+u9W8dJ1Ta4Eqmyvmo3eq4jz30DyXEjkxfwuM71PG
A+6Fy9j6hAHx+1v860c7Yx00dRpAveejWeiO9cw5OkbzlUez/eQW/L5Nch1L1Snc2J7YL399AqZC
Nx5hoEp01nBnQQWwc/GQCMCtmRJVK9E6UIOD3dMt67j7AfXZ9iev0u/Lmo8wz9NY2NA9rPkjflzW
UcPIqB3mnJ0ydxEKOqu+EOUn3/S8cJ4Dt3W4tQ5kGgaCs0vbx6vAOaU8VzuuEln3/midmqR5yDht
EX65f76pv2/6Nme/YxucPeTvnm/65I06ainbyhVTUW0n33rE5bRe6C3SEiB8uQhtffzkJv7d10Ow
yuaAj4GhqWfP0anw88Ict3KJe0AhA5ZKivrXxrD2XSDe/vz9/mb35QtakJUsyZUI+fr1XuK4P+nk
y1QuGdLJKsV5cgllFJO3kWCIoIj6TdGE3aJv7MfcB3sqC/2Tp/kbQWh+nMJWZzsp20C+d/Z+tL2n
qCW+/W5lGgeHI/4iJNp+zQhoNYztN0xzMF7UoEsOYb6hbr0Nu0r55J7/7YdgUMz+j4kWh9DZ6R47
eHfqQVa5csgfhVBvR01HP9WcCq14oLRjmGfioiXfjcChActfPnkO8/50vn8ZBmRAgm9V1I1nz6FL
sdXxa79yCUvDaLNTLp1YzTexFwVuI7N1bdQuyrF4beK6tBiwV1IWgUAiQqSQ2zTEGmcjHBbDilCE
KLTihEqigc/U1Z8/6O+Lk0meCm+Rgn52QjxbnKqdWWShqhoHl3EftsLeR+heLRvu+9SBCP/5ar9v
nRwl5txGEI1Hq392V+peN8m8SzTXkXX3FsfhnRS5eO+Uz8rb7ymRv95/XvKZE4Z3jC41/WxPiSJP
w5HFwEC31HdKUjxOQEvLMauPg09dGeJYsfBx2FiXKa6uvo50xFH7LbDtqlXh6SNPyplNQkrJYuu5
Me1u2/SMvYss1Zn/U0xAzr2pOp6PkcDzYgxfrYpmXHXgfkuw+1e/yT7Jfzx/VtDl6eH5LrzarKrz
3bhHl4PzeDm5LQ2UK2Vq3+D1Lhf2ZHirENedT97k893/x/WgfdF50kiq888/7P4Yq0aQ5SsmmVTn
F3mkypva98xPVuD5ljxfxcDE0yaZVp9r1l+vkhjhrDhPJ1cnNmQ1FcHXaQifG6PA/l11nYZcxz8v
wvNXkwviMIcJO0UNfGKcP3/5WkPRB8Rrx3MsiOWjQo6xTmxLkB3tFS4/UQCzBjnKMZf983W1v3l+
c00s5iIRrvB54rKMbHzKbXtwkzKrFgWnkJ6Lk9cg4437Wuz1rnAjGd3b03tg2neZGl6bdnbpUQFN
efqoa3q0AE/IP9krz19K7geNAnsUmYDY/plnh/yQ+Q2O43iVObiYrYjiNnYI45ylU4zFJ234b4xN
rmVL9XsDxMwUa9Bf7308Km0DA3tgD/RJ+ZoyH103ZhykXS18ugQXebG6MiftRcLKGmHULOn8iCXI
jTXLw14k/Wdzu79ZDrB3YWRxXFBnfQ/N/LDK29IIuFY8uFFtNuuaWgQyQF3gkzW96GJ8jFqIYD72
qutPlsO82X3colBHcUjSCQJkYlErzzZDZjbs5wTskGEQvycw4XxA7TROV8yEGfjb0XTZZ20OBV4w
eIjiygL7Kpu3P3+M7yaS5x9Dh82hwTBmwzx/JG0CkwvyT+cSSCzeZOE9xV143cOq2XhW8y3uW/ME
sCn9Ra05/m0VFeM2SXDR053gRrGrXTxzgdouzrdDhUU7MUT+rKqHNgkroIKrMeU3FvqZ62JSJGF7
k7Zz8JR28U3KniRBKtscw/Pnppiw1CPnZ9MGbcvcISuBCVP8B8nCIj4jJe+tS6/yHmVZSdKHPpbp
0uwzfTcY0VfgKWuvMQp7qRttgC6U8yFbgMuISOlM1x/KXgy3YwJny+5jmHBmLa/KXKII6JL8OkUq
vAmc1HKDUotWFKNY4flACockLjFHwjOkWphqZV8MvRbfx1YeyU1hYdv4ycv4+x7BwUgg7Kz4nEUE
Z8UTaXG2gZ1ARwhjK99sEJN7XfOybTqpD7Jyhk/q4d/qRWZRjD4YDs+DCa55tvsqI4Q32TowkzJx
kr5xzzP8mlvFc1sDfoS9T0tVb0tLuJjCfDKB+Q1j5+LEeaomdpiqRY7w2W5AgE1mz359kEJ976HV
8PLHZkmSJ6l6r2Gnm+Eqgcyx1BNluDVx+f8CVSk64a9v4X2Sm3gndizEaFAumhTmJ642IewzcPAQ
Dui8m8XqONyqo4PZC6jFsiHg41aVtbopRK5dGTX8tj+/Tr/vJoh1pG6o3wcCmNX+usElchydqu95
myo/W1pFFR4rJ7Sv7WJg7ZiBh8gPSkujW3AD/nxpCoF5dfz6LnOu2JxefALEKOfvcqB5jQ8htHG9
IMrCdRxl0K2lne7+m73z2o1cy7Ltr9QPMEFyc9M8djiGkUJemcoXQmkOvff8+h7Mc06VFFIpOgto
oC9w+6EahSyJIrm5zVpzjqnnwCUWYI2KJ3J/kD53/mDtEHqCfjBTJb3yZJr9GOww/Oxn9FH6IQx3
WS3RInnSo4IUt8YhKvLxi20GYqcX3R+EA2nHKLDrA9bB5Gj3Gien0suksegC2wE8RP7dRgnH/BpU
+1OmaUfVSrQtsYXGobDhdQZ9+jA56bPIUOOh4893ghCoz5WVWl/H3CmWRZ4nl4TQDLvEq6xtIfXy
mpghCwyB6twisi6OvaHXNrSUlqZ/kRpipzhJtQ2AD97nqpUTp6aI9cR6u81kiw6pUUHveETLQ+Ky
FnBfy47spLH+EqR5/0DdhvAAoDjoBsY8XBZlBOzOIfDEWRcYZpNFSl7jRQjP8mpQRv67l3f5wYv6
CUBE3U3PStwqz+yztfsaStuzHMoWkI4Ts2prNd3iqNGKpyFBnzHBvruJozbZ2AQmoMRWwivQhOMN
gqx82ZGBvlBq3aJOHsGcCSCYPwd6q/XA6zoVH78tJ7kusiYXq7rMyiMQ76bZxISGLIMxGi5loRBd
heO33ERFAJPHU0hMcEev4VmYfX2fNk1FTravFk9TlxDlUaZkWmoCj7YWasUlrgV0z1WYfbVFGRwk
/FA8xr61cnwTIwoa1kWHY44oQTjIcAIo6z6xl5FkQc2c7MCSERTYwALc57frUeTlHv9tBBKqjH+o
ftdejyMmtjF2yBLUerwJ6RCRLUxrzIrCnh7CFC3B7ollraYMtVFEQNU0ZCqqArCHlHVE2g7ZV6K2
lb2WBPLn0IwFnBtT9ZGLc+L113ZDmcsN5QgkAcd06TadRytxrDgUb2ZaCguJBu9lVZCJRKgjYtSt
6gzOOooDZekTXElLHmiYnZYhEMCwPaqjGe6DyLe3SVVPtyoAq2oZdk6HSqdPxv1kjf6NZbJpmWTh
XMQCpfYUhXdaFGsXpaTH3xSV+lg5IjuEZiHXGDoxAlSqRiZcmIE3q+JyVWam8xhHcEqGyra+EixU
bqcM3/7SmDDyDzFSypBoBpbXbLz0lG5Y6jqZo5DpHH3fY2qBZWKtNRK6aDebCh+ZFt5G+lDsjdxy
HscOmiuy1OG2UthfkARml5fVmHibHDBY0Y0WT6TRjk3mk25Jqe4SLNF6KOt+n8eadcxzMESDj1fQ
dBoS7hANN6BxcSUuDCGVfTP25VGaUXXHZ/LUWpWgZVwkK4UzhdtUurVzmpiIVTtUtpNsALISenVP
Qid4Md9zvgxgoG8HYsS+Fwkvk4g7e1Mwad7G1JdBHBXNCk6wfUTdbF5C5Owuq3ayvhGUm30nx4pX
h6P1SyFj3f31Tvs6NtfJUBtHLxyAR3FUyw9a4QTD1qLNv6rTiqPfSPzbpWf0dKtCgV5So0NwO2Z2
s9VMHcVDqJYHu/DHK6zca0fUw3Wb6sMtQozw4A1Rvuko7G900sbWim5DVIK3vBzQlx1KTsP7OI2e
ezAAMICJbFyqSiO2iSlvzLRmMSoqZ62HZnQdckS9zvwYZBO1RqSa+qRMV00+iUs4sCAuMzhH/iKK
pZMvTC0mhl224tIMZVcvzKR/yBQQv/k03YV9pB2tiPHLJSrqpojQTEK9xaqqKkSWv1bBhqigYN/h
iOJAEup5D6ml954StC7HDI3VE+i+6FCLwPzRD1m2bEri+4RVhG5q9yRJZym6G7I9VSQgPIgvuWrw
N2pDlx0RkG+Jr+z2ZVLv5ijoq86xqw0i/nJvUE48hnFi3yhEgCFUa8vb1ranrxM4vs/maIw3mRPc
ZX2u/DQnWBxJji2dGpp2FKOKkwVe8TLCk3JtYcfVdoqvtSPeALwLbVHPGiQ0y9ZVEUUV6o8us28p
phT7KY31jTna/DDbE+uhs7ohJFvaQSSVEZk6bLOs8m/CxBhgFTdOu+IJ95IjopZpK6q0MEhtAgIw
Co9m57amb22Av+LkLmnvDsu47ND6Az7aeEWW3RCIC6zDLs18WUXVQ4KMZ0luKlzz3st/RhpErgQa
EJeuuxn4O3ifhWIE5NMpebDp6y7/ElEdhw6FBDhfB4OE4+dUMXCQoHEOjaX+mNp89rM1myaWE9Su
ssRt5MnLOhqizzibEzf0LOQrCd5V1HZhT9SO0321YiV+jlVgfXkx+BuA0RIvztBDjdIHYK/M4sr0
pBhdVsIXAP+15NenW+lPzDdqsusdkdzQH83/AP0LtlhambbgefUP5iDG60LBpiz9fgBUicgee1Ih
9loQlZgBsvbQmfRk4sKdUqtfYwIxnntHb44gi4cHz3OKCQyBEhxhqoqfqhp+K+CUXPmNrH6QyMk+
scUg/TDgIynozqIkLrSBXU1c2NbDNOl0D3OpHtHXgbSJSEkcAAbcUzC1MAjFyYElNXkiIAmCIdq5
RZPVKZNZuqxy/w6z+oHzTr0UA7QHp/YP5HXcmLKDeNqVzoUy8LF2qChh4QIKWJseBxxXaxTa3EXP
HlQOGRmoie7irmlWAR3Ir0M0peGjVU9PY2gE6oZFOgMghkll6RgdL6jO+TrxlO/HAe0V+/BtOlQl
Rw7OPG41yeukV6AcWBKz3yLQS1Y5ZPFMwYaoWNqtjD4CzwTzCIm5uEV+7YKc1se9ExRyB0UX+PlA
XNlWI+rM5m+8ZLtSXzORJkRwWY+pnPcxVeIcyBZJFmrUYcDzww1Ld3QYmumgtiniMrPEuMNuWqZq
7VotW2pAkgQsBsm27ZuUCVTJcYejfmp16zOM9nUf0JtqFQt2z6j/4TGmtlJmEwipVK7Rea1TpTU3
hHCii/cycpfz/osZtUgka2IOhr7ggjIOHnlC8be0JFgxzlRrE9uEa5I2zO7adnax7Ia1neo1Ejnb
3LVz0ajCyP/ZNNNwXyc+M1BFBpyqJsRHWHwqeZqv+wT/gtar5MEDe17glrOW1mDHO1UIl6itbs5A
zde44kH2k4XmR/d8zMRK+dMxBmu6dNQiXtejuG5MHHkxqrQb29PQ9ssBZxZo0XYDgC67ism+u9an
ok43VVUExxEF/kHSMLypiAV2J+jHx2kEu05jB20Q+Z/bYGS/kVZsR3vTqRFhmenSYaK7gSlCLxX7
xEVUh+VtT2bAha2l3wnjHkkgpYC1MuFoXAzzP6hVE/lLA0sGaDzCKAPFMBZBCKy+HuJqyxmoXVhd
CR21HyT1ML994PccOr6ufUe3ba7aa82znz6TvCU3CMT6Vc6o3bfxyI4Mb6ZbGonBPtmDitxKkxkL
hrTje+DgoJMPMtOOisHYxGw1QzCyrQcBA0wS4FRPdwx+vP8uTIW8KbysxwBT1UqyGdypcHMeFAg1
M5NjvO1CLdyJJlav/dYr3U5XOeSALFcAA6v9kK5omEJ50MDIWZOe4uI1xgezx2cbOXkEaMhE1oFy
uF5anZ4jHM0zeSl8EA2LIIU6syBbhFMOB7cFbu/yQI8EtLNDkLO1QO7Mx9NOWjQuSW2NN04AGtgn
IDpe9o5DLKsipp8mmr1+lWK44ff4Hnl0Cnan69ELBEPHrvKvkZX4d50SF7smwoi88b3e9leULLqb
uuCcuwQQ3R9xYvTHDszmBk8hbll/9JimSCpM79skUi4SYUiW+8lkA5CjM+VhfynQ16xaY0LnKnn1
wImH27qI5PPQpX8oUQkPkkqW4KWrFQAi1cKVZ/dFjSplhEzcE1pwQSlK2YNPjjZanEW3YYJ5UIMm
8oTtI/ucdkqzoCccuvm85msBLDiVXEcgWtXIxAuax151OjtBg1Vwp6CEu1LNrGGLPYXbOtczKrmy
WA+JUh6H1FlmnUQ82qg4v2ppu1h9gYbSCxqbaVxDxSCNnuhub1k3sbeGC2FBS/SbtQm2/vvI8Fqp
viU3nq1YG8mukd5+M8IHLr1RuZaQ113OCMXFLzFNY1TaOp5SXJSal6sos3NzZVa2tveipqAzFpBb
QZ17wQHH3tRThkY7RKlUJtaq7iWbOjEEKxXu7LMa+xWBAbwcRIn70hmPtPa0x6lQflhZ5D92vQi/
dY2qbqbWT7+3CiznGiEvwM0mu+0TEMC1zIML4PTM7QZ6XEw+YiGNHj1ynznanUOk87AsJrmAXcGf
hPx/7XfJhQ0OqkDnXmXL1um8ZaV05UVn67jC2dM1TaFsyyIu15jt271K9dodpOPttUkkrq80xUrL
YMn4dsHHOod/637WH1omK6TaFecXpXYuKdBPBDuC/dhkFF23siE6dMGOwaIfknuQAuPSb+71cTKD
hZlrPUmiaVCu4z5xK0oil1iwyMcQeN3MvnEnUbG99QX8/V7kxq4fkA/7YoQTCk/xs6HHmKfhTJM7
XyeM36ySaypsxFamDutdBfY2INPHCPaKquWovgM2jAiJad8UrKeLzq7Y3c3Rl0l0D8jE23maSooo
JQkqEOMdYczmfuz8ahXajg/QLzfanSe0bpOJFI2vMie6qkxJDuSseqGqU7HkoeUulQHACuzd1xHx
5x7m1jlyj4I9a1RUa9ZFFTfHduC4yLIDrlp033069Ut20E+OXg/HMTEpRiHYu/YBYS2pjBiL3EzM
Zed5F46F4Mxs6n4zeZGzFgo0tKliyTaULwNYzBpjd6ZhH+yN+RDX5/qqiSZzPUyzG8zoHLdqip3R
IovvvXK67zJ+WBCjtWxmM7mPWDxSaV5xVlnWXYzrqvdLyiDjxBfrREDQLGWTq4iaC3wOAa0KQhfC
wi2HuL+wIyp+upHLpTeb3BNvxOgoshU5GvEaC5Z1qYlYLvG4X8C3CdcIb3FfBNq4tkeV1kk4XGbY
D5gBk1sPL9tChnjGCChhv0ugg6k+8BKeGz965EE9jjLe9kYFpgbXcZuWlyUrsrHuKr8gDcazaxKc
B+GwRZlGRy5aa8yWNiFY1wLmzV5Dlywm0gWBVyn9ojQkvICQZOpre6qGG8i/8ASKLlNuyV8hoMmP
9CP52h1gSBO3gJZ9xumg5QsjrvslnJ5m49Tk/45G4y+90GvdaHCM73xPkDrnaX9ksBxMKfRmAeW+
x62pu1nmNOj2zGsvgQpfaZ343Gni3p4A9vRpWhwlor4FKq/PYaqHK8sZY/RekNKyqpwZtp2zBQis
LUNHcDIDNMROSOCGIeIBNrhwvupEQSQ1+G0YqPwdAtMD3IgfFCfiZemED/qgQPCWQbfEA/6j9aIN
sx1DzuBwTXlTv5Z6p5OC6mDvsQz7RtitfQwDnH9aAcoSbVx6JNFnN/s3jnPVO1hkRFKzPiThozeO
Oct3LI9N0OiXCcb8o1pW6CVLf6P24ovtaz7eAPYOHnrzS3OoUj6u3tyaMjK+WIQCbzUIaMR58MvZ
GqDua4ZvTq8U4OyxlrbQ5dbepE17atz0D0xBtUwOVrEx27LekrWXHomL8S7nGONvVl5pGKpCjBPw
EQit5EA/ttXSLzOFlSJQzfChmbF4lHEGT/8u4UIRJKeZeIM4IItjpxpsiH2cpIXaBs8WNZFDyTdx
Y/EODn5fZodMFaNNMrZV/3TMMeByQTQn/TTNluwx/8qyCGoFAqX+GKJIuSsqEf/hFel4MSR+8VSn
Ir5tGrXTFhZUvKNV0rAfe6m5jUdcQQdnfBVTrFkLP2Dw5L5cCQhufIp69cXX6/FeA5TiDk7cPdST
kd/wdhuQ2m0YgNNm4+NHanRhVdCNaNUXB9zjXrLmvDMs2PqYB88iXa8pG2PZyqGvliLI4eNy6Us8
SCEdtKrdReWQUHeMkG7VGGhBFkXIArvmCEWPBM1uDK5bT0nv0qqrtlUo2dXYMdiCdRnpPj0BzkfD
LR61wcMIr1Fox5Akn/0ppFCBohKcdzrwmlq2DNFBB7+20G0r+eZUrFOT1WN5GqR07kszkMtSpMWS
UADjMRuF/1lhawP+zVnbcZnrC4pzysouy9kaPLBMEF7uLIvGEo9hLSijWYN/xxx/S0VvqRociWn5
szW5i6k+slGTm9KEHi6qCMGxvfMBXy1sGweLFsxIZIZJ6yRfG1BYqzofLJoQyh9Yf8hLDsiMhr27
mKbWWFPW3gY0G6AqZxnZIMAp0DhunDJuHkMQGny67feqpVhTQRheEbrULlWkwEUOd9L3FAoDAaEu
MbdO6o6EoKIpuRtYTr6eBnAgSRc3u4Aq9kqyyP5UPZboRqb6xpik/DkOGqkO7SBWLRs9E8jeMuqd
7hBCBbiYBaA76vUKpnldrirSMOqFASx+GThZsgz4ub0okVjw6Kj0UYKt71qVQCzKV91l4TNR6Kqn
3cctmblqK+bQA5kF7HJ9Dka1DffCrIkiRrRqMpgG+6akrHXx68A9Bln/4AeZdkFGQbcyagzR6pgH
WztKJMtubx/C2tzrhk0cgdA3o91QsypV9vx6rrd3mqGlbkcgyIZidaKQv5VHrugSZ2v07bDWBQ5j
HDPWcxaF8ZdKa+pH6mr4uPtw9KNVpAf5Ie2G+odHl+CQ0eXakfesHSH5JBdwQYtrx48jF0MwFvoM
P1A2Bo8fN1z0tx3cWULGLZgWng90Rq+bPT3NqDiAVb3GHmSQGo0hUmrOQxZTk06KqwzGzx2w/vSB
nstPlic2LaC6LaR6IpHPv/zekIpNonA56idq8qD1Ub6HCYyXMcwC6mvSOfM3v9OBl8zzCEkEDlqV
hvfrv9mgwuT1Ika9mUcGZBCMS8EgAg4BRYwLE6FWPc84egtrjvzcRU3T4BCltXFZ2BmmJh3RJ5uj
6owy4G3fTFoosTW4WRwHtTnf9aXWRKhZ6U+WX651St4AFG/oR92ABmA5gmK/MrwYwgY0kXOCpLnF
+LpjJhG44JGYu5AmMojX1wVnzYhuwnI95Vqyd4iQB0OAXWflBdZ9EYln5OkPI3ripV1FwHgDNuqS
hsGiKe3sOpmKBNWifKb0EF/SiLSPfQje1iox2E2zYz0lnQn5rDo3qSqNZgKe2BXNjj/AfUClpqvD
Tq1gGlB9/btXlUcvg76hFdo6C3rHTSdke5L2/IUzZel3gPUjsJcYj5aTxqwLU86x2zTvKceQzdRN
3VM1EyQrD16UEtV47hwtYTeTPtlYD/CDRhpoTL6dBZ9efjAmf/z58UfxRnlnwdjEXWDgnjbNt8pd
Z8xRjPbIRQuQy6u+Gl2HFNYjlfgYkLtJNag0reC+tZWQ6Sb+EWom0KFI9vGZfqhx+moRVuikOiLy
oYUDlPv1q+34lyJs1XzdjMK8MbHX0asQ/fWv+/0tr9O/9e3/j4xMr/5H71MC/i96nV4MizdOp/+q
2m8oJv9F20NT9JfNyXQ+4Ur4pb/FjaPx3f3T5mSpn1QMAzbaQCH+imv+G7enfzKZsiTCCPyKTBX8
wr9sTpr+ydAQEaBdIQ3QkuhNf8P4f5rOyZidxc42bDuU59Ybjb1CeN8IG80Cf6ylN5I6FGFjk7/t
ofQFO5Dk6Y4yCMUYaLt7DQDn5MrUypaFMsX3YV10e1Cwycqv1DWlMQhTIUzWK4hKRbvSMGTuq9wL
j4DVrVu9t7M7klLsfKOblffn8P9fGJhX3U9ikqqf/7h8Lup/bNrsxzOb6Ow0efz/4CBkNv/3DIr/
yhpIsc//eM5+/GPxXH1rf7wakvzs30NS+4QYcH7XswhFIgz/55A0tU8OnjuWeVS8GGlmpuffQ9Ii
kpy0oNmhYJhzrf9fQ9L8BJlQAJDgdyFsh23xO0PydJthm7MnkP9gmGMNPHXetTq15iKqRraKqXUX
Dm1Ne9WGbYvBXP0mCoeMC9nF3qZXZ/oPHMRx0fRjaQBpCKydPjglZePKA2c0GZ9JEAUhTT+kyRZh
o07fYnK/XG9S2gzMX2b/yST9t86YX06ylyssVkYNYdmsH5U8kV/rxQt9HZmuHvtCEMVBK8dnOoT6
XWzKkXqOQ6BA4DjVI1FrOklyXkiMXqqvTOrmo9qjdkSTa+wAMjohYC1bA63LjEIhQKE47AdU9dhN
HS3NHq/bRvRfRKWN5BhOQrmmqTcRmeVNa9NKKoLDKPd8magOqVd+ktHzUTOkFmYUBReentElGuc+
Sk/lNFw0Y1zS0Va7cwqdU6Xl/ChYzfAh8jygxM7irxePQmvZmycm2WRQRzxOMoG1aAdVQWmJHezF
UL/+8/m+xHSeqmrnS+GPsZC80ZMERPr6UmFOZivuxGFlWiNmgKxQ97XiIaVyaMtZtWe5fpvd/G8t
hf/vzjizPPTfTznzNAPzpn619PETf0000vkEmAaPCzJu3Cf2DHv9i3nDP2FVsHWo8xCW8WzzQv+e
aMQnVj5ttpjprH38T/410YhP2AjpcBFiL6SN3eC3Jhou/2ozzB/F9IJ4jIGDvNw52YSDi6ghdBrK
MpLaBdVgv1lF1KPJxiMUYs2W06jWikckE50RslyXNYcDZRkYsmoWKYWXfdCM9R9y6lp9CWCs/9kp
4BmmKieqKZBWSX9YaD2psbZcVGSHPOQyiy4rqGniTxne/1/8Xuyp9A9Xv/vgJ6tegOH81Wicf+hv
w7k+L2CcXtlVEUf+cidmq58YoQxUARIZ49K8Iv41GnXr0+ygMmdf+fwz8z/9tRPT1U/8Go0VD2Y3
R0xL/M5oPN2+cwq0EeqzjM5oZgb/6xlMVj2dVU0WLu22nIjYXhLWZBabF9/n/2Ce/PMqGOdZ3SXf
1jyPvpiSfdm2hhhE4aKbXHYN8BbabekSSgow/TluBKx5cGZufvfO6IOpszEfueaJRnTKAxBDhjnn
7en5eqzANyozf+TjO5tfxKuveb41qvdgozHBcBg7Of+0ft4Q21AXbq4R/7uCd04otxo4OTBAh169
T1OlWBhsoi6I+IH2MxHJvUeMSae3AgezK1UoSKgK0m+h3jvQaTMggXeR2YjW1QsA6otgrJULKkGK
ft2iENcJC8VBfzBmiEWLO+yqoJGxrWtIQx/f3DxTntycjl6ffCK2FeyvDObEl++tzyeHohXxZPWk
GNeKrmOANLKAIqEd6A+tSSDQ2Bc5/UMou1GldlvDKKLNqGVsc5TS6s887TdCalXXOc4wZ0Il0/E/
z2/jxUCC7BGENnAcd1Jsc29o+vAUDnSBJzUfH0f0GNfkQ8L4UDpzMdh0rRR1MM54r98OLFYV2GeC
kxBQj1MjpcwNr+syK3MtL+k/h2adXkJVOudnfDOuMLBwTNOA7lMwMU9dyEqoZqrf+6hWkAkubWDk
e9Wk9UI7uDrzVE93MSRiUVvDk+E4XMg4RaoYstHhPVEJM9KsPMCKGD7jB4YiZefZgzoMyg/Nr7ro
d79PrmoZ2BdhWHAiECff54jDdWTc+K4/y2fRwgwJgoc63X48ht88R3aBFJ0Ej3PeDDgnI8bXUV5o
jVa6IW72fRA2MQmMfD0N+aW/e0e/LgVlD0syuwVxMst5hRMbQ92XrtLU6OdxdNeKVV19fD/z7vXl
Rn8+m/Ce2OCigJf8x+svIMp0DCRRUSA3IzCtaoZ4qzdDd5VWTnWZtNL63al7JlcgJmXbBISfI9rr
64UsXrRohnKWJFzrIrwgpBCGFN2VdFC+o8IqFh/f4JvPiwtikwTzMxcbMPq/vqDHLDhlKM6oy5o+
jKjIW2WCLsZ/chU8q5iFTZRGJ4/RajM9NZFXuhoMFeqtZF1oGN7/k6twP5wPbE64v2gvL6YrK2x4
oolBTE1Veusx6r8NmlWfucibWiBDgp0CjA/MVSaa/JNX5DVlVzIquRdDTPTBye/VtQmh8KQ9pjSs
Lmgyx9tSn0hCTtoQyQtOgBwN7Zl55L03Z3H2kvNAwWoy//uLu9WzLpG6x5tD9FIs64RE2imT3pkB
qb3zReOhYWhoKgZDyJWvL4Ou3bRrjduFNENwOjF8WEi7tZ72d2Pa3QdlgVBWEK2DE9gPyU8rtK8D
0gGcqIQl5BoeYAeBye+PJ4uJjOdPZUv9tU14ce8GZHMPg2zhjqK9n3fvG6Mcz22j3nvAtk6NAnUg
9ftTu62A1Is7iovQ4M1cRZnVtQS0nhlP7z1fSjC2MdcCyW842dHUtR0TUDYUrldl6raNC4KmmdX2
Q21FZybn+VedTGbzQq5CVOK09uuk9nLEjLyMrq3agiwXINMIE9O1rcpsVaBjXbZDTNJESgZCNecN
ffy+3n40GLI15k/IPLM/6tSS7Zm+B2w9L1wT+e9T1Mpsn6EAcAviFmljhfLQWn3+E6GSvOzTONkn
Bghl05PhmZFjnj4Daq3CwsGussFisz/vwV6MHIVibd7kCGJ0v/xDVRW0I2OXEC7oCUKiuvjMR/pm
sZ+PDJxzuX3mJQr3ry9Xe7Zfp4mSuZGRRjG0dmIxFyAN4yPJBv02TnNk9Sl9i4ePH/ibsct1qdSx
bNkGn+58Qnp5m400+yrq28ztOS1dkscCsNvx5ZnV0ZgrLq9G1HwZ9uGcuGZU1xubLUAga2jH1E1a
pXkg7Hyk6JS0W2JDlMOID2lpY5rYBWkQuA1xS0eLaJV1SizG0mzT6YkHN+4MO5UFEVi9iWm2j4Bo
YpS6t1rjS2qA6ozhKF5wdulcU695SXFZon9GhTwgqdkLxATQ+wdiuBTZ3giYlGsEbfEiSzr1kLVT
cIAJ36yQ2IRrAZxzGYAmcgF1VZsY3aWbJkN8LNLJJMWdee23XwNufSpVnB75v9PNq+LUSa+j8HED
QnpXFPb6VRl1Tx9f5I0HW+VMyXGI7RY9Ko0T0uuX3esKSNN4yMiqT777RXg1mJjBwjCkCqd14Sru
sutAKJivpzW9Mrkg5twNiFnXRZyhKkBTSJ4Miibn3O7izYwz/2Ucm6kXg/bh2Pb6L2u9sMODMzH8
9aHdTVpVYYYXzkLXI23ZaT5fgM4sgF3ePvPhvZlWT6588kxkCYq8hV/kpj2YxJY4OYhCGIDSsM3/
k5cMmIEdImlFiGNf36TfTXpPml3m2hWiIdD8Ad3AQP7uRm2+IYBv1CJUKvSnh/pYFAJ/zfxF163m
EpU3R7N5jx8PpXemDYg4LPd4PedN78m0oSqyDFWa+26l2eVqQu9OOlqvnXk3740K6hJ4YxEYcFg4
eTemqHzEhxHvhs0Felcj/hJ4vVyNKNMvkSea+95vOmx6CjCo379Bk/0SvTq+SxoQr98VdJKwTbIh
dYPMCB+NREX9UvVy+/FV3llk5r7dDClD6gyt5fVVptob8UeFqaunpXmADdcjn2wJLPDR4Fa+EdDU
+WdB9vptYfydB8oLo/jCBeVcPXh9PX3okRKZUeoqXa24UgDLrTpfuFFuY8tqEQPpncU6k43Vmec5
b9xPFgCD7TZTD3ZnzmEnV3YSkhyIj0jcaUyrlSQfajm1U7VCjBHdmbzUtW9l1QrZarnIi0K7+PjG
3xmvry5/8um1DKJCaevEJZVjWKY5LqHBrIYzu5d3Xudc4qaLylujmXZylRjdXQEDnKs4htwO7Dy3
EYUmaCl6u0G+3JyZUN4+VCZLJhQUhOyXhHNyVp+UgV01gVVuzr+tSEr9QotIPtl2ZC6dFkEbaVYG
GaEoerEj27uPn+nbwUStnm9zZtFT0rFPBi/mC7XLTbVwozK+Yo4GOdtaylXZIqlOQMWQO1WrR3T/
Z2aFN021GclF2WveUrCSQRl6PYo1UfZ+6Hs5KISwqS/jtMIzjKDHUg4DQIefOq+XE0illPXN0Ab1
JccAgjJwmqKHIFTB+Twkk71sLVKTFyYawKeq1jprRY1LeSYFBqyNRtRItWgioklnzjZVUGsam1s1
ViyM0W3LsUX3PfSfA6BkbQOvon7MZNPu0NDlX1vfwsJb2EVB4mVf21ecc1Y6eCr7SZBcAng674GW
I+b++fEreTvMQcmwcaZYxGEP/errJ4MJaYi8LipcixCQp5oVG8VolT99fJW3e1VAfILDlGAjB5Dv
ZLEm2ETA1oJvqFDgIIf9Qusde+GJ7N4ekWOj5nPOzB5vC4x09OYjCdcjEYH58vWNlWpYBzZubBeI
S4ufs/f2o0ovke/D3zu6Bygq7vHREIBN9aXSo6vagkPwu/c9/xEs32xS5jPKyYBPB/LN9dpDuUf+
s84+uSv3bTnZO23wITOnFsF7qmdPPz6+7Hs3zwLIQJ+1a2wdTtqZpukFPlaA1G1CK8bPnqsoq20F
cEwVkarbNGiaI/srLJ0aBSmE+6iMJvfjP+LtVAMsmzMZfX1WYrocr1+AowQV6XMTK0cmivtEWOGs
KW3WVl9GS6x2eOCp5UeHKGj6jRHH1pnrv/8QXvwBJyMgr9nJlB7uphZg2U1JVvrNgLSdLOaeaDkp
iwPOd2tDc5yMQCNXFiFA6DPD8O3n9fohnHxeXjOquJsFDquwfQZxZd9KY6rPrNHvXUSjPf6rusf/
P5nUiWEwzE5X51Emguu6M6BtEdCw/fh9vn8VlEO/3igD6/X7DPy4bwvEBVTLDXXVaKl+jUfQPvPF
vC0KATfE/EJTlQIMqriTYSM6QgQMu2QbFRFEkBp9cAcivlnRRVAuGxlmy7IdumscofIyI82Crd0Q
/7SNBG7FoJgkT+CSIKwmnl240W9vCl7/cSfPoDVR3TpazeskctrVk2y8UZCLrz5+0pIn+Xrnw1Wk
ZcGZs6hrnGLfgqAXZUtwkpsZRfIgRJldTCQMA7YMzpyy324/uBLGKQvuLXW409K9VxCp3QJkc0ci
PJFsZvj7LCdYF2H1tbGyc2eAc5c7mZYUnVWNxYXLqYlHcqKYjWW+tzOFHe0cgBtnHuS716PDMyuO
2EH+Yjm9qMjUDR6FEH23q0IgfUjxbxLNHpiroCRsO7Vz77d3czxOdLlsW1lG6Im8/kR6LzWJyOJ6
qFKxHvYQfGOoK0vHrkdX9/pzwQTv3J9A0MDF2FXNEOHX18vIqgr6kdYSiYETiUxtsLZl/oxBhECT
Kc03H4/LX1Xuk4GJ3hAhKLRi9KpzBtHL0o/ik7Lo5UrsstZ1Mxnhj6awlz5WoNzPrhQ1RDGLSEkL
44tIKfdYklZWmq8qEmyU3L/I6fWt4jbahGZG6m6xEQnE48pbBYkanHn18zRx+qdqLLicHlCi0Zt6
/ad2Hr2HrqCDaMAUX9iUH4S4olNfELbZOKu0wifw8dOZv/03VzRZb1WquvQVTyYuMF4aiAFyCYRa
9a6wlLlCFcZEFUWXsNrMvW9NKqUT8xyk9Z2JmZYfzTcUMSbBBfO/vxjlnZ9P4MOG2B37Vq6UIiox
aATNmZXsl9L95P4QmrKTmj8mqPAnexnFwm6be0HsNjFe7oSG1sbKAsA+jWNt+2oK9zhnpuekCQVp
r62Kz2twdjKp4hXGLVxUCYbFjx/5OxOlgfJmFiLQFOT89PrOATtgmZ+i2J3xBbs533CFeVsjOcU+
1+R891LMJOg/TEFb6+RSZdLZFHe5+7gxQjdTIw6+fpPuoLJ8/vim3nmdzFczDZZbovTz36SdR5Pb
SBie/5BRhRyuIAiSEzWjuLqgtNoVcmhk4Nf7wdjlEjEwYa0vuuxKzW50+MIbVvsoVwUu0o2dkKsE
uVdqokapwk52lm75vauvCXKJDgRJPRyCdbWikSd9yis4JJBC0pONE/1HGPzQSoNgPsFvij7dntXG
+jk6D82CC33Df15/KvrqPfmglpycEGUXGiCjb8X1dGd3Ren9h6GYGX0PwM/0Hq+H6qQyH2O1TU5R
3s+8MkjRzZOmXswu0Xfez7cdtlpGx9SQm0Z+DmOJdx+rUcqu6x3cSXRl+ISJiX5wkPY7GVVfe3Wa
N+darmWkiCaMBwUCv7AciotGA/Fes6PgJYp1/ThREftHwwlVuNJo/FtPEISKEd4gZMgUYXT6Bxqm
WvdmCicWW9T+OUW12DMCyCgNQMw/hUUAqwPfu6TMdNtNe/mUv90nnWymopmZ00izwzP7Cisfo0t3
rsv3FzQ1x0UnW6FTAsJztc2VPGjirEcVpxRz75dGZR57w+5OqBOWJxNrJF9QaPP/dGvQa+R1XmZF
Y2wtCatNUQukNIpPVFtSPwZfDq8HvI5l9Tv7fSP7IOshjPtf/X17HZSPUoLcuAVTqKtL6TR0tu4r
WqvedaXQUPlQ4XWUon3Gfbf1BsRcDmZY70movr9K6M8ACKMJo/G2raEnuIQ2AjxSfKqBHPlGmbVH
YzTKnS/5jiPFkYaSTXGXGwVW11pEu+sQbMM0IjohmaMQAkCQPdaJHHjSHIw0awN47SBEHqABF5co
qMPnySm+h0FlPMy4SeBMN9X32jSL0+2v/R71xA/jM1N6MN6ktVfxpkLvBbKLunwDKbgg5TMexBg2
ZwOakTsVxfhUqNhj5UmPWqY6W+e5Qh94ruP5GDQgpG7/nPdXIL8G0AePJ3c7uc31uTLMcdAFfnin
sDGNvyALyz6KBKoXjTCGbw/1PhZZaHYALyjcLgWv1RE2EAgwNWwXTzLbm4ppg0ZDR+dqQubbNTFe
d9sQCRcKIHultq19T+4CnwkJHQpt8mrN1Q4tkEkT6UlNHOmI+XbicoHq1F364dzO1YM+SY+IJObu
VE3qyY60+uPtyW+sMzmNLVPiNLia1zVVa+gg+8O9JQqHVqXRo0O5ZULnElXWnadm4xJTeWiAJqJb
Tvls9dRocRKZ09urpqrNnYQM8V3eFzA7bRulG6MXcEFRk789v41TjRozHC36vzLR5mofWWYBpT3l
KZ0g/KJsodQeTcrdeG9rGa2lvUydGNXTtdC0VsDYm4WenHj4nuYxsZ+n3JbxebHDQ6WkLXrfVTt4
EGIJ5DHtvJgN0i1drGOwEYSCxqctPdA6QDZOqb7cXoLN3wbAjboSrT9utuujFGlhZtrjnJzwSH5K
bV08JDZ8acCa+o6I+NZi81YsLWjQobK1/PffHkM9VdrKzHK4tmKxsDRzxMstvWuincvhfTwGio4O
y2JEs4BcVyeWYExCBK0gFNMQsg909Gr0uPk3UeVn7q09z5etfbt0+mB/4FNBQ+l6VggKypEBluhE
Bhn4ENuJmWOBPYqeCz+ywsxD00jf2bdbH+1Njh3cABps6wQpyRxHDKNDyFmUMdIGJu6BDtGt1mMG
fXt/vPWlr+OyNzoR9Gj6DAy3KonJTqxEgxywQSTlYwSTPa7bJwLQh8BQj7B8zokhLkj2+gjfowFn
vcpCAGBunrDs9IqQqvtQP+nB+Nmq/rfb2/+V4bP1KiHVRHGLp8cB+7q6NCyU5CaCveSUUfo8pLGO
Wt1YIYGgxINn5qnhD0ldPc2GWl6ILsJjF8z9yUL3CzhNuFdD2MjrWCrSKNBOBMs0Aq73gmiIidKa
s5T0U3WMIf7ej3n9I+vwWAyb4XVI0N0BDU5jANjqITXb8Q41OTxBRNug5Udj7PbHWwZ89+0M6E9L
PxrI8upw45w2yurAxYMeIXSmXHJc+DgCgVNZvaAzQPc4csyvpRr152mu/kPQxEehcADzRF9QRdfr
0UMxjuSez+MMFcm8gvd1CZBrJzbZnKRFhQIENAZ2b7zK3+6VoCyIfvGoPXH5IiJExfOLbE+KRzXa
cDOO/QHNRdlNBj1/alD121njt1m8W2TSTDqrsPGJ9q9nOSZ5KGHHS5aZofCrRy9dj2iXMC/odSPv
ZB8FMggGH9jsnGet4AZyRPJMTfBTPSBDqAR+JVte2yguHM8zzhx3qp3dtXp634BJ0YvkZ5tWD1bY
PwBcPAg5fZGr4ZcxVQ+FSqNLjY+GEX4Ky/HDJIdPCgLlYGQOoGYcRPySE5Ieh9lRP4xj+jUX5c8l
asWw2Sc5vgOy65PKPWo252NqL6kUnBA1g8gW3Q/FkiHZlxRFLASFz4nZH6o4uB9D5w5NfwRBOx8N
0ksuKR8qM7/IU/hTSof7aNCPUhc9q+mkIrhRcgnibNHCoDPLb62knXs8hQN89gIFIzt7EGh2iY+3
9/3m/Wix4ZfyITSl1b63tC4Uw8BBxIcFiSltlP28jWJ+huN8uj3U1qtG8gVajTIeJgurocbYmTsn
Xd5PSbERcp+Q3uiyPZD/9ig641BiIJJYhYIidRJQaDKqEqEj7gZ2kmtKavkfXujFABL7EnoAQOGu
dzKKR5mamUNy0juo/GEgJ56Uj9nl9optfBwOIopLOIkQU751mH87r9VopFlBE/e0cPlBGiFwZadF
4KfVXkd2IxJgJDr0tHTwSFvj64y+1qNE52aYMI19QABPPyCJZl+0MkXHI63KnVxh4ysR30HgJiMm
MdaWmf82s5xSX9tht3jKqMLfd0OXPE1msIdt3h6Fe5Jq9dKZ1a5HoYjQ5TJR5Cnv6txFj9FEp403
9/ZX2hwFk0Y4yEvgv94LFlHqkC1rV5iTuDdjp/fI9/Kdqs/mXlgYf4ROlFzX4hu82LOqRV1y6hIl
9PU2R7chLBYLjCo83p7QW7FqdU8Dc1tEIlg2kH7rdcNBc5CwuzwlE9cDKrqIkh5sK26GMwp30TOa
eeV8jFUrrdHviVrjMFMkHu5qPbcTt46CGWtzWUfPa9RKPKRkNf1ao4j6KZ2df4xgno/S2BpfxthE
YCvFd6J2i8nJHpUJgIMrKqvX7zqjUrH6MkX7MZSHDuclZeiH0ziZCbG+pUxoZpLZ/bRAo/pp7EA9
k0PdKe448UJ5CdTaQaWsz/tvZh1jOJzVOXp3wuiRlMfNRgwHbMhN1C7AFyP7Uap/yeTt6BKXeo6E
ALzihbv7E0CKgftvTkehsMr8uRaTrxZwQLG86BBWKumnfRhs4BgAD9Xse9Uimsbvm8azGc781NaB
9n1o7Nz8llWy/NqaOJW6NrruX7GxaP5Gt6AtDlEX4dvGm51+48hc+JvYOxuZoR81OTM616mMpD04
am/+paWJtjh8tAYoqCFNkWk0h8gVqZWO7mSZ5UsN+vPc5UqVeM3cKQ+sWTff1VUSfhYpakjwt8WH
HIOzYzehMgJDXX0Ug9L5sjHlZye2YhkzFXV03LpSqGZappi/IqSNx7UdSNGe189GXrA0r7Aho2lP
SWcV+0i1EohSNpBSNSgNV479b4dup4uWywe5rrq7srH1nUBo68gSeFtcPSAcadNdXwx1hNJQblNT
t9pc8sZGmo8RKnk7Nc2tS5VThFgGRT8epNUl14Ut60n3+DSQ6xHLqEZ/mitj9FUlmB7nQRH+7YO7
dUdQQnVAOkFyM9adVVke5KExmJbWUg2zU7YfMoHpacjtz7dH2vpm5IvoKS0+TWDBrxew6POZYtUY
n9BCb30p1OxXNO4pr+fTgLCrKv+NWU6wcy9trSdkGGA11IAJX5cf9dujkXUqfgaIh5+KAQVm9md/
0fKxPCFT95P+mryzSTZWkyKxAaaFNwoU8iparYPOUgqzIQtH+fjgpEbpVVX8zwz9aGdiW9kZQ9Hk
edOPgEV3PTNbnesmLUn4TbvOPwX4Ap5ku1Y8AZTmEOvCchVgAEetSSJvCELzvlar5hjOBJ9hL++x
UTY+7tWvWRbmt3W280Rg7kIvYxyHQ1+WLVLSeu71IaYGIpXyi4Nl7c4jurnYGtidpclL4LYas225
J62a8990mXPUjajyumoy/NnCO+P23t3YRottDzpSUIBo1KrX0+PaD21eN0LeOc3OwNBlP0ySRTMf
vz+5oUZ/e7wNssibT9D/GXD1nA520o0qAOGTNYPTC5MR6FGoUyWs0cg1iqY/0OOULmVSFL5aDdqh
zSwHGd1xJ+haDuXqWV+stQm8eNyp96wO7YBSh4kNDHuLA+3hvltRlC6+o0woHxNsrY5to4uTXKfS
Wa26veP0TomNir1Opd6g8koRAhbH9boDe0Lt38I5BHJqStOpPJaOfcDB9qE1u39nXO71KfbNtP4S
DMkFPMoDAdyB7YAhBX4sSvnNUoNLZubPltwfxqz7pHbOtHPoN14GJFAAN4CPBbm5ZmH2UKNCsXSI
BrPB/Cwp8JrpymFnt2+M4mD6vDSiwIpBjbxeihTIu1xIIT2SyR7crlNxnbRTZWcuGxtv4RlzPdsL
05hzdT2MnKE5XcWkzbUEhHoQTn400zbFqGoMLvSDrQdHSpD5LLIAVd8IdXGzlk95E/+6fQLen7il
UUnSZ3E30hlZHe4h6JrJCgRFv0gtH1KjKc9C0tQTKWH5QwjNOv//jbf8nt8uMLlTkXYC4+FbU4Kw
dwKSa5zT8CiiyaAMUIsdpvsbcfz6ZOn0HbDGJTCHxLc2yVIdNg0NFd2HFRW9VlqENnQgp5CgA7tF
nnwGaNs9ITxVfQKngf5nhcT0pzhotNbVyqDTfKEgTo2u+VSjbl4W2n0bNfbkzWAqG68KzcE+Rj3y
5Yd5aqz80Gio+7voCSmvQcVxcbMmHjEqyMpEfbDrSQgKrB0WH1FXy7h4I075o3OMssWt5E1ZByzy
P06RDj8gOOffYqtsCXjBU5RurSd177VzM1/qSFdxJmpmSu6FPNjZAdulzHQVSZr9aczkV4eODCpB
mWjtO7sI0vwcGKXAhYWleujjNuu8EJNkshTJmF0l043Kw1wFxRFDhGWGJLxWQVnLRzP1cNTLXsbU
6tCcm+KvqYFC+VEOgjE7WNjVfpuCXn/B/kqgGFyMY3ZPy2zx/iy9weobxc/Qh8qRj5uxG1IQOH3k
1ycPfZ3X+iGdijQ4pJ2s7aFtN7CDhKwL5tSkpImr7up2V6UsAZdnOSgYqJdU6zQJmejaSVxcn5KD
PiHtk5bThBuCHrhKk1ouv6vi0Mfxsy3wXYkdaRE9ajqB6MMeGu2twL3amoAt6ItZi3AM1Zfrs5CM
NYrvwnb8xmrw/grlA+hGtC8LAxlUSzkQB7/Cb9RpmA0SaLzUNSqcm5CEnadXcwKxHDT3lVV8ZGce
//iYQmqmm4S8xpJurqIeqxKTEvAW+VYbPQyzhuhmLckvRVzqXxWJ43t7uHfPH7EqRS6ErtAcpDi0
ev7CViRRJGbk79FVx2lLtg9zlPSPtk4hcEzQIK8DXBxS5a+xmtudoONdTLUMzhTps9C3foeam8dc
6/qoiU9w+iM318IP5lB8UVJsbKuu+mXo/Yfbs90ckLYvobJBl/y92/1si6HCGmvoq+CUpUX70Zyg
rjgTdVZdGCjr2u0fF1wA9dMc5JVnkYnQ16GVBDcu6pml3JlEMEOGiQBq/ztr+e45WUYhhuEtQY0U
Bv71lnbSEd5AyNREqFSX0JAp20pZdIyaqTtiE7onUrk8k1dHaBmPQhVFa4r0ypr0WoyYrmcRXh+D
YeFHCeuXopKN2VYxuTR+rUOvVsbSttjr2rwLE1YDr64WgS4+OvckPAnuu24+h70f9M0e8ndjOXmZ
CbvB7gP+WmPsRlNvejWeACxg+nNCItHy2xm/JRNfxsfU2GX+vQ9LICsTCS4V5wWXsIaBSWEoqUkg
olNQqerZ7DLttQpH7a4K2amNHWO+MXXZCZ3j4F7BQ9ILYi3CJCSRPt0+Ixvra9D+JO6FsUFfexWG
VWMipKgIIwLi6WdhaOFTbCDPf3uQdzbXuH5fjbI6FIgWGbVkwxgO8NxzYcMkB1Vq/qVKAzuH58Ol
D3NxxOgnIQ0JSnzeVE7JwaKj6TpBcsDxAl964ADekMr4fi0Uqik6TjEdh5gXfZTll6FJPrQ5TRMA
j24srNoF/nBPUcU8Nm3b7ISvWzsG6MHSSwTpwRm8PoCiq/rAUtPohLiY7g6kMMfUlD8DS+s9NPX2
SHnv0+NlBdHJhrVGeUNZ98NHK5eSubXCU9SLf6w4U71k0rUPKZRzLw+MV0Ob0iOYseiBC7ilchRk
/mTCs+oXt/bbn3PjXl0E2ABAy8s1vnYELjS7LWH6hyenwutQ0oYQlaBmPgTqQPkjM3Xfzua9AsHG
DbR0ANAcWMBrsGuuF5yMMcyVlo0aN+1LgUnCJyfs8o8KGIFPSqSLQ9FRHHazygr2du/GfBmakgvn
lA7RWtiS4s+sTHGM+LRV3ofKHLkpIvegeDL62BYlxDaNIaeP30YLN4Y8eMks66KZ4if1jH8EEorp
IHpq7/0vM0pp52aEe1L/g67HOcRz2Wvq7hEKRYLgk/hhGWVz7PKiPYZ4M97+cBuHHQIw2e+CM1z6
n9dr2HUlipYOazgW2Kc5Vmv5SOMbOzW/zVFIHhd9WpCZ6zI9Rc44hl0QnjD06D12tAq/cLJ3DuDm
RwHzRksIAgXHYjWXNMUYbkD9CDDMfECOAJOaNFMuCPzhmzUvmQQVtJ2tsDk1eBuLygT4l3VnLUUz
1+ktLTw1uvNTtIpyNMI434kJ31cJCKQ55YhSUxReeoXXUyvrQE9sIAcoPSTVsy5MBU/rWcb7OOr8
ItQyj2pKegT+J32WKtEeRJ3JR7Cb8UfAacNh6EedirduPPdzu3hLpwoxbG3NWOMWmTumHX9KmL/4
/2F7gWZAsIAq9jtdxiSJ46CVZD4JTs2uqSJxhBPAr/8yCGKABOTLzbt6Sqq0DGpbMIhsNu1JS7Bn
M+ui2rnitj40UTKMC0o2lOJWo2iYbQ70tPjQMwIVxWTVh26JCm7P5X3ixJdeoDKL2A+UyXWEmnep
owdWy00ayskXMcz6JZPpLuFGhQQPNRoPfBjUiQFU81yNL+i4WCAEgFKmIOHPw4hZVJnWoFmKQuxU
ELZiFIr2MqMs3Br6q9fbUA1p1Iewz33eku4HaDJsNyB+HeR8Fne4Uyck0rwtkAx0xOgzqIY45CVJ
1eyt0jLQKvikfwAJcDEwQJNveRp+q2XMc4nfbNpK/pSXzjPGUw8ilOzzLOe6byRa/lxUw+IlEfyi
KZX/CvSQAGDux5fKKJWX259sY2Mg50dkT8dkEZw0r39L6DRDjRK25FfZJDwEthQ3CqDW/OkoSxuV
aBsI1SL6uHrsmlKBYTGj/GRm6uhicFdfImxkdzb5+yuUUVjP5QblPK2ZhToWwWmhzIEP4E/16mqa
zjHKfAdVjcezCr7kIBfquDMoJb53n5NhaV3wptJXQM/megmbeNJqY2wDP+sQk4qVhwp7lZ/0gmz5
iD/KcKrAJTtu5ZS1dujyJns1AguHrzo3RsUd5JlHuLLkV4B20ws4MYlHWH42E8f5GPZ6+n0sQSUf
HUC2dIFmNf8URZr6U2gm1lKV1U3mYe5j+XuXKfnoCd2eJKpIba5fxnrEiMehYYsXQZCqnZdpc/IJ
SessgNUYO5Mb51EQupYGZtBrlMQZvdgow8ALegPTF1tS6wTsSxY+9lMbP9R5F/w1DlK0FHyqH3HY
TZmbJhAZXRWs7EvfVTpmGmP+q2jV4u+kCvFimUPZGGhLGj3b2YnJC6T471RvnacYgSPTawpsvkEq
qtbILjdHIjBrqICsmBDe5z6Nfia24ASUaRP/kAZHwbZaGjFMV8vuizlPMN8hf3xRyrma3Rqfs/SU
RGqBWWHbgRAC1/pz1JXu2YwLB+ClYdbnCXz1S67Q5wV1pEoPSq3HwVEDvHOOOo0etSrJ2fdIsoev
RaU3L5muzHjcyc2LTfcIg5f8Ie1yrPlqu5MLAEMVBZdiCBafSuOe28X6lFEbfRFJEuCqBz3Zqwtn
ui9peztnLEtjNMKRQ5O82m4q+e/KSrGQ1gcnjg/kREaNnGZKqoBem9S4uRQ4gw/PO/yuFHMvvE5R
uqekj9LpVBuVpB/+R9YmiOsIFRxJbEVwsSvdeZFSs8B7qTA+Z6iU5C7qmwGe8E77GoK/ws7YTkFP
K7lkUyDCYu+znZnSCyL7+Zfbp3853df3HTUqyOO0wxCHeUcfCGvHGoM0CfywQRo0iBBo6EpFPVmN
+fnPRwK5szBQ0cAgs78+ikQWQq3DnOo4YiP3VRP9artUPMlOE++EnltzAiCmygZBPOj0dUyThGHU
jxEjkRr4Iszr+7kKjEPTSd9uz+k9Eh54LcpkKN5wd9KdXQ2V2pVtS2xQvwobZJo0LCkli04/d4N2
5iGZvEhv6PQDMPaisIcnmeZ7V+vbfFbfkB/BD5CJgWn1rC65odKA0g2B4+ehOfvZaGJ+PeL9WerF
Z3Xq7iFKY60Y2MPBCBrMg2yKG51T3tdS+2/ofE+k4b5tg79i27w3I8381VWYOzSJVu288hvfhUIS
3EIyWZkrebVYo7BmXcaey2+lxcI3sv/Jmrw7wo/+30YP/1f87cZro0PRBKYFM4TW2ypjtsMA4JaG
czvmn6XX5wbtvs7Cv70YZZQgMm10dZAgf77vaP4salWLnhZ4tesdHgZ4izMMpWkrlL/1rTK5oZoM
Z/5f8z8sJSwn6kccXCSfV4fJUlrdiQqGcnBbcrsYpy8AQwI9yXbemdXmHicqZX/bcGwgn15PyzHS
bkDLw/H7egAmUwa5dXTwMz42s+ocM2AWl4HH9ygZSu8Juyougkhi5ylf1m69x5HQIcdD+1aldHb9
I8wwDicqFY4/J0qGEapKgzwabT+eaVijiVt/EiPZSWYUe191c2TaKsg9caGwd69HNuQ8SqSMsjku
tP0RJ3ThYkZu30k90qr4qoWfpzLBJj411J2P/D7+A0iHFzacQ2rKyjr+s0PkVOoQDm4Hyv04VZVC
f8PZU5vaOpUKwTcf12I3rVHCg6BNExc4u+MYGHtNYgY/YHs9gK6zdhrim/MhCwExQ1HlnUC1ThAk
MGpyfD02xRNdw5KdG++BjZbv8W6ngL03eGQUSo3Lr/gtgjdATDgEHIxSIOXU11rja8qYPcr4hTwW
VF7d22/Acmutx1MX3XKQOdTm3rHQ8aseQRk5vlRE4tmZEL0Jq7Y6liU2l/rc49naavniTR49F/Ww
1+ffuuq4TckT2CuqsUYZxMacRXLO8IFmDRcrGp0PamJhUKciy0K/CzKYHI9fb89560z8NuhaYmqo
lACkG4M2dCV/NmaQ3GtWHvvw8PKXydFrOM217kmW+en2wJuzpRIKLhNqEFn59cdtzXGuwSXxcemf
IRpSl56tZdlZbkWNgUtUfkSC6+ftMTcqypRgVKC6Sy+JTGJ1A3Q4dwZIOXFClOhHmZG/kJ5H//Q6
LoOdhl0fQilz7faFrvpWEhZ3NZq9bijhbR60Bnf0hJcu4kgTzRPrqyHV4kNjtOaTOiNQkLNFfMi6
5lnoDvgf+sM+7Xv1klFcA5aJtipycAV/dfFULPLw9fbsNrfvoi0AvhJ4zhqRridjGZUDK2oUUorl
L3ir+65xCORxSvgZZ+iopkoY3ctWqLmKE9R7cisb9w/VXR4XnYIrZajVzR7Vs0W2xfPSlnX7KGPM
/hiPdvdYW3p+mLWifJSNPsftGbPXBul6vCPF8EEij/MKJZU9M7WyS96N9nlAWsydsBw+ZnjK0IQW
xqHHAe7QzvZwr0qz7A5IbgWId55R2UJHcs7Nxxhn2SP6FvJnw+5Ht6kay3MQ+TvKYYPHtQoaZeS3
HMwZQ1QkBlFNUzRay7jp0OE+dhpNFB2FLxqoetSKk53PxaOO6v83RQnTy+2vtXGFonyI3C+wBwpf
6yBa7jIhyTV7ymgXu0obb1E5jrSdK23jeC9S73SoULymn7na8FFuxIFqCwJKQ7KOYT4idlopiRfW
DaWiKc08NW9zv+Qx8W/PbyuWXXAriFVye5OYrG7vMlb6oTd4bcHk5hecf0V/D1Fd7Q62OcoBKpzV
9D0zEuVShRwINUrRZcuwKoUJNk54Q3f6X/jFdh/bChcEDK4l+cHGexRjJ61pkGCOlfgSYbr6x4ym
hWWxMJm4lxa/rNXNlE6pLeHkzpoVinaWwqw9WCpuy3UkSg/v487DJxm5ORIKX3K6PRDh1inSQPTy
3i1VvjUWNQTrMU51SZCWA7Gd1EB326rJzoYS7FzBW1sQwBalIi4gwLza9RUcN7aFDB4TVeI+9GMb
Db1QDuWdLfiessZ6ErwvAZABdPitSfXbMz7GeZw3c02EVw9D7CtNjE8teFsE+EZCtewQ90n/sanr
8KXBpP1uCLI4O8dSFtP+ANtJDlROLaaUoxN/vL1J35Cvqyd/KZiBraKiRGFpeaV++22lY0lJYGWO
P7SmJyTn+5iANJS7/FiExrkq0/u+zJ6cgBpJqL/mg/x32s+P1ZTfhXX10onhOFTxwZCxuqMwXrXa
IbXGs6SURxUpY8mBVh+yYTqt9+Dw1K6KtMzO+m48pBT9FtgAipTU41YJRJyZXQrFwfZJkEC6duBT
8qrTD41uPChO23rWAgzdWbdla6zXjcY+eAVy5cVJ8HrdsklOu3k2cVi2uuZTECfGswNsoqDoPaZM
V7SOW4IM+RviuvoNxPVQu03n/JBqSlKu6OPpeYJs/jMA21h7+jg+JlTnczcy4uQvVVIQuJxQSv2a
pUYbuXWJhuphCgL1Wxokyh6bd+PhZAVpnaCqCNRpnReMHRr2UTHZfuv8yLJ8vkf6Nr8UFYgyu0ep
uZaxSYxEneJsDfPh9lJu9GgXbSYDuA6IWgjFq1czC5TAquCT+An9YNdKxL0SNPib1p/k0Kb1rRS+
1GUfC0d5jUzplw5VRo2bPSnezV1k0ToiP3p7vq8/qIIccpgCRvPn0HnCwnWp38+8l0UcHp1AtK4V
/Ht74lu3D2h70qElCgTOdD3i4sMOsIB9WykDGkS5bR3KiCvo9ihvyJn1TuWGw4MBejFM5vUJj2WU
XDqetzacvkPatf0iryGmABD31DSP3SqlGV7RULmMaVGfQRx3B0eJjM92MEJejS39ZCqhOM3z0riN
i+FMKzt6mFBsvEeMUPOzivLtaEbZE6ruf96wXETVF0zQAjLBW+h6lRrs/oqm0mxf9Gp6T4tP9WV1
aNwoVOuTMyfSYyhJ486VsvlpiJFhPMMwA+FyPSj18Bllltn2qcwkVDCFCdhSGDsRwtaxo1AJW4p2
JVmeej2KOddVrQWD7WcKJqGwlkzKooPji7lMPhtG3Dxgw+bc50Vvf6wzke0Mv1UNoQiyCMygTLCQ
h6/HD+peOJnE+OmUILVCOEYsmcaXEmTEoQ0i56OVxQNRwDC7spVSPTc7dedHbK70AvsCycfruIbW
SVUM9Kqn+mFHuuJOgaWfWyQ3vNuH4PYojrw6agZ4xZHKue1LWt08dE2BYoAjtf9lLuDlFABm8ATs
1XpStZkosDRsVaXDaqBTLC+0EXH5D3MBy4LeESEtULbrr5YZqZbrXc/ejKOQC9n8WKCGuHMpb21N
QHjwBeE5LRro14OodtEiGcxtOEaF+pzZc/w0OwRi0mQnZy2z0AwZG4QfRKkeHdBmO3PcylPpdfEL
8GeCW7pm+QeWlpY6asscjchCZyqpZ3jeONl7krDt763pJN90LR1LF1MleXZj2ZBS2rmh0O/IOFPH
xbqnCnHZKYJfXU/NzXWksrc9gEYWvY7CQHlUmZhHKEoFtb3agelrJnrWH1JhVc8zPnHhQev405VS
sXRSLCd/5foMXzUna77f/qhbaQqxNn1jYjCQ/as3EFRGVPUiI4YpoYcDcTeIHngVoGgO54Sc+thq
nXEYZWv6eHvkrXdvIQnTUeQOgmFx/aVTVRUmDXVeoTmMPtTYQXjCTL8pdf3R7uzXyJr3QJEm/+L6
Qfp9xNUG1jMbgIvMO4SWskcb5WdmqfMZ5tdhHmZp50xuBd94b4ABW7w3ScVWO1nUXdylHa9sNuAR
m9flKNwKXe+jaNCqiIg8HuYG9dlikr5EZuvcDahTeqNmp4fO7v4BXf/HBoGQy3nWF3YfSAnwxNcr
XjuS3Uk0QfwQ1bdzUej93f9D1rHxXa9GWc177qM6DJeLdUKU4ISauO6jCmjSVWyaD2k4xc+S/B/y
KTTYbBBMFLVIu7XrmbF3B8lZrlmtnAcSgXk6mEtx4/aOfS/gxQKio7No3LzhfFYbyMSXUCmBKlJc
UvsXo3Mi4pVceGOkRMcmVOwvNTbf/tQEtdfok3ZXaoX+g/5j/4wzb3YXpZJ0mDtgF7d/2MaludhM
gwole5YpKl5PH7VYve1LFGqi2axdLslm8ZwkU+pk45CnOc0zTVL83tC+2nLdf749+nsRGQdJp2VN
kEiAkb+2rMhJRGaaGYFPytjXBycJh8coMPrqEMPfQKIPf0MvtZvwVRGLdspC6o/cWJKs+7kVBk6P
YIZduyBB8SS6xkfMmLLIT8o4W84Cp8tN7Uzf+dkbNx9kWnLjhRQKMHJ1/1ijakjJsFScHHV4nLou
vxOS6L44WYS8SI9eikXhy5ebwNzh3mwEBbQj6BVDVQcysu6tprJC4axDFIHaUfePkozdIelne4d9
vzHKGwSSk45PF/CU603hJFnSm7Nt+cqEV6vr2JXWuIZe5e7tz//+vEM3BWi58PS45dblZDmzaq1s
essPGifzZCmNXqOkTg6GPlqnkbTHzZ0gff3jQZdmC+gioDALKOZ6cmzHqkoVrEv0QG2EO9vO9KF0
lK+BqdYPZTUXP2tr3DO/3rjSKRvCiVwKFuiKrds8eBrF1J8iy0c8O7yj4Nq8Tga1BTtUNLRVqZcK
pQqeagfMyTiazhPyIZVfmjQxG5vutW5Vf54wUCbj6FPLXKCua0xQ1NlBaDea6WdOkJ21VHQnHG7F
8fZyv385GQWeK3p84Lqg2V0vd5XpUYx3menjeJeda+IJDyURD0W9kSSl3BOR3RtutXUbzWladpXp
wwIyD41c1UenB8ErW13gqXH/51E6x59kj47a4oj99t1/q0XFmVRLszSZ/qhV9Wls6cFmlTTsxJbv
LxxGWQJ07mjMHtddproxNSwdGtM3AzX1tKAZX3ot1IDgSYyHJfKDBeLgMMfjHrlwWa/rwIdCI1hs
Xn2KwjS8rz9fFlZOnk2V6YOAlg5T1iCHp2fiEqdWv9eKeD8U0wPOwYJCHFpXNqsMeRwCSMOPy0G9
wMgLLvKYimTn0tmY0SIAhE0G3XtiulUoQ80gDyFdGX4WSeF9GifquQdG5JfCKndu642hYNXSqFmQ
jLCwVo+r3kWITRQRvO5YKpHOm8UB5xHHq8p5rxS0OdQibLd4lQHPWn2nqIniph4c3S+MuPSlAQnc
cFCHkwKPcGczbtzaeIL9T/bOozlua837X8Xl9UCDHKrGdwGgwWYQRSXK0galK8nIOePTv79D2zNs
dF9idFfvYqq8sIoSD8LBc57wD6aM64UABGzh2AzS2j5edT3ABRuebRYi/hhHxr28JtknpVXkK1p2
685buzCZ4DHyFegwqiFBbSnzskLRhDu1ho4tRXAzIW0317Yf5pZ+M+ZZiw7mqL+bIvVb6mjJ+0wD
RogXTBLMq+NcxZmh3KxoifhmrvdBZGd5UHet7PaIGd1Z4fT4ctS78IyemmTky7jHIXR2+tlQkYQU
gSuzhkK3CXbEhsDTQaId2yKMjy8vdiHmUXcyfubZCJy02BvPYhAzOsdG/kkPcEXXbkk9jCtpkUZ0
DjFAWaRi+mnUP2kW8B6qXaQ5QVierjfl9cQnDCI3XIFttgos58Iukp27urCjn9hKGDoLWYrtx2Ol
Y9rUecIq5qK/M518OUT52iP3Tzh/+QGKC94EOQpZCOoMj4CAb2GqOJLnpZZadAWXVnkTOl2EKEGy
l2pfAPsjnkUUR4SbYTYj7dPn1hTWbCDZqgaYFUs3kmOH77osqplKoWOSuYkuVQe7qedr3MfmH0XV
LkE56/N1iz7EG0Y0xq1jMg41kqZaEd3Jc/QplAzvlSR2ByteOw9QpPlg5PES/OwDYjhMO1P0fPn4
rE0g67Wm6s3aVoPMoMme1+E3226jf2cRIeWCGCg+dtsZmtKsxYCIshrg5z0Ckau6L2bUlB9evpXz
jwWbZMo8tKVoEjF3P30JehFlKWIEtJZR2HOZw8Te2veUCcAoUIlO9pz/LpQ4pwuqpwtKEyTvdDYt
xC6k/mbJ24reZVz8mKosuYnvYrh+yjB6lGcWUi8DlVgyxwGyUNPnAqcr2OCW867rquZgJfQ4qSHL
q65GYO/l53L+uXGZjNVE+5iBynbgpyVrA2jPsoIlyRqvGUgE60keXLAA2s6LvkA3YC20A2jiEq84
Sk4fCb5FDhgu7LeTCClEqGetr1SV4klNOgdhWdMpR777Wq6rzkepafHHTJc8s2zKnRhz/uFzIZgb
iE4uBd2W2qc7VGgwPqwAR7LxOIVoy2uLs9c8utC0ZhmYBIwDIMycYZSics27kPE1U4cIuj9kpWMU
xoPb2A3VlVGj/rIg2ZjjQnZbg4ZGIVJRdt7vpVsVJpRi3giObovLqtKYsoeZfxBHlo7nalx5mjzo
Px1JSfQFyBj4AqXFdsQo17ZSCUOmIOknyw+XaTmmpVUeXt6rIkU7jdesAokXCSEh+LHdP/LQzrBo
VEFpswAB2sp8VFbrxxRbFN2qAuNpyooblRxgJ/W59JEImXPR4hXaPeLCnp20SMr2Yd7oPMS1tm77
zggPXZhjFa6Ue0tdilNEJ1JvIKaIk2z6UngqaFK98L6mYS79MWWipShJiqtyz6Fu6D9fyDyVaIyI
QNAKAs7prSkoXXfSPFmBqS7VtTokuZuPsb2TOly8K+K7+OpFAN7c1agsArg/01koLdtjalJThifl
MSmmj9rc5A8vb5QnitjZThGDOFo1pI/bDzyh7xeDD+TLA9R0qMpm9kJnUMEgL2GgRlp0vWojIyQ6
EYBXk/lGxRsS0kedH4sZPV4Sxd5X5F6/llMN1YhizP1eSr7DRFRfM8lTgPwa1VHplfqmz8bPaw69
wlHAJoxhMbwpS0s7QHqIXLRAIl9Bit3vFXAoURqWIP3X+OrlG770fOmikZwJqo+8nUtrzaDVy0pH
RWpzNcjzLAxoO7AenADGj5qyhykVL2z7gAlrwluTOQBS/6fbJmMAKIexbQZLX5Xo7A+OZ/Ec/RhP
DS+KtNrtoMcc0dw1jxP5VwDzBGOAqY3fJPpkH5th1FwpWpfAWDHUyQd98hYZJsnYFYqLlv74esD0
5y7ifGRuYnc3TmjPR9scJ39YBdhzipZra3VaDwiYXLkOasLHug3xR8bZQ+tQrTUr22UV26xmbLdS
40pdtPS2mtEW+I9aafsoaVsryAoIlLW0djd5yrm3MmT89PLLuRS2nj+rzeavlSZmjzEg6hy1cdu+
0B6N3lDeNGGqeY2mmlfIyxmeA2jKe3nlC8EfPBdCcg4lL00EsW2exa05qhy9sxLC8mg0d8OMtrqS
d93x5VUuREfQcRzp6JmKGLlJrUDJzpkJuzkY8x7bx9yoj4lW3c3G3O2EkfPyCjuuZyttdl1RaEid
5xFhJIoMT1PLCUsMQNrSCuTIkrDMbWWp/XceItwJcmCRpG6dTST4HH3TpZw6RjlflU4tMTNI9/DM
lx4i3XjGY2IAZGwbhXETR7Ve0yjM2gGFGlkq0Uub1JteMvYwcxeXIloIAA1Y3q3RcSy1SWQouUWy
mTV+46jvYfumx64CpfDyzrgw/qDkebaU2KDPNmBV5AOYXdMMJNOwXjtWXAddWGV3OhysYHbC+otU
5X+k9ty75tjEN4lNrjeUreU2udzeDqX5LQfwv5MT/YvLYv6BTtwF6k4/lk7SFwXfhVbK8pWlYJrp
L3alqoekkk3XhvuFLEUyLW/qYtVbNzSa7tae9LrzGxwwjuZSAT1D56j5Pevlea95eqFkpPsuhpzA
g/GS2ooGIXDFyx95RXpsIj0RB3U1366O9UVx1jexBKpKVihgdJhvcfqgDfNxVOPXk0A8D1nysNTS
tamUj5XRe4sm33eW5E0rArQvv97z8EK2R+OOg0fYwTxNxp+93Y7xY69WxhogqB9eo/I2eDI6gDub
6PxsE6tQoQufYYpEMcp6toodysaAGNkaGF3cUA3kr8MsvFfGzvQsGarnz94TpxEta0BI8FrOOjj1
ECYGRCU1GFStCSAT5pBYO+njy6s8pd2b81OUHzDcyYjoPGxuiiaRtXY57XFbkkKQAcO03DpGNB76
pEf5Cz+qoFC7+hjhfOLWazUdsbdrfPLi/LDM2nSQsAw4ZMWSHqU81++dIV3vzMkE+87xekjNVfn0
H9AxFFDwBnbtNabXcmlNB3Atugtjag/ZeAEax5al2y/cIQS1cZNILmuzRFamm4HQ2Pu21F3loq8z
+qmso+0ezr0naaN6JanF+hA7JaBLJ6H5URTGkcH+Lu/+fG9yOTSpBLMdptfWhwP/3XlJU8cMYoFt
6doCFSM10q+MUC/cNF8R/LWlxCuEPqGcmz/asRwhnueZS2Y/ulMrD0ELjXVne4n3evbeaaYAJafu
5MA83cyOBKonJ1kIuji8IyUq35tZ1LzvR8SMa1n+YSZWfSyg/AbaikLly7vu0jOhSmO8h04XTJ3N
Qa1OY5aaaWgGlIqLryTzillRsucPff69wldDepR+Edkoqoyntzgo4dTR/GbQVuHOa4TDdFcu+Ucd
nsYh7Z2fRzKxHC5x4DEt6rMtREFQNYaktcxgiEPrEM5a4jcqStovP7oLgzyWwbNCpxdN5bkV/Sq6
WFOkiQFTmWWDi4xS7tFy/7SqjeMv/P+XaUFyo22NGy2q0J22X9uS4cfD/PjyhZw/XSzmkZlECgmG
GsKup0+3VTvFjPJJDeYl/0yxqnqGBAE6cnIbSFrZ7+zX81yB5eCMCRNUkwbgpmXTGKPOLLVUA32V
pMGlgTS4Y17Et6pZ6T89CDpda7s9OVNRfcxoBIbyfGea43dLRU7z33h+GA6hVs3Xh3nb6fPLqzAz
WhNk5rLAUbUHRz5oS10drLanJrWWvc7IpQdoQL4WDxHgvi5S2menF5a8iwAMK8Fs1b1boVf3hjSy
PHSGMh9evrVLS9HAk2mQ0NNm+nC6VCkXKEqg7QU8oZQPQwKETO5trNesMNtZ6tIuNMVtEUSgSm7H
n+j6QiDHFYJSU9ffaFVd3yDzWx8iYIC3YV02O9tQ7OrTsMlZTFMEhoogZ24xfoTrJYuTiltbZVqC
E229Q4L1KxVfXxxCuSl8CVaiP+fO3hdwHjRZWmVGABOX/GPrQwngPFG7KFcCjO7bqwoHE7fE4Gbn
gV5ehe8ZmSPU97Ztn7WXlkaxEwU3X0X3+oEOE9oHe/5ml3YIM1BKQWSHILdtdkg9tDXypbw24QoA
y2tZse6sMZHRm3bnhi7tEEA5nLwUTiBWNh8zUtoKzLJGCeS0y900mk2/jQfVj6j83R4S8U5peCH/
AB6sYKuGjJeB5JS492cfmkDprZOEzHWu9MmDZCMYpMuR4WZ4MhwKNlDsauiJ+6YTqke5kddrXW0a
ry2tzgunutzZsef3z+VQ+yAjI0TdtqOTsKNMZagtB3SSzMNS2QMovgxTN2ijB+hWX3/22z9dbnMs
lHKljIQgfA87GwqU3CTBxHkZwDL+8PJK5zuVfJ8PXyjGkJdtA1qHkkJRlKwk9D6unCacDrlSNjvW
M+c7lVEiJw/9VipImGmnb9PuSiR2K2dFbK4rr0nJo6AE/nlN621vxPyEkD8NLiDRkB9CPxZYECOo
07Wcsikiqk05GIYu1LxJnsMva6kamt9MKP+4o9SFmT/l4UpWhqv6bQrQtA6itoqHG/7KFB2qTo2l
KynM6hFhQql9u8y29nnUU63x1spa/RjPvvsmnoYSA5UVLHBv9i0qtWVid+9UafhmpGP9Ea+wVHHD
elg/pWvYTm7fDlAi41FSmVCkU56/ie2JOqBQ0kZB/1fisWQt0NfZqj7K+aTAd9Mm/YvRDcTgWcxb
/J99/Sb1PFAU+gaCub4JIbg6MTM1RzmYu6K/audEpkaN488vr3JBNouYK/qZTCxoimzVD2KSU6ho
aMiHs8TcN5ni+7JcWwT0UEVI74x6kVJ4DqWR+liZNVBM7bF/cNJBo+caastdIhnTbTaE/Zt+zUKY
geCs9gpTEcNONw77hpaXGKxg97QFX6yQnvK2Vno6yjPa8mYde8w/bDSHJ3ud/bnSpdU1JNWWr5ox
x64zDB0gvV1uGhN9kEnvfQdc6C0tkfCr0bVJIcyx+vy6NkOtOFpOT46Q9o0GtiHpDkZnIROqNXXy
lUHx6FxFicECMSKyq9tpOEdCybIhZlZgr0qXYqZUXCAIdePpXRUetZ4uIMxnVb2H5rPeJVZnvZP1
GQcyuenLzg8tHMNc1Mri0kNtcjgoKmIlnhIazuymlTzC7hrV7m5J69xL4avCFC6y8mtnlJi7drKk
fE5IUF4nFY4rx6VY6N6gMK8ebLTfKyAjINW9MEWP2O3iVp/93DaG8U5zio6KS4vRS4kZR9IJpi3/
8oY6TyBA4pCAgVoA0aRvoY2TnCXqXGZLoM1meSs4rb42xcV920sAWgonhgzelW/MbN4Tnj2Pl6wM
PoMOIoXDGdMCt1TGwA6j+daQx6MKLNXX7HLc2YsXVqFq1HBX4eSzUK04jWEkmbo0pTRJ+iGdkJJd
sT7QZ/OnAaKYVohvX7AvSfw2UVkxGgthvn4NoqpPbk0wYl5iFva/cS/PV9mkDlkDVVxr2xVyUTP4
RbNUgaPB53p5R5yfMNwLoA9yBR4YChKnT2yys0lC+YonlpWNW7WJ5upZuXoREW6neHyyHNwECoB0
YAWJmRp126boaPJWG5tFBdehDzQX4rnIP7VUVe1NLqkrEUHKm7tulqPyVspaWNOxNuEzE8lLJbmp
JtnmoV/1/mtdx+OdY+txeKWHS/PRoe8de20twX2rIQWi5dU4kuu064BpX1Wq930IZ9YfGyXd6yJf
+KLYbaKTIIwXwLudPr8swyBqoTsaLHZm3yxTHzHG6QSxVlZLr7Q76SAVCx35OLZ++gwSqDoWBmNF
ErMlYuXllOKIk/LqIl328xR6PC1k+d9ZRSAGBdjNplQ8vcEIXK+VLPYSUAjRZzWKyZe0cK+8OM8T
BTGAeu1vZMrpKq3cFpAYdSgAixY/rsbYX4FTzK8qBIC8wkF47uVtf4FjSYePQY3oYoAX3Cam02rm
7cAsNihAPt/mvTpWnpKsnyItRHibj9uda7JhZ1GMR9hSzgMu8vWVBVbS1eyxfNeWa3ctV9GIFRje
DdIoI/+WVGCaJrU56m1DBl6n3/Vejj9CHyp3QtD58xLRh2hKBwTYwnaSbHa1NciNPgetrkzB1JbZ
Xbwk5vvQmFWMfQdzJ7G+AFoRky04hwhTovygb+IEyc0Youwyo/nkgOBOk+gmibvwZlblj+aspQEi
JRBI0Dw8UnMUnlLpw+uk1j6+/N4uXQcDG5F0i0k9Xc3TjdIsYWrKcz8BWC3r34Ft5ZCDmP49VHXU
/iFJNGUACUxFedCaaXlbKlZr4QdnfS31qdiTqjgPntR2QuuNNFBwITcp85wnBlvjSc2bmaLWWsOd
gdCcXyy5+tOnAXAhWhqc2gJRbmzOHCuNMY3KWWocp+jLuEiD3wHf2ak3Lj1eutf0g8gNBLd883jx
wXLM0cyngAb3B0R1Qi8fmdYuK4Ixc3639sbNbE26J6njtdGn/6TdsAeEu1DCUipSVFFWkVsDij59
xepiWGO+xGzrDA0lg52Ex6Iavcl1rXHp7VUMARwtmMuh8Ppp6W7CFC+HKol6r0hGfSdSiI19emhx
NXSsmO4wfaGsPr2arKb1MUrGGBSJqb2ru3r1p6GKdtiEF3YSGu+oqYmZJ936zTGiNDb0iI5VpEZt
EOKPuvf9ag6pK0tat3NHTz2A57ckKIui2SYkSSldt72caYISTj7dBMokqzjxpT2iZrIaJ0gZJzEp
c9SulVuro9ZDziqL42hWw22uNF/Uohj0AwTolIKuqTId9F60Fu4QadNjW46KdIOlYNoil5CX0DtI
k++7Ph4fLWR+vudjhcdTiStuOsrsG+y/zL2KaXsei3ujEUeMEjMPELqnr0uuS0lHPAwnGxBnB0pP
+/OMPvO3odTw4utj+20eGvkXW8qia72arNd6LdUuWs5MkBK0rmt9bG/bwlIXN81kh5tSrCMYXGDS
McTyl6PZdm+Ji6UXSpsGzJFADZxebFvXkhnOQxNMeml58bpapC7TupPibc8KVmFDoWRC5xoNqe3k
PrRaoRKQNgHIMaiiA4VOHteVGybLlxI0ycv3dIb4FMvR5IVdBhBfQOFObyqP7AKDa6BNU5c5h2JY
Fn/QR9OXhL+zvRodoMpGe6vPsX6UZVxNnSKVjp3R/DNtJ45TNeoOZjd0rpqpvZutbXM9DQxNgKnu
lUNnE3CuVeU/Ae1FzhsYwOZawdnFI0lpUMVmfG8tTXKn5bHzVu3N9lqRKmZEvRa2+FG01TtYmcu7
1KpE738BqZLqaa16a1dpb1dH3xNHv7A3mOMwcEDdAk+erTZ6ueCKbtRFE8yYtUPm0+Igq6I9d4cL
nwtZEKtAL6DNtO1jWI2MMUxYY0e9tPk9Iu3da9ymRm9ISuN1HZbma9Ros0OMvO5OKXoGC+XZYyiA
mRKwczDhWwJWWKho8OF4EuRG8ViYleNGmowcS5vJw/sZo7D7sIMGq3fh5zoz0WjO5mnnuNtGXeQk
ad3LNv10mEU0Wk5fP1bOhjpZ2hiMK2bkSWt2N01LBwtBjT2R8YtLiXmVEC4S+OvTpVBClZLeRm1t
zewfXbZo10uVfDKLeo8OcfZcxU2Z1ATUWBQGKMSeroRieFXUVjEGTYgdqRxjzmNlmfbeXNro0GQI
tsyI5/nhlLcfMrlcD7r205QCroHaWCRoDhm9tj1hzIinrYzOEKw22AstKXqOi34vfF54pqICt3Wa
sDJ2yZtnmhqrA30yHCC8lhlwyi70KJSG24IewM6ZeWkpqFkYPoNKAuaxeahxByjPqswBBEou+4oe
5TdVtTQ387Qnibf9IsWjAxnKd0HPHE+EzZ5cDW2e4oixe2zJpRdJTFsG28iOLebZrrZq3Ts8fPsA
rNCeV+aZfZhYGlkpGs4cFkzPNjeJbZvWTnU7BFGyDFiHaYpr1APUeidqXSVeS/q1cdm872JRg8vr
lTmAPxuUtr5dYqc+hio1Lp+bEWhakeFyqK8fmrBMd2qfS+9C+LALvI1A3IifPx9xMMkIY2ClgTwB
TDARqr9qo3o8ABk2dl77NggDnBBQa7IJQgTT/E3xS0a/DFjMN4HT17K36KRFwxTuHZlPWqrPEzKW
MWiP0T4VqDfouad3RN8TmERU1YGmD2h/A1ldvmgyu8CNFsu+mbHZgRuDa+p9PncdBtpxjHtSuait
4tLdThNUNrUpPNSlqfp5rGstWECr91soRIG15PkgBNTD+qoeIbW71O/6Z2XomMTWa4JjdZR11UIh
O2HGgB5ifbOoPVZ/cpIQNmTMo93FmTogWGmbdF5ulvZ3fpH8w9CH/mOta1Hkp2M3lkxboca5a59U
V2k+lmi8h3n9NUyN2HZLvTSAu5jjGAdOaKDpYZfK8NYYFRx3Iy0Tsj0I88txsX4oshCwF5WO2ya6
7jOxqsaDnsoShAEpsWmxmHX3MK3dkuykZNtkiVeBlqrIBwTp8/xIcFJ90lOjDvJqnH1Zy+qryXGx
aKqVxNpZS8SnzWsnKaOzTx0PxsrcvHbkQxZQ20UdgH5t/cJRQx+F3wzUDdPr2pJCHznQvRP/SRrs
dFXYaya2rKJ5RDa4KWiGGvYnqO+EO+wkkKOJnmd+YbbCk3xcnTdGkzsD88IpBQYc8mPED1v5m2HF
2EyvC5SVxFzCL+jzrNNhMZPlvhmyyrjSq76LA11F/DZsQzNjZpWv9WFGTn+5Np02ebfA4R1dKYbg
fUiaPlTdEtuHQ+jEyKhplO6zJ6XajMUQdaHqM8GFfm8VfQRhOjL7IbCmKMnQkFBkhOm1BmdZfMPm
9TDZibZct9m8fJP1YmTsZFbXunC8XGRcslhGHz5IfOiYzK+jU3FWGBBQXk58z9qbhkOyBk8ZbT6O
XbLK06+4bHq5kOouoxXC60yllJFqMQzrQ7LWWQHfpMpcVW61ku8oi/tj39daTzOtl76sOYpV1/I6
Vj+0YU2AvtFFdYeiQMJJT2SqrbTB7d3txjVnWLJ2/SGta7M4RKm8NkcU6fBzmMqlKh5evqmzYpyA
xBYR3jAaiEAe++lNxfGg9dnQJkGPQTZspVEfVl/XpOYhXBzJwjwycWovk2JOjBwaXeuPc+3kXj3D
JjtUtq7Qug6rP5PH/zzRWO/+8V/8+VtVLyBx437zx3+8GX+0/dD++OX117r7JRjK71+JK+V/iV/y
3//o9Ff843Xyra266o9++7dO/hEr/XUl/tf+68kfDiXIw+Xt8KNd3v2gPu2fFoh+VOJv/m9/+MuP
p9/yYal//Pbrt2pAmYnfFnHxv/71o+vvv/0qRsr/+fzX//Wz+68F/8z7uhRfy1+uu/xr+b3b/rsf
X7v+t18ly3lFCYyWJSk2rX2q/V9/mX48/chWXjECohtPIOAdE4d+/aVE4zb+7VeFf0WzlxyS+MB5
JPSq4M7+9SMYkGwG6LbU2Ng2/Pr3FT78GWP+fEs8kL/+/AtdmAdsa/rut1/P4J8CNQOYCuUtcRXU
p6ebq5zHqSzrGIGVJOuvUuqBN2oRu/MK8Ufp5ijoNSX5jK7Md3tSowdLnjG2WDtfbhQcTrIxJC5U
DvrLS+VG7ZJqbp3Y6kEY1j90+jh7ypheD+b4Ocef9xvTJ+XanAE+Pnvwl25jOwB9Av8wcqKPi77k
mWNbjK540mpMzleNjRllH616qV21mRDGN+d4uF+W5Spull711Lgmi0rrWfOqqBqPDPuSN5VKazlX
ZvOukWbtRpbpZNV2OQOtzsfhfWtn9bt5rT/J+Z5exBMj7eQwgMYlMAzsA02MLzYdCNXOkiYCzRp0
yN7HB0VvPyA3M3+u9AYVGgc6u2fOdfW1WvTyXd1MH7HGlF+XET4jSVEWmqdrZfowykX9mDZrvrhq
54Sg2M2B3MUpph8xetnXZdx/BtamXRdyPH4F+6ly+C9F+ba3h8qT5IWpK0JZ162Dqq/rxGR3btUD
CNbzsg6WOPkkm3kY+QBsQg6QxYhRC0toPz69yJ+KKv8yQpxElf9l7Pn/MKqIFPZfRxW/KpIy+cZw
4M8QJeKQ+Bd/xRNTeSWYEkxOoDeKmpkP9q94wo8Y/rOBbLoVsJdF9Po7nhivSKApK4TijDga2WR/
xxPjFc1zgGwA9TjRSIN+Jp48qXU/381EOiEiLnoKAiX/VOA8qwwUeUrjPlEaX+0Lvka8RrCO11XJ
DaV8BuXMWba6Vo0aFTtrKR04YXnno1KMkG5WWLU79bL9IyvTG50Oe+PlTv0At1G9GjpwmK5TqOUf
KvykwXXoC9eI7vY6im9tn/qNMkV3iQl+zYvTSL9r7Wm4S+1x+VRXKpJ7sT4WjwgMqh/B2QzYr2br
jdMk823I5wUdqm7bxGuIkoc5Xu9BUzRD8H+7e3tmOoTmf727r9of5dfvJ5tb/IP/2dzAYZlmcigZ
REOR6vzP5uYoxM6FjrLw4RBTp783t/oKewwAQBTP4KeeBol/b27lFTwpk3IaKjCpEwyjnzgst1Uv
AEIiNB0BofmL1cKmWFg4rcvaalJfI7NEKbkxDxLsjyMGY3uD5TMtR7EWl8ugic+d/9uspVRFjGlF
x642HOl1Pox8QaFuCpjOF6xgO0/NhAUz9JBliuqHPMGpsYyW2rcXdEfgeqZehhj9NKwgpLNSP5jF
2gVLJA1XU1EFxViBV8rQwF9UCSF9G+n/FUkVT0NbwzUBifHlVevrMu+1t89e+IWzettd4c6ofghD
ZEUU9FuVStytTCcLWX6VcHLpCXGeMndC+rptKEF0HQ6KY7rrUOxJx25bCX+uDFhdbDGinfj5s9iE
d8SIf0CZ+opSRgdjLEofEO8ef+6pyDgJgTDcQVwyT0Aell4L+/v5MhUS78ngOIk/AaXD5dyQ60M2
xIMvO6UVugV5iq+mdph7GASE3/owjT4v9fqpmdLF8pRMMt9b0npjLZl6VRdF37pGXml/xJRYb2eA
FqWr6FM7+MlYRY6bDkN6O9tK+iVtZ8SJLbtq3aIytVutyfrrYTL+Mv/4vzP62YkL2e3ZrhaVxUnq
/6Eqo6/PT+inv/9XFKPv+4oDmAkxeSgV27MjGsWJVwwyBZtLhLcne8m/opikGK/E3wZQojh8H4S0
/z6jAVW+oidiMFF7Yn4I66yfiGPbmQvtWlrTJAF8hNQlhJfTHWqhOWUg8mF8nO3KudNxWL52UmwD
ytSM3hn5LNBhcvlBT7QuwtvPqY465ozXSwultZHZ0wPaJZEbK+16ePYYLwQHUW48+3bAJ8P/pz1P
c5GMBJ+H0ysr5lqOokTqP4Zy3OLUMaJRYTbKQ2OOWdBK+p6c8yYk/LkerwNAA6mRdYbuHPVpxLxv
/Ih923DIJ1CzRdopO+XJdiDwtAzUVVvnjkjQtm3yOETwLyzj8SNugtmhlJwKA8HYlhBqd6Z39rDa
pCx2f1dwKvi91Y0okbTDTiNBPLuTZyvma3RQ6f6SB7I9T59tkqW05x27epQMaTl2eKH/vjRL7tuF
PXxaWrmnV1AMD2pTyW9bPdztbYve9en6QvVfI/SKU9rZHmmSbnSrUinzY9ljdBNWBVaD6mw/aHKv
3FcgDoA2pSphq5vv01n/Hde6vXHF2eu2OVAV0PDkD+iGbXGyZZ9Br8+j/rFV1dAjmez8HsbWzusW
D3JzowwGBQuM7wxk2uZBz3M6NUo894+NqbXXapJNrhwPxlWbSnsmBFs2GNmS8FQUTkj4Uj91A04O
m5UOLeiMZXlclM7AvavP7qUq1K7lzHZuRtVA3aeivP/d6aXfzak1r/JS6rHJKJNPYRSqwCa1fA/C
IsLH6f3DcmT6zNiULifw9NONpltFkxZDOz2amvRlcAz10IblMZ2Nt3MuuTGQJO/lqHH+wKHDQ1ZB
RZb4CC3ndEHVXpluY5L7WM1ospM9OH7EVNGNC+T6f3IpIRCIbhOdW0wXkCE7XQrJ16XjOB4f86Go
3SLRLX91xvgw6526c1ebREmItvFSGUSxHvpjW82Esm7SOg6n4XGQygLWliPdhIPZemFrGO+qxZQP
AlnlMmvUDj9/k2L4hMMJeDPk405vMu2HuNZB/jwWaAmhLTJIvtlVeaAbS7yz1FnA5yYRAYWNBbie
7u/mec5RXCbOqs6PoR7eWV32uzKCep0tQLBxp/3ZXThpWT7vdp1tTBaDOSm6Zhy1T12155mZVatW
Po7h8JjRIE1ckE+ll9EjPmLNUt+hkVhA9LernS1zYVWKYiYaYnol/FZOn2a7rtlSWrH8uGZF+E+s
gr9pSYtdcKJKR2noqF4XSfvj5TcoHtvJJ0iCAcAX7h00Ehtw5emaXIU+jk4jP47oWXvOFGbeyi84
/vQqQMSgogpDqnOYWDlOjAf6cH00u9g5IJLdu7Y27xEln/zVNjfDcyOTJltBJW/LFg6XShtrYzQf
09p+XYDIqiPZk3tR9Qx3Y3tQtM89cwWUI+L8EezyIZWX44xKkRmRPuzxXs+CDUBjMgXQW+Rj8F83
H0ejxbWEwZD5aLea28EcX6vZV9cyePnZXrxrWjkclSr2R0A1Tl/hklnTCsjFfIxjdGOvgQxpt8lr
+/2kH7S3PAT1uvmGvGL03SndcA8acukmny9OIf78S6kU3I2KtjMfSwcvszvLuscC7uUbPF8CaBgV
ILBmxLfhepwuMWplKedS2n/S8GS9yte2CAo0XaHEM2p/eanzr4FNyodPXkl/mP87XUqaCl2Ps8HB
9d6cDplwszabao9RvzUbJ2DTnKBjL3YGGfxWyV0BdZdA7XIebXtk0BTnFf66U16GUE2stPLDSmVy
bFZY2kOgKq7qvo//aMpcxlBBmVOcbBpd/4yNlJO7NMTizK8wh/5eGGXNQK5XQPmFyNZF3kzPuL+K
jZxycm2yfPJsrV9u9boZH9oBQTmkhno/WVq9AikpVfIxShr2SqejNupqY+z8YVdJsRfoLjxmZhIk
mSo0bY7JzWM2lKyJVm2yHssurw51AYWtrbtp58Q4S2N5ysRu6gQGIwjVbL6LEr2yVrU753EJiZ1Z
qJTorPaVpd6g4zBdx42+9AgayOtDGmZZc1C6vNgRnTo/tEQHQ7QwuAyQRJsqZZVsq5sTKXo0JtW5
nueh81U5y47SVJWHLEYy42f3LwoGwskHrguu1lurqUpfmwKZqOxRbqPMFy7Knllkmf/yKucPllX4
9bRnaCCD7Tj9StRZCedU7bLHmJMa/0qtNoJ0acJjNo3GQxmByoxwBrnWmhkBrSiqdwLCxfVFWcoU
mBJ4a7PZoimXr1aZPdLNS+7rfvwsNaV6m1QkOWYhOf40zxYY70r6vYmVPfeULe6ar5fbR8ABmAmr
M/U/vf05n2wpBmD6CHrDnWTpiuO1vcXJuTnMEPM/pDF+KIzd07tBI28wmbUcG9zqd/bW+UcE7oHJ
Hgk0Ryusw9PLUMNaxzeetwAMar2akx4UJkqkVy+/64urwJ2lTYVd1pmD0IRfV9NY7Kiqgbbe5fN8
8//YO6/luJEtXb9KvwAU8OYWQFXRikYkZW4QlETB2wQS5unnAyV1k0U2K3ROnIuzZ99MTEwPBRSQ
yFzrX79p1Ez/Mx+F9ZEyUWCMyamNK/BjW/wEcCvG0qksN8/v7F7R/HFMmjArGcm//Vv0137M6i6G
jAQVEN/J80c2RARGSKlmd7OSExKY1+JcseDliFjAjUrLyyVp8HzzZtP7WI9tcl6UXnmLil799pg+
X2MKszHIvME/TP5w1EFpfYwIPUjJSzX/AJHTd+aEDYpvMUbeFGlufUGIS5KP1NrGf/vXvPIVUJjC
/F9/zdquP/8x+hRD1YyG7K5c2mI34MwUTNhIo8zSNH+Ykd9i0/O1rPSrRiJqevvi+1yDxzfGMJKC
ER9cqq291q0uRZECC2d3VdFZcInKzO+VRjvuVMSlORmgu9nA4n1sB3XbWqP1vpbRfD1FcFliCEP/
B98CTgdA7qsFMzPq58/CBvnx0JFk5FowmhQqxuJjYlYHvoWXuznHCbXB43WA2PZqZekRJojtTXpH
SmweRDnmt6kXl8c4Ai3HS21NB673ykNeI/N4xHjfrKriPZIfFPGO5dqJO2+UnxvH6vw60S1/1Oz5
eJkM+5PWy0/SFHEo6zE71gaIYJMqxanR1Yf8M15AU+Aw1LMAi1gkEKi2T5lJ0tIpsrnq72JT11pf
jXpxQqMEr8UTyY5VLz7y4KqtHeNc7DdJfJekqJwPrLv9T3i9C85yUuZBZ+h39940GZpjmRtOv0IG
bkDKbf+R8jQmWL4eNrgAt6RPxcrO7MpqO1t58bUnePkmUvSHyoP8MPfXs9V5BwCzR6+LJ40HZ8GK
r6x5rgAs1Bt7X4OGeroq3Uh+cjjtz+KhyT7ZQvQjLmwwuv3OcUvpi05oFYaSs3Ueu0X7yW5ns/e1
bLETfy6M4n1bDXC1tF4lwsQprHPbSQzhy1EK0y9taHT+EkvtpiTAtWeyntQXvb0UtU8Jrn7SYw8F
5dKP1U3r1ZoKc9AqLsUotCs0RGUGfpOaN7poDNIJrVYlHaGO2y9IrpNvNSfqTVHWkDLaRVSZj+2i
N/tqs2S9r1tRey2Jd/pCsqF2N7seZAdrqJGgwEZOskCzs+ReR4aXBW6Se9hV2tV5V3fxN1kaFaeS
pddfjWWub2otMb73jmIYCDZK/ash3bQLdHgeX9EmtVdYpTDEaCoLNiWkVYrZhbV0lvZG8q3xnLL0
sZ327gxrWKTfel53o0CGnEBiG28JrGRREkIem+yzWpXRz9bg/8Uwo3moPvTdw0MP2+n/A/LSihe9
MYgd7r8/FPXQPDwdY6x/888slhKeYwh7FpjdqFaez2IhL8IxoERhGMHX/HsWa7+jT6ckhkoAe5o/
+3uIwXwDlzlOGPYRhmJre/QHM4y9TZuynyYDhhTQJxfCkm/vaGggMsyGHELIjR+jTl/wGugZuU1i
8hPoBk+ezeXPT/4pcPQKrQE5HlFPoMdY+VKkPr9cZ1bg1Yhhwo4hrL/Wkf2GnX38EqMsPllG0Y5+
6mba5Fsx0fD1MDerJZChAcQuverbWqoSG+UM+udOJ4YmrSLlWtY41SHfms0rvcLlL4R0SWoUBv3q
zpqNbofdMxrWqHV1vDzSEwYV1UlR6PpNYpVNE0y9R0qVRKIzlerxPC+TCGwr6ocQ/V67je05if1y
mRumvJHMr8YkcXPf8GR29fbjeRQ0PNkoH98GpR6LxAUyBF97/ngUCiitWtbH4xXtlwr+8q09MuLf
2IpqBHrL3BwalnRqf66UL/xvJu64ZgFNSWEYIPw8S+CTLqRjVM6kkmcLFbli1l3Htxl+JYGXp7Ce
iUToZn+pFswkrDbHjCOTQ+nLRWobjaSi70LKLMM8xbNPxjabj4s2s1q/r+yjSe2t0nfszD1VU9wM
x9lQzmpJutiChUrrO6NeVP5SavGVESf5pwwLtSVK4VK+/aRepIiwbtcRCLWqvjpq7o/elqUrGg3C
fKhOC6bAsoDg78Y9jPAY1MCftaw5s1qh7LTR9nttsBiEx5s+KdVATzX9tNKm6UM/PiZssHikGHDg
zNU7JS/jXSmm4kC3vd8Wra/WA+DjC1ud1xg1PH+1mAeN2LYXPbzoiBNkcaMjOXmf0i6afIeRjm9p
MvXBcJKwSlFFlItn7YhDkQeibPYqhJ/3AfuDOm0tnLy9JdYXFukuVtyHCyq0jaUALlSaOATv79dm
vy5D8wlbCvD78XE8aVmyrG3dIs/6MI/BoYXVTaE7dVpYxKYIRG9MRzQ69gaZiosUJI5OcpHhfFfb
caAVUX3o6b/c5gyiZrGSWv0sDeiNz5++VUaVg2OJCAsSnM/0umiOY6PGqj+xRsqQZCyvVCNiwlKV
fXOP7cYJann9lNFZdeHo/Y6jGGQy419P/FFW0fk4dO2f5vEwgGJ31Jkng7EBLe8V0FPfOjrW1yJc
xlX84KXni1ad9Paongwurje9/vOx/NGhffHWcfwfwhREvflke3nBQji6T/v06fH9+P//6/x2tHcY
ClO3rpw+OC9/n96OCU2QHoNzbE0vhW3w9+mtq+/Amyl419EoH/66+n8zqdx3oBIw66GLw3MCgvmT
03uvyeXrWKFz0CxmaNzEvn5oATrH3TxxNhVaek7OGrVKysTyuJ5TM/Jj3avPHSmVh0nk/YU9degP
njypV050fv/TAcmvOzDXkaGFM9x+06dnbY4pXOds4qqGWdAa8GiTStvoeXRAK7W/ca2/FfK3AToM
wZrx/94n3HZKVKqjvSk1aJEU35hxVkV54Pe8fKJcB+UMKAtg+ouA48Qt1Br3DnOjyFy96OoZM4y2
XtWqmdqr5lYvi/6obSvlvT0N1kc51Xq6ffuRrp/50yKA9o2TgooRLB8Cxz69ynOq1sky3dzMXSs2
jS3sc0IOPKwQRbmbbKtCfxEdcpIFenxx2RUp4VjF/5/36e3tPp5eRqtFt7VByJxBV0nSRD2GKWIg
eEz0xtt4k9bFx32njUuQeG3l+IhOUS15TV5fxNgu3TaLOs6+zAvrrGrswvJVabf3YOweHl41hBQ/
6zzjFMp7R/J7xjyPgxBfNt8zlgnr4CRa7GCeK+hY3KmGGxnB3DeqW5fTLsUOxKFVzFLzOw4SUFrd
RqmwE9PG6DYx0uwTLyu7dgrD/OrmbS63MydCf1RmmlmAMnr2dTx76ZeF7Cb7qreSorw186nAFdya
2+yIWFz7c2zNkfneKLxkuM3NuUAJlCF0datc02nkkCz6al/Kj86a07vRJtNr3kdDoX+IbacSwYxh
wO1iL4O280x8NH17TJhB1J1pL5tKj4Z7u820bwblaKiCmxmntUynyY8mrCow/1Z70iNVqTWBqUnn
HD6LmDeWw2P3cc0gAXvIeotK1y2KJiDNLzK2VaY0dUgiDI5Bsp+GEsJwrzNRXwG6sIfDf1x1eJTC
W8RrP2A8WG4ZrnASm8O8jFirDdZ7FxLTTUzas+drGCt6/lQs7pkzlrSfHanT38piwryGg6sr1/LJ
ZFYPhKWmTA382V7mKbD5UKBEFs2DQm3wYcl1pHwSBocX6KIsf7ReaiZoACc0UTxOeVl18mudpXPr
FxkGK37nWlTZpju13yJya4NFEdpRp4wSC2A6kquid5IzT9jepy6WycOIt5qA5qh6vQ/Aa3wq0L7v
GlH0O8dU3NMynx15mime+bllzggbB09TPxW6eVINHvZqzmTo59NEdheETc27klgOdKGdorfyNUw6
wOEY7YSw+MWGpJbWDsZKNZdAuub4ftKSAQ+2cqq00KsHtIaWriR36DiSq6bIC2WTmo03EA7k2mlQ
QJXZuBgaAUaiVstXJzcq85NhSKBqNktrVieTmUXLmZdPWRmCGnnXqeO1Q5AoWAoEtciXnZg6RQb6
7Fp4F0UVPNVlUJYlFEltQywbi/grVG+bSCCvyNBsRA25mb3sTaCAOvvWOPWq3OoX3CoZAvd1oJe2
YlxkxthHwVwh7dnk8EffZ6QjTEFaRsv1PMz1Z7df9G9xX6eWP7VKdDXXmXuRMO63fY2U89t2cFjj
2aiJB6d2q0svVcFaYaNnV3Oq9UyRI7WAqQkGKraupVh3pqKWXzrc2354Va+4vkc29BdBRfxVi7He
Z3PREsr5sbIx0jLzUj2iS7WiC1l0s+oDXadGoDrxQGRuUU8aeA2ZgoGqomD2Qfb4Thghepe2tJI+
1GVFY8sMLQ+0ilQAPy6tugxEipeW2mdG7tsu/UGYDzORE3arqGSe6FR3PnJdTd+mat2YoT7CnA4k
FIvPrWJDP1qTMe6tuJ4qX0/6OttW5TDZbGTKmmwoIQPzsbqdHqbYHSRhNHSzRsslMPMiZ7SIL4xG
ZCIw8hJTX9ttxnI3SKNJSDxSMXrEv6pQd0szdYXf8+0sdDRtIghFqZiqDGqqs7lId7qfhk5xwrx2
GnWjwr/HR8Yx8BCkbojRyGedMYZok9TkhHie3AqaMTOqcMzd6t4FibxcWL2JH7WJbvjAosuFPSuV
RoKVjL55AHXmls9t+FzEinrTKlYR8UUwm/UnVK+Z36n6CIM7a7Q4hFrVuYFezYYTel2XM2cSlXUD
bNY7R1VtZF1Y2Qx0T8ahZ2VOeWffDiAF0BDUyi2DyBa5dmBgvV/2k2VA27UCDdCZIFfsoRsuwtds
qAprQ6izdVWIqxrrw5NsKZpr0+FZvX1wv3Y1LAKIZyEm1Hphpoen/1LbIrM2aVErlyO++OTQKe5W
GoV5nmT9w9uXe5EpsWZEruTTNSAIGuLjf3/SY3UYd3VsIeZGLvFwlbhpleAXOThToHakDvtWVuEz
MiZZNm4yZVarW713keL2koW/6b1WFGFr2s0cEodinqtDJSy/JkspChRZzeO5gSYNPUmhiDkw5zjt
HwgcSA5ph/ehc7Iu4bdBksIOmqoYz6DnlZ1mu0Pa07dvCE1QYqwtseb8aiZScBAtuWefUitN0DSy
kt5o0lSBiHvRFWuL6MT+Nbr5o57oP105BSH4yVJ70Q+d33c92ql2YEH+I556/KPfoKb6jipxxTMp
xqHwrJLLfwQmtEusR3ih9Cb6qoT8DWqa71bExvPAO2mcVtbo767IXOnc/CeaLAAS2uA/6YoeEwKe
VtCrTBTDEGYxtCSovNYP9cmHUYhBrbM6IcaKnLDERxccHTGbIWDeBt27KWViHhvk2Gyn0cDJNx7G
j/YizIfSTqL7RnGOsO+TVag3mVf65qS3HzVD2VVdU1/KfFI+mL1wzxZq2Zt09QN2xowJoz5SoudN
9aUdhHpTj+nwIBrrKo6d1vbJbJHhVMn2NCPX5UKUVnSSKBYGb0zlDV+fhfne7eoIjbiHMGGSrvbd
LgfrE9htdzlLg70fWPJD3OiYb099aSX+khr9h0yBUY63RfGDgA6v9Zmk90jDsXO+06h5vi8MirFi
ZZu96qZyWNkIfeHrk2lSABSGIf3acku/6KVVbw0p3OOi1uZNZMTLJ9uOsGNwi/q8pir9EpUtisZu
ZL6heuQaDbMTz36OVP649nL9O2zOeNfm3jYb1MsmGrVbuxLNdwIp+ztDofrwjVhVjxy98gI0oJyN
ReNUa5HYHntuVqh+qyzmiSsTAlHnaRj9JMnTb09W8iv96n4XCQaExR2rFh4oCNg+77TKF82kv6hC
yya/OQV6P1Znxf3ZRf7RJvK/AlixwAP+fThyXiOWfui6+/75RsIf/d5I9HdYJ62ys9VHFVSS9/V7
I9HfYSS2KjUAEXHhWmOCfm8k9jtIHcB4KwcdkQfH+u+NxH7HMIPGbqWlckxAvvmD4cgLGxkXFwQa
cEjhOJngJ7OiBU82EuliFTLp+RQOtiFuMfRePif5tBvMAkOb0hy1k5EIkauyteuHaZnsy1RZphMi
iJUTuqnhsx3nOsnk+XCqF2Z8PKd6cY0vX/GLj/9H6+0//dCCmPLWWvtwjzL/r7PhW3r/dLE9/tXv
xcapRUbsqhqCvbgO4/5ZbNo7leXClI5yEe/WNV/y92JDMwQgiAcUEh+OqHVm9Xu1IVCiBkOjSwGj
r7XLn6y2l8Mxwm7wNkCbCXOJGnIPmoe41UcNOQMwDo0tPn2ptxGT0mzVOkFgO1nfSsY1H4AU+rNC
60aLU0UUu3yuT9nHqgcsPE2m3b2DVyim26ZPsvdy37txctaPY3W22GpG01i3LVNrUmsv9Kk7M0rP
vISY491XUZpexjNtn5KmWhDTj7fngoBjv3V7O8WPHMZloJWzui0VOVeb3molXI/qKsXmLA/UIiph
C8f/3UohN730yADUfGt533RUZN/vv/+FR8ZfN/XX+7h+tszXv/5nmePuCU2eCo0dcK84o/iCY062
2xpesya+/17m2rs1NxldLskolE0rnP17mQNno7hiagJVj7EHm/QfbKpc4hm8udJObWf9h6jOSFJe
//uTPZXCMZ7a2PKCZByHnZTC2EBI7H8um3+VKDzaBj+pAWEfwqBdx4NrqA1f7/7HNKZEqE9klyp4
qt6kxpBMm0JISEIumaWf88RUFH9OldYO1TmbtM2Cc4fqa/00XcxWlc7bBdM5Js4NjKGNvXZ2JGoP
GcRJu08Dkaj6dNbgcnVRStRfm8V1p69mGfUcCYaS7+Kp7O8oKimUdLi2Vihb3LUDIuLE58Vqustu
pkM/FfYSAaQypr6Cha+3/lAMXY9PkTejV9UUxF0CR0/rOCpwmDjOHKjJGZ89yVSymd5LF2Bz41F1
KUDDc4uuMDKrM0g+DGOzqhpAH5eIxDnP5OcF6ugtP0ZnhPtMPm59gdlNepfCQM5A6ezhruWYGgOm
9Gnnm0o1nw2Fk+HvJzrzWM/Q+c9jCnZml7pcNiDw7eiXgDe576ao5YI6T3AqsXIsNsBKBt2XFFs3
5eIuSlhDx32fGEMk/Jb8w6vV3j7HE7OItjDY2xgQ1IzcwOwLd2FKDy4SmEquvweH17/msQt+Q4qa
+/3JR3S4HMQHl74ZdGC1iIGyu29XlpdTrzvoMQP4Wd6RmBbojUbyy6/gXxfjfof78zKo9fCiwcsV
jP35mp+ryO09QgeDWVTjcZ4610Jqelhj9HfqggQFaRRFp1pWDwGfbXY2RdmhqcIeOPF4C0x7iXda
DZD4n89vIc4aUOayUQLHSsR5MXXGUSpSHQpR0kBQZOD49pNl/3n6mT9ej02G58unyKaydz3cJKbc
VDMlaBCjBuZi9WHRizwgSVnbvX2pfeLqei34m1wHVSLPeN/6s0XelQo3A8bsq1TZtXoqPimztKFX
J0rf+4ZRWUuo1JkFwmeJy5o+5GHEQCTfGkVmnIEyJG4wVbW8aCX3vYsWr/fgb8k06Mce30f6oTYN
Gz4fN5hhP2wmsJ5TmrH8Kqk85zyjj/tJ2vxvTfcEUwApePKqXwARN0OXi8cTL7hPv9XiNY+ox3/i
18nHrBabu1WJjZ+a/nMk+6ubcPR31FU2PlHrR7B+hX+ffDrmFkgtAC1QIxDmsDYav04+/hO1GGNc
FVNZfFgwSvuDk29d8k+OJCpPdHkcSsguaE8oM59/grMyK1HSL1B2xry/m0sz9rWxrkO7MAmp7NMf
ssuaO0OrqXD/brpe2eT2PsWf16W0Xd2pVj/AvS5mmZ1qbPCF3vLk9JADt7vOBDh7qlaD9N++1np6
7/9GCOro7/HB4vDd++x5lIOUco63hRvngVumeGMT9Xpgc1nveP8qoDZYmXPAU8bszYKFQBtra1yF
iX256UU5bp1Iy48AX6uTkTSOM8S7EMt2nRjL47d/4cvxLA0m4hHkgJQylFLP36I1DvHiFlx7Qtmy
cRIMcpTlvFaHdKt3qbbpGqCVty/5ygukw4AQQpw0Dc2K3j0tmQwryvpaJTFrjNo0iCrV4PFmUDpb
KzkwZX/lydKAIgiC8rDC2HsnleclTTcqClEfokkv9YgQDm+p0mNcLvNTcOAvVq6eYv5bHBW9fUgt
90j/23uvK5a9/koY1DATn/9QG70G17aUTSNrpPyNs+zUuTV8EDv3qBy1Dv9MnMXdah62abYAnPVS
CTV3hEOUf1pp0UGiptaBZ/La40c8TEYa6xo67l4puWicmHVtKBvTLLztKlgJmHE2TPHwO3/7Tb/2
BFCS4KxMLgWb2L4GQ2uzMS3MNNmSxlAzHo6sr0ntFl+ADq3bVoIievYYoDGpjof8TGnhs1FTZZhQ
Tu0WX5blCoeEg4lqjwqBvReDTS1oywrQQuPeX/Sl2sS9WNmGkzGkflc4JVR6ArbDtPG0mhaxcG+K
eNbeY7yJ6KkZ5yQoo2h+j0XDeDLqo/JxsCf+ataKJBQMxANEUA1crAHrncpwGEuUcSg61zxLY+Vr
meMrRwwZAKEypcVRZo/WBzKHvYOeEi+/50cniZUBi50D6/75mstxeKdX4e12iZNvLbkMpw4uHsIX
tTqp+Csk6o8pqskQn5VpCg20fxNhKlL3hwkbI7+bkvm8nBSqhEY23seyFPYctnGcYEJnzIeobC/C
7cAvKFWJsl6ZGjRSezvshBf2TGhltFnqqMZ2IWMSXVcYiJZM50+zpNauRZFoNZtvNZwvcNYuM33A
jj6bIyX3tTaCwGkavcH9631MiJfoA8bH/B963YNXsYYMqL5rxh+aehkvUSkkVx0mBykS+ck5TZPc
ukwnr7hOC4s5b4XHMtbrjDh7c8eMUj/B8cm6Tu3IxbVQTLMPoOz5I3zTW6QJ5m1GvfitNzFB1Ybu
kA3gy/NnlUBwUOPgZq679PO3aUhLWrFhRiDYqbwtmlnd4UdqHTh/Xr8KIZBYDsLE3j/lGgLPIsVT
o40XuyIc9fmhbmz3wK7/slzgp+BYxV5Iu2etUOvTXV+p23RBGxRtoLD2oZUtzqcOqQKZFhUQkXRi
f2jGLpi7Sj9wxL1yZWZxFAMwtTkD3L35SSZ6D6hSeBtpGRkC3DmnWc+ZQXcC7oJzO8Zdckcgp3Pg
Fz86ejzfZtY9huVNBWGtau3nP7lL7FRJMsPbGLVq1LBh3ejOkJ2410VGQofXWQpJiaqyzVN0LoE6
q8tRPZUN8rRMb9Y4Bqc5S3J1/p6J6KwdSwSla1K5n6PDuon0TDmViWPcLErclL5dVcm1klflN7tQ
CL1tvOxyGvLoQHvy8kj9uXFC8wdAYXE+/1FTY7Qzcg2E/Y0nt+boeh8aq72GkccG70zDlinveyj/
yc5TpkOhXq8/Uj44hsUYFNEdPb96jhmZwmTe29R5M+z6zkyCSKm6oFIaZ5flrbwolJKIlHmMQiWr
OWE1K98uhWpclno0b9rKvcsdDCwn2FkhnsjQlVUHUn5tAjyIkfzBbtRD5CgPsWHBeii7e7Rv0fte
Nw7JBx7f/9764GtwVgov5GVE0s9/TDxNmkyk42zaWHeuF7YTlNxeepqUvdajHeqwJQXRP077yAwL
q0VUXHb1ZdSJ+O7AQb0uxf1bQXRPmsVqeI0m/vmtTBXDszSv+Ua6vONAHrp7OSwEthmDOHYXTblw
koWRlokhdCs66UNIOtOMrr8+cCPrjvbiRtjsoA1iIf9ieXm8zWJcfSNk250hfzheFks9xjYrPaNC
w18c5Ql+xvHZLBTzCLDB2wE0FGGT6taB7/eVlQ7Yxk61unKjYdg7mhJDj0qFwm7TkiRyC//fPbf5
Uk8RdrUwr2MHJYZ272FLfKo4oj2ge35lU16zWtgt6eFMDLCev5GalEEna7n65EXReSQ8d2uUZuc/
Pu//tuVP2/KVKPN3h/miLf85arlLq2+wAx7b8z55+OunJWVaPYhnwPT6T/0GpmnPSZ5wKKNZqKtL
zdP5C8uQaB8Gd48tOC/3NzBtvIMSwCjf9mDDuuuE8DcujWElMVMroYDJDFzr/zsLZ6gC0BKwg4WC
wExyX1ISeUrnYmuVh5qs8KpHMMvUw/akqIPGEy0cN5HrcEYN4y6bPbg2+ijcS9kX4lbtW1+F8AOB
sdYj/H26NtvpkZV9Yvyu+tU01WdNOvdJoCl6fOPapR1C/xw+zD1x8psButdRJg7Jxl8QhPhFQGL0
3LQj6uqM/PyLSHE1d8ysIuo4FSKMZ7e8NJsR0+bMSAIMmIQfCeHcCK83Q5Ipi3OjE+bV4Db5DopU
x8inl8GUaZcZsPAJPE09GBLtNrdjaxPBTT3qq04cPVlKlz83rqcSsf1ynHs2yQJkISDuRQC31+u6
+DRjq4Ypw2yU5bYfl2kTj+Ud5aOElNiS2xGJ8cC+tY/P8oh44SxK6h3TWAcgzx8UL8kzalfHnF9m
+m2ezXfNiJZIG3QvqB3zQrc7e5sxHQmIIEu3JIl4BzavfZuax1uAsbI2vvgngF49vwWnpWVyJLfQ
VLDpbQP96Gxq1adJM7CjtxLnXBVuF5I4sOw0JVM2+ayvfUivbGwEaqdJqsHga/JvTTk+RoyqBx7S
K1aqCCBWfBUgG0R333wPSwmlHCqHh2TcpfJ8IGayUyZf9povKwyCujoosgtbpMGiTiewS88K4zv8
FT9TyiCPrHDWd0pc7qg3gmVwQ9wfQsP7PBMGo5gfm8nhnFSQjH/oBvPnpv2vAPz6/p6ekbxfLADQ
WwAqOMxW91CNNmEUgidgFgqlhoY5dRB7sZJCDwcFWipLc6CAftHGr7azLF/8USnfV+bA87fpWtL0
BjjSFEzKvB3d4lSdm2xXy7HcFESCnOuD8XXoM8dXi3rcuPnSoJ0jAVtog+K7wrZ3eDEUB27r5WPg
rhBVrkMADTn2XiU6eG5XqAN35XXTyjdP9KBu+u6IPbYOyWH8Fc/3R2fl/wYaDGOHJ5vci/OSZJc+
Fclfd2kXp68GHTz+A79PSfMda3SlGjC3dNi32Ql+U2Ig0LGW0NOxqH4eeH+fku47IAHgGZgqbJpA
A/8ck+47XCp536xGNMV0dH8CYu+voVVpBJnWxt8G3BUt7/OVPS9d1xB+4oHhdMx1EAoHFXk6ctkN
xfzjyWN65SxY1+PTz3a9loubOiQfVMP8iOfXUkWxFFIQd9xXFgkucZxt7BYXYC8Rd29f6RHDe3Ep
BnSgK4QwwOZ4filkKJ4XpfysZUyCyvBOpXtXldMYoirOtyWW5pDy5LGdRwp5Y82n2ZnCJVIvkzSu
v5TGDxlfK4xREVSWahhhEUWmCHOnXA+kaZSb5JDuav+YXB8NQ/61WQZrf8FshlpeWuOoeeEwG/gA
iBYccEThgNmZ4zdaRI4vZ8zm7af0iJ48e0oAk6wwCFH43WA6Zjx/SgUUk2KYSy9sMsa9bltfxa38
UehecYW47HyMiNwksqw+T1JlCiZD25iz7Z1LeCmIJ6ywbbIwTd2rxOwZDiBpNoQk76I9b+TdpOTj
NtW0Ge21DbdlcVBVlHDh3dj7Mlu2X+RN/QHrzatJimnTm4rBeG8xg8F2E1Qy6S63EM9GJWZeWhPN
QdchDy7jZiPqpvgo1iHvJNMD1jwvhK4YHK1jznWJrmTX/dIBOmQ8EvnhhYk7TGHnlFZgzPl3lGmp
j1LGCQcRfyp7lD0akIQaeScF0SX4N8T27u23s+9hyorgVvhOmO9yS4y0n7+duc4dIoMIP1K9tPY5
akQ4N+BvWQm9fmkzesECGCLVwzzREEmIvicIDIa41X4cJSZNb9/Pi53i+e04e5WcZw61k8vaCz2l
ySGetviwGJ0HXn3XjbhhvH21tT7aW5qPRD0qR9yLGAk///HpFJfMaz03bFsiN7yxl5u4seWBL4C9
8uVlMB9mZyYdBS7p3hFams1caKn0QqVAxi2n/osxTUXgpMN5qeAYH2dLOE+ucdKQ4eZHmnUyE6ES
wplwEutI2IUaJLUjdvZUXjcGueqEix0xE/9uVOSESu98KLTofBnVOFCMYRtVutw0dbpTTMUGiBNk
wcv3BlFnQZt4t52lXcCoME9R25EYL/LGb+Mk8720wThuzBBnlf17bQ5drNSP27gswygB4ykVB1g0
KTfmJLrAKaJ7Rc2+59X4Ocan68wt0NF78YJkW4WF4rGl5OmtTOsFQ7wW14BaAN8nWbLJiYUPPFkd
QrlfXcs0YlB0cbGBqbe39SdTgcdgXngh0VvzBoFZncWoWshdO+ot5SaRSX2qkQi5pfZVfIdAFVef
gHzcQPJnB8rHFbfYX1tseFAZqH4N7Aaery0crJCsRJFLPoYL/0eMtl+qNaly37zRbzCRwc+nP1Rv
v3pR4AxEtTBjMTp6flF1GfGmQEBGHAFNZu/hQyF73+za8yXtmIHlGWzu7PPbX9Gr2xkeURCn8FNi
S14/6ifsrGpk8iDbjOPdGo4FM+wNQQj5Dk2nX0vFCxQxfCG1UfFl7XyZ1Tw9LaV15AqsZQ7cyYvD
n+0D9zYqIbACGMJ7u1nUW0vdDDEWxN1oBnOpyiBSDRQu6BIDtU2aYAFiCNp46k6iLpvCVvTuRneU
9w1VyYlLTG89AFtOXXagRbVeHL7cGutyVXE/xinu7TV5WsQxzmNu6JWfDactLor5/Zz3SNbsLXxR
jY9HbXa1aRwjhyatcMb7M2e3sNJhk5UwYfKYM0pT8anQO1yrGu+zKA0LoSD5gZlxneqdCBKReTty
CvjX8CIPnMoODHfwI5mdt+7o4gupfJ7SOYy9DlOQ/N5WpYftEauDdPN8zI5wq41QSMZVMNTp6j+G
x9poJ/fQoVQ/WeatqLXlzIkvWqcirq4sCbGLxamitkM4liRz4DsXxPGUhRDLnDBdGOhrbQHd0zww
YH3tpHCgJq27KmWet7epQjRt8HZy3HDMPBkagwL7FF+YPr1Ndb37uYX/UVPyH8+VXoPO/h3Au/3w
Zi/C3/7Ti+BFARSmkpS20kWf9CIWHgeWifsB8jPsxtbBw2/Ezn1HBhdsaqjMqwffOsL8Ddk58PNJ
a4P4uZZLcLX+pBd5ceav+xRkNtBe9kgI/883KypcfYzRVYcecm89nXezG/1cLf+KHKxL79nWv3eJ
dZd+sh+yVZIkPXIJMr7P9QYdegPgIr0PT57/5c9/8Cnq9eILeLwMSCZzLzjo+t5m38NyjHtVjcKo
GLe1WZ4RyRvmlnfHHnb89qVeIE1r6wDPVwNlW8fI+8ExnoVhg7rMUehKeYqf2imqXT/X1LD9H/bO
Y8luZM3vr6LQSlqgA94sNAuY48sbkrVBVNEkvHeJN5rn0IvpB97uO01zSc1CK01EM5pk8RycA2R+
+Zm/ieUeJ0qk0KZzLcUerd9TWsrrQZoHKYzDdne9We5VnFV+/Zl+OOu2j7TxNqgoCT+e8e1d1jJT
K+p1gVyaKKRFxSGZRZRr41lsD7Zzn0Sx/EYT8XeX/C6Gm7qQwHwYepWqeFdJLguqd6nGoBozvDuF
by3eb2qFny3Xv3/Lba39bS0Nbm7TGOZbNrjfZVByE/N3Cs0/TMi+lue0Dzc5EHT3vl9ImSNBzoiB
hxvXt6uKKp1rHhSuxcj8yi7Nq8kez/2QBd5Q36qm+Zuj8cf8gSfJzHoDinAq0W369jt2pjXqed7F
oT29NGZ3sw5lKPvikFfexY3TEyzSU2Z597OH6mvpPiX98JvD5Afz0u0WOMx/NvIOQInN/Orvt9mL
pSuMqYxDWQIQW7MPeldeGsblyKk9Vc0a1qnw1XGODGGcMD/FwE9PT25ShKMWRxWse2HxfNh4LIUL
DrLnHGnwSc0PUzNv0n63v178WyLzfYhhH26q7GAPsVv99vO2HV7HZlLzyKR9NfScu4qITB0o8Ow9
KH1/pjlyVan9268v+7PIRgljgGqkXoSA++1ly9hhw80Vq7Ga37yuvN2MiTs7uf/1Zbb5zA9fj7Yx
BSnajxwL360IQ7hajK1cHOawIvPmtjLdHjU1I2qGeqdm0LEn8wRcZqfmymULMTA3I08qF116l7kq
7ppq3TPT9JV0DRdH3Nn5HJWQHAcFzS4DP0pVLns3EzsFYX6vaW8aKhdEKUJa+MiD4UKpTREXx2tx
/+vvBj/tZ1+Ogdam26+Cd/zu2a2J6+bK4HhhpXmPiVPe6st0htxwZfdxWGDGB9YLq1xj2q3pcFzs
RvhD/kpLIELX4ZQZJpia9MOyIMQBZqUBQzQvNy3Lb1HMoJHABWIrmBCz9GNI3BhaHypn2hWAt5PZ
Pqxrdi871mVX+2uuRE4+Br0m99gzHBYKR1RHQ9GLfVUiSelSSHIn1TQLYp3I2rMh+vnNQVh8aa1D
xx0V/D1GOtdW297E5UvrLCD2+2MGnhJ7s924JPdyNpEq81ZE2GGT5hP2aKK8eM4UxYgEe232YXEF
KlqWb5b1Lbv8MkoRONBbxVKEg118wDz0XDrup9lQdn2/7NsUzZckO62LflJiNPjRtADpfdgwfpba
vepmekqz6nZKRRkoSXdDS+zKFXI/2cnemstzDQnKEfHD6rWvSkPG3XTLtT6zbU33udTSewfto7Qt
rLBZ88dJNrXfVcVt5pkHRBIiRSTRKIYb11WA1KWfXCTrOIz2tUijopmi1NHfpRlP1Hafs+1csACi
SC8anMAeafjtLeMq79CgI3hsgaS2vyTc2y3ubvca/1QIDpHZvtBXbYK04q8M69MizEO1QbE49g6O
3dxrWXnp4iIsV+dBmedzkSq7rlIu23vVdFfF2t94eXJykjjqh+KyTOJUzgOEL0vuR8V8xHg4mkRy
2iQU8xiLSGV9ig1kUi0WnrIewUNdDWIMkPS5NN6yr3TvkiHph2bs3RZ1lFTdC824cotkr9ubdoR1
EDkTzTG5nyvadOBjqoB+15sslR1+kNsvHw0ejs0eZkrhPQAMeAJ7Fi1Dx1xIZYHMWnnJWnXfIMBX
OuxbrT/2aKmoscmwKDkpw7yr8uxkWyKaEWwx6ok+mQybeDgWk+XTKAr7gRvr2MdUjPcxTBW37W5A
p0XY9YQGvkuiLcNq5jWCRejMQwAr6mNflblfq2hi6d1x7M3T9qiTgj8Dzstd5VmZhuNszpHW5gcV
b4+iFfu+VnamWHZghFy/91jH03gcZnFPcnzK5QoUNv66BuDDnaDvfJHosrR6HBXJGjq6eLDB/JkF
pwsHq60/utoY1Fp2srQ5EtzWbns0WxXVpR96kI1mCX+GdTKV5QHrzqdS/51G8s+CPOB22hYqPoiA
1b4N8mvX2oULrC803O7GcQdAl9BXLf03x/4Pk+av7Whm84BrGO4zQ//2OllsFk0LfzacvfxLwi7u
bJTvi/q2sGTYa+YpleVh3AbqEiHiVqlu80q8385U1YrfJRMrqacjhhTLO4fyFWGpIFtk+Otw/WNT
icwATC30T0SPAZh9l2YORpagfOvSvNOkRZdcLXzprR9nyzxkunFa+L/iaSfNHt9W1IFMJKsdxue+
qH/XrfxpnoQwyTbH4dQAVvztDdOtYkbTmHmDnJP7dHAfzWp9G3O5H+jR2Q7VrzGcq7l9TZ0haB2C
halEv74dP10bf/sI392NZSqVsqeLHFrGcu20IvOTGu1DAAG/vs7PFocDhwysJPAK1sh3i3Aq2lTR
B2ObrRQfGtVEuVmJKOsOw+p93SPVFEeOI2mVZwG+MO9ld2N6ys4gCnlxd1TUadd53qXu0lM5sm2T
8Tet6p+lzZzfzFKYanj85rt7YQsJpLnbxim1oIkyRUlH4AEGn+XYeBbTTuviaFS8J0XQgio53n59
j35S/20iv8hv4alGr++7W6RkjpG0i+qBbnxBXTpyY/1jSh5UVL8r/35S9zAFBOmwOUTwm++v1CB8
kxeth3XmERfhyM70MKPL2OhybzQmEfnl118NPsaPSdJGk2ZuSd3vIBH/7VovbJQnhpRLNiaJGAfH
aDE86uCIkOh2mp74Tgvknx9uVSd9pt1ouI0fz/lhWxFoUwVmSyPdmCNpTiij6gdLFgfbLi6IpJ76
tTv2g3hP42vX1Op+LKeonacos8tw4TXlMkUOWVAnxBXIm0uZKs80zx6WPImytr/RZIaql3dJcw6/
xDoNHUgTYaFImp76EtR/l92V2ew7NDpbO6PrWb3IxXlWi/bS8aG31w8LenP0w4fGOICTP7m15dOt
i2aTM25J3m/Z2Mj1qn48W20SNcVwnCpxtWQIhI/DjSnjaCILlAhgaOq6dymzt10yevy8725UIqZX
mIctWZrnMRhz8V6YCi1OKpYhO4G1+zK5+cGgVjbH5b711tuxWlQUgaed3ZAipv1RIw/eMi2Hw3aY
Jk634hAnSpSoyr2bi72liT2n3cmUy0dTH86rWK63+I3/zSnWX9I2vl+bArCCcu69nDO6WaAtEa0n
92Jk4lgsV3ZSvWij2McKFtB1/Kz2pOC2e6ENEcgJuDjPIV6HoG9YBV56J8g+W7JepxZkNd5FOtjW
dslpRnVwu4fT0N6opbj3mABourffXpeuJIacqOpiHabFuFI8fs3Kw9ymXxbuX52N59J97CZJpWcF
ADF2g5oGKQe+njOKifO7HPwjeLP71fGibiB/KopwVuV+S2TMDOMhk2aoHRtXvbKEHojnmHok9oYb
p5LXUzqdzZwDP+OZstaENyEdXF4se7m2ypvVye6zjqS7f4FXEABCvt16Rm5MWmXNe60xTnM5HRuZ
nAxOocFEgSbN71aZBqKezxXFaW3ldxUFa+Z1bqh03DZenKDJfFqb5GHrhWxrxF7kXhCmUMDfbWtw
O2JLrz9KJwfrue5NtWS9zpFnDkeb6DrErE9kAfRu3XeJFWzPplNGlAHtwEmUB6fmBimUndAtrCU/
aB2Z3PzIln76dUT48fDb0APbmBLsPLO6HyaDmpphO2AxGRTKw1YP6OZ4Xskqt2VQZeYhzcWDA/kn
NeW+j0kDDe83ZekPAZePQNMSVDT2Q5u267cxqVZbtVONhTkH2nxTNQQFimqxVRxkOQS//rpUut8H
wK0ZA1lAV8HSbyiMby+mVZ5SVQhchaaVnZQV74BEDh1qhMm9o66hsZLGI3R3hyBQ1BKHs1Z7bpPl
pW2T+0a2yBYZ+ilulMuUzDsKGSgx85ttpoG7CCBpNSUnsUED1efLiUwdhbpLlqenaS1Gf3C3NGe7
uRRpTJT2Y2odNElRwJDY1ef9bI/B1uxaUWdDcGvZ243czzP6sUi1H+J4PMObOdWOcVXnxsky6B85
6T31x33P1gH9fe2BSesAkPsJng6ITZL8S/OqLkQVpnDP+9JZAQ6Kd5m7Jr5tr9eVJq/nYatAC2KU
oQ+Lv1REwbW8mJ19NQ/J+8pI75S8vh2wqvDdJY46i6KiIV6OpUOMZa0yEZF6fN9p8YOa25gfKBFx
+Ou3HyQVdaU8KBy2CB0m96MuYAOrxcE0hzelSz7LxTb83DUOdtXcuvZ4nNi+Cq2IXij3eZYzPpri
h9q2As3gCYhWuZS5eDcYVIRUjtVUNVHcThGR4CTScj+n2SlG/nCwKOog5p0SijW9ogaupx0oiSXo
hbhvB3VHRDZyzrrBvaC78ZBzTVpmd1o87NS1uLSqgQOXeuVSTxeKF237ooeeZFTmYWGUyzI7SYp9
w2aLUmeM1rQbmuTUZPMu78T9FmadxnnSZvTfhzGYOkZMZqOEX98ccz/mQzne4GngwP6x2uIw6ByK
a3ewe34wwtFG8ONBb6ztCEYy1PA+OTa6HqNrHTWUV/0haY0DSATXR/OXUc0XVAIav4cV45txciqU
/JDjPWu4MrQGC/2C6jXP3Ye0G5FW3ZAi+cEZ6stWeGcE5ZVCqlGHt6QrXF8pFZyHlFWeGLTfDYPz
bOnJfa+79y3BOfLGkoAFjlX08dNWYicZSv/YXAZKB5+IiIbxT6DYedTEIrILTsoacsgMxK6htq6V
CMrWUaVO9r3xxUZhZcu3Cw0XS5uY6atrfK4140TL/1Q49mPfk52063KdIxvr15vRZdYaWAi62Qev
mpKdgV7nyIjkvJ30XSV+kzv/JHLAcyBnZtJK9vR9r36gvVXKXnVC15vJjriZHLxQDM49Kg853Ylf
h6ofL8fMlRb1RoQDv/89gkRN7WQxhmpDN4znLT9JqJrdqnrdVnqz/M6C7icHAdpP4NI2piMd0K9o
i791xDFL2cBmsxPWBP2CArtLHZgSq7qnZxOkWv6iyuRhdvNLmpToFYzB4v1puvD/YB74WJf8971l
CaOkj3UjO/orw7/9y8Hi9nH++c/6f/v6JuJzvWEFv/kD2Rr0h7vx86YR04/F8BfffPuX/7c//BPK
/yibz//rv3+sx+qnijNffcT+9ZDwHyh//xU00v/+9+JzKf8O6//62r+GhPofdBY2HSQKWXDbG+3j
L8CijuISI13oxA6r+Cvi/68hofPHV5qvZ/8DybjND/9jSIhOIPRGQhlyTMyE/jNDwq8aHt/01+lt
w0ZhWM+HABj13ekbD6LD6BGOkr5awPEy3IGWQUnDKXsy2mqvCn3fDs5nD5kYOy0Ln1oFMmi3nJwR
Y5BBTx/ji9u53s6U3vs5052w8oxjJTPNz8bheYAaG+RlfeVxMDtKjnbuoFTB5o8bZivQmU5Tpr2z
OK1fZUsXAWH5INUWG2vVOaFR+6cK6X9qPf//ALoFJ2ATv36xgDdBsKtXFvDn6u9r988X/rV6jT+Q
SDJR0aYftHFI6MT8tXqNPzAWYSgLywtOPOi+v4+4aajBxIckCTVvo578c/Wi8A/hQkdEfdNeYl3/
tYX/nAOz+//l+Pmrgv+3ixfANjbgMHJt5lnfUzGHuk7g7ZoGiAx8NDrNntArb58t3KXq5nkQMHrj
unockWsFlCnMIC9S4Ggq9WiqgVc1BEXlmPxOJv8nKS3pM2o2QAMAKP3AmJgLuhWVNRlhk2M8MPRT
dbA69QwG+A00hxKhBvaC9IqGe+t62zQd/T5n9M2ifparKo8OLfsCMmfXuE+a1qn+zGiNVPwK1FkB
JgUxSGjtlo9t2O26xn3ozE4RWfnUAus0sl0oclTdPXeDzefoLfQL1VWPU7GLzKTSrBKuvnomIyn+
0UP8r92V1t9uEtINlvsvdtdXvb1/SMX+t/+x615hg/3Pb7bZP97hr22m/wFSZKv30JElum8KAn/b
Zuw9ykHGn6DeN+LJX4eEi6CLicAeio40lSGGf7PNUP128dlg9GZRYP1n9tkPvVAbHjf6MMyOABcz
p/i2QsuXvB8WVTVCuWr6oW5LM0iMVSXpTpfftPp+bIdyLU49iIqbLzzA9m+vZViI5y+ZZ4RZv84H
5OXLDtKZjiJZYNRLIGZH+tUksqCz0SltBorFpdi5HZ+EHqK5H76kqqB5mq9e6JrQlNQ0Cc2uuji5
au3+9kx/gkv5ajbxXfzZymSqZRO+Ldoj335Y3R2cfuLhhX3tPIsc7060aYuL6yZXNeDHpUEqoGUT
4/aghE57UFVZ7bMlpknau6pvKcYUNGOu+a3hvuVp++iQ4gXNoASl024y4qMR6m7WclQqyJjnxm6h
UbMXiXMiVV1QIaPjhBS8G2bX+tBXQQWgW7hdG8wrb2SVdbrT9Ozkqtm5g+BjpOmnxI3vjZYRVwxS
1G3jkxXX1j8y5f+KA9/FgU0J5F8HAb8u0uk7wU1e8Oeet5w/tvR+0w1B6k/ddAP/uee9PyAvwCFj
MrVxLbdT9889r/CjTR3pqzYgekmgrP+56RWdhJI8DurDP0/r707TX52uOpqArN//WN+bnAvxiGoH
gQWyU3Rov13f7jx1+swhF01jt4goRuiPdlimd+N0VYlUnx8VmobqySmQ9fNVvBYoUmrNlG+WHMw3
3Jtj5wXyeUb/0lOUIcCCVWZ+YZsC3l4j15wWX61U90PtJelOxakD1MKQefh40GtBnbpeZaXdtIzp
vGBdmnn1rc6w2ouq1qaLzYfhJPNjpTXW1ZzNbXWIp86qjWjKrXUxg3VoMYkZplbmzwXSnvnRbGss
4M3Omb+AIB5eMtHpzs4dGGun0rGjas6zMPbS64X+12M3llUAJtyJ0qy+UUazj/IS6eVUps/2ONYf
lVm3wh6EQYja85uKncF5XZSTUFGJTxx2fzIAbV0r9AabtKn8ptTM/YrQAmCv5pznVh84Ih92mt3E
Rzl5Z6u3ihuD8Z8dIsUQUDbc9XJNw7xrWpRPAX7hrTBdQ+4vmKMC462d5C4uwVy7WXdtAUI4Dons
HsapsSN3Eu4RJBLuLKin7gyLXLDUllBrnRsB2urYTkjxuvUXTZF3hpWjmVQLButL+lSME4Ylk1h3
jszqO63Q37wsMwOs98zQjJv2qcH/BJf7sooyNX+jf/dSLTUkS12t97a6fjTsRLlRjbGJ9DRrgWav
C6PlKfP1Op0ecm98L9kE9xvVI4RaPNKREvFTrsv8JWUFHNLGbtBZspdg6Nw50ERZtL7rzOPymGpL
on6aMaV/1rEMyfx2dkb7oUWX8mh7uFmc+mkajE9wBF2HBVkrStAbUIL06yzFk2rXpNYw7DPFVi+N
vppu5BWiBXE2usALlqHSCvQSlKnIQs1sU20OjUlz5XjlDmZi3zpy8Nw6ciHuWy7NGTFIeRHO2Hv6
LS0BZRboxgyqxoCks5oqNFcH95XWKg3m32Id74Xa1PLs1iqSTULptIe5sfRXZ3XcQBlAPKCj2d5p
kNXuprnvDkgROIEGtRX3INrUgZ0ONmInLI9VGV2/BsREkqmWwyHJAcB3cdZ8Ab01AFiu6jZg4otT
YSXk9Shyp++juokxLXju01jOgZOhAppPlQ6YeU6vtcW4FU5thK1t4JbhKtjueSi/m2Eeo4eBPOjY
TOeSeOGedK2QyGT0rbKshx4mRwA8QDnPWqEeXI+uJfAcDK8URcJJw3UnSeO2v/RNK7pD33SZGvbV
EoPOqXPpvXkJJvCFNTUjpgwxuoQIgMaHMVaEL9v+Kelq6wXyVOJjh5sgyYG29E6OTXJr1rbcO4qi
RZ6ieTvwmurObLsBXXfRBC4mM75emgXz2/T92ljwToaqPWrzlmBn7ernSRf7XsWUAdGs9dSbgA6Y
apsGTi5oQKbnLm6qYyM6NuzWZXXVbt65wuzew05XzvUwU3/Qr7xy1zl7xccJvOjCshdy5WYY2DWZ
1vZPVuhfNI6LPeW2u+97DUefvHPSs9tN7l6tO3fv6kp/LOjLB9lorX6PfNSFRMa9riuKnNrL1INq
ptl5TmbljEGq+ZRaKvMigQB+33dFJNfs2CdL+6CyT1AV4pI59jwPTNBcdOm/firvWXQbJmqevNQO
eRxcNx2691+fYN03KqIxqxG6+vYOij1/7paO+qVMXvNaSc/LbCqnrk7mo0iq5dGV3BJib3yDY2If
aE5fBEnXpMcKWsYOKSu+XzvPOzyWvb01opPjNDQIUhyK/HmROvj6if4jPdIgbZD8bxb7gxvL7PXr
9WvPTt7Njo2Qc8+/UFvhXX+9hzXmMo8qk9Oji2jLciUggb9T2XqfsGN3ryoDs+AlG9S7Ho3W194p
KtSz1uw1H43uPSaT69tSTmVYYpSj++4kCX3wNj/kmrIcqRu9R6dfpodurZTntEmwYcppgmZQqP22
qNwLLtooruru/CXFlOMq713n7GmrB3il8hr3Hahs5AWOTZwtar7dY1z02OprXUwnA6BblgTw8TRR
++g06gkdZ0g0JzSGeyyMHSs/KjSPH/vUAnfhAOAbZvsmrtWHoc3vpV0dlgrwWu3OEQ6Ne73oj9SP
O32Uh9Ew3hrXrQOVcjd0RV+dVDgYftK4N7PRstBd7dYV6zvcemoMdtDEbWw4nJiS9vtVGZTQnKBa
cebIXdoxhvFEn+/M0aKfX7sGzgMYirpKKiKReir4nMQ890bd79WEQbQ9YT5ko2EK58gSB/CSWMrP
dqkh7Tq8Oi0+YVjyTHTO5TOAnJT7Xz/mevwydvFHBGnqUGMsgXp3e81Z4tGaltWB7lUZZePM6nYI
xeO6qbkgMnjwhtx+WmprCfVk7d/LZGgiZ3KUc5dOCnAl4EZVpzGxwYNB81pJ4DbdL4va71bpHMA9
+qUsZo6sdGVYwyRH6RYGagYzQ5vSXWr5jZ4rzlVjLUnozoMIGO24Z1lUapDnQ1SWtgdVMXmKK+Ah
ygyxdW77Uztk79ph3Te2vmzoCMjqrrH6rZZ/TM1U+oAsqqCo9e7LAHISdn+PimAfTxClNccvNHlY
R6WNRgvxRtVbqpAmDLi02d0Jsz7ivaGHMmO6LwqEkhDiWGDrw3ipioQwaDnKaVKRIVK78ch+zfbK
Iu1o1Jrj4G2xuk6CQcjqNZMpQxeEzu5m0MJ7MU9xgFm3dwsDp73XenT0DKdQwwrtugdsOPS9wLzo
kJfxwgitSJdQlH0a9lgZr2HhmNVhAjxyFwuD9sXswmT1Zv2YI42BU0WTpNdrXxY3XqGVO2L1lPia
VNS7zo27d2g92y2KzZDw3BS0KAkpqgei5hixpT6cHC/+lE6uvI51bb5Sq6FAS9nUQrdpyrtUbWvo
m61A1AeH3rgEJsiRhyZYbI7GvnNy1qs5JdcxzlG7Ts26x7LJzY7QhrjoiF7hS+VVyt4ZrS5cLKhF
6yrm4zSVNpgKplHp0irntHTzo1X12tmwM+eAZIHzaRnrhiWZKTcIQ00sU5FfNK9bd8RFjYGZCS7V
XuYlaDafsnA1CTIJwwWJCZ1EyzpJHQylswECpEiVefF1OwFnsULXY0I1kivWzRWelV2Y5XmxqwGZ
opWidg8VlNpAGmSMtgt8tMkd+YKn1uBnhZ6KQHSOuKcpN4cOen1RtczJ58yixptBbO+ZmhZwJTd7
2VFqnT+UDY4lZOphvM7ytpl17w6Z/S2FXna9nSvXcz3HH3nj/BbeaBENLfF/wrH9aWLEbsfm4KNL
lh3X2WMwJM3QzqX8LPTS/uQ2jrpXbGhojchDECTMrjMkrq04nveLljGDm1EMCYF3D+THnEnIFH/x
yjJlOOU4Pmfy+yGf+ysggfWdCUoem7n6uU07JlgJMhpVlyePHikj+EIrPdq1JQNjIAEd5GhHmeSN
XKf6wol+v+od6FmOMt9T3evJAy2p4rk36xkme/Osj4eu4zSJvaS8M6WbYreyENXaxXlXeMNjRmp/
Elb/yfHGj2phk3tRvYdV3gDVnDUOM6Gv9kC4rLodQiVvNmytcBTZq1OsnH4rKmLa2N507DEGq6bp
S2vkpG1QHCPV6BkU2oAqcrUA/amu0TQ4V2VV6eAqGJ9WC4zgRS2SZxVhTNwhvcI9C8QOAiwMB1Jl
PfDIvv0xqefdUhFHO2o7XyhVg0Wb/op/DN8vY9Q4bCuCJP4kmwQ7taT2DrGZNncL3lXBqBXtuUzy
iscEqacrvOk0YiGNFq58kJVrH8yWtkQKmN2f+rmAj2NeV5b96qLyk1WmvlOdfI3kMDIXzm0ms20M
0lEtcjb92twrDjmlK9ztoX42MFpEytwebwF2wFjP289zr5Dotl3pg/pH9NeYqgc9cca7CQPv2tfR
4T6tit4EVutmLLYxfu5ppzYgB+AWzmRLvsQwEAnxztx7TtIFS+F9nOBcBLk9VoFp8pz6To+PE0fd
oTCUx7yGhqi47Sk2Z/UwGKl9M+XtlWJq615JSnGCxyXCoq48okji+b3w7F2jIKVWjKBIZm6jz7EN
hpnxjTgKy2Q5k4GHQ7qq9zE053fzUMFujJc7oFqvGhihp2pm5jyYzX2vGNmjMHV9P5md8YG6qt8t
rvqppbt/gllFLHSA+CzKzarW16VT7WeXTKsSShM0DSqnuV3Ko1Ybnc/CfcuX9KJyX9/FtAt90nWe
o7Z1jlPvlNtT73dxrwWYZDJ6xnYxmvQi31uDrqu+VzTmZTaH6n423WHXKlkbyFgr/VzP1d3krcMh
L9Y42uyBzlMsSM+UF6dKxivHm9D9xPTic4zuwrORamWIsjEDIWW2DsQv5j95g1KhZVbXRarO+xW7
wqtZUzjCYlcN58Ut6EyR88TcTFudxe3sYMO3yt66AeaXN/hA1ajAV8N8ZQ154lcY1F6BXCmDBMTj
NQx+JBgVY/FXWbbXqS7LPTIcOLxrVPFo3q6fKhNQfrYk090iC8wAtjqUZAXrKXOwKLzbEUs1ExRV
p0sG3ky7qXqSCqIBk3eo3ZyFWFVurtd7O7XGS83GnvNG+2BBRA4sN9NOqdWarH9JrjOY7yWOk0Gb
4duKs5b6rlKcbj+3sfNY9I56J6bBvGReQ3NhQY9I9TysM4UU57TK76YWArEYbOxL9eKdC0bk4JoN
+PzJdYJiaKfjPEEScZN2JmzYabuz5RLf8u3STVruGpwITPfRmK0H9E0/dLa5+oudJyOKmKZ3W1XV
CkhD799qGE9BlUHaJkOLc99SyUTGsWrJz2wURWYB1GlQ1HNlQ1Bx8fXZsg3vzjSK6aF3dUHNjhVv
2NSGvE9qoUXUwvmhrrDfckQ2XihRh6h2hHOcEq0Px27OH2uvrO+NSnIMmMTZK/AC6wHb4A50u5Vf
j7E7fYJTTRwvW/3g5IV4KDFH8vFcraKlNpX3g2Evh9obDbBwVXNTKnn7QW3N5pSOSoLucJ4tO60l
uAymlTz3SXaXqPWVSfEvEvWlsJr+yaWdFeQQQXYIfvX7yovb/bpYTxsPIsotWb7H66G95KLBf12b
03dt48DVyEgCNG197fSpibICQuDYWevFtKrPqjdpZzEn6yVGztfXgBkejHzBHXgdHT+BkRF6megP
ZqUJZFDM0geC8bFeDPxTs/htavtxX3TlVUf51a99fdM5S3Xn2NL+EtsukAohxstAxnendHG6R1Fh
xX1sEs1LVVnFhVuXIgbgmntHgmdX1aS/c0jGb0eKrYNbx4x7aDoEDMMLzEPbEQCPzWbZ7hG2apvj
CR9oxbVYYtkdIh1ghWvSShDpWZvdz0m/AJKsnP1MNy/wrHLee5WjBF7XKu+9Br6Caq1JiMpg+QCO
mT59IhpuTNJi9ZRUu76hx+hnOvyD3LJ0FqEBYkRDYDOJSqlPexwwIZoMcXsNcz++Xry8D0ho4S4s
lflSSz5UT9e/p8/R2ge9acv7lbQ6qhJNebIHypOkwyZl1J18X21dAlWM6k7JOG1lrh69Vh0OfK7k
6C00k+g1FFfmVHR7gXvul2JNi9fKabTdnA/FAe/Lfj+1pfzQNwQfFQ554RP4zI+23kKgqVf31bXq
PMogZh/wbnABB1X1BnFt3yMhJSNsmMHQpOOgffJGtXoeXLx3fVQmvHutcdWbds3Uj5UHdeP/sHcm
PXYj6Xr+K4b3LHAeFvaCPHPOo1LaEEqlisEgg3MwSP56P6fc7VtuwBfonRd310BJnalzyIjve8dg
jocMIY//WwMnQdytBXKPeEn1KptDokFo3JyHMhFL9w4ElX/qRrb3RJ5PWTNF7W3RTT2sSGN+lYn+
5hV+dW+Ksj/paWSwCZKlRY67+M/ugt3DX+TyPS47VOKzH3/O5SZuyL6fTxUXt8oWs4bPY2DJl3nM
OYTbvsuMui7aWEAvlMmi+u5FmRGTlz+0gq2Zvljy1mFbnfgOFVN500ldfnqVqcnHq8uC6CNXSWRq
W7SrZ0/ixR9L3EDjEN17oVWtN2YjjuMoaBBLSxXukcJXO7+LRi91RMmlI535Bml5f6b/5JrhVvTJ
Q7PI6Bm0rbpzuqr4Wbt9V6YEpxG9bbYhIw59/qZoyyVqiPt/AHN79Yswv0lCbe3q1XIPblKYS1uW
XaY9sgp7ctV/a/phU9cuH8e+mB9dFS2Xlla/LKTq+Jg7PWdjtd1h7C6OM3jjrYyq/IlYMIehdE3w
tikHgJOg41XX3V2X2/mFs1Xdi8rx9irol4drCGcarcX0lTAIdW3xSabjpxXYLz7g6i0yyG8Tcr3S
I9ZvuqaZ2wGZ2tHV4SPcL6Xo9EVf/uNqrKprEqcHTxU3gIv160RwHlOQu7Or6C00HeJHDOFEABcH
msK91JAjsXN4G/be6u4CBll4YFFkonbdlBADmrLxjFFZxRHfGQbMtbvMbTG9DFbMYzNWd7NACaKH
ejvMsjGZcFz30nvuTG/J+l40+qPtE8qJA70fm/nQso2mTm7Pd8iqyzSn/IoXnOoax8rvumlydxsg
901kNxGyvZq4YdcwrnlxQWKDiOjfmeSZOKHptC4jzvUBJ5OdVJd2yCdk1Byl3O3+50wVPA2V3Pz0
6Tx5bW9OPdYIf/bKzC294tgNm/87tLvhJaxGa79VtEoYj0VqW3EZeygGThQiIKybZJWFInD37FaU
L0W6ujNNAvaqJmxRfdCwRUr5oZEy72g1sB+lnKy7srccmcpN+3uulOQBlSvuzHJ+VWXt7JyRsCVr
NUTcTpOT9YFXH/owF0/zBHpgm8jajd54txVM9GMNfKs1FfK0eLd3DVjSIRoMe5THkj20fPYogSA9
Hevi/fUv43F4XZr1Obmmm5czAdDMnUx9fT+k183KTQRKf6jhjHL4S64JgMFV1d0b2Z7dVn7rxuJu
7qyvbpYo5Usk+PYalfd2MT6RHF2kczStWWHn0QkbQbizC8ynfhB/xiGhOEXcfADx9NmMEIQlKhbn
FS9r1uXXuV25h3YB/9202pN46z3NnccDYBSQtGfTLm2vGYxmj4JzttLqmi6ZLobebF7uzHe7cj/L
Sp1jFd1O03gY3fbDrDapV3XEGtzHWeWX30ZZtnvWh5xa6jo+9P42HoIq7GE3NnsHOXHny/Z1CST3
G/Vh/OTwtkmqIfUGGINGCLT1XrSgIF3KvYy7A0UjoHuiG9M2X1yE4JX3Glnjd03PLyZVwPnCihZu
TPsmb/GSyjU2OyXi8caPzdu4Jlj9dEv/W2d/yNgrOFqq+RTq5LUNGbn6yVvuXFGiIGUXPSYeUvcu
0M9R2MGOLPV8j0msoLQhtMhwa5fyEDTrIXHnH7PAPJgDichWHjnpqeOe3Jyzt4vPesG7y/goj2Xy
a0PODX7XAPrayStz5LeiXB5YNEgR81rxUurma4XPua9QJxw0QdV3vuV8RXkE0NTtbIq0nWHqjkm/
NSfjaTT48XLkxqRxVPNIRE5pjut1DUgItq/97mue1Fm07ltOsdaureznLffbiyyUvB0Um+015NFN
mp+EkIFvKfYe4qGgtnJ/PFceOp2V1JrUamIK+BDwsyUVFxMRD+Nazq/a6V6Lqvw507h3KTrLORHc
UqPir2GSGFhviqkIjh6j2i0+4kGwV5vT2Cb4OMIteVg998tTc/1S2e5ybq1+zQLRdU9e3M+UZIh2
VwgtMpb34anYEJZTCPa9XLhGbk1h0Ga/cqSbc61Ml3oEux1JsOW1CNviR7d0DmaohkfcvlrSYx8j
pCRQKrdI0Qzmo9eoc22270o7t2OhDxs5WGm/6Etd6QdKxWVaBnl1cGr5fW39Jz7v8+L5+6C5Pp4V
19za23tQ1+NYlS8LbulFQv31uskfS8EfmrW6GfqRHLuxe4Zpe/aW4aBdce6CeKdcF3dnTzS+mvkN
+2668fNp12jxSOrmu1XwqnfLuapQxG+9/qrqpdrllvM5Kvsc8DbMPBpHo+VdZ8dny41fnNCriepT
l2Us0LhXewRZ6Uat7eMiiQyFX9N0qJl4R2jEpW6ppk7qPnwXQ/MREKwm4qb73i/WY1CJzHfGF78X
azZuztnARAq2xT08b/dhb/Je5Asy52nHFbVb6u7NFjRqMMUemtC795xuxFG0umdNkMF9kbendirz
bIhLf18qlcPMwnW56BdNsXxuaC4v5BZXl9nCFjRN+QfF7B66CyYo5M+7ULdEVOli3Nfr8l0JG7f3
lt/hLmQws+390OecDbxHdYJAsWuThwIC4RD30aWIRXLTj07Jhuc10TcAsWs9uCzTJp/MAzaHm35j
jsM2IPcqnMoDUEP34Q/r9LiQO3yxZFneJaSrgiQQG1uocEhrLzyCs5RnhOThYXLra/5fpLt3n+aT
T79nYB8XcBce8qb+WYYB2zpztZ9z5nfeirBsHLr9wihHqNxXGM5+RseQgJCx9Y60pGJm/oLTvVaF
VznQk5j9aO/xzSBdlXuUm9zejCZ+7uyicdgHGiS5AM2gUOGljK8hDxF+MX/Uv/yqAnmApAKzSLUu
z3yDGdNgC6ium11vWsoXdBBcXKOeHRXOUBrWQej13c+bS4+COdW2/Rjqrdq7UVfTh9K/10I/mtl9
gwqli6yD/7dCX+56pxjO1LlTHBLEv4aid1jMbeoRKRZ71e0cXWJfPk9beI7zxDvo3stJM3TWVPvb
k9ttHSKiub0MM8kH9VrDxzvf54lsNkPkIhJ+mDbfrp4CvtEowiuhSgIVZwLZV4jRNAag9UQyZqrO
q90S5/cVnquImglvRI8tJjGl3D4nmpntlCaQQ6uDH2Ps/NAz2XcDnOJ+7konHeT0XrT6V2JPhMkk
UClhsJ/9ouQ59h6FNt2hrUeooNr+RTC8OllI+VM/gp+LKooS4ZD2c7z1O/xYN8M07wptwnMbye9W
CxlR1S6j4nQ/WMY7+qJ3DtvYP8e5w8odPE9hNDwUC7mcQ76Et0Pr610+AW/jrp5Sjk/vEtNYEZmi
3cFBi8s0l/5hc/r2lFSM7dDngOk5S2gUtiobivjdSeR433RVcCem8mbEvLePmuLk5MuD9HkMKY68
r3IWjEFWe9WOe5jLMp0rbwABgsGtXPlAoFqZtqPtpjJam8yUlM5pCPu9IPssq2L8BVDl5bmOAa3t
EHWxxVqQ5vV8G9T+y7zN4X4JzFPvoRixI/t9HCW6qqKj37Voxbmc3Z/eAozRKuz9jdqvblPf2YVP
1auX1Jnjs6hEq8d2Q+pfA4rLYlcCC0twT+999rqlVjTidY73e3O7vN/lPex9Gm70eZ+9VtP7tCxb
uKZdP9Y4JH3PGTInmCtcl7HlOLd9NwirA6roYaKGwrLkIRgTM+zA0YefssN1z9c2bt8EUN3yRFGf
06UlYKQ58h9NcDexf7b7OibK75H7PR8eBqtd/9yqJR72UO0deL1CBHjCdztUhzJHHeemC1RJm6mi
b+2dDAbLuUX9wUAYrpH4Tpp24d1P5Fd1zy6kGNM0z31V3i5B2ernecgTBtfC7SXujZjSsKYQ+AQT
6G7A+yDRISkN1C0d29Ae4JqrrcX1WIC9YlwiNmXY5XkLpEUG9DjtZCzZFkhmnB1EesNkFv+j6c1m
X5LV2TzGmsV3sHSHPO8PJeIJnmMS1sLUsfDIGEeWc+qoOHlETRHfY7L/JJHjMR4CIgLmOczqsCmP
UzUaggh8tCCy608jjZGSx0kXPzCndo9WRYYUwRbTRgeGzV2a2Y0TnxF6PG9zFLyqovoohugQSgEA
7uSZqzTGpMp7jI368hCrWyhwFC1Bg/8Ecd5eCivu4ozTUG/vfqnjmH66wb3+/Dm8SZrxzXSkmppe
HKwi/yV87RxVHR0TORxRBWaQ9bdrUDq7XDpTqmRbXtPnCA7ZSlDHyD1AXtTnceY/NnLazo7ClDn0
CbKfaFre+y04EeTR3uSTy/LG2Htj1Eq8bLK4NyoQYhddP6QmaDyg7+E4WF57HpcE65rXfTZWfC/c
RLEj9RfTMeOxHRFVrDbMaZWLz84qOEdDtxsyW/CGmCly3vIx4jxe3PCuJiR4B3q5ImWQ+dmaB/8b
lfR4w832rZuqr5ahYzctwxERZ36Kul5mxUQ+RrkF8lvTJV8uueZn3er7Nhqqa/D3q1jK5WYG+Xrq
qctC1BgNB1naP5qpEVkpRm4ZzwKPHrauOEgWtCbF89n+jGIW2mTbDv4CT76I8ZxPlNk2aNdYqnqI
iH69QNp5J3S0epesbrf3HQzEdVGHTAnRhxaSTbkZl6fCycM0DFSRhW4igY/zokTRkNzF0fDsN3H3
ihOpwtewhU9o+pITVbGYj2Td/8oN7jBTkoqR9MECNzM6p3FG4zUMI7uEhKkVg1uQ0QlJwT1rpXro
mzNvO7hrHN+UiGm+eogDwP0NYa0x20PsrnbWVEmA9dJyU5NX36uQ/XMsudpaV75gX14yFS/xHhr2
ZVuUuksq+rfGpGcavBo0doGSyztZi4phBo3UBcJbrygt+OxTYFEstqiRt5/Iw9zPGo9G+zQlLIcu
qL5zaGpnQS2wtnI8TLawL4FU3ec2J+CBpLH2wa1fq63NrNr/VpVOCcPYdm8o24IbRI+EqdBHl+pt
uGzXIwsdfF7d+XHXQIc1tzVyway3wVy6pKMm6jrcOKO1nZg55LusOuogFmEu7pgvFw4wBus4x842
dDwH+yYfiKIetMPURWtsZ19Iu+Lt8yZNDS5LXzNmsw6SPebI5nbAF9b6vbksRes/W0E4XmKtXGLr
rPAxUQt1xmEgiXITzbPoml/uULh3vMQN1pXaemor9YQhpzsPg+W/QItcM4R+B4O8+o/lLTYVjsLN
95867eh5VzrEYG9hIXM0QGKbbuKw+OHV7RvMo96t5bbXvW2dZc6K7JaYRTFaZv4KNsU9fIp7z/rd
9GgM2iTKxrU9SoyS2dJv5swJcQgCRD0xL8meFMpV85BX/s4JcoebOazuish+mRO4Pbt2jjBfXer6
5qbzJ/fsetZISmiCzac0hy2u+OyNGctHAg5nxvkGPnISFA0QDbYLEAi8ud0U3RehikYWQ4rQWjmQ
tRm7E1bHihhv4Q5vm6zeqSjh8tb9FwvQ9IwED5VDa14Ex+6G7mpZfpNJ9gpAVB40fAtM/XOhbLqW
hoQ8bm1eGUElqbGcE70m6LrS3bctUQnwbG0u+Wjz1TgTnLgJm+t2YQZDpla6Lskkb4sgCFII9OjN
q0L/rjZBfUDIUBIP6u4lOqA1URtxx3HKzwbfunZD6kaH7V6hr51uI9E3/sF1rE9tx+EenCg+u0tp
38d69XnreMJyB52KGWKkaV5hpxRphicPdQDpF9M6Zc5WOfdbO/2ogt7coeeujrUc132tC/8GMnK8
95beJ/On+Wp4HnedLqubfkC2mtJF/TsUJUqhfm8mwnWAzVeXNy2hy5546EMLaXFS/XwbWdHOSWZx
Uh6CDm/aHIZx4oVaD/s+HOfI/JNc3c3toYdoGFH+QL1fEu2cNJScu05YPPEI0shEfI90XpJiuo9U
d6uougQZw4jbqQKBrT8EFX1Ekd4XW9LdSkk2+DpS7R2gVNoNTQ+bWhhnFwp6r/oyzk/j4HcnDfDG
vxfhV5ms78qZKLyIBHA+nxJhEUR7SalSvchnayRgaKpW+K2kw7Cz5OlksDcaJ3hs1Vzd1E0ApwVj
XuZqvCH5vDkgBj1B1S07Qf9M2rYAlV5F6G1Xxd9rYUsQFOuX56wvW6fdbAJ+31fDfGuMtA7WTFgu
4RGsh0Hs/76Cz2eC4H87cvLjDNPQtK8YFYhj2rZzw4d1lzdUeVT/29rwb4ni/58OyL8bIP/nw/x7
mPTwG39WN/63A6jMzwnl+b96K68/+f8z12T0nwriD8Pv5pf4b3jofzY//+6Guf61f8rinT9Cgt95
VimLidA3/4csPvD/oAUpxB+DOgUT7rWK+B+y+OAP8qfpGwyxgV09kT7eNwj3SfyP/+5ikrFjB3uK
E3PAXts5/x1RfMCv9jdNfIABOILm/aswiNkXlvn/1sT3k+NWfWMCssTzuTpra3OvQfExm2QyYle/
phbbY+bWAdufKXvz3RsY/2DOqpbcyTnfsnahKX43bQznsAC2YseG3zsG8er4B8+jaLOE36G6F3aZ
I9nt/f04YAdOS0QV9JvqIvwpVo7gdBpE8TDQ21IesJkWPZggwX9E2CGPgbncNmAqZKjn1gzjn0k8
qvcZ3TYdR3k3BactyuG850G1PWI2ndtHnwz17khr5lZlYw4W86IXB0RlpFQg48MfvmPQFZx4Mg6f
eujLp5AQUpI1mBG+Kmvtn0Eeq++JU8wmLWb4sMK9ntuIKaV1HzVmORnbuyLUkIu/ldtSudzEbfRL
t674mPQWP4OSqxUzerS5t+AQlsfU2Gx51o6B/9YjSakyv7JkTIq9pb4cNw/VOxJs8ucoxHBY0Cw/
JCLImb3XmY4K4kGiCG2UvQWMjDl4IAqIcOF116sF5EJEb1g+kqJSVCDRFZljq/I036KYFw/MHyke
8k6hFJ91tQ1H3Qwl8BZQ9cV34/6LeinOX5vLAHVZtMYoqmTtgcDmSAn2XbKh29AGaZMjx1FfPGwF
IB9dvakLc4KhEm/TBJ9NKrSCY54E1UPTzSNfpxuqbterBqkoMt7pSzDaD7dE21j52VWoWFfbin82
rvG/yJUZKWyELX73pVV8q21DMWUVN6rfuzCvOl0QjjJ8qkRHCMbMOKIfodb7DnTB/10wbaiHqh99
5yBKiwiodFaLfJtgJ3zGeAhmArAhpVJX89mmBJXBvImQCblMQAIPI+rV8DmKOrK2ib+FbiVEx4G6
ja7x2CLsCBEgQku8DlCbcoYFWpG79R3vWTYHuvsYGlv5aTGA2bktBiWCOpZy3OXlOnyofnF2C3pu
dkcVxk+tKAmio0i3Vk/OhCw71UlrrLOP1PDPYUIvdam5rcRPbN/Tlb7PvehGjfZQgEw5ZL/idBnx
ZNRNmB8apSykh+PcIefdliZMg6mWmuQNQcU992tOvhjtZl1WSQpWjlvRlh92E4rffcPKnDUhrDGQ
vR0Qm+jBcPBdee1pCYrmadoGfzl4dQ8YsVY877sy8rcJuYSP46BbmtjbldLMgiyNxP/TQm3Q8ZRM
VohUIHZH5krR/IwcKFf4O294qYznW0j3BhRQvlXHG2m8id/fofqalr2rOlA7q7CFIn7e1RfDfsiA
oUI4QLezy9NiNeq4yKCjKKu256cNjPgDFpD7fain+B5UMB+g2ZzpFSkCrtjE9arXokiqChoXIRwz
W0IScO0+2qs13Elv87K6AETd8esIvYv8pO13g8KOQgEDKwYvbR/+4IQsvyXTuPyknDeOz3Giizrj
pO5V6i3lsGZ5lTcPBrOB2IfG5d0sGmke1xrYJVWORl6gKD1rELXS8YHrIQCfmJWJ0YC6lcZTLuER
iw3lIXZAa1wuda6XGc2uznnq5xjZIppgnIN/2bn+60b/W9shDrP/zON21Ou/3OV//YV/XubhH/QT
0QVAiFDgYSbjMv2nr9W5FhdGDpl3mEq50f/jMo//wHGOMw5Zj03RenIN2vjHZU5HIrHFRMo6pDYi
FEn+PV/rX52b/2Fw4zInK9W5RkETssFJ9a/pwtce+7AiqSQTBP45HGceGSZj1fpdNixhzqpOZcmP
eXP8N8KlnJrg0kSWWbD1gL5mmeYXUy4LGhOn8n6MIuYmcRHZQSM21iv5lx4upS5xd2MB5m3n3TOy
MI7miYiiGdqkX268zmls7n8Cg9rcd6PMarbqSbOq3Dp+HvW7ZBmC94UtIk+7rYGviOvOEGLjr+ix
6sphSR23wn4xBRxe6uay+BhtVHGlKEuMqSZ3SM6ZCv5FUV6NH6Se52bng/JzNyx29HPwdfHUd/kM
lA1j+bsYBVE1Q1sAi5ulGihlMKTfWsM4/hxsqkfoVFbFnLJEIzdCsxDdEPIZFNBOFjk4XQ3ZkQ4+
P2zvuC2vaGic4jtxRvpungpQEiIm2avmQq1PwmlK/xgKM16UjQdsp9RsPQxb6deHMcI2mLo9QTJp
FbHop0onwbxrvJqFge9FBedus91TUXAII3oR6NyKYIm+O8GUF5kfQRnu8rFKxNkyTcDuEc3yGoyM
F4p2+pn0s7EfRnGcMFueujCqgvNVNMcmlD9b0i+Y2UYPgxVxdM6zpURR73piOe58fr+C/OQoIAzb
i7a3YshJZgttgdsuVDkFg4D2BEZa+bqi7xcugdlmwv5XKyv5DIeFgsmO5NlPZwmYBrzK6eaTa6vg
JZiwFuKvqOdXU9WwC44/roeu0Dg3FiHjzNXBBZHgtjcG+1ba6qS74yQMAnQYXCXwIpHzZ2x5lkpz
WriaVPfOCFhTwF2ktklYszfCvPpskgNZr9EMxJ21SPEfpPbXL29s29/zFlLq3m72QzisW3+kZsfr
EF7lM6IVU4t+jx49YRrwrYmvDJXYpwgN4VaDuyEJquMRznrJO/ShLRoTWCAG02aFIqlDJIfpFpg7
ShCtErqq4fJhI4+n1N2G4Yc0ZISlIcJGt3VnzMt+Nfl7xHzhJZima+HNSjI3ZWeC+i7VKzTdodt2
w+dq5fV9viW13m8iGs+6LGAW4rlW/n6lhSE4Ru5cE2EUanfbuSMIlfQUAE3Xda++rbw4a0qoHDRq
YQ8CW84AMGtRKaKOBzk/Dcmq5Dny7YQGLtqNnYw21PiTzGgnzAa//AvgdtrwfrFcrVOcZObBgT1h
8Cx0/TU58TjcgHaIW8qI0Kv49rLYR2yfa7mf8NKTZ73xXTD4tN2ftmrE78qt849ybLefFMsLmblW
GH5vam3z3dl+x9ZrddaVcZzBjZBHICOVoH3kMaEYR7srltfYnQnLNpU738/Ivcu02Bz9I1ikh3jV
X62dkAJ6VpmGqXPbrJ+RZuHZLSxSX2RCWlG6tfn4Wm4qms4ex5/Yk0jfvzS9cp54xtBsgRHTL05E
WyXJuJYkUMQrjVa0m4Xle5zboNmT4sFNaVVwia6M0FTvm9bt9A26BOJktd2Z5X72ywXBponiEkns
jBcqhMdHWNYPPdRg4AiRadeqITbrbQhf215c2esJY5Ud7HwJiH7INVK1Hfp4fWOwB1f3KD3LaD+I
0SbOZsIlcSeNKPwHRxX2J6GiyJ7zWuTxsa43PLJbaQMyBuG0XEPG41aeeq+zK7SVQ9vs1rALHnVt
rdNTu432lvljU9JIgYk1evYdS7iXQaytfbH6cskvOIeDME+3MqQmFZ6iX7HrR6opqaganHLcjygq
4DlNOJCqsGJQbfzIUH/Fpw5kJii8undRjQ7vUWBP9e+qrmBD2Zljc6DMacbY2MfxeqwK/Jh4aUBg
0ZrFcCR+iXbZ5e/vFCTQZxG01qfivZeov/mu0sorjb1zYjWBaIkR847fN8mBrM9oOVh+GaITWoW4
D+zKXEacch+lVDneri2Rd5vDeHhEowsxjf4FCY+hV+8XQoztVzBWAxK3Sv7ocE3cCBE638hlj385
HbrYzEwJCxWHTjTsTLVFX5Ex+g3ejqooXjeCBb0m1zLVc05HV2cjJt8NY47S2a18HHXzkrQ34WBF
YzZtioG3n4Zxzwq2IR7rOXI0dkcvzdFn9HwAPgY5uW6tk83J1cJAJ4K8LdHNvrhh468nM3bBe2tM
bchS1itQZ82zR5MTGg8EgACinjFIA8vJc91DpQaF4c4G2k77YWP5c8oCcXdIXqY4OLOLsaASy9VD
kff63Q4X38usyCcmMHCucg/ky6B92njyrYzMiEgwSnrktx5sMNcFy0Uqk7wislXx7+E8RgoZFBuP
Wdm6P9i7UDi2HCgoV+qKxF2JBfcHTcPqz6hI8iZr67AbDpb25PembZf3AMoBC1Fuh5+IT6dXz71i
8QqdkUprd4T6XJdp/BW1VnKep2T8issVg0+vCXM2/uw2uwGaUmGzCWqMC9jflyO3LRjxTcOi8a7R
EiLhKCbS/7bJSv4ETF7/nOEq/3T8zuZ0Uv49QsYQPUA1jA8B9bgnegfbu1Et00cT97XYeYCEr+UY
9BV6PGn38PWOe0bt00UnlgEvyJo8Hm7rySsQO5YNsgwUg67eOVs9kb0YeXrvbCzDmYhXq0kn4dlf
oVloN1g64benNYjYaEhfrc9k/iRV6knXfY3Z718bKtOSg4u5XabGlrmdWUXHzLXI+BWigvTEErGY
h1u1sZD/G2Vf9775I8F/5u2LcKhQeoy03KeYEbZ7GhAdvRs19fZlWGLrK6kxudd+ga5LQUE6AOqq
eONGsauzTCrnPYp6F48d4p6DGAkXTJE00DS9CoT1ey/Sq3dwl6Ymk68ZwrfJo+PiSDim/zFEAgGU
54nqFRlx9yhDg+trti17TJeiqm851Nl+E3/+UsAFX0yz62etZfsj3iqWePSkfHWYHsn0JFAO5J53
PkKZ1XXAw2GYT49llIu3canjPCs041hK6optZ7lVVa9Q48ggiLUIv69abjfkQAT9IcCskly6aHJC
RLj55Jyxl6M7w4ZKWqea28ciWVuF4aleAG1IStx53B03Tq4NoDKy+BlRAZtsKvI+Ok9azm46Ofgq
DD0OV6mFDC9bUyiw+9Lz4PbECJTBM4xaanVnVGSatIlj7M2cjZvLeLDRplMcig4/P2bCxflgRlAi
JcMaGDnuk/GbmEJrBufScMMACVWUkrILGkdMikVDWD6WBP/7+TXTbNiS57XZVhL/48i8+rIX33Co
dh3ICFxU2jauwOWxmt9xJOsCYxijE0aVQCfZX7bpylfiSdPhDEZnTIQJUTrICuu8uC+HGPGaY3fE
1GLjQnto1Qt/O+5Ecr8huvPQIGkEjNr68HCSeCdpeZuTtdqA8ZuqF6Aoa3Cu+tB/k7NkvzfDyv9B
G4z5w+y5/A5UmSTIxlYHbYDxjFdliRZI+v5rIS7+JfOFcuj/bCF+0RxEP9Xvv8Pbf/2Vf67E3h/g
03S5keICLk1r2P9ZiQOy0SjOCxKe/Ogfe+8/8O2QGDYi0/jTAclidvA3fNv5g7xy/nySeHaAzfHf
grfJbvlXeJvsJdhtn375hF0wvoZg/i10sqBSLpROGKcbmiV2H3eLpkPsYnFFmISM8xAj134IWztH
XqIX802FzXITFNhe0hGyJz/50ineBeijIMBgbAhY8GuafqGS1UEpdf2f1xl7L1l2iHsVxMULU1uH
BokMxRyBkT+khYAgRS+BgzeORgQgfqTshW7hQN2sEJA//UWzFwZM5Tr1tkjQtuIObbRD+OG6145Z
qjLILBS09pW6e0jW2G6ztYP+pUEHYUKjLcNbW444t6VLTgztKyxDYEtoaRB0Dv4nQw6OEtNuwjlo
qNXuXIwR/eOzvdbM4Nioqic/L7ckRYa6qn0cjzWtxq0k+QnEgTCothbRLzYa8d5QWrId7GFSeMzE
1UNVLPmfvtbFWx6Y8W3wWv45CdVM3wZdiGd3cRdSoSYE1Bqf25TNf4Fj1hUnk00MZDaS4aDSmOG6
zmAr8//F3pnsNq6sW/pVCjXnBptgkBzUoCRRkm25b9MTItMN+y7Y8+nro3If7LQzbyb24A4KuJOD
Azi3aVESI2L9a33LhVDhjF8VQYJHBEb5HMcFKI0+iUa51jxMxhvKNuJugxzRl5t00e6IYKtzbx5M
WFhhcDMsGl/JcSVdRUma3bHnQQTUm7i7Y/FZFlLTci/qo2Bota73FC8qYsZ8QsGq7vNdVQE92ReL
4kimADUTVb/DdpexO8IFrOF2SesOyzVUoxongIaEGR/lTOpEkDbZNKlb9yh41loPV/Uog5IFQBIN
s0UeDQeUUiaKiKb1UUCtj2JqchRWl4crR1omGGJxHSC+TosOiwJc7nvezBz80CLUJv1QY8c7Criu
VcVv+qLqZkeBd5rinPVDhlrLCGcRgeVREA6yooTVfBSKZ2TYmvn6IiDzPUJMDhQi5aY4iswzRlB2
v6pEORhDg6W4oLU+BoNcju+gRUbtpNKckBGIOxf5NSn+Stv2MvOup6PIzUaNoY3Q1NOYtRkBVJHp
ZCECFdy2fcd5bCNGfTTvGffY9bfGK2VyNplzf8s2u3cfC2FbZEZiKUN8aFo17mulBbcdeOZ23Wmo
J3CDMofZaoasfaNJDnfsgLBg12tdxgycItsML/qg5kDvCCMExNIwyN0VHJiTA+G24dwoTYcWTFJm
mP3DliZlsyuN1PfolmqvAl2r5AaiDQyXRG96jU0sGwzwgyWVbuu4SUg2tXWCsrBgQrvTPrTRzHWt
RDhK80KQ5jDskC1NGvaHpsw4TgZa3dVrPNsJnULfj5yS6QR/oNSvjTKqbxNPp0GgTgWFPhosjzuM
rhxg27z1XouBKtUNuy7ta7acdb1Y59hbshsGd7GchgW0+ufh+xGZxuoLtIKlZWo5Q1fH4zSQAY7W
hCGIZlbHI3eEuM7/J3r0RTFoq9emCz8kOB7Va9ueSCVxftdNK3yrDVG+Z6MksVgl9izW5vHYX7bl
oO+ooEEOaBZlwM4qpc5cK0hfoXIV3L2jimAmCAojLgx5UR+FhvIoOjiL/mAfpQgrxAVF0XyWJSch
u9vr2pN073iJkVN8bscIGvlR3ChbZcIYKtE8qnHOAhwQ1lnaMvje9D3RbYhzi1TSkIcTfnuUUKZF
TfGOwkpdVvmFfZRbsqP0Mh1lGC90HTzejhPkfi1S53RIO+X4UUQlLj4ugrtHUcdY9B22HvxbV6ga
T8FRApoQg9KjLJQ0ob4fv4tF9AGQn1g0pHRRkxarvc5hSwEwzxa9KSDA320QPJChyqMkNYIFytk+
LVIVmcWp3rlKTXj+yqR+NI+yFimMV4Js+qWVW4xQmqMCNh3VMH1sUMYYS6CSdbRBcIQ+qmcocyGy
XdwY7/ZgkxbojlpbwNuFUWqyn2NSoBxCLXjYhbv2asr9eHjm03bA3ssutZ/6OyKGiHpdI8WteZT6
6GZA9oNT0H2LO2nCgll0wfgoEeLKRi704hnak0aGC73uKClOcY0tpQ+oJkefSx8ABCA/0nWNFFkt
qiR7WwTKQeWccDFeOavgKGEKK8ifZMDro7AYnTMFbh8RbT/Kn0cptD3Kotggoju6XfTHXmqLKETo
12D0KiP3WiSdjil/qm6w0Oq2H6DHMK7rpc0aV+bVRNnwnHr/s5l8+3kz+VtI79Wb6j5uJPnnf28k
pfsXWzXPZbvGrhC2JdvSv2crLrMVPnPej/TovzeSmv4XiAjHYLvoYFaEm7uUtP89XdEM9y/L1oH2
Lse3JfTr/RuvxEIH/Ge4Ii1BuEyit8Eg5ZfCr/i4lYzsINRCBfuv1pkoVKVNK4eRBuc/bK/ZeExh
WfxYDvuxsufvqwDLxhCCu5qX9PEqCmIJolMY+pNiOUvcXeXFX5FizkUZeUBH+iu8r++/v+ayCf78
yvCb2Gziaa6gWuXjNXGCcigno7GB+WP7uhZoN6HbBQe7mb+OyLjnY8Eu9PfX5G356ZquZfFuW0zU
qIr8eE3sI+FUsppuKi1+NLyoZcwdztinSBX+/kq/uqNsUKXO9Asb6wJ2/vEIYJR27IQuKCiyl8ND
WejaBtdbxoilN8AZBMbe0od2O+VFdvL7K//0GrmeyezPMSUcav1z7wgxNiiEwqzJ/7m9jmWzNW7z
kmps0ipm1P3hjv70+eS7Y9OobdiWBEuof3qdNtOfsDGE8vEh2esqbmhPMpxo//vX9MurcCUHExKn
Pv0TYL0lcMe6LJXfMbc6pz+ReT80PP/fXcXm6OdQhOAwFCXVZHy6CrZivBpxoPysLaYrDxwQjkZZ
/OGOfX5/lqtwbGUoCj6GB8+nq1Q89psiIy7VtbPFBsoYbksrkKdVbQS7f/2CaIURBoVfpGYppvv4
ISQc2NpIK40/TZ5ce+QXgU/0zvc1BmMc9QG/eHh8fnN4QTTLeiZvsO3anv3pBSnYwR15+MavBoNs
id4x1Z3m8N+/OS6lJKbOrNuCqLrc1h/O1JlqyhRkQeMPGtOtJk9wNXQQJP/dHePBwCLAIxALnIVJ
59MDYrITAmIqQRiv6THB4TWi1NNrL/7weFi+Fj8+/KQrLRoCeTjgqGbyxrrz46vhTVB955FPdPRm
9DmWN3tT09MvoaDCeOWmorj6/Qszlt/44YoenwKHHiKdz6wO4fbjFaO8LLq+d3Wfs0PJBtAiim9o
KQEFPTkVsvoaCrzCcxsZNHjZzZkpsvhAlGn6wytf3AGf/hQHk6u9rI5oMDrTlk83uREOeZGeXqsh
NIWDv6Xs1UrrZwdCJOb4Kt3YFZ3oG7JO4JCGVHn5Q1BloXsNYI6IvZYN4dukc6Q6NaHEN+f1iDLw
xK5atFcla2l+6jVgTCgUzRWP9w6tMGZ6bKobbUyTeIM8Q3olLwWVNFlCtKUxUiqusMCrg172ORqw
tSTaPbNK7zA8iHwfycYxd3HY0mozTrEbbfpcmq2ftJ10NjrHnsav4QGC2BiG6ZWTfrIAqIJZPIVG
3YyQO2Uen+khu/sbsJnNdNak4XjWJfbg4Tpu857mzIjYT3SMABnf80CYhyjxwaeQ2psw1IDmxCXH
p8xbjpqNrZf30Mtjjgd6Q+C5sAOcBiKJz5JiUsmGJlC05thhjj4E4XQIWkuvsE/nubNyu+UrS0bO
IXvbB3jS584oiX9nEfm5MmvpJ2tHqZk+jCjnsXHwJ29ME46sr8lRF0xSIstd2aKxrxCnZLl2MPaf
CVY6DGNzBwJYt1uxLbWGY0gRWviec6/mJGDBYsXNKLTS3hSGCafBbEbnRgfN1GJyXH6LfgxmMfuZ
3rVZedEGYidcFYgazUvSkntax3nUAYHRx/AZLI5HbKmynrVocEicJBM+jFGkVFMlxxCYnppLIOx7
OKyqhi8Nivb7LApWZsYLT90SI4uZd9LVHg+BtQ5QcBpE7VE+CUZ04YqsIUnPSjTOQVIUSeGy5kLm
9ZzqJSWYH+0TnZ6tbcuwH7AePgiMIUnSnIZ4S5lQkU8vaVHgY02ZQNRsrWnpjetNhBSNsMGFqqV6
aArsPzurlxhDMEhW+npMAm/H1Bk8gP49OMdKQa3o2Mcp09go32lpAhw6jKsnjhbycfietXN7mbjl
tacHzXxOXLnsOsqEzWIXB/HAgYTc0g1vmSk2lj1gIUjZFg0kakbvQRIboNBQa3pAE8NoJmeu1vbZ
TjlyLmh/SjvJOM/lNGxi1EeM6hrObENoO5eCNOzCExLMZwX54vkAwCYxzntlpG3wJXVn0pPhOHAQ
hyTyOpsZJ+h2BHTUzKDxVxQQjdD5RN3DqO3spUjJcK4xxc6LOOTEtKf1Q3EbDeXC4gyC6rIsTdwG
VWsgwpsRfre1YUT9ndMl1MAqN/HuUlRRm1h4l15EKhf9OuC0Xm+zDAf+uTW44os29/hCjHY09DNP
i0amFUqalk8II5HrjnGdtYmKyD4389x4c+JqdlGWnOB0kKZJQUTkTNPWJvKPB8Njgrgm5IZscl4n
hqGtXaoEAQKQfRi2GHmCBRKB9VUWNCMyatOiZq3HtnXmpDyvfAioXg2mRkP2TQju0WgMNaYmaaG1
74MYGa5OPGQSn2IMsHKR7fSHvleEs3CClXwoB+ibpJpUSF7DrQeyjUoX5zZ8zW8lS9m0Klo3GsHm
jfZbJ/r8wVJi6a3sTPFlgs1G+EKPH2ajtb5k81g7uyCsbGBcBKuTDS7H8RbvMDS0OtGYBhI0M3bu
lLC30OMyK3x7CjUIE44jvsAEnb4NU13euBGK9sbSg7ZGZhjx44TRbFPe2PQIJFZpBne65cXmgTHq
RBghSjEmcof1l1I0NQzPMOfLk/GtGEgG23iQZNzIdw5oGbNN1VMvFoCJBERqh059Yvedte+x/fC4
yKP6EVYYsQuHNOSIdi3KNwXi6mxOM9eAEOAt9DFnfspVOnrrhB1GtUo1kG7rLowHZE4x8W10rFRE
J27Vix2fZUcwDq/Hr7M+wK3JzLYg0Dl1fXPWWfp04xap++4VOFZ5FLMLAMEU0zwQ9ln1bakJeNWS
lAgo+qe8NmtAcsyKFx9G6C3Gop41yEe+JAgcl3105RlH5uLozCjtKbo4yGEr+gaZiP5L4cYeQV7V
dYOvJZ6h/DIw0ltydCR5g8SkFShWaL6AzEpgBxVOoMuUObu9g/9VMj+Psi7zg0jV7ySCrX5ji7Dc
Oq0TB+CX4xqPKvb9a8uuhguArflLO/bMShcaADPdyZ0YOSv1dSh0xXizS7S7ZW78NEYdZKU6MPno
52ZlvQLFdqaTDCRKgWs+x2xRUTpmbydRkfQFZ1LgFu5anpdpOIMVddooueqzItXXedIZ1zq+QfLC
0tNqLPpmOzAOTKobdMIaZ4Me2WIdFGP2DnOD5sOsKUXBNFubDk1n9c7W5NB3bbb4ErD2eUbEqERO
9l6KqAINN2IHHJXByLLW2hjEfQHq0HNKRhjRZE3vogGWvyHsVKqDoNzZJFOeeSFGQqY/G6l0Jiuy
dNL6rOHkckO5OV/tSREbMkZN0h4TTcWlAa2GZCl51GvP6my5BoljyfM6sxxY2jOzc8awUJqw5yGa
Yx0JrkeWuJZnbaefK+IUYlWnQXPPM4dhLQu7d5GQAtDXutPLN3xBww7ls3mT1syMkoB+QnVnGXS3
fZfREBVlbZSCGYxGyCyKYPFqagbtWYl8hscDV5L0RdfcBFYsLkU9prY/j4qVxY2yk2nuWacKaYD8
wUWknic5kQLFntEG3NBWPGIfM19mpln7LhMwIqvUNB/KCY/7elaxdkn8XKIzx1b0JtjCX7IN0L8J
KwXgmvO7oxXjmQk4XyD0bwYO+qsqbus39nZwUcPQbu+1AGL0inBFc26GFVCF1nWDeVP3uFgwawkL
F3ug3Wm5kRsnnjlUh045cwb7OOq/zbk7EPinhIGVhqnWCbI8bN3Radn4gRFNVm0LBpk9sdGdFGFv
Bqy2QXrDAXOeVzKpxC2zZKnWQTCXmAYVfKiVKzWGwwJfLgUqVU+pl2eZZBDk4EEPV5GOERZjXkSx
ZMLn1Qlc9ypzeMIBCC2B8s/CS+8S2A/ZOmU68S03DRgCI2zJq2gAXrjG9xq45F2HWSzUJOwvpjUV
Og3XTXPf1rl7rkSGQltrdZD5Im+M+q6bA7NZJ7kedHuNfUMMxGWis0jkAcAYnKsm3p4emzkb2aoY
fdF78L7ayCXoEpIvyzc2ycDZF0LrbF91EpakvfgPV16rBPCOUXPb9QjI7gHPZtUubOaghlED4DLH
i+sNkEpnq7C/tG6rX7Zz6cFYhDfTraZO8QXg7mvfdL0iyId7N7/vVO4x/DLIJI+1UTSEN83+yskJ
Efs2slO/6ou03KqJUZQPsy8jpx2NUbklLh8ytKxT7Kmcmwzqnby+BB0gR5MmekO91CpCxQY2lyds
lCeNFXUgDsPq7sWcsCovf60dgufrvhLitYxxvq/r2rDpAnDZRvmNHKDnSkfDpSVGNOetaK1Ox2jW
gFG1wqSatmldOzfs5zpsHRQn3PecDmq/dBvrRJRAnldmOBIoZ8hZvJCPUAcwZXBlE9sBhmczynnD
aFNc9qVqnnRLjffctfytjquaJoEkmCtGthFh4SZSNziUAkmPRsQ+OM4K77ksEe1WzaQaSqwmy7vg
9APH3pNlEW3oCjV7bITLyMgUI9OlwGp1Y8Msqbjv+ym/052Fte3ptfMQ5G72OgbQhhdjR33i9QwX
8LiR9ATGOkkem9nA64h5Np2bnYIiJaLUua3qKAJ5qNVYSWwtzmYMMQHtzEoMOOK6EfIdOUjG4I2R
ed8yBvrd2st6LDMUKI/3fL90guBaMb5HcO3sXerNzVcoOYO7tji98YhNGXtu63pIDpZycp6U6QgQ
eiKz+7XqBrdfDXPSfZlrVz1BqiViMc/m9BqOetWuo8I1YICl+hlK/nRnJ9UgVrqdmuVZ2+JcpJw6
dF/dtM5PLTEDvpqE2T139lTYPNXC4KA1aXYZTrZ1J7xquIykhNlgOEl9FYUtC5zFiIB9NefQfSQw
kXkhtOO11jclhjVVjo+AgQNrFRezwNYLIg8vWd9YLx2fBE4jsenqKyrjw69gobVLDaz9q4rYBKza
rljYYXnCG8Zs3fbpCyQNDPF2uIN/69zBbOGbmSda9O5yXL0djS6LTpsJ7w9b8UFwdPHcNt5MbUlA
ezJyaEf4aorrBJdu4DtuOWL7CQl2rvOh9E6KOii+pe7UVzzXJHNdUNeMfVJ9UhOWphLKe1oExbSO
4Hu82CnpXOZvymXHJFud+HwXsg+xydd9DRzGiwxdQu/J0kjtsnDOk/CVnTuE1FPszqsgrrzTaXDY
RIDvmc+kW4C3s4LAfRmyQFe0A8CqXidwOU7J2bT6xsHz9mRnQzSdJZUrdNJKWmf6ae+RY1XUirAC
VwshGGq/cV/NmbzGkgakJuFvIrWuLO1LhWPwzasBchGrBiDFijJWWx7U+WVUq+nLjFPv3rHKiTE7
NLP3QNXwV3pKg1+stg3fup4GL27DXLRUAmhxuvLkUL9P3NJoBULDKVm/JEumMsXtgCmdZH1Rhnuc
dUa0dp2pf3akFz12TI4Bs6sQlb0pvMhY624rTZ46XhBvZYcjC56FZx1azKwxbQAGJzZCgYyycMp5
w2lbGdW4diPmleDPbfYIXiGRLFRL4sKXLO6TD9IYG2dWMlDmu9vhFjWpCaHGZWr6W3RO0lm1obE8
D6PBIc6qq6YEr9zYfJH5MKR75RJj3jojccCHVAvDhix+Dlc7HFJmjyWtY28OJ5xr0DPjm6ZVCaRR
ewR6SJhihkJZLIAXMxPjvOrjHPtxDcsdTBD1Ec9BTWJCJE2NNVl2BpBL002A47Hxt9ZhRbrQL60I
QxaZPjJ/vdNmOf7DGjbKIfYa65xQX3AvkmAorLvWAI9t3jthS8310PWeWlBXoxu5d3NrQyVDg4gs
wmB02PsOP310QNudUJ0chqwcqv4Gz5BwHD6jJjwwtWRBdGnJsddxBjpTL4dqBHEARWHdTy7SZgX2
ZzwVSSUBrMuWVCRgFxA7oC6TF2kmWcYCDFOesV8C8BrSGP/rgXwqVl486udAHOoHTa+JW5vVVD7g
qxW3SZO79rqVyxdVH4P4caRQxUMXLKdDn6jx3fQ087VNChY6c8o4Awl3bOBVNRz1mZVSUcx+Zgln
ZsaQ9KAfa/xquUyHq9aKrlrNwItb5ZG6yiZLUszSdV60y11DPI2dZqe+PjpZyAcGtXhNeEXZnOOn
SFAITMkQik2XFSehk8n6yUiAKB68ubABjgk4VX7bML1aeiV4p1amwtJBIpTQJs8OAQqUIpnGGXi0
ZMxELc6EUPgOeVIEvdrMDJzdk16PetWRK88DsXO7aByx5thDZhK/oPu5yFj11mVpEQSok8g9HarB
U3djTDruIikAH27sbMxQNXUtbNrTAIRfd6eiYSQtMloj/clzigIII6MV3XUBwys4q0Ynag/AcXsV
b3RMUvaFl818KFdl1cuAjo9KVNqDap25ubbInQzPeBNkdhFWQ9sH28EkEgkiimKgjdFx+/wOZg+S
Jl9aCvPGIg1dje9B5E2KAotijq+rpnWJK2St4+Hht2ALrdrJ85hGUUg0skxqmH7r/GCQYsCcpEsP
F/+G8E4D94OAvYe+YTbIWkSW5ESAky0np7bXEWpmqG8ZOClumU4QCLqagJHOMdoagUPYKXXk23pe
jiA6BrS3yNTVudUPNo+1ekFZG92g2S8MzcW8mzrSoVCi4TOyOgD/W9uxcDh88yoWKnVcx1Orr/uS
U8I9j8MEC6lGMUObAhDqot5aq4pnqcGtT+38FYZM7KB7gmRbMY4o87e8n5cHCjJaQYKkcLzsTDfr
hLvWhDRx7ZOGG/ESO41hrQu9JxbCZ5sGicPohvVwZ/elTRo3wEwCmrmgVBDNjKQ46WbDCC1jRepA
6wDJaKKIb1m3mvSBwDXhhDSS8JVFYdfJ/aR5ZrkLrNqtz1Jl2xBEknEyVoYcLQxoAob22VhO88h5
EkNyTlkE/hmxKQq9NCdSOqKk36RjO1cEq7puDWdvlVKzTlKmLCatgV5uPuUYjm6Y9pSW6Y+N5WXx
LoR4ko4nk9FAAgZQK8fQ3cWd0Wo9nvk4tJCNoXt1AXIyByYnW1t6A695NQ1y4XyNVZWpA2Afi0W5
1+yaIvKQb0Iz+9LJGUh/n1b9TzzzQzzzh1nK0oL9988usKD+n//9f3MkoZevxf+6/ZqXXz84CZh0
/W0kYKL8F2Mjtmzf05Y/NFQTtvxr8ag6wpRMu12Dcch/jAQGPxKOSxMBs32SmlSM/uMjEEQ4XYmT
1RRSMC+R/8ZH8HHgZDtAIBjPMjjjSpReH9t2fxifqdare2FDIDRnvk/hhMXcHiagHeg6J5Cwmz9M
oS3rw5CH18nseylWNS1LCuKny89/uCB7Y6LJc9nfOd5kBcAP2wxN1uDxPXtNR6xYmAdCC+FWr4UF
il6Eu4a6uGJjwB05TYKe03AX29CI3F6cgOud3vBifmGdpG8YB7C4UWLKnkPNSndhYLCBThy8UhYL
+MmEgfsrA4BQXxuM3jeR5AhuC1GcIjZsjeDB6VyiUno9m2TI6/zLD5+PXwxEP054v790zBq28HAa
k+X5NNwDp5AHLCwtrUxohTEAPgAS1tOsDHvz+yt99FAsVyL6i4HJWMwriyfl4032Wj1TFtuGu4JV
5yLOQuPEqSNUeTQ8cC5hVZ51DNn+OML76b0F3yHIdgGf0y1E6Y+XtbCljZzD8ztVW8bWjDvA5K2n
NsLidMZwnS03G8W1bKND4YwviD/j3e9fuPlxhvj9lUucHMv8EOOB92mcqbOgKIEkf0fBOqUEtQJV
5OI05aABD42XHAJQ9ysOIlu6K65h+Xcn3sAHUU/TFD4RlOo21YadzBREMIEze2LlPulLoU7N/l2o
vNpOuO3O2QeZf3AzfP58MCrHo8Eo1sL76fGl/Hj7aC+0rMyLtdtERzoL16V2yjDlDx+Nz1/45SJY
M7iAvRhCPn/h+5BKweVgeSsZE8n4jY6iHU8B2AUPx7fiv2OFqN6K21a9vbUwef4/APGYPN9/00z7
hg3w9cOCsPwH/3GWwdkRi+cCQ5UjbUlJ+3+cZVL85bIaUGnu8oAgd8CP/l4QLPOvJTHAOoErwDWP
a8XfvjJ+xDCcxQIKAJkCwTfiXyB45KcnB1gAh1YxKQ1MSoa0j9+vHx7PdQccklSP2o5GehLZ6a5y
gTcFwVowezIHWrygWspNn0IIdtM9T7Mdf9SqnYkERMY53P5dqaFJTw89mBujwVjMAIUjHMp2sw8a
d+Nq9KLipvSsV9E+ew7hrLrbc259rFJ1T0UKgDFJz1eyZ0i1BofvJOV2rGZCBPEaN9gqTNodaeLH
UEAxJuIJamOxhaIfZBC6LDqgrQM5MMujIw8+vEvbmhcTLoI9GK/MIrkj6/EUeP3NHEW7Idb81GvP
JBNWBPQ2Tzcdv8dg4P7Dh+AXD/9P37ufbuyndc/VZY/XtFG4s8vTChVlkFeCsoG+/mNz9sen8E9X
Eh8fI1VdkZaseAs980ozv9Cd8vtXIn5+KZgHdLmwJ7CAiyVl8+MSXjta0ZjJoCjqPMftDSXxdk63
UMPXUiAO3YVmuUYZA6SXXlQR3TP5NjXlJkkuFy4wOQ3fqjAPL9KUZm9k/9hZKLzGw8gHh7oygmIB
rKVhlYA5W35XW0+HpbVYtrBUrWttQughSplwbEEA8qeq9JsEULIIfeS01aylexoeVxa4/NI+rUvt
+973vzQ2GcsL/MczY3OHuQE4E/mOAK0wl6bqH28ACQsnIBCgtgpdm+rT3fiSsKfwukeAybiAl1w2
Ei1QHc5aBTclM4NtwJ/3+zfil+/DD3/Gp1U+16Ulp5D3gXTrCsspsGxvZTBIZand/v5Sn5amn17x
J8cYVWpwD0M46CPRXxO1IWAHRiL1D69oeTD+4s5iTcMZ6Sx70o931osUQIiUO9uYd1FlnyR6sMoG
hENWKS16VN5BGjMIulOg2zezdgGszofva9IPMJMHLiqdggE/CDCxN6vf34Jl8/Lzm/7Pn/ZpdRYN
1Jsm6dRWx9CIB3aDwL9KMW8XNYWdTb3D2+1zWrv5/WV//Sb/c9lPGxqPismg6nmTCTMwhqHQFwt7
U/XbLGj+8Ln+9cf6n0t9ekSh3MTQMLjUhCjVgH8I8+ffv5g/XeHTkyNiRpB6iisM07Ny7pruD4+m
X98sfNs2r8LyFiTOj19Myaa0Shwesp1x2U4vncOnI7RXXvDy+9fxy6/DAsnzsLey5n76OsQOefu8
4TokrRHxdhWx9Pn299cQ4pefuKVLxjZIOVrGp+93Y4e6rud84nAh8IQbthWtQ1FMVIESjjZd+kOD
lcsskuDENpZn+L6gd8ABd6yHMYS3XTnvVDfCfe5WrqrIYGjjMouCLIECT1sE/9SNGZoH/V7L7EM+
3iepvhf0T0QG/K0outSyZkPQ2acca4dFLGyHrd5l6OzzReu86PWrJvjvnepUq6DERhc9dVoug1ub
g9VSaTb7mvXaiHuDHlF10lKNk4h0wzj+BAbIpqDDJav51mjeuoyLbTgjoCEBko88CcaRdjkHTlm7
UfMDZTCnVp/sqYDat8OShvPLJrswaQeD9VZ+i5Xzbov+QdrzrRuMN62za80LAELXXea8J523iaD7
9VghgkS/jXpuHDjqlhvXRM7ZXHJIgetKiRRDUd13K2cjhys8EmCXn1UKokdYO3uwd2U1I5gulM4L
FDifj8hV3qYXjFAPaf3asYWY9851W7+QEQpYG5eXACBnG8DYmbSbrvxayJdwfu7Eo0o9Fqevdpxf
BWO2klNHYMrbpAzJZmLG5ZD4rYeAOlK/2ICHGN2zbjR3Q3Q/1PW2TstT6dGbQfc08S3qHc6TCTNR
Wx6Wj4sWv9Zxvh31ZOeI6Ia3Z4P+te5YKZaReljah4neI7cbt1hLb4cRalisw6INjfQAleGc7J/E
hDZcoAcy0Rv2ndPsxvo2iBhpT2e52WyqOvYZn69NXZ7lmOGElrLb2sPaWQ3L8hDzbtMJ6pQ2MzGb
Mb3ajKBU7PablieE8XmOa+u4fh35R3HOxKaYNu631tN8GQ7U6BkndStOnPCMrOfKdqKTJPlqwTQ3
Bn3LPS8ot+/bc6F/3xFgsULf21OOt1Y0i1GqusoryqHKfNP23l3eX6Idb9iHeFMD5lnz2+6bGfkq
obXUvCi77aBf6bSWzsSnkia6gZYKL1JAO8g3mtU/0fnM6seMEkvaDCmaSsqVCoutCXQv6Dyex+Y5
tUCbOjO3dpldKEd8TfXkORbzZSHLi3IebprBPeRsZXXxAv/6FOM0NhAgSd1LJzxiQVQ8ajR/Ovc9
2IYyqtZh+a2d3gY8hnrVr8nT7RVORsC4zKsbNJvC5xS7zjhj0z8SMzJJXo1ArKyW9dAw/Jg/32k5
cIc7MUjuQ7UzJDtpL4alo9EjSkoe5g5Mh8TQ/IyGvSpjyGO2ZznNvwxiz8eweK74bZ1p+m55WZoa
fwFl3cnKDdvLMm24D1SMI7JLSZ+vFtGf/JBRsh3V+b7Tcj6Q9jatnoOpugo6y48k1s9h2ijq49s2
OXfdW8bVfkD/koZiC9oIF5rpNxrqOJtJbAsyzK4VPCqIJut4WoTU0Y8VFTlSW9s63ZdC7SVzIpdP
/2LzKSJa72Ift8qBnNllphEaA4NiV3mFN4ePZU7mDg6MNuX7uQQwxHx6eYWp294iSOx687mnDyYp
bgEap7w5mJyasriKEZCiIn92lXYdt4q6luBg0kiZhPTtagcNIZkpBJ7F5wShw+JdsHlct5Pye3tY
8x1rq3JrcCGjqraC8hsRZFvViD0E/JMx9vgK95SBe37f0F1fer6rX7HRZAgHK0ziutTMNZykfQj/
OhwONO34VN3ugnQJxIaPHg8oLW0hDr/rI12q+hW1AmcT2CqNAugpPNhxeE328sKqnwmh3qhuPOn7
88oFFjF5voYJiv6GrWKKoBcnhVnh9U13Fo+7IRkvQNw8KFAoiRGdKdlfGk5+PqfpvoMyGTDxAR90
Eje3Kuz/oIkYy1L6YdvFoRZiLRapJZxvuJ+WdNw0TRTjsWKOQfkRlHcZ8zAgYshgFD9Ots0LjoQm
vh3AZ+j7G0zuvnCjs7TXz/Gp0l9DSil6YNLzhz/tp+X501/2aXl2SOHDdOcvk7m7sVRwqWOcMJOZ
gfdDxnvpNfkWrtbm99uCn7Yen676aethdUnLtHbh0YzY0cQDNI+dMLM/bXaXvd5Pt93Ah2ja5sL1
/STlEUw1XN1MeXEObplO7m2N3XbXXnU6bkJw2eXo+cYwXC4bgAST+4R9w5u7s752n0LeiszyCfAy
HE3XTndmthQLMyRazugUb6wEnyvRiXtB56MUMO1semD4rbX+akdw5CZ5MsiH9qaN71rDWo0eRbcN
xkzD7/cWR8KeoslA0TkFeI2ySOaVVeBbgt3JEqAho17BciKvsGvkdIEUekW2YOtab3EaXkVac7V8
56TRP9hh/oSfY2PP4VXWeH7mAajuKYcMhwcYSz7e4+umMp8pgFg70f9j78yWFEfSNn0rbXM0c0Cb
NiRxMGM27lrZAoLYT7BYhQAhNoHQ1c/jZP1/kcrs0FR3VleVdRoZSwaLXL58+/e+EzuhrqzclkF2
qia7FhHkQxHBt3pHFuZhuU+uK1wTDQayFi1qS7yxtTP/KClLLgoXFiKQDfKFtwMoJUWRgJdDRZ8p
P98fesPKnV2siwgOInC6PRH/ZVsONWTibDuxWoEK47iV2z8wx9Vd0S12eYjsnXZeP7/8N/Ej8CW+
BKNooLTattq+F1ffbdyyTQHaNsjzEHCDYB3PhmnWpmqh+LJFf1N88SbP+FcPGV5Cd/+f/z9U8PA9
V1mdXf2j1Gj+ZDDgFif+H0cfZf6a7/72P3vv70uKKf7X3+Id7Kpvu8v0lPqAL9HIjv13oFBMOlJx
Y+ifUugrX9pceYY4ZKeNI2VbFNexjBe5KZcuNZDAdZc8vYL1/O8WV2KR9KJaGn1EJB9o7ftNsciv
BSyJIqBNaXHFlyPfpfJhX++lCui5ZUkaLLQPmWgfevMkSunhN66yLN5vPTvzstWEPJVYwzxp0d++
j2yzZ1cHGilNYEK7K0pBMWunAhgkaDsPVaSBCmV3ty6K1rchlrRwpb3NbnKYh2YrbE0jTGeomtob
9CiGpkuKKHDm3e0K9Mr+FKE084Fray89ex9mZW9dxWke4D6lJxA9aF4ZzHrO3e4meyuf2x/l8yps
WcNTNk6horPibNrg7tYicd/OUE1KG24OPObMMkK35e+eTu9AjDxtngxbtu+19wMVTS/62nNe8qf8
qXgngKsq4V5oj59NMgmZVnF6P6VebgiXhsOC6EJ0nNN5BEMWbswmnFeDnSlP8+CUx2Tx9SRqF4/L
1sdpoYNrOBPlfIQld7FbR180zGXHca0J7JtbcmsRIGe53plTuoLCo/Ow3o7dZaS5vXbrdm2McEiG
1Udr7D4U/eyGAqRH029ho4GbTh2RBA0HllQNoIKlAAwWQxLLbyvxdE3e+C8OsxYN+oOG2bRB6t19
f4ENogCKLyyTbzeI0n8XGuY/Typ8HQQ7TxAoVy65oo7t0hZbs0szHQARAE3MMF1toINe6lSeAfe3
mNre4rR3/c9PQtPVakL6X7yaoc7Vr3bpl5tr04frtsny2mf46svV31pVDn4kwMag6YUnefQtOffm
HodednxEvKx4UKTnAZPkwbTTIJ70cwfuJwM4Y3xdbL9suajWwIFYoRUefc3HtqsKypmhChIExtoP
J7nva/Rw0Qx04z6Xb5CkG7c0NBRUfW8EZYEtTSy66wlEAJtEJlW4pS3yJe3ShkQWmsj65jZ7T8Zw
Gmc27r9c3LaGJlg7vfRWOwp+4/vi/UAg7Jf/WGtBzYIJ3dAcJBsByqfj49dvp2SzaUMVe9IyN0l/
/wHeVOu2NYBxHkpkStW7ySh5rJ6pYywsuRoevcN1QsPMUvYpEOtv7+ylXC9FH/RC+0G/270dwsXV
6f7YA436ekPVl0ivFxtptSmeFjdmUEKnuZH0LeTAeAJ0OQuqxzlcRnTki/QD8MHkY/26el2/buk6
hSka8Hg8i+GbNjRRu/DK6gxYmutbFchJJM4niZtt2ysBnHLF6snoQdbsiuMK+ghRTPbhdO2lSznr
UWe7lJ9v6uZlrsn3n8v8V1zmJmni1JIrP1qafO0s/SLM2pqK8Lt0Ypq12MbmABr0DHjhcG0k70fD
Gp3KDX03zq6KOluTnhTT+oUo6R/mLpsuWVMOP+KSNYiBX26TdLFN1ZNBPqOmIhYU/kCuuLJCogQS
BGR5c1/5s6H8xSP8h/fWeKGaOfxPX+ic4K0rAWAzcEpwcS1ck69tkBQiFSDJNlZ4gAtTmi6tgivK
FCQclZEBaUGwW5cJpIg7WwEvV0GrStdia5NHADfL9dt6a+MZq1MWn2ho6c5algYWMbli6lA3sHMh
ebfDzRqwVdtFJM+nixVdWjcl2At0OO2bgj3G9zbF5e3UFmi1W5AQAlQhpNA+k7MjteaywmuqxGbL
EMABAIPAW6YQtIoD1dRCeyiBO9iMUBxT8CNXwikHq2fgj4kLLWST0v3uMb0cX21dk2ypdeYZ4zth
2cctKrbjKcXOhCMn2yv3wY7cyHhY4xu4V8eXwwAu2EF69blGaFryOprJX3zJQTb9yor+dy+52nGf
HLB2TTDns2ylwTRuhZvnDYQSQAg/7yDVHDSB7jRtrXbNm/g9tlbTvdaS4v/0vdbKVr7IYdDJDOp9
SRxT7/v1mu8g0Qb0cGGFDw+avLpKxF48Pt5OJg1RifPi1Bfv8jo1cZK4YHl31HVO3eR6H8/kRmjd
aZhE+/gFns/Ywmy3JQZyDKCKCFshwBqCFjNx7K+HK/H83PX8Vuh3bf6oY5muxT0MIGIlhnt5FPCu
Nhj1taLRbyemLl+2IChscuRLDqDuNfIPipNi3AlmIx2qQ0kqTIu3MEKlcjVedzdX1KVBKuFsxPTW
iRvkjNrZn0xeHWwq+R3H0rRh6gXL/+yG+a7evtgwqhL+0qlrzxJCkRkb5hBQ+mV3d08xSiYPyYmu
l355bLDum9b7HEK/8OGO881O07as994rX7PS61wtbzYwD9EiPPNmqYe+W1MLSJ4zMlPZMW8WB4KH
cgO1vAAeHgiYzxe96cScF+JiQH/4iWlcsVqY/19dsfMO+OxU1CzlnV3ATZiyQ1aZzEPgphcSMGy4
eT/gJ1gI+COo7vh8URp3SU1c/u67pHESanL1R0zC9wKI9Gp0SAKiNjp2HRnRnNO3CZ2HFXreUy6e
1sExHDzB1+g9BHNPvCe+oJjCc68e5XjnmyKaTIamdMXJi3on+RB50e1cRJ8vDI0E35ORvw7KqsWI
lwV1pHnFoLTQEVTuEAiyx21RBrMbOyxO4kBejv/tunlv1+UgP9gDyvbG+cf+lVdCKxCdOPr7wBR3
reBtE5mPAHnITjSVm2ghyKvfTnFOxlN/fLeU+sj2T13iJVHckiD3eHZMIE2Wkeul4V44ki9/L8IR
LCNB2ZsF72AH+JWkPsZ/3/aAPrJuRoSmWj6283s+mHrWaC/eWzKMF6Hjg2Pr2UL6j+Az8/ELSe+5
9w4ZmvDlVnRp0A9mL6jqF/pggpRPtYUepvJ11B6IrD9yPcdv+zHVA7Ej14zD9pbCh1JcaPFBwr0e
W7xiF3RkGk77q/uUS9pe+9oZqnCZHmrx/fxj3y2C+4Msu9zP60K+2l7/8ejdD11xT3hL3o+uMxla
XA524PjoUYAiwnue6u/o7u52fVfwcmB6VexNC/J4JbrDyXgMbYvYB21h+z04eXg8UCsmem/lFdW/
QSG33s7fe71Cvt0ZiH5IxFDuc/kGj44Azcffeqs+fIvBQ68Qg2VMWthDQXhH+TDozeOtt/GJDl3N
+r1VX33Y2tsGs/jYPTzQfk0PLKCG8tSd9+dxseVXMj+i6ALjFJQjg/DhvH/qmlfqsmqEU0nZqLyj
apjHQrwNH2EMvXLFc/RRiLs7bZx681JoQmz6S7FhjkGC8LQH/3ER731bHPw8fqSp3Tt6VZcG6QHT
3JKliBMRnsRJRCsZHbm/hpOgTMNvxOLFQahZ8euiIkmtTmdb7HzISWJuYBDEeZiKq0HpVcGqf/S9
kRNS0d593MU+nFAeifHAl16D1dckKayaEv+3SIqm+alZ99s9HZjl9jw/alNNB87V0R+0BCSC8kn3
Ko+iK9l9PvWlb4acAfpgg2TU73Yn44bpaRZaNTP/p9D6KbT+M4VWzXb8PQ9lk3yomZW/p/w0VE3F
N8KctBadveeaq3rergVsVjWj0wLdBDubp4VKP+78Q3AICh/qxaDiZ3ZXBpTshkepnjt1N2jJ/fl1
KiOlngMwPqDKONYDPaCp1oMSxmsHhj+Tmb/wU3/utSiicq4PEVXfkrpJj5JYfkIOGLXHZHyMQjrb
YHVXeNCSi37h+Qe/3T34z4nX8VxfaVI7nMdAy01OaNGDpwdH/rqWmUeeBp8di2GJVYM0HULUKW6f
TflM7eXZxcdoCN8z6Y5ytOP1Ihxdw4KNYXQQ17nsG1DN9DvDzasZVrKPpl2J/qh//2gTFJiJCEws
cZeLjqjOWhs1/da7AwxREM9wBBbgSbbFuBBvam4+1IAmH6hvnqeL7GxUvL29kQ3tyrm/CJJgGWYY
rzBIBxQq+WpaZt7uduOdAjvIvHWojAJX0sQafq63Wc+Gta6Z8qlbzlYJiCHhmtUrmL1CunyplTdR
5WolewdPZTjVMlpdWlbjVQz+elx6J98MNFKPBkGUNVZ46rejZZD4s2DO/1bE1zN/5i1YcNNzghnL
r/62CWcBrW5yHqQ+oCw8z6uDXKZ+FWXhgmfLaDHA5113PO0qA1/F14IKE3QRbPqnB+px+Qe/Y7j1
qZmPK//kYelPfUMYQenDBI81vcYG42Z46Iwq9afchs3Xycd68xwsbmAbZdbb+OaVHeqBRiBoGR+C
tTeVvJPA8ZYNtgjyAIKYaC3linoafxaJzY0WV0NznPc3sdHfh3LmQwMmCQALgNcCvbuKUiEwz314
T4LMD47xfrgfagE9Bl0+aTD2KH+Ts27Gu/IewKQcHzwAT5NLDEkMQ5neHfg/EDNeySfSzYgtDZIi
+3jv75mKHnEnDFAjzH3Xt/lyuCGMdnV4CAxETr/TT4OoI8EcujldFYFI4ySWwIuFs6bt0ygqagGr
n6LiLysqdE2JgrqNf6EW6s7uFLqiReoiKg4BIOfsWzs8IPDLACjIXxTDlLNkICPUM7S2hko+6J7m
nziB0xCuXaokVt48ABdYvh5wWNm0fpyaMn/Y4Q4UXuVnXsp+djiES7kMu95qsB8cY/uhZD8DsEsc
tuqerig78DgVsMwGJtYz/gWnF77DAMA/z7rSxNB4mF3v5bLbiffhPuTwBWZI9RVVoHlMUl+655OD
tGsqQ3Ea1GedbnwLrYHCybZCiFDPJ7qQePKDo1TqsfDbr1Vw8NaoxSpoPyzjCqlkISFB8T1/Nz1A
3ATIvuHSy5i9nbT8pbcL58GMeUv4PUFSJj60tF7Jz8TPw6Sb+pBph5tQf1Gyly4tuUK+zr08nE3U
+zKqU9Rr0zFoyginubcZ8D5kL+yxfIIezQOwGkMwsMOWn0mAgJlw8D5D9aovr9y9q1fkPGaB+p50
l0Ha1aNNyE+umPpAfocZ405Zl2WwkUu+07PFFySjAWPiHldogWVQMAIl9afejPvIQr4GWajuR0Uu
ku7cq6JcjSdQPxkndwIcjqeufP66UnpCvQ9hOzxEcAbj57Z8BwPCIaCQytEizrAZ+nBJYj/QKzRu
d3fx8np+bT3kMeIb3bof7m4gn/TKwA0J2JyNnBLPXhkzbR5wdIUrVsGSQEii5QofjYH8tv1lmJ9l
dO7th5WPdJdKuxisVxKp/ViyBhqnZOrTXiK3UvOmYn7dljoJhYU381ujNFgEUC373nwM4KsAJhL1
rlTXBoWwDab+KVqGCSrtFJy8jOf2AZEEZVBAps4ZVKp6Fqo4hcv+cry5v7o+ebrsu8H6o41hMZWz
wRSj4STaI3K73cSbAFDVCpdEeVahez0PUw81P0WvTSVGCUh60t8yc21mkpRMhyhQLlsDJ2zLTriJ
d/1d3wkngw2qcosaGxzRodBYelu58B70oM1NAwrEANdse3W+pn5K8dMiADWNQqhe1OvER3Gn7tBl
Yhgyw/eiIiKfi8otOCCM1oNEw8sJba19Z0w7Htfu+ALVdxDCIWpQydsI8E0iPP2IUHi8i83urq+H
xoP1ar/uvNNrws7ceYs+ReZRjF9Ny59ytIUhMb8y0SOU4w2q4CE4+K0BS4vlmYRUqY1a3TJc+vJj
hXz4+FjK8RvpdDm5HT7Pxe3tUbxh9U1ZMFlE81t76PWUtaeLSlyrEMtO3KirbPiFbiYJqJpwCPdk
GId3QAB4hEE8tc02/jHqjBJW2GWmNtjTJ7aWWtK25/Jyurm9VXiM8l7OwihZqGZrytJs2AcnkXrk
hbB6+hReEd47BmZ3FnVZSWWO04HOrlObiWw5W2gq4Zni9zlvWCJcK3+DnSmdMI+dUGfizK790CI0
tAq5LTk0vLY8MTF9OYtUeE/4ndCnee0qufrIfQARwyl7f8WDujZuQQlqk792WEJaFf0ZH9NqCFnA
P9KgemohHWsNfceh3JEnOUfrwK4/+yTqwCoLVR0KMihn/6R8UL6HOtD5EOUTAHDot4PK2960A92z
pN7XEbDFMOk5/H8faz7svkkEXxtn15YDZaa2++vgRRfFLVLMg4tRSTekmpJjWKwBMPPdItwg77Be
x6fbItxOll4x2IW6QNrxOiRhqPfyEDmNZJ4jgQEQQGJTg+aDQkaAlSpBHrgZHTBIr8qxMTEmab94
1IftwaKfxO3h4T4PS9HiXR1fhUiJrI5oj0KGI7uVpBeMTUlZNMMihHIPyddCparPpptRJn1L0PLl
W9iwbJsoCVwOmVolFWDEtu7pPp2td8eAVxHOPfCe4+gg7bjsIZnD5STx1Rj3EQFbj8Dd3seCXd0m
HiiLAXHp++P9Niy8DXZninxb8PnsAn8euoiXOYcYoG1O6Sl43kqJWb1le7JOrOAs3L0scWrgaxjj
x3H+lQs0D/WYaCi7kHCpsm75eQjUSkN1i7lRYGrssX2VsaHWXBnsGwp5tgRj8U7ZiNgMYXp1IsYJ
nHmwCpecGxfxyMOfI7Q3bGCllAsmY8auhjacYSqj+uR1wiPu1vpjSC1k4PRVkJaWN8QYAFAEU08e
CJh8x90IlCVeEGItmTX1drgu8RU6+BymUEdYHdcOAruDmwpWpr9kzoFJG2X3iLl4KjPcGdaKnZAh
2pTDi+NJxahKYOz5fOXuFLEmJBKc4+ScVdF5ZqIWH+k8HnutmOZCpAGPYNk9hMDqxquhRrHk6u7Q
bQ9YLhV0F7Pn1hhF7k8nNskBttJw6rkxX+et6FKu+kWhlmJ9v2AIyoloD13P5Esp18XtNG5do5h7
2e0hKntKMasNpz6hhWsyPRsVGCXByksj5QxWHKIXPO9dvKP9IRXoIR5qNSB1lEbQNwLHf1UbOcUo
OIYzXECMDqYg68MFcbUOozRYSbl8LwhUu6wuUKCsnBJjKVsZyBWADoR8Yx8zQWq2retZqHa18pDB
0+c7WhFnh71+o9RQ60a9Vv3VlbtI/Q6eQ2hcK82pvMFZiBuFN8irJduuwSBs9LGtWvD3p4/908cu
shG4Avvd//4fepM7UQvXO7azr5ZHonFzjF8l3HcYec9KTBqDpqJMoE0aNK16/qIA4Kfz8tN5+em8
/HRefjov/4h8UEVAP4ua1TI7eivLko4S35QaEJOOQwebuKEJsOkatQKhf+oazU5YLVXw0wn76YT9
dMKwu346YX+8E9ZoRdcSVf+SFX2GF/5E5tdbNDRts8g6JZkSsMfOeY91rBLnq755pRKrqnKM/KMg
WEF2Fww/cohrfFOHuHHlWb5BHgOsIr8iDqPi21+iRtTpud7ru4rLLuQ7BFna233VJbxNv6TfDkEc
IX9C7RxFj7mXUP6mAjIq5vElztpT/nFT3Vfjndbqvv66d9qY/jpn0i88o//Q9Bcc898zeGxT4QYr
iPF6CTkcE4ZuHPZq8xOtI16nYm53d293J/lCUDWnCuKOP6w9ouk9ygSPfDdVaF3F+4hDxZX3cl2J
qw0vhSdI3Ny0xBWlBN3V1epqF7qj/b0xMofmoBxbN2t/TUB7Q+WIQ7pqR2hJjEaj1yWpwhFRzaUY
EYqqulVXi6lJ7VbhxgNflwq7nOgoSOsyj08Us2481fVR4lzPAsG7D6LqPi6FM/74mMzEhDQAY215
b6k3/iAHALMzf6CAgDqPO1W22Qp6dz0C331oH+Tb21xS+0Eun+j/3da7I7VBXLCtbpgSTqpCCvVT
PaPufnzHXJzniE/eB3zjFaqoYPz2ebHH96PoFytT8+2X6aKzcBeFRa2yevRI+cino196uXhwRHBD
I8495JfiuhQ35172kOJl4fcF9S99Kmhu6ZHx4W30UlIeKm0HpaUMViSv5j5cTupe5sRc794otTmd
Z+2D2pe5/3ESn9/JOYX6jYC9uJOaUV2ap1a7hGoktJ/WD9N3yqzDY9eZpM/2WBsb43K080GnK2ce
jIC0PmodUcJRVAln4E5oDrQMIENUN035kr/aJPm8FrXYoJkC97uQNA4aY9uHUOTw+Pm4a5wDX/p7
QIP/77NRM9Q7kCcd1hAShqehnpKnfVcp0Ey+6uSMvESkgzSRt1lATNdveYvJYjIbGEJl7lIyQiqm
reqDPx/TucHus7msmfX7bQLR4VrlVshQWZJMFKkQM9j3Xeq4VD6Pghixi861JiDlib3u51QC6ffH
oEvtEh1TZDbJAu7OSRmTPT9nqNTEkCM6ksJcDsgZYTWtwvYjLaoNWwEsoAZ5U9Ps8xXIlmmL8ats
gct4VZKWvMFAlfzAZsjvX/JDgMlRK5Zcq/KlA5m46R25H+rR9leqGm13u+SnSm+rJPOU9LNKp6ty
JpX+VkX2ar+nMiP7HkK8lcBNPE5utp0epCswRa0IPJ+iOeXXMMdQkp32S6J0z/ZV5Ueq5MeVa9Q9
iV9W0SVxuiPvdwjO6TSC0GrEy7g8lyWBvEn9mnWl6hUOvtnVMBGAV6SOLDz23t6m/sfHbf89C69H
4EqvVoLzh4xKPb7NOIOTj463o0JNRcdVzFvpffX9SOSbvDWJgiJS/1dZIBUrJ71IcB0kXCKKpGz/
xe1l1FokCjhupieTLZ8J7VyDQL9upKb3eGtG4AGSPUvFTKaIEgRvt4vEmED2KdbyVhO3mXd7O8lJ
cpzvEJk4fntb0XunZOTn5+D7FuKvZ/PcoHmh37VylR7MgoFurpdXlo3VRaVZeAhzVQUWAvHmVX3j
vuGiTdry3PtzcdWf2vLfpS0b90Mta/ND9kOTMDZqwf4/7rQ0id1zZeDFxv0pdv9cYrdmIf3JtHqT
oXQGirjYXf8OQ6nJ6Kxjrf9ZjM4ms9+oGUh/XrPfUdGEb0xVxzEUolgbO7omHdv5JgF0BFPPHT8d
qNy5yssovlpNdgM9osjbe6eSwl+K98UgwZKj9sArbimjl2kX8yLKutT2CIp9cO9eSwkkK7VkYFaF
dlANciIxc0Gh3mGwONdVQDOJ8TS77WB5pws5G6/DHHL48XYjxks8PZo1G0zZxtur+Wd/sds7I65+
s3quBvUZzJAOfbys7sWZdjOYz/bKwNJOcnVTUCJj3TvegyrdUrWwpYcxLrc3uB84IIto0bPPtaIb
WQxUHeg8UG0iB9BrQOUVhUOhFXV7qnnAm19RZBVkAyCriX9RPEOGXBVcUsojYXvkexkmdBDkOgDW
YVsPOoX/uSHXeHM1a+EvdXPmdyu/L1audu5O2iJZGdYBvA64OkVvfEdc4+4BP5raO40oSBiOLCIu
B3mOTo7C0XhNu4wu8Uca3Amltj7bQ7UjspmCZLRsM5KrIO5OPl/Dxtus6czf8TbbakY/u89aoKBt
5qldbAnVwNZOLeliWBGkCVKk14sKvrzEQ0M8P/bDhP7RtBsPCdmATsMzVy8UO/KyXBJDU2GFk/9k
hrvYCrKR0bcju+dG2SSBIjn6fPbUiD4bcS2MUE07Tu6WjBhs26BHQO/zj69xkPwSOrnYgzUttl/k
Vm44SI9tBzAosTjJxd2LaibT+5bU+LmiArMdqQpNVYm+9PQo0HuqbFx58LNg5l3vMml+bOnKJ2IB
br3UEQ5TYcrldeVvBcVp4nD0p9efD7xhXjp1/7e0tdasYl6y8SOtY+MmB/v7WuPXienUQvDrTTnb
mxsu0NvTRVxRFQpalsyJ7RFCbYkbtTMqfO8X4qpBLEI62eA1Ee3gpSK6986/9xFYN7db8bjGpt0K
RklDm4oQzvDCu1txjS6kwWlCHO9DExpleR8Nq2uqWfhk99TZElvrqjXXZtwEUuXE4B864mFDAFhF
i58G6i/wWahyVhT83u8/qsVrhVvhfb5YTeeuUxPjf/5z11GS5EKr/tZz17R9awK3+OHbtyZ0/5rb
tyauf6/t26AdOzUZ/Ju0Y5MAPkeyLjban0YAfxcwz3VJRDmaZYL8WJPAq0VL37XtoxW+zGhP2oU5
wD0EG++RdXKCiXKLvPPopVBJqobOBV1TAuNbwfbrxWvSeVntjbxllvTXZnIznNNRVNELe/IHZ2Sv
KxgIoxXF9qqcv0MzVQnYFHWekzaNUC+97SSBqV6RSqLIKbymp0tJeDA1zOjgTR8pSQ+GQ437MLyP
OXdxCN0exHN4MhldOblnyonGr6e4DFWr0ZyAfRpo0Rz8kIQuEpI0KtA6941ogf+TBXMfphDJk3R/
GBjQhqd5hves7OgNT3wubMHdbJicmkdw2qSgUE5ZGc+hkxpii7PE7+WonhNmpfqvhugfPEFpSDeN
6q2h25i/OOLhv7JYqgu7pLfcDJSOyIXqDXjq8M4Nf1ZWk+rEUf2I6tOeNoLnvjxmI/Ua8INxCm9o
AaOIX5X5r0lmkDL0DZKDLh1RlSxp71JZdiC31P8p96cjibZwh46Bw7nB4si76J1aiU74pXpf7+oo
qBI8ms+n7B/op1+3U00/ZYmeFfmC7aThJW3ESyLijby+STD1MA13YuUF6g9qj2T+Kn56uj9596YE
uW6N0fP8/AaCDTp8Lt7GH92UXb+WMzZD5jWtbePGr+ml/6SN/13YqEuJVFOqGwiMDuuMVTyb8ypS
oR5q0ZT5Ng9u4ht6iOglooH8bPSnrO/Ny8sGw2z8cXcH9MD7uwv20wJ/eBorC49+2n734+ODXsJJ
JD9apGPV4nYNoc6znNCil9Kis6YPbxXS4KbytfPuZOafRIPMa7y7mkb/a91ds9Cq6fqfQqtRaNXM
kj9MaDVaCjUf84daCt81tKHW1iG00Q3zHJy4MK+mUztdnkp0IVoKSkyOdI6AB+quEt1nO9DEstsg
o78LOQt98H9fsna7qdHa23ODS84c/a3UXFAp3C0ELPsXa0b76UE/hNlc33qLRZYFqwqMVEsHatRa
iI5mPRyPAO1vstUOvrz1KDsYL+sZNFur0zZsO4ud6BwPWtOIv2sw/Dpiq2bKZfPFoj3dIThBIjnQ
h0tJzkyuY1OcBsQH4To+RGtgQG6fVVFCd5iAz9+ggc9R/m8Muosh1Ay6DDbFk20xBBxrJaKvE181
yik4u6VQsDCqbzChTmiMdTX5WFIL8bkNYCir6LMR1KymrCx2i9mGEQyUd/w2HihAxKsATL89Fkr/
tjsX44ZLNs173ez48fN+RjL/7K5r9sRuXeyPrRZ3rQcbLDnqwjaS2Behjg1lBZuw4rwoYASQfA7i
6A3p41OmYSbGK6oJUo8CiVPEkijrt03YnygHRUofd5/P1Pdl3cX2qKn20j20WsaKYd6hrV+UhYlV
htlJSEOZtA9eeJDgEa3FSIEsvloACynYxnC4VX6IauyOohtlCaihH1U8RtKIfnf3Mfn4fKSNG1mt
+YXA+fEbuXFJa5r0D1rSJjGpWMsuJ+qPF5NNp7Um17NkYR4Xa/ZgJgajfvT5vmn48Hpt82/78DPR
xCen/FwfcbEp56UJk+oRlcRp2XGAdWBKACaRi8H8fi/6qgs+lcthTklVAeQY+BrAfa3FEHAGVfH0
pjIOj/7nd9x0puuVv3/cmdYbjIg6iPyPMCIatNF58i5W7Adoo8ZNUpOxWZXCBbpVm0STQIklFPJi
LaEBdlJB3yqd0BJPpYfPH7YpojsRAFkE0yG1iCG1jBN682WDZdI4pro0/TOMqSZff+Rh+k1kmf+3
2O23z8v0efU3UWzfn4u/5R9/m+yf9+lun77+FagvFXPMZ9SX+eJ7fJfqXV/4Llt62/m7aejQ0Nhu
u23ZLk99IbxswU7zd9eC08V1HEgnIb38lfLShSZTo+Te7FiGYWuOwrb9L85LQ/97B8RGrWNZhm66
cFb+Fs5LpSN+FcRtB742eFNNvW1qHVL1Zu2MOe2yXdjbqXm9axkYuotkK61ZDpd9W0B3m2gOrIbH
UuhVNbmYqtGXS1zyLio7rnZhx2F6oFYzoe480zBfyhOM6/Yu2VrX8NXkXu7MiHg61Sz+/CpM79dX
0Tv0J4Ak7poEhSnI/lqnt1eHeZEVe21ctcxBy9m8T/UWRaitsrs4viXWfNV1dK1Bj3ytOZnS2jVr
Fmy+W27X5VzTxrvZVGSzBPydXQbkiJaM3PW24WJfa4IvF7MgPtUMejBMzVYTcDGNeSubHvYdLjZb
HTWvQ9U/DHGLk5fS2jDJtOMs+HxCdeX3fLVuOtjsuqu3DdOCIbXe9nEodjBP7x1jvE0W18bU2vW3
0028WizipHW82VqnVpwa6GwrmhbD9r6aiYYBqB1ZGwA09bruwGLVgXCwJoFzc33adva5MeZSZr+w
jGHaydfhpnV0omNeEAG1d2DoHHLDs2er/WQRHIwCS3y9mt+n6SpuxfvdYT/4fFTfrDnoqhZ84W1X
cw2rXc/+JrBQ6etl6owqq6C+f3c6CQqYAIZaO1XklpumPVarWmXduWDbdR0DNi/XaNfXfXuwd7a7
qezRqg1V9clNJ1u91dOz9SZYz08gQ+2N6ma5Kksx20BbfwRe5ngEE359WsfGqg3aa5ZPksJxGhTk
N/KEcdFkZ3boK4aOt069pRnl4ph1KmeUa9S6L9sxILNP2bzY+FD46uHM1vrFtppHp6W+bQhIfndO
Opat2baJVHTr+CvbZeLsigPXdpJdP4MIu3M6mLd6UgaMtrx3OsXVbA8AVgVhtG+ZVhJ3CH3kjgnW
/uF06nfKqdHgxH9vX3QcslGwCjsd9xw9vzieLQP5mmwMlmm9XYw0F77YfVK8L1rW42rnGg27sD75
imnHdU0l6wxNTf/XwuCYTqfWESl47XaK587GiLfrVnBobW7K0niaVfvbMgVzdFVNG4TQ+dBfnskO
6s3UUWMdw4S8oZ6QPKazNe0ulX5tdSapk4uFm3hWZoqkmwBwRREdqG7FXrSBt5taYp6mntnUc3NW
GN+MwbDQtjpqla339c1DTGxa1dHQrw+0YQwcaDrMF8sICnvY3kr2wodjB2Ua2S2oxeQ6l7N4Wom5
9VvF03kqLoZRE0/LbXpaJi2GkXzYVrB91YsISsrtQbacrr2S00LMwUt8treeo3etpqBRzTNgj6mV
uLh8bQvs8ySbaicufwTgRI8SIzqkXpXCFnd1bEXJraWfKYqr2yVATg+r5WhHV8n758LwTBn02VLU
lFIxz1auZWn6dWFnUFs/Hgw64tytOJSvK228ZoNsO/h9J6tB+JzLhb+5sKkrBWwqWvia6j1o2zQ5
pUvj2gJ6eiYtTbHKFYm0y/BQXU8TIBLNCNUgFsfBfFeK7fGpyocrqwtt/XF548D7ZZFyNSezwsvW
3RQK7YVM7IFhRJ9P0dmu+maknBcTzY0as+rbpN0qtvnC1K8X26Aky3gQV3bpuaWEFpvmKwdUYECK
4QafHIBSfj187OL2CkzJErtsGaxX4aYYbnRhdMSKhjxPC9p3u9wrZrJwhKXLThEZVcPWrgVIvuwt
S9cQMliLLhTuX5+w9cydZi3zYFwv6PhaRKfnrdFPDqK1enSALs1kmggnSi0G72/mPv12VTKujrcl
ONcrrxzMGqTdOQpcn8PL8dRWu9Tz2SpvFYwHWPBMnhLpDN3DIKGjOg1sx4ecdr4Y7JLY3HmzMsg2
t3Mz0k90oBZXyVOGIFqOM63X1iItFS06sbX79Ci2uW9sug5EKVuLnq9wnYY2SKYPC3e8nEb2VmjX
sP98vh3qZqo6tZd3UpNdHW2/L1p7ZjatnvadqOMES4LN7nNxujPN0efX+saC61gISBs1iX+h2zDe
f72MVmvW7nRWln7d2cNiYwYZwKvTqDPoPDlQjX1+sVpMhT1Tu1jtzo7Ayzszh31ekDw3+Sf+H2lf
tiO3jmz7Kxf9roZEiYOA0+dBQ441l51p+0Uo22WNpObx689S7T7Ylcq6pdu4gLE3DNtFkQzGsGJF
RFP5MQPqyX2eH6h0bHVIo62VHrsOA4ldDf7TMD3FSExgXEpy37V3qETUC/RpL9ELL3foo34zpRjS
5dSoJH4bgmw8x8+YmFUCLv5mbcD+TdltEsWYyKI5Zv+lNndTdxslfmJ5crwxQw//OP7Fci/Snog6
fL7lKzfkry3bVIcbiJBvafPhbVqapUbjadzaIDaUrkRHyl/mt565NdkE8Rb8xI57cXRTpm5VrrzS
N2Du4lXMJw4jjP/BGsBBvrxerc8sOylw4na4TdCyEy0DJ2/WwFShpJcb/pjcKbrNe1CpB7qLMnf4
jUH3vfAaw1H5bV9uomDTx4lDktNcL5s5AdIs8lF1noW3lt1M9UnkjvVMdiDMm6lfvZbo8Ci/2flT
qLlGvomQPRJfJuOoF2iiIXJPrc7KWoYhb4cMjwoRMAHL/I1y8s6xqova5lOIQ87QZHJyU1BDXnRo
zxMDTFS4rXFbhhsyHBSAw7u2cxrmmKB41JuEeXq9bdbs/tsY7utj//uDFoY3aDpD1sNgPInRjQFM
kVNi3fRoAXyPguMuuy2b+y6+79ihTY4GO6jJazWHPNPKiUDgZU6aOBb0Z+jVgacUQhdvwKUoJ7wX
kRvlbvuzPvFfhTc+RY/0hQUOf4Z0BdN+w0BnyZxcONWT2ATfGHHMk5E6IXOsPzAtgjr9Sd7BB7Dv
7YcEpFG56TuXaK6Jf0W84qD9/vwFLAD/fz96UHkRoXGLAae4FEGiM93Qtd540p7te/or+Y0xr/Sn
JMfG2uvGhmmbFur6pjrQ12pywsQp77F3+QJH3P4GElT+ohmevGueTL84yS/lnv6p7iByunTUt1a4
DYzOr/hJ3QRHNTnaIzoW7/O1aGLpur9JmK0bBH6tsIQ+O9vvJIzwLG8GG5vA4VZokQ0OceXIOw0N
TqttQR0j3eHa+GuDAV4KUQWaVX5+jG8FO0uRmoM8CwgGYu7l5Pe+tjXJoog8Rb8VmGFfI7R73aat
Z6PZSO8Alcn6TWZvoDRp4urfiCOO9Rf1hAtt97LwlOVkFiKb2+ZrHzkCfDRt+/kXLgbE/XXRlAG+
gfNP4BEshN6WvCqYwBlh2hmIKJkzfIH9p49+Erv1Q4Oimv/PBRfKrcpkq7FZslSFUMJhrwojIHRn
RO/Y0ZluLfQMhVe3NrR1dZ8LWVCpCoScZSH4Ov1qiNPfta/ii/GYvHQv9ilb8Z+vwjio7nenyhbZ
b43Jf68WngL0nMB4uxfym0bzRMh4Nc+9ttgizx1ODYtqitBtxCi1YW+2bjje5zkoZiOYdfm3iEvw
ATIH/lQOspK+sTS3EJsYFjj40vJdTh7saVcEdzoNHVqdLHVrQdw6RF70Piif82GteeWHDsz781mo
lyjRtNaMoWpLdO6NvPGrync5egfHjokM8C+aOCpZE7zZT7l6i39LOlv4vqpvMhZGWDPAPRjOOPqa
vVH1M3xMLfDNrxr31FMSOtg6fQiKtYf2kbkDrqITY8Z99WVtnxb2ymonSZ6CP/pLOB6C77bhq5/F
0bAcrbmP5YpvfR3RzzL494JvRP732i/sVG3nJXlitk+EN2DItr2R4xeFvVMM5cZzjzFugRw5/KxU
ZxuSrxz5rDuuTvzdFywEs6vs2jI5ttx9qTAGsPUiDEuLnTH98rlOufK9Z/cBqkznYkY0l4nOKKz6
YQwC/bkfEDNWTtYexnLTSUwIjogT298/X+4ap1ist9xX2ipexVgvHf1M7FrpN902wwwg5k6YDiO9
RnqkfMy4lyJ4/to91hh/6Mfpyg2vbXvxiHph0aDv8BnCOAh0skYD+/pghN9j5Urxn2uZxaYXz4cm
+SSCCKtpwhHow4NeNPUGMzN16oQY2WD5HbuXtwJ5XjTiHvb6d5U5ZnjLTGQjvDRw8CtE9+7Y03K3
Ym5pANIEjO8WZPP59byBhBdit/hS69Ls0zToRJHjSzN0GW/csLiJ0H2/2yZACu+ieh/mxyLcjpiA
MTlmtVV4EENHHDr+Kq07q4CPHcSIgKVnFgATqtseI7HKuxQlLWiUrhF3wMSf7AaVQo4Mt60euRSG
i7mDlrmsRGtztO/XdrmBCdAIVEv+LLvfn+/QmM/6aofMMC0TYDXSPgvogWpR0sYEO+zU/Y/CRu8y
tOpg+wr9x83vZrq3EdpPD9ngNsxdWXq2XJ8tvfQXRGzrkY6lI8vn9jbpcQhui3omMPbxFFAQulY2
dW0s5vt8t9uFx6BU3P/7PrObXN/r7tAdOnujs988woO7NW2f1yvqml2payxKMPOcmURQHQUJl0IU
aXrM9GQ0noHCNeXe0rfl6EQmwJkNjRwbpIbMGU8aNKftkfiQpBsebQ0gcf2GoL6ygdXcS3TOR+/5
wkvQd0lzA+6TxLN6hz713+1bHd3drV/aj/F7CFkM8aMbL8ocxMdoetQ9VebGwiAe6dq3InYAM9YG
HNbZUY3Rx0nc2EXrNNZZlNsmPIjK7SUCiJWn9GYTl7dNTIb8HjEJR0Lz8hQyO2lJ2Gj6czw5WK9C
2v6m+4Nq32nDg3sb5XzKgxRgLnv0s0VeP/bwfKrzcMAYONsRX7SnNHcygQO4hYNnRb4udma9acUu
/h5+SW8l3qUzUD8WGKC9jcZjW28G4bDCCTF7YPhqa35r/Wm1Q6a7Zu727WZKnFg4ZAuoaMJhniMG
OP41QKcgxGhAhZMVF/7KuXqTg79PYKFkG7u26zaBvNfksSkQRmxjbcf2L6VEyYG2//x1LYZ0wYQt
Vlso2UgTo6YYzhsgy776xXHVAq33S/iPOUo7Cldg/MxrhnGyYIurLYHTjJH3PeKqX9WPJHVgaIKf
6RoC9MGTBx49Fy4i/QHK66UQ6JTrcTolxnOF0Ue104Uu4pLPN37trMwbpzrj+PFYaIm4qDLNDFkN
xjMHjw6TalD4kTvN7+xnSJwkcBvMyEVReOGocBeeP197wdL896G/W3thL8zBtCNLYu24dqwTP+uv
ophFkJ67c4/6nGSuYucIx78D7akNNzwH8zzoFGcdOvpKg+CPjPr7g1igbaGt53089MZzI90JA3Ee
JXV19KkK0UP+831fh0SLM19YEWVPoyaryXiuR7UTKcA8vEZPR28p44bDqmsIXDaafju2K2pldeWF
EUnlGOmoJoJElR4ArhJlEZgAiMkhiFCIY2HUjnAoRgytRoHzVV7ps3dXvTAlMk0sc6RYmP1oT9V3
yBh7mYSTKEc7aa+R7paY0zw48ExWzvoji/3+Wmc1884Zp7VMBE9x1tR8MjHcpvPCcqvfwYE078cX
67UdtoWJm55WxGnBHf1f4Z7T7TqnSOouNLid8cbset1APsRNMOTMdLVxUwVbajfe+IOJzmmjL1X+
TfHJsZJfcfg8fp2KQ2V+Lw3DkcZDnyIDg1wsUoEBuikSl5HRMePKNUmNDIv/+UF9LP5/f+5C10RB
YXQNVn4OAAJYbgE7U+8D44T0Y1uuwbwf2vgZ3DJ1UCGAQ15eSpNp87SGwnhWjV8ydJwoBtdAp8KZ
anATFZoTxJsiOqxCn29jWa/E8N3CC2kotVwULc2xS7jtGJfeOUgblamXEV+gB6LltJ0nO286IxGS
kk2DmastuP0eGPw2CsRNv8WwudaPMKQt3Y/DkSAZ3mytZGOyG8YfO+s5RM/Cbt/1B9reTsM2qFcU
9odm8e8dLOn9QsWGVssSYmW5DZDpCvIBNHRMvjfDborg76Te55JxDUnO6oqBM4KyC06sJUEjMyYr
7xt4ZBHfmxN1quSmNlrEH8qzsj1pvRrTgDDsSXcrazfWcjMgBjRMl6FHY7XJ1InK2yy7BehG0O00
vh+mW0HcTvNM4lTFvuxvOaImnp8r/XuMEVGdP2XfMmtfqT0RuwzFnel0U0iMcc9KXyXAywkwFeMp
Cm7i+nlls1fvAAkAE1QUBngc3XP4QjePMY0jNsARsIvbHK6dJTDGqAHMLLbyVNl73jwmxT1eq5TH
UO55spkypGUfae0UzAlSVxVuH3v2a2Ojk4Ix+pH0UuK18NXghMF5uNM0vwLQrhC3HZttkaFsNBv9
odrUfN9/IyhOhenFgTRo3qIeP9/eWxb34gEstrcwABqdxqarsT0LJZotIkS3RiOEF+FqmALZoVcl
CmhRBls9AkXmBAfvh/xoUQBSGwsD96hTYG+WKzD3j/ioz7X7Pwmm2xG/xTGZ25y5ieHW2rYotti7
lGhkaKnnSneszO3rXcMdW7h65NE7yV0jcXE0lfBo6Mppw9IX2foNuQXEXsdeSzxkbCvptKhdKZ14
cFIc34+hdIofCF8rssmKyWGBa4lNRc+FffP5WV27RvNZMcu2dF0AN1pymisjNsC0CeEaWf5INnqU
OlPzoMLCaUAJQhWS5dbtQ1geptn3Hg6sWQEz58u4uqx3H7BwStEluG9YCf9PJDtRfi2aO85cTo59
sPLEr+PaxVaXnlhBTXCi4Gzrgd8gtBzHbwZ7JHxfFk6bH+xgl1ZHHnt57tVrXVGMK5W2WHzheenS
LIdglskSDUtGl2WeDWEYDrq27dVN3e1ptKGDHwSHuNoayV1YbVnl2mheC7O4Bp1dEzAWX7NQAFNl
KSNIIuNZqmPDdwLZida3nvPf4O2VoA/Uaz7ZlYeyWHDxJMHosaqJYPsgOKrxd9ntpQgdZp51+aRG
r6wfW/kNpw7XJRjq/edCfh34IH9OdBCbbM7AmL0iftUkG9Rkpc+SFpiGXAjlWI2M/caevgc8R6eU
bLIQXLY/wtKOjukcftXU7L2aIxpSlNLtWAV3fSWVa43jH0FyDMk0tNeqYT/g841bU46/onDTTT2/
hcX6MtVVteJsXXmX2ISJcNkQgppMLFujzKl6bsZG+lypmVTBysEfYLa2n5/VNR6CcNxgQE7B30B6
7u3P3/mSDR9MLQl59FwK9n3I5YS5iA0IvnmDFFMaGD6oyjc2tBroacictkiqm93aXq/V0ttXgD6K
Pg0208UCIBkqkYdhMEbPbEAqM61DT5QscVVbs71VebkAbcq2zN5HhC7znabd1Al55qXxte3jaUV6
59fwTkUJHZQWJpCVtMEasvWlJ1cOQ9lEQRA+D1jEK+PsORpq7uhN+KevKm3F+SGLtzIvRy0bkBQy
ehRk0YXjmApF9cnOsffOvGEkxsB1s4ncsiFfgyx0ssKKdw0xK79Q8qVMEUmZeq4da336lnew4kXH
NcdiRemHmfyFBGjYtnRXdiaizcEy3RiKxaB9uo8YzVa83iUHaP74OQshIDtwe/Vl4c445hxEFmo/
kQGpj6kEfFgZytrYQboPmuyWatzYq3BonFKTmLgaSm0TVsghFWVaOpzlpzEvUyfWyZ4UAuNYxZFF
o+YlHJ26aYsuztRcu99FvS8cIf2NZkXAa9EB9dOFx9yPQRsQHurPAzPuIqk7fWklXi/i+jglwRct
TrVHIqcQWfeB77KoUL6qib5NRH9Hk6I5DgPAQtBLb8ZYjvvWNNwioLcxeN3OqOvRQ4B9um07wQtg
tLuL9La/izU9cXOZTO7nL3ip7bAbBgKWzcApZozj1yLwYG1ix1Svn7vExozGCKcfajU6CwyK+7SK
QcRKvnFmtBt0To/cIASRhssULLgcPlul2uGgaT3QKGSWVVoHd0kMCC6c2AaNkd28asrHhvAcTtCI
LiFdgTkTWhV4ZEB0/flWlrkQUKVBFrV1hvdn85nNfLkVvR/szpaF/ZQUVX7U4v4rgaspGb+jECQ3
ZwXmsMbtjk7ASs2B9ncyAqHFNER6yIzUb3stOZhZ4iBQzT3QnRKPmDD3b5/5H9Wy3Ma/qrzO/zT/
Nf+zXzlI5nEYNf/9Xxe/uy9e1XNTvb42ty/F8m9e/MP6v9/+OHzNvZfm5eI3vmriZnxsX6vx6bVu
s78W+fff/H/9w//z+vZTvozF67/+8StvVTP/tDDOFWpT3v5o//tf/+DQPf/3+pZNnMTLv/2/dS1c
/BPPHwUtM8/2r4oW8CT+yUC8hFbnYOWIGbhREJfoX//QDPJPixm2gB8KXrIO3v5FQQtcVBgBMKbm
yAwK8+1YseOHv9Q0DgvH/Pfv39eVXMFDcHNR5wEDN9MmCIpaLmWqFFncUEj+aTTL8YCihPpbF1na
T1VX9D4y1XSfMjl6AeK1Ow0Sv0+HaHD7kmQPY9Mjm/nuyP79fRffs8QJ8D2UMGboIHsyFKEsniuM
bRTqvcZPFknMfWNhNnedJfnRmrjtdLbAqG4tV4CmifCzOAtBRSyIGzSpXEFilw4GPmQuFeC4HGR9
+JtNfmf5g4mYgbJb4xSoKvOjMMLs7HGqd5/v94qDOxMZAfgbILci/2Et86ljxrSgIV1w0mDNXIua
6HIvdbTaiThYTkEjtgNrjlAMk0vqqX8digozJgLK9yxJE/DJqmwjjbLdDjIED0pN4V70QbBTnU22
TR1nXiC74cgybdikRWltDD2qv8qmkMoBUGb7lqpgGk0SrrhOS8XL553NhS9zMRexrlwnOjZEdkgh
nzSljkWrAQeo7nIjvikVYjyudoaFVO1IvSJHT4cods0RlLkWmfKh3EUhPHA92EA/OUTxg5T5Jkn4
bsi754YiJtWCrUYQOWgrSO31tc9fjS66glEG3u4CwyPQ/2bfNOIUEVbuNJHazliUaymvD1cBBcgC
RwLFKfoi/pFDkDMRK3EaaUtdnoB9PNZ8WPHUrriVb1woePpwkwH1o0Ts8nGHZplHJCPRucvG+LE1
QMrAkIYB1NE0zOrHqrZKfWOKJD6NVdHCJJC+uo2EXnGXpZYq/aYiPWajZ2XYOsXEZO5Le5ySle/8
4DSIBaaGbVGLcLFk8KRZldXgLgSnpCg039bA6CZjTVdUy0dPDXJo4cB1C47F8kX3RaXDRmnBCUUh
xq7L4+JYEr1AXo02MN8Ubkqd1H6SFPV2UoNwx6Ykz3aZqu+UxKOnwRN1+yqKN2OufsdRbe96BFIP
ScNSh0Vd444tM5EsrMHYm7rJSwpmbMZWKi9PUVQnx2k4kITk/ylqMV+zhTiIGGDhzR7n5TUrGRMC
ugsmdwRZf6hG7IRV409YoHQrmFJum2fdph1AJ07KtLpVPC+dPM+sJy0BubLVwUOlcbqmy2fT8S5Q
4AJEEdRaESR14QHDq7z8LDqEQNKSJjyHxAqPQ2zAKdR08yiCMj+OFXKMUGvVbS3r1vtcqy5ClL9W
BmEb0CUgPVT6Xa7cmFPL4igJz1LIG2XY7JlryWulAlSzJaxecTFnk7TcJyJQpM0JaIdY73I12qMy
ATz/6GxnKUCKnIOs2psYAZPL2ivKAiBoXJorhmOJoOBwEftyE5TR2Xd4q7x+Z57CHM6GndviFKBi
9S6KC+4q01IusVT+DeWh3B8tdTbbadrSru9WXuy8pcWWUUpooWgEUbYNK3m55cSYUhQtF9BfYUdd
k2U/Ij1Xbjama9mcKyh63igqtTCTWRDbsJb+e2nZBs1obJ+0rmoxYKms2TZURv+zK9toV5r9De8F
3xl9+VMgy/YYtMZuqgbq2SH/0+kSU7BMlj+YMfnRDsG000rrO/wqvpk00jojSTvwgZW2yaz0T2rZ
8Z1poezMUCl1E0aJl8dBdaSteZ70UfcLO2kAlSEJYLQaP8Z1HvujqIrjZABHIxPzLd4+lJld7XOp
odYkj+XLmFPbbXTa7POqDzdDXWBgfZXUSIBMJjjmo76i6j6QSD4XnVgmnEgCvunl9dScDmZXDPyE
0kV7QzqA6FIGGGxVSkz9YuAGd1KuEQ0/kEjQwsQcPgJdQmHn5aIJDfXCLJiNGoyc3QwdMz2DK20n
oUv3+ThSN5zAfJ+JdGA69u3Kg/hAJAVUDVwoREZAJhavsKE65ulkKeQkMnWnlaR5KMzw0ZB5vuIZ
XuGF+PmCzA7CTAmCIZkV37u3V8Vpwuwxsk8sntSDaPXWM2NT92pWo7FiRPtNyqve7cVoumkHcihr
+nEFWrhCpuaPME1LwFUG7Y8voYVB1n2v0Vw7Zbm0vKrh+Y0sjHKbVnJwAm5WBzJl5g0Z43EHgMHe
tFEe7Wq9jFaQuA+ULS4dzGsYcIMbSyQuTjtroHnBT0NtZFsLrqljJ3l+l4z0qZl0w/9ct38g2+B4
oxMYPEukWJdYGKp1rU4pU5yqGJT/AvXwm0Tk+o1mjmybJSO56232+/M1rxwUbMtCFAZjBtoESpcv
L7zP+mqyjF6caj1i/hirl2pIxYrRukLkEdCjTgxGhOJO5zYDl6s0HMF92vTxOdeAy+ZT2flNao77
vmfsKeBVvTNMeziEsoQ9q+p4GxlEOxSx3dxJdLr2O8AUa6J+FY7NJpTCQs7F67A1C3c405VCq9Ya
rkWrFIrUxu4m6frJM9Ig2zV01LeRaY5+EJcxoEDRH+re6LcACMeVa/9A3gk1YATmJhDw3ZYuc54b
mQzzPD5zNbOYs6jZoZC9u0fYGvzglHR+PHC1zQEm7mgk04PqwDwuVdRsPxeGa7cGyDNKygGP4VsQ
pF9eE/qH6GQIyvhMtaTMvbFJjS+lESIUrrNoQIdxOHwNklhhdG5Em5sr3sZVnYNAE4iZ1gyHD9xm
xI6X61sD5n10dtedg7Sc3Lwgpt/nYCwJC3k9eKf9rteC7gxgFgnvdELtY2CX4K0qcU4Ca7hph67+
QZld3KcWCZ/bUUdKvMmqQz3BFoLILB/iWtSeYpHmtCzgTjcO1a7MCAqHJDW2iY0GASrVbS/Jqs4b
jJSt2K9rlQKiADQKfHUk4oAzX27RyLNozA1dnss8GLyiyshWJIR5eWl323ogw8qZXr9vBNZwVNH8
giMIX6L8tMqmugA1+0xlFwPzm+qtqUXWioW6DsdQ3gNIwcb7niNLvnhMrMxUNtlmfh7ZKJywpAci
bZRH5NPgm8loeuU0tMgYK+1e0j7clnH9u4+J/itJs3gvGpltlKjjE6FmsPJtswa7dOgQoaMMDkoc
0c+Vl5XLTGskUemZxKHpqTBPvbzKzUe9QE3bf/p+kGOFnww/Aauh6O7yciuzLQaSE3WeRqUe+iov
frZjUoJ8V/TbqBbxo0GadhOjLcKahr3WZmCsA5gAcx0lVWi8cLl0D75DPZE6O6NVEnkOKRSEyVFw
qzdsxPDLPv+ZBGAxwHPMfzdoG+VxoaGtSw12zudncC3gc7CGqkOwLEz0G5kF8p0HUfY0wuAQqs6a
oaWu0QXSYSiw5MounFov1rhY11gMFCBlgPpmbiFIf4sIkRKZJYpIdY7NaTg3dEpQVqk3x8as0fdP
8O6xNHo8dFlhZgRJgK0MsnT0pCQ3fMgwuyJAVwA7QnSsIqkd4mKAZ5P0pkOzOLxF7qtFHoXRLZVi
9BLU1Dv22A5HkxXVY1Gik8bnx3ftA0CL4+jQtXwGwpeRfJhneoD6wehcD332pU44CqqsUHhdWdnb
jtSVN9FErHlc8yFdvhGgBhTtMnCO+O+SFCNzIeIoyJIzjGX6EGQGP+RBh7wH/SHYz0pXlS+1ZDwm
k+zuEsXXKtyutRRKxwASChhA6P23SOmd0NQN0Xs7kdkZ9rHxrLGoUT9TdCtne60JsAq4bBBOpIJg
ay5Fc5Q6n1jJ07Ol1yCqREN3TJOCb4nF1rrxfLgUPFfdngnPSJRdLlVFjA99m2XnLM+lU/Og9MzE
/JpQVE99LjAf+FYMsbllUQP6dybyXy5lx6iDo2Mqz30Y8o0BbGCjtWW9473ZOyLV2Lat228aR63W
2IzNQ5sOyGm3feRXzIp9W9n9Sgh9fZsMPG9oAbCO4FwtC4/jdNAqK5H4oqC2txIYnjvZ2lqgfv1S
ULLOwWxiKDeEUV0cMTcCYyyMXp5RphHfdLxjKEcb1KbOI7mzrZZ6aB7ar2i3q3sVaGvCQbAGdm4B
4Fwsil6wZjZFYjxr3HxtaRVtujolaDBQN08r93r1JrEUmh/CaUaOFTn/RSim66Fo9DSfzq3MYn9g
ducDTQX8HZbqEE6h4WgTKH2RObQ3qkXOsu0tuf/8I65uEj1koMnxKBmQiqtvILNfKgKLnHuOmgPF
O9CWVLJWDXJ1kzMhad4nughjhvjbIIp3rx8wUKl0zSzOHanivVYb9EYfxt4DE2LahIkIdk1ZJCvv
5tJOwcNEognnqoP5APxYXx5valh91Qq7/hpSdmO0yWPdz1UokXGKlfzz+TGSy3P8azE0WEOrZ44L
xXdfvtHRGhtpFGH7VaLlEMaMN7QAsaNKt6gY4G6T2+M2Ew0DYRn6wa4M6z6UtfJTrtE9jEx3nBiY
EXoSMAcJvtE1oq7eprKpUKKFAsyqHbsng2e2i9gp2Qo1im1Ja+qWdT2s2IpFsw3sRaAZHa5KByIC
MtlyYk6MJ6dNwdSexkKTB6mlaMgIGbkNslJidkVMfHsE583USunnIVAScF1qNJ9BSsSiGT81nMS+
blmFr0TSgakKG5pKlZ50nqltW/bVHURaHLKBCr+p+/RZgwPrixJFnpOF0usE05+PyGH8GRJ72JYq
MM8k4Shu0ME8FiDhg2k/YNa3oXh6sNB26ihC5LuniBp+nOkFGJ09JiMbwBU/v+arW8bJgMYyi9bs
BS+r3bOmN8ZS8PbU1wlmb7DGdIoeS32+ysLXni8AXh6EFvG0jkTOVUVmEEm7sQL9NHaCYP8juosN
yvLaLu++TWOKIe1TTDdlpdFdEIsMIdAYw+3JYocg/ripZSU3VcvA3DZ5sfJ112dgASaGHwHBRe+p
uc3he/dPBFo1Stbj42wMq7YMjGFHwsteebzLQSJvZzD3SwRTB2YPeabLZVQS1UbcUv0k+hDldNBh
IMO3FcqprOweqWrs1Qgi4ZtmU7g4l/KHTlBxOGkjivmojibr6HboBoUw0DeEpndIM/QrJ3EJGs7X
BPhshhgomsEZcIYvP9GK4k6PhWac0oRSD5EZaKlxj7oEg3YguCgMxS5ptG218Leo8Uw+l5JLQ/XX
6nCmkBhD4nvOPV2uXgR5pOUsJKdMDMmh5eDhxCEwSonuXyuXcaVJgVfBZ0UfGWCjGLqzQA2Cppiq
IlPmCcGE3FitEXhwY5VrFiS8lXDLVw52kdh/2xtCaDhxaKdmA8BZLGgi6zvA0puA6APr+ygtc69X
ZnFvzzQcChTBS0Z05kFi39xr2mS5pJLBZmrT9CFNq2HFJfho+8AUwKNBbwgOQ3l50pGeajEOxzzF
fTF6AMCpMyAAcsy0sTzVcrWy3gc3C4kH/M2RU0SwML/Ad9aSgOARpiU3T1DwwRF+IWQoH4w7i+ty
7aTn1/p3XPDXSc8pOP2trgHQ8+VaNGiF7FrIcFvn/H4CMOx1vfbI+pD5k9VzEJwK/azzhG/MLDN2
pV0RF1HqCKCm+kJAKvSSn5hGmIvO16ghUYxnrBmkD78Rb8wwwPs0QTu5/EaWyaiYAss49R2xnixT
Dbd9nWf+WLThRiDXu5FJzr28m5KHz9/YfNJXpwP+HkcpAUUeZ3ETGiKm0FK2AV1HyKZPSb+pxFT9
Rz7Y2x0AwABxDWQm/E/M8vDuvikHn3WKNeskmshwEgEAtY6y1bqI671AfGeyBvLIaNiyeFN8iBI7
CjM0DwNW6Vu5+lJZ3RoO/IHoWvDXBXAYoF9AwS63YmhVboh+pCeDRWwf6lq4s9pcHVmCbnD/8d2g
WQtINsyAYuLLycFjCkqQOWGpRkUBCJRIVSpTtisW/wPZA2Y7N0E1DCQrl5kKhF4Ra6vBOsVwdLZT
yPlW5gl97Mc+PY55MaDSGJlqs7L1taf5plcW0seYhaZH4M7Bj13GfUnOmqQD4/9ktIONaoxAGwM/
kU34kmWQeieCUUGZllEkxzjukq9Vo4knIFflgclY/IJLXN4WGbPPBjofKHfqjOBFU7X2GJq0uG+K
TNTo6MY3jaUjp56UPA5clSXTT5TdJagxo3r6MjWjMnwGMqRwScqACyBbW/wPdWe2HDeSdOlX6RfA
b9iXywFyJSlSa0qsG5hUUiGwb4H16f8PrH/GlGAOYZq7sb6ptu4iEoEID/fj5xx/8GY9Ohh1n3AJ
DFrKhK3Kbb5jPQwEqcSWe1/0rrXHtQpdqmtRjk5dWImdnKux8b1GWn+Hcej88Oqe6STtbOAEFFly
Mh6EiBn8VQBl7jKrq8q95rR2fd9kQOhB7Dbqd9PonZ+KKStrP87jcIqTXJFBqpV1totE2n6aTBl/
MsyuMunhleH70GjfiTIts0AaU6GeG2k6fy9us4hDqnbYkzAO8TGZIyDjRGvTCheCMrn3rHTw/NCL
8WKxC00+pHWIcKIGLG+CUS2c52lgW2KHrbsHgc4J8s9kkCuHWd/O+zYb8aKrSyN7rMnEjou7uQM7
3pwlk46t5qtMXTComg64OAz1wHVqjWHxfc5hB0naY9G5GHTWLzQm42c/SsAu0jqCb1vYjzUtvBhB
SVc0QZcPGK+UXpIshOASBYo1CzU+6WoXfupZftRHadFfol6x//E6PAdiIymflhIFYTk3+rmPiuan
ES48fiOvyhSLgl5X/dYOuy96lozFjrpEfqnqeUiPUpPdN3d0rVOij5aGzWLj/ExFNj8YY4v7bVU5
ktysTHqmrskiJW2PJ4GDIUwcpF9WnQWViZmV2c8V7Wjs0943uTw602jqpymh2PbNLjRyGM7N9K2v
Fd0JVAYO3WWRUY741Fhw2PUkGns/08P6WWc/UiNrElfpXLPqwFGahllpMGH+GcoRPE3DJlL6qjob
X128WfF1mWcPWVhsPshIVZmxNyVOujPt0X3SZRUGquaIb1qeG9JnUoB9iGSRdAHwdWudy3ku/3k7
kl1Xxy/xn5seKgDdM3VpHFwHTWXulR4YExodd8uXsZygt3n1qIT+yOZHRhRG+64w48Pbj72RYkOQ
NsDy6ZDRv1tX5ZnTVqMIrfCCr5P1ro7D+qtXKIj0eqv5p26sEBZIl+wjGnm7aujqXZ+Z4SnKdfOD
a8UFZjFI/aea2o8j6d6lpRFv3IzrlaGXSBR36FyaNrfvutbomlA3yiKVl9Tq48c0arO92ydOYM4t
Wq50MTZs9C3A+dZDLS5k4ANwRNC968+BWTskrC7vyXadJEh0h4GFkT7vVSareQenL36+/R3W6eXy
kqCC9CiXj2CtqUZ9pXfTqNT9JZzrY+NS2Y8JrgVdqTUnqEAbF5p+jTpBJF8yDa4y+n/AngCL169X
m4U9Gb3VX4a5Hw6mPctdBpv1SZRxf0q4GYIWFfLe8OIGf5okPAlqPAzRDD1IqqTeSVrXgSMyb88P
R+BIqzFQIL/vRZy077zQmXZzN00bt+GNjwJpYcleXppqa9qCmbWtJ6x4uKT6ZGPZY7rvNaFrHPZC
O+l1F+7FYGxx+258GWPJZEBdaSPDgb5eKpCXIZN1MVy8uqlPk6sopx6Gnw/rdNglss83Ev8bz1s4
hC6XD+wXR11lT32aydYQ7XiJIvtjnOg1PdDICtLKu4vMqdl42vLrf08v2Aj4uLkAUEsVT4m3ejsM
2wcQqvHSNgoaYSGQDXjNVoVx4514H8AksnfAv7UAuDegZadjPV4KWQ9Bb035nRzsj1wH8p4Sfevw
3nycw7fCkFOD1rba3aRrqhPF+niZkybH5winJwsS9HlSqp8AT+XGabqxhoBk8GnI0gD+1uzFcuyH
IZyL6YLJkjhAUS4PpRNpX/44QnA7ON5i+6EtDfTrL4XRhxsWuTVdVGl9t7Luvaf3v6Jp/OWMfbF/
+1kv/afVtoDaaxCO6CozfGJVjUTCdcYKzsgld6Zup6cJI9gcZd73SWseJ6cSp4GMy1fcPj73fYxf
aGGMO0cUUdBmsRFUqiV2BTnC279rXVkAuKGDoUAFnmevvoS134okL86UBqfV7qJEfX+o3MTY4Tfj
ntSSK//tR72CH5ZnYS2yUDFR4MClv15vWnJWHIdud+lIwX2o2srnWoTJw1DZ1d5oS6gKxggD1MPi
RPW06W402+oYzlV2lmTix/+Xn0NcAKmnDUQP9PrnZJgfq6UpevAApT7POlcvBI1FIGOO/jSDPbV9
aUC9h6mnhyPOt91c7zqtaE9xVwwblKlXUPfL6lgWrttEKJKH1epUfZlHjlSAh+FX36s9CgtrJJX1
oCHsbB33UVPkxVGdMtev8rh/HOPQO9Yu5hnhNKC6RzjqzDI/enRwA1dJ9ad2zty9VVnKY9cW2d2c
6WjxkaYFEP9GrK6RMsusHDYIQssPvd7pxhLYgRQ8jCQQS1yva+flfa9AAr3o2Yx+q/SMx9SkxBJC
qr4rvDDIaCHcm4l5efuLrizBlzvYgODL2iGrg4jzAgD/tpnV3mi4ocv+QujA+1uZ5s+QUkmPRwdL
H8Reu7ZBxT5Y9XRsmbNwnHLvOU5C/UM3V9XX0kqcvUJKGJiRGuOmZCm+l2rWvhlodbuGoqBF8Ni5
ltnuukaYB7vuQzRWeDDPnii/uFnn4tlh0Ney48bXRNPdazAOfcMR876yzSFAZJS9V3S9PdaMuNjI
616HTRNClk5Dn/6XYazJJKmQ0GWHeLpY7oQjgVEOFJ6xtfF9X4eMZWwOAOkiVCDHWlFWpqZUhzy2
50tklV2gNL3jQz4qzrUclI2QceOFENzDiKCNt6TwS9L1+we14RdYUlUvHTxOXIp7TBLcfEv3fuuF
cGrUF7I24dlaLr/fnhLRlKUST7ULhBeMb1A9+XPlvXdzrdu/vUNfX6Pwo2HfOjYfig7a6oynhtPQ
/6hB33vtpKZaHdha/qGarDuMN7a8/F+fQ1rbGoQwaJgAfK9CO8iu1oStcUnt1PGVaFKDfLKbd6oG
vhfKRD1NpVp+zdR5C2O58ZrQ8eBQQ4+ksb5e0FlpOmp4YVy8IXI+t5H5XROq+lOJPax3HWfYiOQ3
vh9JCURjOq0A9y9jln/7fq1ZuLKKJuOi5qq2Y4KBc4xdLMJ1xe6+vP0B2RGvoptJ2oXGzmRXgJKt
PqFmj1EzJaFzEW5039ZV4e7jRkYPsgSsQg9iOp/HRLZpYKaK+6mUsEZ2g9anbjAPdnHn6SGc8nIi
Ce2kSdJLDWQZ4AMuFmveWBaCul5NnoFroy+Ng0Dj1Jpao+0Mk/o1SLwKW+IuxxSrbtweD4pixBUP
1SLe6LFdDMneVEgruERR3ftu05l3zpA6H6E/cnfplee3dBovUsbQFKeoBO0lVYWSrpyq1ik/OmEu
O8QJwkKqUvcfqyHDzSMaWHhfB5dqd/Ys9G92qRnj2Rkn7Zsw64+DNaaNb+kyySAMKdlzYqZJd3SR
Gkg/4irNcKuc4NBXMb8tGlvlvMjIce7OZLxjxA/lcKfKD1YCFR/MZer1k8kV9rkjUf9JO1p5P4z5
jDWWU4Vfpin1POp3tUfzDWHrTq1L0ikhejw4ofc7uOg2cPIbyP1eIMC0NK6cTJp+XXr4To+x1QGl
pECuQWoP44epVgHmrDmuFgwnSu+RlOLknpbps9ZNyg+iAwAcMrCKeJrZJy2dift6ZQ+tb5WpGH1P
T/K/4AeBxSy4pxWU06w8F1BAPze1iVWZbcd64WfcnDCCmrn9Anw7wHyHOvVJVcfoXipRdmymSH5q
VXf+S3OUoTm2otAqFslsAN3MYbaPLlTPBFvNSY57u0WW+aWY4zp8sgaPQR3AN+JRSXp7y4bvRixB
OwOfgj4tt+y6n6GBPVcoaOZLEbeBdOzqxLwq9yCFoRwmzplP4wqrGDXZONqvLwAL9H5h1aJiYvzy
qu6oY6vMRqF4FywGmtOkpjY54qY24nW8WuSuAK9LRxRq2+pMV+YcKn0plQvpmbzDeaA96kOp4G+z
DEywzK1M+HXA4nnkv8g8lwJuPbpkKEPhxG6vXCoX3nJYYmrTt8Zji8jwsBWvXoUrHkW7C8GTt1wF
y6v/Fhu1EHHo2DjKJW4dcS88bd5rIJo71ZG0dmpD2UWJF31MEFQ/SVMW/0RVlO88azB2iV0pW7K0
a7blkqEtP4dxLdDl6K+uOz90+jrSBF25NLM97aSo4/dtE053aAIcvzbC+sDRF/5sRtZdg0FD4LK7
AznHW5jArY0F8ZNbmCqTvs0qidEKJY0jPYq+Mio53XXmDFCJx8EGFnDjQ3MHU/TAAEIJsZaBgVI3
8eBI+6ILgb7HyMS+nXT9aFfYdL39pW+8EEYGzEDE/QQm4LpkDi17Usqw8y5J1plnPSrSXcXwto0X
WulcXj6gvcAoNow5upuLdv33/YSFe+r2KYoeU2c2n9phADHmeXsgBE973aNxYRdC38/RoPltOVsY
QkzKRvtwxft/+RELY4Q+FdkufbFV5ZbUTZoaUSO+hqKHy986RfhAlYPZQh6bZQR5YbkmdWbt0BXp
qi8zQlo89RzF/aJ7ChKRt5d+CULXBc8idEF2gkCfCZDrtBtbDjUKRYmo0WlmPUBfFdUHfa6sZTxK
GDOCIeuketfWkRf98aNp0nGXu0CJVD5raXyku+NYEDcvDMvsGFdVJQFUdS9o0/w5bY1fY2kq+7ff
dkFFrt8WowFvsQeAQMxVsCrvEqVT7XlRp9fjZPzKoAIvyoa2vggzU2AwhPio0EJgwGBgW7GeBmUB
S+yPCwPky3AXYb5CYIQweb0N7bLz4ljqyINV7K1NmbRMAkN98Par3gBtrh+zQohmG+JJkvOY2qvo
VDFM13cIHfdOrWvvHSXPntLRbb7kGTxYHWeZHQ45jp+lsXisGhvhXzfVT1OduBsl2Iq7upwAIilX
I01nnftq/RG6NtTmLlZxzdTt8sD/LXtnYokDDU9UD5k9e/sUSdIujvMmKKIuA9Cdx78UvR7RIifJ
TouGaKP4vLVYwN5LnIPliSHRamM0tRfOUT8uEhdjOKZIUvbhkucq2YQX0tTTcimYFijd4RcMYu+p
Mgd7R55IzB8x3THdNvOl5w5/HBip3166QNy5HsHrequUYaTbdJhoA/XG4AOX5rsKKd7GqXjB91fH
gspxSVYoDCCZrC4UkaNuHOMKHYGSJ5+Velb+0WO9mvZxrWUqHHkMoQSt5F3UGXOBqW7RHQ01YVZT
JYzE83Wz9d57tHs/KLBFnF1bxUxISUYVE65wdDbQpls/F6MBFgZ9C2i1tYrjmggdu0jd5Ksxpe7j
PNOeU6Y0eiS646QwQ5AxHKX9yADW+M6aSBjE1Od3pooPb2qb7aGs1eqo2miYra5JsMWMGRo4QlTY
OOi3dhWYM64fdNOwY1xbYE8OUJfQR/dSTVgQK1nODKhMrzGKb5Uf0Rj2P8XYmM9llEksuiW5u9Uy
hgBYqlm8MhDrWiU4DnjRn1HVlzNIwIVIRdsKuMt5Jbqak04xk9G7yBQppVUMxS4yFaYllZ7Y2MMr
sca/zyKJe0Fqsf1cJxKxYtTC6+bwUqlufk51/Igrsx0CdBT2vu4wK05K5i00YpqPbWTlxy4Loyd4
AwOKZds9Gg4uqqOGFZfaoxJsCyHuctCIj3WHnWxGBvOlr12JLe2gwohQ+cuRm+w9p2PYY5Rnl7cD
6+tkhVaZ4cLuguhOd3YVV6telCr2KenXFPLEaXCEe6eV5fe3H7Js4esTuRC9yDUdeOdQS1db3DRD
bVQGNf0qRob8iSi3duCe3a7R3GkrzX59KUL+oS3CNiAIQMK9DjJ6EheTEoXp10oTtl93qr5TkqJ5
aPJS7lXOxkkhp3ooq6bZKcao3jnh2AMpdgyTJHztozm3n5Baans3t9udEyXRvjU8fIJpj32K1HlT
Q78k/qvVAe+HnsaYNTwD1qYmQLdZVBVz8pW00YbwHMbZtxwfN933hn5IF7pJ/QS3ovpqdVzFvuql
2blv2hGCjDl1iHvM6lCNpXgYwin8bA1OyOggK8k/EkdGEFBrTi+9CL0PQ16l75SROOTPE6DFvtAr
8RFdhYp0P63xpdI7I3xIvLDOmX0m8byJ2jb+Dr6ZC8iXMdtEArprrLG98/J4DBz+xJ2bFrmk3O7z
T43p1pmv4U7bBLYcmQ3gtTq6KQ6vpsB46OVToWXds1pHDJmKMzy5NuLUreUkBSP+QxpdEvHrDdDi
tpVxLSZfrUITTMvNm10FKvVjSEux59l/ysJfyHOQ4nGDAnlZaOXXz1MWNzbNVBKEP7a9M2oMWV2c
kQLTbLy9Po3jRiF+I/Gnpbk0AFFWEIHW7PVyVJy50hKJc0erA9xMrvdVdM70uR96Ue8dGv7vEPQj
/M2zTIHyo8Z49/RFFm7Z/62cQpdg6AFuY2pCW58Og7c62PxF3LNrpf8KsNKcC1M1P5fu4B2qobqz
EQ/dkX9Y75ENqH7pRn/XAu42YzOqg9o1zXnWrGivThw1b9QGcuayPQKLMttwmP+i6tkaBPQqDEFw
5HqAjUBtplnrYSEuxPIxSyQeCDnZI8O9ynT2h/x/MuI/slj7/808baFkvmGe1vwq/hb/+VR2UmDE
8p/vxc///K9Cfm/+lvHf/3ngv7a/e6stf+xfbzXH+S82BTpo0BzAKirE/22wZnj4q3l05RdJLzD8
wm78PwZr2n8xBBxCIP8ew6a9RYTaLs/GfM30/gu6KlIej+4YNe/KTe0td7VVsUinftHSIr2CAYGn
0LpOT+JplCWkuMCwRPuZjkD6xNhn+3uvmuEhwygUdle6Nez8RaH3W7TXTMijnAPUZTweZ9QlfP0G
AyljG2YjUy2DjAuQwbcohTLnR+M9zMlHk6K9bz60+sdaJswHbfzIy3Za8rkuPpkxNK7hubMGv3TU
c978aPTF1lvx0/6kh+fMGc+56M9296Fo+0MfJsFgRtgnPuje51pzcYHkKmGql4eHtNmO2CEVxx46
bsVw86Q66gC00tmiYKxcERF/rl53BRsaTc2dBhoROJ/cd/EjHUCfFt1OOTD76Ile84fsgppIC7js
NqqgpZp4a6FX1cYwzooajjw5tLvON8bhKWy+RVqyr4v4n25kmnv7z2+H4v2/f/vKHm919bx62dVV
UFo2CIzBI6tzuz/U+4Pc4ZXuZweLobTl2fbzw6e3H/lqD18v71pIM5V0G1CjUdCc4332RLfhMGwM
j7z5CI38TeU8oqtdbViNKfSa1Bn8OTp/z268ty0stvEoLy958vz226xbOv8u4G/PWu2WzGocKLc8
K3osmD3wEw3Yl+Y03pfH4VvxGP2K7vQnk/b7ffFBHCPpG3R4/OHr279iDWotv2LxVgVjf+kRrumK
ULEopJKMESfKnhEVLsmTPy9GCzSOyV79mFnVW/DRja1z9czVbs21xlYxY+aZDKHt4+5YyLn1I0yN
A26pw8Ybvn7akq+8WKYQ+ehJXgehFqIXvSGtCJxSMYMIy+kPkeeGh3QS9q4oDePUTa08FHOVvzO9
qt3h6ON+n+qmO7W1Ud9XuII9gYbpT0rspr8mCtE/23XLkCWbdhuWDHwDJEir9dAsBW+gJsYc2MJ8
sOFG33leTC2sTEmARCvehVFjbYSMVTFEGxEcHDHWIpDFOusVa0HLvUzTqWs7YbU+bOHmAMUsPr29
+ksU+C0wgX3wTmiagGeWm9FdHagMaWFCV3Q62e6kpYFe2p30E7uwPjeqWj1Bj3Xum3zxnUob24kZ
hWKHH9/+CWvUCuR/IZ4uhl38Eyd7Fam0yusNPfFgFroVxBQt83zcr6qTGceqb5tYCc5R9ZewYdXH
KGLumUBdHVIo4AH0wPCu7+x0AwdZhRlYEiST5GSYIECDgrRyvSXn0pNF1EbVQRo2c3Djub6n7cm8
scb9ZcTOcJKCMnhjGUgkfv8Uy0O5h5GK4OKKcN9bLUNplIlUCsFDpzH/VOWdeog7L/2CVDg94Z0D
1VynkN+ZUejaOwsXkNGPjbaZ6Ib0FdNJtLTYWId1es9vwoUExt0iYoGkuwaS4aWLcqhnJldjuBPg
0Zzehw5mxngDhgc1dH+mQ3bnlTHq0Ii8Xnq1/eFPl8VCsA1lktaCsZgdrZbFmsMa/KgeDzZbRATm
UGjsiqxHdCicUnws7ASh0Gy5uThVKJc+haKpvyPeKu2DV9Ac9cVYhz82ftWyA347NzDHaXKwSTAo
Wf6zZj6a0dAqfa33ByU2hvEw2978MYFVcyqg8350LBnXvmr2FR16qIN/Y5pvMUzNMSbNn+lCwyLJ
c0bb6I5S7p16nr/EuhHFu41fuQqtyzX5r6YFHwrML9aWsUCy0hmcwj4RA8KHMWvyb9rAyEccYO1A
6SftkBpa67tYePtWwuC0ehrKfesyniSecOowQxOCgrTec+LS4xjJbkP9vD77L7+Q5iplG0k0VEPj
+qSlk9E6HaXlqQgnZ5FOuK4vY6EftKbSfbSQ1T5sssovtdA4lTGD3ly3yfdJRJNemKHrq870Z34L
FOqsGhJ9j/jr0aZbz4StakNCHFHtk0xmhrxnLU4Io2ZufJz1DuIp2NTj2qwvSBSV4PWbQy7tYtRF
zsmbo19qAzF8QNuxz4EV/Y1tsCzi75sVCxscHejLUKdCs1xr87W2rseaAZynqUn+njwk7cjnxU43
kBTHWWF+Bimrv3dwLfGfS5tdmjRNYNGfCNC6iMAZ6nLjVK958azxv5S0xS9g0bCtIiyml6HrCCs8
hVImP8fMMD94nXVWo0wJEiMtsV+Py3usuxgGrDT6F20aOn/gexzGIQaqD5XuvrV7W/hO70qoeLK4
S+c2P8oyST7WXMd7rd/UDr7+ZvxqWowUe4tWf43tZlxfrt7G4anrnfkhjpcxI12tnrJQ3aLgry7m
ZYHoGcJwM4h/zivo0Eojj8aB5Z3Kyuw+u00SJYe61K1vUwVJK2gcJz/qCbPSoZRUxaEpEssN3t43
a+7py2+gbYwkHkzJJdhdb9HJRuLblotHRjvUX8shTD+Yo9V+qMSI+XQWwpL1Y2vqZCCtXvlZcJRi
vzIrcz+7qtIe5JzIL06BkyUKyKQUEB7bOEDx2mKvj1/MoiTKvPTQSwY2dH2TfM+txCpPTm7RRigd
q4qQNln5Rp3y6lZb1nYZS6zhpUJpvy57pSjqPkLow+YTziHvJocxvaE8JV3d7a08Q+K6cI9aB5NO
2cwo3XRGWL29uDe2EgX3Yj1Av85C43+9tjZWRLNL/+nkjU5/oEM0H8M+s+9zPd3ygVvS09XxJ7uj
G0hUwyJ+3YFL1N52o1lVTiILLQYx9WIH1IB98TQygNpUBXNCmDEuS6Rdb7/kjU2M7yIoO0GVruRL
cfMbvpC5xTAlYLmYSYJw612V78oKVZ1Rz9oeIWOxU/JC3ee1rJ4AwcuNwHdjjZf0DesEGOxAoqv9
GyOjT905ic5VGVkPIf517ws2n6/QOd5403XGyJa6etTqc45S5KqbRtGZQ+uealVYZxriGf7PRrnr
EX7vkFRuiYxvvh8dMFcDQcRscpW850bP/QEX7iwj8HPZKjgeJtaj6kAhe/tD3nw9/CGgVkArgKt6
vVtptenSLTVej7JkZ5lwPFQnfnYgvN0ZeWh+YvLKX28/8nXuQvDTWFaKIBCqtSsB3HDc6ZnScm49
mRw6R/kLQ5bmUCQphRCZ6MYb3ggKy/M4iVik0qd96bX9tldnt7JTkcQRJprtXdzql3FOu++dutgR
GT1ZJGY6n9OwKA4THqaHmBts4ye8XmQoC3BGFnP/xYlhtcjjnCVejj/k2RBucVbcOIMw0Y+PjbOk
kXEV7tRxzrcysCXPuI4OHA6Q6CXH57CukccBj+HMrnhqNNrDX1KL8kNo98Wi99QbSbY6T7mPFjU/
a6rCkOW61JTx7OohGtHJU+qNRXjhDK5+D+kG3Uds/wga66FBxGuc0mFynmoXn7vBbPOTaMhFbfyc
A5NwErRFY+30DC8fr02mu1RQqNmR0h1DR639vs/CD3maqgH6/vI0VG13VyfD9C13kmbfFmq7z0fD
vo/DpHqf4Tt+diAtnrNiGncZJdhZTlH+XhtD4x0S6exOZXYUTYC+vhsnd1FFS+f89k5//d2JjbQ7
l/qK1pNlXh+uwYxLCEKqdxo7sWv0x5lRu9L6VtSPMQPQ//hZS+ZCcovCk7m+xvWzRqwbmpxBWOc4
dsS7uvO+OVqkIkewB9+rcMibIaO9/cgbJ2vh0r1oXxdv7jV8suiB50h67LAk/FnBYD7ZEnLsErSe
ZrVrT50TenSbPQZaSMN5CMsp3Fji18GEn8AtQNW2OM2vM+AyrhPJGLXonKID8YHcvuPpxliiadb3
9sB0jLdf+XVghkHB4tJDXUQ765NcFHNhVFEkzlhHdXeaEteM+9T7h2ya5Abn5/UVu7QO0EHwZrjG
vCJCyKmbBlGI8+jad1H54ueU495jtigjWE2S+TD8ZKuQampz2NJsruFJUsQFoyJs4Z1PAbe2oICZ
YSg9Q4S4Yks3KKbYPdeRIfbIexiWZTjzqZ1y5UfbZ/Swy3B+KkoFT82eES1vL/nrQ4TccWE/0YpE
LLWmBLtZYuWj8OJzQRvSzupxp+Gr9dxlg/GuEYbaB8nUbzxzOZjXoWp5JsxtSKt08tZXVNgkQzuD
ip1tA0u5UGOeOvnrsLF3X28mJEvIOeG7QLEjWF8f2c5zO6Wo3fg8FKq1h+Sin4xmNnwxY8v59iLe
2EzLCgK2gDjSSV1FIq8xBlxosuSclW1/14fW50y10/syDNWTRk0VmD1N06RSbb8szGljoMrrQ7q4
O6EBR6oE+Ll2IKy0sktDt0rORTtme4yTy0MdWjUmBMZ57p124+SsppctdT7PY4dC84UtSAvvemFN
KQe04GVyTlT41khTxj37hoGlRV9EfgiJ9U6NmuTATYXzKnYxJyFlD42jKQ4Suwc/6eL4h9o1ky/T
0jlN0grpuc/hfoi96lwqGCLPonaPUk2ioxLipBPOClbLALHfrV5+MOxWfnn7C94ItrwUMZaG5YJQ
rfsFUaqJtiva5Ez/M/E71873rl5PvgiL6IjW8r4WrXo3jLLbuSP/4xhPWzqfle/0vwuLnJ87bSEd
YxlzvbDkTPnEELj0LDtXCUZg7l2ljwbzzloNMr2dPCn1xIfFA9s8WY4iH/TCcr9pWj8d1d4VJ72s
n7uBEYqtsDHLtu0hsCPLOrmK4T0oZlTtHPLsOzgVve80cfchxLoNuwtlMcXrh1/J+Dy2SO0MJ7Kg
2HjR4e1VvhVskLmR9BNyyL9XmVqdV3EixJicB43xzrLSiv1cT2Kv4Jqx09uwbvyqmL6//dBbcWCh
beDjAmOf/tf1qppaovQWaMm5tjvLV0s0se4MId9rrC2h9Y2TCB7PXAhMsUgS1v6KcdR2cDoaNpFS
an4cqtF9F6nZQTdgkODmm23clzcCqc69zK6FtMLZX4U4r2wWUi+bVms1aCsmjiLCqpvd2wv4ug5G
ocgUBoI23X/CzPUCKrNTIaeZk3M42JgvWK4IZAxbrs2owKVaeI8K+g7EN224kWTffL9lQPbCxKfL
v6z3b7WFjJK+YgxZcm41t3vHANQSbZXXbBDgb321xSAP9cJLQFvldlPUCeAOhXg2ehpekWoI9aZX
Tii/0g922P7P+L7/60S428+DOEDJslT5yyn57a0wWc2boWM9+zjZ45ddHnS7Y1gzXxOPxK2m5K2v
R6aBBSB51WLedf00BucYkefwNKfV8nsxdOlOWsV8GtOZSZnTO7sev0UK0rW3N83Nl6QvximHoaG6
6yuRDlATQmA7i0oXRwaL1YcIzpjPkFXlnROr1gYyevN5NkGQx+Gmum7IYYBhopRmgLxV4aXIYI7i
IUz4dIMHuNmXg7dx9G5c+cwbBBuiqc6pWN8XRpGVblxTAIF8KsEAJ/80tuSOEsr6WVHNEvtRrQR1
hb06qIrYyDhuBDWScvietCfgQ60Tc/jONnewnZ4Rug/cudb4OCbNXyMmTqe3P+TtJ7F14H4iDVyj
YIJetpfWIjtrfRLuo9hrTk1M9xwgNd047rcuYfT6Jnw4gH3ErqtIMyX9qLUg0WehSvEjNeb6PE21
c6jnpD7HdldRbBfuO+z8w4CMqP1m9e1m2bU8ZJWd6mQAzERY4FuEctcHpkL8W+DpnJwp23FZslsu
V0MJ90bOBG3h9No+c3LtxN6PgqQQZRDZhmAbhNXJy5UtXwVmPb36PYhS6PRCg18Iems02VQMvEch
wOMhVmuaLx1R/pNLU3tySnTwR4hOk3mSVWr+ZMpbWB9tMxwe8Ja1nltZjSDPtvbJLsbmncSqasZy
e9S/JorT31lDj3elOaQqA/hk9n52xzjy1VRMAnFq1J/d9LmXxUfwjO6pq+bOPdDyzH+FcYFhiV6N
1vMYGa1LGEl2VI8o9Kv5o84QvMdCZu0+JLH4mOOw+17BOi3xiyGXk59aeC74NfaYTGMIwY7gpGLO
5kPjl7veLiA7mSJyx92gGC0APQ3bzA/brD12SV2R/Fgpct00aV0easns79KY3Uuex9y4+dgNP9xq
yt65aia+mspsi6DKBW1oezBCv+scmvWiK3N9B3XVflAbrXoHS1cm+KKP+Te9JRo2DZDOkfYjv20a
o46pTqZo95obet/rqWwv+axYzk5jlIXlx61UPkl+tmBadZRrO8R12nOuFtGnbixj11eYXYcYT8Xu
jWFClXKk8+aO/txFpZ9pifUwuNWvIU4ukaM4uMVlhfatljG+rPpEF/YRyH34Uatutk/V0DZ84OJE
Q2boGKdlvZ2nfIxbxmBhb3vvAu4UQd6RgwXxaDrt3mji6aub9ukPRyCp2dvcNM9m6QzRLpf29Oxp
0nbuaIGb2a7rY+exwl3zu5VihnFultHJ2JQZ6Cuw33ycZdl6vpcPRe43ddyEx8Iq3b/jMsfZzchK
KD9IxMN33mg3n8J00BhCCRFC22MSNrs+Lh8OVx3+/druv9k7s924sS1Nv0qi7mlwHoCuiyZj0ixH
yLbsG0KSZXJznqen74+ys1NB+Sjap66qUQdw4jid1uYm1x7WWv8Ad306pLqgidr6uR2v48ZCwS4J
u+xTqoGD3sKdbXZ6mOf7vorNM1STKTNFpnwF+aLYW3ZF1dtvS1oQVtd1H8FeQ+Staidu3GRqlTvZ
ZzfZVUkbXU5yJd+afHQdCsMws4chKaJJYvZyuC2EHCBgVWqj56dja6+U2rzKR3N4ykrH0T1k+PzO
DfqyKVe5KicpAZzK38PJx81PnybZpj4fFPdqX3SPQR3DPSlkq8S7vJKLr5oh8mcHsvRBM6b2YZKF
gnVUPWiQrEZ0+sygj24w8MO6qx4N49Fo+kr2/AE6CGakttQThiFgwMGoDm0Z28K1fXCJ+JIb5kNd
h2PqjWxBD3EUw1WX0PK4V2Mr2grqjtDgbVGksNnnn5NAZPQm4EL6mdznyqNBxTTe+v1g39J5CtSZ
n61HXkxus3KaUP8s0GM/z8ox6nE8VloILUEGbVtgf/fN6SmwunYO8xt5wjEQa01NtPOQ4yMHT1GO
GgESawbWpzqVshEelRs6BStJFzStvFYOq2DTZihwrZNQtJrbj1NCUywyk9tUy+rbPArGzNUGKwDg
X1dPeT2kXyQt0s/SHHa4K4egPN3M7+ozpx+0zxPagd976sAgu0SA4o0iYr+GuKfYwoOPLAExC4Gs
Vz3Iew8vsfpbEGlZ5aIOY5cbxZH9pz5qm889frGjh5wazPlAQ7vP47nxgA6Bn+pUk/WxPHPwXPwM
6SO9TvrSn9XGIQW7QdoY+wj9PjLvwpkT3qwabkO9L+5EDZjaU1tCd9Mij/gcVhNEfKTURrQxgvG2
iqpQAlkQNRmiKp1BqIsCMi/99M6bcCDviLUxeOipuU3obUGBQEm2iS+7KB4eOz8LH61R6VX4KKBO
XL+SnW6lxZOzH+ve0VYo32b9xSzrdpe01iDcsQ8ok/dmjXsYK28I+QJt7EW6lXxM5bJ5MtDrhCj8
RZ4Mvd0UMbgeEpo20M9wXivkVSH15SoFh9qvfHBvvZt0cKNXxEIe3hahLs+euVjQ5urUBee1FFrW
ihaWhDaMZkZrEU3VvhZtuHfsznnseZl3aM1fog70hdQRTp3ZctgghsnOEXdZe4no8zSuIwL4a9F2
xYvigHMvJwESCAhMj7qXZqk/re24Rdi9jYW4ixIt+IosSPiZH19ZYKIcvtMUj/451DqohUJisbjU
dfIfue5jVqg0UvopBSH5qa2TsmZSyWC6Csp3xcqRpLm8AcmDQ6g2RnRoJs3Y22Obb5OhUC+TMtaJ
7UFCwCZrG6laA6NH8b00fJ9gCrEYIiYaJ3KdPHX7Jozj9Vhl6EsaKNWdTWmN9stQhk3o0fFrczdG
8CPk8QbnrKlz5WvXBfW2D/rOdpGNTxUU/6T+gmDWaOdrhdWhZdFD1TXzZoA3qeXNddM6QIbHzMy/
pmVZ3xRcEFsPIhvClGZI1RlZj3g2oC8CYKFq2Sn3UmjYV3YxOfnPPPL/a0y9Q3L2rzH12/YhfQ2a
n//rn6B5OKIfKO6Cm+efMi1G8odfruT8CWkfKRG155d22S/IvKJ9mI1UkaoilSeTmSUdfyHm+SNu
+widgaQEeUiF6E8w80v4OjAdaqJo1vNwcI34ycc33GCWUlD7IL3pjaK5s9O23aGcGD0qXVXhmqV1
uBghOOPsQOIkZ/3UQ0jJBy1Ysy6Nhsgdq51QrxBMzYd12cTBPnUcaa/Jo7iJ8Nv6wnoRd4pR+9+C
vNfWedG7KBXE10ouj91mCFCRHWP9UyANLUodnbSHSqutxOAPnxRQGpNrA5S4DAESP/nygHo2RT8x
xDFO1ZXeWWuVemro9cZkn6fcQ+FPUqBwRd+Xl5D+1F9AoD8K3CvxVOV1/qP5X/Nfe8qLsRJ4Gb9Q
F/753X83ygiSGe/F9+75ofr+11mdzGSR+dfV0yrPHpK//139OvhfftYvyoj2gVbk7L4w8xKpmJLT
/Ix+S/0ABIjeO9EMsY9s/R/KiKF+IO8jmbZIsQCPzkIEf1NGDO0DHW1UDIlX0jKWwZ+sgDc1kbks
5syIJKCzoJLmYsKrCowJDNHv0lQ6k4yWtm1TmOvK6r5JEKDWvZ/k29YYP/V5++nVy7v9mUO+5ha8
eDkepZZgY2eKJugVcFzA9o7HdRq65bnjR+ddXFe3hVw7OVmRn39hJ0kfkiyU9rmCnHRnAe86a/Rh
7DxavuQsnRmvwyzv8rVeKBcRN3xE/QCOXIgwS5RNlcj5PWKdQbiCnFg8a22rF5wiQ3Q1tqL7EXLX
vRspqv+QEBLSE1zwPF9p5/M0bq/mNvZTVqWfKl0pWo/zb/aoEKp0P0qZuE0csc0yHAkTE+lyt1MR
VnENuYwGF0EG+cZKRPTzTf3PivsPJB5eBc3qoXn46zlDDma8fkif//M/LkQlHh8acbSw5r/yc2FJ
YFFZCAjFsaZgXr0iY1EC/kApGCIOLRmKz/OJ8+tk4cBxoOyjSYtmzcy5Yj38vbAU5QPHzfyvUe4E
JICkzR/QsV46tP9EOEOY1KQQ1YcBC0iMVOQ4wvE4B1IbNN0tdQV1HeT4tsfd+L1LRP+9LGPrDEVV
Y5WbGcB4Gd0/pMxTr2+hHqhle8rIVj3GaMxPMytaAAWctUQwtF0UIZVB4MrgT/FtnxSTW0naOZaX
yefBCFWX21y1S5UsW7UCv5DCwZCkCBUBhdHZSVP2TYt6021qO12VqV3fDajPbLtKL88oJcgUU/zh
Muuc+0FIpwruCzmBn89NtXbGnXEUIxJ1/BaHyG9aq5OiW7moQVjILD+wi4lSyyu23PhjXnXBmT3Z
zXmjds5tZitI0Klxsu0Lo79o66B6Qhq6/lwk/rUxnKeK8vwqKH+zky0Y9C9PCJabhhmkEaC+y7Yx
7UxdH2KeMEWOYa+nRfdD+Eg9hpVpwHOXjQtktwp3kktagG0tYbxpxRtTCV2APMkqrOvyRk/1/iNG
mPW1lU35NnYEeaDUB24lp9lmEF2yg3Aq35RNG1w6gzwCOZgR/IPjn6qmHtfYSHsAG3Ac0HzjRkZ+
MVd7Xx0IoqXDF0tFdRNrZo+ULD4uOm4Ahr6xZ4HEQIRD7xnhtK8NyVcuukZ+LCns3IhaKRpPdCP5
SIPimJUU0SqQ6ubaQMYgdpEmr7xyKqSnNEIe10vZ570+kbbSYGS3kxW2z9lYk8+GFEfuCgNZTcel
xGRflqVottOkczcvm0ppPH/SYk8qkvwCoRjwOnahJV+QkiD/lEQAtKvFQD0a9DvyFjPzck2iFFEj
WvTNBz+wwvHzme9VKm7SUOZ16Xk41+Bo1Yx0XxT3ejP0az/o/PacdL86ES/HjRzumggughAjbWb5
g/FYbAtybJR1UIv8MCkg+TNy901jF/op2sXiM74ZZnGx1TVScDsP8wOZa7GVoincJlPlUJrLA9+F
oHSFoMA3IjD0KDCknzNfzu4crb1LR+n+/RXyQvF4tRNa1LHpBc4YbUhQuDwumrm61Q+RNprFfkoB
bbaaOVwj4IT2rJ3bl2gApB6beLXt0WPzjK5XfoxOLl1SzEsu4mqa3AxQ4bleOqZnkNq7GVCqlRit
5gb2c1Z7Uql9R4jB3Kp6v0uDnrVSmfWFksbKztQbCGGanRuIgE87JIVQbZC74SoYxuKmsik/WmGU
74yilm+dpFf2/IIlU0blZ/J3e/f+q1iAXfj6dLNp9gPNm+Wc6G8dr65hNDUQw4O/LzTVBXd9FfEe
6ijxJhnCRG+em3hsBqAVRZ8fSqhbJ8Z/E31cF+lbznhs3NxRCj0ev1BFYzZ6rO/9SS/PDV+yeLv9
uZmYIPT8MaFB44uDkLIOBIJpu3o86C7addGKf1/R3ImTyzgeTyn7/vax6DnOMpuzaMSi0SAaA6UG
aoHc+cYvZqMq14YI9bP3Jz8fFUdhOM+dg3hmrL3cxY/nPoaxj2bWpO0pA2pbU+3dAfeNs7ZqTiy+
4wbc/JENTOBgJAIXm4G185371RaqypFd6zAQ9lOUBmjt52GNqGYcrmoQgp/TXB1W789s/oHHM2Oj
hgDH9OA4gdQ+HrAKy65NFK3ZB3q9lrvxZqgVr0nN7x0s6wqyA/ijUzrxvwll2lIgCbgqgf6kI3Y8
KBCemI5uV+wHh/LZVB1QbvCmqt2mQ/1oUZifHGvdkszKUfhDVdPtn84ZoX+6UxQUuADiK3Q8vDBT
vaaiOOx7KQyQgzDHjzF1dWrgTX9TN+ojj6SeA87sTq3hRbDa6C3MIhG8ZmtWOFnq8OtZW1O/1aob
iGTTtVwIL5WU/LxHwSVyAaCkblILVJn9PN9Mcep/oYnTbUjzy13Z2u0Dx1F+G/mleuKNLOQrEMQF
lUgmRSxwsaVLtthnYxwdcVlXzBuzmcaPLYJL52nZqx4yev5hQlLUHBLfbfxYw4nGubDqATr30H+n
qEBpzsrEruXSsgkRNmI/svpVKhNHpWFyPMCL27z/ARctztnvV0VuA1LInP6C7VwsEwmnGgypJwlA
XwdPOHOlrr1UjCtHG1dqluPigoWXJLk+ntDvD71YLyAqycaR+AMKQ/KJlM9x7PhBlkUVtZubER1D
uxnNnQoiwE16aXCLRDEQoZqiHZYuJ7bfxQ70Mi68UMAjpJ7g0RczRqyF9nkYTjdaL8SqrvN6LVko
+lIIO6XPOU/h1ZZARQ3rVjC68HLplhIMx1ME0ak0ljDj2zGRpWurly6zSYL/DbvDQ80RmRV9+Pr+
W33htP4z5oyCc6h8zAwmjhfoMYv4Q89UF6NfTXvZciaUh3Obwns9cSvTKmVnJVO6ph+Rnmlla52N
tUlFi95HbmUI7U6Vgic6lsR+GtlbSU7FKaXZFyDA4vG4oasIo4IUmlvrx6/EwFAt4/wa92nWfMqR
2kUauBKwAUcH6pBmeGowCpQn5fAeMY3+0g9EfS3aFjabSPoLcntoxIMerRAbNde2OSaeCRoHyZqs
Dr/q2A6fqVPm2ZGADCTM4jpVo+mqivXSbQb9vrWnmSzZDuda3UUnToClmtn87pEZn9HC6M0SaItr
JSKsdAWCbtrT3TI9RxPthUaLZF1Mw9S6ZahLmyRV6vPIfsS9GMX/YvAcp00/EkSf1BE1by9EB/np
/ZA4XmhExJz/orFAGKoaYbFYaJpRdnHrjwoysLH23bDbbAdzyvLK2Us3FNLw1Qbrs1F8+dRN53iT
/jkyCFCuWRS3oNguYlG2Bj03slzZY1uWbGgpBd4wOsqJk/54Qc+jzIZM1I/RV+Aqv5yf3wRmr5R2
tWeL67aVZnwpa0xxUWc5pU10vJ5/jjS/TJTBZwrNC9Hu1Z0CCNGMScurvdFEwb2RoyBvZM6FqoBT
gIDhClTcTvlavg0qznYuilRLNMAoqFAdrxi7LAYE1Yx2D9It35hSqN6aZVa7ai41h4jNZx2OY/+5
RXJ7Lddd49nhRIYB4R4E3hDsQEdEoMet+tROMw98tJRfHmxew1A8LFoIxw829XiN1oXf7iFtcQER
qvKNbmx74fvadJbDb7zw4ySfzzQAUHKRnXO0RJQOYnWVUazAIdTYJLoRbI0pUs+TunnMA/tZR7vX
azLq8u+vghc3geXjznBB5LRm+/m5N3J0IcwgCeOmXe0rtTc2U4nkuJubcrC1ym5jVwXEkKlNt7pV
6Ruw2sO+6+yYNq06hd/MELwvP7M+U5QpvMQcL7gmy2oejRJLDmMWkUiDIn9WM5GeBxXM+rgMxIVT
UCTo9EbFjchwLkPVztZ6K4prTBa+yfQPPrMxgLKTFMW6Rj6Y427C5znsfWffNTjThxGCHS2di/Oi
1Euavhk68G0anr3/bl4uw4t3w/bAeTXvzYTYYqHa5tCmJkJfe803UfMZcziVY6mfG5DLz02RG5e1
HNq7rm9vDbzcvuB653z1x+4+hsW9Yedt1jElYFc1kDEYnXi8HiU9PEdQM3t8/1GPr/XzEpxR+pCq
SN4hZCzRs1Gb4dMSSsU+wbFw54xJQfdchVg+JAZOica0fn+8t0ue8QB38HK42YOvO46aqEkMIMs+
EA9Vle+hHqJfT+GjEg5lmLExzxwDms/7Y77d0GAKs0/T/wZrihrv8ZipZVOsqYJyj3+t6VYIja7C
Rh89lvMpjPdvXieMB6wVEMggAN5U9qSuQ++ToezUzpFyioLrHOyGJ8I4O09a/xTV8e14CH1i4wJz
lxSNKu/x1KzUDEPuIPnerh3pri/AQSKujNOlXHRrRYqKE1yEN2ffDFwHF4MrMrpgZLbH49V101So
+1P16CtzN6FG4Noi7DamwCOwMH3A/0Wan1Vyd8oDdUmA47ylyoCwPQ2+OeNdHkuD2ZpFZDJV4Uj9
16EUw2OhFBPOq8a1WhralrKtjP6JrF5LKOFvYqx8zpIQ7dpCkVo8RtV8ZYM0uI9VdIsGs9ZcXeox
IxBbkx+7GlD8VTh0fLuudpmuSV6pt9WXNumCLyj3uUmGhBNLWWy0sslAynRjv0v6pr3Ip/yE8vub
iJ3nivkfhViaWMj3Hb/mApH3tO8IoyBM0KFAbnKTsn1ywU3G3fuL482CXAy1uL7D/s0mX2EDsAt5
QH24vgdrJUgbnC8Izt+rY6OcuNa9FD6OdkeyJDpeFGPJGtCDXewBeqfgKgtpcE+oyucD1hW4pSdO
jk9Gqaz6Fv8uLIAy1AvU27KauhVbRH6NcknoVVUarlvsP1hc9iSf6cm4ltIi2UpSU22caBLoGmrm
PofmcFFqyG+Oxkw3kZrnOa1Ym52Uy+5QTQXe7PkUXZT2tCoHOz9v0uzURBfJIBNDW2Te/WfhGvU3
JQxpnOlfbbzHXXPdsBteAjUZvQ7E2iZLpWHlDPoh7LQGVFUCbkQfPr//cd9sD/MDAE54ASlQUFjs
fEnfUZuPcRsFohdShZZM/Tnt9X7DZb35NPZpvH1/wEUB5eeUbWyjaMjQKCIVPo5cOaMBBAck2Wui
NM/tzsexe9oZM/Y96/GSDKRcv866KljhI2G6otQn1wiHU2Wxt7c8Zj63kymRUqFFtPn4OdoKTHyl
Bsm+ikaxbR0n3Ma6lUcA7PzJbetn1fch1ASDvQZk5q84k6mmd3wmPzY+dn5lP4TRqc/xdlnTxSOF
pVlFhQUk++KhajUD9GdkewXZmy/QfZPV1JtibcSS8vH9D7Hojb18CKrxJIYzp9Vmtz4eC8kTalnk
C/uixkw1t8M4cEe6LFgc14G27kQanLcatuUKMklYBEvqBtpLew5rElzgLI1vAE2mkgCzfKsowMOA
gAKxrVWqcKg/nFnzZc9rY/hHvu+gYvH+BN7kOnQYQaXP5zVQAqpyx8+vK5Jf6CH1Rh2NXzcbMgG3
fLJP7EVLoZ15ib4wNWbBGbakJc2b3cCw1b7L950UPIvO2vXC/oLTx+gZwgA5asymQ6HwP2qwVV3J
b5UteP3xU0yRx0tkSJXvT/t3C2h2a4ASQ4dh5uQczxskLW5qTpbvac1bXhpjcRqPanQuCvOO+990
lY03dVTPqvrTnZr27a47lYjMRc5X+zNFHMJ09qOaD1oSwMWlIpCUVpWavP+oUDdYt83UrvRY/pEa
iH+kVl1tAwgaGy3r2nVKKStNuxMUxEUmxAMAtsSjAXTJzEhYuqrPpkJ08+RqXzQdIkNTn6zzOvqc
RfJDUBeSV0ehjuFKSWlWUzrv/S+wCLyfg0O3IgfmiKKWdvwB5KQxEAEv6n0wiO+qNOqXFMPTu/cH
Md684/nuO79jJgnof0ntMo0K5+nebPeUVhEc1/tgM9GVdvkcSIqOmqpwkzLzC0UN8g3KTyHQ2r5f
S2Ho35nFFO/j3J4ezCiPrzM7GraaEvv3o1MEX4MaNz5d0cKNGg7tJtPGdmM3jbEJW3XaiLQG4kzB
Ztf0Ng3yLLjx/Z66advhTRJa8dZSwvvOTNIt6FxnLY9hdW3GY02O2UvrMRqdi2ka8qtwQEPaCqzo
rhswIJdrNdmEKgByHC103KXyb2W5yceLbhT1trP08vIU23AGzB3HKVk8IW/zqaiKcNocf6m0U+Ja
G7RpXzriSUMXw8OvRD5PUgczgDyd1Dmnt0G3C7Xf+sFYfAvC+muM2Ltb4TrxWORpc9UVVfHRDhu4
L2FYb6QizN0uss2LIgMtbqQYPhrh6HhOZ2SwIHyrd1sMya60zlfB8gbJbionefN+eLyJwdmO0eRm
TwJJkWkZHVoqWWlvh/Ke3KFx62iQPsJA8G/fH+V3L5AWC9pxiPVSW10qeplC7p3Br5R9mwyrfBDr
YMTSkUK5GVYbW2kOoW3upEHfCra9uM/cLstulXSbBZ+D+ibLUuFq45WNeU3rZFh075KquYtF79q9
8EardVlsbqH1nw1O/BMb5W8enqqsgo80IEeWkbW4I/dAnJGXa+x9a+XpysrjwKvsnKu9rg6gbTX8
36tkrJFK6nL0OVTahG4VRPmVXtY6WGEqO90I17FAydoru/58Cu0nUMPF1mgN57yknf2xk2kw2JKc
fI+dKtxwCgFihzuzMgKDNqeq9rs8cpITZ/eyfMCBxLXRIIeEDWTjErK4vCiR3idhqEj7IdbGjQ/Q
l9ZwcJtM3XA7TV1xVUmh87k2x2al9a3l9tZoXPclDIscnHQgcGkvZXks0SdRA81lS4noHg3mCoZB
sno/iBZ3Gp4VYRgO6rlLQ+HwpX/zqoZnwfAGgt6q+1ySFArNOcSSYhJeLKnSiVTlt0NRLyT7oyzM
2jhe7wF8mSQA47FXcQQn/yqTrQMYYh0TXvv3Z7W8P/6cFvMCKs3/3tDiBqNR+qkptL0WTe0u1gNl
leLSSslIviD/dcMqF2cJ0kbbUcHTwhnVHRyD2Zg8mFaqwuqQo/zPbvMvzwT/36YqC0aMfeF4/nru
0LybKm0vwv4Hd+kiU7ed6X9MtN468VUXicPPoTiE+aAUhmhpHQ8FiQvwOBiE/aCknyRHhteVCXNl
SnLgWnnQnWIGzre5oyuHzQ4EaBIcgUVvZ9krD/SciJ8yZ++0Wv5oSti5K4EdrzKhd4lrg3q4H1CF
rFfgIXeTb0vfbaOzJxce1RSjzhdBShiRUwPK9UWSLf9sEqI4Uyh+0nbLo/HECn178lD7oKtEl3hu
Ui9rn303pNQTp+gwaSFiXZPaP2lY1+7ACGk029T2rMpOOskur4Z8FE450GLUW7nV0yc+/ihd0U2O
0qXloW5V8yzKaT2lmVlsUBIZb6oGFEjWDtoD23KxiuFR30wQc9Y6yLefn+t/4JvAN9l0/jUhAHwb
hL/0of4Fmj6GcfJXf7EDZOMDGLhZaALAM5AUdqpf7AD+hHoO+Hx67TPen4XwfyX15Q+IxnDtRWYL
qSv6ea9gnDJy+5Yyq+++hAE/8Q9gnEuJD9YaUcTzzdQFWsYvTc9Xm7ajTUEch7qyK4taO1eTuOrd
UkqtcFUUwDeFUwJQ8lNBFyvSyo0OGEKp5PghxRTqMoVFkLtKLT9GVlSchWZwC08U1eFO3TsJLhte
10TVdRkiat8F/vTUlYPiwdumEYk6Snam+/VVjmvKz77VH0Xl/27rpnpIxEP2l9tWzw/tX/mPvw4N
iNsaG4R6Ce4/wvrjS/BrrBm2e/Sb9QuE92P7XI375xo/079f/vxf/r/+4S8g8N1YAAR+ytusmX8a
gKvsKIwsUoV/HYHXz/1f3kPy/D3PxMObv/cr/EDhz2gAUI/YNFM/JIX5FX6G/WGOMED79FNnqcdX
4Wd/oEDKdYpuwAzvnUvzf6OIVfUDwTfjYjh1UaGhafb3G7j9uY2/Z+qwPMd1qvAUQcDtUiBHd3W+
/b6Kvty2mgCxEn+f4vgCE0z+Ep4qoC436JchmCdPTAcGLZLjIbBUTkaM6X3KUDLOCfeNI9gIH5Tg
riE7efUBfk3vNez/zb48DwY4BQwWqAuaKPN8X83HF04/izRL+x49GW+8dsr1UG5tBf8SL9V32Va1
Tgz5u+mpEHtmN0Py1GXVQo4apdAxK9y3P/Jv+SeKiPSKTg2yvAPM05pFDSGnY7uKAvnxtGAI9raW
GcD6ItvtrMBNg8rTDazSA/Hn8wG9Rl8TzZiZVrUYykd/MKBN7O+RG/Ek/VOR3JtF4dIgdE2hnBhs
mVwxL5IegCq0nNlq5UVlyYK0XORQsMluurVZ3WjVKZ2YZYD/RHiTvlE+4R9LQGTfxCFG02NwKHz5
0lav5cBYSe0pE73lnWk5yuI6oJeq3Y3BFBz8bo1tkKl98W/MTQd2w8r+sCYyD4UMIqLnrNy5mnwc
CkodtL7tBOGBEmnlxfGmNLCqPLGMlvH2MsjML5gtVwxMYI8HGXpNy+gehYcK8NZqxP2kQL/3bHjM
z9THEFJm7oWDq37p4UzCZ3U274//2+HpTCBOgU+duvSkUgsNFL6ah4cu+TTq5SHs8x2Amqe+LNbv
j7TsC4A/mPuu/wy12DA4qiJL6cvw4HQoYbnWHjbtDSaol8NVegL6vgz25VCLLzeTjfEEZCjF7M6q
EDvx5lR7dbkZMQSXHehcNCABoL1wRl5tf7LZKq2TVMyG5MAejQtgruvITr1GUUDGnNqW3i6u+fvM
SCw2QGAwi6oP5pRaQX0sOAw458YOm2uDV/CJ/Od3g8zKK6ivA4kEyXAci204gQ2t2CPyMP4hqbvJ
iD5RfzsR8m8/DmVMFN5RVAdT+wYmENkZPbJQDQ8lNcc7XQkRr7B86Q9L6YQbw+hcODmhaIcsD0N5
GCutsI3wYFOwGSfKpgp8zxNz+d0bg3E6Xy1gG3FXPX5jtZNE9L4DdtW+WrfJdZiI2y78U4dzpgLr
jVoV6EpExuTFQZGWkzkZRi8OSuIpXax4lS6NJ2ayvB3P7+tokMVUGnTMBpxVxWF1dXOn7VTddb50
N2g6eMHucX87eeNKXuWr4ly/qAY3P6gXo/vx/S3iN5FBLkBGjAEM0JqXK8erNYWpSI4Hdi0OGtpN
s4zedZA16//aGIv9NqwTQBdyyRfTk509DvRbT6T1p2ahHccExWKpCZtCHPoGP9HQaFcNJg8nlurv
B6FwAK4EjMCS7NnXKCTBcRaHLK52EWoQVAj+nRf1zwiLg7ZBHTaFqskIbHA1Ta8wO/GiFnwr5Mfm
kEMX8O9JLO8kVutEvRjEodqoWzw9ttNKuHepZ6/Es48R3l58un2ytv3qGmzHYy+7/t72TvFrfvsm
MfWhwDazCpbIOCPsu6aSJ3Fo4/YswOOdZu0f3r1e5vnPEEvxpUDQaAzFKA7OjW3PzqrSiVN8CYj9
+SYpnCszXmSmRR7HnF4iUe/3Gov3EcmbbborNvU2v4qvjGv/zlo/fT3fWSu+o7lPruKNuss31TZc
j+73fyNmXj3G4twN06jGilMRB9s8gK3nGmuciPtlh/fNTBdhmQCd67PYEgekbbb++fhcx+vS9DAY
D9aWZ7rjKlsn62KbtCtEcVJkJm+CzSlJ39/GDKUJisAvN7fFPKcmksTQG+IQmOW2b8v0Aa6///z+
y5x/yOvq4EvU4DCBZhjgyDcSWQ0KLdzjTTg8+bWvwZSULsZW8/LhlJjeb2fzaqBF8GBW7vR5xyu1
R+FBtEZx6tQQvw1QOLxYV/ALdO1iUxwgdE94DUSHq8f0PNkoF8qXYHC7nbUuV5Oneekq8xLPXrcX
wSrxWsz4Pva78Fy+2P0bZwwXerrN9H94msVk20xwJ5jS6KBD0dSi9HpQTqkEvuDdjr8cDWQFE0le
Khj6pY4dzvNiiqy4PiAuZD3Xk9QdcOluKhf/MiQmDbguX7vSmH4UQ5/cj5PRPNSxlnwq9C66MrVB
3YsgFueVNgbwRkcJQkUedf6TPZTY39rTLPqURk151fqR/GMIlPGpM1NZuGaRhFe9jMMANx5FQwvR
Zl+gbN9JcCLUeuZRqjm+f4mUfcTXS75STZ/fG0gIO16dDjk0kqSwY6S9YBUAK6/BhjlCya79akAm
CuUafT+VaXhl15KJfdGAqMV6aIw4d+2kshoXWAHkTQE8VtA/D2mXOu1gwFXRfegDIEfz+9GWh5z/
S63ZjajiAk8ZavvH+6vnzf2cHhmlIDCQLB8a2oslmmZ6kQkRdQfMjq7HYp/rxg8nmSXFrjkLToDH
36wgLBdmusTcEOIsXhKHKbvHYT8EMoPJrqU0rnSSazrfS45iCrYPUUtccTPXUSs+3uHlQleDNNfF
nZ1ofJ+xSYqvpt1r39FHb2rP1jN5DzlD6lxjgKOB6rVhnVdRGP1IRRzctk7JlUptsAV3aQ8k1ac2
6OroRVDts9/4ZJqyaufffVtNb6VhKH40rSl/V+up/Tamak+H2+80+MDGgENn2tpFuZanNivgcBrx
3iwdJHyVXFNGt1aG4CIw1PSjHTvDJzu0NWyDolJkYJ6QmFwjfqxmboXjx1VQIarnQmeIje2ArlcI
1CYR8onzd0Hg56LBzkMPCQEOAFpzRe/45VlSCbi47MSdhI7elQxJ15UVSMxtkOQ5EitJ8820aunc
9nOcAvwAYmEWPAV92a9Dx8y374fmUhL55XHocc6JiQFw9s3jIJfRlmUe38VyXGzKVAlWg+/bOwkA
6zrHdeECRW4o5rC7D1VRWG47avknTZ6JzoPe1uu6tLvryvCHc4RcZW/KE+kACgJTaQyvKcP11sH3
k43Uj/mVhgTURh5KZZOMxnjOjpSvapRar7rEclZhr6PCFTXa+v05voF6UEvAwY7LHW072jZL9fC+
QS3baRT5zrGSeRPI9eZHZ+O04xa5ol4I7B2/QrCfzjQc53GOTRr9Y6+9yNvJTXYTkOzeZfZYPbTm
NN6ihBZ+5lxR7uqx0FJ3DBQEzca8L26bNOVUHLkSaJ2HcKhyh7pb+RHRBu5xVtrGVyaCiMKdSoTL
vdaBHQBQbbgPq7qyXMof4hndnaDwTDtsZS+UyjK5kcy4Kz0hSwOsgxpPLiiAzhcJIbxbFLXRf5Cj
Tm3cLrXie7UT5RPiQH7vKkUhfwaVKx96KWqu1BjFErczHWnlJ7GlnyogvqnBEtBzRwyON29ap5d4
HNejZYrS73rnrq2dwFk1IGPqq9rxIe7XSdvdtWM8ilUZ1kWENiP1Oa8t6//D3nl0t42ta/q/9Bxn
bWRgCoCkgiXZFmmXPcFyRA4bGfj194HOPbdNUC22p716WOUqb2LHL7zBMQ7gmDO0Uuaw//T2sl9c
hHR3oMTQxqHWg5XRJjpbMgMqhzFkx7ZPXTAiBXD60rbfvz3KRZ/aXM3LtBecH0WEi+xHRGqimElR
HsOwVj2J1Aa6uMoQYNR2k/Ui9wt3R+PaOoSwpHkwu+lpLEIcI9s5RE16NN+3nMH927/qlW8HO7aK
OkMmXdP188Wouig2C30sj+XoOPumq8zdAk3+yl12GUnRr0DchJuMogbPziZPL7JWjRFKq4550bT3
sSXCR0eJrBtnTZfrOXvuKlm8UyPb2KHJwLpjSrgrIrPwe8Qtdhh0TZ5El9SfcA/wxlAUN3i56MFS
ZODpUW3o4bTcWFZo3vTIAd4MylDfdybGuk6atf5CU2DHG5/4bahfk/5eg6+zR279Nl5sOoH0ay46
zJETmdJuZXUcZRQFrYUIcWsISruZGV+5hLdoOw4h7UhK7La2ugc7mycBeJ8xGHKpjg599Hvki6yd
XQvXQ9+AcnJegkIc8uzoqrhP1+hm3f7lZlmHB6oLkxi+DO2M881iWcBKZ6urj4SEqyr+FD4KNCOv
IOq1i6iBYWgsrJEJlEL6YufD1AiBtsg2ymO99GiLdXhieNnSLbtMWvFBK5Jub5ByfYyK0OKFVx9Q
TFP9QTWUGy3P5zvs0AqvnjLsfbpJQ2UwsX8nCpSAbJGTVxK/xrzeReI7ItL2U11e48NfhHHktGx0
qmurRaC67f7jBlwCCR3k0Z36xVfNBjVx4Ua+2ZrPXb0inDAMeHtpLjoML0PC9l+HdZD4OJ+zWA9j
3u1FHjPFBEaUqOGN0y36blRRTcRq0Pa4X0k0s1z13x75tY+1GZKoQKzcss1qdRrN5EguzdHN8AN1
ws4JvXZZ8p2BoGKAtFD/XDnaNV+2i3uL7wV1TVcI8C0R5iYjEk1hQA7Xm2PaVp0/T0noG3NsXrm3
Lo82iSyJH+gRkC4ASM5nVUVkE2BRqh6jCR1Me4q/d1jv+T0OpMHfziI8Tr4JDBnnC074+Uh91A61
FZv6MSo5Wq6LwDdv/XKYFUQ40HTRAlPRoyubZgup5qvYovA26TsDzwPeej6qFjlYvI2VckyTCT0z
/KjaAUlnN2wDqxvvOte5V+P+2Ghy34UOaqqD+bELjdoLs2ti35cLSl67il+tR4coc70U/iijNnpr
JCizKMe4o6WkpvbvKen/W/fy/1bvf/1e+nzsGVT4AatvG0e5Loq2i9Po1NjS3Vla1XuVhmmtXjnF
DlH16Mp9fRnDE+u8NOPJ6+BFb+HRzgxjRpidfWwT6ytY9UMUNpmXGvGHKXw2xwyl6hK2RQ86KlMR
1Nb2UCOvHND1AJ6/TybVfscGIQYeDYWx85mlIETKqVv2UYcH6pfavNzNhCfU46v5gJuWuPJKvBrg
gUpfMz7gB9rWAKAoeb54LZ1jnAgUpuNF076UoBjet9qSDl5DM+WjMS9ujzDqZC6+olVjvA+T3PjZ
8e5fK2Re9vBYBJoq1EmBGayChucTAGckr6cpdY8ZMMw9VrLtThJv6Z4iXeWhb2zjiUKYcl/AOX0A
plx5dVu4n98+4Jf7m37pC9Do31C9zVErZD4N2IG6R2xfXE9EirJqQP9+e5AX7Y/ztQaovuqDwMIA
OLS1npsb0eRJaBSnJKwH6gZDwe520u6mbhZ18c186G7BiavGoTN6Y4Sra8+ZBxu+opeapFAuC2f4
LmqAvD5KEVMUOMbo5n6NBCFprlM/ibwy9+Ts2T9LYduVZ/Y1Ne5YNSPFi6zQeU+KWH6uIfNNq+F6
4wajNrXBbE7Z+5TU6AmNgkYEXT73pOFKMtxqfYpATZ6FyicSea3006R1vyRQWjB0U+0aBS3TwndT
wYbzo9Es2qlyl4Iak1sKxWuxBeKXhXUfBQA5zXbfpok+ezUGfE8zQkqTz02gWH5cVx9zIcXPt6f8
ld1uow3Hlka0DAjwlv0S46zYDrKrT5Fr9nvpohfuLrqSeyut3TcQwvZNhCxv7DS9MwfI3VFaZycZ
dtfaepc7DE0nUEFrnxIFjBWc9OcNWsm6sKFZpidh59H9bEW1B4qjuXalrX/N+RZbpaOAsxDZrNTg
zXsvzFaoTRampxFGwY1MhHMf2cg32SrGhvhqZjehk7S7pFfij2o/2h4brQ3envTLK21F6oGmAZoE
0m7Lv6/C3DKWykpOwm3cB5rZ02mcGvGIIvlRn6fmGoL9lfGomUOGBuzP87QNfGsQ1Vm1TMkJdKsS
IPgz3Cza+h6aaOKaUXytG/cCO9lM8ouwJOE23WAStPO1pNCgYP/EWk4QH27mdlVqb41oB73Cwj1S
SkqlI4fPrSz4sW6+r0JHD5Rw0DwD2TV/spPyGYus9jbGxC9ISV2u9MEuA86Vqc1rQj5H9ridktJA
MY/6XHpyVJbARNrNnxkeia4JD4xsmfxp6OWpTK6W5V/Z5yu8EqQTKTvIue0GlPh6Qy9LTxTOcHQh
1N1T37zW8H/l6YbWu/IjyUOI/rbdKSsWkzE4FmACm2KaJTp1T5d03psULA4RzNd9Pdi6l2VW8242
++zOxAkiKGOhByPIjSs7fl3w7YaA9i/giBpgbuxN11Gqk2wUBCROSeE+Tdn8G/G6oxVGX0I7fWyr
4fvbB+wy8CUaxeMEvhMl7YvmvcNLaSdVlZ3GxazvLSUyP0Li/YdCqnrlwy5TWuCPJNCrgiq1ga0q
TheFJvpQWnkyF/drFonuvYt/32M6wvpv1HbcqaE+3hadCqDcSazdX38neQsVCSi/GNdam73k9Dgn
ZHQ6T/Zii7uioRBZCwuRbcSEruQSWBJdrCEsNZ3CPlAV8AIr1PjPC9qqgbcvbticao5ofSOGBHEy
B3cDSB9tsasNJav9qtTHr4uJsOQhVCiMerJPq29llaf9vR3mkL1GPFXxj1/qIoMqU5nPqiOj97Oq
LNHO0hdtr1sVpGstGZvjiP3ZbhB9rO9wlssf4REZ2GQ0lvimDqPxO8VP+2ZQ68a4szDf+jZlSDB7
CbB8izIk4RLyfH0ZcpaJCIKocZIvbtXP/QFFJ+M0kpt/d7TeoBnSJ8b7qZ+N72WEfKg/c0B3haU3
jd/l9vhOr0t3XAON+WMI1232BgoNH90yxQaBZKf3XAxzTm0EfaHkOCJLCo7tDukUSJ2Il6AFIg1z
6D3drDsLA/bcfm4rUz7YMIBWsZAWH72p17C8RSGmUDwcYfKbuWYZkE9miTE/luGt3ffaXUS99VhJ
JfxNGr4KPky9sD2Ci+GfRe3pOS1mlu/6qhcL+Dl7KvykrPg3AsgM6ulihRYIlDjEIVNrzCSiqot7
X8wjAc3SzTFhbjXaB1eh2cQq0KRA2nlenpooU75IpxOdXxoqqguxLXXXo9E0O8FYpRr9HlOXZkC/
DVVcIkZDBBTCsp1VhvXnxQwtbTcPpLn+xLpZ7xWMjDtiVchNXumKHh8QF3uIoNVjKwyy2MpxOBma
8jM3dVcFPWQr23MGVel2FRUxx+tGOd/jquh+Tygrfw8Ho8BvLYoFf1FTWTsToxHpCWwM8WsptTAJ
esNMbhO3R5V6wDTmxBuhIdKaO9C1XXvQH12Cy9Kz84oMmY1RfsECBn/Bipq5mKZ2xxVgIhODKD0E
ic6PzGQKtAUpHH9CHhgGyDg9cvhE/WS1WaN7UFCMEsq3nTX+UjTJR5eW3rMm4rQLSmuJ7qCiFA9A
neZvKYVcy9eWqXBuUrNfhNcqtp56UT+r+1Yti1+OWYSpN1HlPzZu6LKMThR/6Dh4X/DttHGzcOR7
pZvzX32f5+8aw0qACcN4uZ+E1NxAsdrou+za6DMtS8UKnLoU7xdAzZXXtsnJGA3417ms8qDRgfL5
ZH/FJ7tCGEhac3xAzyjuPUODtk2FRCSFL9t6/lTN1BSYomyx/CY2MImItNK6m13MWtAkm5rPaVuj
iJJp4qtsGxfO6ZI0H2XT2K3XtATp3hIO5gPisU3np84S72vDUspd2hm7Zu6y04xK/2OtJqOCtkaE
U32iLlhrmkDLGMEak6+l4lhP0VJG3+EO9Zx9BUPYO5iX60K7T0PpWP+EdMMbQh4FjylbWaavdFGp
HOBVhbebFelp0OS55VJQUysZhEo2WF6E69BP6bjd/TCl2o3TjkzDLGM/w6IpGIdEvMtGYf2MGwc6
YFz1+mehL+MTy8HOiyj94cOkYC3mVVGlf4JWPraBKyrX8ZPc6o/LRJh/zMZFxQSxc5efk5qpTz3C
xj8jDRVXhNLr+tmNchsbonb5bpuTQd8PQgdCS0N+mCM72kWGXlIolvXyezAtry2UxyF1b11RzNDJ
wvanRfckMApo+RpogM+RkVnSZ2NrlaejFfGgRGQ24MdDeVdkRidI7xAX9zpHnStvilCN8DVnFr+1
QYbvidbG5yhU5k/Yssx3bkm07iljaBFOUiWkmBXL+VfquGguRLLHqH4yufVrZDsVfxXtZ8nCPMHG
pJJSeMQvaRQYC3uPOy7RIo97Mv1QOlnyToxppQasXYnnk9MZnxvVDOcrRaRLQBQJB0VaInIApSRA
m1jVMLJUc3u1OWlajepAOlsfxs74VuCf/Gi6Uuyqpip9XZbJIdXHLmiKYvLHws53vIesg2V3dHg6
/Z0xDlzfOSqwdYu7Mjh27RGnyOFQA9w+oKCl7UZjcW67Kao/Ur2I7gyqrFfikcvIZ61YAMIEeY66
51Z/OuWWRajNbE7Dgi1PNlfo4saonqASZV4pzFwGsn8OdRFkuVqFQLtiN6e5j6Odnoxm4C7LNVvp
Vz5IX+tptJ5MChBblYJJGPGM7XJ5CpX62zi4/VPkONLXFcX8/XYw9cr3AFABRU+na3WU3myEGlh2
HyVWdWpW05uJIqdn4mZ2+OtRiKDWgJxgalWzPo+iML13pDVE9SmeuGK7HM2YzFKvwegv0xuYpATA
LiXtF57N+Shd2imqzGZ5Cq0WXbPW1PzKcZBLd4GFpLniBv04zDd9ZF7LNV8qneeh/io8Qj2M7r+F
h9wmj28mS8+iOe9PGSWj1A8JJm9io4x22CmZYyAq2yloe3R55k3zTKBWj+k8+ope1H5etu1TG4rs
QTNSDV1cbMzuRGYv34jg2tvZbjGKRd0lMjz6Fg12SYXZPbkEH3bAhPSAZcYmOeURMnS+ppFVtarN
OaChlMeHGL9lhVu7zTNfm+jQIOaqRh965Jv/VtoBbrAFsxphiZVFy1ycz/8slJCe+SA/ZbwUftUb
iV93wEDe3ksvSdyfc80IbFZorKuG4qrVeD7MUnVmN2vh8KnyvgbSa73Fq3zbr73f8a70r0I6tmdx
O9xm76JVkYSTxXDCNz2844LWT3bKjrucsdLdnfCS/dtfuCYw2w+krQAMG/8FdvSmg0EgALoHk5VP
Vu0+dTqRuV6n3/Os/6W01ZXC7/b8r1/351ib/CaEXt9qhjJ8Gop3hvkjSY9vf8sLMuCtj1kTrD96
BJo6UkWcmL5715Oe63VBvxuC2++GD/HYU/2PsX/gaQm0fexlgfCuEDS2JQGyN8QeSRNX9T14SVvE
FFQQ7DI0fTplshQq5m/VTJlvxhjWrzOtvVOzGkhZXaad2GUV2nyAyWYbo4VJ5MaOnMF8ykW7lFeS
2K0Iwcvv4n4nFqZdirTvJosVDYITSiXnEzzQ6Z9e7XqsEUllbSVebntphH5Z6eFHu0KuC7YVfjaV
FnqYI4woENfWvneb5knK4cOotvk7PKW6YJYiCtBzzj6+vYabPfLyU1fLHfpc6qoqtj1w5JdEddZ0
chdbCfpZgnGZSC3fHmWz6znKIPJ5xEnqYfuhjnO+UVpj0JVi6G10s2LnQ1IoAhnKtvczmnA3oTX+
t4/0X/FZ/x+1pVrZIW9wXJP+1zm1lf/8PwY52OBQQHLQjoQNTy2N2+7f3FYFVOC/iLBWZS1wMCqH
6ozc6mJRCyt2XUGVh+B/k1tV918U4wDPrH7P0KFpWP4FuXUDy+ZxJy+k7AT3m9h1RSufb5PFzO0o
d5X6JJS1mDLEool3k67f5QvZgBcutnzsMFMhGddmSjH9YOGd22jqgV7AMnpzMqUAroolejc2bjSQ
HhTjT/zUbMuLUyIUIccGOGvdPuDvEH8HWZP9W+Xx/++8/6Wu3dn/88779K3sv3X9+ebj//gPr1rA
nqaGgdA61zVWPP/Ze+jn/AutLlSM11IqjW+21//Q+vV/UZUDCAW/a+UVru3a/+FV8xfCT8a6HdYj
2HbulL/YehutfEgb6M6vrFNwQ2ikwKM933rpqNlZXTjN82BO1mcnpNop8So/KDOcmM6hCBcniBC2
babdJk2f3jeIB3+jJKf5E4XZnaK08sFM7eUpMtw60CN9eSL4tw8g5ZAJT5fu+x+z+/7fr+yf1OnN
lfryg0H8gE6gk43X+iYgi6hXgFwBHg4AbwnyaVl2Q4X7aIWQ1F5FwDd4e7wXiZQ/H/t1hgDMrT5t
VOkumARpa6JYznP5PCSu+GRI98kqltmbCmXc9ZPzOcsNpCDLHOVgO4E30dNwLJEgoexhO16tDA9Z
F7V+mo+hb9lu/24Yo3bXdLmkVue0iNmm9t6YDfuQGqZ7q8faNb3ObQ5BN3CFg9EhQXz83yIRf4Yr
FBMt3v8CqWqTSo5b9NwYaZSgjt7mu5kKpkib9lZp++e3p+6iJcnAL8keTXbAR7RKzjeXMqVDsZRT
9wxcC5lARUsOWlQn90Xf9XduZzTIECn9LU484009K0qAz1wbOE7jXslwX/sljE9bEsAYT8E2+cwR
0ajDXPbPZmm2N2le6e/Q6B7eJST8N7NptO8puan7rhXNrW2mALvaDHugioLqlTl5ZTHoVq2SuJSP
V1uU8zmpgRGqoqyXZ1L6nlZVjgrG2I8nyQ462HM+HZupxYd2EnAuiYoeOU3ZrkhIYkPKNre9GJwP
Yzbmn0GxaA952w+fHCXPYYy7+pUU96L9tz6ZAN/wJ8TIBaGmzQLqha3mObD3Z0eOyYMdy/pHXOPl
YpZJ+xDrqGDpU2MdkLYvn9Gea+6soWSLzUup7kWVTXu9spY9f4xdIEDzJyUhAnp7QrepDD+RvuuL
9BWkYmRKzudT6SNpRJTvn42k1Q9pPeOfrBFfpm52jbX82nQgcMARsrkrAXKsv+WPuJ8GQezSjdOe
B2m4JRpDSbl40C5ha3RFnmh+CuTuOJSdKTw1EuIjefJk75N+TvOdWzcNjHQ10Vp0JdR+2tuRNK17
jM/Vz4OOedPbE7Pe3Of31voLIVljdUJksYX8tGZjLl2s6s95sSSHZgiXfWwM9UF0s0S8LNXuZb7M
t1RWy4CS4VU43sVGp3hAaeSlTW3CzV///I/J6o287nPDdp91dTC/5DMozTtgIC1+T6UhniEKzLrX
lni4AtbDX8mTOdWwwMaiGf090ZpfCygnZdDVqnurhrWZe5MyhSfdyO0froiREpxa8x6wn936yA0O
GIpbzoTxBEJUP5LGMiBCxaBid23h4Gg5hTrEHndM29sGgEgNtUbC2BmXTEWnYhrGJeiQO1z8tiqL
wtfCyTgOrjRrLwJY26EM12c/6XS4P20takMPveUo8x0na482PMgFsJy6/MItDtxONFqaDGpjxp4d
6F4mDsDqF/rkdZ0Pe7er0RXuxqI+RAOaeb6DsCMMLm3Fgi45+PqdOqw17lk2GBfNvYrKYLQ06T3t
ZQU0Bda8uVcAYMseUrTCoWLYrZ4FSZgAGS/b+phaDb4hbh9lgaE2Oh3jRtPCw9A16RTIbEmV29oc
09tRdE21l1oRP9Vt6XT+qI2m8Mt2zK+lQhfoJ/Y0eBAuPbTI1ktlc/FFpdGOadrbz1YxuTuahMIr
eivZD0ptfK1gvLwXDd+8VKb5jJBZ/HOKc+PKZXERPKBTQ+pMiI3cMDcHcdWfe1LFgqqIq85+VgqZ
HbQF84+S3ow3RGV1U9jaeCV4uLicGI+gD9cL17XI0zeXk12ny9xpsfOsKAnK33GeBWYV2XuK6tdI
gq98GgLrYEMxxkBobOvGxB2bKua4uM9NFcPMiM1oj0QwcUqrRftCA5rx9vXyyqfxjBE4EhcRNm5V
+UEv91E4Oe5zttA0W6RhcWizX6XItb9fNKJdWI9MJWIBW0KgNICJhYUIn0caOrfoT0ZBVCvhzQA0
IxibcLpWXllftbObc2UGGGtxhYAPYMmmNlDUmbDR01WejVyrbvDlXbWP84z+Nqe0RPl9n2DG6cmp
XHYyl8aNm6X1lZ2zrfE4HBfAkuDcKQvSo9+iqEJXHdqmUsznGbZGjtQWqOfbTErRBCDrnDAwp8Lg
KgsNetKQCdzR79iEKFqWtn5aOhPFQRu3z2sc4stQCiApkk8rhpX0GAme8zOk6wWeHDJ0n82kt3yc
N2/r0C1vVWmpzzrk4vtqSGzP1cMhEIpN17+ax8fBiq0rG/AyMCeeW6UO2PYkQ+T15z+E209aVeJk
x7wrlB8hZpL4wbjGk4z17mfPZMyBOnfw4WSaT9+0imvOF32CLCMC0or6j9u62ae4yzsv1c3oU4pa
M0x5GzfPhwxi2EnX+EDUA20bYWshqO+LuWCa69zQIz+B13DNaObyDLPHUWiCDok1Fmyg8y/qm7qb
KA+Fz0qsxx5avrrXLxZN47js9xATr53h18Zj3tjn8Bwwbt3EM72eW6JYrPDZ1ZqbvFo1zSm0LUmB
NKDTX9nRr6zXCgnkNmTfYEi0LaVTNW21GDHz59Ix8ucKtdUnLYwgVoRW7Zf9HN3GslVgKGhNEDfd
GOgTeYHeaz9abuaHqAP5ia/WcMg1M79xU8tBnt6lKl+ECJRjdNA6tzZY9V1eywXcYSL/AZ51DSD/
2pyx3dj3qwweIef5GhWEDqLHXpUwLyq9xAq/Dunysx2078Akdn97xzJjOthC4F8UAl6APH+EUKle
anLEX/ZZB8nll4X+NR5r6KCm/uXtgV451IxEQZmtQJOO7un5V41o5BWz6UbHKpbdVzlXyzfdRC7X
q4xpVPxZmqnil2nYJiTaw7B4kdpZX7EIxeCsAMhRX+EEvxIt8IMIEtZAgSTS2Bxuo+zUpKjL6Jhb
jX1jK9X4voPr7Y8NYE+Rtt2ukyJ/B7Kj3jlu6DyRltRXOsprNHD+DgBHBApGyE/sQra2mZQ4TZ0W
Vd0jffvxtgY+tDOT+W/lEHjbTFSDSCqoEAFx2xz6sm1aK5MTQJSsi4OYACxIgB1cOX2vbNvV2Z5E
jkyOS1M//5aiqWz6d7RCunaR4J3bZ6Bd1N/lEKj9/Ovt7fTC1jufOXJPnlCqXqvs7JZFMpeWpuDn
lB55sYMyEiWFyanHgxggS6MemrgzH418oNkX5hjdfQCZjwZkg97j+5FSpdgtbjefcq123w+OUn3X
ytq4tUJf2vKgFxYmbbkGZtuH0dDcvP3b1/O7+ekALTngL71jSBrnE2Wpg+KC4kiPrcAlzqLnCKnu
hLn1vTDzHxrm5N7bA14GUvTD6e+zz0CxXjxjZhpnS9zq6XF0poSgQsG4O0dEvw4H98omeG0oao4U
m+HYrGn9+bflpRkVeq9muP7MrhdPWGdjsGF6s4qH099/1eoJsMoBWpAANtdko6WWabY8zsS/abDI
KjpY+Gnfxpo6XJnAF52o7ZIxBhVBlftY3zZPpxjEt2501TEzZP/BsRrtn2hx7O9YyqtfenXWf+pD
rzykZVwhKlpkNvRlBZhKkaG2AnEgUU5DxbRnaUOTbGyi6keWLUbmR0oKRAR1mEajRWRK4sBl7N6F
NXbMAVtSX3Zjm7Tvy8ysDM6RkUIlyLvmi6XU1vemCS2oD/o0lP7QdGDEUiyZUk8R6vikdNK+TeO5
yN9F1jC9E21EH32JrJHMbm4sPcCjSY9gVMajXyyLhuuYO2nzvQA1Yfs8ns4HqA1AAwctLLt9k4p0
8Qyrll+UwoD1roVx/FXUkw6lIa2afCdtrRo8lIkQgh4jnWdL9vtUoWLqDZVrtZ7S13nkF/NcPTZK
3UJ+gjVBaB8NKLEXVqbIIEnd9p0uO2VBQ2GaHjNVnjolDNNdbs/zfd7V4uvb++jF/WWzuAA0YART
hyVu2CoMaXpuyExt6mMRFXHiYRaej1h1D+kEHsm0w0AVS4q40exYUHomJ/seWs2MXWveNB+qoRm5
MXRpf16I2enTlp3Yg5hPY28Ip/aWlql+W85R/SmPBtMXAHkesyauILT3evc4wI7OVxue4UNipe6P
Fp2K1sdCYwTladjZL2mKJME4INccf4w7ddrZY5f+k0ydci0NeiHBbWaCdJK5oEtECfPCdw0yXgdC
rDkameb+MMuOZ7iBKl546lDXA78CyzDEAdFlWM28anGwlLHrPJ0iv+sbalHtC0zjOj93CzQukBEJ
fyg2rcigaqSGsY4uvnRTjlgOWODygU/Cg9uoieE9TJKwlsPAhBp2l0cqPliFWT52LICH6r1l3b69
6peXMMQ48p9VjBZxuG1yWfdVaoe9Wx/FpCl71S3Du1gdfnSYB+5iZ7bv7QzizdtjXl6OlMbxDqFR
S6mThsj55YjsTdO5Q1sdVarWgcRQa68Vhr0TzTg/vz3UZWBBVrdWEeFp04De0qebAfmVSk3lMVLh
L1pq2+/caVquXMFriHS+XxhlLVeq6yQyzvkHUUA2OzOW8jghJRO0wnmKe0XuohAwT9zNH0tJkmEO
2bR7++teSV3pS+nkz4hZUefe3sezatQJnKz22BJ2fBP2Ih7sSsQPs41cRrUo6vs66/KdxeUXZFbm
PFIrdX9hAWXfJE0RXnnQX/05HBkatWsv7eJF74aO6DG3uiOA0OlgJMVRwxPMC81+/D7XMXtcOPMH
p1LLfWPa+mFa5uFDEWbiTquT8kpg+8rSIz6AmBPiRqsKwybas1LYyMYkWkj6kFSwpY4DUQ7XsHav
3BUraAnQARsZ3fltriUjB8pTMoxHVHzUBwxx5x8oAhI0o7bd7VYvNfSUlAgZmspo7wp+67xDkylO
fCn6Hlq6yHmILJGBmHSUvnFu0RToCi8Ok+VHn7dtH5gWxDjfimRsBcusYQUjlLkIHNDTWqDFQ53d
NEVj/giTTvW1Tilcf5mb9BqVdgs6AeSHDAx0NwGnFvaGtYlse9UZjCiZpyN41vCgDS2vJiYv8lbG
CzY4bnnAI7V9x4qclnJIT0Wp1YcKW0svpiu2L6J0pmQhq7spLIc9HvXq3RiFVQAeeLqSULwivcEG
QtqDchkkTG1LgXVn1Uog3k/HSNjzp1xOgw/ALs+9ZDVtatpUwW9D3CwpwDaVvYIL3KTctk5d3Uk7
cp+02O2+gCm/5pK9vfvWOVzPBkcWLCO2yedXRT30cWta5XyUZRx5tUyG+15bXRT6Od6/fTu8NhT7
EZ4LQLDVpfl8qEjBaw/R3PnYJxJxCGFKf9TD4tDrcXPlAty+IutX0fdAO5ATt0qHnw8lOsB7JuSR
4/oy+oMdt8d5DB0/SuXwUOaZ84A/sbwSY28TrXVQWJjIY9DygGCzGVR1ZZ9Y9sCg0shB0E+61xiT
shsi6lFCxtdKzBfXGwOusBaydnSagKNsslQ0IvOu7TtxLFp33usEJ5NvRkn8rh4aI9CyUB7E2kxY
JpN6yKCehqbqT+gAuQ9jGTVXtvgrc75SmFY1+HXat8z2vnYVzpYhjpQrM39IMPGtqDl441ioe9lo
086cxvnKnL92B6zi9eAnwVLA9l5v3T8KJU5j6JlWO8vRDBXlfnHN0suMRGJQFHWHFmbZDnGv6lg3
Zb4XSyaO+K2aAbWk+r4fuweFdse92RjiQ18r3a0i6uUdkX4VSEv5aykHAgl2Pa1KGp7UWzaAC7SY
aC3b1XJs4qT4lFa9tkZX7r4Z2vrKUVu32p8BADuDKIPYWWdrUE7e7IxKnbiAjVw9Gna/3NKlmG/z
GaURM4fQEs2DIMeopt0UZt2V+G37yhGo02JBIAZ5Llp/248ESiKoPbvL0Rpmcdc12vweiaFvb98k
l58Hx5x7yyHGoaH0UkL6Y9FnJPVIcXNxLOusCAb+8XMpjMJzjSrb62093TWyGB6LqBuuRDgvaNXz
mYXxS66+RosQ+bcqJzM+q0AcEdmqF2MOOkcxPhYA9mGOYGuEBKSRZE2wLIv4VrYRkXNX9dMYdMiI
IBwlCntHD1MIv3YGiFfLFNcnrY3Nm4nWf+NXmFRhSZW6j7pdQVFfynn5PWkwyfwa8iPyoEn/jFjG
F9Nc8vdOA3JhzzaIYMpDpvxtLGZ174IlQV5hVT72erN34a2IUXsK2yz52kdKctskwBx8g27jp27G
TROuXT095a4NV0UHvSKvRNcvdZOzKUPoYqVXgrTDzJIsZnNE82FtylnZKW2FvIfFJfogNavpnT0n
eYRSHOKKTwoNjAKqn1F8KGy8+/wqLBCK0ZGe6v1pKXDcNCRcBS/slBIzLkN+U4o+Xfu30MgQe0kU
byrLMkjLYXJxYRyL6l7pOhAU8xSl4OcKOXxc0HOJ9q7WmZCbwqjzVCwbE5/ST3tDUwV1OKOU6ZUS
66X0FPR+dQUL4vFCQXEriF8pxViNeidPth7H93Vd9DeqmVaJn0ZWGXEZVVXiFXEvH8lw0psIXT0c
Vnqrmn1DKor0KjD62NnOsZ55+pIPNxGko10+SFYXwQ3VDOCS4K0mkcn1bDer6sBRxvi7QYuq2zlN
lu6HhTKKH5Z285SNKuXGwlqMbq8K1biSt6/X2PlyU/ej2wtQjTeQq+B8uWll1EMWOdVp+C/2zmO7
cWVZ0+/S48Zd8GYKgKRsyZRKKnGCJZWBSyS8ffr+oH1OH4msFlfdnt5xmSQSgcjIiN8MdbNFEJCU
w5tLLrC+MHdESbkpLLc9U+PE7HzwiPWJFHTU0ibNIsIOcZimyuq0cXAQmygSt72bDt88Kx/P8rKo
N6XT5WfwHq1wia3+XBlzdH5dnXNZGGUwlnZ2lzjFvPs8Tx2r2yBG9M+sCjTGisT6uBeDOqUo5ZXT
Nxyau2dHG13Ac11i5dA63UwEcWUxSpr0Sv++qAt3pNjJ4xuJndeA7KDo7gpjcAI1n8U/L+l/QJv/
ixHlu5e0Wu78y0rny0uBlc6Xl77pP0A217//L8gmwExGIYCdEPXAbmm10vuXFc76J8yv1pstNctb
SP0bsonZEmBgrHr5F7hRwHTgLf8bs8kfWit5B6ASo3Lr7eP/C9DmAV4YqDDf1HrnAU9BsUO59TGg
YKqIBLJ4dMvBSImXIGbTtq+gReazytXPqIUUH1XZVcE2hoD7q1HqB0XFs7dzUHjuMMdtlcl51Nwg
StLpPC37PGC+iTXv8ANnste3rf2fKCPKuL38v6HBq/HS/teLeJE/P8Ya/+rf2HTHBkn+Jh22wsih
Gv0n2Kz/cnl/iFAx4WYeQRj+O9h0D1AxtEDuvtqaZVeg2r9jzdL/C3QhddfaEGeQzTzpL0Lt4Hax
6oxwf6K05v96Q5cchJpOl3AeIJI8C2dykRiJ56eRghNyCaa6it3p3+22wwbdFmK4jqLUuQdakbyM
ncUhZHl5//xuB2//OUHew3956nfnyvp7KB7Q+6CoRHkF/sbH0E+XJGKOnJrPWjG4l2Oa1hf4dopg
yvVTSIf10f5zhLEUGgnOWrFYoHdY7+AIo3MwU6pN2b6Kdm5xviCH7toWd2JET6iasQAS6SkNxz+u
CWQOzxyCAtzlx8frLG+WqEJn+xYOWLkDDhZkmzg8JXl/cDj+69nerXNwC7ecYRj7eM723XYK5Ta+
iDf1+YvqK+GpQdABaPJ4qYO7WQ0qXhiMTfeOj0qSb0Nri3w1TIMfdXg2+oYPvz/8PEgOJkLoZ/Bo
7CHgen3lRx3ybgRNjqjJMv21Zy4C9lq6+nmcNWYV2owm7Z2jNlUcOsVgbSKtUqoAJEkZhwMsXy/Q
YwqTAAm4eAkqo4SL2DB/jILBauyE4pSrc+C1am4EsT4W+jYCLVcHWYJFmZ8oeX5jODLivj2W7qvb
jaAEuItMlm/MWiHDJY2p5ZrKsp+jYrDP0PsYJGMZr1r8Cfbcrk2XwQh6PqDaF5GeL2Dx217fiMnR
flRlK0BHGm33sy1TG3sRpkTNZnKzKEe/LWLiOqllhDKgmCe/Jb88TLOtVeiSyhlfsSXNXbTM7aLy
DST4vV0aGYsXFBUzLdyje5p0MaeBh/ACkP9Q62TWXhq1VjFGKLTsqvW6Jg46xcToeCjUegrg6lcW
46EUeOPS4nI8Zt4KjJgySu+liPQ2AODUiDDuu+J+Bm71dwP0t5e9ZsiVjEtKVA9RLF7iYd5cNMtr
oi3drtEkl/d+Vk5UcYeJhxYS9TUdKzpKIFgO+1azQe1YqZH6WjlVEUDRSf0UJ9vAa+r2xF3p6Ot8
W4sc564FA/fLg6SLqWLWpK3QXtWRHMhiFdDVYdAkWKZWFUyk7Lr4mk5J+mB3XvRLVEwo/R796n3v
RJq5+fxz+sOj28AgXNIgQGIoEB+TUts0MSl55tFlbG9RQRm3kdZVZ83sLCfUnD7mv5VqxSHIa/RA
3YG/O0S8JG6UxXovi2eyo9jmaasEfebmwTyncWAyaAwce4KmivLCFfTi4tvfPOm6/LowhZ/JoQz4
5CDl05/uW00rjGe00aSPRR9d8gnPegsJ3RPNmYMWyboUEt9UEOA14ZYcthDcESPpjELzuU5743Zk
3rx1h/oU3YBC4N0Z9vZAtHPZUQZN3EEOYTRtbOiz01X2c1kn6NU7dnOtI1gfREs6X3oIjjx9voHM
mg9X5L29eQ1TgdACPfTa6ipXFLhnGy9DmuWvhba48U6xUDT0064Z5BW9BTAVkWL3ri/h6ecbFHqk
HsRuWnm+XBKj3hV2LZiqak7RbIfRAf/BBRiUrotp76a0ML067/Vu4ezKIvk6oauUh2NFVxdjB6b9
9LdmG9UL2cTXJt5Y52NrcnjHGhlzRx2V/Vzo3/RBZsZ1ei4dVAR3yWxpM6o2XbeP0syIz1yLk2FD
g1OZ/MUYp0f4I1m9S73EGX27UaIvGC5F+S6rk9zdLqYjvIdicMxrHb0ckN55jFjIIu0xgx5vKGO1
MRGn+IlimKwoJwpnOJfGUHb+XE7dDbI7VR60zWhVu1GdLXXroRbjhSuW+XEyK/cbKuv85azXRRnk
BROdIMawAhDsgvw0J6w2nVlOnGbB7EaeeV1GLQ2QNI5tDNVK3VmueyYz2ZkhwRDfJhVurmdCK1Qb
vUtruCEUBxFEtibys9pskgs0DWC5w/DIkh3EisLiG2hBibhaItTAqNQmCie1Gq1dBRje8z0MFnhl
upDarSfTVQMIkGizc9qKfrRiTMDcFwRLABjwXmYYB+NI18dx49/tasROw0Ll1DVrrdl4CVwWPnRb
41hVmZGtlgnqiFqx3mFrbuXoyscjGSCPzPhxsWP3Ps+LAn6D1N0YQAcaMHTebe8BaPL4WJTqLAJ6
HtYdEkNNwfjLK4Rfjha6RF3kmE/DgoZTaLReFs7ZwmxQFX1Whw6EYMjHNnIm/ih0kVxqFaQFIMCR
056LxMuGcHGExLzegFW1y+wieexrr35qliX+kc9ebFzURlZfjoxgo00u2tLdDP2o/BymaZXUMmgH
b9S09L4tjZ78ngosJzZRje5C4E2tQTwrVcK5mhnJY9UlpuZbwK4dJLH0/FZxzK4PltEet9rYOMuG
iYq9i412ebTNrsNvt+tLsqY2oVdeqXq67TsDfWKoZih/DkyVvBfcKZzHMWr1i4lpJQ1GpxzTQEGN
rQraeWRSK0Hlb1C7ioLWhlMBo2epsweRcC3dU0W56c+cosf9AiwguYl7qXyz2lbjuFLnfLySup5l
VypOKN1lao1Q49wWMowvZ0+9jJVGotc46VO+LTxnHDZLF1UZ9INsfIhtoWYbr5vM62JU3W9oAXvP
FYAcPD41O/9eNoBW/dwAq+jrS6Tc15lbUrd0qrhJZ01rEdaR7l0GV/8XtnDebyPrtKcW4aXJt6wm
1s8bZeEfWFNlr902rtRhjjj3/ZIL8NaIsZp3Gv9lQT9WTpue/s0YGKJGFokfP9Ub5mlx6XujWd1Y
cdNem1Msczaw7ikMhah/orw0WpvMtQSX796bfaMdbAiTgEmMpo+Q4IoKB/Bqo98xfk0fh7roH+bF
KKHCOPFwr7Rutk+60eJREg/pffT/sJrkZYGDFS76nq4a2aFl5RpwnN4ZroHKwadXlFHBtG/I2ape
Dk3jx4PZ/hhGNBx9zx1U21dzy3mtcuhlPnR9BZuFdmEKOUdt+9txhjGsu3yOoOMp4poZSPc1Re89
Afk8j7eRxgQDyIlAWjG3pLxN+gQBojxzeBNSaO2dUc4JKFUjTyefvURYTipD/HO2ACKRC6XjYZrd
UzPHXazWwSqBe1tbpLRwxC3+e6zm3B1xP4GFWuQ2jd9cNUUg0FmZv8CZ0micYoYZ+aBPEVMH/auf
WSMl35VXTC3Vqa5lY4himjdekK10IwQRXzYbYB9iCqI6q6rNIKbe8uVU2k/2BEzCZ+Sr3NSc/+mm
MIq+CpRcLOhJpVI857lufmMQgRVmqzQCK1OhzUuIJ4v33CEX3G68FufgoM08tG4zgfIlAJweLD6D
v4WsiPfMTb2s6j1tO8UjA0j4DH5ax9i3TEImQzjgeDGFsRbNJLiibZEuWyqHjj5OEIhUTYmKmgSw
xIvMmCu5GSs9+waHsyg3iBwrP4VWcqi3ylh0AJcKpNCWeOyJoxL7htDUO61h/+wUIFpp922QLF5R
+mohCysY7L43NmklVMTxuvp5kgr0Vteai/Oxn5sZckHT6FuROJV7bpTFQL6ECNcBINIIasntv/NB
nCXWdmIkWIVR7NJhmvrGy/xMsT1or8Ns36MqGP8oJGg4JOCT7lLPqvRe5gBfc0tNkK9Lo+aKfkZl
BXPfr+UXOmu4j1EVTb7ZtPWAT1/eon2lZNFdP1jtjZELeuYG0jC/6VMsKj7AkbPXcyRFNnCdlpcB
8tWyHYt5gvsaD9/caahAmCvN3IeVXsc3TmraPyUVROsbwJrckJGRdpcnrf2jXaLld2HE89ZVInKg
sOsaIY3OtYtQB4yOLBg6NA9qMcbaDhYi9y2r9Qbs/sa5aje63gAajmtlRqJ1cPdzmXENM9V8fBAp
arUbnoJePFmECyp3QJCveEr9iNEIiPwajTPpz2JsX7N+bm86WaJsq8BCSTa4jUWvUz3NbJk11Wpg
OnIIpZzrDouOJv6pOKL72RX8XZ97cv6b4nW+jEVmbrryTjIwE0FZR67cQtG2ntpRaThaFyezdp3u
TCJYBgUNcDAizrXF4DzZWKjTIR5IZrrqXUQEfGVhhkSOwAHSb8GZ3rsI3v4Ya037mrq9A2XGjmqI
zWZLfCC8us/B1X0bmcbkYeHM7X2L3k4NAk8tu5DzMtmjPJc/Z3VrE5W5XbxQK2U/CgDCJC9mZ0jU
dH12a80xzro1erD5tkS+WecVDN6TlqHWaRTTlGw4EzMTJUVjOi+SdryCCvroWXV5U8o4fYTippn+
WHZLs2W05izoCRnmvhYyH4I6Lr1kK9Wxv5+li6/9RNEZMVlSRsnfc8kGMd9K4mvaNKEuVzddFxhZ
ll7rveUVDP20sdjUU17HJDZSVaqliCIBMETucoAmf2G2tT5vUGmYaLRMVdZtiNypO0sUVT8r5qwP
iMboGsYHZsV8Ht1XvZZUkdZkkQlTc/TjKJH+wthoP5RDz0GtFZMZVsUw4REm7OnJ5FvNA0OnOcz3
SRbWszm7gh2kwtPqNDeMbdCAAWTKtANrHM9qaE9dXF9kTSy2EewJkJOdKKIbnM6Kl0otbUQYp8Fw
GW0KV/fVJWILkjGqJ9R7ZEzboRj1qZSwDVPZ7yLNKIaN3juZQdWgVJwAQ+89JbIub+E8dddAbuEy
MGRr8TXKlUHfx3ELBDFtbftKmliH9KhjI8M+6eP4ANC20gOlLPFi0dwGbyGTGsOnAZGdrblFUBFX
gDmtrhzlLgI385AN9dpQyWE27nq9JoWo42K3gagaa6ThrY3LFqSS8yrnWdx2vQFTMuN4P1dSdyCb
ANy5sxeMui7UZnC/RZHVxedzXbRV2C8yNS/1Fa8yb+Iqq6IsrJy+bu8wIc9bP65MM94qCnDaXV6U
5CptrKIfaQ5hJOBebtygYJkjwoeQQnumd057I5pc785NndQJU1SlcyJrJEoDzZz1ZTMrTQInYLEn
6evd3N7SmRrUrYOw1mXTztr3oiy8H2pFSgi0uFSLDWTPvPF7lTokiFGvW4JRFBBAHVMiC9qm+XCN
0w5HA1QOlA51e0lvas/JfSVa5LidGHxSqDdNNYc2o+XWt4pSuek6dZm29aqSwmniDj/dbISAq2FV
IFfdUaU/wwhm9FHnwjNaAh5GFokmo/Sr2ZR7rUHSNYrV6tziCmdv66HO7t24XxC2W1JSZsf15baG
V4I+4DAbaeB4s/PLe7N4EFJmT1z8ohtKmRxyuV41Z2YmGXz0DfphgqxFLo4N9dUr4xmx1Sa/r/nU
QJogHw6fyLXvCQr31c6dqyVdAXf35kSU+Zlru9+4xMLBj8ZmGC85kPsXXeq98C3QITdugyqCb0eJ
koaiEuWjTkqLrucuytM0MDEGhJWfjNjt6GoXP8atljZXQ1WkyOgN64NNtmiTi6Lv9Rs3SpzyMgEt
zb9sJ+e7QrcNZzguyCrbYCUXMbqeVUgCKn/2TcEBgAMNxnDKMKaoOdGFH2irxV7kN4k1PCW0MV71
bALx4HCFtXDLiOeLpK3bR7uMib3cSA1zN+glpkoazaMwSVY4e4IIN6ksb6O7wsMtCMh4FYWIPTuX
+GChARl1TXG3pCocLbzV96o5Iksb2UIBXiH5Drs4bx65myePSlnJvVWbPfayYnwcos5ofGQAlKtK
5FV5O7j9ABgZpGBT01zV+xtDs5cHcxgKkJcOOhQUBtbzMDsg2rwosRtefzel/uoc377GUyt/zJHj
RRcgXCL1UlV0IIcdGCAg4F6Wf+dHNE+FMthfs6ma7q14JhE52I9d5YaCNaN0Zo/OpYV+Tg9i/sWJ
5vKuwFqBN1MkbhPqmJvZ54mTJruijDFMsjt8CFwG9RM4kmX+AZnxVY1JATBVjOyyp91MjSDdJewz
Moov3ZRLzdwZrenP7WJ9a6qehmpaxt620+CRou3qJB6oD92RYZUUFbFazuriy3yMueYnRvu9pUtD
o3+MS/PaTjGo2qG5kHRXphs71SbPcppf4+RNT5lj9ApYEbeQCORWjgjbeWmLy0S3K3uDVJblbNy+
Ge6diQG8j1bk2J4PjI/1p3iBJuEbTRqjquqO0t5ouRx+p3IwzG2mljLdJoqT2sh+tksGNMW0x3Mr
QrPLjOiv4pahlt9Ml2HQbcymnVmxrJrzeEz7/qzkyMgRMhh7DbeYRl5YZdVrZ6oscRbh4B3ybVLb
sofcPUUVxZJbOQE3Zs4+Q89Ga1vqmZVutcWcuot4MpZsM9aGIalqJlVeoPDg5ftFkXUTZIU5Wwjg
xg36v2494TpcaEUN4CWK8q+0H6T5mM4WPXH2wlnOeCXOuBXK+rIjvJs43jI9ue06AzuuCV9HLZjU
YnioAPp854o0NT7eouIxgf9HnafyYNuo4pbjZdQ+wVDQHwxzMGjXYlLNiP+zrYudk0wQ5r14ZmQg
KPzWwqIsv+ZJlz0NRFQW9LaTMfxADo0voUrL9gxRM67aUTNSW2l1b9bIOKfzN4ncB0ZaNGXuMlB/
0leVqn7ShNnHQSSIh0sQ1+sV08gL61IXUYWKQi6t7y7I4jEYB6t8KMSsWhu6+ZCq/jcdd90CbWI8
97Zd/qq8FLG4VE0Nhpb/d7b5h8ncUUPTwRIWLXwblBFgc2NtDL6DY0VFXmZ4rbvPaZFqV2U2aU8G
1dDftk3XVQCXrSP4tVW8NjzfrbIsUz13y4wvh7DHDXA2d1MK7cSjHHVN3xahF4z8CfT9N0DHu0Vy
YdMEomv7PCGsEA6uEZ2VFr7tMGgojPvsFGL+AMm2DvNpZvEaVqgMqOCDoSYmCV2HeXz0vHgtwo8m
unDdmKrXcOvkFjODx8RN560yLdmJScPxg+r4s9DWp2RmLw8FTZqxM1O7y+Xeczq5g1zbXCoUMkFT
LBDM8767+zxGPk4SaEdzoCKGAK+D0RwE58NJQgYTZ+ReuBdeVYW8SGXV+6jCyoUC/P+zFE5uHwPF
Ka1xjg2DDkqhlJd6yclqJ12Dm4xSnRAMOIp85vSECYWPCsAL8O/HpZSho7x3YrlHXtyjHBb1zWzJ
/uFvHwjnJBB0EIFZBVDTx1XoNnXRtAi5V1FsAYgPBc1E9r6n33ti6/70PO9XOvjGpgk/Wk+Vcq+4
cXdu0McMDa/6/fnjHIXeCm4AMMOwBywNgOmPj1OPqqtCUJB7Mcb5tildbEtjvX6e69b4MrqLcv75
eofYe2IPFBaQzTdOKq5+B28JFXcBCa9u9/OKnYyVShYBjETrK2ruIsRMozqTU/wQ4dV3Cxtv2iqN
gfcqmAz7brE727eisf4+mZ16YuZ1/FHw+aHC5oHn4FR5mwa+yzbaHDdDxVe3t0jQu1ZjvtVD+j5f
qv7H53vwhxeLKiefHwLMXCLtgxBqmI5wMk/1vhubInBKPUfX34hOJJU/PQ++T3zmoO/ofK+/4t3z
iA4j19Esun0mPJ1WU/FzEUoRJIygT6x0gE5Z8wneexwIq7y/idDRYeLkcuiMcdvuhTJEm6Iv9TOa
+PKGa412ptTIB6BxlFy3aMA/wgcEptKN1fWitfova4jjE3ng0Jp4/Tk0EFbkARmd9KZ/fPKpMpfe
lfO4RyYZJ8jIGbgeeUlm7wR1CFLHXLT0TaTXEJ1qxh2h3baVBwnTjW/HoTS/21FXI/BsImGLZ5Y3
wQujuRAxHPHmc6lDHgpyW2r4J4o+Pqtqo7hWHBn/FEah3LjWWC3hgkn0N0zPS9f3GhqzwYzr+N3A
GXCj5BHeW5+H1NHRtT7ySkYkhPmO3zw0373syut6LxodpmYV5CGbHmXQUzluO2qBMMEt/jtFQPfC
rGzZfr7yH8KMtw+XYJUTX5WFP262U9aAwhOt3xs0F/ZUt/X1YGvF1qytUzZPf1gK/W0whajPIAX6
9t7fPSSEHjRPlqjbCzxq4e9SJQNPfsrqRp54qKPpKQCDNXg0OPqseETEUawYsrhc9gx0NotiuxuK
32mTa+MvO0sz/HlP2SAfPRsUAbSEDaodkGRH9KlJZAq5V+PZHLz4SktoX6mt0fNnVnX2l29sZSMg
ZrE+HUiKN9TOu20cXF2Roo6HvdvTVYrSfNxi1KIFrg6N9/OljjMDa61lokOZSGp1D5KQM9MwjCq3
35tRssC2BiyptdYUwBlYgnIZkk1VwywF/fw8cbf9rgjuMUqaWKGaTvbjiV9jEIv/gZKRp/g1iPjD
T4H15AEE/xirsygqVUmrYZ9xs/QH8MJn0+ChBKYzQqJN4d5H2RzhMtfY985QqRvu+tZjUxQqTRdv
l+mt+vz5T/rTa1+xMvgtrtWferA/itOOjAuMYd/3anqFp4S6SXqrvqCzfSrCDn1016fHQ55XjxLq
uhcHqAppV+Mw6v20Vxx7jn2G+xjo0OQCx760znwDbpZrl9vr06OLZpnwDWF5u8YqAQGg7TN+wZtg
WvxWn5koOIMAhaU6rfxtJm9dTBoJFzT0uN02bNSrTafkURsV5VFkifrw+bat23LwIokrB5EeFXlr
yomPL1KfkNETqTHtx0VKRN0GLFbcSJ44SA7l4N92jHejAmninn2UBkRJD2Au5LyXWtJslNqxvyzV
gtu9URX3CQy+oC46x0+KWvviZGlziyEzOzZP3QYVnHjrdEV/CdDNPOPmN534jNdgPdwDSIzcFnTm
OQipfdwDTW/yLl2yeT9pVu9TvBSbpI6f64hvLBnG8sQJ86cthzSho1ULZYq70sflPGYaK5Rg3jO4
YPAZTdmmiqdTXKk/PBQQGbpcHGawBQ4Tb2N0kZrq1bJXbHXtu6YwA+bUgDazKNd6q/03nmplQJIQ
ybwcIAcZQe8VQCZeOe9HW1UucB5lXI+53+avwxUQO/yklf+FXvBBQVJUMZrjcTOj6LPwcsSgvBZl
eUqZ4FBEmHC1waKDVwWTwVqrwPb7im+y9NGtvUzbR5nTXPQ1BFeYPhF9XZN5UkHrbtc1fbFqhEHK
ac1oX9I69dFxEVepJWvaXZQMM92ya8NFu1NxU+pwT7vsc+aecszkiRA+jinqUwRvqFkQyQQ1+PEH
24VVyUjRtH2Vx+m2qguMq3ozOfEZH+dYVmFzzFXiB773QYXSKK7R2/iC7zPpRbtsUItwbqI69LrR
OPFAx+ELcI4sa67HDJ/k+lPeHa2ZanQexl3W3rVo80O01+G7Nva1Z9bTBYN5I/w8sI7qFGKWpVSb
D4ZUcKinO+PGDKRJ9fY8t7bDYR6yMJIvNm6oS63RmU/nHeJz1ffPlz2k0rCZ6KNT6NP64TBBIurj
cyL8RT+76ZQ9kCz9jKzQKV+qGm3Py5Lo/qLAObou57xCBgaobMsYO7G+R3pRZ8FiK96+NRmLB7iI
0ID9/Kcdh9T6y9ZGisVFDnT+x1+WjLZX4mEY7TuQK1/5tJNvhZPmJ1b5w76jrECfwYbTxPFz8EFH
cIQipcuUfT7CaUNrsQ7tWKuZDCZN/SW103RnwOo9kYL/sCqhxZvk+AaqeIh91WojwoCNGQ6XC+U8
xsn7V47Z0nMmumSn9dLa5J7ITzCJj0MaYCTaQSrXCohcK0HnfUi3c714UEiLl4bq99zLJmbNoqFF
35bJLlPn/vGvX6C3krMg+AD450V+XK/WFRVJnEm+EGOUiJxr1ymwvhM54ThMENoD20qQwAKEEPhx
FWaOtd50dvViW8tPWJptqLbFqcPsMPFw9ba5f/Jx0sBc2cYfF2F0pVcAqqyXKnKuSUz2pZMshp9Y
pbX7u00zNFgrXCAo6imy0ar7uJI0aPNW1KkvRefWl4iBmMEUx9HN56scGq6gt/cWfdz0SHN0EA/S
m6MpoNN6YmFJUc3d9A2uYl8Wb9GnnaJNxg0mw9k1wwkP64PGLr4oajOfe9jzDpeeNViNrzALAJHf
6VukqQ1sGYUmDbA3ibebPC2rdjJV285PRyD0oVJqw523uN5joyoaxWbRCJ3bNLLdJz6swxh/ey5i
my8GP99joPeQlz0XbLZv1Daw0MsNFMH6olvMG0AKpxRuDmPvYLVD6XygmV4kPVbrO02ERgcPsnSi
/MQzHQXf+q7Wo4i6A/LnoR4H9UanoZtTvNRZrgRCGFCePTigYhx+fR4WxytRfa448ZXrRO/8IBkm
bR8vCyZ+L7Hg3Y2KzaWu4m6+QDoI/3opEzqpgd8vZRiv62OcF7IGGSum9EWqk34pypFZVg1/mAxv
n0jxR1dXikG4DDBYOM1Jf4cpYsxE0g7SzF8kwjUwRcwuLMH2AzJGXiu0TDjOVDSV6puzjH4NhpxC
ozHGq2ROEPjKmCudKC6O4+bjDzp4eCVGoLB11PylZKB3bmmFchYLpDtPPPifljHXfEVPGN1HZz2F
3tUwjeYWQ1MZ+UvaxGrYeIV66xpj+fr5m1wrhPe3F3bXRliX/LsWENx/D1YpUxBrY4cu0aAilCHU
/orWyHQJNN576gqDeyY6OJtlrgDURkl2YgJyeJSuy7s0AkiWKgIQh/cMx+yLBJRg+cIUzrnKIHv5
pJV+Z1hzGqIznuzxS/1v7OyHRQ+qpkhPanCAbvnS5X2xs2M00Xp3GE6EyVFxxrPR9oR8yHOR0+yD
rbXsCYR9VFYvSV4l30uQDgDlavw9Z63fVAJMVqKZTPeJ034X24odIBLolT64kiVYyP201ixv8/n7
Pk6xqKUZnFL/MCUPRTAy1Nxj/HibFxMA+JVQHOvRXS3HDMaG130XnzJT/MN6qCzQlVTXChUllI/x
lYveSZESbl/oqS03E2yB27p2Jj92pXpdmSh9fP58h2RgzkY4yiYDIU5H0AfOwYJGVZeOAS71JXIa
zdpmRWHpftqi9OR3g5v8QLTNffQWVfnZ5egNpeC3z5K2xYIXs8/iSzMRrWHN2XluUSYjA2ePnhrW
cLZUvy9zq+A/E862qSRG7+bkOr/tDnTIiVPjDx8/8xkag2QAGJeHnXwTO1ehdW374oleAw7jtpel
FkUnNut4Fe6oIO50KhZGu9ZB+6ZPR6YQydK9WEU7bdDBUMEu1Kc8G/+4CgLZyCobNIoO5d1SMdqd
CbDvxV5aEWhunoeAno2/TZewhXVYsC7DOHO1kPoYaC0pP02NfHkpuPJt1XSJNiBo0xOfz1G6NPiS
OfNImuttb+Unv0/KK6ujUVE1eWHCorSbJDHhsxgi0zYIZzTXmTGp5+D1RrGBOIDTseOJExXz0QfF
LwAOClNqrZEI8I+/AK8d7juGOrx0iWJezsM4g4ceQFwVE/COFer++Qf1MUNz7jLCMdBM07kkE5KH
kajJvm/x1V2YE1ZPID7Lyrf7ZQLXbRlnSK5kmyRdrVs+X/VNreY/59I/y5IzaMfCLjzuqgGM6frK
0pZ9NxvlfeGUHRo94wBMN8fyVgsWx0kvHCfGQMU0kkE9tyFkU8VluCGf+Eo+1lVvP8VCTwqi9qq8
iYjcxx3XU1Bm0qQX1i1uAXhbLoGW0hCrJq//q9nn21I8K9d5mK0qk42DpTpQu0I2NlQSyDS7EtIL
uKAkOgNreuqCfpAo39bilkA0c6tEWvpQlNiIlEJg2q3uvSqNncBa5vy2zCJgtZTmQ7oZ9bh5GDDU
qELqPc8CczzERjDnor7CDDoyQyS9+jOghBBYjLhSDaRlZH0jLS9Sbr04R+DVSpUHRWMu70ui68E1
6/bb54Hy8YP85ynIKzDyDbqHR9oPc2o3KCmrhCe6kejsu512Y2ptF9Toat0v06heQaKpXwtDDtdz
5sgTd7E/BMcK4Vj7pGQfBm8fgyOdW0XYxrLsB81uw1YB55ZSMEEFwUnk80f941IcbhoNTF7bYX0/
TLLr0MlV92YKc7t3FUSsItGcey1Ukc+XcvnVB18fh+g6v1172vahooYh9NmQOIfsCzCmYQrm6lcb
5XqAamaDlhjNja5WvIsEv/e/anP88z5XlTqPNiQJVj9IsGWVOUMJw2Q/ibr5kXFybPjb5toNTc4X
0WanhuZ/2lW6G8Z6taDRfTTCKGViCUQ49ypcyxDOknuBG7obJpbWnPi6P6bu9dlWCi+HuotsA+Of
w1gZNDzA09rYmwUpNUCSLdsaXl1/h4AOjypNZPL0+Xs8oE7/syQqGjRYqPLZ14Ml4Zt20ZAu6t7N
msHZDq5Z1RvIV8n96LXjXk4VEOs0T/O7wTSqK3KuvHKsOAtq/scTJ8lxUOGrgJADKmwUxHywHz8V
QJ0D9d7a/wVlkQJyQoAqRVxUBDr9CwiZmXhImwmEp6z0H59vxMca5G0f1rYZZ+eqmHGESVqUEi3p
zjD2GCAN+EhGIlQ9wMmfr3IcSyby/MxlCCV0HA5lRhHiWBJYjt5eV2o3UCdPx7lheInnLj8RSscr
gY0hZsnelPNMEz/upT61Y0euy16Y9mqhlpnF1mqUHoWrtDt1jzneO0re/8PeefTIjaXb9q9c9JwC
zaEb3AnJcBkR6WVSEyItvff89XdRVa87M5RQoN640egGCtUSg+ThMd+399oy0YxoOYC8nZbPQtrz
VWe3yWMZ2PlDMtJaQ7iproIA3XHdB8VRwQS3ws4rvkmDIZj2W6haWY7EFI+La3aokCOpOrcT+uQZ
CERThCHg6F6ClD4+g1mqSlisZvo4WHHs2U3UucXUBBs1ojv65xf72SOgk0BaOylSoI6Wf//+LF7l
Y6hDi4dfN2Ybec6LVREKZffnq/y+1QLQ+Yt8D8QPLNrJx9r6DaAD8qoegfdph5o6D/1decCco0e4
EEbzAb1D6/35op/cmskBjUMaLG3wJMtX++7W8AjqoTkvFx10zTVHLd71pSLOXOWTd8WefMEZ8P3z
vye3ZoayNI5TXHEGSH03CsFNypKkrvPEj89skH81XD8uXuCqyGKijc8mmbnv4x0ZaK26eu6oXMtm
gOPKbo1nK5DCveYn4xUjvaLpbujEpMeKDkwhRZITOWC0TcMdrNDYcgw2ElwfqQQcZOg12u7ljAGV
3S9WndxMFWfQ5uZeHcM6WcuxoVzokQwoHMA4MUMKRhaSakaTUUlBWH7LcVtYzjim+teRkkPpVMw9
2MaW85DTmhp+DmTIP4D7dQ9ZqfMbkUV0bg2P6x4pbP/SdUTFO1oS56Vnq7Qfdug3padZzkrhZGUp
1rIMg9GlnNBjWiYk97kuZG4zQgyUOSjOh9khQ0bdNybedboHfvxi9hVRWFKujdfDkFM/K/y6GD2r
UfBokjM/w2CLa13aEz0SyG5WJHKIa0gGoRVjbpZcNWnV54D63G0bhONboeOypgfjY7QfzbR61GcL
kEHdytZTrkH1dZG+F0cjt0bFydokozZutnHu9WmMBTaftQyP3zjrhqvik8CEhzqkXWXWQvvAAWh9
6wF4nqtknpQXUS+xKrKBW3Je2HXwTX0cLWWCmDgP2vzFgm3aBW8w4ddYdGfrPi/AmeTUu/NdET8l
0a2CrejPH9+JCvP3q5+c5pS8hGtldvnLoDvHCUvxc3Enju0P40b33VJxo25Tml67+fNlTzfNp/d8
8s3nmlUGQuKqqUYvZNafsS5eSFLtkF7pIJU3JuF2TX9mevvkxMH8YrKG0BunhHq6V05HtecLzOtH
MoMKAp0Qt+wTbXqNyKq5Lu3FUB5J4zZSOuQvKtlHlS/K+1ro3Rr0SOhVSpusp04vdoKldjc3obVq
cso7gdyOF5y1McaWqboDeCHOrLefzJJU72WC9qBrw6o9eU8hjs9RJazlMR/qkrNvjQ7eKJTVn9/L
J7Mk9SsU6OTWoSc5hYWAGR2MaWzSx6rDYkw4o+1Nc48lI5j0/49LsVnRzF9BEigVPg77QGgDbACN
xZPE921mBIanpK29A/w0nRnknyxrENMW+CU9/2Wp+XgpX8Om2etp9iiFKr5iOkks1EGd73tprkKn
bn37ti3H6fafP8xfB1ukSRSfThc28CRQoEw/f+x08koITyadefA1d46s8My+7/eNPfVzdvYMD5r/
CGc+3qGi5bE9Gnb+WGgkUZpzH7lhGCbbQXTgY4c6Xv/51j6pjpC/voDf0Msgkz6lx0pEiQ4iTZc0
AYHRqaL5kMTErjZqT31SNv3vUkqUQs3+64JsgmglaPyf2ROdTiKcQCE/ITddKPMwjU+2oFo3jT4l
Q15rjFOspYF41PTWv8wkJbqC9+yvM36ig78mWVWTNp7ZUfw2qqiQ8AQ4CQMFpP+/fEvv9i3CjAOw
LZlC40JpfjCIXxUhCoDfcbwrUdBt7aEpzrzn32+ZbQUINTq8HGUonH68Zj7ndsyWQ30MmhkEPYbu
yillYhvIy2yuk3SAYtB02dGs6mZlzc0/c/twiuGe2abx4Ln6Ioj7eP3BSEPMFZr6KPy69SZdjId4
1s9t+H/p3t9voDhOoMykh8hgxl1x+uUM9CNYMDP9kaJ3ozhBTigujtLG3hdlkHYLs0RKPYEq8Ydo
MBaCZQmg18hUQgo3LJL2MpQs46G1idBxC8JVFC/TpkLFxtXrpNIMg3wL68Xad4XWHfvc91ctzhuS
ZFJsvwXN6cXC5b+ZU1I8+zl5GaXRZLGnMNo0t6mmOPTgIylbrPClQVBuj0Mo0Pr5QVIHNcTX7+O3
Hwk8eNbABCFRTtW5cg0YbF8tv8Yy4hMAugUYZu2UqW/kjWL0EIRy9j6BI8ON7wmVLRTd0fGdVUi0
cPyvWhHqBy0K+sFBmFpeFUWmCqfOc/lS6nR+/RiP2kWgi+x5TCIB+I2B62Z5iLt4BrfbOniP+p8N
xr8Nsh4oiv6YSdO5qWGZaz6+PKxTTLMLDJWl9jRjdQywdVfjKB7n2vcnOFJ9Ble3EAZ7XsXYselD
L6oMRXQN/drud9h1sfcScq+ZbluHWeTBRI9uNEkyv5Uq5W5nGE1xOxGfcanwTLqLPLWlMx8Wqu7T
ny1w81Bj1Yk0lWlrnSyw4BqUISmxG2t42bFZd3H/UOdJbTsmUGAA1lSicB4vWAlVq2wyfn1Fvg/n
uHgU8ZjSNuwB/XmGGfhiQ/BScyBlvn0izkm6sztJry/GXIXPoWgdCV+RXY/7Vhrb2c0LOTI3fdcD
kEl9K37GhW/MTldhjnHy0rKf+nZQn4wUG7NTAzrxndk3R389pkOC5mjo8dvDEYKCV6g5/jgb/pO+
hnYeR66SNuUzMCWp9pKCLGxj6Mdpg+xcKKvBJg/LNaVSB9gt+4l9Bxwtn6iuWXDPfJI470C6jbob
1UNxxek2OMYI7ztHaYr5wfbHaa9aUea7YdkExy5pocTYk4RdRq6T+cYkNU/ygqSUtt1gwLUHgBMf
A7kbfS8kEaBwIguoi6cknf3DKDpYFW2TJquonaynNCjmY4YTVF1DKZMaIrEGmv21kK9GvZ0eKAWD
dehlnRmPqGnzVSQdXkAmYP8mTzKrR25XJPa+TYvgZ9HAx3JisqQJvLN9jjNJOACX0erYMURb3+pF
VtquTL4rEsm005+TYa58Hn6hlysMvRJoKIJb7gmXLeSjXI+26c3d4BcXCFv8dN1AlX8lOG+Qvk0S
Qm4vlJWg8uKqHadjWhEk6JKB0D+OZVFOl/CvpfgGOIAf/zRKX5fQ61XdgElZiaTmVpP91AIlEQdF
vO3mfuzBieeTkR6HUEaDghZWMrYmTXnJLeqg+Bpjg2yckjQo4cVBIjdoFKj/OKRgdRvkEWBOOHn5
IKAmo3w1jbb9TsA1f0TRw2lYSFrNva8ZzdogR01bz77fHDJJCmUs0bG6gLDD6oJjs5I4TdD5wCWn
ng1GVql2fDkRy00uSdkow6ZoEyJEzC7utoPWlKRXJ3XZr3zJCpekV2lK9pklp68UdIzDJGKy10Jf
1WELDYpxpF5ZPwutEZVL68XYA7WL8V2OPoegsQT1Ao8JsBlaoGiEqSQTex+ShqnsyqnX6B9Top93
dEZz+aIT8SStKIWpB7MZQ+FlUgUtV3RobXegqKrbYOylfAd6uUwOZOHa0VU9aCZOC4pGO6Vrigu8
wnkFDF6a0+cw9M1Ly7cIZSs1Er9xAWlB7ShlZh65Q21eS1POROX3RnUJoVR669oS/TtRwRp4rDHz
AV2ksX8cBOyXi7FQgmCLZNveKiGbI5fRnjau3GqF6iXa0KnrcRiJOhKlkUZuo/hNtlaKHgwFnV6w
DnFhZSZ5OmGnbZEAgn7z5QCr8zzw8eCmaGBcFPxwp7DG8tkEmYEOVKW7ulZ5xT9sTNyEnAdpD2ZP
jYLbXm6zyqkoQj/Quvf1lSKNybRKQt/ftdBcTAeOT/rcKxVWCDUMZ9kjE4/5akjUfKXa/A6vtINo
r0f8PuhyShI5oVmFz1oT6dpmOaNXqONL4yZI4MddQCMt9jRsADUgHcOUteQl6yyT0gRkVczmMkOq
6VfTp67hNPDB7mfW17eqS+rW4TwdIHQHRGTDi5uin35jQZTDs22XThnOY7SxOiX4Ps410g21txqD
ialVVFfzU2osRAKKYydDC3Xqeo6EV1EOKhcOW6hT9CAraG10E33GFugsEZBNwrHBB30WUAxQ53uE
VDaKf79qv02iKN+sJtd+MokDCiu0QHxP4ql6KquWfZkhRTFPVjPDYjPVpfnIy51Lt2zNkdWuCJN7
qYyUzGNj0RE/pbaQ9zKxqKxD7pL9e6soKy2qYc+KKBxLRw8jMhGpxqS9w6KiRF7eD9SxFcAWLjlF
hUyQfSFNjtnZKSDajDa+Nw+WtikCTmNuVcv+V7UwmpwGlRR/xXCvf52MtiooBDWRumoBRT1Q2gws
Tx3t5GoYM56EblfKodak9gApT72L89wA3gDz3AHp0h0sIoQCVymk6Ik5Q2RuY0N2cDQCBpjd/Flc
krYAc8KfJhBb7CGpYLVWCUOSW7UpE8FyonrkF+bWmOj9eMKXY1Y7TQ4lGGZGazlDF4l1kpacz/OC
+dWZykx+EFFqf6PvnoV43apOZ+sVm9uWuHXWhVJR38K4MVK3lpPouSAFMIPqEKd70aZzB52qkGHN
jMWgemDDxoe66cOBHXRRxesinxLApgnUL5AiHUS1PIm0GzZ1YNxKcjF+GNMkDbt0GLrcFUUVqM5U
26lwSlAR2eKCLzmFDQFfVpPPcOBkLex+VrmUPVeRNAdbgGzyJp4iGJrwAaYLrc8iA7YgCCVHzdL2
my6C9mcJL+baHpSw2naiE4EXo6S6F7lV3qJBK69zUhgTGAkle8GUA/c699VCdiApJFeGJT0bldbm
tHoyJtNhlDqys9Oo523Ho6WsRsWW4JwVij3uKPcTS5RDN96zJ5GpUUZ99AIeMYN7Rm062PidmseA
JEuhfWXiFjHMtFmF/UGvhmNnq+XXJo0BDb7DNItNMyV0lYa0G5gvjEh7zYmZU6/SQPOPUUv+iRMx
f3dOg4HvKxM6C8zYxAKIY5sot5OV2RFC0Vj/Ss1DNveRZeXJRoEUkzq0Dn3rLmeuHVxgMMP0MLDj
7xxthF2y6RroTGsq5k1HU4vGKxlygsV+mOCaDLBC2w1bDb6mAobMdGHHs+z/FJT55l0SKmXxlMsG
3EN5ruZu3VmB8VhbUjw5xjiHt5qoVHhRQ0PodcfZ7zvtbQjPI3YC6cKA6/otJLaFkiZZrI4cTr3h
CWssftqRkgKWAxI3rMCJqNiVCos/EXIEcmnKxdnNqEzhcJn6dam/8f46+SHxkYrBNI1k+aJinglW
rV2r6SFk1oCS3cL6yqp6yLaSHmf1hZaOYbAeiPMzvpWAcg/Q4o37SBGdtkZhobzB4JhqzyCDJ/Fa
hmLjZQNmrnXTaV3ijWkhSjp1XTVjB9S6vZ02tbTyB3B1MUjUdmHflJ0nU4yKPAyTbYG1oBDU02yp
eugVBMDoSuV+PKpKOpvXkyDOcFPMaj16ZmQNgWvxBcsePcExZuZSiZHR2mR47eLJlFxUesXPTPGl
cjdlNRuIOerkq0BW2sNg2iHcQpFlz1prTKwYU5UkazGlSXAAghIRJ0vd2FN8DnLwEoBgrc2eCrbr
dwVOLcrG8jXS6IGNumU23/o2HKodpxgIStx29lKWsnnJVkKS1hKcgslp6tYc3D5XItXVmY2udR32
5waCYG+umqA1NGdK6uaVg7J8DzCpfWSelop1IWNhscWQBai4DHWXKJKY3J68ne+SL80Nz52zxLrm
1g4xZ1WmjSkkX9rqa7Nx+Bubm1GOK44cWSWVG/hC9aVRV/K4HhUObJ6WqVPjEBIl+/syUcpDhhKG
OJIhSFtgB0Q3r5Q4zY5phufBkStDfRrDijW8N+FCuX5fKaugkfANFIDR1yKYZeG0XR/lD+zA4pU1
NoWLcQ/Uc6ljmQFSBWvNtYOKlU2dJlbeuJ4Dt+kz6PuhmjReUGVFjSbF1iq3B2jHqcJIgoQI+GyO
oGJS4d5gKRzqjdyo8sZMQSwdyoKZJ4lqRT4ks6JeZ3ZX6a6oAwJUu6WXzGFHlgwvJVL156jL4w9Z
mZIcku6IWrqoG7v2ikYySTCjcu67er8YZlUaL4fO4B+cIqJ3x5clhuekUcWbbc327aQPSrxLJQMu
oUSgOIe5zP8hV918lcWSACzbyvpjDw9UQNiVrGLNnDsif40zpb0khFSvL9VynJ91vyrqi3oaIKz7
/cLFBlPMcZxV523QaqNf9ZNdym6bLTBF1ZrEXZqPMelzDNNhNTTTBGBen2bDUSEw2wcLsNns9V01
DN5APNtl2mFIBggwsPopCL1GN8rJJ9oaZh7+kNiwP5l+MLcuhFUZOz88MT59TaIdG6tZ+AqTONPu
25FGDc6uZjiiUZ76rW/TP9pQCR3fKhB7bE/zUX9aImlLrwD2rXulEdjA5xe0WeykCIvvU9hzoVuU
tAGZukiW4Nly4ORmo/qxiBMr5LiiRjmNnmR8seG+g02LiU5YdVInrjgvmhPnY0oTLD7CvAcHYOEe
UdUAqhPF0dalxQtxqcDZAqhY8uNLYKymtIP9kAG8hAuqXNRKNgVeqvXU2zUp7L5Gw4LLFEZm4vz2
k2ytxXT3l+4X/SwclzjdAj2qXV0AKtpKSp9rK3WgKY5ZPIOXCcgwum7KenkGta58G8eILhWrYvc4
hsN0Sad+uIribPJ3AkhDxa6rlC5hwAQkQGlF/4DXisjfcByLI2FAGdQ71O9IgEZNe+7DqPEv7HlG
4zqZjbGtMrN6nX2wtisVo6zkdLMIM88mEese6mW9DzXqUk5hAGdzUtKS78Akd3iQ23aikinZcrNN
9bjRryCfmGBWhyLjKI5yY9urI9tf+uZij9UPBK2vEXDgZvUEQFN0cnycZkU8jrVp4sdIFNZPeGCh
cNWQU6RjjnozOJ3Rtw/zXABlKEwz4ygZRtZ+hKDi71VNUPbo2FbJzhgazf0S0PF1hot/sLVyCFdN
QZiDp8emeeWHwriMo3J+yRqpFS5/V/UWponxMlRsnh2b5/UTgmQDejgy1UeMu4nKJcMxdvwi1X5Q
xQvukh7UFofzSO2dnu1/A/HPLq8roL7450hKTTjwksDA1ANIfdXKYiRwkc9JQJMG/kk9o/OZR0pW
ZTYFTX4wEJBDjySIodloRt3+qMc4evtzWfy30tdJK28p374rCScG2Cy/HWimQXczTRp438DcpPT1
WhixvjhTAD+t+n/solG1+ng5AKuynPh00YxR9dI0cyf5jQBpQIzhmWbNn2+MDvXHKw0SxQ617/OX
UeqvKGtzJc01rJ7tNoCtdq3a939+kqftrtNbO6ntlzkM+IYgm5cyoQXO08yj6z9f4bTVdXqFk1K6
npeBBPo0f6HW4yw2Nul5GM9c47ea4jIeEOOglEW3gjjw5LFFpU7jSclf8l2zEZ65kXb/LGzj7/7t
u0ucPKhxbvTWGtX8BRn5qs5eQuWcPu3ERvD7JU6eFE5CBdIRd8GJjKk/Vx0i7L9VXr2aL+yb4Hp2
w82f381pm+PXu3l3U8voePcd6ZhmG3D/+UtodQREb6qOQthGFPkmDba59B3j1plP6dPx9u6KJ80c
tZ6a2ky4ooGTyCcgrznXhPz0Y313heXfv7sn6pksUpTTXmRJXgtJ7Ayo0L5/kTRn5Ce/9eZOn95J
JdvH/BuZ3ZS/YKbYIQh1J7NmmU29rj4C8HZlpVnH+WutnEU6fTpNINCCPbMIiPWT8U7xeC5pUOYv
5h06jovsW3RREPDgJBtxR6kg8eIjGPy76TA55xKUPh0y7y598h3QKJiMSLXyl95+7MavHEyCofYs
7UUOLqU03Ajt55/H6Kfzx7sLnnwV6JpzbarN/CXji7Pbb3j7XajRZ8bl5y/z3WVOPoWZBqOZARhj
ClHWt9fXYLg9oENnLvPp8H93lZPhj0Uj1DqKOC+ZSZgE26woWv/5cZ0bGifDX52EhIKex1XCz21X
lCyUBVPhjgRrnbNXfTrtvrubkw9AEgkJSwrXKizXXOs/zZ/gk7Mzj0z57SqEPNOgZJwrNjljxsmb
qeYiEOo8Ki+qMQ7XaL6A1vYw5mcjnr0pXKS1VRscaZBpJC7lqctmMXmKSQrwulEgWY+bbHQy2xBe
XUi9S7CtQBhaWmd+qLqMxA8NORsclC5+ZbEzMy7Bde9nHk3tSjlpKv8JwSideM47Y+Ka5FyF5M2a
UeS1lWa9Zcs51im7GPIFFgQiU3qtMW+U0dYA2upzvrcnf35KMAbQ6x+0oXXY77TlBcoDk6QWy6ai
20nElWdLW9zp1dnCAqxBCPZVXG5/Hk6fL0qL2mGBjS0OjY83ZVZ0WLNl+bbiLXR3vXCMx+Yh+Grf
ULLchcUlwTTnVsLf3vjJ9k79eM0sztpI0dgFZVbM3vnn7F9NPLiS3m9wLjLtrDDrZH5Bhg4zKWNz
lz1Gl9FFcmPtjGukeyZH/QMZaAEE7dfszNrx6aT2Tot2MqZ9pW90ZAvs86a72f5eli7Isz+/uU8n
6neXOBmNU9HEGb1NVlqEdY6k3EiMQ6m9Tur+QVDDzrtHO3z+dc3/Jl7+CyvWu8f/W67qddQ+Y8/N
/4fG12P+0nyMveSP/r/YS1V8WSYitL8IEZH08Fb+yliV0Ml/ASyCexzxmWC6Y0z8O/dS+8JUwPwH
BFMFNLMo6puia8P//Zek6l8gfSkoGhejAcqCfxJ7uXzN/5nCdBANJgIb/BhCR7qrnLIiDbutyr7L
50t9LCS4gh0t5iAgLyRKvECCqvvuIV3/9Re/D7U80WQu10NRhFGCgiPgBkxKH7/0WmRjpNiheinl
hGPJoUhXalSE1LwAPw3qT1lJKfT5bbyR/Oss+yEFFYWdSj0XVfwLpvThxiFxYo2i0IP2xqRc+PGH
FHMGIbEpistSC2nQcX728wg+cTaG+6p5bLLc32gRTYtChOa2rvW3oBnucoAoHkh1/RI9wE1X2Pkm
04Z7s2giONtCuVWFv20BSK8DdCFeVYNn7hHjeW3QI2t8UI0SHnY0FGemFzQ8py8S1z5OcvTRKEOQ
n5wcWUsM1RkhGeqRelIQuugsO3J4nnWE5lGzFupFJ29FeiGSXdCu63abNjcRvctru9zFnWPCz5Jc
47W4yBJadxtE4421mtVVHTqsadwvNWGnORbHqTjE0drKOZySrQt3HJi/p6+CnVF56EwC8uFth9oH
bmgjX6sveuIk0hphynw5xLDQtuF35ScY+skkbetCmY4AfKgXF6kLHi3/ZkBL0ornXLkwUGubu6UI
mXtQiTvXLKlxeXbv2ah6MnzdG61eZ6HXEQ1leubgjfo6BRhJtrhwAZGz/pa33TWxCAYn3Zvyq/mg
PZAgDpjNpO+DGoh4mnXWfOcgTB4WEhMay9KhXxubp2BF70wyHeV7cSN9tylto2Iw1mO29iXAY8/g
x3pqK+Fx1tz2mQZ1RWom3fA9oTA/K3mr24g9nEl3kozupKMrjnqMj+ZO98w7/CPInv3XxlxbENhp
be6DJ96aftdwV/F2Mt2KjcE9eaEbfyM2MGBo8R6j7zNodjJWqh3hQvbV8G3tH+1Dt/cvJ9PR74t9
u04P4w8bscYxz11A7nhHg6eZ0C53uqjX+s6/pYlGNSgJ3bE8sjscx4123UuIhhyb3oWTXNkPlDAP
80P2lB8tfZOVXjy6wdp31c3wFvuOf5MeBtc+2LtwJXsNCd5u+XPaWevxW+DWLgk4ZJyaNHsc9J8p
RHea0+gl3PItfrOxlr4hg4nlXW+5+gWJJ+tiP9BIhlhyDdak8HigD/mGrs2uaj0aRd1acZOXZFf8
mOKNfWsd5o197FdQcl77y/TSvkG5I01uejk/8tmCQid7vXd06PrXyiq/yW9E4tqdh3ImSkjBQ7Hp
GjLV97+mtf8ug//ChfRuhv99GSTzufuw9i3//7/jxTWWPnVJMEZIyjS77CT/jhfXlC+cY8mlY8IC
ILVMvn+vfNYX1kEYwfDvLCa5xZH097qnfmENXUA/kC4Xfidm838Q9/zx1IT1+FfdiLUPaBkw4tN0
5V6tfPhw5nSwo6zlw6dBFILVcUaFBIq+nFr0KNNKRFq2evd8PlkBeRzvFtzlwsguoWizFEIxYDn8
uO7I5OrZYJ4IgArnxOmN2HA1Sc23Cim8Zxbbj2fPvy9FyRq4lE0S+6k7H815OIEirg8FaSVu0vZM
YLpxzjf/C6bzn5X012VUTaYXiwx8oUGcbG0jEjgINvulVUBOJtdWuG5kHYnJZPQXbSQPaz1JFfQP
9WitWjWuSEqQfIEQE64txoSpxUNWcuj3ZrWqN8Sy+2R7KUW5xN2Z6lWlUWh3ByFXD0WUHBlw7FLy
dpq+Kv3E7N1Xw0sfhdID2SBEcMwYmpdQ3v6yp2kY0DQIp9s4U9WvohuqhzZQzD2mlie9ieUbNJ7E
jfVEDRIJJ1cEduHT/mnPCtLXP7/3T14GZypIQXQLDHjRJ0dnVWkyVRnk9pAMJqYHegye343ZmVf+
cTv3611ofD6ML/4rQEV/HF1GLAu2KVZz0OeQmD1P6y7Daiipy/vn7DXmZ3dEZDrnRNidEKGXkf6u
7gaTiOyGEkkbQqF1NcnESWde5WvrmAm5e2ZtLVWyWoDsl0nkTnq97voW6QIxSy12xvpa7R4TOd6h
dXkNJLEKB2uT2Vca/YtBvSRhzE3YJ4SD5unZN0vPvI5lcZh7d9AOSn3dRxdy65bNLYIWJ1ys09/j
/oIKepq7iEDc0JRXARDqWKtdGu9riZ5bPG+UsCSr5nvjX8XFdJMgILR9pNa0p+KbyXj1UR7NMXHr
t+zG16ly4SOyLZVLwrzcwVhrVrBSe8InEOlo6ZVVqtu8u63j2jszWpbt2slHpQlcichpMYQDPPn4
cEmYyvuiUZpDEUaErkU5m5hcXsdJ/hol+DgmIjQORgAToyoQAs20bMO2D++VJLmMsHytdaJ8PAAD
xr6os8HJfJn+XfcDo8O6F6+9suTkxWL2sj6vb2KEItdJVLBYSuKuNZXZa0NNc5VmpMs8KC9pqbe7
xNShjBW9eTQWeXwuwT+siRS70xKj3JFvN/Cm8mlDhni4+/PzOCHr/j2w0XUsplCVZ8K68H6wIZeU
y7gz2oPesANHIBWtmZCmC2CxdCrJl32zBypeoUkdPSYH5kfQ5Cq5s6MMW8I23N43KidSYsXT6UDD
3RSao8g95jSdNDJQPsV29Bv+5i7JVkIk517oSbnxrxsAI0vjiCAKlrHly333tUhdqIc82PaQTYNw
Y5LI3CYgPast6aw1xNRsUgsZ52BB/yuV7rsZnz3zfLL04CxgrmbV+WVj/vgThlz0cqIm3UGySNlC
WBLvJeKYNgQAG2fmoU8vxdqKnQGxiny6JuQirKpm7roDPDTMAWJSVgS5yg9h14dnPpWTk89fT5ZC
lQnPAGcDh5+Pt4WGxWoAwzQHHIztZWZlFt7MTLsZUHfveRhI4cKZeuVQJ4dQkYnVU+tmrUvFtDWR
J15NXWGs1TZuLmuY2Wfk78rvMzKnXJZGGV+MDu7k5FwWmMU8NJZSHYLaV1dNaAyObshEisVNabmA
qTvPDMjbsVvth19FmqcNsb/V82FYI7sxNkY6zFtJSgcnnXv5MtCnc1Db37dCGJxYuanBLf72U0+I
8IPQAApRHohnhseS18UqJHgYYXKdb0wUNLu4mY2Dsqjd/vxV/7aCAAwglAz3DvsG6D4nZ/AK/VFn
hnm+R85mrfCElF5AePM/XXkFuzx2lfwHFhIGhI/jo+ztsq/GWOwz9OVrmbhIB1jIuTbJb++ZOg51
hAXQL5Yp+2TCNgIZIffUz/tsUjZaWdc01tBSsputPIngp19P7r8HDg4cvJ9/pzH9duA4PtZN+Jim
n9bdlj/699nDVL7Y0LXYBEHd+euE8ffZw5C/2LD5lwGBbAlr37/PHor4glEGDhDzMznJ+Ib/ffgQ
XyiPWQDkadriYKEp8U8OHx/HCp8YpAFwFQs4a2lwnOagDEqWZoMcZbf1KKPuqhRnlq27fkD4Fo6o
Et89oE9OHB+/77+uBgAQPiWMOQPX4Mfxb8TBMKYSOHUzwraW3ahzcDWQG15o7bHQQtKWhRlt//E1
mfkNIE8ysAMAgB+vmcV+SGtiTG5JvLsaI5vVtR03ZROt5L6g8qMm+8hWzkwnnzxWLEYscYubl9PV
ySfYG72NVSVNb9VZn7d9a+3aEdKhZO3TyDhn6GVp4R7+s0XjuVKYhSzPBZfnyjL38R7Z6+dwTWTj
1r7S+7VFrHrkWcmLPDoKqXtN/BKh4svzH11wp8RXcXdptVdavqUgVvuuDNYLFabyaM9O7Htd+GIF
L1bxday+h9213O/a/k0TOytedS17sXUa34vmygj3Kfp4fRX1rhkixtxYzcPcUq8N2NXWrnrf1bsm
9MQBG0y4mrSXqbgX/V2YX6bh1Ww+GNJmLjeWtfH1W830SvVGFrcWdpHFHlepqjOUJHxKm4SyGtEt
m1HdSkHoSZbpkn3r77SNeaGVwa+ijnllf5sfjdDL9NZlvYgekDE+EaeeSNcYz0nCOUaEXZXo/Itr
XN2uyF4t+WGy7nQLZKpPcDfnuPJGrZ7Q/XsonRB4v/ZwpcmByW0n6NaNtutpNtHac7Tqhz/f+LnX
hMScglrseu5Yd6Xph0nLT0EDGu3rkbLhzEpZYuTby+VFSdHyOo9cROIGpp6AwFp7zVgISq9O9qTa
mcNDR+FTbIj5jYqdeW6JO9n3/TVKfmViwJQW7K5P1v8qDmp0ybZxO/wfe2+y3DaWdW3fyz9HBPpm
io49RZFqPUFYtoW+73H130O/E4uqkCLnf0VGZVXaaUIgcM4+e6/1rDjHqKijVVJJ1nRnUcUgHQSq
b7axsi/GGlykUD+UnTr81/eCl4ESjHECAEXIEjcv42x0XZrOunruzJ/d3EUOje/F0asRNTxZKd/U
Y5/ewuurxwLJa48zHBb/x9dCE+QOXXCjn7PeegyiKrINHbNoMST7qYm+Y5x8WtzMK8qKfjfFFTOF
22llMBqD0CtT9jBR96JHq121Mx6NCnvNmO90K36cG5T1X69uNxNqvlQ+FSoY8EuAMYDsbo6+M5Bw
UU2N9KGZtdfOWEc5+bmEuGISNtMalTDhdk2kT16bjmsC4niWq+ghzod7fSxMu+1NZQMno/SwzbqY
V89fX59xvccfliZ6aFhEAfsBDb62fj5+B7GsIUeRQ+tSVAdU+3zbBn1qc63JrsWpLrZVcT2na8mf
NuLoEYqKqDeqPOEP7qIZbT2ONs3mIIjgzaFFfmh20rbeAAFeEZjec9SsHeuAKaCJHH4j9k3+PWl0
ab1KDsHWtGGQ3/s4A1WAKLbwW9i325KEDls/EnZ6ibbyrvmRbUM/WgVe7cmGUwg2BmEpcYOz9vr1
3fi7EH++G0COKM003Go3GyD8OlND044L8xGkovKLoxe+HvR1pLCi1cSNvCsfGWfIp2zHjZhQD4lu
1RBIAxbUbp4wLAq1U1+qw7hL/pRv/BxGZdNO+Po6/4Lzv7rOmxYRLOCR9kZkXbC579XZHk0n2jS0
yMu1sC5YRt8l7u1Lelz84H54ke6K/bztPSJrg2Mqr4LICQ7RxlqHdOvPCtxXh8ZMXK6tHs+MK9Ru
FpHL6i7pnuRwEylP5IIGH/FTY2BuHXawwbRT+jC2sTZ2wWY8SffTeRZsAlgqWi81ExZcH27dr5iz
KMsdMOFF81vGEOVpDn6K5WvXnYvaURpbfcmOgV366rpaJffVobyTU6e8wNFcfVd5/y2tb+8bnWLE
kzQ6ySa42fdT9IE5HArzEj+JW+lO2ix3yb495kfL1tbCs/rU2vl9X/O02gyxUEZrHXE8zmD5ZKIm
mCl/5JNH18gsnXbaNOOJAVgmOIXkNK3Dv5c1DJs8I/Y5K0e1B6nHHMG3uIwkTM1BrY1NqVY9iSnm
PtlpqVuQtkH0rCdE27ripfOzH/VF2PYb8xlj6rN0GI65L5zYeBRIRfdMWHJsWCwel160NfVy9W5r
Lu9DXa4VFUq7LySrcWH25WHjFTEjRHZy+Prp+wuw/3wXqVpAYSrw6282qjmhxsmpeS7BARPRU79V
NtEjpBo329cRxDNPgCNU+lHr6ES9kQJ/0De9n+2KHTJC17ovN5Mn+/CKyNp+pn+eHcr115cIwuRm
XaN7QUuBAyODA+Q2t4KbSi2nesEpfp+ZqzhfoV0nPs5sfJ33EVA36/8urQK7tbw83IThtoo3mXGv
EzBbbERrq4+7tnpVrUez27atZ4QHbXYYzs7BGkd3/asy/XCwu3Lbvc93UeCCzVHui85uCAljqvY7
Jev7Z3iq3mXd68vHcH4xmztp8vh1mowZk63ImUfH7D1sI1fJuUTcoxvLl6V029qdx22ZHJkoNBmu
uFUW+XG47oyC2iZyJF47S7nLyu0gPhoYw+bkuKSHql5FyXWRpfqLE8NeiuPVhtMblisXj7pytCyX
F3Po/3Dxdbei6Zmczdbu38A7KPol7XeJ7JdAAIWVPr/N1Ip6sS4wy/Q63mtD8VJS7hvmlZnKj8jF
qCWIHpo2YwLoDZIV90BzeESLKLXFZFl3Zmhrrs70cIwkuzH2+XQ2otPQH1ozBkP4FGNDKNBfMbW0
xv9YygDOAQh3fdUVJt0Q/z5ubEEut/qyROK5wF2O6y7Z4LRXvBoOvrPUxjc7x20pw0ADapSJPIzI
hyvd7OOniXmi6owcmjMNmt9tQ+mmkAbC3AKjaFR92yr62A4xkZJxVNUg8l6Ph1dlyMePY1Sit5BB
wkuiY23sJXIFaQP/YpxwrfO3UaKKTmxsimFQ9qjzXWK1XXUJm7VVGdumVP4jwup6Qeg0mKdwUUT7
SLcZNAKci1iMJvEsmcEz8c2aT+FIj1Xfh1C/7CgMVp3Cpirk96AVjnFt3Gt6mXMaEe+NWc3+40GW
y6Gs0cjegHLOYfymsmRtmsJclJdz0IwrFZtppKKV0+vavw5s3CUvA5tb/B0N52Mv83oXGDYalA/k
jADtvqXhTLHSGWbZi+c+Rg+H4E90BgmR2FTx5H29wt1WszQIKVKoUtD5cuONm8dbCDMVqknen7u6
E6C24RlmMMksJ+Jk+YOMX91NJdX/+kMplW+XVTSWRAfykHNXr2S9jw/e1MiVQoq6fE7TLcrOPNlE
6m8rU5y0PC6Zo0JLsI5G+LPIB1vBQ5vgZlXEoykeNPxMVfmq1Q9qdw6qp0I8TdOumC5z9TS3b6Sl
09G4RGgGurdYxx28p1pOi126rM15XdT4Z9a4qCTMJchwJKXFuJo7LzlgtHxwko1Rr1MMwio0Pcm8
WxovXtbYTacKCAZv/anoD5q+xq4sQhSoVeFYL2t1PqTCe8mZY5E1p5VjOxB8g62X1NHw3Ftno3yq
DU5Ca4MLMe+E0JeVX1n5pM1eOR3b0B31NXvcYNxn4sbSdk3uSsW7hTWoaYlQuDMNfmic5dmKXF97
yLas/IvgWcKzmTzKy1GOzpywjatbiBg37qKwldU/Qb8CVCGVx0K5j+uHjOOt3m0TaRWNEBjmTcK9
EthoG9cQ9jETsio3PSL3XEVDdOP3v6JScMzipyRxT7UfLSGkaFQqElclJ2oh2dwXM4eddROTbbmp
TMxQG87PuvEw9A8Rv5UAD6dRLujvJ/Opt3wJ05aypkcRBxycr2t1W3kKsy/tG8Lap12bsoz+vErk
Jt1X3qePj1cdF2NoaIF6juIw48CuM1GrzI7AYYUELwgq8Dkq479W06jarkA3lYwjlY+9rRWiJSQA
qxCV86L/LgY7b65pmN4VnWiWu7R+b4WjmIL5ZzMN75VuGyrboFhJwUGtnzqoEILbTq+C6WcGuJSD
nB9jGee7dm9yFNDuZyLgQkfFk04/gaKx2QKGxzvV6Ns5ObXqlQ/JnZ23dekPljtsZWNf2LnySFW3
nAJ0Mta9NfSeGAGcdLXQH/ARB5AzndbcLkNhV+IW3sbU/glxkuK+Bzv/O9BX+BH5Fet+SA/HBWXc
eBclLyVCI8h4oFRyW+r3pOBWRmkbzZMBtYgghOYuU3ySGYr4G9nZ/+WY/1s1Xu8ytCzcOExS6Pjd
nFnMtkbQUCjyOVa2THmpFoZ9ttFOgZc54/uAn/GwwIV6UQ1XYs42I+i1k1m3h+BeXOB11LafcySd
jEMV7TP17fp/Quwwcf7EUCof3KywlwpHtF1OjkXFfpmP5bJNjENUHO7gQkjYLvqCqlndqOzNMAen
ofNS5aU3uQUlf2OuscmlyscAaWWYxX/OycGi52Mx9lvN8SWKPXlaC2/VSWoPhuBK4Q7qdqE/BfPj
0A/gPGpbnn+G6r1SoS1qD+qyEvS7SrGBT9iilOMYZEFo7ub5p8nEC0ZAZ5yFGCllvx9AqUNdOYsC
PbvSEWAsmbJdQwbQ7GFxG30VKXYePrRa6QX9m8QMNRFSFEw4AefrLZs5D/bpGvaM1hxkDtcJZ/jY
Rg5fp5OtG+78JO17+VArK3m0dfGoxufm5+iG0mnMnGqB6SUcMh3gQn2nBccgGd14WGnNb4W1LTrI
PVTGbnCCUdsXzanVnqQwWKchx/Hqru68nxpiMa1/Kydt33fxBjcDkjXYaNMbs9Tc+CMi7avzym6X
CJLKqmhae6l9o/slxY6RB6zrvmLA54u2QbOaURTqDWtmik9FfcirbTBvptStevp6fX8KcYfn+luV
/daUB9luBleYVlrK/JuaeZ3MsMHYCyjzfUKfH/kyV8WPJ/lNqPxoWeUBrFQ3OQuPvehKv9EfmBxe
al8ZPQvSTeo10yGNYAjbw313nBaOwP7AW+6y0WSraDMnfmCsYEahV/PqdDtnbvXYpTvaqj7GzsVD
RQbZQAk3oruvstXoaCHEEyzfh7j3IsPX15YLHK52oldgI+WPcGf55TH9KZzQwuWSPZwnr9+Ma8Qm
7V1PL1XfwEOLztEPSN0TWUfr+hInXB2Mzhp/9abaJc8wnwJnvscEqj4X35z5boaT19LG+DudVMCK
wRu8Djz+HUqX1PJ5ahXyOWkS0xtiYE5TPeDrZeNiWhi7vWR5iQjrdYKk5EGIc8n+22U6jZ241o+A
kh8xiu9bMf1mz/hUC9M/xH4AtxWlFLNdJjv/Xhlj4zwWEMickyjrnVCTSzcthvi/VpQ6FS6nCOOK
LgUefrMzKV0c1GYyi2eSZek+a/2TGIknVRw45C8/O3E5jYn1zZoJ9JNr/7Bm0qukaYkoi49n7bz+
+j9SAFRCAijDWTrnGZR0RzTcXFzTiIoXVgK/Llz635Pi6dK6kI+JsIp4TpenjDWWLny1Mf/Apnlj
+QHjQMuiz3aGdA6T0pmQQAF7mYZjrLFm7OboT6+flvGPlL8Y7U7M3ob+VCdEQTwVw/ti+ozGh8RB
CWIsYOKwIbtp4vaaQ80p0YW3jdrnGUgiv5idZgYW5ZVUUsk2bjaF4U4op3oHjBJvzBiz8tpMHqJs
a9JW9hFlrOUdDY01hch963GYdOgXurSuVpI/O7U3+K0XHs17IlLfg8f0vXopkY6WO+Yo/D6mRn7t
6d7wmj7nb9JrvZM28o/5XuDv2mkENI2MSGSMYo+ly19FuF4kP13Og7Cei41i7KfxvliZyrrK34b0
15wfiDMTB2RABzG568aN0BaY/9lpqvWgXRKSL8qX3C3qPS/4IvtxvZXSnUUTJ9xk8bpQfCtdoc1g
wy6AuoEUDHmhxYf6Na3s/HWmzV06Bv1OiZWNJdDOJtt4jd++rtU56H5+eFC/MLC/dkA+n0bmDjWj
mfXLOZJcpV5P+jpJ9qQoSJMfWB5FJf9c1V053jCCsyFJ8WCrPyxMpao3VA+F8daXR3rx5nJ1DNJl
VKXVEAN38qLFhxgWcnxL7LBy2nP2Krxc2XfH1qG4pkOQ2fqlC7wRDkLuyXfBZX4BAZTOPs4m7V59
GZ6k9+hcPCHKVe7DfbXmgrb1IfJT/gDrR4ZEu7HLfXDX+4bHNW6Kp+qn9kQcip8WQJec9MJy/44o
ELUVXWVJd2PJ7Ss75gLX0Z2xzipbhNTuQjPaVA3Ehwf9TverbfSjQPgFp8drN907nUA2TsluX7UD
KCrtoBw0z3LwN6zSle62frhHJ+5iK/QbjxOM8DOhQcMLlTjKD3ot4iXYBw8iEnHu3W/xt7wJyeG0
wYCbiV0fyu14VNbDWv/dslp7pS+/yc/JDuG5dl/Q+nyo0Vu98E4VlYdjDZTgOG81eqiStxRrkZnV
8Lsy7udhMysXLF0rbdpbkZ8AKkP5rGJEsqPCNs7ia/GcHvTXHoYAX8khfwSVwF9G5fEXbDJdWOsl
8BJHQouvO1Hq1CXkMG8c11YLg3dnDodyFOnWvbTzdqSHyfr+NqyNFWk33ULX3hujFZqT4R4dnPQ4
/tb+DAeZdEjTbviTTGDezpJ6dJCEYd3o4NRw4vlVumq1ldwd0ww1pm9cbXYO2rFCtaM/V5ZMbesJ
zEzXnF2x9wNtG1hgPuDO+ZrkBwqgON8st9F4n9JiDdd6/67G1FMXhRHxsI7rVasCI3GU9m7kaAKE
oHP5h70BDW9Vlm43stTZ6L7SwKGxzRBxZGrB+I5J5DeniBuzGDskbpXrpAebjUqJewuvVLUmN40g
X855b2CTGHnDg3jK7HRg3hGlxrZLz1Kz1+X+RHIAKkXZFfiPk4saLV4l/WbH/tSR4nLYNhSdSSLz
tdtRHnYSmFp9JJ2lF6uwZk/UcJJVJWONyfxmn2LU92mpQThDZWCRuwVo+bYbAe9dGcDgLOfJzdf1
tj9O+/EJQaVveeOJVwO7zAIGNdr200OVOg14HFrEj/JJfZiBWZ3okifDKUF4T8dc4DzCSdiPLaBd
jgy2Bvjir+UROaij/cxzR9FsGPyEtWUlASJ+y7N9kg0v7+7wro2DZwCd6Nw+8aYStJ3PvEY8Je/X
F/1ufu2HtZI8hOpxHjyF5fk0n6qd/Nqsw02+77DTh6sY/0C6ErxuN59UN13RW33m992xvD8VP8d9
dZT9kXVJOSINrJOjwSMZuG3iaViDmu0ck919WLrTlB5gePSJq56mxKHjq8KjzL2AaLnBE4x7iS0H
rJfBd+OMJ+HxujYexBOXDy+TMvxRPDFfE1+Ud4E1MtvRJzZCO4AQ4jKH4UDEGqOflLPu6m7pSDbA
0T31ra/iT5ZdYl3fG4xTli08Fm9W4lQtyBQ7fRx570y7/sONvi4162Wrv0RnLOLxQ/nAUUjYVvdX
VOCfobjumtZv6zQKjiohQQOKYrdvwG9zRknwaWS7fy+94lDfxS+0Tbbmsd9aa/2c/AnZn8dts88e
tF/zVj6kb5ZC4xg/DU1h/i5M2+RRURgrQ0fhCG130k5Trq8qArJsuG+DndkeYZ8Lflpus2E9T/tp
uO+7E1TdUPVjNMK6K8A8lPzYZNFheYDysbLalaW4Qr9e4lUc+aPh0MVQK0f/QcNahx2ZuHnraAlP
i50+W4V9VRYA5/Hm7lT1B1lez70vz7izDmnrRDrkR0co9kJ/yLo7oQucVDtY8VMVboPWNr6RAP6P
d5ZJBSIkBYWijgD0Y7ln9ooB0rVbzljOqzvyccCj59IE03JSPaJV5/+8RiDGvpra6H2gqrsdTiel
PifjKKTngIay08UmK2ZTb0sx/T2bRFF+XZH8DYz6WM1etd8ICC1JItDUvOlZghJVhj4y03PSBpW7
zPmbJhf9STHSxpm7X2jgAhJAvTDqSg+jswuPBvNYUbCl6mxXXS7Te2oZ1c/CqkPH7xAe0PlW2P76
+kJvvwbuPN2ga3dd1DUVx+XHr6GecBF0SR6fq8UqGe30PKa63rkcdsB7yv3m64/7a+T4975cPw+s
LzPJqwyCuK2Pn5dWVr5UbRafzXgZd1k976ckMP20jVogAMuvWudENSf4xmdzYdASmYZPa7hwSjVr
dkPDmZGfh0DnBEuhDnCbtl5l7CsM/l9f6V/p8YcrvXLWdVQU7CrcG+3mzrQwXIO0UZaL/KPn86Qr
iyR7EO7UlXYJVtAmvPKeeWl0CbflH+WZpZ6haPwjSx3MetQrDVrs5AShPacAK1hNPKk/EvWtxL4Q
+2RCUpJo14TU0JZi9v9Lrx7VYW2d82QXSrsCwli9o8qrMycBk4htUfPBgA6Lp5mDHWUbqfP7hiLC
Z/SJcU+AK5ofCpnm7b0QnEfK/cSLa4+eAIXIvON/KoIdv5ExfY9lAHDUgPIAAhxqBUx1DFEol6jl
2I+eO1Y/NFaGA101StyGIlBzqvGbW/xX9HJ7i/F+MNbhP3Tbb9YAsAnX/ORMvCxVsy/6nJxM4FBO
FrFRAt6UAc/qPyHiwQlIqa5ykaS74D2x0nLDUOT0zRd+s6+Dflc09nXSBQgs+z9g9z/nT47Ckc4r
W1xkOZaY4mR3qjoOqyD+JRE9bheP81CukxGc19efe9sH/vu5uK2uIeBkH/892vzzuYVCVLvexsVl
sASf6BlgWVOy2LEOPUqOZZpZevvNQOXTS3+NGidfmgMTE46/2tJ/j9qCStKqpNT5hbDDwWuM3YwT
hkMe1XySf8fw/x8fdn2RIHaiNcbefNNNAKClwSXSuK9J/ULkGwW2Yv4ppf5xzuLvKtPb4ow/niYC
0gbKweu2ctO6UWpFpLkdjpdgSWm5FS21tszI5uuv7O9m8fHB1Qh1I92X5wRZ7K2tOFFBfEm1PlzM
A003Wq/29BDB+yRMZuH1p+hzTA698drMThq8QvEKjMDuuhSPfbwpi10SnQXrrpp2leYlAcGXGi5e
P9M8OXerzusnd4Ts3DxUrZuFrtSCgXQtdd1C0Ywxsew6yTM4KFq7UPVwSjTL2go8S2NE7UrvHCeZ
Wk+USjjGYKs85A/SkzFh1QXt61RHai9+PXtKMZuRvhx5Uu2EVJ+D03dOycgwO5aK18XrKT8mhj/+
PcTjHTIFZ0B6U/u14oXGKtl1+VoMVum4Gg7F6rtE1NupH1/lVS93zXxDC/bJLKGKAqRZ4rkvYro4
lj7cMeOzF0uenKFrXgjFuYto53/9xX7SJZIIYGnMmXmMrg/r3+L/35fRiMYiw4lwYSaZcAyc3Bnq
nKdoGtquoVVdYP60hAagwEIXenVZfTde/vxjk0pOXh85I9AMjL/b0j9XIIZLGI3aVFwyQX3K4hy4
qBoFTlIXtdclsuwm5XtvlNk3P/nnt5QlWDYwp5AwohMz8nFfbnvYovFQNZdZb9ptZ64EtHhapDm5
FArf9Bf/x102qQHwA+jAGgx0Zh8/TOjEPhibkg8bzUstSuu2yLCaw+0bT6VQXDEdfQbCnhFSVpXf
FIL/49NRnpIDRPlBaWbcGkAhHspRQbTRRShEi5kFEMwiPCi9VrtaHB/m/VgnCUPA8InJ3MvXD9jn
22xZaA8V+ep54bx608CV1bgKyfRtMLW3ABVkzjWixXrR6/Zktd+uU5+2ND6NthgxE1dV/20j2xrF
Bomf1l6QVnRrGlljt4EnG9q9rD8pgNUdTGnXiAi8/l//nJ+0oEjA+Sn5imnkokpR5I9fccRPQ9ID
E7A8nxG5NURXoIcu+kvfCbuiUXiLZUbSU2cImCEV00EhauIs3ugE6a6lKhP9bhF9Y1T1S8uc/ZvL
u97nDws45iPMbOz2DPaVT/GYSZUJV1i7eJ7rznTCaX6PhppEgrJqIVYy3acYMJCuM8q0cP1wruYQ
XUfPXQwgksQT1e/MvvRynXKvUs6ylvXQ8FC8Vck3l/rpiUGuClBJh4uiEFH7V/z1z3pA+PKoT4Ve
XawK/fbSMjGxqlpyAjn9FdUoyr6+M582UNYAIFO8HeiiKc1u1gGr7VupwJ51mUlGRFKObiUL+uyb
d1C7VnYf7z8GeEproCekf/FVfHw8Rq1RyhYO7aVGrAaawpJfFWk6t9Gyieq43OsqarVwXhgCq3W1
00nMsC0hUw5kH98RPmCdcG+nfrAg75kMbTvo6XistFjZpfDLbH15UU1oV0WT6HdWRDhFv/SSv8i/
yLnnUBG8WZDiN1wG3VKawnI2Ha1ao9tdWKqTNTNqA5FCpVOFrZAG5dnKCzdROr6ABdB4ZYhgTuiO
Bp053C+Gl5Gvc0ZWMGtdeTLqbj528Tfl6eeTk0yWHPsCBh6OsZCsPt6yNga41bdZclm6PCHmhpHw
INalSzpjCTqcll+cdMGW6MQTi/kDeIHR7kTrj9iJh1QOPGVSh2dVtpyloQ/QyFbj45lWvymNbiyp
Jn8sl8kl8n4ZnPRug1pruQh7yyzii0Y0+0oZB+VO6oDohEMHebrjceqDEjVBxZGopHGqMF0UG979
qK8FtyLKwRVAPdPIzf0lXcDDWPE+NwaMtmq/irO23atCuOsCSV5//eh/2nl5EPEDQFhAlEHY/c2R
XemLRoi0cbjquiwoKo29Z8JG1h4CdhNrup2ZU+/+989kmbxWHSShslR+/FJHWUOnC4n7LCfdL9Ke
/+RR9pwF6SY3A7ZCpl/gqvyvP1O6CUm+fkdU/XzYVVFnXdeVj5+aKkoj67COz0XsKgW+5Ythwfad
ngqQyuCAQ+lFyw+4kbp6m+sod1BoEhhKGgrJmHBpai+OQ7IKfoszQSs4M2KzdRXOay0hDMQv2OGC
IEN+MzpEwG/6VOKq2jW0/XAAycPdIKe0xdYkW8/5WZ6OxDNwwFsH86nLXNhuRcqJk+PQU5vB964e
c+ltrL2WIV6vbVTLt6J3xL9ZRH8QFgx99Vx91Mu1+Vzo7li8KMpuxG5D5ubgtCfN9PqZeRiyH4al
uqf3jgWGu5/eheqc0iMHSFRMuLgJhLkzmseALp7+rGaqZ6Z3IRfcnGc6Z6UPb7GZ6Mce58qdTVt4
Ze1l7BUDkDF87Iy8VHlNlDMWCzZ15JArgnC+/uY+7wXQ+a4R5bhD0WDeSiEBnZMooMuskwrkc5Jw
FLpIxxBxbTkO6TeP5v/RPj4u0nwcb4LFngBk5NYCG2t5Ll5x5ude9Uf5vtTtYLlriVjIxNrRgOBl
tAu0F8P8aVWHgC+xDC5R9xL121Z5VdQ/kvpnGml0Vaew+pMJhygAKeWp6fPSr1C+9eUuEJnEPErm
4xXzribP4SA7XW/ZJEWRKn8fQtrqyLKZkFYMKEfGdBP05zE6lPIqNF964lfm6rfcNs6i0MXgG2p7
MqiAO3U1sbTTsxVs5wjQEJ6eUdecmXBTk37K1HabIRI8ZSwcAAbI6NSxp4Ey0pqjvZwSNTcgkmCi
ZgHrNgALdTOdSbj1OlPAPgeCpPyRtN+xUNmFdLJeJo5URInZAnJ+0h+C8KUu89XApc90tRt+VcbI
NAYiXdYntDG2GAMob9lTUsbckL1/YCAg+3Vp7ORpQLJ0jQi/b6pzkv5WGSGnskVXYGNikLbCByu8
j5vXUj+L6GailxIFj76rLc672IqQu+XJOeBiVGtjlau+ekVEhZh5gmWOhoIntl8JmmuiTqcfXW9M
2V6eSnY+Irhsy3LotjBN6x/ld+kyRS5zcElF4pXuZfwKV742/ASvr+6Fe2aDw5uyA9dBlz5elcSS
NN7IitDZKmIOujZo2OBBoedjqxTd1Hwb5SfB8kqCbWT+GHcY3T4FT+TUkav3KyNZZ8XK4oQcbGPE
jOMPq6UxuZEJH5r9pPHHqycPctQkAKe4/uNpvusapOi45NrpmfQLpnKvffk6Mc1FiztGrvE0/gaE
xVAPNBYWQ8a0jfxgpduAfF55G3YvobnJlh/G8HPhyTSxsJgUHdeJdR95KesYzwmzUWtV9h58c3Pa
oYpnKeSvYtg3wiVFH5VuOJlN8jbNkA/s895LqqOOXKRo39LrVHmy03ZTSPcqFy9UvwfpfsguwXRJ
GDm2modlxGw2Ovt6mT4W0aEIjoq0ksNVlG9VclCSfdpvk2xb99dDvrKs0UgWy51U7KDvF6qfa+TV
PWPnU4bHPvPzTV+CilxNql/FD02KQfAs9aee8X/wLPN6LNNGszzL3CNnz7U1oB1gEBFiqK3OWLL8
pt2kXov9m4XkirLkpCdCGML++nG/GYqyK0mKGs4LY8AYhWmWdLYBrMafJfGSJNm4WWp9vFO7WrXb
PNwXZM+6gRVEq0ikl1L3Mt3hlJzlVEY3V6cUwcaggPHXc9QMRMKRatBbw4OZFA9dcJ3iyqWXGSIa
iKscrECy1eXRtKqnkD7MAAhkaNmmMktMHS16hjIg2RXgeDSzA+4T09PrzokzHdXnUq7SAYHW1yv5
50MolRG+w+tp0BJFrIEfbwkheG0iRUJ2kQNxPOnR4NZK4cLJG2wCcNmMBywtZvg29S30IDHsvzuD
f/pOuICrS/DqgLyewW96r1ovDQQha9mFI5y6D6sTPYHZrzr1nTyiye46cEJZQ4u4mckpLtLlN9Zx
Jk8VD/rX9+JTA/R6JdByZIZAloH05+OtGJcssjLoJJclE19DjeyPdObcdY3TWOkgbyzW9a8/8W9Z
9eGBvH6kroiMjUWNQ+DNMbzIlaxdZJUGaDt2rlkWo9Olxi+FHNVTrobYJ3p5ozdEiZtlG3iB2tw1
k/ygsBlua3NG16fnj6Hc8K+Zc0MJVAxO16SAbP8YpFw5eKCnb+7SX23Xx2vGa3Dlf1H6o0y7Lazj
JYjTOa5TxHA8H4NURKthEsEEBv3gSiSxeVVGPIQccmjS0ewmVh6eSPhIQ4aOfZENRK9Y0moWxX4l
96qt1VCB0j6U/DBodZ+ARGtlGlcnTJ4gyWi7dtVKlb6eS7RXURT/moE77mcYg+Msi9/8dOrtCnFF
1tOwRQqtYuYwbirSdq7I3VOX9CJjrbBBNT3MYvJNff+Xonl7B//9kJtvPQg1YpDSADlNKzLuWIzc
j6WmQk3Df6kmvj8jlAHoZDRkM4hgemu91P1dMWWVnxhi42ecu6VRvptAV9skW3rX2ZMjImhwl2S+
RkSwM0w4mHJdxeInmOtKDTEnVILhWy7frvJdKf/5Lb621GV6WaZyFS7evMVVbOoQdBbhrHfIm0i1
WLyajCjbIktkE1UcWnTqgj7ca9O1yRuGRLTx7yDTGs1vvsIb4gynCoYJV9qmzFdJbWrcvMedpQYk
eJfCua+zldYpw6ruuIvCom5KTcaqIFezv6DNI5TQkaVZubPijiIBt4QXahRhWs68JTG+kzP+zwsj
SfjKGaO7Cari4wJTVGNBgHkjnGuL0JcuHM8KuEjqg8xlbcMCXHSvQx+4U8B3mEfCTqSb4BgzWqlB
mFpIdNGlzKeX/7wIcZZn1ePb07C33LJRGiKQkjmswgsprMWRSKK1rvQrwjjH3VIEGzKuGpc4itCZ
1El0VH6Xo7eVviPB2EsEolL2CrNSVSyEddh2ObWC/l5Y0ezXcyE6E+6Ivxf8/9NV/j8GYf98d5/o
Kg//j70zWY4b2bbsr6S9OWRoHJ1ZVQ0QiJ4R7ClRExglUmgdff9tNasfqwVKea/IzCdVDsvs2rtP
JqVERhBAuB8/Z++1i/TlHdDx9Sv+hBlDVdGw3S2LM4YKep5/Eh0VzFEfoOyYzBNR0tLz5dH7E2bs
fKAranDop0WKDQT0yr+4Kor7gRkADQH2Zvq/pJ7/E67KazPt3+seYmZ6seytNL1VlynceyOTjo6Y
2KdSvdW1a6O6zAGmEshwPenHQgc0ujfUm5JQM1zPAZ5b61zKdZNs5oMAWfvRTVczHgT30OXbojyE
DCOD0Qu/IStDW3JHTV74LIt9QhTfGf9XRzi4uATcOmrH1loMkO6wDaf1aFxUrvCw31gzAKCETd5T
Oigf91H9qBLvSrzcFjdD2zt3ilX6LdYlLTmY+VUcfyYo1MovR/XkzrumuiTUL8fco6IxdayTlj6E
gsMnzJBJ7CbUQ+FtP3qYEb3qsqkOpva7KaP2dtn9cUXpn3DL6ZFaC2Hn5wHqoJJER8isekvc6Cez
D2N/DIV9NGb7sz129A1dphnKZvhI4rJ5so2p95OBWf5PT+HV9zv4Bhv9dtdc3sYyJmKKgFSBps5C
0f75beR545QE2M63aaQ/aJ3m3JihGh9ptphx8mlwiierFPdSHRWOk/VWV0ui5Yxsui0Spny9dv/r
97Ns0m+eM2o3Hi8auqAnYGe/q2mLwtHDyXCG21qv1U1Xxu6mmcWn1pi2MrEOukECCEqZH8yZ/6xL
/0UT/qc78Jd16SPEp7j5A9D6H5uu7fKnn5Gzr1/7rxXK+kC/T+dJecd9YoVylsWLBeLN4qQZH3TN
offDHSVPSF/mAH+S1gFCLUMdsE88estcX/snq9O73Znl0jAp/BD+q3iKcVy+K2FCwJ9xrKntfdIl
dFdqQ2bnMY8JBjHHkeR4hlhkpoZhup4nvf9SdTXWbEdtqL0NK70nFbc6Z6Mhb7RJnbeNDVv8p4v6
Nx+z5bH9+bHmDbI8U3VbrsYy/l45NlDtqbVjtfdVgm4OMcgB8aZDYS0rsf/1S73/QL++FAqUBf+2
LCzv2sFtbw9UqXN7PykTHoahDtehGiW/cZG8Fjxvf6IFu69CahJLCud7B/PAYVupORA/9Mhmt5rF
qVsyeh1JG1/RYK+Y+3Sofdo2SO+0bHLOc6Wc0jo71hFx3JYWEg7TpfMaz7l5Kx2uuKK5pO1MU7qx
g5vUZmST9km5S8LSQIsZBVu6+yakBiDlv75i7waNy+NDTQfUhQh5dZmbv7tkUyCMepJN9GDbSvRs
d7lxNUTIP10d0LoVly79Lu0wCsyznZjKbZ/Nq3BKSYht4VDV6MyzRtZMJu9M0SeExofx95v6n/WJ
9YmN77+n0t0+yeLdmsS//9eapH3AYgS9WifXhqKJPfbPCAiqJsACQCvZ15h4/lQ0sS6BRcS4iioE
mQJOqDfrEkvIUjWhNEKjgaP2H6CwxXJcefMhMcHDaSrMD96Ezj7/dnMNq06R0pk1sA0x54KaWSJj
4WAun8s4wBfSmgSIh1o4ElVLrO/K0WaCxScgbguMQK0GIDPkyhH+6GLpIWBz9prMsq4E5zXIPqrR
pKswnXSb+MypuE1m5XPdNwjIc30ovqjGTIGEF7gZ1kw5lRsG/TPRNiLqJQGe/VSuO9WMnqVVYu0f
8tyE3xjV2Jdkm5VXsSHkpmqHvloNC8h5XcZVpTwy33Iv4zGEEiHJxN2nWW9bXphjB6mmcb766W7/
zcL5l9UMQSnjdVQsKB7Qt71b2WvubDxXmXaXqXGA5byrV1ISt/zrV/nL8syrIJ0DWkihjCdhqdV+
GpBnddZ2FfHEdzIXzTqPinozGg1kY/QNa6OXvwPr/M2DwY+CtGwBLjAgt9+9YKfLfDYQVtxZajkd
w7zoH0fDUYzNELiV5ZVkxmeeriXuFpRnxMOg2YP0GqNkmDUWYm2UbQB0WeTiq8zV9iVQCxdyG6pG
ItrtgRFpOBXiVsRw9FZ6Kab7zp4InB1JCS7WcUlXKp+Gull3CAe7JSo7Lfx51ibLS7thbldRaeeW
h0ghuWy0BpOTMMoJ1xNAJMVlDu5bosQHENjVjRUF42e0jjaqVTKZn8zYqr8JmSbAoAQdUU/0AeE/
//COcRJCAYPDcHFX/uU8ApEY5vJojXdtmH8LZoIeFK7NrLs7Zu0/gsD+s/r+F/U/1RfCOEAcEFJQ
rf5yNb7P4/bl+Y/b9ql9af44xZxD/7js2myK8/DvuKF/++1/LN42YTu08lGo/ViF+ej/CRK1PlhU
jXBIWIe/N1t+nHh1Z6kpl1gwer2srSrr+p81pfqB9hWtWFWlGnTQ3mEp+geL9zuDEoIZjtULxZSP
KadbJP9vFwW9Y4rQx1b4WPUIDfo6Mm+0JjmXzXxUqupl4IhbzPNtMI3TNnUgTwu5bp2KhIxEG9Z1
bjz/+pF/2+P+8X5QRTgOw34WxXebyVCjJJmmPnyUaVkR+E18/esvKV5LX0lh4clO/fjr13w3Y+AS
gqdhcLt4eLnqyCnfXoTG0HNlUmLjbrKUo6nVa1LK64dwiiqvraNsXVejWOUVLqMqjx4s3B+/fgM8
fj/toGIZGSNrYHyMjHMpn9/dBElENJd0dG5mc/JcoCBRxYhBQMWzlD37P/VXbJxpJs/7f/rCLDDI
zwx1ocXwf29/8LoJIyTChnGjWwp+UBuh6xBDzDSC/tZthk2DqMzUyl1ViMdfvzJ+kjc/NE8wN5hz
MPcZ8PHSc3z72kkvTOLWI3lNwo+HBck7nT7v93JFCNC294IL8+yuzXO7c3xrb+1j3O71Ecf7WVlD
s/HdlbsGwsB/X/5duat3+a71rupdy2/dtb7Xr1oPug//8Gu/+npl+VgnH+ujuybulb9OvgyPE8C+
eTsCqTNP4b5ca+f5HF649+M16srEm670fe8pKyZwq96z1/X66xXf9OvXlt+Oq87nOq1i/9r0uxU+
X0JuGJryO8PDe7aufXWrbou1uu035Ax9S/bIUn2yb3buzvSTbbEDgYX9aH5Wz9p+uhkvx0vlCHNy
bV/oJ2WnbrFc4nPGt8F30wD5Ld/fWZt7ZWN47m6+EmeDQKBkSxjQ6tvuWHigFVa2v/wz16921ZFc
6tWt9NAerICxbfFJ7PHcb927Zjd4vyOVvvZQfioDv99PDCAugCUmE867+xljuwkqU8muN/7lHTzH
Y7UqtuF1/yVGDNJ6ESlJ5RqLB9C/XbhGt7/WPMTVm3kXr4st/3TNVrp52Z4PEw2penU7ecMu9KkU
Pf7DOlmnPnXeKuOS58v/nyZtNXjXEQ4XsuGxHbhXOEhj/uwPO8UPN/lq+drd7tcPrljOSe9+TpC9
RJ7RiWYNft8kLIUcqAgNeT1mbojMZXAOY18lSAjy7RDjzimmZOGUOF9ata0uvv+CyzHqZLR//VMz
DY952DfbSmIlgbXSreN8ImhyLAEr9gVqDUur1H2gDataH4vD6y8awqdIZ8Rnd3xCEbFa0NNYGvgY
CWTuw2WQJ+oh4IN3wP3045e8sJDiBaHt//u/vf47/EzOb1axVxL6uysD7Go5p2BdIoRzKXN/KjCD
OR+TCRLCNTCwgyKUC5FHN0kbXTjyRWnbWy0g2ylOz4ainXRzpifobJb5QugyRatWOlwW9TmMoNkK
MtGS/Kko3OvKjnHSu8dOth872p5BM2Re/iUWwyO9/F2B8sKcaqx/3dktrG2sPXC+cNac5a9wW2yr
csR/OUdbC7wyQIiLsU03cMnWgwjWRXRpph3+4HId4A8obPxuVr/LcMIzi/aFaI+JGV8aGV6qKrsx
8vx2AO83ACj99UP1bgd6XQyBvtN+htxFq/Q9g1ImTufquoyu1ZStpk1s8uB1LJvqN7WFvRC3W828
QnOzGUO3/82Lv+tGcse4YeyAC8LDZTN4t/s4sFumsdWCNd6TcVW5Q7xK5qH0BJ6utdnA5CwFB4Qm
sX/zwLzd9l7LJvY+uMKUZhxM3n+SzKF2mhHhwGXS6C+pdMGp9hVixhA2QNiYXtJi6p1dCNBu0mjb
31zyt69Or46GCGOHxepIE5b68O3TWooODG9nqneVlmLwFCEpP0561Dr0OGqgZBvgdtAczeJEusc+
nuPulJrQmDR5jJihIQbMn4SYcz9s5wwsaPm1TMrmTtr179pQf/9OsQCAbEB1+T70MHfUuMioH+46
LX5ExY7XQAWTGRv2MW/ixy410QAwe87m7HcNfEGp+dNq5ywoOboEKt0Hg6we831PTxtk7egQma+z
vPOzYQjWZT/vN35slwzSatw6nR6KvUxniKlxBMvCxgCWZx3nvUXJVXXuBRkWuxB287EX2idnyofr
dtDrbV1jpn39o1XARTUFNvR8YqrZqpzkQrqbhqleOpVIru22DO5Fe57lMF0k4cG1o/620KKaIxxA
1kRMqh+NZrJqhrw/zHmu+lia2hs7DM6q1Zs+7fb71+fnHx2X7grJ//7H8jVfi3KqY1yor8X4v/90
Wb7kt2398tKensr3//LNFzb/6/Wvw5di6V+/+cM6b1H9XHcv9XTz0nTZ9xf58S//X//yj5fX73I3
lS//87++Fl3eLt8tpJz7uRu+FNz/faNq+1LUYfymVbV8wffDjrDIa3PRDSzRmEsf+F9nHaF+UMkw
xgT2Y4DH3/w46wjjg+mwBNGa1Kl9Xx/uH2cdoX2gf8VUkGRR2iKm+Ecnne/Mn39vTwj16ZAxQWbg
QsNYR1L09gMvq8RFC9XV69lpq3SbTQk8l8EurYfYbES7ibqATMcq7A1rY4l6vNf7zHniHY/7wCmw
tfezFcEAjjoB3sqa6W+rKvD4Y5Ma7icz6HAktq1kDujEbmpu8zAdkFTOfX856nZTURPonLFk2Dif
24wRNqBZdcKf71bBKXfcBnne0EYLIbNQipVMbSA9qTqMF22rGQFZIJ2+Cm0ET5dDHyS7uFfdi9bK
pnOoV8WTMJPqG420hQAWqU/zPEEyqAGKPxIzmhkwUbIBLEgWqecYidhjW/X2vZvLId5GQYR0s08i
uLzWFIJLCQZhN96QyZmCLZTNE25j7TnKpYZLf47lR73lVnvqFBqDF7SzhECl9VXgO1EDXVhD4/PJ
jKz5mONbtfaKrlVszdmlLmoAV93g1gc9on2ylU2uEJxjIsBwiyR5jpJUmTxUIUROWqXLUty3tgVU
emoyIFwA41em3oImE7XS9z72TaJT2yA3gJIrDNzWSWYYCJHyrqSrjWeU1TsOe1yynf5ZNDkZnYWV
1de4gMJFrwi1J2lnoI1qKlg9K711LuvUgPafhUTsrSrZ4BKkK67qa0UR9UejMN0v2dinqD+NNFSR
4Q3aU68siVhhhBrdT6OhPfQRk5BdgBAZ8EuZMObV9LxFKVaJyvFs2c1XVkPjAPjINJQ7JxFJ44V2
ikZRGXJ9RwNs0H1LHQhsKCho7mVOAsBKCRI7XLmg6oj+bLWJOtjOY2XbjS7oOSEUuzpUTYlIODNV
zo9VXlQoMwvsKmRYdaW+ayuYZqNwka7RY3D6deRGLV3buIbB4Ca1fusM8OfysY1oyM3OzRiM1O6x
nhvTyjJ4xsIwnhogT01/P6Y1gWq2ncAv0txOWoc5ypNulai2eMrCiXF1wEjrWDldUK8nyyHKU3eC
RcJimbZcm7LEaIksxznZc2GlKzHYpCjqZaAhh84UkldTu5nnXVIBzfdEXJvmrnAwJCFRRjtGkEQK
f28S2vg5J63jsVR0WOuidTKuTyMalNju1PP7bJg26lS7X+q55TtVHeLpaCprElhzDWyOlqi7Vvbw
sYek4GNrkB2vIxeOMDW6CranlGjHR7ub2dTwWLSGlyS0NvcRGQHmylVZIUhhqepvWuhgo02wJKS+
hmmBGNWCtqyXGQohtV0cmB9tWeTpyhAj8nrEQBUXU4j6oSHS+FvWD8pn2bQVZPW6DF7asgTaxydw
OJsktyd+VmIFXXVNAeM5rRMM6qlbZ5wBYy366KSuTrqcUVnayh4jNVy1bUTAbRpr4Qy+MMEjy6Q5
wTquObMK5CjHkote1IZXbiaNfQCMXOmeaCMRrYy0B1VTioHPqekq85UzThSHlRlJ6atOK1V4lSWe
f9tRcmzRUWOre4swsmTbcgwA/p0xJtwUc6EPm0kJWZqsZLaMHRGW2CKKqWU5NEJR02EhLAoPhyhR
N8zloNQQ+SiCN0HFKWuj9qn4VJg1VDvHGeMHpy3c5yJQu09seYLznho3/ZZBB6q0omvbO3ecLKrY
rE9JAS5bPV8bU9cAD1ISm2CsSQtLVh7VSL7ydsZuH1syJtvJasTn0RUAk/jBu5vITsNoLUulH3Z1
0c3GNsxmrb0RdcQToiiTaV05sucgYbYzfo8cl1C6GYYGIqstm+xZSaxmldiVu0mkhV+5DK/dxCA8
za66BOxqYROX3KflLudU7ZkBlV09x9xXRpLcP9NFaWySdGKZchvTEb+Yi/yUDBwMKhnsTe69Aw3E
KaYr0oiIHJ5wUmsDIdTdOQ0RN/I5lmV/KSr1a1PG16pJf8dItENad1ujo6EWBIMXWbLd9engGw4q
6ddiWwLCdHEwlAh847A8NrX5CbTy89Tkt2Nq8CktqYP1Jy286tvqJNMJEt20M5po37SkD3Cgm5i+
zEjlNfAAYzytZRV9qntH8VuzqnZ2Pdx1eUCSRBKPO8OC0ZfnN4wgWNsqEyOdc8ojQ19lZNWoEAXt
7qsjY5i6PbQ2l1fLVPgfNZ6UIXAOrpF8NCcj2rSZSnxfkvk6nigFqfOQwr+f0ww613SI5zI9iMZQ
Do7s7sJUSAyKjQ/+qNgN6U4nUrMvpnqfhthgotzZkbyyyZz+ptG6fW+5B5dOWOEkcFvHL4Sp4dIc
7GnP138M6vBjk4iGEHBxm6Xxobejo5MaF2k/4R13ZkIx1GnbVyNxFirftgzFdZSNX00lydeyj0ir
HEyN9AizbqAgk8gj+aTW7VoR+ibqBZ/R+ZiAbs1y7ThoBA/IHCW2KS67aOCpYclRcdQsAlWkPk71
iexSXybpS2G5CB2zXZfoO3VyHsoGkKs1UzlPnHYeZlXgdi8vG512TAx6Z3bkicUIzsUo43U0JqS5
zUO6inKc8QVRq622VDIZqdWFflNX0sELX7gr0sqwAmabqqjuej35xHq6gusb7ZVcv+4XaULbFiwC
MYw4UaGJ3FD73FZ2cayq7EnPoo8jHsGvdaFpd2MebToTuiFoFJeBOypeIgdPzaB2fuISTm4W43WP
4J3eiUzXRVfBD1QUnYi2rv7qCHTFhd1rp0HTJq8dP4kSrIibWC+8nJ846TmKawCEbW+6IL8CajSp
nRIg0kYUVFuHesPXS+V5xvyBJHI9Z3Nw0Mu6vG2ETW2iz4ynFrvjlUiw/OfGTaIidM7cDvSnbuHs
Unvx2NX9fDGnoZ9WNAXJt/XSfLrWxbCRCWaRXAdV4nAPk1xcybzkNHSuw54cdGGc8xmzrNLu6yx3
ufLxlzkm2Ro40Rywb4zhWbHMfTtZV3abrKgwYmDiqo9Y+1Y3YS1GA6gnK1xHwgYsiht2gYSQUJvC
zFKrVvdFEehem8pdS2CErqSnqQ6PaQowS5M3uU0Cgg1yhSU1VN0rnY3G5GyeahqitSDduRUPm1uh
VfPh9pDW8jlKIbzVzT1VxieGKJ4bfc1L50Jk1/F0Vjri3PPitpuMgxVw+8FYUwUqqxjBrQEb0Qjn
4aoLH9DwrGyNPmcNr8V9Vor2YoItQFsxOGW1eVTbZKNkNOGdKeDU+TJoBiAgoa2rKIVAFY2YnBQW
dgTrUEjqbgdlfZ0wYfb75aUgh3wOSBoRZahq28DA3Y3u3Q9Ty930Q0oIF5u0a22yJmBl1uevaTUB
gUjN2Wc813lTTTWizu1zToRUMZQo1eaOGjkXeELkeTAbwOV17qcZy0kTf5JDVPv8aHj6hhRDhlk9
UVvDrSmeRn2Z41nqtJB4kZd85nwLJzKcVfvZACmlDUEVcS5oW9yeiqo33tg4ak4OQ1dPgPRk+hlD
BoybxMqchJAI0Jpx06rwMwtrQO8TdMqG2SR7QVN2MbScoZGrPo4FmQ2WFF9rM5FPmpDgznBABuXa
sgOrxoAmJR02zA7UWnke1z7aX21nWj0kKHe02BJbpHaeILb3WDqSPBlkv8aBE0z3wrVN+71uBXbs
W3GAYWYsHes6CaX8lpH2RBtOxahVKzUmH9WphiU/Pswf1IzD/IUyUl9dWkHcXtluz0C6yXpxW+qh
5nhF6YqM8z3xIsCfx/KZjxam47HOUM9J3Bly1eVYeb3R4QfzS7vFsqSxNVwPg9404A3b6ZIIO8DO
UqtdE1CaHAcyO0bVQdgcgiMaRMIblNAVsoNaWoJt0dGXytLNdOtQpLHycZgL5UxlMlVH0rDStWwm
+1lrLbaZsuwYRuNnmL/88ybDKWbVa4pv7fvuwZuuw/9vfQaQiL9qNNz9n/9dp/H08nNr4vVLfrQa
xAeSyDgi0C9dppeLcOv7WFU3P6BeZ5a2DE8XLTGzvD9bDfoHDbU9ynvd1GlBL539H60Gw+T7LcB3
0gZfOxfinwxV3wotljYqyYULGJghAUSC97QmLMLswrQ7V2mZPLI/X/SZe5QYLXnq6K38q/3yN8oR
giffNOi+vxjan+XnQYWDovRtVyPtGr3NKxNbTaHI+VYmpVYeOOcyCGFjJpJcL0ddO6FnSb4tVbaz
lRFm87VGithObSQMLvTw+PhoLwSYFZ0K73AahklzpVemQ9hLXBAgaM5pruyrRlrjUa+CttpZ9mCf
jDiriss0anWSleM2POdREk/UaPVYHSNzCqvNLNjd/V467Bd6O5sNYD9VQmdN6nmdVjodVD7JyxeZ
+khxEJhGum2p4q/i1rI1yPZpbhy6UlYpyz1D2J2gdw+bHIP0FHZ8p3YkHW5lcXZ4dFPHqrwiRQi0
qhq7gi7WR1yKpGuMq6QIkVOX6WCCp65pLKPlCTt0P1kfbtyCvFW/V2kKea2jRsppGEd1T7RL0fl1
Oyynb6qltNrmVqHJi76MGbz4WYdHh0QLK2j3uptz6JFTZ7reUMYdjaBGc+ttNGPq87RBUUdCm7mJ
qDLpRcGCZ9fDqDzn+7noxccEVhs6klD5EkKE1DTluuxNywdFQ3kh22mVNngshzjQPL1ZEMFCYQcd
lu+UkmxIiyNd9Q7xmEO3Fgr5U5nWgLyM8GZbLWPS0r4Jraj0NVLKXbw4XDgrAq2u40S278D+3ZR6
fBITJaSpp88mGhhv6ljUZz3BVTgnG554DKaOuXepm7w4BJjazEzBUl6aUr46xBasx+XY34/6BiVD
6mlGuy0kTQjF5ERmK5c9S2/fz3DkB7HLmryGcDtcj1VynAnX9aNE2TQSjmUz5n4Xj4GP69qB2EZe
j2RkqjYv2qCDHFL7ySNzeydnqZ/00bwROXb5SQ+fokY/TKQzlU5W+mljYRmcA7nV8mYjKvPK6TM/
GbvSTzTljIUQqw3WdS08p3Ot7DJNP8wcAAIHzrpqN9RtSU2zP9kZCEz9kYBye5h285RfajOvXhbW
RWH1V6YevTDhoQdU13dYVm6NDphVPp2nZXwku+DeaPujCoxPEcm87lzc780c7GcjSfZOhplLZ+Oc
dbYx1ZqX90QQR8txW28nrw7ne+mKyyyF3Bnao+Pl7YzfGB6jJ1KZ4zbEnZ/l0UdRw95X3O6ydxDG
2q1Se8soy6VxmSvus6a4dBPcETxplWwjs3lpRhxHasDRY5iiW6ZDfp1B2Z4hTJYYdktN3llpEeGC
c4+DPl/kc3xVIF/3DI2x+Kyex4CKT04m+VP00DYyTzBIlwU8aQMWCVKPB710YW44LaDGudlCn6b7
037ijV7QW2Us3KpfXSXlmBIVV1S63+awu+0G2oCa22/ryjoyTvjEOX3XGjBjRa4sMIHmS1Rjs4ym
oNtApBCrqQgUf6qNk+LqRxv3nk+4OzYNhFUEUifJqS1JRKKivDLKQmzdsryalUbnfFE9d0OqeHVC
Jl9PAkyngAI0IvsFQ8pGFuR9TGl4U2rtuIpGa1jTZJ45xBB01dU17bl8vhAhCV5SJxTQMNJv/WSg
pancL0gTgXAp/KzBKR0nCAhuvzQnlxNb+VKQYeuFumJDbDE3piD3a0wUr6cX4dWO62cxfPHG1i/7
2eC/tPGxidRyGyvWxmDWsppsCvpB9ps5mVe4LA7RZHAETI9qQj82ddu1Sk5Gk+JhnCs+qrotr5Mg
geQSmwOhYFlLp8F8CB0t5e/6JdhTOBBSxOTL0boNCvsK7IZzFVDzrenVwO4t7DtBCbWLcOjZyvjQ
VANOlLDaIalcO0O1n2ZezaitaaWnBI0pkTbfpGzT3kzOQcdBeBunBMCGoyQBoc2/TVn+UFj2M23Q
LfxC4gXVyAAq1BkrI4gUn1UD3Ifml0vuhXBHkkDTrl2HFVlx/PFCbSqTHJU+QUqqHEZn4p1GLUVf
WKXqQ0Sw3w7y8iYIy7UwGkJkk+A6s8OzJeuvlcmDXvQ4YuIIwLdTUdNxPrEd8APqFN9JlZS0ZrA9
i7b8quZozrobnhu6ItNUgyDHKb1mk8jPPPQF9OKh1k5jNoMGGBrlUjUkXIQO+oaRJRVdYBj5fZ9u
Mqs52PQUIbcgEk/c/lhUONZLo1nVrv3NGFKWBi1N2RdDPVvHjtY6XBYABLlyqJJcPZo0wCBnchZj
Ih7hSo+vw6x+hEB9oi141xqSx5qc5JoDzgBzwP6Yc2h7aRKpnHNGjN48ZCc7K2iy4LUpDAC7mTmR
JFt9cQkaRVYrXiaZqb5pVZfEr07XnIWy7QiRk83vy2yT1FiyRLuyInhIUXcBXCBiB4Csdzk1Ooe/
dT0U+9wi9C+wgy8U2buhMr/1BTdX70tnl4iovOplMhw1qyRFDtcYW2Qu70LcfLC6hcAglRlcKG5S
ro73uZ0AGujpxjbD6GVWeaPT8/FFrJ1A+nxDatps3K4kx3gyznHKh0oKmt5mTKCkspyd49xkm627
y85tQmg1BLv6ocxhoaC6KMvGOddJSr3gdg8Y6vOVldoIDSJToRcTTAe7Lo9d6NZ7lcIVJHpMMF6D
jCZUVQY2yWPe5t2+VM1PzlS6a7WYP4elvFZYpwLsyjRz3ZoUIBJUjTgVF6oBq08f6Rj0ApoPCtTd
HKUHp4ivzaI+OXZ+azqxsdYmbLFsgMPajHRxM0PA9QypZivOijjSrfnRHDtwQb3YBkUmuZdqTOQy
YZ1aL7trRgHJUejKqWxK18ee8RjyifBwkXQkUS1de5Qua3eQyjOihq/dCA5CG+MbM2YkwEFOrlxH
0R6w4G3ywYy3oiyIQZ6txzkH0Mrk2N60EQFbmuS2VwpOVaNuOYBDoqaHMax7NdinrbF2kL4IvbuE
sPk0CHJUWGkurJ58HivINl0WQgQx3XMnJz4nE87XtGWXkAuaZrRtWhUhXrn5iA4k94q8fy7UbO0a
GsHcJq16N2U8ZRDv5V4mbXxX9sLX1OxUR2jEwzL7mrqVpwQhQ/rCUv14VuFAm1eWblwzuNpOuvg0
MsEPbEoMCjmWQYcRzZipT60Tc3rvzAd+2gIgCvD7Qb9XbVThsT0cZa3duTyIUlfrg+gssn6yQfHp
d8SXUhJqM7p1vyqa6rFMlBGyVqCfC97MuE/qBZgjyinrtk49ltE1GmaO3pGjgJ/sSfl9iQcdWEYU
VZBe6K/Km1DV05EsKWvQVnFqAgWpwRIcy1iq1lbRAoDVRWLY9m4hCeZPTGbSj0PSFX3lTdj7+xWu
duPUdEKlJCQ4AlguozqfzMa8uVRrA0zHr88mbwV+y8mEGGEEYRzRXBd16Ts5UJjrXD7GjatCIvX0
kp4QFgTc00XeR4RfTfFE5HhiBs3lr1/3nWtneWFi6BZRBw8g+g5jMSz8pEMq67bvkEeh+NYKJeYA
pAiUCAmom1Xm0JX1lGpJYyNHStNpoUjue07xqHKdXfBMqp3eQs3tt0qVEZcb6BDDhZarTO3akG4y
wyXfmZQC1ksym8dIZbuWRmonnrJEWXlqjaikqwtCMEKlH3/jFfjrVeVku9DgVGabECHfqXWq3I5s
zAjdqpV19tCYbvbQ099VpM4ujIrV/mRVqaOuf31N35GwXm+m4SJHZx6/SJONdxLZVJlbI1QJg7CS
Pot9kZfGvVFpotnU4ygDr9Z7WMQFPobMo4nEKWOEFk6umGUT8eFWrvKbp+utaun704WH2Ob04wq0
eO/eEKIxs1ewT646nuYjqhPnOKaNcko4gF4pZamcqsIOevj06AN/fTH+cr5/bTogGV48f5hi3ykd
oZGg1jKIz8nsIfzSh07JcpHPNWpAHSPXqrZn63fQABoaP+lwXnULJmpwaGsQ2aF/vHvNQR9r2w5E
6HfZfJD/l68zaW4U6dbwL8oI5mErhEbLkme7NoTLVcWUzJBA/vr7qHff5m46ojuqyzKC5Jx39A91
MtEh+/n//2L/ffL/kUh4SCToFsIVhGGDWPb/fXLc2SY30YcIMV/Cndzq47Xytvth8/uXOgE/fjob
84mXhtkRFhxFwYFDf/f/fwTsaP8rd+JXBeTAB45H3OcMprXzfz9ESch64qcUeIxZd8bs8ZoljF9t
SXoHVWAJWUtzT6q/e1qy8tpWlBUi2ouqIB8Oq2z1hjHv/l6mA6UbOeYabEWnxc/+eWI6JulEEGU1
FgxQjV0+Wb0GjCcskJmV0MqWakYER+3e8QhYg2rQBH4MgAYuxiM0WCc/924tHWie2VOf0jyOPYy6
JAsTn+Cx6eyGLoExSuoK4kGh50ZVBcfFiPgQeKUVa7HcJ3bgbjv57I17EnH1Avj3o+2KthWSNdhi
HqU3f/TucnIlV9ld1UcyzV8WdYKGaj8S2zoVdn0WnK5bEuljv2W/JLTiCH1GF7cIX1OUA1XKd5QY
uzL39o2zHA2zu4YK6/UQBD+FJXZ67KnYS0GlSDBhDCEv0cyqx9bxdms+Yw8luJ0UJ2hw4q+MXyDS
L9nofedd8jCX6WGd7ef8zvuoHP7EG74qstlru//gqrw2ikwci24XfBF7JKGnSrifTGiXQaSPWbVu
V4s/LFIEL+30oVBBg1VDLaH4Tx2xdzPxU/J+tUwKCZ1W/W2c5pVzGhB91GhsZ7LcoUp5Oum2Tt7q
ILWpdiEUjHLpMvefYQ4/771z81S9E9Z/mipc756BYqNdBqo8aVhrPQz15bHpra1qw696cUHfOUaK
7tFai485ze+z8aFUmNMS9V3NSAEnu3m28/lFwsh2lR0bg/lLeP4hIIGzNPlicUyS+iZfs9Q8VU4n
YZioFQZ85/UQ0H2d6ppdpqi/vFws1BQCQXiMaZFvZC8MlG/zSMsziFwXSboGIsKHzadJAC/M43W0
69d0Wudd1y20nCa9/MHz5u96w3xIimavLchb4rQaA5FPZRvVNhH5g6P90xKSBJVUfMckKJB6Amih
M2KLe4iquhz3rdQPK4Gg0WQPT2Kyx8d6EUy+I13TATVAnb6KbuCWhzDcicw5FV57Zj09hZrnbFr9
Ytci3SGISfv7CSaSyisrP6DMWK9l0z6ootwnyQRM7hSKJMCZ7DKV7XycJ6TD6fWIkufNAR07OjgJ
n0Bp/kHcw7GN4mOUI6Unox9pQSCJUVXjceJpi/Mm/xrD8dWryLCC618geP2d4es958EYrWvjbjIO
jbpqHkSNqjcpr1zXbd00A4S3GUaeXpDYrkTCdc3i0XHJ3GdYtMl0ax87Mr/4Q3KQjbbesftBsq3T
a9jyhkOHAmeomo+g5WVIZWz90M8hRUKMiRu3JZdRjjPFaBi3zsPS/Uss91RPVEDWosniztQ0u/fO
JczC53mYPsQwE9OHcohAVzyTVET5xM2DbQ4LIYHOp9Mb3Ul02UEHJDDaxExbVXhpizXGWfGKgCeW
GNC3KCwF7ZjGBq3jFcHjo7ukX0NJEwu6K9TjB7Ny923CJD24Lc0hzodu1kf8vtckdHcWd0rf5N9N
O55kL2JLTCQ90zPVLbs2MBFlltdpzX9DOcdZYxxySXcNPQh9oM/DShOlKeXOCJt9F5hfk/42M/Nj
gnU8hcXo9HunkiL7GHpD7ccZVZlvsx6Qar0d6knEiG3uHURWyoejeYFm8r1ZeX89MYekDYYkkElz
9bEb5fqYuLU9EEzZim+/tgp6ddKZztCCDHA/d5+nuaBFM+Wih5yNiO3OplD1Uzfm7aMh8mW/hhCr
3VC+Y/kbuPnX8h0l6bxph4WCcssqXnFndzdA5D+jMI9aiQQYxdy6s/gnJs8FFFQL5eV2TgGcLhO6
zPrx5rdNgHbfNv4tGpDklI1kKxaJBIhbAuPSlGwKCHNAGVyqz0m13mBs1Zc2N95cS5nPhkH1yabK
/bcpFwTiIVuKpJytW12YMowsfslzgP4kYu4df6Nb6E5F0a4XkRh+vpEpNVa1v1qUW47XGTxl38mB
dOj8DPXpRNTTUAsUaB3phO1qnb1LrlQXz1I8BHNwQ4rrRAnr0RaTDi0dCe/3dCpOdYrUj1nABP1g
tM3K/n0c7M9uQRKEuo+OUX+wot7rxMkOukeE3E+rGh+ctSasxPfH5sdaxz92Nc6U4iJHUp0ADa66
BITLzJPxKzQoNF38WorfMiOEmMxbQFClKRYjSevLmNv2pHKHDJQsYD1/rkydA3VUMr+CVRGaCeuw
w7ZJLH/ROaYiaqx2gRbLrNPn1RkLG6nTOjVbItblu5Un156lAT8VjgRkMG1oVttBBtiBVZ1Q45sm
zkK6pPMzpZRvHUJ/Nh/HsJp2S5DVaBvoB00FgMW2UHSw7HJjGegEKdvsAn7ioe/SiNXJ4lzbud81
ScLe1c9tM8Q8yzhclAZElYFF3qCGJk+R4T1WE22p2y4QA9Zm6ggR/QW/h6ny41LJ9nlpUfmkefHg
JgwztrE8BpnKxVG5NnZl5u7wWTFfvI4i7fGISE1i65hjqJpWbmT6VRdwq23QJiVJLwKnSb/snCG7
rWqhwk007wpkewlssQk05cGWUedxAUoZYZqmX0uUUZOL+SNz+2fEfQ26Ag7AXM3eU9dVMhqUH36K
MUNmaueJ868GaX3VVe+s8WprRDLFtbLwIhV+7LSdERMxzd/YBe+UAdByyO0Y+X1Nmk2/FIfQqgk4
78dGvjCKSBRSOjgibZH3ROnszVindX0NGwcpZ4BKAtn6cpnzjlLTKaNxwDGSnUUgXUytGQwNzSdI
Q0mdC6xkucGDu/tSh/PBCadyPLjOau9ZH7oCOFBxoJsOkleb5/mgiAyPkxGMdEnVA+F08ye8mLdd
9PQCl6jP/SiAIHAIg4/AwL9y7l97f+5ORIQQKtow4EU9kg9nx4hd7IMGvM82zqXbfnNpvpYsfCwm
i4hOfex1uy/0skem4G87fy523XQXlNpm7x9y2M2/ys3qhyTVhKqR9X9P6KMqeuqTfcp9eX97Ku3s
bGTK58XiEK0FvbEaRuwMR0RX14B7Oi+QTDkzmn1CTJ6S0hu48tKLOt9tb42/7oMkp/rbJY9UV+bB
V4SO5rI9wo0YsOKyOeOUvvCE0N9pop0W3Uz7TV9+8/avDpMxx7gkAxz85feY8uWMoXS3nTXfhqpF
HmLeqQF/k87T39Rznz1LDKwuiH/r4mG2kCqAet/KIPxBnE3mZYHMAmxmq1zi9aBjVjgmE/HnvVkH
6FeU3IAinS9GjXO8mMNTIQCTRTZeuiC4pSWiEj2UB0eF9x7ThVzPXMVLCqUHqcHbMKfRrc6pTZi0
fgtMPAWpZ0XQdmTP1vOrJCM5tt2G926N0Ar+gRnibh/ZDAPy4ZkhrNzcJ0p7LvSh8VIIwgLFXdx2
juZah25+m2Y410FjEXJbnEqlG9x6mvAu/iScvVCu8QlcOVIUhoS5pjGttUIZjx3zKyU+KSt0h9MC
QmDpqFXtXf/IVUC95HRrNNT+gZAVHdHfafz0fZYpGgrC8U9eDHIvgCuuI+3wUjrLY1kH9otBjdem
W4JbO8hq51ZO/cubh4taKkXjYbafbaGf6Msgicot37qweB9d8nbdBAkvaXRXH8VGVJvdTBPNekp7
8N907n8R8TLElTGiXlkCf7g206r+1WVH3LNavopC+acioDN9MNRnXSYsC7okmjzlOUqMbj244AG7
rl9bzFyMrLS751sEaFTiJQ2xDDYlQpVKb2sSQmsI/7ExGvlnaKvliVRCisBpr7T/QxuS5qjdbl9y
5jFlQ0NX464uxLuu/adG9VzuljzaiW4XEupyQqBIoDDb53zQUU0j+mAgBNkkSTbuFzHh17tbXzuR
hExz96EkXb1jJlWRb13eenlEDXb6YtsE0q6OO797akS3lYLDTzflNQ2xhmMtEJfIhKJOxvlpBSv0
iMkHSeeghzDlZWnNyaM5I2tSRKcHA017dv4Ej7nJmuHq6e660FhZErk9OXDVwDp7o7GnXe9DqfRD
+K8vg3bakMT34cwU3M0LZXZVZpz7JRGkxOYt2uNWRER5y91QUI5l4QnYZASztulc7dNR5AdUuKS5
1t8KqzcOA4uYaAfjU3MCWfqBynBiDkSUnz7Z3h7v6xlwcuP5LW7YucOfsPQ3PMXnaeAOaFTxIuvm
wYb2rAKUVyFyp03vUpPTwqf5af+I5Ky/ITk/h35fPjsS+bdFJ3Sf+PKouvkmvXTY3FevDiqCROVy
mUg5Mz7ydeSUTO3jogyLSI/6nkhsfXfSenNF4j7DvDNQOeP85ZvENvh5TxxrXaZ8y9VHUlnEfazj
V0M12gaCwjlSm/Yq1rB5otOAQd+xg3h20W2Pa53seHyO7kDTd26ldI8VQAJeggHc8BacgKBij7gy
iDDJsk+jYVwMVQ1V5BYP9ppU8eQyY8/ThRcfKdEu5WtenXhnyyNS2oIUx9VtPaVD+JwILnvn/+st
1HR+ET75C0q9vHOZhZoJaalgRXfrx7Berb0MxjKWBuHY9XjLdHh2vaY65sw2m+ye0FggnTvJFnlt
oVIi4HJOCq8fw792Lm5YDL4n7faRa9bf9kDwdVX0t7IBG1D++8grmJXCPvZQ0keJiMusoZdMOw14
ePv3brVafBWEFDlBcSvhmS4qRezppHMT2TPN9GJy92lJ+P8MjGpFU6jR+c89eHfWnlaPFyQpQpq3
MmaBoa/lIZ2s9ZCo9AV2QyAxB4dnCNklrTemO6MQZHW7x0mo6pNwPtqRi0ZFK+06qNaSLYFKT0OL
znM01MvY9Wgr0uFRyiF4VS4503SR0C5polmlEQVVJWotvuHhfRloqJ+CyTuFZcZONaz1oXeVi6wy
QfKb/8bBt/xpZqdByeeGp6XUv43eQlTcrPSrFV9d5wAD+e1XZfc3bbR1PKa48v1qlnE5Y/clqOAV
1c1fUmezjeaMjRFikg9S0nGCRSNa4MiHbPbjoEDRsGB01W1+ygZk9taS3mReY9Cm7NAdhcB35D36
66KiO/JgOeqFJoUrVyjfKq86LGo60HNvbTLXO1NLs0ZugpOp4zgGeL4WKmmYsNvwClD7y1h1v9FO
8LZO5j/4RkS0TXM0LOeWmYp27TL/lOCAe/ZfEedT38GGeXW0uJa3n2d5W9MC1kXq4BBWGe+pHCLU
Nrrf7QBqPo4Q5oz6j4Pj3ECqu6huSzIEW+zmlGVsXOH+dv2CH+E72VF7lGJ1LTUCigIbJENya07G
ua7UvpTZtMmYAOnzNes/UtbWfuR/UV7xOVk8nOnsPzQ8qhfZLsT3gbV3AVv7NLSP1uLwSXS+bDOr
fes6420N/VtKncmSNxg0HGvZJq7oI9K9Xk2MvFPLAy0M+QTt/csdmYVCtzi39kK2vd0hs5jys7mM
C+rnkhLFrrIystXMq9uWf1KHJyd3Ba29dsvdw4hYdXdZc24DMqtwuQtEWXMCVyDJVQ7zeRKvCPb5
7+G4dfhv6NrXBxJ837JOvmgMzlFXiNdByY/GySh2xu1KUhEybXlb2vqT4fcYdmy47B7Aif2CAR49
B/dIuGw7e6oiYDQ4jlHEbte+qLl/kyswjxi6pyJH8ty0/bnoaGwyZvTfqj8kEptXZky3JDHP1HJe
MJ09E/lKdvXgvjtojKJeZBX2neqjNlyQVnktdPbmO9BXbU4wcrMel0R+O8HyVhTG3gsRZeV29en1
sng3SDQn7dfYZVyYB9iCAUivIlmXt/YmHYuHZaKd0QRm5Bt3iqPhOj/dQmt2hrLXHgmwnHx+rvp0
GVCHomTFqGjaS8smsjqviVB4g6GBKC0uoc3q6qVoICbifUKqIRl6vlXfHFZsYdQzts1ulqHiXwFn
GyI9VZu9d5n+y8PtnJ2GGi1YKHpFE6oohiYBIQueSHl68blzQxOuecZptwvUeDCn4uotTJTC7ZON
uwj2QDgF5i/4fBb7XdbnNxbDnI1I20wswW11KvS9WjY7GNO4Gr3yMyysGccY7cQzR1C2wMIHvbBj
26MMYxUBt1Nd4JkaHhDvqT1r7q610EPg+yJveVG3zsPvIQf3EQjheaZOogvR8kmnRM6fbsc63GoP
v8ICvteQDY1SHoiOZDtGZy88NLJkeHT6/pe79D8Eibt7NizNqUjmpaNTIBlpW4m1zWp3PM0cxVvL
XkpGfQOPiwmqnlDLJ5LkurryYTXUA5TXJe2Ap+z+XvRgEF/iu+vbvMx9bMuJABejhCez94aXnND0
FYineREi8D8UCWXcRhVkj5lWIeI87zuYzJVXBz+2StokDqb5yXRdVOo+MixXkjKPXuFUhvO70aSv
DS6OTdhVD56BrT83yldndRJuiPogK6+nXjlxI9hXYNH5khrdYzsHj21in42GduBM5hJRnvoZB46A
bJIvWW3spQMPqFXAwNSp4+zoU1cOzFAZHLBKBrpJG3oodGO8j869KAJbNF3H+RjNawdUbsmtmnN/
I4KS8ImWjQKZIVYZeN4FhMYIh8Mi0JqgAnmydLPEEgbpYtj1y9rNLi/LNDikJgsBBb+aS2W5cRIs
70LUUVEu32FOqJk1JMsVBT+LGUY6gl1uaZg5G2w5xvOAqwI8wsrFaV2SP6pHAWF1uvq9VKa4IDDH
fGaEMdLyM7o8GxS0Xp/NRINlh9O56UMPxVLTUvlhhOeskfa+bkUbzX1+HQoDjAxZeMSvK+LVn16H
BDxBykkgJqRsWfT3+DazvSbcstj0PG+7Dr5i7qTCbTtkon1HLju8ekkz3FZpJLdZmE3c9jWJDImH
jsI0y8lm2JrmzTL6ZXZODd6YHJ/7EVSU5VxR/Z1zADHLNd1v15ucyIb0e7CzMEQBbzsbeFddbX3V
9w9rnz2j7r7bN/EhFsF6UDpIDsx97PrGZ70kP4NovGPnum+6Q3WKLKvbmIH8U1YphsQe1Kn05i9d
Iv/QmXcrF2PFBjC9o234yEMPmxFTBKKm+3PTtjkBFtWfKm3N2Jy6a+sxkdgabsgm13xvigW3ybCA
B67WL5lSbE20bxN743igORFJfG4fDZjO2LOtv2FpFpGyTNbsTJ6F0hziAdorA7nIxje7D+wOTH4+
0TJpQCEpsRmYB94cFvkdIsS4K3UdQxfSLWIytk/WUhA0cte5AI7RsbypEt9mlRCXWst5pz3FJqoQ
yMjQPFYZ31Tpc0LaBUUgwDpo9hjqevKjtpNBKUrtu7+nLHl0nDml9TYnWSToyOkxx/ZiuNTrFv3a
bwY345qZpzboskcBFra10x6Ym4BfNJplXeJvc3teELYg4q9OKYw02+7azTUFRS5dOLOUotjy2WS5
63U3ALqm1D17HgkrkTmaVrV3VV7VcT8gVt6Y/Z1N8tjNsZ2RBHwaXN+MUrND+nWHsTNzYG3FaddZ
LfYaDG5u4jWx7nqUfBLyY/TsW9dCW3HqHFXt79qMKdxWid6FddCF1Oq41c5uGYRMYBVaBYgEYivc
TmKli3Q+wUF+KOH9rtqJ29Vvurvr9s3qBm6r8EUAocv0DRDiik1WPq6obbfTGnYHDvoSwaZzWJC/
IcwSzLKZ09x/mTLrNxb+WsgxMte1sDaSuJSRGB0s2V8u3Vvg4WBOrrzUuOc3MvfdjY9vqNJI1SgN
R/U973GHvPY2y0qprS8xq/dwri/KY7Pw2JVALdYpiVau14gmKv1IMvWpZs0uB/6+VIGxM3X45tvD
C7azjd9O6xb8HQg3jJeapzNjpkyHX1WmDLiu2omT2a+3I0LCwgnWqEuadxQr8ajq41okl0kZP4tt
PfeL+dDaiQXOMCDxXcc0krZ6rBEZhb7ezo5NdU5PB0lTPstq6ONyRGrJJ/6HfPbRKLJhLxP1VOLw
iGqPlFJdLfQ/OzLuQvuQ6uCc9CjU3IIRrSzVt11pTiNFyNVSH5POhnWjrcNt1c3OflV2l0UANCdR
h3EgJO1qyQek82sy/J0x8AkWp4y2Wqf/SYuRV1dorZHIs0PjO59zkz03PvXRxt1y2VXnFAR1sIYT
W+VhWvpfptZxM+i41Tj+hxHmNSD5v6AsdhwvpYeD3M+uC/AAd82RvWXvtvkvXw8t1qy1PsrFP4zu
3RS6HDOTqA0/I8Mp81/0gvhpsJrzmKz1rkODxQqp0WbkxV+ZpP9at/onOn1LcAkylH+UuTybbXrH
su331JAITH0aC6PUYXTXAuWKX5rzA8GhSHldJj7Hmt+Kan1iCBs3Vmbu2DjOYSW3TgfUafhN4+2K
2aOZ555eGJWGxt9PTIo5rmBslVJfneWxFUxTR952m7xwRkFRl3NeRli2T2XbQ8+PWPJzup23TiHA
+vHwbGvhTzKWYvT+DdJK38K0T3elxkPXW+O9HNOo5mOCu1S79O9aa/1m5VojnDXRysH59hPiiNnw
261dFWpbE72ztcqs3isPn9x9hc8DqmKTxP9J0rl7aWpQ0s2UeUlkE0UA6mTinFPajTEP8OsWhPN6
NC6OvcLO5bo+VlQkMkvkp6AyEi/Y3naMX6ClPU9jdqD1Yr1q3+aIaPGaMdj9DNIPr4HdfmoHSseg
jWzMhnrDa3RAn4aJyxgnSu4d4zlPLXdrr96DRmuAFCJeoX5GB+eh3eJBzDuPUsOs4snDpWSUiKFt
zIpWmwfb2ktg6we0aovbNo9Za3rMI+EeofTeWLSKfUtj607cn56N6VGlzqufZE+JzyTX6x+QTDc2
m07E2sl8fuMU9O++A9l++mdC2E7hoJ8e18y6ekX67q/OUYa4Ilv3NLeYzN3mfkwa1XdN3MHEOa1z
y4ZEhWLp06k8VX37ySq+7pZlAAkAl93bxSR+F8RHANxb3a7tbByFBLDmaOm8atggpAbsC4YnR678
+HSsz3OZHaQhyi1M1QPuB9yoiKJFg8S2SLzykI1YTBq2wWgqgk8hxJv22qux+tSj0YlcV9MC+0jJ
GS5Syp9dP/bvdlgMYMOmnct+61qsGDp8YkLYQq1MZIrZL5UMkUwvapuK+iOthx+6lZjXGrhB/+Ge
kkEcdRGZeHClM96mZrJiX/pYGeg7xTROir+HlSAtcNkFLlwngyh+Xmwedrr6ZCJUvM6d/qTFjN+2
3pljssT41pm7dKh3Qzcd18CusHTOp2LtumPfgJAXCdkZqiBry/6oapSigwiNXT6kN21P6iLW4qvP
x7fmblMehwBD/t29nE2kDLbu+EzaxC6UWUOUdUaeXV3ylBjOrm9LPyZllV6Au0daJwgOJtWdDXP6
RGnObcZf0xDPQOJEYMo+mh0ie2uSKc7FKHbtRKYqutXkxQz86W60+URNM0UM3bdCmru59BJkPc7y
x5jExzpMfGIcvUyAk7dZE9tnOcyzPVejL7AyF5+LY/zNent8cejHivx64ECm3gpOHnnIujDck+oR
GW11dgu2KrsSYbSW+pZnqf1s4QYY6RRzedPAX0c94v0oyyg35Yh7m/vswb2HDNcDg3cTvJNwPcGT
sa+WYQmN3vFW7IAwIJ3WaQveeZRNZqH2ogAMg/lxzZlSFqN6Ze19Ku8m/xzH4H5YIez82sWnjbho
KqKeXiG2ewK+e5DfllYdAhcd/uDk0JOb8TulZ757He7y1kfSnCDfrL9MCQNIhpK5rmQn+SnAamDb
7llmd6DLmMppayN2xxhUVr11tSQO/8vqNfyQWi+4ZkRK52TbTUb+ulhgk/FS4kI5QfSHfmy6Nd1d
hMjYPC429HiJEyrbMgSt377lE6E7NmbrxabHwhTT90lCybR6U6yDtCmvqhTVXzUx0Yiu5dDuRv7S
h9z11yH2XUY6zDYlj+IQMlywQRXFXy9fivq9Xni+sV0gK9qOZj5Nfys58Konstg9rKaj+48epFXC
Bb6Di3Ld02m8/zMd0VwSQ1KuQM8u01LdmcI+LFVIXA6w3x9nsi0InIJ5vBlgfhPVVNUD8SWqP8EJ
3c3r6Rp+pX3N51o8pflLkbn/7syxWH9mS6ngZ0F38p7RQJjHDs8AH4tGgINOGU2f1Ww2ztbSVXmx
Meuv9G7IZr/gslgvxhRKZxswpNd7b07tLkYMjA0EIRZqjYAtqYzMHgMPgZpq3FuJP/U7NWVBceCd
SYpdq4052ZW9t/o3eiPC8FxqI5i+mPXyJhqQdjZRIisj2MxhMIvPYshbY7N40Io8qKNngDNk4G9i
0I3NzAwdvM0R18cOkrESsUabMJOR6YZxW6LmJ0jPfHX8JMxjvB2mJvCdqnb6I4cpv7QeIfHHcMLI
DEycN9Uf4Jhs2WfAMgiMCm9isM3mqbUBYstaJSdY9RLLr5y7/urinapeBuF5jFRQxctTU0FKnwYH
wf2WCBzLOaVOklsX4l4GE1gEriNpC2TXZW8LIxKrsbjxYs7qBwCrnhm0gta4ZMpnljeMsgCyNkrL
eDa91f0c035eY7ubECsQUxfeZX1C1ujoinkXpF4PF5oR2mr1nWltp7ts9GRMQ9YjhZFrwmI3tQ3h
mY4ipmljsWFYVxMxu3r2pPYcgjpzvhmYYh7GqQ0a/8FniTtqhLh9xKXEES2WluoSgfgtgN6Shbjm
NRP7Q2n5Hn9X76/nxqi1dXSF1/iPmjrs6sCBji46NBvyRchPQzlqqAFcVWQIATZ5k3BwoCDMXpxS
g8AYpde+1X2aubBlUjeXzmiDc4G0549Y24k3pps2BziF+QGx/qWw4B6JRRAITpRQ41PVkv4fNQtN
5tHgruObFo3DkFCiZQPlo3prTAeNCwPY+qTaSmGOS9JiR0SThAG9M5aEr/A6lIDOmyUboWWRRpAZ
6LtpkSvuRbP6jVjE/J0XvFLoWPxPiclERTSRPbrOe+sq2sHYz+hBtUoM2PhslOxR6XN1bhVH2R2B
bP/Z9aDrfZ0j8Y5mY0GlVqDltY/B4FkfwsXEsKGVDHtHNi9odNIhmAjgDELW9sKqJKK+gnSHQxvk
mBomTyzPrpe9lvmCLnexsJbNGyuZrfZUe9X8L+Xnlo81YAlIWybZVnqnUQnLMEwVxkzndQDloBVs
KN0xttpVaHwROSEZIJjZj790gbepizykxNcMvquSXPlFhcPNdQSATmYVEHLAV8BLS7q++cXCoxwO
5Whdl4KPE8FxyaNbzIG3LQpn/GksC7l5v0zSuihUfgeHIC6X7kbPxwTnVuOJgaGEjBkMDk9jScvT
lPVUcREmjXaLkVnQ62CEUK9ObnF90Y5wdJpIqrA4/Cd493J0+GtlIlEY6gTao7/r2deE4mbwqO4R
WzNHJKzK2zgOGF5sa/DioenK7pCvBDpGYbvkyGyDUbwS3oUwubBt+5DYVfYwgvfeGgP3k8Ny4Ecm
+oNuN/qV+Wqt4aT4sNTlbk0hj0Myry9T1pg3gAyw8rYDqIx6o662gczb9NiYNo+mAgB0wKdA2Pbe
VHOydcRWX9FkNZ/obDlCwJPo2w21w2RpGzobt3pOOR/ZnpKWNP3V/ovxxM62dp8TsJmXJvkNySpC
gAmU3FMOkwfaU/e71vCahz4nJI6S17U5VqanPj0VoGA3XZP3UL+AKzdNwwu3CfieFjIXfvVeU1SR
51RBww7iuvPGGczhkq2e8RuJEzN/KxqQCydLr0hr+N8cTgmMLotB6W0dypASpkQZ/yokx1GY4yqP
EhIueOMXeeBQFA2cGXO8LGSd1jjHNivWyoKS8FB5cUsGWHEygkqgHuFpIKRuEN9SF+prKBZUvMG8
3HA5B8GW+V6+wxbKNZ7NAaGnIVCKQvGmzmM5eZzhprE4ybYdmuCfMbTjowpxizH6tsihBl6ctrmS
AzOTlvmlmqV9Rf00XXLi1H735ESnEeYE7qXKkhhX83TwXobaQ+uJ9g8Hn7MG34nOnU/EdfzZ2mKC
uAX/x925LDeOZGf4VRizmZkIsxoAr1jMRIgUJZUkqlWiSj3TGwZIogiQIEDiwpvDEd74Ibz2ahbe
eeldvYmfxF+CRA0TZEkqId1VnorujqLETiROnjz38x+8LOcczPMpSZd+2Xkww3lAHULU8B77TnRb
jb0o7uCBY6dH8fqRgajOX8xoQYxLa8yqFJlMHc+3Is3wP6zLmjaogcFz6y2T2cCt6wuCdTU6tstM
vCePsp0T8/ESxuDE3BI8iXnlnKImLWhN59Xl+ygJ65/c+RxDaqNhlcSzlXFB7M17oirVoQWp5jCM
fbWlKocZqFrlfKWva73EW0TlqypZljtiL6BqrOZM6tUqzuoBL/cx9moGwgokLbMV1zaTx03Y9+1k
yTA16uE7deJvDIlZPmDwj+8NtNGHJinD6c2kEVIXvnZNOrgdk2bcsB62FyRFKS7pTzqVxsK5XzhB
clsBKhfkkcakQQ1VGaBM12P4z8rRnaE7NvuUjFSj4KPrubiVW8p6ANGrT2kCXjbRK/o2/ECFRHPE
a48/VCtikEE8Dsq3tXmkfQyThjsMKDYp01HHxPqLJRlhMnyNWlw9p8c3ee82iZhjDZTdCwdI1TWV
hBqsPfGqqDSjIvpyvXBTZ4AvTRJ3ExwKMBgpgV5fegQ1uFBpv8S2mSyBpapgmlf1mX5v1LfwJdYe
fK+vN36d2lDm/laaHtmGTWSOjety7Nc+kZsv/wzM1IR4vkYb8+7/A/KFvC29IAum2Uy2NxR2mb8m
bqwPtS3daOcE5eYPjpMAbFOPKyGhE8qN3k/LGjLDXc+QMJ5fgY37FIheVvoVKm2iBrX80QTorVaA
hqbcqMbXNHGfPIZbUIpp0OFraCT2VxHdvy1KHSm5WuDGjPtArHWcaAzejkuEgIL3QK9RhTKZTAcA
BcbnNX1Su9EWdaTusuqZIF4TDrv2F+UmVivFWsP1Zsl05TipeX57RruAjWPR7wY0H4OpvAbcDvBA
wI0WSRuzgSxgY0ugsbXWpk0acsprSDnHZl4QHfUnlzPTWIKIQ1+uDwhyxRswFwWikE2gpWjTjxoX
erApxx2TUPcnapSNOjhtev1pxUVGlOneYkW3bqM6b+MoOOteZDQMsncVP6SUdEF7iLnSlsYoTokV
x1tn+0QMxXviAteoQ8QVAfvci9eEXPv0Y/lbPUF3Yj/XwyajxxkoHOMaENLir81+lzLx8rm2arpt
3zTX96HmboDOoySaBgT2BtTAdBbQUjabjH3zY705Hl/SaV7tGQE503Wyrj05dYYVt2ZYXVprgi/3
l6q+9ulprDYpWqrHzgcnWm/vKK4yPqy29THg7bEvitVpHHU/1CmR7YOzrS2qYAGOMZHCjeN8aCSm
XrmuxLPtRbIgtOGRLnpyzAYdBW74MQwoUAbscjrStwtgzWgoHhDXrXeJ/GOxuxrlqjSMhQb/d50u
3QU99d6FD64CETJtCbv4G4/7A+QTXw8CkoEtkPSSB322Ca/nYdW9I8E51AH9SNraGNzgzngJ4MZT
YABP06FfgwP1ZlP0yDSMjeqVZjrlsLPT/is3ocyabkyulktt+/m8ulnfbxPHmbeb/RAOXxJhWd5U
x3Bpy1wDktVppC1vplA1XT8qR5WLGZwStkAdILicLkD8mxsR0JhLtcEkiNb39cUYk6tiCs+tnoB2
dr0yAn5SXa+5+NOpCV/SO68zhhMQ4HLcpiRLG0wFr1BgT3djTdM2F4DsTIxunTEO0268aa77F1u9
WrupJbFZp0tmCYGm/QWL0PGJglrFm/X0qhJ6C7MDeEiNioxtgmdsxKvl9GrurPn+TgqQiunXr5ug
CYxxkKYL4ALCKjN+6JRFgNFh0NjUiEEt3Wa7H68olkucap/giOcaPIzqWGphgoBHMrlpul1x6Ujc
MA3AT4KqdkX5JqX0lCqUY+rPVsTTptfb2hRfYkllHRPECHFtqkyNZAwidE8Nwgjho32cxdspsHtJ
tTK7pzTNnLTjhGLENq2xxvRiDC4OYwScehwyk0yUQq64qJdMVUJ4bbbcC4qcvelTeeaCLUnEt04e
l8IeuJoSTdsM0acgSukG4CDLuN4AwQ1DqrVZ9Lda2wfMi5m/dZeT3Gggp93ON2t9cpV4PLsVlqe+
c14uB+Ev8FCdcGawro07a2+dEJPqhxSgVOoEkdpG1Rz34ijsY8zE8fh67jLCoqXXI40Wa3dKI8fC
MADyi2qURLe2W2Ill47u0obeoibQiD8yfHzW7GAW0T+YLOoUSYE3AOdMGkvvaXeGIeH3CLyu8TS5
WvpTsPAXfDto46+aQ3KTy8olMSDSwVoliu4Nt+YlSJVmDMaBo2nUryRreoI8RrU1LyYVcKFWGq3r
H/AX+o3L+trV6EtYzWZDpucRnwqczQb00u2GQGttFWuPYz+sLnprCnP613j2sF81XJN9oR5q+hRV
TFjeJfLin88a0/57dNfK+JkSi76Hn+gAzkFY0YvIC05p4TeTtW9eRWu98itWfvMv00W/M2mWKZ9y
6awRhbzl8fihPIf3VmBmjV1jjQrx7parKj0eFdweQhEtczMbP4wnJLBpMmOS+zj+ZITmX+kcRCLW
aijri1hb/5J27AlsahCm9xhEgFMfwk3lPv4ZFGz+eRag6nUwVgBM31kzO8ovJXYzzCC2vw0pe/8i
AlS7k8fR3r3HHkj7PnD9+DF425eyGTziMccLvQ57W6eX9wv405eFUtjv5xbwLNDBkxGo3mXQrxo0
CtCfi+xO//yu5AX+eP97vVJ9x9xIvUE6Bmta00DA4oEHFDre+jHg+Nu+89wb2Om5vB/96Xf0txal
QcN8R0SuouOhpu8oVjyggfauolfBBjBwUnd/dlT/gYhgVGmVL8QIFfNdTaugBiqN3TvSQ3tAg7Jp
AshOhooO/R2b7B74A9FADCIoRoL6uxod0w3K809eBa3yrlHjHpiQ5se6A5XCYkCHydM/Gksdnnut
8s5IGQIPLP3zw/G+LuYKFTp4k7FqND4CLLB7RTE97YAGjXeCHRrknva//uFY36gWZQCOmUEuTWrw
96wPeMIBCcrMWq8xa53BYXsafAMbvEJGfNGqbeI2o1SfunZ0ML7ixS9k2vR4gb0aEbqCdFDz7xOV
068+Mtxit/hOpYjPfx4ezrpIld3BL4VZc/BR+u7OCjn4baYpD5+1p8fxTk++Q/bDK9cOrXDobDqp
6tu/lTB9/vS7tuVbI2nGhpg7/PdtHE3v+HJdnlv1khkkvscI7GwpQUIh/Iou3LXXxH+ydcSqugDd
LLpsz8IaK91Dp9BOJ3d3XUBk4eJs6ZQFhHIv+iRp3mO2XLq60MNFV2+zQGh5pbOZHbpD6ViNhtbk
5n31CdGBJHzuaNtW6A4GtiWRBvNGDFwBLvSF9U8x8Beb8JitZXvw23+/346gL6HNmol/V2NeWKOB
xFZwnQ/fZi8NDn/UEdctE0a/0VsizrNrfyg4nhE8/w+E1Jk3hp8ldlZwWc78ceBJiyqQfK0gjlbI
1OwmpCJKxbq270pXTgzm+uple+VdBjIy8UdutpDYqxioXXTZtmNJgl9gHxdd88GeJwPPHZaCT6XY
sUsAXY4lPSAGQhd9yLk9C4YhHu6w9PLzFHBgGxUcEjXPdi4OoKqAWQA5C8IAib4jiFi29pxsfiW7
fNEun4Ry8b/QSHoOBnDRY2hbc7v0ZIcjO1srfQNQqIqufD5xB8xkkTheDMAtum5nvJnH2TJis2LA
bOFFF4kVB8g9r3SZuL4tyRQBZFX4AdTjhfKyDQVXFcxTlzlX0nYbCm7nI9f+0iKLKq3cVGCUXVoD
+RI2FRzfpZNTA2IGXNEjO2YETK/iy7Y//1dsl0a/f78M3FC6deRlii9/Y/sb6dCAji++6q07yFsF
VDEqWNeOAJmXlAs4/QrWdQc5KlQVKNsu7tvYioZWmO1QyB+ijtlHYZi+zYvrWpsgjmV2EAB5RZm4
a3nWys3WSbdbU0Bfls0tquAWd1Gkw5zHKWYRF6dBgvR1E0lJ62LggpqVLV8Wk7oKNdcNtkL+4hpn
20wPr66Aje9cTHxpVRUqI101RwgR8ytK450YLrfcKLKSbLmUFqYCRn74/LeEtKFkFpJSz57z9gv9
gGciB3vIjhZftmdvho7tebbEzIamYMc9rDWndJYanNlGBZ0NTcEd7Nm+PbY8aV0xLLsod/REHMkq
3dqBL10UQ1cgPHvBDDknaVND4NEW3nQykmM6hgrN/xjIXpoh8g2Ft/r5P4ISKeDPf0tjdffh5//0
h+5cprUAYi76IMYCulGO1hUFF+bR8rd5AU34vPiGP46PLnhVAUMTJ5i6vlW6sCLJLDJE4qwokYlD
uzmbnunJxdftEIeJKfTIVkrFhgoF++uRD2LUFTDbr+5sYA1WMhfXFRBiJ0N7R/e7oUBqtNyw9Igx
JwnRWkXBymeDjS2dXcMQ8OoCar1hAvKjay/7U6eCsb9NHBa09Ib2qkgsMWKfK/RCFDYYEnF/4Ts/
QjrpWFM3jl2y/Su/Mup05sckr4jJSTpPB5o8u9mZQfSN6+Yl+wmn9NtW7ICzL2shnZ4Mvdg274JQ
WEAnEjppRjInfr9tw2dJJNJFOQ1HoqggafdW2/GeKzq4/sXo8bO4CfKO65UmUwKMZrVGCQo48nXz
yPH7NrrcU1c1DvJPqVdrNaba8G+92dAbWu3oKQnZt82DPcZ2xxR+VaYUnrFyjFhvAk9iNE2jipTT
m/WKKCr4qpZ97YNalifi2r3YimU7XYw0rNOuRL0WGDfUr9RUPK5LEGUexOh26dqeysIVf7euRT+4
PcioJDQ9VWdMZoQdGnADFRhUwme/zsTFG07rS/KzdGeThQhFipsD2B2OeGyzSh60AhUrIGFrmNDP
xkt2Z/f9tBQl98zeKJovPNy/oC01EYc/6nD3DrKgZCIpgZRSudkGnks7tywnJEl/SGv9ufv3yuvX
3sxDOQajIrhzaW0tblrozqX9igKpr97jV274fSh7aeksksKLRqFlSyacroK47HWRvbG4HIiz7OOJ
O/hKAlwHYc5R1Y0jlZL8XRC/clmQhS03zraX7laFFXtrDyw/F8lR4ej9DK6FtFkVjsIH1J4cgztW
pN9O2Z6VjNzSWWjlnbxn1dorj623IT92SAjDUHDJ9kU6Ys+lzswlIyyrTEOMlyp66X6xo7jUsvxp
tpRgOopUso9vvyJ/tWe2xB1GXcHFuwtKMN3vo1K+rqumQq5dUorhl3rJYMTscNLL0lWsGoB5FacL
4ZxB6X10pLR1DTXYMBXQ6GyQlLpJJHHkfnUFbPnPD51e5+Gpc/4vJcE8dgjB8vyPgaVVMYF1o2lg
1VWZS/kS4U4p62dUuMKarJ17lKn/f6R6JaS+LJcUqKgzfxQQV86OMzU3sw9vFxapDyjvVVcg3Vq2
N3aTWba/VLYpuGBgJkPYNOx7ZYdbexwsCUxKT1EgQNm8lTMLVSSsW8yWpHpS2m5FwXbPbX9mhZIe
USHw34eQQS7hVZHp60Rx3rUmVFZYnba39tCRaasi0we+QZ4IYhxeUeV/YYWBfUoXUZVafHF8hKGd
rZPKCQU3+tIdECvKWYimgpO7TNBkkb053LCpQF1e2iEGi7ysCjpQ2y5TV0Vqth0GZCsk0UCEOyPJ
28X7VeIjcyQi6Cpyp++HR8KBJrji+30fW568W10BFa7tMMdg4HsV3+w1JitFMrKxrYsRsUXlw60V
L3PcoCKRd+vGTpI3TfTjEPUbvDwvWFrT/JYV0PjWRa7Hto+9mwv/qEg+3iZre0ZJaDjOzkyIS72q
QMR3mRMDTaR1xQDdoqzRDXwrX5Ck4IpQPRXLm1WR1PxKmFRXkXskM7KyZFmhQjXThJ6zenQVruE9
eZwkV22iq2iJeqAgJOds0HZZnM963GiaDiSeMETXeFEG7qVSM3R9uZZAhdfRm+dixEThFWx4aXkD
KxxlK6XOjKGCxCt7JCsPQ0WItLdy4+0uOSFvWYE4/jgVYXjJuCRPlT3m7XbKPuR24/rjUSC7jccJ
5G9XT0+iqQO+a7uxJDGMZ/MzrwxCIpFRUPY4lBlahVfTs8N82FRFiT5BMFt00nRzUeSaklj6LmXd
tYb2KO/p6ZRuKFBWN4ypXkrUNk1qtI/z1t/OKZ//TYj/U64ZAAfAGJgmVSjMVzQq1Zcf9/1Ca6cS
kUUDbYdvI27684m+w293DnOACgOI6COzcP7ymd7I79SUffZpTPMIgXD5eioQ32fohYHlTuSFFTgs
ZyE5B9lYUKB5SY+MPWtkR06mYVLdq4AQ3Q3A8HK2y1CxYSfJH5qCkAOzwHy5GK6iYK90Hw6CkXxm
KpzMXuiWbslrSZajCiVOgkCO9arwAK9oJC3diP/0zh4OuQxIn+zj282a98TsfTtX4KNTdFHYimZl
+eh0FdXl19ZcFg26inzqzSYcM2g6dzMo5ixOhp2twcgouY8RFLLia+/K2E6srYAxbigRARf3iCQK
7vWtJbf+Yq4UpwXWnBUcXZGaAipjPdOHn+NlFQXgRDRG7lLO3Ot1BbqOha1N/k6r6Pi9s+dyO4re
UHB091aIKe6dMmn1ppL1p0emiq4iMXAPog8owLibUcbAqfp/tpTvlT5bD0fTmiM2pJV1Bdzx6Fhu
PoJkqLAtHq2Je0xpquKzV3i7mnq0XFrDsnV2NpYCSfRI34gwC/NizlAhkT5uB/YJcqgI3T65duxb
chRChaj7mdKWYFl6H4O7MS/9VGKmCaNzkv3NPCS/XjM0BQewf+BNAh65Q6vGT6Xsr+6phzaqKmK+
vTkFU97mlLyh0liF7dN1RyMCGB0rig+Jtitn/bplhRR5VU32nmo9x51SwexDtS9/3VUPHT6UPgTg
hMzsR2+/g6lWsTig0PX+51//PZpaG6t0GW7o72YHV0AUzKzs1CR5SL1+vaKiQf3RBTakfCtKi7LX
EaKgYZhmRVPgc9FvObWmGbtHP527FgN1Yt7qAzA0lhzPadRA81bw0PNgOgog4KM1xY10Z5JXYjZE
Uf+Lh3cqlPHbVEjtULt+28DNWyu0bc/dSoyjokqSMbyxVXrIdf+oMA87XqlneUuLoiqZ27NPb7/K
lwC32DOsxGwpcY2O+5W+PTiJszoSDSOH61JfmH18+47vIHBojRNpx/qzgHGvFKb3oKDIl05/ubjj
+124tK+s6H37ASOKJ5voUgBkW8RmN19jne94EhmmYNHTOHwF8ZrPh63fKP3OwmQgX57il5LOR5cr
mVY7tqxwQAdvtmhqomcfvnZ2u1d5rqsGCLzE9WQ5pcIHErtFsMpySoWfAgQUnUAIFGlpFTGqtrUh
j37KaFXhUbRz3KEC7+Y8mNHeLrfFqrDfs3VPA7ypCKAAD5tHnVVRYoHaHQHamsg9uMcNp2/Qu/QG
udl1E3dPV2EPX8PHufPTVdhMXSsUwAd5mB4VEIAi1R0JdBPJ8WJMeUact8uie8pA40CYepIjYKjo
Ltnh+964jI9LpemdvXRlCaLC29495TYZysFMQ0XG+5F6GXdkjdLtPwYD+pMzkqe6QEXRoQjX7OjT
hi+D6JQwNFQUwu8I9eRSpQzsski3C0jPnVQ4ivapAEljykvsRk7pyQ3H7kkhT9tMRs+3s/DH3rNP
UFA71aL4L4fQx7Sr4jtv41UQ4M8WSllKhffds2SryGgoyJ0Qu41LnQTHMA+gZqgo+d9xJyZM7Hz+
m2fPpIIhJv1mRHo7n6Qv0LV4glz9BbqJijTC7gV2WqD0h4u0G+CP2a7F0VboTX/RaTw0mzv7+o3f
LujxD1nWAcsewW2oqKgkCfqJUaUnQrp1KroAZjfrdeqjmk0gQ16MKn+/c9+hgxR1935A5zscCydb
rl1QEQdvkTfNtQmo6IVvhRYjOyWBoULFkM2TwoMqQtbtwAvyiMAqMjWdIb6EHBhUMWfiAsdn6Ag4
5xw2sIp6+AvLm361dvHFGPfLwYLLhJopKQKhK8nEkvAgRCixhq6iDU7kvQmfSOpbb6rwVOwwObwd
jPfJPr7dJvgYJvnNGipuyBOVyVtmmUgHB0DNSzv+fmrgFJzTP6BS2KFj0cJvzQLpcFRYmC16H/Ph
QhWGqxC3wUkHSkUxVzsQXucfbmxSSf74j6f8TxXeYFozJtATMJGFID71HBWdWu0gyGwyKdhQUxAJ
vXAnbnaFhUmvolDogm4UgXUy2qOEpR0C7jA8rmB8dtLPKxNDe10oZn4eVUiqSDzt10+L+MRhizDD
FyxBUaCaQ+5SoBgIQEpFIyrgc65sOo/2HJq+Q3d4ThDAy34mcRaAGhlTvF0T3bhMeMK1zlYS7KWr
gNNtOyGlQMTuTzgqugoghDt7VWpb3om2ExW9OHduDvdcRSfOk+WTLJbNCRUxkjuLGiPpBFXcWUHg
X20S2zIsBG0x2aPeznb3bjwktnVSuYCCqOAB1pxkmniFE1M0TAVxqXsII9PcVHAdUVKRY3mn6zdV
FBXswkVXtkdS5p9KZxFB2QgEy12kWdxY0mLUILUT35HsFMApix/KYzDFNpWoZqgwJR6pKpZ3q6Ii
/DGhFTS3WQWc+QvH6+4i7xeMP5edLCbWFSfzkZFpvFz19LJH2BbluSJrk13abKNCZdQIMjYaoGHW
6M3TqLNS0Zy9bxPtpSimpS49xGHp54RqQ+zFk2ZcQ1R4aUBiNYmCgQ/78tyk7+j4nECYLer4HL6N
kM3PFz8cfjuL+R6MUpU2802/3xdlCr44BW8rLbzf5jNxvCMg7MN9v/yWO8ZuH86LzTbwXLEE4+LJ
HklCRUX5/EMS5XoJDBXJ5cfP/w1o/8Y+vJKAF2cfv6anDymZnfBvE/U/hUOcHUt6Vv/nfHHq3VVz
/ylc4h/sLV8gw16CDD0ckz//LwAAAP//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Button" lockText="1"/>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4.xml.rels><?xml version="1.0" encoding="UTF-8" standalone="yes"?>
<Relationships xmlns="http://schemas.openxmlformats.org/package/2006/relationships"><Relationship Id="rId8" Type="http://schemas.openxmlformats.org/officeDocument/2006/relationships/image" Target="../media/image6.gif"/><Relationship Id="rId13" Type="http://schemas.openxmlformats.org/officeDocument/2006/relationships/image" Target="../media/image9.gif"/><Relationship Id="rId18" Type="http://schemas.openxmlformats.org/officeDocument/2006/relationships/chart" Target="../charts/chart11.xml"/><Relationship Id="rId3" Type="http://schemas.openxmlformats.org/officeDocument/2006/relationships/image" Target="../media/image3.png"/><Relationship Id="rId7" Type="http://schemas.openxmlformats.org/officeDocument/2006/relationships/hyperlink" Target="#'Retail Store Sales'!A1"/><Relationship Id="rId12" Type="http://schemas.openxmlformats.org/officeDocument/2006/relationships/hyperlink" Target="#' Dashboard1'!A1"/><Relationship Id="rId17" Type="http://schemas.openxmlformats.org/officeDocument/2006/relationships/chart" Target="../charts/chart10.xml"/><Relationship Id="rId2" Type="http://schemas.openxmlformats.org/officeDocument/2006/relationships/image" Target="../media/image2.png"/><Relationship Id="rId16" Type="http://schemas.openxmlformats.org/officeDocument/2006/relationships/chart" Target="../charts/chart9.xml"/><Relationship Id="rId20" Type="http://schemas.microsoft.com/office/2014/relationships/chartEx" Target="../charts/chartEx2.xml"/><Relationship Id="rId1" Type="http://schemas.openxmlformats.org/officeDocument/2006/relationships/image" Target="../media/image1.png"/><Relationship Id="rId6" Type="http://schemas.openxmlformats.org/officeDocument/2006/relationships/image" Target="../media/image5.gif"/><Relationship Id="rId11" Type="http://schemas.openxmlformats.org/officeDocument/2006/relationships/image" Target="../media/image8.gif"/><Relationship Id="rId5" Type="http://schemas.openxmlformats.org/officeDocument/2006/relationships/hyperlink" Target="#'Sales form'!A1"/><Relationship Id="rId15" Type="http://schemas.openxmlformats.org/officeDocument/2006/relationships/chart" Target="../charts/chart8.xml"/><Relationship Id="rId10" Type="http://schemas.openxmlformats.org/officeDocument/2006/relationships/hyperlink" Target="#KPI!A1"/><Relationship Id="rId19" Type="http://schemas.openxmlformats.org/officeDocument/2006/relationships/chart" Target="../charts/chart12.xml"/><Relationship Id="rId4" Type="http://schemas.openxmlformats.org/officeDocument/2006/relationships/image" Target="../media/image4.png"/><Relationship Id="rId9" Type="http://schemas.openxmlformats.org/officeDocument/2006/relationships/image" Target="../media/image7.gif"/><Relationship Id="rId1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8</xdr:col>
          <xdr:colOff>1581150</xdr:colOff>
          <xdr:row>14</xdr:row>
          <xdr:rowOff>38100</xdr:rowOff>
        </xdr:from>
        <xdr:to>
          <xdr:col>10</xdr:col>
          <xdr:colOff>1060450</xdr:colOff>
          <xdr:row>16</xdr:row>
          <xdr:rowOff>12700</xdr:rowOff>
        </xdr:to>
        <xdr:sp macro="" textlink="">
          <xdr:nvSpPr>
            <xdr:cNvPr id="1025" name="Button 1" hidden="1">
              <a:extLst>
                <a:ext uri="{63B3BB69-23CF-44E3-9099-C40C66FF867C}">
                  <a14:compatExt spid="_x0000_s1025"/>
                </a:ext>
                <a:ext uri="{FF2B5EF4-FFF2-40B4-BE49-F238E27FC236}">
                  <a16:creationId xmlns:a16="http://schemas.microsoft.com/office/drawing/2014/main" id="{00000000-0008-0000-0200-000001040000}"/>
                </a:ext>
              </a:extLst>
            </xdr:cNvPr>
            <xdr:cNvSpPr/>
          </xdr:nvSpPr>
          <xdr:spPr bwMode="auto">
            <a:xfrm>
              <a:off x="0" y="0"/>
              <a:ext cx="0" cy="0"/>
            </a:xfrm>
            <a:prstGeom prst="rect">
              <a:avLst/>
            </a:prstGeom>
            <a:noFill/>
            <a:ln w="9525">
              <a:miter lim="800000"/>
              <a:headEnd/>
              <a:tailEnd/>
            </a:ln>
          </xdr:spPr>
          <xdr:txBody>
            <a:bodyPr vertOverflow="clip" wrap="square" lIns="54864" tIns="59436" rIns="54864" bIns="59436" anchor="ctr" upright="1"/>
            <a:lstStyle/>
            <a:p>
              <a:pPr algn="ctr" rtl="0">
                <a:defRPr sz="1000"/>
              </a:pPr>
              <a:r>
                <a:rPr lang="en-IN" sz="2000" b="1" i="0" u="none" strike="noStrike" baseline="0">
                  <a:solidFill>
                    <a:srgbClr val="000000"/>
                  </a:solidFill>
                  <a:latin typeface="Calibri"/>
                  <a:cs typeface="Calibri"/>
                </a:rPr>
                <a:t>Submit</a:t>
              </a:r>
            </a:p>
          </xdr:txBody>
        </xdr:sp>
        <xdr:clientData fPrintsWithSheet="0"/>
      </xdr:twoCellAnchor>
    </mc:Choice>
    <mc:Fallback/>
  </mc:AlternateContent>
</xdr:wsDr>
</file>

<file path=xl/drawings/drawing2.xml><?xml version="1.0" encoding="utf-8"?>
<xdr:wsDr xmlns:xdr="http://schemas.openxmlformats.org/drawingml/2006/spreadsheetDrawing" xmlns:a="http://schemas.openxmlformats.org/drawingml/2006/main">
  <xdr:twoCellAnchor>
    <xdr:from>
      <xdr:col>3</xdr:col>
      <xdr:colOff>45357</xdr:colOff>
      <xdr:row>44</xdr:row>
      <xdr:rowOff>108857</xdr:rowOff>
    </xdr:from>
    <xdr:to>
      <xdr:col>5</xdr:col>
      <xdr:colOff>907143</xdr:colOff>
      <xdr:row>51</xdr:row>
      <xdr:rowOff>163286</xdr:rowOff>
    </xdr:to>
    <xdr:graphicFrame macro="">
      <xdr:nvGraphicFramePr>
        <xdr:cNvPr id="2" name="Chart 1">
          <a:extLst>
            <a:ext uri="{FF2B5EF4-FFF2-40B4-BE49-F238E27FC236}">
              <a16:creationId xmlns:a16="http://schemas.microsoft.com/office/drawing/2014/main" id="{00000000-0008-0000-08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789215</xdr:colOff>
      <xdr:row>44</xdr:row>
      <xdr:rowOff>172357</xdr:rowOff>
    </xdr:from>
    <xdr:to>
      <xdr:col>10</xdr:col>
      <xdr:colOff>36285</xdr:colOff>
      <xdr:row>51</xdr:row>
      <xdr:rowOff>145142</xdr:rowOff>
    </xdr:to>
    <xdr:graphicFrame macro="">
      <xdr:nvGraphicFramePr>
        <xdr:cNvPr id="4" name="Chart 3">
          <a:extLst>
            <a:ext uri="{FF2B5EF4-FFF2-40B4-BE49-F238E27FC236}">
              <a16:creationId xmlns:a16="http://schemas.microsoft.com/office/drawing/2014/main" id="{00000000-0008-0000-08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127694</xdr:colOff>
      <xdr:row>5</xdr:row>
      <xdr:rowOff>113502</xdr:rowOff>
    </xdr:from>
    <xdr:to>
      <xdr:col>8</xdr:col>
      <xdr:colOff>722514</xdr:colOff>
      <xdr:row>10</xdr:row>
      <xdr:rowOff>79510</xdr:rowOff>
    </xdr:to>
    <mc:AlternateContent xmlns:mc="http://schemas.openxmlformats.org/markup-compatibility/2006">
      <mc:Choice xmlns:a14="http://schemas.microsoft.com/office/drawing/2010/main" Requires="a14">
        <xdr:graphicFrame macro="">
          <xdr:nvGraphicFramePr>
            <xdr:cNvPr id="7" name="Year">
              <a:extLst>
                <a:ext uri="{FF2B5EF4-FFF2-40B4-BE49-F238E27FC236}">
                  <a16:creationId xmlns:a16="http://schemas.microsoft.com/office/drawing/2014/main" id="{00000000-0008-0000-0800-00000700000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9204459" y="1256502"/>
              <a:ext cx="1790114" cy="8998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228546</xdr:colOff>
      <xdr:row>4</xdr:row>
      <xdr:rowOff>129773</xdr:rowOff>
    </xdr:from>
    <xdr:to>
      <xdr:col>16</xdr:col>
      <xdr:colOff>380199</xdr:colOff>
      <xdr:row>18</xdr:row>
      <xdr:rowOff>26387</xdr:rowOff>
    </xdr:to>
    <mc:AlternateContent xmlns:mc="http://schemas.openxmlformats.org/markup-compatibility/2006">
      <mc:Choice xmlns:a14="http://schemas.microsoft.com/office/drawing/2010/main" Requires="a14">
        <xdr:graphicFrame macro="">
          <xdr:nvGraphicFramePr>
            <xdr:cNvPr id="8" name="Month 1">
              <a:extLst>
                <a:ext uri="{FF2B5EF4-FFF2-40B4-BE49-F238E27FC236}">
                  <a16:creationId xmlns:a16="http://schemas.microsoft.com/office/drawing/2014/main" id="{00000000-0008-0000-0800-000008000000}"/>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17164370" y="1086008"/>
              <a:ext cx="1840005" cy="25262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77107</xdr:colOff>
      <xdr:row>4</xdr:row>
      <xdr:rowOff>149678</xdr:rowOff>
    </xdr:from>
    <xdr:to>
      <xdr:col>13</xdr:col>
      <xdr:colOff>980621</xdr:colOff>
      <xdr:row>17</xdr:row>
      <xdr:rowOff>99785</xdr:rowOff>
    </xdr:to>
    <mc:AlternateContent xmlns:mc="http://schemas.openxmlformats.org/markup-compatibility/2006">
      <mc:Choice xmlns:a14="http://schemas.microsoft.com/office/drawing/2010/main" Requires="a14">
        <xdr:graphicFrame macro="">
          <xdr:nvGraphicFramePr>
            <xdr:cNvPr id="3" name="Country">
              <a:extLst>
                <a:ext uri="{FF2B5EF4-FFF2-40B4-BE49-F238E27FC236}">
                  <a16:creationId xmlns:a16="http://schemas.microsoft.com/office/drawing/2014/main" id="{00000000-0008-0000-0800-000003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4570048" y="1105913"/>
              <a:ext cx="1822397" cy="23929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576034</xdr:colOff>
      <xdr:row>5</xdr:row>
      <xdr:rowOff>67130</xdr:rowOff>
    </xdr:from>
    <xdr:to>
      <xdr:col>11</xdr:col>
      <xdr:colOff>199570</xdr:colOff>
      <xdr:row>14</xdr:row>
      <xdr:rowOff>154216</xdr:rowOff>
    </xdr:to>
    <mc:AlternateContent xmlns:mc="http://schemas.openxmlformats.org/markup-compatibility/2006">
      <mc:Choice xmlns:a14="http://schemas.microsoft.com/office/drawing/2010/main" Requires="a14">
        <xdr:graphicFrame macro="">
          <xdr:nvGraphicFramePr>
            <xdr:cNvPr id="5" name="Product Category">
              <a:extLst>
                <a:ext uri="{FF2B5EF4-FFF2-40B4-BE49-F238E27FC236}">
                  <a16:creationId xmlns:a16="http://schemas.microsoft.com/office/drawing/2014/main" id="{00000000-0008-0000-0800-000005000000}"/>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dr:sp macro="" textlink="">
          <xdr:nvSpPr>
            <xdr:cNvPr id="0" name=""/>
            <xdr:cNvSpPr>
              <a:spLocks noTextEdit="1"/>
            </xdr:cNvSpPr>
          </xdr:nvSpPr>
          <xdr:spPr>
            <a:xfrm>
              <a:off x="11923858" y="1210130"/>
              <a:ext cx="1857241" cy="178291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13610</xdr:colOff>
      <xdr:row>69</xdr:row>
      <xdr:rowOff>108857</xdr:rowOff>
    </xdr:from>
    <xdr:to>
      <xdr:col>3</xdr:col>
      <xdr:colOff>1161144</xdr:colOff>
      <xdr:row>79</xdr:row>
      <xdr:rowOff>99786</xdr:rowOff>
    </xdr:to>
    <xdr:graphicFrame macro="">
      <xdr:nvGraphicFramePr>
        <xdr:cNvPr id="6" name="Chart 5">
          <a:extLst>
            <a:ext uri="{FF2B5EF4-FFF2-40B4-BE49-F238E27FC236}">
              <a16:creationId xmlns:a16="http://schemas.microsoft.com/office/drawing/2014/main" id="{00000000-0008-0000-08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1</xdr:colOff>
      <xdr:row>62</xdr:row>
      <xdr:rowOff>18143</xdr:rowOff>
    </xdr:from>
    <xdr:to>
      <xdr:col>13</xdr:col>
      <xdr:colOff>1188358</xdr:colOff>
      <xdr:row>76</xdr:row>
      <xdr:rowOff>18143</xdr:rowOff>
    </xdr:to>
    <xdr:graphicFrame macro="">
      <xdr:nvGraphicFramePr>
        <xdr:cNvPr id="9" name="Chart 8">
          <a:extLst>
            <a:ext uri="{FF2B5EF4-FFF2-40B4-BE49-F238E27FC236}">
              <a16:creationId xmlns:a16="http://schemas.microsoft.com/office/drawing/2014/main" id="{00000000-0008-0000-08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108857</xdr:colOff>
      <xdr:row>83</xdr:row>
      <xdr:rowOff>81643</xdr:rowOff>
    </xdr:from>
    <xdr:to>
      <xdr:col>6</xdr:col>
      <xdr:colOff>1378857</xdr:colOff>
      <xdr:row>93</xdr:row>
      <xdr:rowOff>154214</xdr:rowOff>
    </xdr:to>
    <xdr:graphicFrame macro="">
      <xdr:nvGraphicFramePr>
        <xdr:cNvPr id="10" name="Chart 9">
          <a:extLst>
            <a:ext uri="{FF2B5EF4-FFF2-40B4-BE49-F238E27FC236}">
              <a16:creationId xmlns:a16="http://schemas.microsoft.com/office/drawing/2014/main" id="{00000000-0008-0000-08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117930</xdr:colOff>
      <xdr:row>82</xdr:row>
      <xdr:rowOff>0</xdr:rowOff>
    </xdr:from>
    <xdr:to>
      <xdr:col>13</xdr:col>
      <xdr:colOff>1442358</xdr:colOff>
      <xdr:row>92</xdr:row>
      <xdr:rowOff>63501</xdr:rowOff>
    </xdr:to>
    <xdr:graphicFrame macro="">
      <xdr:nvGraphicFramePr>
        <xdr:cNvPr id="11" name="Chart 10">
          <a:extLst>
            <a:ext uri="{FF2B5EF4-FFF2-40B4-BE49-F238E27FC236}">
              <a16:creationId xmlns:a16="http://schemas.microsoft.com/office/drawing/2014/main" id="{00000000-0008-0000-0800-00000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99785</xdr:colOff>
      <xdr:row>108</xdr:row>
      <xdr:rowOff>154215</xdr:rowOff>
    </xdr:from>
    <xdr:to>
      <xdr:col>4</xdr:col>
      <xdr:colOff>571499</xdr:colOff>
      <xdr:row>119</xdr:row>
      <xdr:rowOff>90714</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00000000-0008-0000-0800-00000D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99785" y="20165786"/>
              <a:ext cx="5216071" cy="193221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95250</xdr:colOff>
      <xdr:row>0</xdr:row>
      <xdr:rowOff>76199</xdr:rowOff>
    </xdr:from>
    <xdr:to>
      <xdr:col>0</xdr:col>
      <xdr:colOff>431800</xdr:colOff>
      <xdr:row>32</xdr:row>
      <xdr:rowOff>169333</xdr:rowOff>
    </xdr:to>
    <xdr:sp macro="" textlink="">
      <xdr:nvSpPr>
        <xdr:cNvPr id="2" name="Rectangle 1">
          <a:extLst>
            <a:ext uri="{FF2B5EF4-FFF2-40B4-BE49-F238E27FC236}">
              <a16:creationId xmlns:a16="http://schemas.microsoft.com/office/drawing/2014/main" id="{00000000-0008-0000-0900-000002000000}"/>
            </a:ext>
          </a:extLst>
        </xdr:cNvPr>
        <xdr:cNvSpPr/>
      </xdr:nvSpPr>
      <xdr:spPr>
        <a:xfrm>
          <a:off x="95250" y="76199"/>
          <a:ext cx="336550" cy="605366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165100</xdr:colOff>
      <xdr:row>1</xdr:row>
      <xdr:rowOff>114300</xdr:rowOff>
    </xdr:from>
    <xdr:to>
      <xdr:col>3</xdr:col>
      <xdr:colOff>151848</xdr:colOff>
      <xdr:row>54</xdr:row>
      <xdr:rowOff>96631</xdr:rowOff>
    </xdr:to>
    <xdr:sp macro="" textlink="">
      <xdr:nvSpPr>
        <xdr:cNvPr id="2" name="Rectangle 1">
          <a:extLst>
            <a:ext uri="{FF2B5EF4-FFF2-40B4-BE49-F238E27FC236}">
              <a16:creationId xmlns:a16="http://schemas.microsoft.com/office/drawing/2014/main" id="{00000000-0008-0000-0B00-000002000000}"/>
            </a:ext>
          </a:extLst>
        </xdr:cNvPr>
        <xdr:cNvSpPr/>
      </xdr:nvSpPr>
      <xdr:spPr>
        <a:xfrm>
          <a:off x="772491" y="583648"/>
          <a:ext cx="1201531" cy="94935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374650</xdr:colOff>
      <xdr:row>1</xdr:row>
      <xdr:rowOff>139700</xdr:rowOff>
    </xdr:from>
    <xdr:to>
      <xdr:col>37</xdr:col>
      <xdr:colOff>457200</xdr:colOff>
      <xdr:row>8</xdr:row>
      <xdr:rowOff>57150</xdr:rowOff>
    </xdr:to>
    <xdr:sp macro="" textlink="">
      <xdr:nvSpPr>
        <xdr:cNvPr id="3" name="Rectangle 2">
          <a:extLst>
            <a:ext uri="{FF2B5EF4-FFF2-40B4-BE49-F238E27FC236}">
              <a16:creationId xmlns:a16="http://schemas.microsoft.com/office/drawing/2014/main" id="{00000000-0008-0000-0B00-000003000000}"/>
            </a:ext>
          </a:extLst>
        </xdr:cNvPr>
        <xdr:cNvSpPr/>
      </xdr:nvSpPr>
      <xdr:spPr>
        <a:xfrm rot="16200000">
          <a:off x="11982450" y="-9169400"/>
          <a:ext cx="1250950" cy="208089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220871</xdr:colOff>
      <xdr:row>9</xdr:row>
      <xdr:rowOff>27608</xdr:rowOff>
    </xdr:from>
    <xdr:to>
      <xdr:col>23</xdr:col>
      <xdr:colOff>82826</xdr:colOff>
      <xdr:row>18</xdr:row>
      <xdr:rowOff>124238</xdr:rowOff>
    </xdr:to>
    <xdr:sp macro="" textlink="">
      <xdr:nvSpPr>
        <xdr:cNvPr id="4" name="Rectangle: Rounded Corners 3">
          <a:extLst>
            <a:ext uri="{FF2B5EF4-FFF2-40B4-BE49-F238E27FC236}">
              <a16:creationId xmlns:a16="http://schemas.microsoft.com/office/drawing/2014/main" id="{00000000-0008-0000-0B00-000004000000}"/>
            </a:ext>
          </a:extLst>
        </xdr:cNvPr>
        <xdr:cNvSpPr/>
      </xdr:nvSpPr>
      <xdr:spPr>
        <a:xfrm>
          <a:off x="3437284" y="1932608"/>
          <a:ext cx="11402390" cy="1711739"/>
        </a:xfrm>
        <a:prstGeom prst="roundRect">
          <a:avLst>
            <a:gd name="adj" fmla="val 14673"/>
          </a:avLst>
        </a:prstGeom>
        <a:solidFill>
          <a:schemeClr val="bg1"/>
        </a:solidFill>
        <a:ln w="254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24</xdr:col>
      <xdr:colOff>165652</xdr:colOff>
      <xdr:row>8</xdr:row>
      <xdr:rowOff>138045</xdr:rowOff>
    </xdr:from>
    <xdr:to>
      <xdr:col>37</xdr:col>
      <xdr:colOff>431801</xdr:colOff>
      <xdr:row>18</xdr:row>
      <xdr:rowOff>151849</xdr:rowOff>
    </xdr:to>
    <xdr:sp macro="" textlink="">
      <xdr:nvSpPr>
        <xdr:cNvPr id="5" name="Rectangle: Rounded Corners 4">
          <a:extLst>
            <a:ext uri="{FF2B5EF4-FFF2-40B4-BE49-F238E27FC236}">
              <a16:creationId xmlns:a16="http://schemas.microsoft.com/office/drawing/2014/main" id="{00000000-0008-0000-0B00-000005000000}"/>
            </a:ext>
          </a:extLst>
        </xdr:cNvPr>
        <xdr:cNvSpPr/>
      </xdr:nvSpPr>
      <xdr:spPr>
        <a:xfrm>
          <a:off x="15529891" y="1863588"/>
          <a:ext cx="8162236" cy="1808370"/>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276088</xdr:colOff>
      <xdr:row>19</xdr:row>
      <xdr:rowOff>55218</xdr:rowOff>
    </xdr:from>
    <xdr:to>
      <xdr:col>14</xdr:col>
      <xdr:colOff>441740</xdr:colOff>
      <xdr:row>55</xdr:row>
      <xdr:rowOff>27610</xdr:rowOff>
    </xdr:to>
    <xdr:sp macro="" textlink="">
      <xdr:nvSpPr>
        <xdr:cNvPr id="6" name="Rectangle: Rounded Corners 5">
          <a:extLst>
            <a:ext uri="{FF2B5EF4-FFF2-40B4-BE49-F238E27FC236}">
              <a16:creationId xmlns:a16="http://schemas.microsoft.com/office/drawing/2014/main" id="{00000000-0008-0000-0B00-000006000000}"/>
            </a:ext>
          </a:extLst>
        </xdr:cNvPr>
        <xdr:cNvSpPr/>
      </xdr:nvSpPr>
      <xdr:spPr>
        <a:xfrm>
          <a:off x="2885110" y="3754783"/>
          <a:ext cx="6846956" cy="6432827"/>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34</xdr:col>
      <xdr:colOff>138044</xdr:colOff>
      <xdr:row>19</xdr:row>
      <xdr:rowOff>124238</xdr:rowOff>
    </xdr:from>
    <xdr:to>
      <xdr:col>37</xdr:col>
      <xdr:colOff>441739</xdr:colOff>
      <xdr:row>54</xdr:row>
      <xdr:rowOff>124239</xdr:rowOff>
    </xdr:to>
    <xdr:sp macro="" textlink="">
      <xdr:nvSpPr>
        <xdr:cNvPr id="7" name="Rectangle 6">
          <a:extLst>
            <a:ext uri="{FF2B5EF4-FFF2-40B4-BE49-F238E27FC236}">
              <a16:creationId xmlns:a16="http://schemas.microsoft.com/office/drawing/2014/main" id="{00000000-0008-0000-0B00-000007000000}"/>
            </a:ext>
          </a:extLst>
        </xdr:cNvPr>
        <xdr:cNvSpPr/>
      </xdr:nvSpPr>
      <xdr:spPr>
        <a:xfrm>
          <a:off x="21576196" y="3823803"/>
          <a:ext cx="2125869" cy="628097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559075</xdr:colOff>
      <xdr:row>19</xdr:row>
      <xdr:rowOff>172554</xdr:rowOff>
    </xdr:from>
    <xdr:to>
      <xdr:col>24</xdr:col>
      <xdr:colOff>200162</xdr:colOff>
      <xdr:row>37</xdr:row>
      <xdr:rowOff>89726</xdr:rowOff>
    </xdr:to>
    <xdr:sp macro="" textlink="">
      <xdr:nvSpPr>
        <xdr:cNvPr id="8" name="Rectangle: Rounded Corners 7">
          <a:extLst>
            <a:ext uri="{FF2B5EF4-FFF2-40B4-BE49-F238E27FC236}">
              <a16:creationId xmlns:a16="http://schemas.microsoft.com/office/drawing/2014/main" id="{00000000-0008-0000-0B00-000008000000}"/>
            </a:ext>
          </a:extLst>
        </xdr:cNvPr>
        <xdr:cNvSpPr/>
      </xdr:nvSpPr>
      <xdr:spPr>
        <a:xfrm>
          <a:off x="9849401" y="3872119"/>
          <a:ext cx="5715000" cy="3147390"/>
        </a:xfrm>
        <a:prstGeom prst="roundRect">
          <a:avLst/>
        </a:prstGeom>
        <a:solidFill>
          <a:schemeClr val="bg1"/>
        </a:solidFill>
        <a:ln w="254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276086</xdr:colOff>
      <xdr:row>10</xdr:row>
      <xdr:rowOff>82825</xdr:rowOff>
    </xdr:from>
    <xdr:to>
      <xdr:col>7</xdr:col>
      <xdr:colOff>510760</xdr:colOff>
      <xdr:row>17</xdr:row>
      <xdr:rowOff>69021</xdr:rowOff>
    </xdr:to>
    <xdr:sp macro="" textlink="">
      <xdr:nvSpPr>
        <xdr:cNvPr id="12" name="Rectangle: Rounded Corners 11">
          <a:extLst>
            <a:ext uri="{FF2B5EF4-FFF2-40B4-BE49-F238E27FC236}">
              <a16:creationId xmlns:a16="http://schemas.microsoft.com/office/drawing/2014/main" id="{00000000-0008-0000-0B00-00000C000000}"/>
            </a:ext>
          </a:extLst>
        </xdr:cNvPr>
        <xdr:cNvSpPr/>
      </xdr:nvSpPr>
      <xdr:spPr>
        <a:xfrm>
          <a:off x="2885108" y="2167282"/>
          <a:ext cx="2664239" cy="1242391"/>
        </a:xfrm>
        <a:prstGeom prst="roundRect">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386523</xdr:colOff>
      <xdr:row>8</xdr:row>
      <xdr:rowOff>55217</xdr:rowOff>
    </xdr:from>
    <xdr:to>
      <xdr:col>6</xdr:col>
      <xdr:colOff>345109</xdr:colOff>
      <xdr:row>11</xdr:row>
      <xdr:rowOff>165651</xdr:rowOff>
    </xdr:to>
    <xdr:sp macro="" textlink="">
      <xdr:nvSpPr>
        <xdr:cNvPr id="22" name="Oval 21">
          <a:extLst>
            <a:ext uri="{FF2B5EF4-FFF2-40B4-BE49-F238E27FC236}">
              <a16:creationId xmlns:a16="http://schemas.microsoft.com/office/drawing/2014/main" id="{00000000-0008-0000-0B00-000016000000}"/>
            </a:ext>
          </a:extLst>
        </xdr:cNvPr>
        <xdr:cNvSpPr/>
      </xdr:nvSpPr>
      <xdr:spPr>
        <a:xfrm>
          <a:off x="3602936" y="1780760"/>
          <a:ext cx="1173369" cy="648804"/>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529167</xdr:colOff>
      <xdr:row>10</xdr:row>
      <xdr:rowOff>82825</xdr:rowOff>
    </xdr:from>
    <xdr:to>
      <xdr:col>13</xdr:col>
      <xdr:colOff>156449</xdr:colOff>
      <xdr:row>17</xdr:row>
      <xdr:rowOff>138044</xdr:rowOff>
    </xdr:to>
    <xdr:sp macro="" textlink="">
      <xdr:nvSpPr>
        <xdr:cNvPr id="23" name="Rectangle: Rounded Corners 22">
          <a:extLst>
            <a:ext uri="{FF2B5EF4-FFF2-40B4-BE49-F238E27FC236}">
              <a16:creationId xmlns:a16="http://schemas.microsoft.com/office/drawing/2014/main" id="{00000000-0008-0000-0B00-000017000000}"/>
            </a:ext>
          </a:extLst>
        </xdr:cNvPr>
        <xdr:cNvSpPr/>
      </xdr:nvSpPr>
      <xdr:spPr>
        <a:xfrm>
          <a:off x="6175145" y="2167282"/>
          <a:ext cx="2664239" cy="1311414"/>
        </a:xfrm>
        <a:prstGeom prst="roundRect">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427936</xdr:colOff>
      <xdr:row>10</xdr:row>
      <xdr:rowOff>82825</xdr:rowOff>
    </xdr:from>
    <xdr:to>
      <xdr:col>24</xdr:col>
      <xdr:colOff>55219</xdr:colOff>
      <xdr:row>17</xdr:row>
      <xdr:rowOff>69021</xdr:rowOff>
    </xdr:to>
    <xdr:sp macro="" textlink="">
      <xdr:nvSpPr>
        <xdr:cNvPr id="24" name="Rectangle: Rounded Corners 23">
          <a:extLst>
            <a:ext uri="{FF2B5EF4-FFF2-40B4-BE49-F238E27FC236}">
              <a16:creationId xmlns:a16="http://schemas.microsoft.com/office/drawing/2014/main" id="{00000000-0008-0000-0B00-000018000000}"/>
            </a:ext>
          </a:extLst>
        </xdr:cNvPr>
        <xdr:cNvSpPr/>
      </xdr:nvSpPr>
      <xdr:spPr>
        <a:xfrm>
          <a:off x="12755219" y="2167282"/>
          <a:ext cx="2664239" cy="1242391"/>
        </a:xfrm>
        <a:prstGeom prst="roundRect">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174856</xdr:colOff>
      <xdr:row>10</xdr:row>
      <xdr:rowOff>82825</xdr:rowOff>
    </xdr:from>
    <xdr:to>
      <xdr:col>18</xdr:col>
      <xdr:colOff>409530</xdr:colOff>
      <xdr:row>17</xdr:row>
      <xdr:rowOff>69021</xdr:rowOff>
    </xdr:to>
    <xdr:sp macro="" textlink="">
      <xdr:nvSpPr>
        <xdr:cNvPr id="25" name="Rectangle: Rounded Corners 24">
          <a:extLst>
            <a:ext uri="{FF2B5EF4-FFF2-40B4-BE49-F238E27FC236}">
              <a16:creationId xmlns:a16="http://schemas.microsoft.com/office/drawing/2014/main" id="{00000000-0008-0000-0B00-000019000000}"/>
            </a:ext>
          </a:extLst>
        </xdr:cNvPr>
        <xdr:cNvSpPr/>
      </xdr:nvSpPr>
      <xdr:spPr>
        <a:xfrm>
          <a:off x="9465182" y="2167282"/>
          <a:ext cx="2664239" cy="1242391"/>
        </a:xfrm>
        <a:prstGeom prst="roundRect">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20</xdr:col>
      <xdr:colOff>538371</xdr:colOff>
      <xdr:row>8</xdr:row>
      <xdr:rowOff>55217</xdr:rowOff>
    </xdr:from>
    <xdr:to>
      <xdr:col>22</xdr:col>
      <xdr:colOff>496957</xdr:colOff>
      <xdr:row>11</xdr:row>
      <xdr:rowOff>165651</xdr:rowOff>
    </xdr:to>
    <xdr:sp macro="" textlink="">
      <xdr:nvSpPr>
        <xdr:cNvPr id="26" name="Oval 25">
          <a:extLst>
            <a:ext uri="{FF2B5EF4-FFF2-40B4-BE49-F238E27FC236}">
              <a16:creationId xmlns:a16="http://schemas.microsoft.com/office/drawing/2014/main" id="{00000000-0008-0000-0B00-00001A000000}"/>
            </a:ext>
          </a:extLst>
        </xdr:cNvPr>
        <xdr:cNvSpPr/>
      </xdr:nvSpPr>
      <xdr:spPr>
        <a:xfrm>
          <a:off x="13473045" y="1780760"/>
          <a:ext cx="1173369" cy="648804"/>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285291</xdr:colOff>
      <xdr:row>8</xdr:row>
      <xdr:rowOff>55217</xdr:rowOff>
    </xdr:from>
    <xdr:to>
      <xdr:col>17</xdr:col>
      <xdr:colOff>243877</xdr:colOff>
      <xdr:row>11</xdr:row>
      <xdr:rowOff>165651</xdr:rowOff>
    </xdr:to>
    <xdr:sp macro="" textlink="">
      <xdr:nvSpPr>
        <xdr:cNvPr id="27" name="Oval 26">
          <a:extLst>
            <a:ext uri="{FF2B5EF4-FFF2-40B4-BE49-F238E27FC236}">
              <a16:creationId xmlns:a16="http://schemas.microsoft.com/office/drawing/2014/main" id="{00000000-0008-0000-0B00-00001B000000}"/>
            </a:ext>
          </a:extLst>
        </xdr:cNvPr>
        <xdr:cNvSpPr/>
      </xdr:nvSpPr>
      <xdr:spPr>
        <a:xfrm>
          <a:off x="10183008" y="1780760"/>
          <a:ext cx="1173369" cy="648804"/>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32211</xdr:colOff>
      <xdr:row>8</xdr:row>
      <xdr:rowOff>55217</xdr:rowOff>
    </xdr:from>
    <xdr:to>
      <xdr:col>11</xdr:col>
      <xdr:colOff>598189</xdr:colOff>
      <xdr:row>11</xdr:row>
      <xdr:rowOff>165651</xdr:rowOff>
    </xdr:to>
    <xdr:sp macro="" textlink="">
      <xdr:nvSpPr>
        <xdr:cNvPr id="28" name="Oval 27">
          <a:extLst>
            <a:ext uri="{FF2B5EF4-FFF2-40B4-BE49-F238E27FC236}">
              <a16:creationId xmlns:a16="http://schemas.microsoft.com/office/drawing/2014/main" id="{00000000-0008-0000-0B00-00001C000000}"/>
            </a:ext>
          </a:extLst>
        </xdr:cNvPr>
        <xdr:cNvSpPr/>
      </xdr:nvSpPr>
      <xdr:spPr>
        <a:xfrm>
          <a:off x="6892972" y="1780760"/>
          <a:ext cx="1173369" cy="648804"/>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5</xdr:col>
      <xdr:colOff>110436</xdr:colOff>
      <xdr:row>8</xdr:row>
      <xdr:rowOff>96631</xdr:rowOff>
    </xdr:from>
    <xdr:to>
      <xdr:col>6</xdr:col>
      <xdr:colOff>73544</xdr:colOff>
      <xdr:row>11</xdr:row>
      <xdr:rowOff>13804</xdr:rowOff>
    </xdr:to>
    <xdr:pic>
      <xdr:nvPicPr>
        <xdr:cNvPr id="29" name="Picture 28">
          <a:extLst>
            <a:ext uri="{FF2B5EF4-FFF2-40B4-BE49-F238E27FC236}">
              <a16:creationId xmlns:a16="http://schemas.microsoft.com/office/drawing/2014/main" id="{00000000-0008-0000-0B00-00001D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934240" y="1822174"/>
          <a:ext cx="570500" cy="4555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358915</xdr:colOff>
      <xdr:row>8</xdr:row>
      <xdr:rowOff>110435</xdr:rowOff>
    </xdr:from>
    <xdr:to>
      <xdr:col>11</xdr:col>
      <xdr:colOff>293809</xdr:colOff>
      <xdr:row>11</xdr:row>
      <xdr:rowOff>102703</xdr:rowOff>
    </xdr:to>
    <xdr:pic>
      <xdr:nvPicPr>
        <xdr:cNvPr id="30" name="Picture 29">
          <a:extLst>
            <a:ext uri="{FF2B5EF4-FFF2-40B4-BE49-F238E27FC236}">
              <a16:creationId xmlns:a16="http://schemas.microsoft.com/office/drawing/2014/main" id="{00000000-0008-0000-0B00-00001E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219676" y="1835978"/>
          <a:ext cx="542285" cy="530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23330</xdr:colOff>
      <xdr:row>8</xdr:row>
      <xdr:rowOff>151848</xdr:rowOff>
    </xdr:from>
    <xdr:to>
      <xdr:col>16</xdr:col>
      <xdr:colOff>523655</xdr:colOff>
      <xdr:row>11</xdr:row>
      <xdr:rowOff>103057</xdr:rowOff>
    </xdr:to>
    <xdr:pic>
      <xdr:nvPicPr>
        <xdr:cNvPr id="31" name="Picture 30">
          <a:extLst>
            <a:ext uri="{FF2B5EF4-FFF2-40B4-BE49-F238E27FC236}">
              <a16:creationId xmlns:a16="http://schemas.microsoft.com/office/drawing/2014/main" id="{00000000-0008-0000-0B00-00001F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528439" y="1877391"/>
          <a:ext cx="500325" cy="4895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311765</xdr:colOff>
      <xdr:row>8</xdr:row>
      <xdr:rowOff>82828</xdr:rowOff>
    </xdr:from>
    <xdr:to>
      <xdr:col>22</xdr:col>
      <xdr:colOff>260767</xdr:colOff>
      <xdr:row>11</xdr:row>
      <xdr:rowOff>88902</xdr:rowOff>
    </xdr:to>
    <xdr:pic>
      <xdr:nvPicPr>
        <xdr:cNvPr id="32" name="Picture 31">
          <a:extLst>
            <a:ext uri="{FF2B5EF4-FFF2-40B4-BE49-F238E27FC236}">
              <a16:creationId xmlns:a16="http://schemas.microsoft.com/office/drawing/2014/main" id="{00000000-0008-0000-0B00-000020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853830" y="1808371"/>
          <a:ext cx="556394" cy="5444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455543</xdr:colOff>
      <xdr:row>11</xdr:row>
      <xdr:rowOff>82826</xdr:rowOff>
    </xdr:from>
    <xdr:to>
      <xdr:col>7</xdr:col>
      <xdr:colOff>138043</xdr:colOff>
      <xdr:row>13</xdr:row>
      <xdr:rowOff>165652</xdr:rowOff>
    </xdr:to>
    <xdr:sp macro="" textlink="">
      <xdr:nvSpPr>
        <xdr:cNvPr id="33" name="TextBox 32">
          <a:extLst>
            <a:ext uri="{FF2B5EF4-FFF2-40B4-BE49-F238E27FC236}">
              <a16:creationId xmlns:a16="http://schemas.microsoft.com/office/drawing/2014/main" id="{00000000-0008-0000-0B00-000021000000}"/>
            </a:ext>
          </a:extLst>
        </xdr:cNvPr>
        <xdr:cNvSpPr txBox="1"/>
      </xdr:nvSpPr>
      <xdr:spPr>
        <a:xfrm>
          <a:off x="3064565" y="2346739"/>
          <a:ext cx="2112065" cy="4417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a:solidFill>
                <a:schemeClr val="accent1">
                  <a:lumMod val="50000"/>
                </a:schemeClr>
              </a:solidFill>
            </a:rPr>
            <a:t>   </a:t>
          </a:r>
          <a:r>
            <a:rPr lang="en-IN" sz="2400" b="1">
              <a:solidFill>
                <a:schemeClr val="accent5">
                  <a:lumMod val="50000"/>
                </a:schemeClr>
              </a:solidFill>
            </a:rPr>
            <a:t>Sale Revenue</a:t>
          </a:r>
        </a:p>
      </xdr:txBody>
    </xdr:sp>
    <xdr:clientData/>
  </xdr:twoCellAnchor>
  <xdr:twoCellAnchor>
    <xdr:from>
      <xdr:col>9</xdr:col>
      <xdr:colOff>579782</xdr:colOff>
      <xdr:row>11</xdr:row>
      <xdr:rowOff>165653</xdr:rowOff>
    </xdr:from>
    <xdr:to>
      <xdr:col>12</xdr:col>
      <xdr:colOff>234674</xdr:colOff>
      <xdr:row>14</xdr:row>
      <xdr:rowOff>55217</xdr:rowOff>
    </xdr:to>
    <xdr:sp macro="" textlink="">
      <xdr:nvSpPr>
        <xdr:cNvPr id="36" name="TextBox 35">
          <a:extLst>
            <a:ext uri="{FF2B5EF4-FFF2-40B4-BE49-F238E27FC236}">
              <a16:creationId xmlns:a16="http://schemas.microsoft.com/office/drawing/2014/main" id="{00000000-0008-0000-0B00-000024000000}"/>
            </a:ext>
          </a:extLst>
        </xdr:cNvPr>
        <xdr:cNvSpPr txBox="1"/>
      </xdr:nvSpPr>
      <xdr:spPr>
        <a:xfrm>
          <a:off x="6833152" y="2429566"/>
          <a:ext cx="1477065" cy="4279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chemeClr val="accent5">
                  <a:lumMod val="50000"/>
                </a:schemeClr>
              </a:solidFill>
            </a:rPr>
            <a:t>Total cost </a:t>
          </a:r>
        </a:p>
      </xdr:txBody>
    </xdr:sp>
    <xdr:clientData/>
  </xdr:twoCellAnchor>
  <xdr:twoCellAnchor>
    <xdr:from>
      <xdr:col>15</xdr:col>
      <xdr:colOff>193261</xdr:colOff>
      <xdr:row>12</xdr:row>
      <xdr:rowOff>1</xdr:rowOff>
    </xdr:from>
    <xdr:to>
      <xdr:col>17</xdr:col>
      <xdr:colOff>552174</xdr:colOff>
      <xdr:row>14</xdr:row>
      <xdr:rowOff>69022</xdr:rowOff>
    </xdr:to>
    <xdr:sp macro="" textlink="">
      <xdr:nvSpPr>
        <xdr:cNvPr id="37" name="TextBox 36">
          <a:extLst>
            <a:ext uri="{FF2B5EF4-FFF2-40B4-BE49-F238E27FC236}">
              <a16:creationId xmlns:a16="http://schemas.microsoft.com/office/drawing/2014/main" id="{00000000-0008-0000-0B00-000025000000}"/>
            </a:ext>
          </a:extLst>
        </xdr:cNvPr>
        <xdr:cNvSpPr txBox="1"/>
      </xdr:nvSpPr>
      <xdr:spPr>
        <a:xfrm>
          <a:off x="10090978" y="2443371"/>
          <a:ext cx="1573696" cy="4279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a:solidFill>
                <a:schemeClr val="accent5">
                  <a:lumMod val="50000"/>
                </a:schemeClr>
              </a:solidFill>
            </a:rPr>
            <a:t> </a:t>
          </a:r>
          <a:r>
            <a:rPr lang="en-IN" sz="2400" b="1">
              <a:solidFill>
                <a:schemeClr val="accent5">
                  <a:lumMod val="50000"/>
                </a:schemeClr>
              </a:solidFill>
            </a:rPr>
            <a:t>Net Profit</a:t>
          </a:r>
        </a:p>
      </xdr:txBody>
    </xdr:sp>
    <xdr:clientData/>
  </xdr:twoCellAnchor>
  <xdr:twoCellAnchor>
    <xdr:from>
      <xdr:col>20</xdr:col>
      <xdr:colOff>483151</xdr:colOff>
      <xdr:row>11</xdr:row>
      <xdr:rowOff>110435</xdr:rowOff>
    </xdr:from>
    <xdr:to>
      <xdr:col>23</xdr:col>
      <xdr:colOff>248476</xdr:colOff>
      <xdr:row>14</xdr:row>
      <xdr:rowOff>151847</xdr:rowOff>
    </xdr:to>
    <xdr:sp macro="" textlink="">
      <xdr:nvSpPr>
        <xdr:cNvPr id="38" name="TextBox 37">
          <a:extLst>
            <a:ext uri="{FF2B5EF4-FFF2-40B4-BE49-F238E27FC236}">
              <a16:creationId xmlns:a16="http://schemas.microsoft.com/office/drawing/2014/main" id="{00000000-0008-0000-0B00-000026000000}"/>
            </a:ext>
          </a:extLst>
        </xdr:cNvPr>
        <xdr:cNvSpPr txBox="1"/>
      </xdr:nvSpPr>
      <xdr:spPr>
        <a:xfrm rot="10800000" flipV="1">
          <a:off x="13417825" y="2374348"/>
          <a:ext cx="1587499" cy="5797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chemeClr val="accent5">
                  <a:lumMod val="50000"/>
                </a:schemeClr>
              </a:solidFill>
            </a:rPr>
            <a:t>Total Cost</a:t>
          </a:r>
        </a:p>
      </xdr:txBody>
    </xdr:sp>
    <xdr:clientData/>
  </xdr:twoCellAnchor>
  <xdr:twoCellAnchor editAs="oneCell">
    <xdr:from>
      <xdr:col>1</xdr:col>
      <xdr:colOff>254176</xdr:colOff>
      <xdr:row>24</xdr:row>
      <xdr:rowOff>81029</xdr:rowOff>
    </xdr:from>
    <xdr:to>
      <xdr:col>3</xdr:col>
      <xdr:colOff>89110</xdr:colOff>
      <xdr:row>30</xdr:row>
      <xdr:rowOff>31056</xdr:rowOff>
    </xdr:to>
    <xdr:pic>
      <xdr:nvPicPr>
        <xdr:cNvPr id="39" name="Picture 38">
          <a:hlinkClick xmlns:r="http://schemas.openxmlformats.org/officeDocument/2006/relationships" r:id="rId5"/>
          <a:extLst>
            <a:ext uri="{FF2B5EF4-FFF2-40B4-BE49-F238E27FC236}">
              <a16:creationId xmlns:a16="http://schemas.microsoft.com/office/drawing/2014/main" id="{00000000-0008-0000-0B00-000027000000}"/>
            </a:ext>
          </a:extLst>
        </xdr:cNvPr>
        <xdr:cNvPicPr>
          <a:picLocks noChangeAspect="1" noChangeArrowheads="1" noCrop="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648415" y="4677877"/>
          <a:ext cx="1049717" cy="1026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211836</xdr:colOff>
      <xdr:row>45</xdr:row>
      <xdr:rowOff>27607</xdr:rowOff>
    </xdr:from>
    <xdr:to>
      <xdr:col>3</xdr:col>
      <xdr:colOff>131449</xdr:colOff>
      <xdr:row>51</xdr:row>
      <xdr:rowOff>60461</xdr:rowOff>
    </xdr:to>
    <xdr:pic>
      <xdr:nvPicPr>
        <xdr:cNvPr id="40" name="Picture 39">
          <a:hlinkClick xmlns:r="http://schemas.openxmlformats.org/officeDocument/2006/relationships" r:id="rId7"/>
          <a:extLst>
            <a:ext uri="{FF2B5EF4-FFF2-40B4-BE49-F238E27FC236}">
              <a16:creationId xmlns:a16="http://schemas.microsoft.com/office/drawing/2014/main" id="{00000000-0008-0000-0B00-000028000000}"/>
            </a:ext>
          </a:extLst>
        </xdr:cNvPr>
        <xdr:cNvPicPr>
          <a:picLocks noChangeAspect="1" noChangeArrowheads="1" noCrop="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606075" y="8393042"/>
          <a:ext cx="1134396" cy="11095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204780</xdr:colOff>
      <xdr:row>3</xdr:row>
      <xdr:rowOff>41413</xdr:rowOff>
    </xdr:from>
    <xdr:to>
      <xdr:col>3</xdr:col>
      <xdr:colOff>138505</xdr:colOff>
      <xdr:row>9</xdr:row>
      <xdr:rowOff>88072</xdr:rowOff>
    </xdr:to>
    <xdr:pic macro="[0]!refresh">
      <xdr:nvPicPr>
        <xdr:cNvPr id="41" name="Picture 40">
          <a:extLst>
            <a:ext uri="{FF2B5EF4-FFF2-40B4-BE49-F238E27FC236}">
              <a16:creationId xmlns:a16="http://schemas.microsoft.com/office/drawing/2014/main" id="{00000000-0008-0000-0B00-000029000000}"/>
            </a:ext>
          </a:extLst>
        </xdr:cNvPr>
        <xdr:cNvPicPr>
          <a:picLocks noChangeAspect="1" noChangeArrowheads="1" noCrop="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599019" y="869674"/>
          <a:ext cx="1148508" cy="11233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240063</xdr:colOff>
      <xdr:row>34</xdr:row>
      <xdr:rowOff>130241</xdr:rowOff>
    </xdr:from>
    <xdr:to>
      <xdr:col>3</xdr:col>
      <xdr:colOff>103223</xdr:colOff>
      <xdr:row>40</xdr:row>
      <xdr:rowOff>107877</xdr:rowOff>
    </xdr:to>
    <xdr:pic>
      <xdr:nvPicPr>
        <xdr:cNvPr id="42" name="Picture 41">
          <a:hlinkClick xmlns:r="http://schemas.openxmlformats.org/officeDocument/2006/relationships" r:id="rId10"/>
          <a:extLst>
            <a:ext uri="{FF2B5EF4-FFF2-40B4-BE49-F238E27FC236}">
              <a16:creationId xmlns:a16="http://schemas.microsoft.com/office/drawing/2014/main" id="{00000000-0008-0000-0B00-00002A000000}"/>
            </a:ext>
          </a:extLst>
        </xdr:cNvPr>
        <xdr:cNvPicPr>
          <a:picLocks noChangeAspect="1" noChangeArrowheads="1" noCrop="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634302" y="6521654"/>
          <a:ext cx="1077943" cy="105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241899</xdr:colOff>
      <xdr:row>14</xdr:row>
      <xdr:rowOff>7800</xdr:rowOff>
    </xdr:from>
    <xdr:to>
      <xdr:col>3</xdr:col>
      <xdr:colOff>101387</xdr:colOff>
      <xdr:row>19</xdr:row>
      <xdr:rowOff>161301</xdr:rowOff>
    </xdr:to>
    <xdr:pic>
      <xdr:nvPicPr>
        <xdr:cNvPr id="43" name="Picture 42">
          <a:hlinkClick xmlns:r="http://schemas.openxmlformats.org/officeDocument/2006/relationships" r:id="rId12"/>
          <a:extLst>
            <a:ext uri="{FF2B5EF4-FFF2-40B4-BE49-F238E27FC236}">
              <a16:creationId xmlns:a16="http://schemas.microsoft.com/office/drawing/2014/main" id="{00000000-0008-0000-0B00-00002B000000}"/>
            </a:ext>
          </a:extLst>
        </xdr:cNvPr>
        <xdr:cNvPicPr>
          <a:picLocks noChangeAspect="1" noChangeArrowheads="1" noCrop="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636138" y="2810083"/>
          <a:ext cx="1074271" cy="10507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69022</xdr:colOff>
      <xdr:row>3</xdr:row>
      <xdr:rowOff>138043</xdr:rowOff>
    </xdr:from>
    <xdr:to>
      <xdr:col>18</xdr:col>
      <xdr:colOff>303696</xdr:colOff>
      <xdr:row>7</xdr:row>
      <xdr:rowOff>27609</xdr:rowOff>
    </xdr:to>
    <xdr:sp macro="" textlink="">
      <xdr:nvSpPr>
        <xdr:cNvPr id="44" name="TextBox 43">
          <a:extLst>
            <a:ext uri="{FF2B5EF4-FFF2-40B4-BE49-F238E27FC236}">
              <a16:creationId xmlns:a16="http://schemas.microsoft.com/office/drawing/2014/main" id="{00000000-0008-0000-0B00-00002C000000}"/>
            </a:ext>
          </a:extLst>
        </xdr:cNvPr>
        <xdr:cNvSpPr txBox="1"/>
      </xdr:nvSpPr>
      <xdr:spPr>
        <a:xfrm>
          <a:off x="3285435" y="966304"/>
          <a:ext cx="8738152" cy="60739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b="1">
              <a:solidFill>
                <a:schemeClr val="accent5">
                  <a:lumMod val="50000"/>
                </a:schemeClr>
              </a:solidFill>
              <a:latin typeface="Arial Black" panose="020B0A04020102020204" pitchFamily="34" charset="0"/>
            </a:rPr>
            <a:t>SALES ANALYTICS DASHBOARD</a:t>
          </a:r>
        </a:p>
      </xdr:txBody>
    </xdr:sp>
    <xdr:clientData/>
  </xdr:twoCellAnchor>
  <xdr:twoCellAnchor>
    <xdr:from>
      <xdr:col>4</xdr:col>
      <xdr:colOff>441739</xdr:colOff>
      <xdr:row>20</xdr:row>
      <xdr:rowOff>0</xdr:rowOff>
    </xdr:from>
    <xdr:to>
      <xdr:col>10</xdr:col>
      <xdr:colOff>248478</xdr:colOff>
      <xdr:row>22</xdr:row>
      <xdr:rowOff>151848</xdr:rowOff>
    </xdr:to>
    <xdr:sp macro="" textlink="">
      <xdr:nvSpPr>
        <xdr:cNvPr id="47" name="TextBox 46">
          <a:extLst>
            <a:ext uri="{FF2B5EF4-FFF2-40B4-BE49-F238E27FC236}">
              <a16:creationId xmlns:a16="http://schemas.microsoft.com/office/drawing/2014/main" id="{00000000-0008-0000-0B00-00002F000000}"/>
            </a:ext>
          </a:extLst>
        </xdr:cNvPr>
        <xdr:cNvSpPr txBox="1"/>
      </xdr:nvSpPr>
      <xdr:spPr>
        <a:xfrm>
          <a:off x="3658152" y="3879022"/>
          <a:ext cx="3451087" cy="5107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800" b="1">
              <a:solidFill>
                <a:schemeClr val="accent5">
                  <a:lumMod val="50000"/>
                </a:schemeClr>
              </a:solidFill>
            </a:rPr>
            <a:t>Revenue</a:t>
          </a:r>
          <a:r>
            <a:rPr lang="en-IN" sz="2800" b="1" baseline="0">
              <a:solidFill>
                <a:schemeClr val="accent5">
                  <a:lumMod val="50000"/>
                </a:schemeClr>
              </a:solidFill>
            </a:rPr>
            <a:t> By Country</a:t>
          </a:r>
          <a:endParaRPr lang="en-IN" sz="2800" b="1">
            <a:solidFill>
              <a:schemeClr val="accent5">
                <a:lumMod val="50000"/>
              </a:schemeClr>
            </a:solidFill>
          </a:endParaRPr>
        </a:p>
      </xdr:txBody>
    </xdr:sp>
    <xdr:clientData/>
  </xdr:twoCellAnchor>
  <xdr:twoCellAnchor>
    <xdr:from>
      <xdr:col>15</xdr:col>
      <xdr:colOff>124240</xdr:colOff>
      <xdr:row>20</xdr:row>
      <xdr:rowOff>13804</xdr:rowOff>
    </xdr:from>
    <xdr:to>
      <xdr:col>23</xdr:col>
      <xdr:colOff>138043</xdr:colOff>
      <xdr:row>22</xdr:row>
      <xdr:rowOff>110435</xdr:rowOff>
    </xdr:to>
    <xdr:sp macro="" textlink="">
      <xdr:nvSpPr>
        <xdr:cNvPr id="48" name="TextBox 47">
          <a:extLst>
            <a:ext uri="{FF2B5EF4-FFF2-40B4-BE49-F238E27FC236}">
              <a16:creationId xmlns:a16="http://schemas.microsoft.com/office/drawing/2014/main" id="{00000000-0008-0000-0B00-000030000000}"/>
            </a:ext>
          </a:extLst>
        </xdr:cNvPr>
        <xdr:cNvSpPr txBox="1"/>
      </xdr:nvSpPr>
      <xdr:spPr>
        <a:xfrm>
          <a:off x="10021957" y="3892826"/>
          <a:ext cx="4872934" cy="455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chemeClr val="accent5">
                  <a:lumMod val="50000"/>
                </a:schemeClr>
              </a:solidFill>
            </a:rPr>
            <a:t>Revenue</a:t>
          </a:r>
          <a:r>
            <a:rPr lang="en-IN" sz="2400" b="1" baseline="0">
              <a:solidFill>
                <a:schemeClr val="accent5">
                  <a:lumMod val="50000"/>
                </a:schemeClr>
              </a:solidFill>
            </a:rPr>
            <a:t> ,cost &amp; profit by </a:t>
          </a:r>
          <a:r>
            <a:rPr lang="en-IN" sz="2800" b="1" baseline="0">
              <a:solidFill>
                <a:schemeClr val="accent5">
                  <a:lumMod val="50000"/>
                </a:schemeClr>
              </a:solidFill>
            </a:rPr>
            <a:t>category</a:t>
          </a:r>
          <a:endParaRPr lang="en-IN" sz="2400" b="1">
            <a:solidFill>
              <a:schemeClr val="accent5">
                <a:lumMod val="50000"/>
              </a:schemeClr>
            </a:solidFill>
          </a:endParaRPr>
        </a:p>
      </xdr:txBody>
    </xdr:sp>
    <xdr:clientData/>
  </xdr:twoCellAnchor>
  <xdr:twoCellAnchor>
    <xdr:from>
      <xdr:col>28</xdr:col>
      <xdr:colOff>414131</xdr:colOff>
      <xdr:row>10</xdr:row>
      <xdr:rowOff>27608</xdr:rowOff>
    </xdr:from>
    <xdr:to>
      <xdr:col>32</xdr:col>
      <xdr:colOff>345108</xdr:colOff>
      <xdr:row>17</xdr:row>
      <xdr:rowOff>124240</xdr:rowOff>
    </xdr:to>
    <xdr:sp macro="" textlink="">
      <xdr:nvSpPr>
        <xdr:cNvPr id="52" name="TextBox 51">
          <a:extLst>
            <a:ext uri="{FF2B5EF4-FFF2-40B4-BE49-F238E27FC236}">
              <a16:creationId xmlns:a16="http://schemas.microsoft.com/office/drawing/2014/main" id="{00000000-0008-0000-0B00-000034000000}"/>
            </a:ext>
          </a:extLst>
        </xdr:cNvPr>
        <xdr:cNvSpPr txBox="1"/>
      </xdr:nvSpPr>
      <xdr:spPr>
        <a:xfrm>
          <a:off x="18207935" y="2112065"/>
          <a:ext cx="2360543" cy="13528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3600" b="1">
              <a:solidFill>
                <a:schemeClr val="accent5">
                  <a:lumMod val="50000"/>
                </a:schemeClr>
              </a:solidFill>
            </a:rPr>
            <a:t>Orders</a:t>
          </a:r>
        </a:p>
        <a:p>
          <a:pPr algn="ctr"/>
          <a:r>
            <a:rPr lang="en-IN" sz="3600" b="1">
              <a:solidFill>
                <a:schemeClr val="accent5">
                  <a:lumMod val="50000"/>
                </a:schemeClr>
              </a:solidFill>
            </a:rPr>
            <a:t> By Status</a:t>
          </a:r>
        </a:p>
      </xdr:txBody>
    </xdr:sp>
    <xdr:clientData/>
  </xdr:twoCellAnchor>
  <xdr:twoCellAnchor>
    <xdr:from>
      <xdr:col>24</xdr:col>
      <xdr:colOff>372718</xdr:colOff>
      <xdr:row>16</xdr:row>
      <xdr:rowOff>13804</xdr:rowOff>
    </xdr:from>
    <xdr:to>
      <xdr:col>28</xdr:col>
      <xdr:colOff>41412</xdr:colOff>
      <xdr:row>18</xdr:row>
      <xdr:rowOff>110434</xdr:rowOff>
    </xdr:to>
    <xdr:sp macro="" textlink="">
      <xdr:nvSpPr>
        <xdr:cNvPr id="53" name="TextBox 52">
          <a:extLst>
            <a:ext uri="{FF2B5EF4-FFF2-40B4-BE49-F238E27FC236}">
              <a16:creationId xmlns:a16="http://schemas.microsoft.com/office/drawing/2014/main" id="{00000000-0008-0000-0B00-000035000000}"/>
            </a:ext>
          </a:extLst>
        </xdr:cNvPr>
        <xdr:cNvSpPr txBox="1"/>
      </xdr:nvSpPr>
      <xdr:spPr>
        <a:xfrm>
          <a:off x="15736957" y="3175000"/>
          <a:ext cx="2098259" cy="4555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chemeClr val="accent5">
                  <a:lumMod val="50000"/>
                </a:schemeClr>
              </a:solidFill>
            </a:rPr>
            <a:t>   Completed</a:t>
          </a:r>
        </a:p>
      </xdr:txBody>
    </xdr:sp>
    <xdr:clientData/>
  </xdr:twoCellAnchor>
  <xdr:twoCellAnchor>
    <xdr:from>
      <xdr:col>34</xdr:col>
      <xdr:colOff>220870</xdr:colOff>
      <xdr:row>16</xdr:row>
      <xdr:rowOff>55216</xdr:rowOff>
    </xdr:from>
    <xdr:to>
      <xdr:col>37</xdr:col>
      <xdr:colOff>289891</xdr:colOff>
      <xdr:row>18</xdr:row>
      <xdr:rowOff>82826</xdr:rowOff>
    </xdr:to>
    <xdr:sp macro="" textlink="">
      <xdr:nvSpPr>
        <xdr:cNvPr id="54" name="TextBox 53">
          <a:extLst>
            <a:ext uri="{FF2B5EF4-FFF2-40B4-BE49-F238E27FC236}">
              <a16:creationId xmlns:a16="http://schemas.microsoft.com/office/drawing/2014/main" id="{00000000-0008-0000-0B00-000036000000}"/>
            </a:ext>
          </a:extLst>
        </xdr:cNvPr>
        <xdr:cNvSpPr txBox="1"/>
      </xdr:nvSpPr>
      <xdr:spPr>
        <a:xfrm>
          <a:off x="21659022" y="3216412"/>
          <a:ext cx="1891195" cy="3865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chemeClr val="accent5">
                  <a:lumMod val="50000"/>
                </a:schemeClr>
              </a:solidFill>
            </a:rPr>
            <a:t>Returned</a:t>
          </a:r>
        </a:p>
      </xdr:txBody>
    </xdr:sp>
    <xdr:clientData/>
  </xdr:twoCellAnchor>
  <xdr:twoCellAnchor>
    <xdr:from>
      <xdr:col>4</xdr:col>
      <xdr:colOff>276087</xdr:colOff>
      <xdr:row>12</xdr:row>
      <xdr:rowOff>138043</xdr:rowOff>
    </xdr:from>
    <xdr:to>
      <xdr:col>7</xdr:col>
      <xdr:colOff>41413</xdr:colOff>
      <xdr:row>15</xdr:row>
      <xdr:rowOff>96632</xdr:rowOff>
    </xdr:to>
    <xdr:sp macro="" textlink="KPI!C17">
      <xdr:nvSpPr>
        <xdr:cNvPr id="9" name="TextBox 8">
          <a:extLst>
            <a:ext uri="{FF2B5EF4-FFF2-40B4-BE49-F238E27FC236}">
              <a16:creationId xmlns:a16="http://schemas.microsoft.com/office/drawing/2014/main" id="{00000000-0008-0000-0B00-000009000000}"/>
            </a:ext>
          </a:extLst>
        </xdr:cNvPr>
        <xdr:cNvSpPr txBox="1"/>
      </xdr:nvSpPr>
      <xdr:spPr>
        <a:xfrm>
          <a:off x="3492500" y="2581413"/>
          <a:ext cx="1587500" cy="4969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5D43DB9-D26E-4FBF-ADE0-A0056A9A40C2}" type="TxLink">
            <a:rPr lang="en-US" sz="2400" b="1" i="0" u="none" strike="noStrike">
              <a:solidFill>
                <a:srgbClr val="FF6600"/>
              </a:solidFill>
              <a:latin typeface="Calibri"/>
              <a:cs typeface="Calibri"/>
            </a:rPr>
            <a:pPr/>
            <a:t>$7,74,176</a:t>
          </a:fld>
          <a:endParaRPr lang="en-IN" sz="2400" b="1">
            <a:solidFill>
              <a:srgbClr val="FF6600"/>
            </a:solidFill>
          </a:endParaRPr>
        </a:p>
      </xdr:txBody>
    </xdr:sp>
    <xdr:clientData/>
  </xdr:twoCellAnchor>
  <xdr:twoCellAnchor>
    <xdr:from>
      <xdr:col>10</xdr:col>
      <xdr:colOff>0</xdr:colOff>
      <xdr:row>13</xdr:row>
      <xdr:rowOff>82826</xdr:rowOff>
    </xdr:from>
    <xdr:to>
      <xdr:col>12</xdr:col>
      <xdr:colOff>386522</xdr:colOff>
      <xdr:row>16</xdr:row>
      <xdr:rowOff>55218</xdr:rowOff>
    </xdr:to>
    <xdr:sp macro="" textlink="KPI!B17">
      <xdr:nvSpPr>
        <xdr:cNvPr id="10" name="TextBox 9">
          <a:extLst>
            <a:ext uri="{FF2B5EF4-FFF2-40B4-BE49-F238E27FC236}">
              <a16:creationId xmlns:a16="http://schemas.microsoft.com/office/drawing/2014/main" id="{00000000-0008-0000-0B00-00000A000000}"/>
            </a:ext>
          </a:extLst>
        </xdr:cNvPr>
        <xdr:cNvSpPr txBox="1"/>
      </xdr:nvSpPr>
      <xdr:spPr>
        <a:xfrm>
          <a:off x="6860761" y="2705652"/>
          <a:ext cx="1601304" cy="5107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39A352B-55C0-4827-B460-C039748429FF}" type="TxLink">
            <a:rPr lang="en-US" sz="2400" b="1" i="0" u="none" strike="noStrike">
              <a:solidFill>
                <a:srgbClr val="FF6600"/>
              </a:solidFill>
              <a:latin typeface="Calibri"/>
              <a:cs typeface="Calibri"/>
            </a:rPr>
            <a:pPr/>
            <a:t>$5,02,955</a:t>
          </a:fld>
          <a:endParaRPr lang="en-IN" sz="2400" b="1">
            <a:solidFill>
              <a:srgbClr val="FF6600"/>
            </a:solidFill>
          </a:endParaRPr>
        </a:p>
      </xdr:txBody>
    </xdr:sp>
    <xdr:clientData/>
  </xdr:twoCellAnchor>
  <xdr:twoCellAnchor>
    <xdr:from>
      <xdr:col>15</xdr:col>
      <xdr:colOff>110436</xdr:colOff>
      <xdr:row>13</xdr:row>
      <xdr:rowOff>110435</xdr:rowOff>
    </xdr:from>
    <xdr:to>
      <xdr:col>18</xdr:col>
      <xdr:colOff>41414</xdr:colOff>
      <xdr:row>16</xdr:row>
      <xdr:rowOff>151847</xdr:rowOff>
    </xdr:to>
    <xdr:sp macro="" textlink="KPI!D17">
      <xdr:nvSpPr>
        <xdr:cNvPr id="11" name="TextBox 10">
          <a:extLst>
            <a:ext uri="{FF2B5EF4-FFF2-40B4-BE49-F238E27FC236}">
              <a16:creationId xmlns:a16="http://schemas.microsoft.com/office/drawing/2014/main" id="{00000000-0008-0000-0B00-00000B000000}"/>
            </a:ext>
          </a:extLst>
        </xdr:cNvPr>
        <xdr:cNvSpPr txBox="1"/>
      </xdr:nvSpPr>
      <xdr:spPr>
        <a:xfrm>
          <a:off x="10008153" y="2733261"/>
          <a:ext cx="1753152" cy="5797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i="0" u="none" strike="noStrike">
              <a:solidFill>
                <a:srgbClr val="FF6600"/>
              </a:solidFill>
              <a:latin typeface="Calibri"/>
              <a:cs typeface="Calibri"/>
            </a:rPr>
            <a:t>  </a:t>
          </a:r>
          <a:fld id="{EDFC0056-CDE9-4820-BFF5-5CDB6D5E1447}" type="TxLink">
            <a:rPr lang="en-US" sz="2400" b="1" i="0" u="none" strike="noStrike">
              <a:solidFill>
                <a:srgbClr val="FF6600"/>
              </a:solidFill>
              <a:latin typeface="Calibri"/>
              <a:cs typeface="Calibri"/>
            </a:rPr>
            <a:pPr/>
            <a:t>$2,71,221</a:t>
          </a:fld>
          <a:endParaRPr lang="en-IN" sz="2400" b="1">
            <a:solidFill>
              <a:srgbClr val="FF6600"/>
            </a:solidFill>
          </a:endParaRPr>
        </a:p>
      </xdr:txBody>
    </xdr:sp>
    <xdr:clientData/>
  </xdr:twoCellAnchor>
  <xdr:twoCellAnchor>
    <xdr:from>
      <xdr:col>21</xdr:col>
      <xdr:colOff>151847</xdr:colOff>
      <xdr:row>13</xdr:row>
      <xdr:rowOff>27609</xdr:rowOff>
    </xdr:from>
    <xdr:to>
      <xdr:col>23</xdr:col>
      <xdr:colOff>69021</xdr:colOff>
      <xdr:row>15</xdr:row>
      <xdr:rowOff>124239</xdr:rowOff>
    </xdr:to>
    <xdr:sp macro="" textlink="KPI!G6">
      <xdr:nvSpPr>
        <xdr:cNvPr id="13" name="TextBox 12">
          <a:extLst>
            <a:ext uri="{FF2B5EF4-FFF2-40B4-BE49-F238E27FC236}">
              <a16:creationId xmlns:a16="http://schemas.microsoft.com/office/drawing/2014/main" id="{00000000-0008-0000-0B00-00000D000000}"/>
            </a:ext>
          </a:extLst>
        </xdr:cNvPr>
        <xdr:cNvSpPr txBox="1"/>
      </xdr:nvSpPr>
      <xdr:spPr>
        <a:xfrm>
          <a:off x="13693912" y="2650435"/>
          <a:ext cx="1131957" cy="4555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B91E447-6E14-4E06-8EF1-0EB6A0C4A44A}" type="TxLink">
            <a:rPr lang="en-US" sz="2400" b="1" i="0" u="none" strike="noStrike">
              <a:solidFill>
                <a:srgbClr val="FF6600"/>
              </a:solidFill>
              <a:latin typeface="Calibri"/>
              <a:cs typeface="Calibri"/>
            </a:rPr>
            <a:pPr/>
            <a:t> </a:t>
          </a:fld>
          <a:endParaRPr lang="en-IN" sz="2400" b="1">
            <a:solidFill>
              <a:srgbClr val="FF6600"/>
            </a:solidFill>
          </a:endParaRPr>
        </a:p>
      </xdr:txBody>
    </xdr:sp>
    <xdr:clientData/>
  </xdr:twoCellAnchor>
  <xdr:twoCellAnchor>
    <xdr:from>
      <xdr:col>3</xdr:col>
      <xdr:colOff>345108</xdr:colOff>
      <xdr:row>15</xdr:row>
      <xdr:rowOff>41414</xdr:rowOff>
    </xdr:from>
    <xdr:to>
      <xdr:col>7</xdr:col>
      <xdr:colOff>427935</xdr:colOff>
      <xdr:row>15</xdr:row>
      <xdr:rowOff>55218</xdr:rowOff>
    </xdr:to>
    <xdr:cxnSp macro="">
      <xdr:nvCxnSpPr>
        <xdr:cNvPr id="15" name="Straight Connector 14">
          <a:extLst>
            <a:ext uri="{FF2B5EF4-FFF2-40B4-BE49-F238E27FC236}">
              <a16:creationId xmlns:a16="http://schemas.microsoft.com/office/drawing/2014/main" id="{00000000-0008-0000-0B00-00000F000000}"/>
            </a:ext>
          </a:extLst>
        </xdr:cNvPr>
        <xdr:cNvCxnSpPr/>
      </xdr:nvCxnSpPr>
      <xdr:spPr>
        <a:xfrm>
          <a:off x="2954130" y="3023153"/>
          <a:ext cx="2512392" cy="13804"/>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0</xdr:colOff>
      <xdr:row>15</xdr:row>
      <xdr:rowOff>110436</xdr:rowOff>
    </xdr:from>
    <xdr:to>
      <xdr:col>13</xdr:col>
      <xdr:colOff>82827</xdr:colOff>
      <xdr:row>15</xdr:row>
      <xdr:rowOff>124240</xdr:rowOff>
    </xdr:to>
    <xdr:cxnSp macro="">
      <xdr:nvCxnSpPr>
        <xdr:cNvPr id="55" name="Straight Connector 54">
          <a:extLst>
            <a:ext uri="{FF2B5EF4-FFF2-40B4-BE49-F238E27FC236}">
              <a16:creationId xmlns:a16="http://schemas.microsoft.com/office/drawing/2014/main" id="{00000000-0008-0000-0B00-000037000000}"/>
            </a:ext>
          </a:extLst>
        </xdr:cNvPr>
        <xdr:cNvCxnSpPr/>
      </xdr:nvCxnSpPr>
      <xdr:spPr>
        <a:xfrm>
          <a:off x="6253370" y="3092175"/>
          <a:ext cx="2512392" cy="13804"/>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345109</xdr:colOff>
      <xdr:row>15</xdr:row>
      <xdr:rowOff>124239</xdr:rowOff>
    </xdr:from>
    <xdr:to>
      <xdr:col>18</xdr:col>
      <xdr:colOff>358913</xdr:colOff>
      <xdr:row>15</xdr:row>
      <xdr:rowOff>151848</xdr:rowOff>
    </xdr:to>
    <xdr:cxnSp macro="">
      <xdr:nvCxnSpPr>
        <xdr:cNvPr id="56" name="Straight Connector 55">
          <a:extLst>
            <a:ext uri="{FF2B5EF4-FFF2-40B4-BE49-F238E27FC236}">
              <a16:creationId xmlns:a16="http://schemas.microsoft.com/office/drawing/2014/main" id="{00000000-0008-0000-0B00-000038000000}"/>
            </a:ext>
          </a:extLst>
        </xdr:cNvPr>
        <xdr:cNvCxnSpPr/>
      </xdr:nvCxnSpPr>
      <xdr:spPr>
        <a:xfrm>
          <a:off x="9635435" y="3105978"/>
          <a:ext cx="2443369" cy="27609"/>
        </a:xfrm>
        <a:prstGeom prst="line">
          <a:avLst/>
        </a:prstGeom>
        <a:ln w="1905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483151</xdr:colOff>
      <xdr:row>15</xdr:row>
      <xdr:rowOff>82826</xdr:rowOff>
    </xdr:from>
    <xdr:to>
      <xdr:col>23</xdr:col>
      <xdr:colOff>565978</xdr:colOff>
      <xdr:row>15</xdr:row>
      <xdr:rowOff>96630</xdr:rowOff>
    </xdr:to>
    <xdr:cxnSp macro="">
      <xdr:nvCxnSpPr>
        <xdr:cNvPr id="57" name="Straight Connector 56">
          <a:extLst>
            <a:ext uri="{FF2B5EF4-FFF2-40B4-BE49-F238E27FC236}">
              <a16:creationId xmlns:a16="http://schemas.microsoft.com/office/drawing/2014/main" id="{00000000-0008-0000-0B00-000039000000}"/>
            </a:ext>
          </a:extLst>
        </xdr:cNvPr>
        <xdr:cNvCxnSpPr/>
      </xdr:nvCxnSpPr>
      <xdr:spPr>
        <a:xfrm>
          <a:off x="12810434" y="3064565"/>
          <a:ext cx="2512392" cy="13804"/>
        </a:xfrm>
        <a:prstGeom prst="line">
          <a:avLst/>
        </a:prstGeom>
        <a:ln w="1905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289890</xdr:colOff>
      <xdr:row>9</xdr:row>
      <xdr:rowOff>96631</xdr:rowOff>
    </xdr:from>
    <xdr:to>
      <xdr:col>28</xdr:col>
      <xdr:colOff>276087</xdr:colOff>
      <xdr:row>16</xdr:row>
      <xdr:rowOff>69021</xdr:rowOff>
    </xdr:to>
    <xdr:graphicFrame macro="">
      <xdr:nvGraphicFramePr>
        <xdr:cNvPr id="58" name="Chart 57">
          <a:extLst>
            <a:ext uri="{FF2B5EF4-FFF2-40B4-BE49-F238E27FC236}">
              <a16:creationId xmlns:a16="http://schemas.microsoft.com/office/drawing/2014/main" id="{00000000-0008-0000-0B00-00003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33</xdr:col>
      <xdr:colOff>510761</xdr:colOff>
      <xdr:row>9</xdr:row>
      <xdr:rowOff>82826</xdr:rowOff>
    </xdr:from>
    <xdr:to>
      <xdr:col>37</xdr:col>
      <xdr:colOff>151848</xdr:colOff>
      <xdr:row>16</xdr:row>
      <xdr:rowOff>163304</xdr:rowOff>
    </xdr:to>
    <xdr:graphicFrame macro="">
      <xdr:nvGraphicFramePr>
        <xdr:cNvPr id="59" name="Chart 58">
          <a:extLst>
            <a:ext uri="{FF2B5EF4-FFF2-40B4-BE49-F238E27FC236}">
              <a16:creationId xmlns:a16="http://schemas.microsoft.com/office/drawing/2014/main" id="{00000000-0008-0000-0B00-00003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25</xdr:col>
      <xdr:colOff>455544</xdr:colOff>
      <xdr:row>11</xdr:row>
      <xdr:rowOff>165651</xdr:rowOff>
    </xdr:from>
    <xdr:to>
      <xdr:col>27</xdr:col>
      <xdr:colOff>165652</xdr:colOff>
      <xdr:row>14</xdr:row>
      <xdr:rowOff>55218</xdr:rowOff>
    </xdr:to>
    <xdr:sp macro="" textlink="KPI!$F$43">
      <xdr:nvSpPr>
        <xdr:cNvPr id="18" name="TextBox 17">
          <a:extLst>
            <a:ext uri="{FF2B5EF4-FFF2-40B4-BE49-F238E27FC236}">
              <a16:creationId xmlns:a16="http://schemas.microsoft.com/office/drawing/2014/main" id="{00000000-0008-0000-0B00-000012000000}"/>
            </a:ext>
          </a:extLst>
        </xdr:cNvPr>
        <xdr:cNvSpPr txBox="1"/>
      </xdr:nvSpPr>
      <xdr:spPr>
        <a:xfrm>
          <a:off x="16427174" y="2429564"/>
          <a:ext cx="924891" cy="427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63E9ED5-389E-4696-ACC3-8A603B6D0D87}" type="TxLink">
            <a:rPr lang="en-US" sz="2400" b="1" i="0" u="none" strike="noStrike">
              <a:solidFill>
                <a:srgbClr val="FF6600"/>
              </a:solidFill>
              <a:latin typeface="Calibri"/>
              <a:cs typeface="Calibri"/>
            </a:rPr>
            <a:pPr/>
            <a:t>52%</a:t>
          </a:fld>
          <a:endParaRPr lang="en-IN" sz="2400" b="1">
            <a:solidFill>
              <a:srgbClr val="FF6600"/>
            </a:solidFill>
          </a:endParaRPr>
        </a:p>
      </xdr:txBody>
    </xdr:sp>
    <xdr:clientData/>
  </xdr:twoCellAnchor>
  <xdr:twoCellAnchor>
    <xdr:from>
      <xdr:col>35</xdr:col>
      <xdr:colOff>13806</xdr:colOff>
      <xdr:row>12</xdr:row>
      <xdr:rowOff>13805</xdr:rowOff>
    </xdr:from>
    <xdr:to>
      <xdr:col>36</xdr:col>
      <xdr:colOff>193262</xdr:colOff>
      <xdr:row>14</xdr:row>
      <xdr:rowOff>69021</xdr:rowOff>
    </xdr:to>
    <xdr:sp macro="" textlink="KPI!$J$43">
      <xdr:nvSpPr>
        <xdr:cNvPr id="34" name="TextBox 33">
          <a:extLst>
            <a:ext uri="{FF2B5EF4-FFF2-40B4-BE49-F238E27FC236}">
              <a16:creationId xmlns:a16="http://schemas.microsoft.com/office/drawing/2014/main" id="{00000000-0008-0000-0B00-000022000000}"/>
            </a:ext>
          </a:extLst>
        </xdr:cNvPr>
        <xdr:cNvSpPr txBox="1"/>
      </xdr:nvSpPr>
      <xdr:spPr>
        <a:xfrm>
          <a:off x="22059349" y="2457175"/>
          <a:ext cx="786848" cy="4141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6AD0414-A8CF-431F-AC79-EAD798952B16}" type="TxLink">
            <a:rPr lang="en-US" sz="2400" b="1" i="0" u="none" strike="noStrike">
              <a:solidFill>
                <a:srgbClr val="FF6600"/>
              </a:solidFill>
              <a:latin typeface="Calibri"/>
              <a:cs typeface="Calibri"/>
            </a:rPr>
            <a:pPr/>
            <a:t>48%</a:t>
          </a:fld>
          <a:endParaRPr lang="en-IN" sz="2400" b="1">
            <a:solidFill>
              <a:srgbClr val="FF6600"/>
            </a:solidFill>
          </a:endParaRPr>
        </a:p>
      </xdr:txBody>
    </xdr:sp>
    <xdr:clientData/>
  </xdr:twoCellAnchor>
  <xdr:twoCellAnchor>
    <xdr:from>
      <xdr:col>3</xdr:col>
      <xdr:colOff>345108</xdr:colOff>
      <xdr:row>15</xdr:row>
      <xdr:rowOff>41413</xdr:rowOff>
    </xdr:from>
    <xdr:to>
      <xdr:col>7</xdr:col>
      <xdr:colOff>96630</xdr:colOff>
      <xdr:row>17</xdr:row>
      <xdr:rowOff>13805</xdr:rowOff>
    </xdr:to>
    <xdr:sp macro="" textlink="">
      <xdr:nvSpPr>
        <xdr:cNvPr id="14" name="TextBox 13">
          <a:extLst>
            <a:ext uri="{FF2B5EF4-FFF2-40B4-BE49-F238E27FC236}">
              <a16:creationId xmlns:a16="http://schemas.microsoft.com/office/drawing/2014/main" id="{00000000-0008-0000-0B00-00000E000000}"/>
            </a:ext>
          </a:extLst>
        </xdr:cNvPr>
        <xdr:cNvSpPr txBox="1"/>
      </xdr:nvSpPr>
      <xdr:spPr>
        <a:xfrm>
          <a:off x="2954130" y="3023152"/>
          <a:ext cx="2181087" cy="3313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i="0" u="none" strike="noStrike">
              <a:solidFill>
                <a:srgbClr val="FF0000"/>
              </a:solidFill>
              <a:effectLst/>
              <a:latin typeface="+mn-lt"/>
              <a:ea typeface="+mn-ea"/>
              <a:cs typeface="+mn-cs"/>
            </a:rPr>
            <a:t>  -20.8%|-$6,124</a:t>
          </a:r>
          <a:r>
            <a:rPr lang="en-IN" sz="1800" b="1">
              <a:solidFill>
                <a:srgbClr val="FF0000"/>
              </a:solidFill>
            </a:rPr>
            <a:t> </a:t>
          </a:r>
        </a:p>
      </xdr:txBody>
    </xdr:sp>
    <xdr:clientData/>
  </xdr:twoCellAnchor>
  <xdr:twoCellAnchor>
    <xdr:from>
      <xdr:col>6</xdr:col>
      <xdr:colOff>400326</xdr:colOff>
      <xdr:row>15</xdr:row>
      <xdr:rowOff>41413</xdr:rowOff>
    </xdr:from>
    <xdr:to>
      <xdr:col>7</xdr:col>
      <xdr:colOff>565978</xdr:colOff>
      <xdr:row>17</xdr:row>
      <xdr:rowOff>0</xdr:rowOff>
    </xdr:to>
    <xdr:sp macro="" textlink="">
      <xdr:nvSpPr>
        <xdr:cNvPr id="16" name="TextBox 15">
          <a:extLst>
            <a:ext uri="{FF2B5EF4-FFF2-40B4-BE49-F238E27FC236}">
              <a16:creationId xmlns:a16="http://schemas.microsoft.com/office/drawing/2014/main" id="{00000000-0008-0000-0B00-000010000000}"/>
            </a:ext>
          </a:extLst>
        </xdr:cNvPr>
        <xdr:cNvSpPr txBox="1"/>
      </xdr:nvSpPr>
      <xdr:spPr>
        <a:xfrm>
          <a:off x="4831522" y="3023152"/>
          <a:ext cx="773043"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accent1">
                  <a:lumMod val="75000"/>
                </a:schemeClr>
              </a:solidFill>
            </a:rPr>
            <a:t>VS LM</a:t>
          </a:r>
        </a:p>
      </xdr:txBody>
    </xdr:sp>
    <xdr:clientData/>
  </xdr:twoCellAnchor>
  <xdr:twoCellAnchor>
    <xdr:from>
      <xdr:col>8</xdr:col>
      <xdr:colOff>579783</xdr:colOff>
      <xdr:row>15</xdr:row>
      <xdr:rowOff>110435</xdr:rowOff>
    </xdr:from>
    <xdr:to>
      <xdr:col>12</xdr:col>
      <xdr:colOff>82827</xdr:colOff>
      <xdr:row>17</xdr:row>
      <xdr:rowOff>96632</xdr:rowOff>
    </xdr:to>
    <xdr:sp macro="" textlink="KPI!H28">
      <xdr:nvSpPr>
        <xdr:cNvPr id="17" name="TextBox 16">
          <a:extLst>
            <a:ext uri="{FF2B5EF4-FFF2-40B4-BE49-F238E27FC236}">
              <a16:creationId xmlns:a16="http://schemas.microsoft.com/office/drawing/2014/main" id="{00000000-0008-0000-0B00-000011000000}"/>
            </a:ext>
          </a:extLst>
        </xdr:cNvPr>
        <xdr:cNvSpPr txBox="1"/>
      </xdr:nvSpPr>
      <xdr:spPr>
        <a:xfrm>
          <a:off x="6225761" y="3092174"/>
          <a:ext cx="1932609" cy="3451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D2DDCC1-2567-48A5-A8E3-52ABC6B222A1}" type="TxLink">
            <a:rPr lang="en-US" sz="2000" b="1" i="0" u="none" strike="noStrike">
              <a:solidFill>
                <a:srgbClr val="00B050"/>
              </a:solidFill>
              <a:latin typeface="Calibri"/>
              <a:cs typeface="Calibri"/>
            </a:rPr>
            <a:pPr/>
            <a:t>#DIV/0!</a:t>
          </a:fld>
          <a:endParaRPr lang="en-IN" sz="1400">
            <a:solidFill>
              <a:srgbClr val="00B050"/>
            </a:solidFill>
          </a:endParaRPr>
        </a:p>
      </xdr:txBody>
    </xdr:sp>
    <xdr:clientData/>
  </xdr:twoCellAnchor>
  <xdr:twoCellAnchor>
    <xdr:from>
      <xdr:col>12</xdr:col>
      <xdr:colOff>55218</xdr:colOff>
      <xdr:row>15</xdr:row>
      <xdr:rowOff>69022</xdr:rowOff>
    </xdr:from>
    <xdr:to>
      <xdr:col>13</xdr:col>
      <xdr:colOff>510761</xdr:colOff>
      <xdr:row>17</xdr:row>
      <xdr:rowOff>124240</xdr:rowOff>
    </xdr:to>
    <xdr:sp macro="" textlink="">
      <xdr:nvSpPr>
        <xdr:cNvPr id="35" name="TextBox 34">
          <a:extLst>
            <a:ext uri="{FF2B5EF4-FFF2-40B4-BE49-F238E27FC236}">
              <a16:creationId xmlns:a16="http://schemas.microsoft.com/office/drawing/2014/main" id="{00000000-0008-0000-0B00-000023000000}"/>
            </a:ext>
          </a:extLst>
        </xdr:cNvPr>
        <xdr:cNvSpPr txBox="1"/>
      </xdr:nvSpPr>
      <xdr:spPr>
        <a:xfrm>
          <a:off x="8130761" y="3050761"/>
          <a:ext cx="1062935" cy="414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600" b="1">
              <a:solidFill>
                <a:schemeClr val="accent1">
                  <a:lumMod val="75000"/>
                </a:schemeClr>
              </a:solidFill>
              <a:effectLst/>
              <a:latin typeface="+mn-lt"/>
              <a:ea typeface="+mn-ea"/>
              <a:cs typeface="+mn-cs"/>
            </a:rPr>
            <a:t>VS LM</a:t>
          </a:r>
          <a:endParaRPr lang="en-IN" sz="1600" b="1">
            <a:solidFill>
              <a:schemeClr val="accent1">
                <a:lumMod val="75000"/>
              </a:schemeClr>
            </a:solidFill>
            <a:effectLst/>
          </a:endParaRPr>
        </a:p>
        <a:p>
          <a:endParaRPr lang="en-IN" sz="1600" b="1">
            <a:solidFill>
              <a:schemeClr val="accent1">
                <a:lumMod val="75000"/>
              </a:schemeClr>
            </a:solidFill>
          </a:endParaRPr>
        </a:p>
      </xdr:txBody>
    </xdr:sp>
    <xdr:clientData/>
  </xdr:twoCellAnchor>
  <xdr:twoCellAnchor>
    <xdr:from>
      <xdr:col>14</xdr:col>
      <xdr:colOff>248479</xdr:colOff>
      <xdr:row>15</xdr:row>
      <xdr:rowOff>96632</xdr:rowOff>
    </xdr:from>
    <xdr:to>
      <xdr:col>17</xdr:col>
      <xdr:colOff>220870</xdr:colOff>
      <xdr:row>17</xdr:row>
      <xdr:rowOff>82827</xdr:rowOff>
    </xdr:to>
    <xdr:sp macro="" textlink="KPI!H31">
      <xdr:nvSpPr>
        <xdr:cNvPr id="46" name="TextBox 45">
          <a:extLst>
            <a:ext uri="{FF2B5EF4-FFF2-40B4-BE49-F238E27FC236}">
              <a16:creationId xmlns:a16="http://schemas.microsoft.com/office/drawing/2014/main" id="{00000000-0008-0000-0B00-00002E000000}"/>
            </a:ext>
          </a:extLst>
        </xdr:cNvPr>
        <xdr:cNvSpPr txBox="1"/>
      </xdr:nvSpPr>
      <xdr:spPr>
        <a:xfrm>
          <a:off x="9538805" y="3078371"/>
          <a:ext cx="1794565" cy="3451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1455CAA-988D-4C17-BE4B-05CB28D62C3D}" type="TxLink">
            <a:rPr lang="en-US" sz="1800" b="1" i="0" u="none" strike="noStrike">
              <a:solidFill>
                <a:srgbClr val="00B050"/>
              </a:solidFill>
              <a:latin typeface="Calibri"/>
              <a:cs typeface="Calibri"/>
            </a:rPr>
            <a:pPr/>
            <a:t>0.0%|+$2,71,221</a:t>
          </a:fld>
          <a:endParaRPr lang="en-IN" sz="1200">
            <a:solidFill>
              <a:srgbClr val="00B050"/>
            </a:solidFill>
          </a:endParaRPr>
        </a:p>
      </xdr:txBody>
    </xdr:sp>
    <xdr:clientData/>
  </xdr:twoCellAnchor>
  <xdr:twoCellAnchor>
    <xdr:from>
      <xdr:col>17</xdr:col>
      <xdr:colOff>220870</xdr:colOff>
      <xdr:row>15</xdr:row>
      <xdr:rowOff>82827</xdr:rowOff>
    </xdr:from>
    <xdr:to>
      <xdr:col>18</xdr:col>
      <xdr:colOff>358913</xdr:colOff>
      <xdr:row>17</xdr:row>
      <xdr:rowOff>96632</xdr:rowOff>
    </xdr:to>
    <xdr:sp macro="" textlink="">
      <xdr:nvSpPr>
        <xdr:cNvPr id="60" name="TextBox 59">
          <a:extLst>
            <a:ext uri="{FF2B5EF4-FFF2-40B4-BE49-F238E27FC236}">
              <a16:creationId xmlns:a16="http://schemas.microsoft.com/office/drawing/2014/main" id="{00000000-0008-0000-0B00-00003C000000}"/>
            </a:ext>
          </a:extLst>
        </xdr:cNvPr>
        <xdr:cNvSpPr txBox="1"/>
      </xdr:nvSpPr>
      <xdr:spPr>
        <a:xfrm>
          <a:off x="11333370" y="3064566"/>
          <a:ext cx="745434" cy="3727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accent1">
                  <a:lumMod val="75000"/>
                </a:schemeClr>
              </a:solidFill>
            </a:rPr>
            <a:t>VS</a:t>
          </a:r>
          <a:r>
            <a:rPr lang="en-IN" sz="1600" b="1" baseline="0">
              <a:solidFill>
                <a:schemeClr val="tx2">
                  <a:lumMod val="75000"/>
                </a:schemeClr>
              </a:solidFill>
            </a:rPr>
            <a:t> </a:t>
          </a:r>
          <a:r>
            <a:rPr lang="en-IN" sz="1600" b="1" baseline="0">
              <a:solidFill>
                <a:schemeClr val="accent1">
                  <a:lumMod val="75000"/>
                </a:schemeClr>
              </a:solidFill>
            </a:rPr>
            <a:t>LM</a:t>
          </a:r>
          <a:endParaRPr lang="en-IN" sz="1600" b="1">
            <a:solidFill>
              <a:schemeClr val="accent1">
                <a:lumMod val="75000"/>
              </a:schemeClr>
            </a:solidFill>
          </a:endParaRPr>
        </a:p>
      </xdr:txBody>
    </xdr:sp>
    <xdr:clientData/>
  </xdr:twoCellAnchor>
  <xdr:twoCellAnchor>
    <xdr:from>
      <xdr:col>19</xdr:col>
      <xdr:colOff>496956</xdr:colOff>
      <xdr:row>15</xdr:row>
      <xdr:rowOff>110435</xdr:rowOff>
    </xdr:from>
    <xdr:to>
      <xdr:col>22</xdr:col>
      <xdr:colOff>331303</xdr:colOff>
      <xdr:row>17</xdr:row>
      <xdr:rowOff>69022</xdr:rowOff>
    </xdr:to>
    <xdr:sp macro="" textlink="KPI!H35">
      <xdr:nvSpPr>
        <xdr:cNvPr id="61" name="TextBox 60">
          <a:extLst>
            <a:ext uri="{FF2B5EF4-FFF2-40B4-BE49-F238E27FC236}">
              <a16:creationId xmlns:a16="http://schemas.microsoft.com/office/drawing/2014/main" id="{00000000-0008-0000-0B00-00003D000000}"/>
            </a:ext>
          </a:extLst>
        </xdr:cNvPr>
        <xdr:cNvSpPr txBox="1"/>
      </xdr:nvSpPr>
      <xdr:spPr>
        <a:xfrm>
          <a:off x="12824239" y="3092174"/>
          <a:ext cx="1656521"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F137BEC-4750-4930-90A2-8EE71A62E172}" type="TxLink">
            <a:rPr lang="en-US" sz="2000" b="1" i="0" u="none" strike="noStrike">
              <a:solidFill>
                <a:srgbClr val="00B050"/>
              </a:solidFill>
              <a:latin typeface="Calibri"/>
              <a:cs typeface="Calibri"/>
            </a:rPr>
            <a:pPr/>
            <a:t> </a:t>
          </a:fld>
          <a:endParaRPr lang="en-IN" sz="1400">
            <a:solidFill>
              <a:srgbClr val="00B050"/>
            </a:solidFill>
          </a:endParaRPr>
        </a:p>
      </xdr:txBody>
    </xdr:sp>
    <xdr:clientData/>
  </xdr:twoCellAnchor>
  <xdr:twoCellAnchor>
    <xdr:from>
      <xdr:col>22</xdr:col>
      <xdr:colOff>358913</xdr:colOff>
      <xdr:row>15</xdr:row>
      <xdr:rowOff>124239</xdr:rowOff>
    </xdr:from>
    <xdr:to>
      <xdr:col>24</xdr:col>
      <xdr:colOff>0</xdr:colOff>
      <xdr:row>17</xdr:row>
      <xdr:rowOff>82826</xdr:rowOff>
    </xdr:to>
    <xdr:sp macro="" textlink="">
      <xdr:nvSpPr>
        <xdr:cNvPr id="62" name="TextBox 61">
          <a:extLst>
            <a:ext uri="{FF2B5EF4-FFF2-40B4-BE49-F238E27FC236}">
              <a16:creationId xmlns:a16="http://schemas.microsoft.com/office/drawing/2014/main" id="{00000000-0008-0000-0B00-00003E000000}"/>
            </a:ext>
          </a:extLst>
        </xdr:cNvPr>
        <xdr:cNvSpPr txBox="1"/>
      </xdr:nvSpPr>
      <xdr:spPr>
        <a:xfrm>
          <a:off x="14508370" y="3105978"/>
          <a:ext cx="855869"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accent1">
                  <a:lumMod val="75000"/>
                </a:schemeClr>
              </a:solidFill>
            </a:rPr>
            <a:t>VS</a:t>
          </a:r>
          <a:r>
            <a:rPr lang="en-IN" sz="1100" b="1">
              <a:solidFill>
                <a:schemeClr val="accent1">
                  <a:lumMod val="75000"/>
                </a:schemeClr>
              </a:solidFill>
            </a:rPr>
            <a:t> </a:t>
          </a:r>
          <a:r>
            <a:rPr lang="en-IN" sz="1100"/>
            <a:t> </a:t>
          </a:r>
          <a:r>
            <a:rPr lang="en-IN" sz="1600" b="1">
              <a:solidFill>
                <a:schemeClr val="accent1">
                  <a:lumMod val="75000"/>
                </a:schemeClr>
              </a:solidFill>
            </a:rPr>
            <a:t>LM</a:t>
          </a:r>
          <a:endParaRPr lang="en-IN" sz="1100" b="1">
            <a:solidFill>
              <a:schemeClr val="accent1">
                <a:lumMod val="75000"/>
              </a:schemeClr>
            </a:solidFill>
          </a:endParaRPr>
        </a:p>
        <a:p>
          <a:endParaRPr lang="en-IN" sz="1100"/>
        </a:p>
      </xdr:txBody>
    </xdr:sp>
    <xdr:clientData/>
  </xdr:twoCellAnchor>
  <xdr:twoCellAnchor editAs="oneCell">
    <xdr:from>
      <xdr:col>19</xdr:col>
      <xdr:colOff>331304</xdr:colOff>
      <xdr:row>2</xdr:row>
      <xdr:rowOff>96631</xdr:rowOff>
    </xdr:from>
    <xdr:to>
      <xdr:col>23</xdr:col>
      <xdr:colOff>261764</xdr:colOff>
      <xdr:row>6</xdr:row>
      <xdr:rowOff>124240</xdr:rowOff>
    </xdr:to>
    <mc:AlternateContent xmlns:mc="http://schemas.openxmlformats.org/markup-compatibility/2006" xmlns:a14="http://schemas.microsoft.com/office/drawing/2010/main">
      <mc:Choice Requires="a14">
        <xdr:graphicFrame macro="">
          <xdr:nvGraphicFramePr>
            <xdr:cNvPr id="63" name="Year 1">
              <a:extLst>
                <a:ext uri="{FF2B5EF4-FFF2-40B4-BE49-F238E27FC236}">
                  <a16:creationId xmlns:a16="http://schemas.microsoft.com/office/drawing/2014/main" id="{00000000-0008-0000-0B00-00003F00000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2658587" y="745435"/>
              <a:ext cx="2360025" cy="7454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441739</xdr:colOff>
      <xdr:row>2</xdr:row>
      <xdr:rowOff>151848</xdr:rowOff>
    </xdr:from>
    <xdr:to>
      <xdr:col>37</xdr:col>
      <xdr:colOff>317500</xdr:colOff>
      <xdr:row>8</xdr:row>
      <xdr:rowOff>41414</xdr:rowOff>
    </xdr:to>
    <mc:AlternateContent xmlns:mc="http://schemas.openxmlformats.org/markup-compatibility/2006" xmlns:a14="http://schemas.microsoft.com/office/drawing/2010/main">
      <mc:Choice Requires="a14">
        <xdr:graphicFrame macro="">
          <xdr:nvGraphicFramePr>
            <xdr:cNvPr id="66" name="Month 2">
              <a:extLst>
                <a:ext uri="{FF2B5EF4-FFF2-40B4-BE49-F238E27FC236}">
                  <a16:creationId xmlns:a16="http://schemas.microsoft.com/office/drawing/2014/main" id="{00000000-0008-0000-0B00-000042000000}"/>
                </a:ext>
              </a:extLst>
            </xdr:cNvPr>
            <xdr:cNvGraphicFramePr/>
          </xdr:nvGraphicFramePr>
          <xdr:xfrm>
            <a:off x="0" y="0"/>
            <a:ext cx="0" cy="0"/>
          </xdr:xfrm>
          <a:graphic>
            <a:graphicData uri="http://schemas.microsoft.com/office/drawing/2010/slicer">
              <sle:slicer xmlns:sle="http://schemas.microsoft.com/office/drawing/2010/slicer" name="Month 2"/>
            </a:graphicData>
          </a:graphic>
        </xdr:graphicFrame>
      </mc:Choice>
      <mc:Fallback xmlns="">
        <xdr:sp macro="" textlink="">
          <xdr:nvSpPr>
            <xdr:cNvPr id="0" name=""/>
            <xdr:cNvSpPr>
              <a:spLocks noTextEdit="1"/>
            </xdr:cNvSpPr>
          </xdr:nvSpPr>
          <xdr:spPr>
            <a:xfrm>
              <a:off x="15198587" y="800652"/>
              <a:ext cx="8379239" cy="117336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34</xdr:col>
      <xdr:colOff>303696</xdr:colOff>
      <xdr:row>22</xdr:row>
      <xdr:rowOff>0</xdr:rowOff>
    </xdr:from>
    <xdr:to>
      <xdr:col>37</xdr:col>
      <xdr:colOff>317500</xdr:colOff>
      <xdr:row>34</xdr:row>
      <xdr:rowOff>96630</xdr:rowOff>
    </xdr:to>
    <mc:AlternateContent xmlns:mc="http://schemas.openxmlformats.org/markup-compatibility/2006" xmlns:a14="http://schemas.microsoft.com/office/drawing/2010/main">
      <mc:Choice Requires="a14">
        <xdr:graphicFrame macro="">
          <xdr:nvGraphicFramePr>
            <xdr:cNvPr id="67" name="Country 1">
              <a:extLst>
                <a:ext uri="{FF2B5EF4-FFF2-40B4-BE49-F238E27FC236}">
                  <a16:creationId xmlns:a16="http://schemas.microsoft.com/office/drawing/2014/main" id="{00000000-0008-0000-0B00-00004300000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21438152" y="4168914"/>
              <a:ext cx="2139674" cy="2222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34</xdr:col>
      <xdr:colOff>400326</xdr:colOff>
      <xdr:row>36</xdr:row>
      <xdr:rowOff>96631</xdr:rowOff>
    </xdr:from>
    <xdr:to>
      <xdr:col>37</xdr:col>
      <xdr:colOff>309021</xdr:colOff>
      <xdr:row>48</xdr:row>
      <xdr:rowOff>96631</xdr:rowOff>
    </xdr:to>
    <mc:AlternateContent xmlns:mc="http://schemas.openxmlformats.org/markup-compatibility/2006" xmlns:a14="http://schemas.microsoft.com/office/drawing/2010/main">
      <mc:Choice Requires="a14">
        <xdr:graphicFrame macro="">
          <xdr:nvGraphicFramePr>
            <xdr:cNvPr id="68" name="Product Category 1">
              <a:extLst>
                <a:ext uri="{FF2B5EF4-FFF2-40B4-BE49-F238E27FC236}">
                  <a16:creationId xmlns:a16="http://schemas.microsoft.com/office/drawing/2014/main" id="{00000000-0008-0000-0B00-000044000000}"/>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21451957" y="7136848"/>
              <a:ext cx="2117390" cy="17117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24</xdr:col>
      <xdr:colOff>345109</xdr:colOff>
      <xdr:row>19</xdr:row>
      <xdr:rowOff>55218</xdr:rowOff>
    </xdr:from>
    <xdr:to>
      <xdr:col>34</xdr:col>
      <xdr:colOff>82827</xdr:colOff>
      <xdr:row>37</xdr:row>
      <xdr:rowOff>48314</xdr:rowOff>
    </xdr:to>
    <xdr:sp macro="" textlink="">
      <xdr:nvSpPr>
        <xdr:cNvPr id="71" name="Rectangle: Rounded Corners 70">
          <a:extLst>
            <a:ext uri="{FF2B5EF4-FFF2-40B4-BE49-F238E27FC236}">
              <a16:creationId xmlns:a16="http://schemas.microsoft.com/office/drawing/2014/main" id="{00000000-0008-0000-0B00-000047000000}"/>
            </a:ext>
          </a:extLst>
        </xdr:cNvPr>
        <xdr:cNvSpPr/>
      </xdr:nvSpPr>
      <xdr:spPr>
        <a:xfrm>
          <a:off x="15709348" y="3754783"/>
          <a:ext cx="5811631" cy="3223314"/>
        </a:xfrm>
        <a:prstGeom prst="roundRect">
          <a:avLst/>
        </a:prstGeom>
        <a:solidFill>
          <a:schemeClr val="bg1"/>
        </a:solidFill>
        <a:ln w="254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24</xdr:col>
      <xdr:colOff>372718</xdr:colOff>
      <xdr:row>38</xdr:row>
      <xdr:rowOff>0</xdr:rowOff>
    </xdr:from>
    <xdr:to>
      <xdr:col>34</xdr:col>
      <xdr:colOff>13805</xdr:colOff>
      <xdr:row>55</xdr:row>
      <xdr:rowOff>96629</xdr:rowOff>
    </xdr:to>
    <xdr:sp macro="" textlink="">
      <xdr:nvSpPr>
        <xdr:cNvPr id="73" name="Rectangle: Rounded Corners 72">
          <a:extLst>
            <a:ext uri="{FF2B5EF4-FFF2-40B4-BE49-F238E27FC236}">
              <a16:creationId xmlns:a16="http://schemas.microsoft.com/office/drawing/2014/main" id="{00000000-0008-0000-0B00-000049000000}"/>
            </a:ext>
          </a:extLst>
        </xdr:cNvPr>
        <xdr:cNvSpPr/>
      </xdr:nvSpPr>
      <xdr:spPr>
        <a:xfrm>
          <a:off x="15736957" y="7109239"/>
          <a:ext cx="5715000" cy="3147390"/>
        </a:xfrm>
        <a:prstGeom prst="roundRect">
          <a:avLst/>
        </a:prstGeom>
        <a:solidFill>
          <a:schemeClr val="bg1"/>
        </a:solidFill>
        <a:ln w="254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559075</xdr:colOff>
      <xdr:row>37</xdr:row>
      <xdr:rowOff>165651</xdr:rowOff>
    </xdr:from>
    <xdr:to>
      <xdr:col>24</xdr:col>
      <xdr:colOff>200162</xdr:colOff>
      <xdr:row>55</xdr:row>
      <xdr:rowOff>82824</xdr:rowOff>
    </xdr:to>
    <xdr:sp macro="" textlink="">
      <xdr:nvSpPr>
        <xdr:cNvPr id="74" name="Rectangle: Rounded Corners 73">
          <a:extLst>
            <a:ext uri="{FF2B5EF4-FFF2-40B4-BE49-F238E27FC236}">
              <a16:creationId xmlns:a16="http://schemas.microsoft.com/office/drawing/2014/main" id="{00000000-0008-0000-0B00-00004A000000}"/>
            </a:ext>
          </a:extLst>
        </xdr:cNvPr>
        <xdr:cNvSpPr/>
      </xdr:nvSpPr>
      <xdr:spPr>
        <a:xfrm>
          <a:off x="9849401" y="7095434"/>
          <a:ext cx="5715000" cy="3147390"/>
        </a:xfrm>
        <a:prstGeom prst="roundRect">
          <a:avLst/>
        </a:prstGeom>
        <a:solidFill>
          <a:schemeClr val="bg1"/>
        </a:solidFill>
        <a:ln w="254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110435</xdr:colOff>
      <xdr:row>22</xdr:row>
      <xdr:rowOff>165651</xdr:rowOff>
    </xdr:from>
    <xdr:to>
      <xdr:col>24</xdr:col>
      <xdr:colOff>13804</xdr:colOff>
      <xdr:row>36</xdr:row>
      <xdr:rowOff>165651</xdr:rowOff>
    </xdr:to>
    <xdr:graphicFrame macro="">
      <xdr:nvGraphicFramePr>
        <xdr:cNvPr id="75" name="Chart 74">
          <a:extLst>
            <a:ext uri="{FF2B5EF4-FFF2-40B4-BE49-F238E27FC236}">
              <a16:creationId xmlns:a16="http://schemas.microsoft.com/office/drawing/2014/main" id="{00000000-0008-0000-0B00-00004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14</xdr:col>
      <xdr:colOff>345109</xdr:colOff>
      <xdr:row>40</xdr:row>
      <xdr:rowOff>151848</xdr:rowOff>
    </xdr:from>
    <xdr:to>
      <xdr:col>24</xdr:col>
      <xdr:colOff>41414</xdr:colOff>
      <xdr:row>55</xdr:row>
      <xdr:rowOff>151848</xdr:rowOff>
    </xdr:to>
    <xdr:graphicFrame macro="">
      <xdr:nvGraphicFramePr>
        <xdr:cNvPr id="76" name="Chart 75">
          <a:extLst>
            <a:ext uri="{FF2B5EF4-FFF2-40B4-BE49-F238E27FC236}">
              <a16:creationId xmlns:a16="http://schemas.microsoft.com/office/drawing/2014/main" id="{00000000-0008-0000-0B00-00004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24</xdr:col>
      <xdr:colOff>538370</xdr:colOff>
      <xdr:row>19</xdr:row>
      <xdr:rowOff>124239</xdr:rowOff>
    </xdr:from>
    <xdr:to>
      <xdr:col>33</xdr:col>
      <xdr:colOff>510761</xdr:colOff>
      <xdr:row>22</xdr:row>
      <xdr:rowOff>96630</xdr:rowOff>
    </xdr:to>
    <xdr:sp macro="" textlink="">
      <xdr:nvSpPr>
        <xdr:cNvPr id="45" name="TextBox 44">
          <a:extLst>
            <a:ext uri="{FF2B5EF4-FFF2-40B4-BE49-F238E27FC236}">
              <a16:creationId xmlns:a16="http://schemas.microsoft.com/office/drawing/2014/main" id="{00000000-0008-0000-0B00-00002D000000}"/>
            </a:ext>
          </a:extLst>
        </xdr:cNvPr>
        <xdr:cNvSpPr txBox="1"/>
      </xdr:nvSpPr>
      <xdr:spPr>
        <a:xfrm>
          <a:off x="15902609" y="3823804"/>
          <a:ext cx="5438913" cy="5107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800" b="1">
              <a:solidFill>
                <a:srgbClr val="002060"/>
              </a:solidFill>
            </a:rPr>
            <a:t>%order by payment method</a:t>
          </a:r>
        </a:p>
      </xdr:txBody>
    </xdr:sp>
    <xdr:clientData/>
  </xdr:twoCellAnchor>
  <xdr:twoCellAnchor>
    <xdr:from>
      <xdr:col>15</xdr:col>
      <xdr:colOff>248479</xdr:colOff>
      <xdr:row>37</xdr:row>
      <xdr:rowOff>110434</xdr:rowOff>
    </xdr:from>
    <xdr:to>
      <xdr:col>24</xdr:col>
      <xdr:colOff>55218</xdr:colOff>
      <xdr:row>40</xdr:row>
      <xdr:rowOff>165652</xdr:rowOff>
    </xdr:to>
    <xdr:sp macro="" textlink="">
      <xdr:nvSpPr>
        <xdr:cNvPr id="64" name="TextBox 63">
          <a:extLst>
            <a:ext uri="{FF2B5EF4-FFF2-40B4-BE49-F238E27FC236}">
              <a16:creationId xmlns:a16="http://schemas.microsoft.com/office/drawing/2014/main" id="{00000000-0008-0000-0B00-000040000000}"/>
            </a:ext>
          </a:extLst>
        </xdr:cNvPr>
        <xdr:cNvSpPr txBox="1"/>
      </xdr:nvSpPr>
      <xdr:spPr>
        <a:xfrm>
          <a:off x="10146196" y="7040217"/>
          <a:ext cx="5273261" cy="5935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rgbClr val="002060"/>
              </a:solidFill>
            </a:rPr>
            <a:t>Monthly Revenue,Cost</a:t>
          </a:r>
          <a:r>
            <a:rPr lang="en-IN" sz="2400" b="1" baseline="0">
              <a:solidFill>
                <a:srgbClr val="002060"/>
              </a:solidFill>
            </a:rPr>
            <a:t> &amp; Profit Trends</a:t>
          </a:r>
          <a:endParaRPr lang="en-IN" sz="2400" b="1">
            <a:solidFill>
              <a:srgbClr val="002060"/>
            </a:solidFill>
          </a:endParaRPr>
        </a:p>
      </xdr:txBody>
    </xdr:sp>
    <xdr:clientData/>
  </xdr:twoCellAnchor>
  <xdr:twoCellAnchor>
    <xdr:from>
      <xdr:col>24</xdr:col>
      <xdr:colOff>469348</xdr:colOff>
      <xdr:row>40</xdr:row>
      <xdr:rowOff>165652</xdr:rowOff>
    </xdr:from>
    <xdr:to>
      <xdr:col>33</xdr:col>
      <xdr:colOff>565978</xdr:colOff>
      <xdr:row>55</xdr:row>
      <xdr:rowOff>0</xdr:rowOff>
    </xdr:to>
    <xdr:graphicFrame macro="">
      <xdr:nvGraphicFramePr>
        <xdr:cNvPr id="77" name="Chart 76">
          <a:extLst>
            <a:ext uri="{FF2B5EF4-FFF2-40B4-BE49-F238E27FC236}">
              <a16:creationId xmlns:a16="http://schemas.microsoft.com/office/drawing/2014/main" id="{00000000-0008-0000-0B00-00004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25</xdr:col>
      <xdr:colOff>358913</xdr:colOff>
      <xdr:row>38</xdr:row>
      <xdr:rowOff>13804</xdr:rowOff>
    </xdr:from>
    <xdr:to>
      <xdr:col>33</xdr:col>
      <xdr:colOff>165652</xdr:colOff>
      <xdr:row>40</xdr:row>
      <xdr:rowOff>138044</xdr:rowOff>
    </xdr:to>
    <xdr:sp macro="" textlink="">
      <xdr:nvSpPr>
        <xdr:cNvPr id="65" name="TextBox 64">
          <a:extLst>
            <a:ext uri="{FF2B5EF4-FFF2-40B4-BE49-F238E27FC236}">
              <a16:creationId xmlns:a16="http://schemas.microsoft.com/office/drawing/2014/main" id="{00000000-0008-0000-0B00-000041000000}"/>
            </a:ext>
          </a:extLst>
        </xdr:cNvPr>
        <xdr:cNvSpPr txBox="1"/>
      </xdr:nvSpPr>
      <xdr:spPr>
        <a:xfrm>
          <a:off x="16330543" y="7123043"/>
          <a:ext cx="4665870" cy="4831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rgbClr val="002060"/>
              </a:solidFill>
            </a:rPr>
            <a:t>Daily</a:t>
          </a:r>
          <a:r>
            <a:rPr lang="en-IN" sz="2400" b="1" baseline="0">
              <a:solidFill>
                <a:srgbClr val="002060"/>
              </a:solidFill>
            </a:rPr>
            <a:t> Revenue Trends</a:t>
          </a:r>
          <a:endParaRPr lang="en-IN" sz="2400" b="1">
            <a:solidFill>
              <a:srgbClr val="002060"/>
            </a:solidFill>
          </a:endParaRPr>
        </a:p>
      </xdr:txBody>
    </xdr:sp>
    <xdr:clientData/>
  </xdr:twoCellAnchor>
  <xdr:twoCellAnchor>
    <xdr:from>
      <xdr:col>24</xdr:col>
      <xdr:colOff>441739</xdr:colOff>
      <xdr:row>22</xdr:row>
      <xdr:rowOff>96631</xdr:rowOff>
    </xdr:from>
    <xdr:to>
      <xdr:col>33</xdr:col>
      <xdr:colOff>483152</xdr:colOff>
      <xdr:row>36</xdr:row>
      <xdr:rowOff>110436</xdr:rowOff>
    </xdr:to>
    <xdr:graphicFrame macro="">
      <xdr:nvGraphicFramePr>
        <xdr:cNvPr id="78" name="Chart 77">
          <a:extLst>
            <a:ext uri="{FF2B5EF4-FFF2-40B4-BE49-F238E27FC236}">
              <a16:creationId xmlns:a16="http://schemas.microsoft.com/office/drawing/2014/main" id="{00000000-0008-0000-0B00-00004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3</xdr:col>
      <xdr:colOff>593587</xdr:colOff>
      <xdr:row>24</xdr:row>
      <xdr:rowOff>96630</xdr:rowOff>
    </xdr:from>
    <xdr:to>
      <xdr:col>14</xdr:col>
      <xdr:colOff>55217</xdr:colOff>
      <xdr:row>52</xdr:row>
      <xdr:rowOff>151848</xdr:rowOff>
    </xdr:to>
    <mc:AlternateContent xmlns:mc="http://schemas.openxmlformats.org/markup-compatibility/2006">
      <mc:Choice xmlns:cx4="http://schemas.microsoft.com/office/drawing/2016/5/10/chartex" Requires="cx4">
        <xdr:graphicFrame macro="">
          <xdr:nvGraphicFramePr>
            <xdr:cNvPr id="79" name="Chart 78">
              <a:extLst>
                <a:ext uri="{FF2B5EF4-FFF2-40B4-BE49-F238E27FC236}">
                  <a16:creationId xmlns:a16="http://schemas.microsoft.com/office/drawing/2014/main" id="{00000000-0008-0000-0B00-00004F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0"/>
            </a:graphicData>
          </a:graphic>
        </xdr:graphicFrame>
      </mc:Choice>
      <mc:Fallback>
        <xdr:sp macro="" textlink="">
          <xdr:nvSpPr>
            <xdr:cNvPr id="0" name=""/>
            <xdr:cNvSpPr>
              <a:spLocks noTextEdit="1"/>
            </xdr:cNvSpPr>
          </xdr:nvSpPr>
          <xdr:spPr>
            <a:xfrm>
              <a:off x="3209787" y="4795630"/>
              <a:ext cx="6167230" cy="521141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1</xdr:col>
      <xdr:colOff>117928</xdr:colOff>
      <xdr:row>1</xdr:row>
      <xdr:rowOff>72571</xdr:rowOff>
    </xdr:from>
    <xdr:to>
      <xdr:col>2</xdr:col>
      <xdr:colOff>453572</xdr:colOff>
      <xdr:row>37</xdr:row>
      <xdr:rowOff>117928</xdr:rowOff>
    </xdr:to>
    <xdr:sp macro="" textlink="">
      <xdr:nvSpPr>
        <xdr:cNvPr id="4" name="Rectangle 3">
          <a:extLst>
            <a:ext uri="{FF2B5EF4-FFF2-40B4-BE49-F238E27FC236}">
              <a16:creationId xmlns:a16="http://schemas.microsoft.com/office/drawing/2014/main" id="{00000000-0008-0000-0C00-000004000000}"/>
            </a:ext>
          </a:extLst>
        </xdr:cNvPr>
        <xdr:cNvSpPr/>
      </xdr:nvSpPr>
      <xdr:spPr>
        <a:xfrm>
          <a:off x="488345" y="263071"/>
          <a:ext cx="949477" cy="652235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535215</xdr:colOff>
      <xdr:row>1</xdr:row>
      <xdr:rowOff>81644</xdr:rowOff>
    </xdr:from>
    <xdr:to>
      <xdr:col>27</xdr:col>
      <xdr:colOff>371931</xdr:colOff>
      <xdr:row>6</xdr:row>
      <xdr:rowOff>36287</xdr:rowOff>
    </xdr:to>
    <xdr:sp macro="" textlink="">
      <xdr:nvSpPr>
        <xdr:cNvPr id="5" name="Rectangle 4">
          <a:extLst>
            <a:ext uri="{FF2B5EF4-FFF2-40B4-BE49-F238E27FC236}">
              <a16:creationId xmlns:a16="http://schemas.microsoft.com/office/drawing/2014/main" id="{00000000-0008-0000-0C00-000005000000}"/>
            </a:ext>
          </a:extLst>
        </xdr:cNvPr>
        <xdr:cNvSpPr/>
      </xdr:nvSpPr>
      <xdr:spPr>
        <a:xfrm rot="5400000">
          <a:off x="8599716" y="-6812643"/>
          <a:ext cx="861786" cy="1503135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498929</xdr:colOff>
      <xdr:row>7</xdr:row>
      <xdr:rowOff>54429</xdr:rowOff>
    </xdr:from>
    <xdr:to>
      <xdr:col>15</xdr:col>
      <xdr:colOff>199572</xdr:colOff>
      <xdr:row>12</xdr:row>
      <xdr:rowOff>172357</xdr:rowOff>
    </xdr:to>
    <xdr:sp macro="" textlink="">
      <xdr:nvSpPr>
        <xdr:cNvPr id="6" name="Rectangle: Rounded Corners 5">
          <a:extLst>
            <a:ext uri="{FF2B5EF4-FFF2-40B4-BE49-F238E27FC236}">
              <a16:creationId xmlns:a16="http://schemas.microsoft.com/office/drawing/2014/main" id="{00000000-0008-0000-0C00-000006000000}"/>
            </a:ext>
          </a:extLst>
        </xdr:cNvPr>
        <xdr:cNvSpPr/>
      </xdr:nvSpPr>
      <xdr:spPr>
        <a:xfrm>
          <a:off x="2086429" y="1333500"/>
          <a:ext cx="6994072" cy="1025071"/>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190500</xdr:colOff>
      <xdr:row>7</xdr:row>
      <xdr:rowOff>18143</xdr:rowOff>
    </xdr:from>
    <xdr:to>
      <xdr:col>27</xdr:col>
      <xdr:colOff>326573</xdr:colOff>
      <xdr:row>14</xdr:row>
      <xdr:rowOff>45358</xdr:rowOff>
    </xdr:to>
    <xdr:sp macro="" textlink="">
      <xdr:nvSpPr>
        <xdr:cNvPr id="7" name="Rectangle: Rounded Corners 6">
          <a:extLst>
            <a:ext uri="{FF2B5EF4-FFF2-40B4-BE49-F238E27FC236}">
              <a16:creationId xmlns:a16="http://schemas.microsoft.com/office/drawing/2014/main" id="{00000000-0008-0000-0C00-000007000000}"/>
            </a:ext>
          </a:extLst>
        </xdr:cNvPr>
        <xdr:cNvSpPr/>
      </xdr:nvSpPr>
      <xdr:spPr>
        <a:xfrm>
          <a:off x="10894786" y="1297214"/>
          <a:ext cx="5606144" cy="1297215"/>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764.517759490744" createdVersion="7" refreshedVersion="7" minRefreshableVersion="3" recordCount="555" xr:uid="{71E992E4-22EF-4677-A1BF-8AFE9465D006}">
  <cacheSource type="worksheet">
    <worksheetSource name="Table4"/>
  </cacheSource>
  <cacheFields count="12">
    <cacheField name="Order ID" numFmtId="0">
      <sharedItems containsSemiMixedTypes="0" containsString="0" containsNumber="1" containsInteger="1" minValue="1" maxValue="555"/>
    </cacheField>
    <cacheField name="Customer Name" numFmtId="0">
      <sharedItems/>
    </cacheField>
    <cacheField name="Product Category" numFmtId="0">
      <sharedItems/>
    </cacheField>
    <cacheField name="Product Name" numFmtId="0">
      <sharedItems/>
    </cacheField>
    <cacheField name="Order Date" numFmtId="14">
      <sharedItems containsSemiMixedTypes="0" containsNonDate="0" containsDate="1" containsString="0" minDate="2024-01-01T00:00:00" maxDate="2025-12-29T00:00:00"/>
    </cacheField>
    <cacheField name="Delivered Date" numFmtId="14">
      <sharedItems containsSemiMixedTypes="0" containsNonDate="0" containsDate="1" containsString="0" minDate="2024-01-10T00:00:00" maxDate="2026-01-01T00:00:00"/>
    </cacheField>
    <cacheField name="Quantity" numFmtId="0">
      <sharedItems containsSemiMixedTypes="0" containsString="0" containsNumber="1" containsInteger="1" minValue="1" maxValue="10"/>
    </cacheField>
    <cacheField name="Unit Price" numFmtId="0">
      <sharedItems containsSemiMixedTypes="0" containsString="0" containsNumber="1" containsInteger="1" minValue="10" maxValue="998"/>
    </cacheField>
    <cacheField name="Status" numFmtId="0">
      <sharedItems/>
    </cacheField>
    <cacheField name="Country" numFmtId="0">
      <sharedItems/>
    </cacheField>
    <cacheField name="Payment Method" numFmtId="0">
      <sharedItems/>
    </cacheField>
    <cacheField name="Year" numFmtId="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764.531721990737" createdVersion="7" refreshedVersion="7" minRefreshableVersion="3" recordCount="555" xr:uid="{03A66F9B-25DA-467D-ADCA-981D2BB2BCE2}">
  <cacheSource type="worksheet">
    <worksheetSource ref="A1:R556" sheet="Retail Store Sales"/>
  </cacheSource>
  <cacheFields count="18">
    <cacheField name="Order ID" numFmtId="0">
      <sharedItems containsSemiMixedTypes="0" containsString="0" containsNumber="1" containsInteger="1" minValue="1" maxValue="555"/>
    </cacheField>
    <cacheField name="Customer Name" numFmtId="0">
      <sharedItems/>
    </cacheField>
    <cacheField name="Product Category" numFmtId="0">
      <sharedItems count="5">
        <s v="Electronics"/>
        <s v="Books"/>
        <s v="Apparel"/>
        <s v="Groceries"/>
        <s v="Home Decor"/>
      </sharedItems>
    </cacheField>
    <cacheField name="Product Name" numFmtId="0">
      <sharedItems/>
    </cacheField>
    <cacheField name="Order Date" numFmtId="14">
      <sharedItems containsSemiMixedTypes="0" containsNonDate="0" containsDate="1" containsString="0" minDate="2024-01-01T00:00:00" maxDate="2025-12-29T00:00:00"/>
    </cacheField>
    <cacheField name="Delivered Date" numFmtId="14">
      <sharedItems containsSemiMixedTypes="0" containsNonDate="0" containsDate="1" containsString="0" minDate="2024-01-10T00:00:00" maxDate="2026-01-01T00:00:00"/>
    </cacheField>
    <cacheField name="Quantity" numFmtId="0">
      <sharedItems containsSemiMixedTypes="0" containsString="0" containsNumber="1" containsInteger="1" minValue="1" maxValue="10"/>
    </cacheField>
    <cacheField name="Unit Price" numFmtId="0">
      <sharedItems containsSemiMixedTypes="0" containsString="0" containsNumber="1" containsInteger="1" minValue="10" maxValue="998"/>
    </cacheField>
    <cacheField name="Status" numFmtId="0">
      <sharedItems count="2">
        <s v="Completed"/>
        <s v="Returned"/>
      </sharedItems>
    </cacheField>
    <cacheField name="Country" numFmtId="0">
      <sharedItems count="7">
        <s v="Australia"/>
        <s v="United Kingdom"/>
        <s v="China"/>
        <s v="Nigeria"/>
        <s v="United States"/>
        <s v="Brazil"/>
        <s v="Antarctica"/>
      </sharedItems>
    </cacheField>
    <cacheField name="Payment Method" numFmtId="0">
      <sharedItems count="4">
        <s v="Mobile Money"/>
        <s v="Credit Card"/>
        <s v="Cash"/>
        <s v="Bank Transfer"/>
      </sharedItems>
    </cacheField>
    <cacheField name="Year" numFmtId="0">
      <sharedItems count="2">
        <s v="2024"/>
        <s v="2025"/>
      </sharedItems>
    </cacheField>
    <cacheField name="Month" numFmtId="0">
      <sharedItems count="12">
        <s v="May"/>
        <s v="Oct"/>
        <s v="Jul"/>
        <s v="Mar"/>
        <s v="Nov"/>
        <s v="Jun"/>
        <s v="Dec"/>
        <s v="Feb"/>
        <s v="Sep"/>
        <s v="Aug"/>
        <s v="Jan"/>
        <s v="Apr"/>
      </sharedItems>
    </cacheField>
    <cacheField name="Day" numFmtId="0">
      <sharedItems count="7">
        <s v="Mon"/>
        <s v="Tue"/>
        <s v="Wed"/>
        <s v="Thu"/>
        <s v="Sun"/>
        <s v="Sat"/>
        <s v="Fri"/>
      </sharedItems>
    </cacheField>
    <cacheField name="Delivery time" numFmtId="0">
      <sharedItems containsSemiMixedTypes="0" containsString="0" containsNumber="1" containsInteger="1" minValue="1" maxValue="22"/>
    </cacheField>
    <cacheField name="Total cost" numFmtId="0">
      <sharedItems containsSemiMixedTypes="0" containsString="0" containsNumber="1" containsInteger="1" minValue="8" maxValue="7305"/>
    </cacheField>
    <cacheField name="Sales Revenue" numFmtId="0">
      <sharedItems containsSemiMixedTypes="0" containsString="0" containsNumber="1" containsInteger="1" minValue="13" maxValue="9740"/>
    </cacheField>
    <cacheField name="Net profit" numFmtId="0">
      <sharedItems containsSemiMixedTypes="0" containsString="0" containsNumber="1" containsInteger="1" minValue="5" maxValue="4615"/>
    </cacheField>
  </cacheFields>
  <extLst>
    <ext xmlns:x14="http://schemas.microsoft.com/office/spreadsheetml/2009/9/main" uri="{725AE2AE-9491-48be-B2B4-4EB974FC3084}">
      <x14:pivotCacheDefinition pivotCacheId="11030866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5">
  <r>
    <n v="1"/>
    <s v="Allison Hill"/>
    <s v="Electronics"/>
    <s v="Smartphone"/>
    <d v="2024-05-20T00:00:00"/>
    <d v="2024-05-24T00:00:00"/>
    <n v="4"/>
    <n v="238"/>
    <s v="Completed"/>
    <s v="Australia"/>
    <s v="Mobile Money"/>
    <s v="2024"/>
  </r>
  <r>
    <n v="2"/>
    <s v="Lance Hoffman"/>
    <s v="Books"/>
    <s v="Fiction"/>
    <d v="2024-10-29T00:00:00"/>
    <d v="2024-11-04T00:00:00"/>
    <n v="7"/>
    <n v="42"/>
    <s v="Completed"/>
    <s v="Australia"/>
    <s v="Credit Card"/>
    <s v="2024"/>
  </r>
  <r>
    <n v="3"/>
    <s v="Brent Abbott"/>
    <s v="Apparel"/>
    <s v="Sneakers"/>
    <d v="2024-10-28T00:00:00"/>
    <d v="2024-11-07T00:00:00"/>
    <n v="5"/>
    <n v="838"/>
    <s v="Completed"/>
    <s v="United Kingdom"/>
    <s v="Credit Card"/>
    <s v="2024"/>
  </r>
  <r>
    <n v="4"/>
    <s v="Edward Fuller"/>
    <s v="Groceries"/>
    <s v="Cereal"/>
    <d v="2024-05-22T00:00:00"/>
    <d v="2024-05-27T00:00:00"/>
    <n v="3"/>
    <n v="230"/>
    <s v="Completed"/>
    <s v="United Kingdom"/>
    <s v="Credit Card"/>
    <s v="2024"/>
  </r>
  <r>
    <n v="5"/>
    <s v="Melinda Jones"/>
    <s v="Electronics"/>
    <s v="Headphones"/>
    <d v="2024-10-01T00:00:00"/>
    <d v="2024-10-17T00:00:00"/>
    <n v="2"/>
    <n v="954"/>
    <s v="Returned"/>
    <s v="China"/>
    <s v="Cash"/>
    <s v="2024"/>
  </r>
  <r>
    <n v="6"/>
    <s v="Andrew Stewart"/>
    <s v="Home Decor"/>
    <s v="Vase"/>
    <d v="2024-07-04T00:00:00"/>
    <d v="2024-07-10T00:00:00"/>
    <n v="10"/>
    <n v="206"/>
    <s v="Completed"/>
    <s v="Nigeria"/>
    <s v="Cash"/>
    <s v="2024"/>
  </r>
  <r>
    <n v="7"/>
    <s v="Nicole Patterson"/>
    <s v="Groceries"/>
    <s v="Cereal"/>
    <d v="2024-03-24T00:00:00"/>
    <d v="2024-04-05T00:00:00"/>
    <n v="6"/>
    <n v="373"/>
    <s v="Returned"/>
    <s v="Australia"/>
    <s v="Cash"/>
    <s v="2024"/>
  </r>
  <r>
    <n v="8"/>
    <s v="Anthony Rodriguez"/>
    <s v="Electronics"/>
    <s v="Camera"/>
    <d v="2024-11-21T00:00:00"/>
    <d v="2024-12-01T00:00:00"/>
    <n v="3"/>
    <n v="556"/>
    <s v="Completed"/>
    <s v="Nigeria"/>
    <s v="Credit Card"/>
    <s v="2024"/>
  </r>
  <r>
    <n v="9"/>
    <s v="Shannon Smith"/>
    <s v="Groceries"/>
    <s v="Milk"/>
    <d v="2024-05-18T00:00:00"/>
    <d v="2024-05-22T00:00:00"/>
    <n v="9"/>
    <n v="234"/>
    <s v="Completed"/>
    <s v="Nigeria"/>
    <s v="Credit Card"/>
    <s v="2024"/>
  </r>
  <r>
    <n v="10"/>
    <s v="Pamela Romero"/>
    <s v="Apparel"/>
    <s v="T-Shirt"/>
    <d v="2024-06-10T00:00:00"/>
    <d v="2024-06-25T00:00:00"/>
    <n v="7"/>
    <n v="284"/>
    <s v="Returned"/>
    <s v="Australia"/>
    <s v="Credit Card"/>
    <s v="2024"/>
  </r>
  <r>
    <n v="11"/>
    <s v="Tammy Sellers"/>
    <s v="Home Decor"/>
    <s v="Curtains"/>
    <d v="2024-12-01T00:00:00"/>
    <d v="2024-12-10T00:00:00"/>
    <n v="8"/>
    <n v="415"/>
    <s v="Completed"/>
    <s v="Nigeria"/>
    <s v="Cash"/>
    <s v="2024"/>
  </r>
  <r>
    <n v="12"/>
    <s v="Joseph Obrien"/>
    <s v="Books"/>
    <s v="Children's Book"/>
    <d v="2024-07-04T00:00:00"/>
    <d v="2024-07-07T00:00:00"/>
    <n v="4"/>
    <n v="151"/>
    <s v="Completed"/>
    <s v="Nigeria"/>
    <s v="Credit Card"/>
    <s v="2024"/>
  </r>
  <r>
    <n v="13"/>
    <s v="Austin Smith"/>
    <s v="Electronics"/>
    <s v="Smartphone"/>
    <d v="2024-03-19T00:00:00"/>
    <d v="2024-03-29T00:00:00"/>
    <n v="3"/>
    <n v="821"/>
    <s v="Returned"/>
    <s v="Nigeria"/>
    <s v="Bank Transfer"/>
    <s v="2024"/>
  </r>
  <r>
    <n v="14"/>
    <s v="David Caldwell"/>
    <s v="Electronics"/>
    <s v="Headphones"/>
    <d v="2024-07-14T00:00:00"/>
    <d v="2024-07-28T00:00:00"/>
    <n v="10"/>
    <n v="489"/>
    <s v="Returned"/>
    <s v="Nigeria"/>
    <s v="Cash"/>
    <s v="2024"/>
  </r>
  <r>
    <n v="15"/>
    <s v="Matthew Gomez"/>
    <s v="Electronics"/>
    <s v="Smartphone"/>
    <d v="2024-12-15T00:00:00"/>
    <d v="2024-12-24T00:00:00"/>
    <n v="9"/>
    <n v="778"/>
    <s v="Completed"/>
    <s v="United States"/>
    <s v="Cash"/>
    <s v="2024"/>
  </r>
  <r>
    <n v="16"/>
    <s v="Maria Brown"/>
    <s v="Home Decor"/>
    <s v="Wall Art"/>
    <d v="2024-03-21T00:00:00"/>
    <d v="2024-03-29T00:00:00"/>
    <n v="8"/>
    <n v="13"/>
    <s v="Returned"/>
    <s v="Nigeria"/>
    <s v="Bank Transfer"/>
    <s v="2024"/>
  </r>
  <r>
    <n v="17"/>
    <s v="Clifford Ford"/>
    <s v="Apparel"/>
    <s v="Dress"/>
    <d v="2024-02-24T00:00:00"/>
    <d v="2024-03-03T00:00:00"/>
    <n v="5"/>
    <n v="871"/>
    <s v="Returned"/>
    <s v="Nigeria"/>
    <s v="Mobile Money"/>
    <s v="2024"/>
  </r>
  <r>
    <n v="18"/>
    <s v="Tammy Allison"/>
    <s v="Apparel"/>
    <s v="Jeans"/>
    <d v="2024-07-10T00:00:00"/>
    <d v="2024-07-19T00:00:00"/>
    <n v="3"/>
    <n v="562"/>
    <s v="Completed"/>
    <s v="United Kingdom"/>
    <s v="Bank Transfer"/>
    <s v="2024"/>
  </r>
  <r>
    <n v="19"/>
    <s v="Rachel Gibson"/>
    <s v="Books"/>
    <s v="Biography"/>
    <d v="2024-09-07T00:00:00"/>
    <d v="2024-09-17T00:00:00"/>
    <n v="1"/>
    <n v="124"/>
    <s v="Completed"/>
    <s v="United States"/>
    <s v="Mobile Money"/>
    <s v="2024"/>
  </r>
  <r>
    <n v="20"/>
    <s v="Lauren Daniels"/>
    <s v="Electronics"/>
    <s v="Laptop"/>
    <d v="2024-10-17T00:00:00"/>
    <d v="2024-10-23T00:00:00"/>
    <n v="2"/>
    <n v="97"/>
    <s v="Completed"/>
    <s v="Nigeria"/>
    <s v="Bank Transfer"/>
    <s v="2024"/>
  </r>
  <r>
    <n v="21"/>
    <s v="Joseph Obrien"/>
    <s v="Books"/>
    <s v="Children's Book"/>
    <d v="2024-07-04T00:00:00"/>
    <d v="2024-07-07T00:00:00"/>
    <n v="4"/>
    <n v="151"/>
    <s v="Completed"/>
    <s v="Nigeria"/>
    <s v="Mobile Money"/>
    <s v="2024"/>
  </r>
  <r>
    <n v="22"/>
    <s v="Amanda Miller"/>
    <s v="Books"/>
    <s v="Cookbook"/>
    <d v="2024-08-04T00:00:00"/>
    <d v="2024-08-16T00:00:00"/>
    <n v="4"/>
    <n v="961"/>
    <s v="Returned"/>
    <s v="Nigeria"/>
    <s v="Mobile Money"/>
    <s v="2024"/>
  </r>
  <r>
    <n v="23"/>
    <s v="Michael Evans"/>
    <s v="Home Decor"/>
    <s v="Wall Art"/>
    <d v="2024-12-09T00:00:00"/>
    <d v="2024-12-12T00:00:00"/>
    <n v="6"/>
    <n v="458"/>
    <s v="Completed"/>
    <s v="Nigeria"/>
    <s v="Credit Card"/>
    <s v="2024"/>
  </r>
  <r>
    <n v="24"/>
    <s v="Angel Lewis MD"/>
    <s v="Apparel"/>
    <s v="Jeans"/>
    <d v="2024-02-02T00:00:00"/>
    <d v="2024-02-12T00:00:00"/>
    <n v="6"/>
    <n v="31"/>
    <s v="Completed"/>
    <s v="Nigeria"/>
    <s v="Cash"/>
    <s v="2024"/>
  </r>
  <r>
    <n v="25"/>
    <s v="Joshua Turner"/>
    <s v="Books"/>
    <s v="Non-Fiction"/>
    <d v="2024-01-04T00:00:00"/>
    <d v="2024-01-15T00:00:00"/>
    <n v="2"/>
    <n v="734"/>
    <s v="Completed"/>
    <s v="Nigeria"/>
    <s v="Bank Transfer"/>
    <s v="2024"/>
  </r>
  <r>
    <n v="26"/>
    <s v="Douglas Clark"/>
    <s v="Electronics"/>
    <s v="Smartphone"/>
    <d v="2024-06-18T00:00:00"/>
    <d v="2024-06-29T00:00:00"/>
    <n v="2"/>
    <n v="536"/>
    <s v="Returned"/>
    <s v="Australia"/>
    <s v="Mobile Money"/>
    <s v="2024"/>
  </r>
  <r>
    <n v="27"/>
    <s v="Kimberly Davenport"/>
    <s v="Groceries"/>
    <s v="Milk"/>
    <d v="2024-08-27T00:00:00"/>
    <d v="2024-08-30T00:00:00"/>
    <n v="1"/>
    <n v="200"/>
    <s v="Completed"/>
    <s v="Nigeria"/>
    <s v="Bank Transfer"/>
    <s v="2024"/>
  </r>
  <r>
    <n v="28"/>
    <s v="Richard Rodriguez"/>
    <s v="Books"/>
    <s v="Fiction"/>
    <d v="2024-01-26T00:00:00"/>
    <d v="2024-02-07T00:00:00"/>
    <n v="9"/>
    <n v="866"/>
    <s v="Completed"/>
    <s v="Australia"/>
    <s v="Cash"/>
    <s v="2024"/>
  </r>
  <r>
    <n v="29"/>
    <s v="Matthew Ross"/>
    <s v="Apparel"/>
    <s v="Sneakers"/>
    <d v="2024-09-05T00:00:00"/>
    <d v="2024-09-19T00:00:00"/>
    <n v="8"/>
    <n v="228"/>
    <s v="Completed"/>
    <s v="United Kingdom"/>
    <s v="Cash"/>
    <s v="2024"/>
  </r>
  <r>
    <n v="30"/>
    <s v="Victoria Johnson"/>
    <s v="Groceries"/>
    <s v="Juice"/>
    <d v="2024-12-04T00:00:00"/>
    <d v="2024-12-11T00:00:00"/>
    <n v="8"/>
    <n v="168"/>
    <s v="Completed"/>
    <s v="Australia"/>
    <s v="Credit Card"/>
    <s v="2024"/>
  </r>
  <r>
    <n v="31"/>
    <s v="Stephanie Lee"/>
    <s v="Electronics"/>
    <s v="Camera"/>
    <d v="2024-10-04T00:00:00"/>
    <d v="2024-10-07T00:00:00"/>
    <n v="1"/>
    <n v="775"/>
    <s v="Completed"/>
    <s v="United States"/>
    <s v="Credit Card"/>
    <s v="2024"/>
  </r>
  <r>
    <n v="32"/>
    <s v="Benjamin Beck"/>
    <s v="Books"/>
    <s v="Children's Book"/>
    <d v="2024-09-14T00:00:00"/>
    <d v="2024-09-19T00:00:00"/>
    <n v="9"/>
    <n v="171"/>
    <s v="Completed"/>
    <s v="Australia"/>
    <s v="Cash"/>
    <s v="2024"/>
  </r>
  <r>
    <n v="33"/>
    <s v="Stephanie Gilbert"/>
    <s v="Electronics"/>
    <s v="Camera"/>
    <d v="2024-05-06T00:00:00"/>
    <d v="2024-05-19T00:00:00"/>
    <n v="10"/>
    <n v="618"/>
    <s v="Completed"/>
    <s v="Australia"/>
    <s v="Bank Transfer"/>
    <s v="2024"/>
  </r>
  <r>
    <n v="34"/>
    <s v="Jeffrey Carpenter"/>
    <s v="Groceries"/>
    <s v="Juice"/>
    <d v="2024-10-16T00:00:00"/>
    <d v="2024-10-21T00:00:00"/>
    <n v="9"/>
    <n v="333"/>
    <s v="Returned"/>
    <s v="United States"/>
    <s v="Bank Transfer"/>
    <s v="2024"/>
  </r>
  <r>
    <n v="35"/>
    <s v="Curtis Johnson"/>
    <s v="Home Decor"/>
    <s v="Table Lamp"/>
    <d v="2024-01-05T00:00:00"/>
    <d v="2024-01-10T00:00:00"/>
    <n v="8"/>
    <n v="646"/>
    <s v="Completed"/>
    <s v="Nigeria"/>
    <s v="Bank Transfer"/>
    <s v="2024"/>
  </r>
  <r>
    <n v="36"/>
    <s v="Michael Snyder"/>
    <s v="Books"/>
    <s v="Non-Fiction"/>
    <d v="2024-09-16T00:00:00"/>
    <d v="2024-09-21T00:00:00"/>
    <n v="5"/>
    <n v="496"/>
    <s v="Completed"/>
    <s v="United States"/>
    <s v="Mobile Money"/>
    <s v="2024"/>
  </r>
  <r>
    <n v="37"/>
    <s v="Melissa Marshall"/>
    <s v="Home Decor"/>
    <s v="Cushion"/>
    <d v="2024-03-21T00:00:00"/>
    <d v="2024-04-04T00:00:00"/>
    <n v="8"/>
    <n v="863"/>
    <s v="Returned"/>
    <s v="Nigeria"/>
    <s v="Bank Transfer"/>
    <s v="2024"/>
  </r>
  <r>
    <n v="38"/>
    <s v="Michelle Wagner"/>
    <s v="Books"/>
    <s v="Fiction"/>
    <d v="2024-12-07T00:00:00"/>
    <d v="2024-12-19T00:00:00"/>
    <n v="9"/>
    <n v="316"/>
    <s v="Completed"/>
    <s v="Nigeria"/>
    <s v="Mobile Money"/>
    <s v="2024"/>
  </r>
  <r>
    <n v="39"/>
    <s v="Sara Ramirez"/>
    <s v="Home Decor"/>
    <s v="Table Lamp"/>
    <d v="2024-02-24T00:00:00"/>
    <d v="2024-02-29T00:00:00"/>
    <n v="9"/>
    <n v="169"/>
    <s v="Returned"/>
    <s v="United States"/>
    <s v="Cash"/>
    <s v="2024"/>
  </r>
  <r>
    <n v="40"/>
    <s v="George Orozco"/>
    <s v="Apparel"/>
    <s v="Jacket"/>
    <d v="2024-04-14T00:00:00"/>
    <d v="2024-04-28T00:00:00"/>
    <n v="5"/>
    <n v="527"/>
    <s v="Completed"/>
    <s v="China"/>
    <s v="Credit Card"/>
    <s v="2024"/>
  </r>
  <r>
    <n v="41"/>
    <s v="Joshua Perry"/>
    <s v="Electronics"/>
    <s v="Headphones"/>
    <d v="2024-05-21T00:00:00"/>
    <d v="2024-05-25T00:00:00"/>
    <n v="1"/>
    <n v="13"/>
    <s v="Returned"/>
    <s v="United States"/>
    <s v="Cash"/>
    <s v="2024"/>
  </r>
  <r>
    <n v="42"/>
    <s v="Aaron Bell"/>
    <s v="Home Decor"/>
    <s v="Curtains"/>
    <d v="2024-08-14T00:00:00"/>
    <d v="2024-08-21T00:00:00"/>
    <n v="9"/>
    <n v="732"/>
    <s v="Completed"/>
    <s v="China"/>
    <s v="Cash"/>
    <s v="2024"/>
  </r>
  <r>
    <n v="43"/>
    <s v="Stephanie Freeman"/>
    <s v="Electronics"/>
    <s v="Smartphone"/>
    <d v="2024-12-19T00:00:00"/>
    <d v="2024-12-25T00:00:00"/>
    <n v="3"/>
    <n v="568"/>
    <s v="Returned"/>
    <s v="Australia"/>
    <s v="Bank Transfer"/>
    <s v="2024"/>
  </r>
  <r>
    <n v="44"/>
    <s v="Rebecca Ramsey"/>
    <s v="Books"/>
    <s v="Non-Fiction"/>
    <d v="2024-08-08T00:00:00"/>
    <d v="2024-08-12T00:00:00"/>
    <n v="3"/>
    <n v="52"/>
    <s v="Completed"/>
    <s v="United States"/>
    <s v="Bank Transfer"/>
    <s v="2024"/>
  </r>
  <r>
    <n v="45"/>
    <s v="Mary Miller"/>
    <s v="Home Decor"/>
    <s v="Curtains"/>
    <d v="2024-12-15T00:00:00"/>
    <d v="2024-12-26T00:00:00"/>
    <n v="4"/>
    <n v="692"/>
    <s v="Returned"/>
    <s v="Australia"/>
    <s v="Credit Card"/>
    <s v="2024"/>
  </r>
  <r>
    <n v="46"/>
    <s v="Andre Wright"/>
    <s v="Apparel"/>
    <s v="T-Shirt"/>
    <d v="2024-07-14T00:00:00"/>
    <d v="2024-07-22T00:00:00"/>
    <n v="1"/>
    <n v="889"/>
    <s v="Completed"/>
    <s v="China"/>
    <s v="Mobile Money"/>
    <s v="2024"/>
  </r>
  <r>
    <n v="47"/>
    <s v="Jeffrey Wood"/>
    <s v="Books"/>
    <s v="Biography"/>
    <d v="2024-01-15T00:00:00"/>
    <d v="2024-01-18T00:00:00"/>
    <n v="2"/>
    <n v="908"/>
    <s v="Returned"/>
    <s v="United States"/>
    <s v="Bank Transfer"/>
    <s v="2024"/>
  </r>
  <r>
    <n v="48"/>
    <s v="Samuel Rivas"/>
    <s v="Electronics"/>
    <s v="Headphones"/>
    <d v="2024-01-01T00:00:00"/>
    <d v="2024-01-15T00:00:00"/>
    <n v="9"/>
    <n v="957"/>
    <s v="Returned"/>
    <s v="United Kingdom"/>
    <s v="Bank Transfer"/>
    <s v="2024"/>
  </r>
  <r>
    <n v="49"/>
    <s v="Daniel Salinas"/>
    <s v="Apparel"/>
    <s v="Jacket"/>
    <d v="2024-08-08T00:00:00"/>
    <d v="2024-08-15T00:00:00"/>
    <n v="2"/>
    <n v="981"/>
    <s v="Returned"/>
    <s v="Nigeria"/>
    <s v="Credit Card"/>
    <s v="2024"/>
  </r>
  <r>
    <n v="50"/>
    <s v="Michael West"/>
    <s v="Groceries"/>
    <s v="Cereal"/>
    <d v="2024-10-10T00:00:00"/>
    <d v="2024-10-13T00:00:00"/>
    <n v="3"/>
    <n v="206"/>
    <s v="Returned"/>
    <s v="China"/>
    <s v="Credit Card"/>
    <s v="2024"/>
  </r>
  <r>
    <n v="51"/>
    <s v="Elizabeth Ward"/>
    <s v="Groceries"/>
    <s v="Milk"/>
    <d v="2024-12-11T00:00:00"/>
    <d v="2024-12-21T00:00:00"/>
    <n v="4"/>
    <n v="533"/>
    <s v="Returned"/>
    <s v="China"/>
    <s v="Bank Transfer"/>
    <s v="2024"/>
  </r>
  <r>
    <n v="52"/>
    <s v="Kristen Terry"/>
    <s v="Electronics"/>
    <s v="Tablet"/>
    <d v="2024-09-20T00:00:00"/>
    <d v="2024-09-27T00:00:00"/>
    <n v="10"/>
    <n v="353"/>
    <s v="Returned"/>
    <s v="Australia"/>
    <s v="Bank Transfer"/>
    <s v="2024"/>
  </r>
  <r>
    <n v="53"/>
    <s v="David Grant"/>
    <s v="Books"/>
    <s v="Fiction"/>
    <d v="2024-08-21T00:00:00"/>
    <d v="2024-09-01T00:00:00"/>
    <n v="7"/>
    <n v="917"/>
    <s v="Completed"/>
    <s v="Nigeria"/>
    <s v="Mobile Money"/>
    <s v="2024"/>
  </r>
  <r>
    <n v="54"/>
    <s v="Kevin Patterson"/>
    <s v="Groceries"/>
    <s v="Milk"/>
    <d v="2024-07-23T00:00:00"/>
    <d v="2024-07-29T00:00:00"/>
    <n v="4"/>
    <n v="161"/>
    <s v="Completed"/>
    <s v="Nigeria"/>
    <s v="Bank Transfer"/>
    <s v="2024"/>
  </r>
  <r>
    <n v="55"/>
    <s v="Juan Moore"/>
    <s v="Groceries"/>
    <s v="Pasta"/>
    <d v="2024-03-31T00:00:00"/>
    <d v="2024-04-05T00:00:00"/>
    <n v="9"/>
    <n v="485"/>
    <s v="Completed"/>
    <s v="Australia"/>
    <s v="Credit Card"/>
    <s v="2024"/>
  </r>
  <r>
    <n v="56"/>
    <s v="Dwayne Campbell"/>
    <s v="Electronics"/>
    <s v="Headphones"/>
    <d v="2024-03-09T00:00:00"/>
    <d v="2024-03-13T00:00:00"/>
    <n v="8"/>
    <n v="693"/>
    <s v="Returned"/>
    <s v="Nigeria"/>
    <s v="Mobile Money"/>
    <s v="2024"/>
  </r>
  <r>
    <n v="57"/>
    <s v="Samantha Morse"/>
    <s v="Apparel"/>
    <s v="Sneakers"/>
    <d v="2024-08-18T00:00:00"/>
    <d v="2024-08-28T00:00:00"/>
    <n v="5"/>
    <n v="779"/>
    <s v="Returned"/>
    <s v="Australia"/>
    <s v="Cash"/>
    <s v="2024"/>
  </r>
  <r>
    <n v="58"/>
    <s v="Kathryn Snyder"/>
    <s v="Groceries"/>
    <s v="Pasta"/>
    <d v="2024-05-20T00:00:00"/>
    <d v="2024-05-31T00:00:00"/>
    <n v="8"/>
    <n v="89"/>
    <s v="Completed"/>
    <s v="Nigeria"/>
    <s v="Credit Card"/>
    <s v="2024"/>
  </r>
  <r>
    <n v="59"/>
    <s v="Alicia Hubbard"/>
    <s v="Home Decor"/>
    <s v="Cushion"/>
    <d v="2024-06-12T00:00:00"/>
    <d v="2024-06-16T00:00:00"/>
    <n v="9"/>
    <n v="92"/>
    <s v="Completed"/>
    <s v="Australia"/>
    <s v="Credit Card"/>
    <s v="2024"/>
  </r>
  <r>
    <n v="60"/>
    <s v="Tanya Kim"/>
    <s v="Apparel"/>
    <s v="Jacket"/>
    <d v="2024-08-11T00:00:00"/>
    <d v="2024-08-25T00:00:00"/>
    <n v="8"/>
    <n v="39"/>
    <s v="Returned"/>
    <s v="China"/>
    <s v="Credit Card"/>
    <s v="2024"/>
  </r>
  <r>
    <n v="61"/>
    <s v="Bruce Collier"/>
    <s v="Books"/>
    <s v="Cookbook"/>
    <d v="2024-12-05T00:00:00"/>
    <d v="2024-12-12T00:00:00"/>
    <n v="1"/>
    <n v="95"/>
    <s v="Completed"/>
    <s v="Nigeria"/>
    <s v="Mobile Money"/>
    <s v="2024"/>
  </r>
  <r>
    <n v="62"/>
    <s v="Kimberly Gibson"/>
    <s v="Electronics"/>
    <s v="Headphones"/>
    <d v="2024-01-10T00:00:00"/>
    <d v="2024-01-14T00:00:00"/>
    <n v="9"/>
    <n v="63"/>
    <s v="Returned"/>
    <s v="United States"/>
    <s v="Mobile Money"/>
    <s v="2024"/>
  </r>
  <r>
    <n v="63"/>
    <s v="Reginald Williams"/>
    <s v="Electronics"/>
    <s v="Smartphone"/>
    <d v="2024-01-16T00:00:00"/>
    <d v="2024-01-29T00:00:00"/>
    <n v="4"/>
    <n v="214"/>
    <s v="Returned"/>
    <s v="United Kingdom"/>
    <s v="Mobile Money"/>
    <s v="2024"/>
  </r>
  <r>
    <n v="64"/>
    <s v="Amanda Shaw"/>
    <s v="Apparel"/>
    <s v="Jeans"/>
    <d v="2024-03-05T00:00:00"/>
    <d v="2024-03-14T00:00:00"/>
    <n v="8"/>
    <n v="695"/>
    <s v="Completed"/>
    <s v="Australia"/>
    <s v="Credit Card"/>
    <s v="2024"/>
  </r>
  <r>
    <n v="65"/>
    <s v="Alexis Thomas"/>
    <s v="Groceries"/>
    <s v="Cereal"/>
    <d v="2024-07-07T00:00:00"/>
    <d v="2024-07-15T00:00:00"/>
    <n v="3"/>
    <n v="630"/>
    <s v="Completed"/>
    <s v="Nigeria"/>
    <s v="Mobile Money"/>
    <s v="2024"/>
  </r>
  <r>
    <n v="66"/>
    <s v="Sarah Villarreal"/>
    <s v="Home Decor"/>
    <s v="Table Lamp"/>
    <d v="2024-10-23T00:00:00"/>
    <d v="2024-11-04T00:00:00"/>
    <n v="1"/>
    <n v="961"/>
    <s v="Returned"/>
    <s v="United States"/>
    <s v="Mobile Money"/>
    <s v="2024"/>
  </r>
  <r>
    <n v="67"/>
    <s v="Cynthia Cohen"/>
    <s v="Groceries"/>
    <s v="Milk"/>
    <d v="2024-04-11T00:00:00"/>
    <d v="2024-04-24T00:00:00"/>
    <n v="2"/>
    <n v="616"/>
    <s v="Completed"/>
    <s v="Nigeria"/>
    <s v="Mobile Money"/>
    <s v="2024"/>
  </r>
  <r>
    <n v="68"/>
    <s v="Michele Garcia"/>
    <s v="Home Decor"/>
    <s v="Vase"/>
    <d v="2024-03-02T00:00:00"/>
    <d v="2024-03-13T00:00:00"/>
    <n v="10"/>
    <n v="811"/>
    <s v="Returned"/>
    <s v="Australia"/>
    <s v="Mobile Money"/>
    <s v="2024"/>
  </r>
  <r>
    <n v="69"/>
    <s v="Joel King"/>
    <s v="Groceries"/>
    <s v="Rice"/>
    <d v="2024-08-09T00:00:00"/>
    <d v="2024-08-15T00:00:00"/>
    <n v="6"/>
    <n v="660"/>
    <s v="Returned"/>
    <s v="United Kingdom"/>
    <s v="Credit Card"/>
    <s v="2024"/>
  </r>
  <r>
    <n v="70"/>
    <s v="Brooke Alexander"/>
    <s v="Apparel"/>
    <s v="Sneakers"/>
    <d v="2024-03-31T00:00:00"/>
    <d v="2024-04-13T00:00:00"/>
    <n v="9"/>
    <n v="998"/>
    <s v="Returned"/>
    <s v="Nigeria"/>
    <s v="Cash"/>
    <s v="2024"/>
  </r>
  <r>
    <n v="71"/>
    <s v="Ann Phillips"/>
    <s v="Books"/>
    <s v="Biography"/>
    <d v="2024-10-11T00:00:00"/>
    <d v="2024-10-17T00:00:00"/>
    <n v="1"/>
    <n v="539"/>
    <s v="Completed"/>
    <s v="Australia"/>
    <s v="Bank Transfer"/>
    <s v="2024"/>
  </r>
  <r>
    <n v="72"/>
    <s v="Richard Smith"/>
    <s v="Books"/>
    <s v="Biography"/>
    <d v="2024-08-30T00:00:00"/>
    <d v="2024-09-12T00:00:00"/>
    <n v="9"/>
    <n v="553"/>
    <s v="Returned"/>
    <s v="United States"/>
    <s v="Bank Transfer"/>
    <s v="2024"/>
  </r>
  <r>
    <n v="73"/>
    <s v="David Johnson"/>
    <s v="Books"/>
    <s v="Biography"/>
    <d v="2024-06-29T00:00:00"/>
    <d v="2024-07-13T00:00:00"/>
    <n v="8"/>
    <n v="287"/>
    <s v="Completed"/>
    <s v="United States"/>
    <s v="Cash"/>
    <s v="2024"/>
  </r>
  <r>
    <n v="74"/>
    <s v="Elizabeth Ortiz"/>
    <s v="Electronics"/>
    <s v="Laptop"/>
    <d v="2024-06-10T00:00:00"/>
    <d v="2024-06-19T00:00:00"/>
    <n v="2"/>
    <n v="770"/>
    <s v="Completed"/>
    <s v="Nigeria"/>
    <s v="Bank Transfer"/>
    <s v="2024"/>
  </r>
  <r>
    <n v="75"/>
    <s v="Teresa Ramirez"/>
    <s v="Electronics"/>
    <s v="Laptop"/>
    <d v="2024-05-31T00:00:00"/>
    <d v="2024-06-14T00:00:00"/>
    <n v="4"/>
    <n v="379"/>
    <s v="Completed"/>
    <s v="Australia"/>
    <s v="Cash"/>
    <s v="2024"/>
  </r>
  <r>
    <n v="76"/>
    <s v="Michael Stephens"/>
    <s v="Books"/>
    <s v="Non-Fiction"/>
    <d v="2024-05-20T00:00:00"/>
    <d v="2024-05-26T00:00:00"/>
    <n v="1"/>
    <n v="65"/>
    <s v="Returned"/>
    <s v="Nigeria"/>
    <s v="Cash"/>
    <s v="2024"/>
  </r>
  <r>
    <n v="77"/>
    <s v="Kristen Willis"/>
    <s v="Groceries"/>
    <s v="Cereal"/>
    <d v="2024-04-04T00:00:00"/>
    <d v="2024-04-15T00:00:00"/>
    <n v="1"/>
    <n v="268"/>
    <s v="Completed"/>
    <s v="United Kingdom"/>
    <s v="Mobile Money"/>
    <s v="2024"/>
  </r>
  <r>
    <n v="78"/>
    <s v="Rebecca Rodriguez"/>
    <s v="Electronics"/>
    <s v="Headphones"/>
    <d v="2024-09-08T00:00:00"/>
    <d v="2024-09-21T00:00:00"/>
    <n v="2"/>
    <n v="600"/>
    <s v="Completed"/>
    <s v="Nigeria"/>
    <s v="Cash"/>
    <s v="2024"/>
  </r>
  <r>
    <n v="79"/>
    <s v="Jessica Rodriguez DDS"/>
    <s v="Groceries"/>
    <s v="Cereal"/>
    <d v="2024-10-28T00:00:00"/>
    <d v="2024-11-04T00:00:00"/>
    <n v="7"/>
    <n v="322"/>
    <s v="Completed"/>
    <s v="Nigeria"/>
    <s v="Cash"/>
    <s v="2024"/>
  </r>
  <r>
    <n v="80"/>
    <s v="Donald Schultz"/>
    <s v="Books"/>
    <s v="Fiction"/>
    <d v="2024-04-16T00:00:00"/>
    <d v="2024-04-22T00:00:00"/>
    <n v="4"/>
    <n v="280"/>
    <s v="Completed"/>
    <s v="Nigeria"/>
    <s v="Credit Card"/>
    <s v="2024"/>
  </r>
  <r>
    <n v="81"/>
    <s v="Emily Edwards"/>
    <s v="Books"/>
    <s v="Children's Book"/>
    <d v="2024-05-29T00:00:00"/>
    <d v="2024-06-12T00:00:00"/>
    <n v="1"/>
    <n v="247"/>
    <s v="Returned"/>
    <s v="United States"/>
    <s v="Cash"/>
    <s v="2024"/>
  </r>
  <r>
    <n v="82"/>
    <s v="Anna Davis"/>
    <s v="Groceries"/>
    <s v="Rice"/>
    <d v="2024-12-17T00:00:00"/>
    <d v="2024-12-30T00:00:00"/>
    <n v="4"/>
    <n v="956"/>
    <s v="Returned"/>
    <s v="United States"/>
    <s v="Credit Card"/>
    <s v="2024"/>
  </r>
  <r>
    <n v="83"/>
    <s v="Jordan Moore"/>
    <s v="Apparel"/>
    <s v="T-Shirt"/>
    <d v="2024-01-31T00:00:00"/>
    <d v="2024-02-14T00:00:00"/>
    <n v="3"/>
    <n v="821"/>
    <s v="Returned"/>
    <s v="United States"/>
    <s v="Mobile Money"/>
    <s v="2024"/>
  </r>
  <r>
    <n v="84"/>
    <s v="Phillip Andrews"/>
    <s v="Books"/>
    <s v="Biography"/>
    <d v="2024-08-12T00:00:00"/>
    <d v="2024-08-17T00:00:00"/>
    <n v="2"/>
    <n v="489"/>
    <s v="Returned"/>
    <s v="Nigeria"/>
    <s v="Cash"/>
    <s v="2024"/>
  </r>
  <r>
    <n v="85"/>
    <s v="Christopher Park"/>
    <s v="Groceries"/>
    <s v="Cereal"/>
    <d v="2024-09-13T00:00:00"/>
    <d v="2024-09-25T00:00:00"/>
    <n v="9"/>
    <n v="515"/>
    <s v="Returned"/>
    <s v="China"/>
    <s v="Mobile Money"/>
    <s v="2024"/>
  </r>
  <r>
    <n v="86"/>
    <s v="Andrea Figueroa"/>
    <s v="Electronics"/>
    <s v="Headphones"/>
    <d v="2024-06-14T00:00:00"/>
    <d v="2024-06-19T00:00:00"/>
    <n v="10"/>
    <n v="266"/>
    <s v="Completed"/>
    <s v="Australia"/>
    <s v="Mobile Money"/>
    <s v="2024"/>
  </r>
  <r>
    <n v="87"/>
    <s v="Karla Ramos"/>
    <s v="Books"/>
    <s v="Children's Book"/>
    <d v="2024-05-22T00:00:00"/>
    <d v="2024-06-01T00:00:00"/>
    <n v="3"/>
    <n v="609"/>
    <s v="Completed"/>
    <s v="China"/>
    <s v="Mobile Money"/>
    <s v="2024"/>
  </r>
  <r>
    <n v="88"/>
    <s v="Michael Watkins"/>
    <s v="Groceries"/>
    <s v="Cereal"/>
    <d v="2024-07-28T00:00:00"/>
    <d v="2024-08-01T00:00:00"/>
    <n v="6"/>
    <n v="338"/>
    <s v="Completed"/>
    <s v="Nigeria"/>
    <s v="Mobile Money"/>
    <s v="2024"/>
  </r>
  <r>
    <n v="89"/>
    <s v="Eric Clark"/>
    <s v="Home Decor"/>
    <s v="Wall Art"/>
    <d v="2024-12-21T00:00:00"/>
    <d v="2024-12-24T00:00:00"/>
    <n v="8"/>
    <n v="305"/>
    <s v="Returned"/>
    <s v="Nigeria"/>
    <s v="Credit Card"/>
    <s v="2024"/>
  </r>
  <r>
    <n v="90"/>
    <s v="Thomas Atkins"/>
    <s v="Books"/>
    <s v="Fiction"/>
    <d v="2024-12-02T00:00:00"/>
    <d v="2024-12-15T00:00:00"/>
    <n v="9"/>
    <n v="483"/>
    <s v="Completed"/>
    <s v="China"/>
    <s v="Credit Card"/>
    <s v="2024"/>
  </r>
  <r>
    <n v="91"/>
    <s v="Alex Nguyen"/>
    <s v="Books"/>
    <s v="Biography"/>
    <d v="2024-11-14T00:00:00"/>
    <d v="2024-11-18T00:00:00"/>
    <n v="8"/>
    <n v="650"/>
    <s v="Completed"/>
    <s v="China"/>
    <s v="Cash"/>
    <s v="2024"/>
  </r>
  <r>
    <n v="92"/>
    <s v="Kelly Foster"/>
    <s v="Home Decor"/>
    <s v="Vase"/>
    <d v="2024-03-08T00:00:00"/>
    <d v="2024-03-22T00:00:00"/>
    <n v="5"/>
    <n v="458"/>
    <s v="Completed"/>
    <s v="Nigeria"/>
    <s v="Mobile Money"/>
    <s v="2024"/>
  </r>
  <r>
    <n v="93"/>
    <s v="Kerry Lee"/>
    <s v="Electronics"/>
    <s v="Camera"/>
    <d v="2024-05-02T00:00:00"/>
    <d v="2024-05-13T00:00:00"/>
    <n v="3"/>
    <n v="328"/>
    <s v="Returned"/>
    <s v="Nigeria"/>
    <s v="Mobile Money"/>
    <s v="2024"/>
  </r>
  <r>
    <n v="94"/>
    <s v="Rebecca Vargas"/>
    <s v="Apparel"/>
    <s v="Sneakers"/>
    <d v="2024-10-09T00:00:00"/>
    <d v="2024-10-16T00:00:00"/>
    <n v="3"/>
    <n v="402"/>
    <s v="Returned"/>
    <s v="Australia"/>
    <s v="Bank Transfer"/>
    <s v="2024"/>
  </r>
  <r>
    <n v="95"/>
    <s v="John Hernandez"/>
    <s v="Electronics"/>
    <s v="Tablet"/>
    <d v="2024-06-01T00:00:00"/>
    <d v="2024-06-13T00:00:00"/>
    <n v="10"/>
    <n v="603"/>
    <s v="Completed"/>
    <s v="Nigeria"/>
    <s v="Bank Transfer"/>
    <s v="2024"/>
  </r>
  <r>
    <n v="96"/>
    <s v="Katelyn Perez"/>
    <s v="Electronics"/>
    <s v="Camera"/>
    <d v="2024-08-21T00:00:00"/>
    <d v="2024-09-02T00:00:00"/>
    <n v="1"/>
    <n v="749"/>
    <s v="Returned"/>
    <s v="Australia"/>
    <s v="Mobile Money"/>
    <s v="2024"/>
  </r>
  <r>
    <n v="97"/>
    <s v="George Miranda"/>
    <s v="Apparel"/>
    <s v="T-Shirt"/>
    <d v="2024-08-28T00:00:00"/>
    <d v="2024-09-04T00:00:00"/>
    <n v="5"/>
    <n v="356"/>
    <s v="Returned"/>
    <s v="Nigeria"/>
    <s v="Mobile Money"/>
    <s v="2024"/>
  </r>
  <r>
    <n v="98"/>
    <s v="Jackson Ball"/>
    <s v="Electronics"/>
    <s v="Tablet"/>
    <d v="2024-12-11T00:00:00"/>
    <d v="2024-12-23T00:00:00"/>
    <n v="9"/>
    <n v="399"/>
    <s v="Returned"/>
    <s v="United States"/>
    <s v="Mobile Money"/>
    <s v="2024"/>
  </r>
  <r>
    <n v="99"/>
    <s v="Vincent Mueller"/>
    <s v="Electronics"/>
    <s v="Camera"/>
    <d v="2024-02-05T00:00:00"/>
    <d v="2024-02-09T00:00:00"/>
    <n v="4"/>
    <n v="656"/>
    <s v="Completed"/>
    <s v="Nigeria"/>
    <s v="Cash"/>
    <s v="2024"/>
  </r>
  <r>
    <n v="100"/>
    <s v="Tracy Montoya"/>
    <s v="Electronics"/>
    <s v="Headphones"/>
    <d v="2024-02-20T00:00:00"/>
    <d v="2024-02-24T00:00:00"/>
    <n v="2"/>
    <n v="464"/>
    <s v="Completed"/>
    <s v="Australia"/>
    <s v="Credit Card"/>
    <s v="2024"/>
  </r>
  <r>
    <n v="101"/>
    <s v="Phillip Nelson"/>
    <s v="Electronics"/>
    <s v="Tablet"/>
    <d v="2024-01-29T00:00:00"/>
    <d v="2024-02-05T00:00:00"/>
    <n v="5"/>
    <n v="377"/>
    <s v="Completed"/>
    <s v="United States"/>
    <s v="Credit Card"/>
    <s v="2024"/>
  </r>
  <r>
    <n v="102"/>
    <s v="Jonathan Young"/>
    <s v="Apparel"/>
    <s v="Dress"/>
    <d v="2024-07-29T00:00:00"/>
    <d v="2024-08-09T00:00:00"/>
    <n v="10"/>
    <n v="708"/>
    <s v="Completed"/>
    <s v="United Kingdom"/>
    <s v="Cash"/>
    <s v="2024"/>
  </r>
  <r>
    <n v="103"/>
    <s v="Howard Norman"/>
    <s v="Apparel"/>
    <s v="T-Shirt"/>
    <d v="2024-11-17T00:00:00"/>
    <d v="2024-11-23T00:00:00"/>
    <n v="1"/>
    <n v="326"/>
    <s v="Completed"/>
    <s v="United Kingdom"/>
    <s v="Bank Transfer"/>
    <s v="2024"/>
  </r>
  <r>
    <n v="104"/>
    <s v="Stephanie Hughes"/>
    <s v="Books"/>
    <s v="Biography"/>
    <d v="2024-03-08T00:00:00"/>
    <d v="2024-03-18T00:00:00"/>
    <n v="2"/>
    <n v="941"/>
    <s v="Returned"/>
    <s v="United States"/>
    <s v="Cash"/>
    <s v="2024"/>
  </r>
  <r>
    <n v="105"/>
    <s v="Samantha Gardner"/>
    <s v="Groceries"/>
    <s v="Pasta"/>
    <d v="2024-04-12T00:00:00"/>
    <d v="2024-04-21T00:00:00"/>
    <n v="3"/>
    <n v="815"/>
    <s v="Returned"/>
    <s v="Nigeria"/>
    <s v="Cash"/>
    <s v="2024"/>
  </r>
  <r>
    <n v="106"/>
    <s v="William Gould"/>
    <s v="Home Decor"/>
    <s v="Table Lamp"/>
    <d v="2024-08-27T00:00:00"/>
    <d v="2024-09-03T00:00:00"/>
    <n v="2"/>
    <n v="154"/>
    <s v="Returned"/>
    <s v="United Kingdom"/>
    <s v="Cash"/>
    <s v="2024"/>
  </r>
  <r>
    <n v="107"/>
    <s v="Laura Moreno"/>
    <s v="Books"/>
    <s v="Fiction"/>
    <d v="2024-08-20T00:00:00"/>
    <d v="2024-08-30T00:00:00"/>
    <n v="6"/>
    <n v="698"/>
    <s v="Returned"/>
    <s v="Nigeria"/>
    <s v="Cash"/>
    <s v="2024"/>
  </r>
  <r>
    <n v="108"/>
    <s v="Kathryn Hughes"/>
    <s v="Groceries"/>
    <s v="Cereal"/>
    <d v="2024-02-25T00:00:00"/>
    <d v="2024-03-02T00:00:00"/>
    <n v="4"/>
    <n v="492"/>
    <s v="Returned"/>
    <s v="Australia"/>
    <s v="Mobile Money"/>
    <s v="2024"/>
  </r>
  <r>
    <n v="109"/>
    <s v="Benjamin Thompson"/>
    <s v="Home Decor"/>
    <s v="Vase"/>
    <d v="2024-04-23T00:00:00"/>
    <d v="2024-04-28T00:00:00"/>
    <n v="2"/>
    <n v="660"/>
    <s v="Returned"/>
    <s v="United Kingdom"/>
    <s v="Bank Transfer"/>
    <s v="2024"/>
  </r>
  <r>
    <n v="110"/>
    <s v="Betty Shaw"/>
    <s v="Groceries"/>
    <s v="Pasta"/>
    <d v="2024-07-04T00:00:00"/>
    <d v="2024-07-11T00:00:00"/>
    <n v="2"/>
    <n v="712"/>
    <s v="Returned"/>
    <s v="United States"/>
    <s v="Mobile Money"/>
    <s v="2024"/>
  </r>
  <r>
    <n v="111"/>
    <s v="Todd Jacobson"/>
    <s v="Home Decor"/>
    <s v="Table Lamp"/>
    <d v="2024-07-22T00:00:00"/>
    <d v="2024-07-26T00:00:00"/>
    <n v="5"/>
    <n v="204"/>
    <s v="Completed"/>
    <s v="Australia"/>
    <s v="Bank Transfer"/>
    <s v="2024"/>
  </r>
  <r>
    <n v="112"/>
    <s v="Martin Vargas"/>
    <s v="Apparel"/>
    <s v="Dress"/>
    <d v="2024-01-11T00:00:00"/>
    <d v="2024-01-17T00:00:00"/>
    <n v="1"/>
    <n v="815"/>
    <s v="Completed"/>
    <s v="United States"/>
    <s v="Mobile Money"/>
    <s v="2024"/>
  </r>
  <r>
    <n v="113"/>
    <s v="Travis Wise"/>
    <s v="Books"/>
    <s v="Non-Fiction"/>
    <d v="2024-02-05T00:00:00"/>
    <d v="2024-02-13T00:00:00"/>
    <n v="9"/>
    <n v="222"/>
    <s v="Completed"/>
    <s v="Nigeria"/>
    <s v="Credit Card"/>
    <s v="2024"/>
  </r>
  <r>
    <n v="114"/>
    <s v="Stephen Gardner"/>
    <s v="Home Decor"/>
    <s v="Curtains"/>
    <d v="2024-11-01T00:00:00"/>
    <d v="2024-11-09T00:00:00"/>
    <n v="1"/>
    <n v="293"/>
    <s v="Completed"/>
    <s v="United Kingdom"/>
    <s v="Cash"/>
    <s v="2024"/>
  </r>
  <r>
    <n v="115"/>
    <s v="Jesse Barker"/>
    <s v="Books"/>
    <s v="Biography"/>
    <d v="2024-03-30T00:00:00"/>
    <d v="2024-04-05T00:00:00"/>
    <n v="2"/>
    <n v="686"/>
    <s v="Completed"/>
    <s v="United Kingdom"/>
    <s v="Mobile Money"/>
    <s v="2024"/>
  </r>
  <r>
    <n v="116"/>
    <s v="James Gilbert"/>
    <s v="Groceries"/>
    <s v="Cereal"/>
    <d v="2024-09-19T00:00:00"/>
    <d v="2024-09-29T00:00:00"/>
    <n v="10"/>
    <n v="121"/>
    <s v="Completed"/>
    <s v="China"/>
    <s v="Cash"/>
    <s v="2024"/>
  </r>
  <r>
    <n v="117"/>
    <s v="Shawn Jimenez"/>
    <s v="Books"/>
    <s v="Fiction"/>
    <d v="2024-12-03T00:00:00"/>
    <d v="2024-12-07T00:00:00"/>
    <n v="9"/>
    <n v="318"/>
    <s v="Completed"/>
    <s v="China"/>
    <s v="Credit Card"/>
    <s v="2024"/>
  </r>
  <r>
    <n v="118"/>
    <s v="Kyle Cameron"/>
    <s v="Groceries"/>
    <s v="Milk"/>
    <d v="2024-08-06T00:00:00"/>
    <d v="2024-08-17T00:00:00"/>
    <n v="2"/>
    <n v="512"/>
    <s v="Completed"/>
    <s v="Nigeria"/>
    <s v="Mobile Money"/>
    <s v="2024"/>
  </r>
  <r>
    <n v="119"/>
    <s v="Monica Gallagher"/>
    <s v="Electronics"/>
    <s v="Tablet"/>
    <d v="2024-11-07T00:00:00"/>
    <d v="2024-11-12T00:00:00"/>
    <n v="3"/>
    <n v="77"/>
    <s v="Returned"/>
    <s v="Australia"/>
    <s v="Cash"/>
    <s v="2024"/>
  </r>
  <r>
    <n v="120"/>
    <s v="Brent Brooks"/>
    <s v="Groceries"/>
    <s v="Juice"/>
    <d v="2024-11-05T00:00:00"/>
    <d v="2024-11-09T00:00:00"/>
    <n v="7"/>
    <n v="111"/>
    <s v="Returned"/>
    <s v="United Kingdom"/>
    <s v="Bank Transfer"/>
    <s v="2024"/>
  </r>
  <r>
    <n v="121"/>
    <s v="Brenda Velazquez"/>
    <s v="Groceries"/>
    <s v="Milk"/>
    <d v="2024-07-31T00:00:00"/>
    <d v="2024-08-05T00:00:00"/>
    <n v="2"/>
    <n v="330"/>
    <s v="Returned"/>
    <s v="China"/>
    <s v="Bank Transfer"/>
    <s v="2024"/>
  </r>
  <r>
    <n v="122"/>
    <s v="Katie Hicks"/>
    <s v="Home Decor"/>
    <s v="Cushion"/>
    <d v="2024-03-19T00:00:00"/>
    <d v="2024-03-23T00:00:00"/>
    <n v="8"/>
    <n v="78"/>
    <s v="Completed"/>
    <s v="Australia"/>
    <s v="Credit Card"/>
    <s v="2024"/>
  </r>
  <r>
    <n v="123"/>
    <s v="Veronica Silva"/>
    <s v="Groceries"/>
    <s v="Rice"/>
    <d v="2024-07-09T00:00:00"/>
    <d v="2024-07-13T00:00:00"/>
    <n v="3"/>
    <n v="579"/>
    <s v="Returned"/>
    <s v="Australia"/>
    <s v="Credit Card"/>
    <s v="2024"/>
  </r>
  <r>
    <n v="124"/>
    <s v="Michelle Hampton"/>
    <s v="Books"/>
    <s v="Biography"/>
    <d v="2024-12-09T00:00:00"/>
    <d v="2024-12-23T00:00:00"/>
    <n v="2"/>
    <n v="430"/>
    <s v="Returned"/>
    <s v="United States"/>
    <s v="Bank Transfer"/>
    <s v="2024"/>
  </r>
  <r>
    <n v="125"/>
    <s v="Ashley Smith"/>
    <s v="Electronics"/>
    <s v="Tablet"/>
    <d v="2024-11-03T00:00:00"/>
    <d v="2024-11-24T00:00:00"/>
    <n v="5"/>
    <n v="370"/>
    <s v="Returned"/>
    <s v="Australia"/>
    <s v="Mobile Money"/>
    <s v="2024"/>
  </r>
  <r>
    <n v="126"/>
    <s v="Gloria Gomez"/>
    <s v="Books"/>
    <s v="Biography"/>
    <d v="2024-02-28T00:00:00"/>
    <d v="2024-03-03T00:00:00"/>
    <n v="5"/>
    <n v="597"/>
    <s v="Returned"/>
    <s v="Australia"/>
    <s v="Bank Transfer"/>
    <s v="2024"/>
  </r>
  <r>
    <n v="127"/>
    <s v="Courtney Dudley"/>
    <s v="Books"/>
    <s v="Cookbook"/>
    <d v="2024-12-11T00:00:00"/>
    <d v="2024-12-19T00:00:00"/>
    <n v="9"/>
    <n v="36"/>
    <s v="Completed"/>
    <s v="Nigeria"/>
    <s v="Bank Transfer"/>
    <s v="2024"/>
  </r>
  <r>
    <n v="128"/>
    <s v="Timothy Pope"/>
    <s v="Apparel"/>
    <s v="Jacket"/>
    <d v="2024-12-25T00:00:00"/>
    <d v="2025-01-03T00:00:00"/>
    <n v="5"/>
    <n v="953"/>
    <s v="Completed"/>
    <s v="United States"/>
    <s v="Mobile Money"/>
    <s v="2024"/>
  </r>
  <r>
    <n v="129"/>
    <s v="Tina Ballard"/>
    <s v="Apparel"/>
    <s v="Jeans"/>
    <d v="2024-10-16T00:00:00"/>
    <d v="2024-10-19T00:00:00"/>
    <n v="7"/>
    <n v="81"/>
    <s v="Completed"/>
    <s v="Australia"/>
    <s v="Credit Card"/>
    <s v="2024"/>
  </r>
  <r>
    <n v="130"/>
    <s v="Anthony Stein"/>
    <s v="Home Decor"/>
    <s v="Cushion"/>
    <d v="2024-10-17T00:00:00"/>
    <d v="2024-10-29T00:00:00"/>
    <n v="10"/>
    <n v="96"/>
    <s v="Completed"/>
    <s v="Australia"/>
    <s v="Cash"/>
    <s v="2024"/>
  </r>
  <r>
    <n v="131"/>
    <s v="Matthew Velez"/>
    <s v="Books"/>
    <s v="Children's Book"/>
    <d v="2024-07-31T00:00:00"/>
    <d v="2024-08-03T00:00:00"/>
    <n v="5"/>
    <n v="230"/>
    <s v="Completed"/>
    <s v="United Kingdom"/>
    <s v="Credit Card"/>
    <s v="2024"/>
  </r>
  <r>
    <n v="132"/>
    <s v="Alexandra Bradley"/>
    <s v="Books"/>
    <s v="Biography"/>
    <d v="2024-01-24T00:00:00"/>
    <d v="2024-02-07T00:00:00"/>
    <n v="4"/>
    <n v="414"/>
    <s v="Completed"/>
    <s v="Nigeria"/>
    <s v="Mobile Money"/>
    <s v="2024"/>
  </r>
  <r>
    <n v="133"/>
    <s v="Nicole Thompson"/>
    <s v="Electronics"/>
    <s v="Smartphone"/>
    <d v="2024-09-11T00:00:00"/>
    <d v="2024-09-24T00:00:00"/>
    <n v="7"/>
    <n v="189"/>
    <s v="Returned"/>
    <s v="Australia"/>
    <s v="Credit Card"/>
    <s v="2024"/>
  </r>
  <r>
    <n v="134"/>
    <s v="Stacy Carrillo"/>
    <s v="Groceries"/>
    <s v="Cereal"/>
    <d v="2024-02-28T00:00:00"/>
    <d v="2024-03-05T00:00:00"/>
    <n v="7"/>
    <n v="31"/>
    <s v="Returned"/>
    <s v="United States"/>
    <s v="Credit Card"/>
    <s v="2024"/>
  </r>
  <r>
    <n v="135"/>
    <s v="Justin Brown"/>
    <s v="Books"/>
    <s v="Children's Book"/>
    <d v="2024-09-25T00:00:00"/>
    <d v="2024-10-07T00:00:00"/>
    <n v="2"/>
    <n v="415"/>
    <s v="Returned"/>
    <s v="United Kingdom"/>
    <s v="Cash"/>
    <s v="2024"/>
  </r>
  <r>
    <n v="136"/>
    <s v="Steven Griffin Jr."/>
    <s v="Home Decor"/>
    <s v="Curtains"/>
    <d v="2024-06-19T00:00:00"/>
    <d v="2024-06-26T00:00:00"/>
    <n v="3"/>
    <n v="88"/>
    <s v="Returned"/>
    <s v="Nigeria"/>
    <s v="Mobile Money"/>
    <s v="2024"/>
  </r>
  <r>
    <n v="137"/>
    <s v="Aaron Robinson"/>
    <s v="Books"/>
    <s v="Non-Fiction"/>
    <d v="2024-06-27T00:00:00"/>
    <d v="2024-07-05T00:00:00"/>
    <n v="6"/>
    <n v="754"/>
    <s v="Completed"/>
    <s v="United Kingdom"/>
    <s v="Mobile Money"/>
    <s v="2024"/>
  </r>
  <r>
    <n v="138"/>
    <s v="Jason Mack"/>
    <s v="Electronics"/>
    <s v="Laptop"/>
    <d v="2024-05-11T00:00:00"/>
    <d v="2024-05-23T00:00:00"/>
    <n v="4"/>
    <n v="187"/>
    <s v="Returned"/>
    <s v="Nigeria"/>
    <s v="Mobile Money"/>
    <s v="2024"/>
  </r>
  <r>
    <n v="139"/>
    <s v="Michael Stanley"/>
    <s v="Electronics"/>
    <s v="Laptop"/>
    <d v="2024-11-17T00:00:00"/>
    <d v="2024-11-27T00:00:00"/>
    <n v="8"/>
    <n v="485"/>
    <s v="Returned"/>
    <s v="United Kingdom"/>
    <s v="Bank Transfer"/>
    <s v="2024"/>
  </r>
  <r>
    <n v="140"/>
    <s v="Julie Ball"/>
    <s v="Groceries"/>
    <s v="Juice"/>
    <d v="2024-11-25T00:00:00"/>
    <d v="2024-11-28T00:00:00"/>
    <n v="10"/>
    <n v="340"/>
    <s v="Completed"/>
    <s v="United Kingdom"/>
    <s v="Cash"/>
    <s v="2024"/>
  </r>
  <r>
    <n v="141"/>
    <s v="Donald Pineda"/>
    <s v="Groceries"/>
    <s v="Rice"/>
    <d v="2024-08-28T00:00:00"/>
    <d v="2024-09-08T00:00:00"/>
    <n v="8"/>
    <n v="656"/>
    <s v="Returned"/>
    <s v="United States"/>
    <s v="Mobile Money"/>
    <s v="2024"/>
  </r>
  <r>
    <n v="142"/>
    <s v="Jill Powers"/>
    <s v="Electronics"/>
    <s v="Tablet"/>
    <d v="2024-09-16T00:00:00"/>
    <d v="2024-09-20T00:00:00"/>
    <n v="2"/>
    <n v="327"/>
    <s v="Completed"/>
    <s v="China"/>
    <s v="Bank Transfer"/>
    <s v="2024"/>
  </r>
  <r>
    <n v="143"/>
    <s v="Donna Cabrera"/>
    <s v="Electronics"/>
    <s v="Tablet"/>
    <d v="2024-05-26T00:00:00"/>
    <d v="2024-06-01T00:00:00"/>
    <n v="2"/>
    <n v="670"/>
    <s v="Returned"/>
    <s v="United Kingdom"/>
    <s v="Credit Card"/>
    <s v="2024"/>
  </r>
  <r>
    <n v="144"/>
    <s v="Jason Hernandez"/>
    <s v="Books"/>
    <s v="Non-Fiction"/>
    <d v="2024-06-13T00:00:00"/>
    <d v="2024-06-18T00:00:00"/>
    <n v="10"/>
    <n v="497"/>
    <s v="Completed"/>
    <s v="Nigeria"/>
    <s v="Bank Transfer"/>
    <s v="2024"/>
  </r>
  <r>
    <n v="145"/>
    <s v="Michael Shaffer"/>
    <s v="Groceries"/>
    <s v="Rice"/>
    <d v="2024-06-24T00:00:00"/>
    <d v="2024-07-03T00:00:00"/>
    <n v="2"/>
    <n v="526"/>
    <s v="Completed"/>
    <s v="Nigeria"/>
    <s v="Cash"/>
    <s v="2024"/>
  </r>
  <r>
    <n v="146"/>
    <s v="Kristin Mendoza"/>
    <s v="Home Decor"/>
    <s v="Cushion"/>
    <d v="2024-07-17T00:00:00"/>
    <d v="2024-07-31T00:00:00"/>
    <n v="7"/>
    <n v="803"/>
    <s v="Completed"/>
    <s v="United States"/>
    <s v="Mobile Money"/>
    <s v="2024"/>
  </r>
  <r>
    <n v="147"/>
    <s v="Jose Crawford"/>
    <s v="Home Decor"/>
    <s v="Wall Art"/>
    <d v="2024-03-07T00:00:00"/>
    <d v="2024-03-13T00:00:00"/>
    <n v="10"/>
    <n v="735"/>
    <s v="Returned"/>
    <s v="Australia"/>
    <s v="Credit Card"/>
    <s v="2024"/>
  </r>
  <r>
    <n v="148"/>
    <s v="Connie Thomas"/>
    <s v="Groceries"/>
    <s v="Cereal"/>
    <d v="2024-03-06T00:00:00"/>
    <d v="2024-03-11T00:00:00"/>
    <n v="9"/>
    <n v="105"/>
    <s v="Returned"/>
    <s v="Nigeria"/>
    <s v="Bank Transfer"/>
    <s v="2024"/>
  </r>
  <r>
    <n v="149"/>
    <s v="Robert Jackson"/>
    <s v="Apparel"/>
    <s v="Jeans"/>
    <d v="2024-03-11T00:00:00"/>
    <d v="2024-03-16T00:00:00"/>
    <n v="3"/>
    <n v="89"/>
    <s v="Returned"/>
    <s v="United States"/>
    <s v="Bank Transfer"/>
    <s v="2024"/>
  </r>
  <r>
    <n v="150"/>
    <s v="Kelly Combs"/>
    <s v="Books"/>
    <s v="Cookbook"/>
    <d v="2024-01-20T00:00:00"/>
    <d v="2024-01-25T00:00:00"/>
    <n v="6"/>
    <n v="907"/>
    <s v="Completed"/>
    <s v="United Kingdom"/>
    <s v="Mobile Money"/>
    <s v="2024"/>
  </r>
  <r>
    <n v="151"/>
    <s v="Antonio Little"/>
    <s v="Books"/>
    <s v="Children's Book"/>
    <d v="2024-03-19T00:00:00"/>
    <d v="2024-03-25T00:00:00"/>
    <n v="3"/>
    <n v="195"/>
    <s v="Completed"/>
    <s v="United Kingdom"/>
    <s v="Mobile Money"/>
    <s v="2024"/>
  </r>
  <r>
    <n v="152"/>
    <s v="James Tran"/>
    <s v="Books"/>
    <s v="Cookbook"/>
    <d v="2024-08-02T00:00:00"/>
    <d v="2024-08-11T00:00:00"/>
    <n v="3"/>
    <n v="846"/>
    <s v="Completed"/>
    <s v="Australia"/>
    <s v="Bank Transfer"/>
    <s v="2024"/>
  </r>
  <r>
    <n v="153"/>
    <s v="Tamara Hall"/>
    <s v="Home Decor"/>
    <s v="Table Lamp"/>
    <d v="2024-11-24T00:00:00"/>
    <d v="2024-12-02T00:00:00"/>
    <n v="8"/>
    <n v="905"/>
    <s v="Completed"/>
    <s v="United States"/>
    <s v="Bank Transfer"/>
    <s v="2024"/>
  </r>
  <r>
    <n v="154"/>
    <s v="Jennifer Ayala"/>
    <s v="Electronics"/>
    <s v="Tablet"/>
    <d v="2024-04-24T00:00:00"/>
    <d v="2024-05-06T00:00:00"/>
    <n v="1"/>
    <n v="336"/>
    <s v="Completed"/>
    <s v="Australia"/>
    <s v="Credit Card"/>
    <s v="2024"/>
  </r>
  <r>
    <n v="155"/>
    <s v="Kevin James"/>
    <s v="Apparel"/>
    <s v="T-Shirt"/>
    <d v="2024-05-26T00:00:00"/>
    <d v="2024-06-09T00:00:00"/>
    <n v="8"/>
    <n v="722"/>
    <s v="Returned"/>
    <s v="United Kingdom"/>
    <s v="Cash"/>
    <s v="2024"/>
  </r>
  <r>
    <n v="156"/>
    <s v="Derrick Adams"/>
    <s v="Electronics"/>
    <s v="Smartphone"/>
    <d v="2024-09-12T00:00:00"/>
    <d v="2024-09-23T00:00:00"/>
    <n v="10"/>
    <n v="558"/>
    <s v="Returned"/>
    <s v="Australia"/>
    <s v="Mobile Money"/>
    <s v="2024"/>
  </r>
  <r>
    <n v="157"/>
    <s v="Michelle Simpson"/>
    <s v="Apparel"/>
    <s v="Jeans"/>
    <d v="2024-05-29T00:00:00"/>
    <d v="2024-06-03T00:00:00"/>
    <n v="7"/>
    <n v="11"/>
    <s v="Completed"/>
    <s v="Nigeria"/>
    <s v="Mobile Money"/>
    <s v="2024"/>
  </r>
  <r>
    <n v="158"/>
    <s v="Scott Alexander"/>
    <s v="Books"/>
    <s v="Children's Book"/>
    <d v="2024-04-05T00:00:00"/>
    <d v="2024-04-14T00:00:00"/>
    <n v="2"/>
    <n v="546"/>
    <s v="Returned"/>
    <s v="United States"/>
    <s v="Cash"/>
    <s v="2024"/>
  </r>
  <r>
    <n v="159"/>
    <s v="Ernest Oconnell"/>
    <s v="Books"/>
    <s v="Cookbook"/>
    <d v="2024-09-16T00:00:00"/>
    <d v="2024-09-23T00:00:00"/>
    <n v="9"/>
    <n v="30"/>
    <s v="Completed"/>
    <s v="China"/>
    <s v="Mobile Money"/>
    <s v="2024"/>
  </r>
  <r>
    <n v="160"/>
    <s v="Randall Johnson"/>
    <s v="Apparel"/>
    <s v="T-Shirt"/>
    <d v="2024-10-24T00:00:00"/>
    <d v="2024-11-12T00:00:00"/>
    <n v="6"/>
    <n v="146"/>
    <s v="Returned"/>
    <s v="Australia"/>
    <s v="Credit Card"/>
    <s v="2024"/>
  </r>
  <r>
    <n v="161"/>
    <s v="Ryan Pope"/>
    <s v="Home Decor"/>
    <s v="Curtains"/>
    <d v="2024-12-16T00:00:00"/>
    <d v="2024-12-20T00:00:00"/>
    <n v="8"/>
    <n v="722"/>
    <s v="Completed"/>
    <s v="China"/>
    <s v="Bank Transfer"/>
    <s v="2024"/>
  </r>
  <r>
    <n v="162"/>
    <s v="Jay Bennett"/>
    <s v="Electronics"/>
    <s v="Headphones"/>
    <d v="2024-01-19T00:00:00"/>
    <d v="2024-02-02T00:00:00"/>
    <n v="5"/>
    <n v="216"/>
    <s v="Completed"/>
    <s v="Australia"/>
    <s v="Bank Transfer"/>
    <s v="2024"/>
  </r>
  <r>
    <n v="163"/>
    <s v="Lonnie Hart"/>
    <s v="Electronics"/>
    <s v="Laptop"/>
    <d v="2024-05-26T00:00:00"/>
    <d v="2024-06-02T00:00:00"/>
    <n v="6"/>
    <n v="892"/>
    <s v="Returned"/>
    <s v="United Kingdom"/>
    <s v="Credit Card"/>
    <s v="2024"/>
  </r>
  <r>
    <n v="164"/>
    <s v="Eric Patrick"/>
    <s v="Electronics"/>
    <s v="Headphones"/>
    <d v="2024-02-10T00:00:00"/>
    <d v="2024-02-18T00:00:00"/>
    <n v="7"/>
    <n v="626"/>
    <s v="Returned"/>
    <s v="United Kingdom"/>
    <s v="Cash"/>
    <s v="2024"/>
  </r>
  <r>
    <n v="165"/>
    <s v="Rhonda Brown"/>
    <s v="Electronics"/>
    <s v="Tablet"/>
    <d v="2024-11-10T00:00:00"/>
    <d v="2024-11-24T00:00:00"/>
    <n v="7"/>
    <n v="291"/>
    <s v="Completed"/>
    <s v="Nigeria"/>
    <s v="Credit Card"/>
    <s v="2024"/>
  </r>
  <r>
    <n v="166"/>
    <s v="Emily Price"/>
    <s v="Groceries"/>
    <s v="Cereal"/>
    <d v="2024-09-19T00:00:00"/>
    <d v="2024-10-09T00:00:00"/>
    <n v="3"/>
    <n v="985"/>
    <s v="Returned"/>
    <s v="Australia"/>
    <s v="Cash"/>
    <s v="2024"/>
  </r>
  <r>
    <n v="167"/>
    <s v="Jill Jackson"/>
    <s v="Books"/>
    <s v="Children's Book"/>
    <d v="2024-10-14T00:00:00"/>
    <d v="2024-10-27T00:00:00"/>
    <n v="2"/>
    <n v="278"/>
    <s v="Returned"/>
    <s v="United Kingdom"/>
    <s v="Mobile Money"/>
    <s v="2024"/>
  </r>
  <r>
    <n v="168"/>
    <s v="Ashley Wilson"/>
    <s v="Groceries"/>
    <s v="Pasta"/>
    <d v="2024-11-09T00:00:00"/>
    <d v="2024-11-16T00:00:00"/>
    <n v="5"/>
    <n v="720"/>
    <s v="Completed"/>
    <s v="China"/>
    <s v="Credit Card"/>
    <s v="2024"/>
  </r>
  <r>
    <n v="169"/>
    <s v="Ashley Greer PhD"/>
    <s v="Apparel"/>
    <s v="T-Shirt"/>
    <d v="2024-08-19T00:00:00"/>
    <d v="2024-09-01T00:00:00"/>
    <n v="3"/>
    <n v="930"/>
    <s v="Completed"/>
    <s v="Nigeria"/>
    <s v="Cash"/>
    <s v="2024"/>
  </r>
  <r>
    <n v="170"/>
    <s v="Charles Clark"/>
    <s v="Apparel"/>
    <s v="Jeans"/>
    <d v="2024-07-04T00:00:00"/>
    <d v="2024-07-17T00:00:00"/>
    <n v="9"/>
    <n v="239"/>
    <s v="Completed"/>
    <s v="Australia"/>
    <s v="Cash"/>
    <s v="2024"/>
  </r>
  <r>
    <n v="171"/>
    <s v="Brandi Thomas"/>
    <s v="Books"/>
    <s v="Non-Fiction"/>
    <d v="2024-11-09T00:00:00"/>
    <d v="2024-11-22T00:00:00"/>
    <n v="2"/>
    <n v="77"/>
    <s v="Returned"/>
    <s v="United States"/>
    <s v="Credit Card"/>
    <s v="2024"/>
  </r>
  <r>
    <n v="172"/>
    <s v="Mark Burton"/>
    <s v="Groceries"/>
    <s v="Juice"/>
    <d v="2024-07-29T00:00:00"/>
    <d v="2024-08-08T00:00:00"/>
    <n v="7"/>
    <n v="853"/>
    <s v="Completed"/>
    <s v="Nigeria"/>
    <s v="Mobile Money"/>
    <s v="2024"/>
  </r>
  <r>
    <n v="173"/>
    <s v="Paul Neal"/>
    <s v="Home Decor"/>
    <s v="Table Lamp"/>
    <d v="2024-08-18T00:00:00"/>
    <d v="2024-08-25T00:00:00"/>
    <n v="8"/>
    <n v="706"/>
    <s v="Completed"/>
    <s v="Nigeria"/>
    <s v="Mobile Money"/>
    <s v="2024"/>
  </r>
  <r>
    <n v="174"/>
    <s v="Raymond Oconnor"/>
    <s v="Books"/>
    <s v="Cookbook"/>
    <d v="2024-04-03T00:00:00"/>
    <d v="2024-04-11T00:00:00"/>
    <n v="3"/>
    <n v="453"/>
    <s v="Completed"/>
    <s v="Nigeria"/>
    <s v="Cash"/>
    <s v="2024"/>
  </r>
  <r>
    <n v="175"/>
    <s v="Aaron Rubio"/>
    <s v="Apparel"/>
    <s v="Jacket"/>
    <d v="2024-11-10T00:00:00"/>
    <d v="2024-11-18T00:00:00"/>
    <n v="9"/>
    <n v="105"/>
    <s v="Returned"/>
    <s v="Nigeria"/>
    <s v="Cash"/>
    <s v="2024"/>
  </r>
  <r>
    <n v="176"/>
    <s v="Steven Martin"/>
    <s v="Books"/>
    <s v="Non-Fiction"/>
    <d v="2024-03-28T00:00:00"/>
    <d v="2024-04-08T00:00:00"/>
    <n v="10"/>
    <n v="747"/>
    <s v="Returned"/>
    <s v="Nigeria"/>
    <s v="Cash"/>
    <s v="2024"/>
  </r>
  <r>
    <n v="177"/>
    <s v="Jennifer Anderson MD"/>
    <s v="Apparel"/>
    <s v="Dress"/>
    <d v="2024-08-01T00:00:00"/>
    <d v="2024-08-11T00:00:00"/>
    <n v="10"/>
    <n v="664"/>
    <s v="Returned"/>
    <s v="Australia"/>
    <s v="Bank Transfer"/>
    <s v="2024"/>
  </r>
  <r>
    <n v="178"/>
    <s v="Emily Taylor"/>
    <s v="Groceries"/>
    <s v="Pasta"/>
    <d v="2024-06-23T00:00:00"/>
    <d v="2024-06-27T00:00:00"/>
    <n v="10"/>
    <n v="157"/>
    <s v="Returned"/>
    <s v="United States"/>
    <s v="Bank Transfer"/>
    <s v="2024"/>
  </r>
  <r>
    <n v="179"/>
    <s v="Matthew Bowers"/>
    <s v="Apparel"/>
    <s v="Sneakers"/>
    <d v="2024-03-03T00:00:00"/>
    <d v="2024-03-15T00:00:00"/>
    <n v="5"/>
    <n v="470"/>
    <s v="Completed"/>
    <s v="Australia"/>
    <s v="Bank Transfer"/>
    <s v="2024"/>
  </r>
  <r>
    <n v="180"/>
    <s v="Samantha Green"/>
    <s v="Apparel"/>
    <s v="Jacket"/>
    <d v="2024-07-06T00:00:00"/>
    <d v="2024-07-16T00:00:00"/>
    <n v="7"/>
    <n v="384"/>
    <s v="Completed"/>
    <s v="Australia"/>
    <s v="Mobile Money"/>
    <s v="2024"/>
  </r>
  <r>
    <n v="181"/>
    <s v="Jesse Ward"/>
    <s v="Books"/>
    <s v="Children's Book"/>
    <d v="2024-10-08T00:00:00"/>
    <d v="2024-10-12T00:00:00"/>
    <n v="5"/>
    <n v="855"/>
    <s v="Completed"/>
    <s v="Nigeria"/>
    <s v="Cash"/>
    <s v="2024"/>
  </r>
  <r>
    <n v="182"/>
    <s v="Tyler Johnson"/>
    <s v="Apparel"/>
    <s v="Jeans"/>
    <d v="2024-11-04T00:00:00"/>
    <d v="2024-11-16T00:00:00"/>
    <n v="9"/>
    <n v="421"/>
    <s v="Completed"/>
    <s v="Nigeria"/>
    <s v="Mobile Money"/>
    <s v="2024"/>
  </r>
  <r>
    <n v="183"/>
    <s v="Patricia Collins"/>
    <s v="Apparel"/>
    <s v="Dress"/>
    <d v="2024-09-20T00:00:00"/>
    <d v="2024-09-27T00:00:00"/>
    <n v="3"/>
    <n v="345"/>
    <s v="Completed"/>
    <s v="Nigeria"/>
    <s v="Bank Transfer"/>
    <s v="2024"/>
  </r>
  <r>
    <n v="184"/>
    <s v="Jacob Bonilla"/>
    <s v="Groceries"/>
    <s v="Juice"/>
    <d v="2024-06-02T00:00:00"/>
    <d v="2024-06-15T00:00:00"/>
    <n v="10"/>
    <n v="354"/>
    <s v="Returned"/>
    <s v="Nigeria"/>
    <s v="Bank Transfer"/>
    <s v="2024"/>
  </r>
  <r>
    <n v="185"/>
    <s v="Anthony Shea DDS"/>
    <s v="Electronics"/>
    <s v="Headphones"/>
    <d v="2024-10-25T00:00:00"/>
    <d v="2024-11-06T00:00:00"/>
    <n v="5"/>
    <n v="825"/>
    <s v="Returned"/>
    <s v="Nigeria"/>
    <s v="Mobile Money"/>
    <s v="2024"/>
  </r>
  <r>
    <n v="186"/>
    <s v="Kathy Walsh"/>
    <s v="Groceries"/>
    <s v="Cereal"/>
    <d v="2024-12-01T00:00:00"/>
    <d v="2024-12-04T00:00:00"/>
    <n v="10"/>
    <n v="601"/>
    <s v="Returned"/>
    <s v="Australia"/>
    <s v="Mobile Money"/>
    <s v="2024"/>
  </r>
  <r>
    <n v="187"/>
    <s v="Cynthia Green"/>
    <s v="Groceries"/>
    <s v="Pasta"/>
    <d v="2024-09-25T00:00:00"/>
    <d v="2024-10-07T00:00:00"/>
    <n v="10"/>
    <n v="803"/>
    <s v="Completed"/>
    <s v="United Kingdom"/>
    <s v="Bank Transfer"/>
    <s v="2024"/>
  </r>
  <r>
    <n v="188"/>
    <s v="Melissa Williams"/>
    <s v="Electronics"/>
    <s v="Laptop"/>
    <d v="2024-09-22T00:00:00"/>
    <d v="2024-10-07T00:00:00"/>
    <n v="4"/>
    <n v="584"/>
    <s v="Returned"/>
    <s v="United States"/>
    <s v="Mobile Money"/>
    <s v="2024"/>
  </r>
  <r>
    <n v="189"/>
    <s v="Anthony Evans"/>
    <s v="Groceries"/>
    <s v="Cereal"/>
    <d v="2024-03-29T00:00:00"/>
    <d v="2024-04-03T00:00:00"/>
    <n v="8"/>
    <n v="944"/>
    <s v="Returned"/>
    <s v="Nigeria"/>
    <s v="Credit Card"/>
    <s v="2024"/>
  </r>
  <r>
    <n v="190"/>
    <s v="Antonio Norman"/>
    <s v="Home Decor"/>
    <s v="Cushion"/>
    <d v="2024-11-08T00:00:00"/>
    <d v="2024-11-20T00:00:00"/>
    <n v="8"/>
    <n v="206"/>
    <s v="Returned"/>
    <s v="Australia"/>
    <s v="Cash"/>
    <s v="2024"/>
  </r>
  <r>
    <n v="191"/>
    <s v="Kenneth Underwood"/>
    <s v="Groceries"/>
    <s v="Cereal"/>
    <d v="2024-10-13T00:00:00"/>
    <d v="2024-10-21T00:00:00"/>
    <n v="5"/>
    <n v="304"/>
    <s v="Returned"/>
    <s v="Australia"/>
    <s v="Bank Transfer"/>
    <s v="2024"/>
  </r>
  <r>
    <n v="192"/>
    <s v="Danielle Phillips"/>
    <s v="Electronics"/>
    <s v="Tablet"/>
    <d v="2024-12-31T00:00:00"/>
    <d v="2025-01-14T00:00:00"/>
    <n v="2"/>
    <n v="364"/>
    <s v="Returned"/>
    <s v="China"/>
    <s v="Cash"/>
    <s v="2024"/>
  </r>
  <r>
    <n v="193"/>
    <s v="Curtis Wilkerson"/>
    <s v="Groceries"/>
    <s v="Pasta"/>
    <d v="2024-04-13T00:00:00"/>
    <d v="2024-04-26T00:00:00"/>
    <n v="9"/>
    <n v="287"/>
    <s v="Completed"/>
    <s v="Nigeria"/>
    <s v="Credit Card"/>
    <s v="2024"/>
  </r>
  <r>
    <n v="194"/>
    <s v="Kathryn Price"/>
    <s v="Electronics"/>
    <s v="Camera"/>
    <d v="2024-10-27T00:00:00"/>
    <d v="2024-11-03T00:00:00"/>
    <n v="4"/>
    <n v="258"/>
    <s v="Completed"/>
    <s v="Australia"/>
    <s v="Credit Card"/>
    <s v="2024"/>
  </r>
  <r>
    <n v="195"/>
    <s v="Kevin Hall"/>
    <s v="Apparel"/>
    <s v="T-Shirt"/>
    <d v="2024-02-21T00:00:00"/>
    <d v="2024-03-06T00:00:00"/>
    <n v="7"/>
    <n v="348"/>
    <s v="Completed"/>
    <s v="Nigeria"/>
    <s v="Credit Card"/>
    <s v="2024"/>
  </r>
  <r>
    <n v="196"/>
    <s v="Kristy Hart"/>
    <s v="Apparel"/>
    <s v="Jacket"/>
    <d v="2024-06-13T00:00:00"/>
    <d v="2024-06-17T00:00:00"/>
    <n v="5"/>
    <n v="671"/>
    <s v="Returned"/>
    <s v="Australia"/>
    <s v="Mobile Money"/>
    <s v="2024"/>
  </r>
  <r>
    <n v="197"/>
    <s v="Joseph Smith"/>
    <s v="Books"/>
    <s v="Non-Fiction"/>
    <d v="2024-09-30T00:00:00"/>
    <d v="2024-10-06T00:00:00"/>
    <n v="1"/>
    <n v="945"/>
    <s v="Completed"/>
    <s v="Australia"/>
    <s v="Bank Transfer"/>
    <s v="2024"/>
  </r>
  <r>
    <n v="198"/>
    <s v="Sarah Valencia"/>
    <s v="Electronics"/>
    <s v="Headphones"/>
    <d v="2024-09-10T00:00:00"/>
    <d v="2024-09-21T00:00:00"/>
    <n v="3"/>
    <n v="969"/>
    <s v="Completed"/>
    <s v="Nigeria"/>
    <s v="Cash"/>
    <s v="2024"/>
  </r>
  <r>
    <n v="199"/>
    <s v="Patricia Bradley"/>
    <s v="Apparel"/>
    <s v="T-Shirt"/>
    <d v="2024-06-18T00:00:00"/>
    <d v="2024-06-24T00:00:00"/>
    <n v="3"/>
    <n v="758"/>
    <s v="Returned"/>
    <s v="China"/>
    <s v="Cash"/>
    <s v="2024"/>
  </r>
  <r>
    <n v="200"/>
    <s v="William Jackson"/>
    <s v="Apparel"/>
    <s v="T-Shirt"/>
    <d v="2024-06-21T00:00:00"/>
    <d v="2024-06-25T00:00:00"/>
    <n v="5"/>
    <n v="591"/>
    <s v="Completed"/>
    <s v="Nigeria"/>
    <s v="Mobile Money"/>
    <s v="2024"/>
  </r>
  <r>
    <n v="201"/>
    <s v="Michelle Williams"/>
    <s v="Books"/>
    <s v="Children's Book"/>
    <d v="2024-08-06T00:00:00"/>
    <d v="2024-08-18T00:00:00"/>
    <n v="9"/>
    <n v="345"/>
    <s v="Returned"/>
    <s v="Australia"/>
    <s v="Bank Transfer"/>
    <s v="2024"/>
  </r>
  <r>
    <n v="202"/>
    <s v="Fernando Lynn"/>
    <s v="Groceries"/>
    <s v="Pasta"/>
    <d v="2024-08-16T00:00:00"/>
    <d v="2024-08-29T00:00:00"/>
    <n v="5"/>
    <n v="986"/>
    <s v="Returned"/>
    <s v="United States"/>
    <s v="Mobile Money"/>
    <s v="2024"/>
  </r>
  <r>
    <n v="203"/>
    <s v="Lisa Webb"/>
    <s v="Books"/>
    <s v="Fiction"/>
    <d v="2024-05-13T00:00:00"/>
    <d v="2024-05-20T00:00:00"/>
    <n v="6"/>
    <n v="719"/>
    <s v="Returned"/>
    <s v="Australia"/>
    <s v="Bank Transfer"/>
    <s v="2024"/>
  </r>
  <r>
    <n v="204"/>
    <s v="Jennifer Spencer"/>
    <s v="Electronics"/>
    <s v="Headphones"/>
    <d v="2024-06-06T00:00:00"/>
    <d v="2024-06-18T00:00:00"/>
    <n v="3"/>
    <n v="425"/>
    <s v="Returned"/>
    <s v="Nigeria"/>
    <s v="Bank Transfer"/>
    <s v="2024"/>
  </r>
  <r>
    <n v="205"/>
    <s v="Sara Hernandez"/>
    <s v="Home Decor"/>
    <s v="Table Lamp"/>
    <d v="2024-11-23T00:00:00"/>
    <d v="2024-11-29T00:00:00"/>
    <n v="5"/>
    <n v="386"/>
    <s v="Completed"/>
    <s v="Nigeria"/>
    <s v="Bank Transfer"/>
    <s v="2024"/>
  </r>
  <r>
    <n v="206"/>
    <s v="Steven Baker"/>
    <s v="Books"/>
    <s v="Children's Book"/>
    <d v="2024-10-02T00:00:00"/>
    <d v="2024-10-09T00:00:00"/>
    <n v="4"/>
    <n v="790"/>
    <s v="Completed"/>
    <s v="Australia"/>
    <s v="Credit Card"/>
    <s v="2024"/>
  </r>
  <r>
    <n v="207"/>
    <s v="Dennis Marshall"/>
    <s v="Books"/>
    <s v="Children's Book"/>
    <d v="2024-09-27T00:00:00"/>
    <d v="2024-10-07T00:00:00"/>
    <n v="6"/>
    <n v="89"/>
    <s v="Completed"/>
    <s v="Nigeria"/>
    <s v="Credit Card"/>
    <s v="2024"/>
  </r>
  <r>
    <n v="208"/>
    <s v="Cynthia Evans"/>
    <s v="Books"/>
    <s v="Children's Book"/>
    <d v="2024-02-29T00:00:00"/>
    <d v="2024-03-08T00:00:00"/>
    <n v="4"/>
    <n v="744"/>
    <s v="Completed"/>
    <s v="Nigeria"/>
    <s v="Credit Card"/>
    <s v="2024"/>
  </r>
  <r>
    <n v="209"/>
    <s v="Beth Henderson"/>
    <s v="Books"/>
    <s v="Fiction"/>
    <d v="2024-10-13T00:00:00"/>
    <d v="2024-10-25T00:00:00"/>
    <n v="8"/>
    <n v="698"/>
    <s v="Returned"/>
    <s v="United Kingdom"/>
    <s v="Bank Transfer"/>
    <s v="2024"/>
  </r>
  <r>
    <n v="210"/>
    <s v="Thomas Sloan"/>
    <s v="Electronics"/>
    <s v="Headphones"/>
    <d v="2024-05-10T00:00:00"/>
    <d v="2024-05-13T00:00:00"/>
    <n v="1"/>
    <n v="773"/>
    <s v="Completed"/>
    <s v="Australia"/>
    <s v="Bank Transfer"/>
    <s v="2024"/>
  </r>
  <r>
    <n v="211"/>
    <s v="Kara Jackson"/>
    <s v="Groceries"/>
    <s v="Milk"/>
    <d v="2024-07-12T00:00:00"/>
    <d v="2024-07-17T00:00:00"/>
    <n v="7"/>
    <n v="92"/>
    <s v="Completed"/>
    <s v="Nigeria"/>
    <s v="Mobile Money"/>
    <s v="2024"/>
  </r>
  <r>
    <n v="212"/>
    <s v="Steve Rivera"/>
    <s v="Home Decor"/>
    <s v="Table Lamp"/>
    <d v="2024-04-01T00:00:00"/>
    <d v="2024-04-12T00:00:00"/>
    <n v="9"/>
    <n v="412"/>
    <s v="Returned"/>
    <s v="Nigeria"/>
    <s v="Credit Card"/>
    <s v="2024"/>
  </r>
  <r>
    <n v="213"/>
    <s v="Caitlin Collins"/>
    <s v="Apparel"/>
    <s v="T-Shirt"/>
    <d v="2024-01-17T00:00:00"/>
    <d v="2024-01-27T00:00:00"/>
    <n v="7"/>
    <n v="639"/>
    <s v="Completed"/>
    <s v="United Kingdom"/>
    <s v="Credit Card"/>
    <s v="2024"/>
  </r>
  <r>
    <n v="214"/>
    <s v="Corey Whitaker"/>
    <s v="Apparel"/>
    <s v="T-Shirt"/>
    <d v="2024-02-21T00:00:00"/>
    <d v="2024-03-05T00:00:00"/>
    <n v="10"/>
    <n v="44"/>
    <s v="Returned"/>
    <s v="China"/>
    <s v="Cash"/>
    <s v="2024"/>
  </r>
  <r>
    <n v="215"/>
    <s v="Madison Martinez"/>
    <s v="Electronics"/>
    <s v="Laptop"/>
    <d v="2024-01-23T00:00:00"/>
    <d v="2024-02-05T00:00:00"/>
    <n v="7"/>
    <n v="459"/>
    <s v="Completed"/>
    <s v="Australia"/>
    <s v="Credit Card"/>
    <s v="2024"/>
  </r>
  <r>
    <n v="216"/>
    <s v="Penny Lewis"/>
    <s v="Books"/>
    <s v="Cookbook"/>
    <d v="2024-12-10T00:00:00"/>
    <d v="2024-12-19T00:00:00"/>
    <n v="6"/>
    <n v="252"/>
    <s v="Returned"/>
    <s v="United States"/>
    <s v="Cash"/>
    <s v="2024"/>
  </r>
  <r>
    <n v="217"/>
    <s v="Carlos Thompson"/>
    <s v="Books"/>
    <s v="Non-Fiction"/>
    <d v="2024-07-30T00:00:00"/>
    <d v="2024-08-06T00:00:00"/>
    <n v="5"/>
    <n v="291"/>
    <s v="Returned"/>
    <s v="Australia"/>
    <s v="Cash"/>
    <s v="2024"/>
  </r>
  <r>
    <n v="218"/>
    <s v="James Bailey"/>
    <s v="Apparel"/>
    <s v="Sneakers"/>
    <d v="2024-10-11T00:00:00"/>
    <d v="2024-10-19T00:00:00"/>
    <n v="8"/>
    <n v="58"/>
    <s v="Returned"/>
    <s v="United States"/>
    <s v="Bank Transfer"/>
    <s v="2024"/>
  </r>
  <r>
    <n v="219"/>
    <s v="Brian Hunt"/>
    <s v="Home Decor"/>
    <s v="Wall Art"/>
    <d v="2024-07-28T00:00:00"/>
    <d v="2024-08-09T00:00:00"/>
    <n v="3"/>
    <n v="317"/>
    <s v="Returned"/>
    <s v="China"/>
    <s v="Cash"/>
    <s v="2024"/>
  </r>
  <r>
    <n v="220"/>
    <s v="Sarah Pittman"/>
    <s v="Electronics"/>
    <s v="Camera"/>
    <d v="2024-04-07T00:00:00"/>
    <d v="2024-04-19T00:00:00"/>
    <n v="1"/>
    <n v="284"/>
    <s v="Returned"/>
    <s v="China"/>
    <s v="Mobile Money"/>
    <s v="2024"/>
  </r>
  <r>
    <n v="221"/>
    <s v="Courtney Walker"/>
    <s v="Electronics"/>
    <s v="Smartphone"/>
    <d v="2024-04-06T00:00:00"/>
    <d v="2024-04-09T00:00:00"/>
    <n v="10"/>
    <n v="751"/>
    <s v="Completed"/>
    <s v="Nigeria"/>
    <s v="Cash"/>
    <s v="2024"/>
  </r>
  <r>
    <n v="222"/>
    <s v="Edward York"/>
    <s v="Groceries"/>
    <s v="Pasta"/>
    <d v="2024-06-19T00:00:00"/>
    <d v="2024-07-03T00:00:00"/>
    <n v="5"/>
    <n v="989"/>
    <s v="Completed"/>
    <s v="Australia"/>
    <s v="Mobile Money"/>
    <s v="2024"/>
  </r>
  <r>
    <n v="223"/>
    <s v="Steve Mason"/>
    <s v="Electronics"/>
    <s v="Headphones"/>
    <d v="2024-05-04T00:00:00"/>
    <d v="2024-05-17T00:00:00"/>
    <n v="10"/>
    <n v="730"/>
    <s v="Completed"/>
    <s v="Australia"/>
    <s v="Mobile Money"/>
    <s v="2024"/>
  </r>
  <r>
    <n v="224"/>
    <s v="Penny Anderson"/>
    <s v="Apparel"/>
    <s v="Jacket"/>
    <d v="2024-06-09T00:00:00"/>
    <d v="2024-06-19T00:00:00"/>
    <n v="7"/>
    <n v="56"/>
    <s v="Returned"/>
    <s v="Nigeria"/>
    <s v="Cash"/>
    <s v="2024"/>
  </r>
  <r>
    <n v="225"/>
    <s v="Joseph Cross"/>
    <s v="Apparel"/>
    <s v="T-Shirt"/>
    <d v="2024-05-13T00:00:00"/>
    <d v="2024-05-16T00:00:00"/>
    <n v="9"/>
    <n v="967"/>
    <s v="Returned"/>
    <s v="Nigeria"/>
    <s v="Mobile Money"/>
    <s v="2024"/>
  </r>
  <r>
    <n v="226"/>
    <s v="Shawn Collins"/>
    <s v="Groceries"/>
    <s v="Cereal"/>
    <d v="2024-03-19T00:00:00"/>
    <d v="2024-04-08T00:00:00"/>
    <n v="4"/>
    <n v="347"/>
    <s v="Returned"/>
    <s v="Australia"/>
    <s v="Credit Card"/>
    <s v="2024"/>
  </r>
  <r>
    <n v="227"/>
    <s v="Joy Meyer"/>
    <s v="Apparel"/>
    <s v="Sneakers"/>
    <d v="2024-10-08T00:00:00"/>
    <d v="2024-10-17T00:00:00"/>
    <n v="6"/>
    <n v="273"/>
    <s v="Returned"/>
    <s v="United Kingdom"/>
    <s v="Bank Transfer"/>
    <s v="2024"/>
  </r>
  <r>
    <n v="228"/>
    <s v="Alex Wagner"/>
    <s v="Apparel"/>
    <s v="Dress"/>
    <d v="2024-11-24T00:00:00"/>
    <d v="2024-11-27T00:00:00"/>
    <n v="1"/>
    <n v="546"/>
    <s v="Returned"/>
    <s v="Australia"/>
    <s v="Cash"/>
    <s v="2024"/>
  </r>
  <r>
    <n v="229"/>
    <s v="Martha Smith"/>
    <s v="Electronics"/>
    <s v="Smartphone"/>
    <d v="2024-07-30T00:00:00"/>
    <d v="2024-08-10T00:00:00"/>
    <n v="3"/>
    <n v="872"/>
    <s v="Completed"/>
    <s v="Nigeria"/>
    <s v="Cash"/>
    <s v="2024"/>
  </r>
  <r>
    <n v="230"/>
    <s v="Matthew Bates"/>
    <s v="Apparel"/>
    <s v="T-Shirt"/>
    <d v="2024-04-21T00:00:00"/>
    <d v="2024-04-28T00:00:00"/>
    <n v="9"/>
    <n v="476"/>
    <s v="Returned"/>
    <s v="United States"/>
    <s v="Bank Transfer"/>
    <s v="2024"/>
  </r>
  <r>
    <n v="231"/>
    <s v="Autumn Wilson"/>
    <s v="Books"/>
    <s v="Children's Book"/>
    <d v="2024-12-03T00:00:00"/>
    <d v="2024-12-12T00:00:00"/>
    <n v="8"/>
    <n v="26"/>
    <s v="Returned"/>
    <s v="Australia"/>
    <s v="Cash"/>
    <s v="2024"/>
  </r>
  <r>
    <n v="232"/>
    <s v="Michael Meadows"/>
    <s v="Electronics"/>
    <s v="Camera"/>
    <d v="2024-12-23T00:00:00"/>
    <d v="2025-01-05T00:00:00"/>
    <n v="7"/>
    <n v="835"/>
    <s v="Completed"/>
    <s v="Australia"/>
    <s v="Bank Transfer"/>
    <s v="2024"/>
  </r>
  <r>
    <n v="233"/>
    <s v="Sarah Ward"/>
    <s v="Home Decor"/>
    <s v="Wall Art"/>
    <d v="2024-02-10T00:00:00"/>
    <d v="2024-02-23T00:00:00"/>
    <n v="6"/>
    <n v="992"/>
    <s v="Returned"/>
    <s v="China"/>
    <s v="Mobile Money"/>
    <s v="2024"/>
  </r>
  <r>
    <n v="234"/>
    <s v="Charles Holland"/>
    <s v="Apparel"/>
    <s v="Jeans"/>
    <d v="2024-06-02T00:00:00"/>
    <d v="2024-06-11T00:00:00"/>
    <n v="2"/>
    <n v="679"/>
    <s v="Completed"/>
    <s v="United Kingdom"/>
    <s v="Mobile Money"/>
    <s v="2024"/>
  </r>
  <r>
    <n v="235"/>
    <s v="Robert White"/>
    <s v="Groceries"/>
    <s v="Milk"/>
    <d v="2024-07-12T00:00:00"/>
    <d v="2024-07-25T00:00:00"/>
    <n v="9"/>
    <n v="497"/>
    <s v="Returned"/>
    <s v="Australia"/>
    <s v="Bank Transfer"/>
    <s v="2024"/>
  </r>
  <r>
    <n v="236"/>
    <s v="Karen Fisher"/>
    <s v="Apparel"/>
    <s v="T-Shirt"/>
    <d v="2024-09-12T00:00:00"/>
    <d v="2024-09-20T00:00:00"/>
    <n v="7"/>
    <n v="670"/>
    <s v="Returned"/>
    <s v="United Kingdom"/>
    <s v="Bank Transfer"/>
    <s v="2024"/>
  </r>
  <r>
    <n v="237"/>
    <s v="Jason Williams"/>
    <s v="Home Decor"/>
    <s v="Table Lamp"/>
    <d v="2024-02-08T00:00:00"/>
    <d v="2024-02-21T00:00:00"/>
    <n v="5"/>
    <n v="930"/>
    <s v="Returned"/>
    <s v="Nigeria"/>
    <s v="Credit Card"/>
    <s v="2024"/>
  </r>
  <r>
    <n v="238"/>
    <s v="Vanessa Santiago"/>
    <s v="Electronics"/>
    <s v="Laptop"/>
    <d v="2024-06-10T00:00:00"/>
    <d v="2024-06-19T00:00:00"/>
    <n v="1"/>
    <n v="994"/>
    <s v="Completed"/>
    <s v="Australia"/>
    <s v="Mobile Money"/>
    <s v="2024"/>
  </r>
  <r>
    <n v="239"/>
    <s v="Erica Rivera"/>
    <s v="Books"/>
    <s v="Biography"/>
    <d v="2024-07-15T00:00:00"/>
    <d v="2024-07-28T00:00:00"/>
    <n v="3"/>
    <n v="819"/>
    <s v="Returned"/>
    <s v="Nigeria"/>
    <s v="Mobile Money"/>
    <s v="2024"/>
  </r>
  <r>
    <n v="240"/>
    <s v="Alicia Powell"/>
    <s v="Books"/>
    <s v="Cookbook"/>
    <d v="2024-10-31T00:00:00"/>
    <d v="2024-11-14T00:00:00"/>
    <n v="7"/>
    <n v="802"/>
    <s v="Returned"/>
    <s v="United States"/>
    <s v="Credit Card"/>
    <s v="2024"/>
  </r>
  <r>
    <n v="241"/>
    <s v="Brian Prince"/>
    <s v="Apparel"/>
    <s v="T-Shirt"/>
    <d v="2024-02-12T00:00:00"/>
    <d v="2024-02-23T00:00:00"/>
    <n v="5"/>
    <n v="167"/>
    <s v="Returned"/>
    <s v="China"/>
    <s v="Cash"/>
    <s v="2024"/>
  </r>
  <r>
    <n v="242"/>
    <s v="Janice Petty"/>
    <s v="Books"/>
    <s v="Fiction"/>
    <d v="2024-11-01T00:00:00"/>
    <d v="2024-11-06T00:00:00"/>
    <n v="10"/>
    <n v="813"/>
    <s v="Completed"/>
    <s v="United States"/>
    <s v="Mobile Money"/>
    <s v="2024"/>
  </r>
  <r>
    <n v="243"/>
    <s v="Nicole Evans"/>
    <s v="Home Decor"/>
    <s v="Wall Art"/>
    <d v="2024-07-17T00:00:00"/>
    <d v="2024-07-23T00:00:00"/>
    <n v="2"/>
    <n v="752"/>
    <s v="Returned"/>
    <s v="Nigeria"/>
    <s v="Credit Card"/>
    <s v="2024"/>
  </r>
  <r>
    <n v="244"/>
    <s v="Anthony Adams"/>
    <s v="Home Decor"/>
    <s v="Wall Art"/>
    <d v="2024-02-09T00:00:00"/>
    <d v="2024-02-13T00:00:00"/>
    <n v="6"/>
    <n v="267"/>
    <s v="Returned"/>
    <s v="Brazil"/>
    <s v="Cash"/>
    <s v="2024"/>
  </r>
  <r>
    <n v="245"/>
    <s v="Richard Jennings"/>
    <s v="Home Decor"/>
    <s v="Vase"/>
    <d v="2024-07-13T00:00:00"/>
    <d v="2024-07-19T00:00:00"/>
    <n v="6"/>
    <n v="460"/>
    <s v="Returned"/>
    <s v="United States"/>
    <s v="Mobile Money"/>
    <s v="2024"/>
  </r>
  <r>
    <n v="246"/>
    <s v="Douglas Baker"/>
    <s v="Home Decor"/>
    <s v="Curtains"/>
    <d v="2024-07-22T00:00:00"/>
    <d v="2024-07-25T00:00:00"/>
    <n v="6"/>
    <n v="308"/>
    <s v="Returned"/>
    <s v="Antarctica"/>
    <s v="Cash"/>
    <s v="2024"/>
  </r>
  <r>
    <n v="247"/>
    <s v="Michael Fox"/>
    <s v="Electronics"/>
    <s v="Camera"/>
    <d v="2024-04-12T00:00:00"/>
    <d v="2024-04-21T00:00:00"/>
    <n v="10"/>
    <n v="568"/>
    <s v="Completed"/>
    <s v="Brazil"/>
    <s v="Bank Transfer"/>
    <s v="2024"/>
  </r>
  <r>
    <n v="248"/>
    <s v="Lisa Oliver"/>
    <s v="Groceries"/>
    <s v="Pasta"/>
    <d v="2024-11-20T00:00:00"/>
    <d v="2024-12-12T00:00:00"/>
    <n v="5"/>
    <n v="257"/>
    <s v="Returned"/>
    <s v="United States"/>
    <s v="Bank Transfer"/>
    <s v="2024"/>
  </r>
  <r>
    <n v="249"/>
    <s v="Bradley Davis"/>
    <s v="Books"/>
    <s v="Cookbook"/>
    <d v="2024-12-20T00:00:00"/>
    <d v="2024-12-28T00:00:00"/>
    <n v="7"/>
    <n v="566"/>
    <s v="Returned"/>
    <s v="Brazil"/>
    <s v="Mobile Money"/>
    <s v="2024"/>
  </r>
  <r>
    <n v="250"/>
    <s v="Ronald Johns"/>
    <s v="Books"/>
    <s v="Cookbook"/>
    <d v="2024-11-22T00:00:00"/>
    <d v="2024-12-05T00:00:00"/>
    <n v="2"/>
    <n v="121"/>
    <s v="Returned"/>
    <s v="United Kingdom"/>
    <s v="Bank Transfer"/>
    <s v="2024"/>
  </r>
  <r>
    <n v="251"/>
    <s v="Alan Nunez"/>
    <s v="Groceries"/>
    <s v="Rice"/>
    <d v="2024-01-06T00:00:00"/>
    <d v="2024-01-14T00:00:00"/>
    <n v="2"/>
    <n v="274"/>
    <s v="Returned"/>
    <s v="Brazil"/>
    <s v="Credit Card"/>
    <s v="2024"/>
  </r>
  <r>
    <n v="252"/>
    <s v="Daniel Davenport"/>
    <s v="Electronics"/>
    <s v="Headphones"/>
    <d v="2024-12-22T00:00:00"/>
    <d v="2024-12-30T00:00:00"/>
    <n v="8"/>
    <n v="336"/>
    <s v="Completed"/>
    <s v="Brazil"/>
    <s v="Credit Card"/>
    <s v="2024"/>
  </r>
  <r>
    <n v="253"/>
    <s v="Angel Powers"/>
    <s v="Electronics"/>
    <s v="Smartphone"/>
    <d v="2024-06-24T00:00:00"/>
    <d v="2024-06-29T00:00:00"/>
    <n v="2"/>
    <n v="703"/>
    <s v="Returned"/>
    <s v="United Kingdom"/>
    <s v="Cash"/>
    <s v="2024"/>
  </r>
  <r>
    <n v="254"/>
    <s v="Ian Frazier"/>
    <s v="Electronics"/>
    <s v="Camera"/>
    <d v="2024-04-11T00:00:00"/>
    <d v="2024-04-21T00:00:00"/>
    <n v="8"/>
    <n v="616"/>
    <s v="Completed"/>
    <s v="China"/>
    <s v="Cash"/>
    <s v="2024"/>
  </r>
  <r>
    <n v="255"/>
    <s v="Matthew Miller"/>
    <s v="Apparel"/>
    <s v="Jeans"/>
    <d v="2024-05-22T00:00:00"/>
    <d v="2024-06-05T00:00:00"/>
    <n v="2"/>
    <n v="601"/>
    <s v="Completed"/>
    <s v="Brazil"/>
    <s v="Credit Card"/>
    <s v="2024"/>
  </r>
  <r>
    <n v="256"/>
    <s v="Angela Jones"/>
    <s v="Home Decor"/>
    <s v="Cushion"/>
    <d v="2024-04-10T00:00:00"/>
    <d v="2024-04-20T00:00:00"/>
    <n v="8"/>
    <n v="126"/>
    <s v="Returned"/>
    <s v="United States"/>
    <s v="Mobile Money"/>
    <s v="2024"/>
  </r>
  <r>
    <n v="257"/>
    <s v="Sarah Drake"/>
    <s v="Home Decor"/>
    <s v="Wall Art"/>
    <d v="2024-11-12T00:00:00"/>
    <d v="2024-11-24T00:00:00"/>
    <n v="3"/>
    <n v="843"/>
    <s v="Returned"/>
    <s v="Antarctica"/>
    <s v="Credit Card"/>
    <s v="2024"/>
  </r>
  <r>
    <n v="258"/>
    <s v="Sierra Williams"/>
    <s v="Electronics"/>
    <s v="Laptop"/>
    <d v="2024-07-10T00:00:00"/>
    <d v="2024-07-14T00:00:00"/>
    <n v="3"/>
    <n v="533"/>
    <s v="Returned"/>
    <s v="China"/>
    <s v="Credit Card"/>
    <s v="2024"/>
  </r>
  <r>
    <n v="259"/>
    <s v="Deborah Stephens"/>
    <s v="Apparel"/>
    <s v="Dress"/>
    <d v="2024-07-15T00:00:00"/>
    <d v="2024-07-27T00:00:00"/>
    <n v="7"/>
    <n v="200"/>
    <s v="Returned"/>
    <s v="China"/>
    <s v="Bank Transfer"/>
    <s v="2024"/>
  </r>
  <r>
    <n v="260"/>
    <s v="Brenda Martin"/>
    <s v="Groceries"/>
    <s v="Juice"/>
    <d v="2024-01-28T00:00:00"/>
    <d v="2024-02-07T00:00:00"/>
    <n v="6"/>
    <n v="984"/>
    <s v="Completed"/>
    <s v="Brazil"/>
    <s v="Bank Transfer"/>
    <s v="2024"/>
  </r>
  <r>
    <n v="261"/>
    <s v="Gary Wilson"/>
    <s v="Apparel"/>
    <s v="Sneakers"/>
    <d v="2024-10-14T00:00:00"/>
    <d v="2024-10-28T00:00:00"/>
    <n v="9"/>
    <n v="678"/>
    <s v="Returned"/>
    <s v="China"/>
    <s v="Bank Transfer"/>
    <s v="2024"/>
  </r>
  <r>
    <n v="262"/>
    <s v="Alison Williams"/>
    <s v="Groceries"/>
    <s v="Milk"/>
    <d v="2024-12-29T00:00:00"/>
    <d v="2025-01-02T00:00:00"/>
    <n v="8"/>
    <n v="510"/>
    <s v="Returned"/>
    <s v="Brazil"/>
    <s v="Mobile Money"/>
    <s v="2024"/>
  </r>
  <r>
    <n v="263"/>
    <s v="Rebecca Hoover"/>
    <s v="Apparel"/>
    <s v="Sneakers"/>
    <d v="2024-10-16T00:00:00"/>
    <d v="2024-10-29T00:00:00"/>
    <n v="8"/>
    <n v="572"/>
    <s v="Returned"/>
    <s v="Antarctica"/>
    <s v="Bank Transfer"/>
    <s v="2024"/>
  </r>
  <r>
    <n v="264"/>
    <s v="Joseph Blankenship"/>
    <s v="Electronics"/>
    <s v="Tablet"/>
    <d v="2024-10-05T00:00:00"/>
    <d v="2024-10-09T00:00:00"/>
    <n v="6"/>
    <n v="565"/>
    <s v="Returned"/>
    <s v="United Kingdom"/>
    <s v="Bank Transfer"/>
    <s v="2024"/>
  </r>
  <r>
    <n v="265"/>
    <s v="Robert Velez"/>
    <s v="Electronics"/>
    <s v="Laptop"/>
    <d v="2024-04-17T00:00:00"/>
    <d v="2024-04-24T00:00:00"/>
    <n v="10"/>
    <n v="715"/>
    <s v="Returned"/>
    <s v="United States"/>
    <s v="Cash"/>
    <s v="2024"/>
  </r>
  <r>
    <n v="266"/>
    <s v="Kimberly Scott"/>
    <s v="Groceries"/>
    <s v="Pasta"/>
    <d v="2024-11-11T00:00:00"/>
    <d v="2024-11-24T00:00:00"/>
    <n v="3"/>
    <n v="813"/>
    <s v="Completed"/>
    <s v="Brazil"/>
    <s v="Mobile Money"/>
    <s v="2024"/>
  </r>
  <r>
    <n v="267"/>
    <s v="Wendy Sanders"/>
    <s v="Home Decor"/>
    <s v="Cushion"/>
    <d v="2024-10-20T00:00:00"/>
    <d v="2024-10-31T00:00:00"/>
    <n v="5"/>
    <n v="985"/>
    <s v="Returned"/>
    <s v="United Kingdom"/>
    <s v="Bank Transfer"/>
    <s v="2024"/>
  </r>
  <r>
    <n v="268"/>
    <s v="Eric Cooper"/>
    <s v="Electronics"/>
    <s v="Laptop"/>
    <d v="2024-07-29T00:00:00"/>
    <d v="2024-08-04T00:00:00"/>
    <n v="1"/>
    <n v="293"/>
    <s v="Returned"/>
    <s v="United Kingdom"/>
    <s v="Credit Card"/>
    <s v="2024"/>
  </r>
  <r>
    <n v="269"/>
    <s v="Jessica Harris"/>
    <s v="Groceries"/>
    <s v="Cereal"/>
    <d v="2024-10-24T00:00:00"/>
    <d v="2024-10-30T00:00:00"/>
    <n v="1"/>
    <n v="899"/>
    <s v="Returned"/>
    <s v="United Kingdom"/>
    <s v="Bank Transfer"/>
    <s v="2024"/>
  </r>
  <r>
    <n v="270"/>
    <s v="Lisa Craig"/>
    <s v="Groceries"/>
    <s v="Cereal"/>
    <d v="2024-02-02T00:00:00"/>
    <d v="2024-02-11T00:00:00"/>
    <n v="9"/>
    <n v="417"/>
    <s v="Completed"/>
    <s v="Brazil"/>
    <s v="Bank Transfer"/>
    <s v="2024"/>
  </r>
  <r>
    <n v="271"/>
    <s v="Penny Gomez MD"/>
    <s v="Groceries"/>
    <s v="Cereal"/>
    <d v="2024-06-14T00:00:00"/>
    <d v="2024-06-18T00:00:00"/>
    <n v="5"/>
    <n v="355"/>
    <s v="Completed"/>
    <s v="Antarctica"/>
    <s v="Bank Transfer"/>
    <s v="2024"/>
  </r>
  <r>
    <n v="272"/>
    <s v="Hannah Richmond"/>
    <s v="Books"/>
    <s v="Children's Book"/>
    <d v="2024-06-24T00:00:00"/>
    <d v="2024-06-28T00:00:00"/>
    <n v="1"/>
    <n v="57"/>
    <s v="Completed"/>
    <s v="Brazil"/>
    <s v="Cash"/>
    <s v="2024"/>
  </r>
  <r>
    <n v="273"/>
    <s v="Debbie Russell"/>
    <s v="Electronics"/>
    <s v="Laptop"/>
    <d v="2024-08-13T00:00:00"/>
    <d v="2024-08-25T00:00:00"/>
    <n v="8"/>
    <n v="10"/>
    <s v="Returned"/>
    <s v="China"/>
    <s v="Credit Card"/>
    <s v="2024"/>
  </r>
  <r>
    <n v="274"/>
    <s v="Judy Murray"/>
    <s v="Electronics"/>
    <s v="Tablet"/>
    <d v="2024-12-06T00:00:00"/>
    <d v="2024-12-13T00:00:00"/>
    <n v="3"/>
    <n v="63"/>
    <s v="Returned"/>
    <s v="China"/>
    <s v="Credit Card"/>
    <s v="2024"/>
  </r>
  <r>
    <n v="275"/>
    <s v="Jennifer Gomez"/>
    <s v="Apparel"/>
    <s v="Sneakers"/>
    <d v="2024-12-01T00:00:00"/>
    <d v="2024-12-10T00:00:00"/>
    <n v="2"/>
    <n v="730"/>
    <s v="Completed"/>
    <s v="Brazil"/>
    <s v="Credit Card"/>
    <s v="2024"/>
  </r>
  <r>
    <n v="276"/>
    <s v="Hayden Shannon"/>
    <s v="Groceries"/>
    <s v="Rice"/>
    <d v="2024-03-08T00:00:00"/>
    <d v="2024-03-15T00:00:00"/>
    <n v="10"/>
    <n v="241"/>
    <s v="Completed"/>
    <s v="Antarctica"/>
    <s v="Credit Card"/>
    <s v="2024"/>
  </r>
  <r>
    <n v="277"/>
    <s v="Nicolas Salas II"/>
    <s v="Electronics"/>
    <s v="Tablet"/>
    <d v="2024-03-02T00:00:00"/>
    <d v="2024-03-15T00:00:00"/>
    <n v="7"/>
    <n v="720"/>
    <s v="Completed"/>
    <s v="Brazil"/>
    <s v="Credit Card"/>
    <s v="2024"/>
  </r>
  <r>
    <n v="278"/>
    <s v="Katherine Joyce"/>
    <s v="Apparel"/>
    <s v="Sneakers"/>
    <d v="2024-03-09T00:00:00"/>
    <d v="2024-03-20T00:00:00"/>
    <n v="3"/>
    <n v="80"/>
    <s v="Completed"/>
    <s v="Antarctica"/>
    <s v="Bank Transfer"/>
    <s v="2024"/>
  </r>
  <r>
    <n v="279"/>
    <s v="Alexandra Clark"/>
    <s v="Books"/>
    <s v="Children's Book"/>
    <d v="2024-04-21T00:00:00"/>
    <d v="2024-04-27T00:00:00"/>
    <n v="2"/>
    <n v="928"/>
    <s v="Completed"/>
    <s v="Brazil"/>
    <s v="Mobile Money"/>
    <s v="2024"/>
  </r>
  <r>
    <n v="280"/>
    <s v="Jonathan Clark"/>
    <s v="Books"/>
    <s v="Children's Book"/>
    <d v="2024-06-28T00:00:00"/>
    <d v="2024-07-11T00:00:00"/>
    <n v="7"/>
    <n v="332"/>
    <s v="Completed"/>
    <s v="United Kingdom"/>
    <s v="Bank Transfer"/>
    <s v="2024"/>
  </r>
  <r>
    <n v="281"/>
    <s v="Adam Fisher"/>
    <s v="Electronics"/>
    <s v="Tablet"/>
    <d v="2024-04-15T00:00:00"/>
    <d v="2024-04-18T00:00:00"/>
    <n v="9"/>
    <n v="631"/>
    <s v="Returned"/>
    <s v="Antarctica"/>
    <s v="Credit Card"/>
    <s v="2024"/>
  </r>
  <r>
    <n v="282"/>
    <s v="Jason Bell"/>
    <s v="Groceries"/>
    <s v="Rice"/>
    <d v="2024-05-03T00:00:00"/>
    <d v="2024-05-07T00:00:00"/>
    <n v="8"/>
    <n v="663"/>
    <s v="Returned"/>
    <s v="Antarctica"/>
    <s v="Cash"/>
    <s v="2024"/>
  </r>
  <r>
    <n v="283"/>
    <s v="Greg Edwards"/>
    <s v="Home Decor"/>
    <s v="Vase"/>
    <d v="2024-12-15T00:00:00"/>
    <d v="2024-12-20T00:00:00"/>
    <n v="3"/>
    <n v="791"/>
    <s v="Completed"/>
    <s v="China"/>
    <s v="Mobile Money"/>
    <s v="2024"/>
  </r>
  <r>
    <n v="284"/>
    <s v="Mary Shepard"/>
    <s v="Books"/>
    <s v="Biography"/>
    <d v="2024-11-17T00:00:00"/>
    <d v="2024-11-20T00:00:00"/>
    <n v="9"/>
    <n v="795"/>
    <s v="Returned"/>
    <s v="China"/>
    <s v="Bank Transfer"/>
    <s v="2024"/>
  </r>
  <r>
    <n v="285"/>
    <s v="Cameron Rose"/>
    <s v="Electronics"/>
    <s v="Tablet"/>
    <d v="2024-02-10T00:00:00"/>
    <d v="2024-02-24T00:00:00"/>
    <n v="9"/>
    <n v="953"/>
    <s v="Returned"/>
    <s v="Brazil"/>
    <s v="Cash"/>
    <s v="2024"/>
  </r>
  <r>
    <n v="286"/>
    <s v="Kimberly Taylor"/>
    <s v="Home Decor"/>
    <s v="Wall Art"/>
    <d v="2024-10-27T00:00:00"/>
    <d v="2024-11-10T00:00:00"/>
    <n v="2"/>
    <n v="327"/>
    <s v="Returned"/>
    <s v="Antarctica"/>
    <s v="Cash"/>
    <s v="2024"/>
  </r>
  <r>
    <n v="287"/>
    <s v="Sarah Cooper"/>
    <s v="Books"/>
    <s v="Cookbook"/>
    <d v="2024-01-29T00:00:00"/>
    <d v="2024-02-02T00:00:00"/>
    <n v="5"/>
    <n v="692"/>
    <s v="Completed"/>
    <s v="Antarctica"/>
    <s v="Credit Card"/>
    <s v="2024"/>
  </r>
  <r>
    <n v="288"/>
    <s v="Ralph Yates"/>
    <s v="Electronics"/>
    <s v="Laptop"/>
    <d v="2024-12-25T00:00:00"/>
    <d v="2025-01-01T00:00:00"/>
    <n v="1"/>
    <n v="177"/>
    <s v="Returned"/>
    <s v="China"/>
    <s v="Credit Card"/>
    <s v="2024"/>
  </r>
  <r>
    <n v="289"/>
    <s v="Connie Miller"/>
    <s v="Books"/>
    <s v="Biography"/>
    <d v="2024-03-26T00:00:00"/>
    <d v="2024-04-08T00:00:00"/>
    <n v="6"/>
    <n v="139"/>
    <s v="Returned"/>
    <s v="Antarctica"/>
    <s v="Bank Transfer"/>
    <s v="2024"/>
  </r>
  <r>
    <n v="290"/>
    <s v="Jason Floyd"/>
    <s v="Books"/>
    <s v="Non-Fiction"/>
    <d v="2024-07-07T00:00:00"/>
    <d v="2024-07-17T00:00:00"/>
    <n v="3"/>
    <n v="271"/>
    <s v="Returned"/>
    <s v="United Kingdom"/>
    <s v="Mobile Money"/>
    <s v="2024"/>
  </r>
  <r>
    <n v="291"/>
    <s v="Tiffany Brown"/>
    <s v="Electronics"/>
    <s v="Laptop"/>
    <d v="2024-09-17T00:00:00"/>
    <d v="2024-09-20T00:00:00"/>
    <n v="1"/>
    <n v="55"/>
    <s v="Completed"/>
    <s v="United Kingdom"/>
    <s v="Bank Transfer"/>
    <s v="2024"/>
  </r>
  <r>
    <n v="292"/>
    <s v="Sandra Martinez"/>
    <s v="Electronics"/>
    <s v="Headphones"/>
    <d v="2024-07-05T00:00:00"/>
    <d v="2024-07-18T00:00:00"/>
    <n v="7"/>
    <n v="952"/>
    <s v="Completed"/>
    <s v="Brazil"/>
    <s v="Mobile Money"/>
    <s v="2024"/>
  </r>
  <r>
    <n v="293"/>
    <s v="Dawn Little"/>
    <s v="Electronics"/>
    <s v="Camera"/>
    <d v="2024-07-09T00:00:00"/>
    <d v="2024-07-15T00:00:00"/>
    <n v="2"/>
    <n v="524"/>
    <s v="Completed"/>
    <s v="Antarctica"/>
    <s v="Credit Card"/>
    <s v="2024"/>
  </r>
  <r>
    <n v="294"/>
    <s v="Heather Taylor"/>
    <s v="Apparel"/>
    <s v="Dress"/>
    <d v="2024-05-05T00:00:00"/>
    <d v="2024-05-09T00:00:00"/>
    <n v="3"/>
    <n v="16"/>
    <s v="Completed"/>
    <s v="China"/>
    <s v="Cash"/>
    <s v="2024"/>
  </r>
  <r>
    <n v="295"/>
    <s v="Gregory Oconnor"/>
    <s v="Books"/>
    <s v="Biography"/>
    <d v="2024-11-21T00:00:00"/>
    <d v="2024-11-25T00:00:00"/>
    <n v="1"/>
    <n v="983"/>
    <s v="Returned"/>
    <s v="United States"/>
    <s v="Credit Card"/>
    <s v="2024"/>
  </r>
  <r>
    <n v="296"/>
    <s v="Cynthia Le"/>
    <s v="Electronics"/>
    <s v="Laptop"/>
    <d v="2024-12-20T00:00:00"/>
    <d v="2024-12-31T00:00:00"/>
    <n v="5"/>
    <n v="105"/>
    <s v="Returned"/>
    <s v="Brazil"/>
    <s v="Cash"/>
    <s v="2024"/>
  </r>
  <r>
    <n v="297"/>
    <s v="Douglas Ortiz"/>
    <s v="Groceries"/>
    <s v="Cereal"/>
    <d v="2024-08-22T00:00:00"/>
    <d v="2024-09-05T00:00:00"/>
    <n v="2"/>
    <n v="604"/>
    <s v="Completed"/>
    <s v="Brazil"/>
    <s v="Mobile Money"/>
    <s v="2024"/>
  </r>
  <r>
    <n v="298"/>
    <s v="Beverly Russo"/>
    <s v="Groceries"/>
    <s v="Rice"/>
    <d v="2024-10-30T00:00:00"/>
    <d v="2024-11-09T00:00:00"/>
    <n v="10"/>
    <n v="73"/>
    <s v="Completed"/>
    <s v="China"/>
    <s v="Credit Card"/>
    <s v="2024"/>
  </r>
  <r>
    <n v="299"/>
    <s v="Amy Grant"/>
    <s v="Groceries"/>
    <s v="Cereal"/>
    <d v="2024-04-29T00:00:00"/>
    <d v="2024-05-14T00:00:00"/>
    <n v="2"/>
    <n v="976"/>
    <s v="Returned"/>
    <s v="Brazil"/>
    <s v="Bank Transfer"/>
    <s v="2024"/>
  </r>
  <r>
    <n v="300"/>
    <s v="Maurice Andrade"/>
    <s v="Electronics"/>
    <s v="Smartphone"/>
    <d v="2024-03-21T00:00:00"/>
    <d v="2024-03-24T00:00:00"/>
    <n v="5"/>
    <n v="856"/>
    <s v="Completed"/>
    <s v="Antarctica"/>
    <s v="Credit Card"/>
    <s v="2024"/>
  </r>
  <r>
    <n v="301"/>
    <s v="David Gardner"/>
    <s v="Books"/>
    <s v="Fiction"/>
    <d v="2024-12-12T00:00:00"/>
    <d v="2024-12-25T00:00:00"/>
    <n v="5"/>
    <n v="276"/>
    <s v="Completed"/>
    <s v="United Kingdom"/>
    <s v="Bank Transfer"/>
    <s v="2024"/>
  </r>
  <r>
    <n v="302"/>
    <s v="Andrew Mitchell"/>
    <s v="Groceries"/>
    <s v="Milk"/>
    <d v="2024-10-11T00:00:00"/>
    <d v="2024-10-23T00:00:00"/>
    <n v="9"/>
    <n v="265"/>
    <s v="Completed"/>
    <s v="Brazil"/>
    <s v="Cash"/>
    <s v="2024"/>
  </r>
  <r>
    <n v="303"/>
    <s v="Rodney Norris"/>
    <s v="Apparel"/>
    <s v="T-Shirt"/>
    <d v="2024-01-07T00:00:00"/>
    <d v="2024-01-12T00:00:00"/>
    <n v="1"/>
    <n v="860"/>
    <s v="Completed"/>
    <s v="United Kingdom"/>
    <s v="Credit Card"/>
    <s v="2024"/>
  </r>
  <r>
    <n v="304"/>
    <s v="Jacob Perkins"/>
    <s v="Apparel"/>
    <s v="Sneakers"/>
    <d v="2024-07-09T00:00:00"/>
    <d v="2024-07-20T00:00:00"/>
    <n v="2"/>
    <n v="606"/>
    <s v="Completed"/>
    <s v="Antarctica"/>
    <s v="Mobile Money"/>
    <s v="2024"/>
  </r>
  <r>
    <n v="305"/>
    <s v="Jessica Conrad"/>
    <s v="Electronics"/>
    <s v="Smartphone"/>
    <d v="2024-08-24T00:00:00"/>
    <d v="2024-08-30T00:00:00"/>
    <n v="1"/>
    <n v="182"/>
    <s v="Returned"/>
    <s v="Antarctica"/>
    <s v="Credit Card"/>
    <s v="2024"/>
  </r>
  <r>
    <n v="306"/>
    <s v="Caitlin Henderson"/>
    <s v="Groceries"/>
    <s v="Cereal"/>
    <d v="2025-06-18T00:00:00"/>
    <d v="2025-06-28T00:00:00"/>
    <n v="6"/>
    <n v="973"/>
    <s v="Completed"/>
    <s v="United Kingdom"/>
    <s v="Mobile Money"/>
    <s v="2025"/>
  </r>
  <r>
    <n v="307"/>
    <s v="Victoria Wyatt"/>
    <s v="Groceries"/>
    <s v="Cereal"/>
    <d v="2025-02-02T00:00:00"/>
    <d v="2025-02-08T00:00:00"/>
    <n v="2"/>
    <n v="947"/>
    <s v="Completed"/>
    <s v="China"/>
    <s v="Mobile Money"/>
    <s v="2025"/>
  </r>
  <r>
    <n v="308"/>
    <s v="Matthew Foster"/>
    <s v="Apparel"/>
    <s v="Sneakers"/>
    <d v="2025-01-08T00:00:00"/>
    <d v="2025-01-21T00:00:00"/>
    <n v="1"/>
    <n v="713"/>
    <s v="Returned"/>
    <s v="China"/>
    <s v="Credit Card"/>
    <s v="2025"/>
  </r>
  <r>
    <n v="309"/>
    <s v="David Bradley"/>
    <s v="Home Decor"/>
    <s v="Curtains"/>
    <d v="2025-06-03T00:00:00"/>
    <d v="2025-06-11T00:00:00"/>
    <n v="9"/>
    <n v="692"/>
    <s v="Returned"/>
    <s v="United Kingdom"/>
    <s v="Bank Transfer"/>
    <s v="2025"/>
  </r>
  <r>
    <n v="310"/>
    <s v="Tyler Miller"/>
    <s v="Books"/>
    <s v="Children's Book"/>
    <d v="2025-05-26T00:00:00"/>
    <d v="2025-06-06T00:00:00"/>
    <n v="7"/>
    <n v="305"/>
    <s v="Returned"/>
    <s v="Nigeria"/>
    <s v="Mobile Money"/>
    <s v="2025"/>
  </r>
  <r>
    <n v="311"/>
    <s v="Taylor Mathis Jr."/>
    <s v="Electronics"/>
    <s v="Smartphone"/>
    <d v="2025-08-13T00:00:00"/>
    <d v="2025-08-18T00:00:00"/>
    <n v="7"/>
    <n v="501"/>
    <s v="Returned"/>
    <s v="China"/>
    <s v="Bank Transfer"/>
    <s v="2025"/>
  </r>
  <r>
    <n v="312"/>
    <s v="Candice Ramos"/>
    <s v="Groceries"/>
    <s v="Milk"/>
    <d v="2025-06-07T00:00:00"/>
    <d v="2025-06-11T00:00:00"/>
    <n v="8"/>
    <n v="329"/>
    <s v="Completed"/>
    <s v="China"/>
    <s v="Mobile Money"/>
    <s v="2025"/>
  </r>
  <r>
    <n v="313"/>
    <s v="Christine Wright"/>
    <s v="Apparel"/>
    <s v="Sneakers"/>
    <d v="2025-01-08T00:00:00"/>
    <d v="2025-01-15T00:00:00"/>
    <n v="9"/>
    <n v="785"/>
    <s v="Completed"/>
    <s v="United States"/>
    <s v="Bank Transfer"/>
    <s v="2025"/>
  </r>
  <r>
    <n v="314"/>
    <s v="Allison Doyle"/>
    <s v="Home Decor"/>
    <s v="Table Lamp"/>
    <d v="2025-09-02T00:00:00"/>
    <d v="2025-09-16T00:00:00"/>
    <n v="2"/>
    <n v="530"/>
    <s v="Returned"/>
    <s v="China"/>
    <s v="Credit Card"/>
    <s v="2025"/>
  </r>
  <r>
    <n v="315"/>
    <s v="Meghan Anthony"/>
    <s v="Home Decor"/>
    <s v="Curtains"/>
    <d v="2025-12-04T00:00:00"/>
    <d v="2025-12-13T00:00:00"/>
    <n v="3"/>
    <n v="799"/>
    <s v="Completed"/>
    <s v="United Kingdom"/>
    <s v="Bank Transfer"/>
    <s v="2025"/>
  </r>
  <r>
    <n v="316"/>
    <s v="Jason Powell"/>
    <s v="Home Decor"/>
    <s v="Table Lamp"/>
    <d v="2025-07-13T00:00:00"/>
    <d v="2025-07-18T00:00:00"/>
    <n v="10"/>
    <n v="974"/>
    <s v="Completed"/>
    <s v="China"/>
    <s v="Credit Card"/>
    <s v="2025"/>
  </r>
  <r>
    <n v="317"/>
    <s v="Rebecca Moyer"/>
    <s v="Books"/>
    <s v="Non-Fiction"/>
    <d v="2025-06-27T00:00:00"/>
    <d v="2025-07-02T00:00:00"/>
    <n v="3"/>
    <n v="179"/>
    <s v="Completed"/>
    <s v="United Kingdom"/>
    <s v="Bank Transfer"/>
    <s v="2025"/>
  </r>
  <r>
    <n v="318"/>
    <s v="Daniel Murphy"/>
    <s v="Books"/>
    <s v="Non-Fiction"/>
    <d v="2025-03-09T00:00:00"/>
    <d v="2025-03-14T00:00:00"/>
    <n v="4"/>
    <n v="49"/>
    <s v="Returned"/>
    <s v="United States"/>
    <s v="Credit Card"/>
    <s v="2025"/>
  </r>
  <r>
    <n v="319"/>
    <s v="Paul Williams"/>
    <s v="Groceries"/>
    <s v="Milk"/>
    <d v="2025-06-19T00:00:00"/>
    <d v="2025-06-25T00:00:00"/>
    <n v="7"/>
    <n v="409"/>
    <s v="Completed"/>
    <s v="Nigeria"/>
    <s v="Cash"/>
    <s v="2025"/>
  </r>
  <r>
    <n v="320"/>
    <s v="Pamela Jackson"/>
    <s v="Home Decor"/>
    <s v="Curtains"/>
    <d v="2025-11-17T00:00:00"/>
    <d v="2025-11-23T00:00:00"/>
    <n v="4"/>
    <n v="149"/>
    <s v="Completed"/>
    <s v="United Kingdom"/>
    <s v="Cash"/>
    <s v="2025"/>
  </r>
  <r>
    <n v="321"/>
    <s v="Miguel Jones"/>
    <s v="Apparel"/>
    <s v="Jeans"/>
    <d v="2025-08-06T00:00:00"/>
    <d v="2025-08-12T00:00:00"/>
    <n v="5"/>
    <n v="285"/>
    <s v="Completed"/>
    <s v="Australia"/>
    <s v="Bank Transfer"/>
    <s v="2025"/>
  </r>
  <r>
    <n v="322"/>
    <s v="Jack Snow"/>
    <s v="Apparel"/>
    <s v="Jeans"/>
    <d v="2025-05-16T00:00:00"/>
    <d v="2025-05-22T00:00:00"/>
    <n v="10"/>
    <n v="434"/>
    <s v="Completed"/>
    <s v="China"/>
    <s v="Mobile Money"/>
    <s v="2025"/>
  </r>
  <r>
    <n v="323"/>
    <s v="Robert Medina"/>
    <s v="Apparel"/>
    <s v="T-Shirt"/>
    <d v="2025-07-01T00:00:00"/>
    <d v="2025-07-07T00:00:00"/>
    <n v="7"/>
    <n v="195"/>
    <s v="Completed"/>
    <s v="Nigeria"/>
    <s v="Bank Transfer"/>
    <s v="2025"/>
  </r>
  <r>
    <n v="324"/>
    <s v="Cheryl Allen"/>
    <s v="Home Decor"/>
    <s v="Wall Art"/>
    <d v="2025-07-17T00:00:00"/>
    <d v="2025-07-26T00:00:00"/>
    <n v="4"/>
    <n v="432"/>
    <s v="Completed"/>
    <s v="China"/>
    <s v="Mobile Money"/>
    <s v="2025"/>
  </r>
  <r>
    <n v="325"/>
    <s v="Joseph Coleman"/>
    <s v="Electronics"/>
    <s v="Smartphone"/>
    <d v="2025-07-27T00:00:00"/>
    <d v="2025-08-02T00:00:00"/>
    <n v="2"/>
    <n v="708"/>
    <s v="Returned"/>
    <s v="Nigeria"/>
    <s v="Mobile Money"/>
    <s v="2025"/>
  </r>
  <r>
    <n v="326"/>
    <s v="Nathan Stewart"/>
    <s v="Books"/>
    <s v="Children's Book"/>
    <d v="2025-12-17T00:00:00"/>
    <d v="2025-12-26T00:00:00"/>
    <n v="3"/>
    <n v="868"/>
    <s v="Completed"/>
    <s v="United Kingdom"/>
    <s v="Credit Card"/>
    <s v="2025"/>
  </r>
  <r>
    <n v="327"/>
    <s v="Scott Wilson"/>
    <s v="Apparel"/>
    <s v="Jacket"/>
    <d v="2025-12-16T00:00:00"/>
    <d v="2025-12-27T00:00:00"/>
    <n v="1"/>
    <n v="130"/>
    <s v="Returned"/>
    <s v="Australia"/>
    <s v="Mobile Money"/>
    <s v="2025"/>
  </r>
  <r>
    <n v="328"/>
    <s v="Regina Gonzalez"/>
    <s v="Apparel"/>
    <s v="T-Shirt"/>
    <d v="2025-12-13T00:00:00"/>
    <d v="2025-12-28T00:00:00"/>
    <n v="3"/>
    <n v="744"/>
    <s v="Returned"/>
    <s v="United States"/>
    <s v="Bank Transfer"/>
    <s v="2025"/>
  </r>
  <r>
    <n v="329"/>
    <s v="Sydney White"/>
    <s v="Books"/>
    <s v="Biography"/>
    <d v="2025-04-13T00:00:00"/>
    <d v="2025-04-17T00:00:00"/>
    <n v="1"/>
    <n v="62"/>
    <s v="Returned"/>
    <s v="Nigeria"/>
    <s v="Mobile Money"/>
    <s v="2025"/>
  </r>
  <r>
    <n v="330"/>
    <s v="Frank Garcia"/>
    <s v="Home Decor"/>
    <s v="Curtains"/>
    <d v="2025-08-18T00:00:00"/>
    <d v="2025-08-27T00:00:00"/>
    <n v="9"/>
    <n v="385"/>
    <s v="Returned"/>
    <s v="Nigeria"/>
    <s v="Cash"/>
    <s v="2025"/>
  </r>
  <r>
    <n v="331"/>
    <s v="David Wilson"/>
    <s v="Apparel"/>
    <s v="T-Shirt"/>
    <d v="2025-12-12T00:00:00"/>
    <d v="2025-12-13T00:00:00"/>
    <n v="5"/>
    <n v="465"/>
    <s v="Completed"/>
    <s v="Nigeria"/>
    <s v="Mobile Money"/>
    <s v="2025"/>
  </r>
  <r>
    <n v="332"/>
    <s v="Joseph Dean"/>
    <s v="Electronics"/>
    <s v="Camera"/>
    <d v="2025-04-15T00:00:00"/>
    <d v="2025-04-20T00:00:00"/>
    <n v="2"/>
    <n v="280"/>
    <s v="Completed"/>
    <s v="Nigeria"/>
    <s v="Credit Card"/>
    <s v="2025"/>
  </r>
  <r>
    <n v="333"/>
    <s v="Emily Smith"/>
    <s v="Books"/>
    <s v="Non-Fiction"/>
    <d v="2025-03-06T00:00:00"/>
    <d v="2025-03-16T00:00:00"/>
    <n v="5"/>
    <n v="536"/>
    <s v="Returned"/>
    <s v="United States"/>
    <s v="Bank Transfer"/>
    <s v="2025"/>
  </r>
  <r>
    <n v="334"/>
    <s v="Kristen Reyes"/>
    <s v="Apparel"/>
    <s v="Jacket"/>
    <d v="2025-10-15T00:00:00"/>
    <d v="2025-10-19T00:00:00"/>
    <n v="9"/>
    <n v="754"/>
    <s v="Completed"/>
    <s v="China"/>
    <s v="Cash"/>
    <s v="2025"/>
  </r>
  <r>
    <n v="335"/>
    <s v="Diane Evans"/>
    <s v="Groceries"/>
    <s v="Milk"/>
    <d v="2025-08-09T00:00:00"/>
    <d v="2025-08-14T00:00:00"/>
    <n v="5"/>
    <n v="292"/>
    <s v="Returned"/>
    <s v="Nigeria"/>
    <s v="Cash"/>
    <s v="2025"/>
  </r>
  <r>
    <n v="336"/>
    <s v="Joseph Knight"/>
    <s v="Home Decor"/>
    <s v="Table Lamp"/>
    <d v="2025-08-12T00:00:00"/>
    <d v="2025-08-21T00:00:00"/>
    <n v="1"/>
    <n v="521"/>
    <s v="Returned"/>
    <s v="United States"/>
    <s v="Bank Transfer"/>
    <s v="2025"/>
  </r>
  <r>
    <n v="337"/>
    <s v="Christina Cruz"/>
    <s v="Books"/>
    <s v="Biography"/>
    <d v="2025-12-09T00:00:00"/>
    <d v="2025-12-10T00:00:00"/>
    <n v="5"/>
    <n v="630"/>
    <s v="Completed"/>
    <s v="Australia"/>
    <s v="Bank Transfer"/>
    <s v="2025"/>
  </r>
  <r>
    <n v="338"/>
    <s v="Michael Johnson"/>
    <s v="Books"/>
    <s v="Non-Fiction"/>
    <d v="2025-04-28T00:00:00"/>
    <d v="2025-05-01T00:00:00"/>
    <n v="10"/>
    <n v="678"/>
    <s v="Completed"/>
    <s v="China"/>
    <s v="Bank Transfer"/>
    <s v="2025"/>
  </r>
  <r>
    <n v="339"/>
    <s v="Tanner Mitchell DDS"/>
    <s v="Books"/>
    <s v="Non-Fiction"/>
    <d v="2025-06-26T00:00:00"/>
    <d v="2025-07-04T00:00:00"/>
    <n v="7"/>
    <n v="569"/>
    <s v="Completed"/>
    <s v="China"/>
    <s v="Bank Transfer"/>
    <s v="2025"/>
  </r>
  <r>
    <n v="340"/>
    <s v="Patricia Becker"/>
    <s v="Groceries"/>
    <s v="Milk"/>
    <d v="2025-11-27T00:00:00"/>
    <d v="2025-12-03T00:00:00"/>
    <n v="9"/>
    <n v="185"/>
    <s v="Returned"/>
    <s v="Australia"/>
    <s v="Mobile Money"/>
    <s v="2025"/>
  </r>
  <r>
    <n v="341"/>
    <s v="Susan Rivas"/>
    <s v="Apparel"/>
    <s v="Jacket"/>
    <d v="2025-02-22T00:00:00"/>
    <d v="2025-02-24T00:00:00"/>
    <n v="8"/>
    <n v="405"/>
    <s v="Completed"/>
    <s v="United States"/>
    <s v="Credit Card"/>
    <s v="2025"/>
  </r>
  <r>
    <n v="342"/>
    <s v="Regina Mcdonald"/>
    <s v="Groceries"/>
    <s v="Milk"/>
    <d v="2025-04-10T00:00:00"/>
    <d v="2025-04-18T00:00:00"/>
    <n v="10"/>
    <n v="923"/>
    <s v="Completed"/>
    <s v="United Kingdom"/>
    <s v="Cash"/>
    <s v="2025"/>
  </r>
  <r>
    <n v="343"/>
    <s v="Jesse Santiago"/>
    <s v="Groceries"/>
    <s v="Cereal"/>
    <d v="2025-06-03T00:00:00"/>
    <d v="2025-06-07T00:00:00"/>
    <n v="10"/>
    <n v="325"/>
    <s v="Returned"/>
    <s v="Nigeria"/>
    <s v="Bank Transfer"/>
    <s v="2025"/>
  </r>
  <r>
    <n v="344"/>
    <s v="Samantha Davis"/>
    <s v="Groceries"/>
    <s v="Juice"/>
    <d v="2025-10-06T00:00:00"/>
    <d v="2025-10-11T00:00:00"/>
    <n v="6"/>
    <n v="564"/>
    <s v="Completed"/>
    <s v="Australia"/>
    <s v="Credit Card"/>
    <s v="2025"/>
  </r>
  <r>
    <n v="345"/>
    <s v="Cameron Fisher"/>
    <s v="Apparel"/>
    <s v="Jeans"/>
    <d v="2025-06-21T00:00:00"/>
    <d v="2025-06-28T00:00:00"/>
    <n v="2"/>
    <n v="236"/>
    <s v="Returned"/>
    <s v="Australia"/>
    <s v="Mobile Money"/>
    <s v="2025"/>
  </r>
  <r>
    <n v="346"/>
    <s v="Richard Camacho"/>
    <s v="Apparel"/>
    <s v="T-Shirt"/>
    <d v="2025-11-03T00:00:00"/>
    <d v="2025-11-10T00:00:00"/>
    <n v="1"/>
    <n v="741"/>
    <s v="Completed"/>
    <s v="United Kingdom"/>
    <s v="Cash"/>
    <s v="2025"/>
  </r>
  <r>
    <n v="347"/>
    <s v="Larry Garcia"/>
    <s v="Electronics"/>
    <s v="Headphones"/>
    <d v="2025-09-11T00:00:00"/>
    <d v="2025-09-17T00:00:00"/>
    <n v="6"/>
    <n v="992"/>
    <s v="Returned"/>
    <s v="United Kingdom"/>
    <s v="Mobile Money"/>
    <s v="2025"/>
  </r>
  <r>
    <n v="348"/>
    <s v="Meagan Jenkins"/>
    <s v="Groceries"/>
    <s v="Cereal"/>
    <d v="2025-09-20T00:00:00"/>
    <d v="2025-09-21T00:00:00"/>
    <n v="5"/>
    <n v="55"/>
    <s v="Completed"/>
    <s v="Australia"/>
    <s v="Bank Transfer"/>
    <s v="2025"/>
  </r>
  <r>
    <n v="349"/>
    <s v="Paula Bradley"/>
    <s v="Books"/>
    <s v="Biography"/>
    <d v="2025-03-26T00:00:00"/>
    <d v="2025-04-04T00:00:00"/>
    <n v="7"/>
    <n v="216"/>
    <s v="Returned"/>
    <s v="China"/>
    <s v="Credit Card"/>
    <s v="2025"/>
  </r>
  <r>
    <n v="350"/>
    <s v="Crystal Hansen"/>
    <s v="Apparel"/>
    <s v="Jacket"/>
    <d v="2025-12-20T00:00:00"/>
    <d v="2025-12-22T00:00:00"/>
    <n v="3"/>
    <n v="375"/>
    <s v="Returned"/>
    <s v="United States"/>
    <s v="Cash"/>
    <s v="2025"/>
  </r>
  <r>
    <n v="351"/>
    <s v="Craig Morrison"/>
    <s v="Apparel"/>
    <s v="T-Shirt"/>
    <d v="2025-02-14T00:00:00"/>
    <d v="2025-02-24T00:00:00"/>
    <n v="10"/>
    <n v="503"/>
    <s v="Returned"/>
    <s v="China"/>
    <s v="Bank Transfer"/>
    <s v="2025"/>
  </r>
  <r>
    <n v="352"/>
    <s v="Sonia Day"/>
    <s v="Groceries"/>
    <s v="Juice"/>
    <d v="2025-06-02T00:00:00"/>
    <d v="2025-06-09T00:00:00"/>
    <n v="6"/>
    <n v="974"/>
    <s v="Completed"/>
    <s v="United Kingdom"/>
    <s v="Credit Card"/>
    <s v="2025"/>
  </r>
  <r>
    <n v="353"/>
    <s v="Dustin Newman"/>
    <s v="Groceries"/>
    <s v="Cereal"/>
    <d v="2025-07-25T00:00:00"/>
    <d v="2025-08-01T00:00:00"/>
    <n v="3"/>
    <n v="486"/>
    <s v="Completed"/>
    <s v="United Kingdom"/>
    <s v="Bank Transfer"/>
    <s v="2025"/>
  </r>
  <r>
    <n v="354"/>
    <s v="Kelly Bishop MD"/>
    <s v="Electronics"/>
    <s v="Laptop"/>
    <d v="2025-10-17T00:00:00"/>
    <d v="2025-10-22T00:00:00"/>
    <n v="5"/>
    <n v="803"/>
    <s v="Completed"/>
    <s v="Nigeria"/>
    <s v="Credit Card"/>
    <s v="2025"/>
  </r>
  <r>
    <n v="355"/>
    <s v="Rachel Holland"/>
    <s v="Groceries"/>
    <s v="Cereal"/>
    <d v="2025-07-25T00:00:00"/>
    <d v="2025-07-30T00:00:00"/>
    <n v="4"/>
    <n v="176"/>
    <s v="Returned"/>
    <s v="Australia"/>
    <s v="Cash"/>
    <s v="2025"/>
  </r>
  <r>
    <n v="356"/>
    <s v="Felicia Aguilar"/>
    <s v="Groceries"/>
    <s v="Milk"/>
    <d v="2025-03-16T00:00:00"/>
    <d v="2025-03-29T00:00:00"/>
    <n v="4"/>
    <n v="468"/>
    <s v="Returned"/>
    <s v="United Kingdom"/>
    <s v="Mobile Money"/>
    <s v="2025"/>
  </r>
  <r>
    <n v="357"/>
    <s v="Meagan Calderon"/>
    <s v="Home Decor"/>
    <s v="Table Lamp"/>
    <d v="2025-04-28T00:00:00"/>
    <d v="2025-05-03T00:00:00"/>
    <n v="3"/>
    <n v="788"/>
    <s v="Completed"/>
    <s v="United Kingdom"/>
    <s v="Credit Card"/>
    <s v="2025"/>
  </r>
  <r>
    <n v="358"/>
    <s v="Kaitlyn Guerra"/>
    <s v="Apparel"/>
    <s v="Jacket"/>
    <d v="2025-02-12T00:00:00"/>
    <d v="2025-02-13T00:00:00"/>
    <n v="8"/>
    <n v="509"/>
    <s v="Completed"/>
    <s v="Nigeria"/>
    <s v="Credit Card"/>
    <s v="2025"/>
  </r>
  <r>
    <n v="359"/>
    <s v="Ruben Dunn"/>
    <s v="Home Decor"/>
    <s v="Curtains"/>
    <d v="2025-02-04T00:00:00"/>
    <d v="2025-02-19T00:00:00"/>
    <n v="2"/>
    <n v="530"/>
    <s v="Returned"/>
    <s v="Australia"/>
    <s v="Bank Transfer"/>
    <s v="2025"/>
  </r>
  <r>
    <n v="360"/>
    <s v="Jason Bauer"/>
    <s v="Home Decor"/>
    <s v="Table Lamp"/>
    <d v="2025-04-12T00:00:00"/>
    <d v="2025-04-20T00:00:00"/>
    <n v="7"/>
    <n v="744"/>
    <s v="Completed"/>
    <s v="China"/>
    <s v="Credit Card"/>
    <s v="2025"/>
  </r>
  <r>
    <n v="361"/>
    <s v="Lynn Andrews"/>
    <s v="Groceries"/>
    <s v="Milk"/>
    <d v="2025-08-23T00:00:00"/>
    <d v="2025-09-03T00:00:00"/>
    <n v="4"/>
    <n v="444"/>
    <s v="Returned"/>
    <s v="Nigeria"/>
    <s v="Mobile Money"/>
    <s v="2025"/>
  </r>
  <r>
    <n v="362"/>
    <s v="Heather Ashley"/>
    <s v="Groceries"/>
    <s v="Juice"/>
    <d v="2025-07-20T00:00:00"/>
    <d v="2025-07-28T00:00:00"/>
    <n v="7"/>
    <n v="474"/>
    <s v="Completed"/>
    <s v="China"/>
    <s v="Mobile Money"/>
    <s v="2025"/>
  </r>
  <r>
    <n v="363"/>
    <s v="Haley Quinn"/>
    <s v="Electronics"/>
    <s v="Headphones"/>
    <d v="2025-10-01T00:00:00"/>
    <d v="2025-10-06T00:00:00"/>
    <n v="8"/>
    <n v="731"/>
    <s v="Completed"/>
    <s v="United States"/>
    <s v="Bank Transfer"/>
    <s v="2025"/>
  </r>
  <r>
    <n v="364"/>
    <s v="Catherine Taylor"/>
    <s v="Books"/>
    <s v="Fiction"/>
    <d v="2025-05-27T00:00:00"/>
    <d v="2025-06-03T00:00:00"/>
    <n v="2"/>
    <n v="288"/>
    <s v="Completed"/>
    <s v="United States"/>
    <s v="Bank Transfer"/>
    <s v="2025"/>
  </r>
  <r>
    <n v="365"/>
    <s v="Emily Collins"/>
    <s v="Apparel"/>
    <s v="Jacket"/>
    <d v="2025-12-16T00:00:00"/>
    <d v="2025-12-31T00:00:00"/>
    <n v="8"/>
    <n v="179"/>
    <s v="Returned"/>
    <s v="Nigeria"/>
    <s v="Cash"/>
    <s v="2025"/>
  </r>
  <r>
    <n v="366"/>
    <s v="Mitchell Jackson"/>
    <s v="Books"/>
    <s v="Biography"/>
    <d v="2025-03-09T00:00:00"/>
    <d v="2025-03-14T00:00:00"/>
    <n v="6"/>
    <n v="788"/>
    <s v="Completed"/>
    <s v="United Kingdom"/>
    <s v="Bank Transfer"/>
    <s v="2025"/>
  </r>
  <r>
    <n v="367"/>
    <s v="Jessica Martinez"/>
    <s v="Apparel"/>
    <s v="T-Shirt"/>
    <d v="2025-08-14T00:00:00"/>
    <d v="2025-08-16T00:00:00"/>
    <n v="3"/>
    <n v="949"/>
    <s v="Completed"/>
    <s v="Nigeria"/>
    <s v="Cash"/>
    <s v="2025"/>
  </r>
  <r>
    <n v="368"/>
    <s v="Michelle Pierce"/>
    <s v="Books"/>
    <s v="Non-Fiction"/>
    <d v="2025-11-16T00:00:00"/>
    <d v="2025-11-25T00:00:00"/>
    <n v="8"/>
    <n v="137"/>
    <s v="Completed"/>
    <s v="China"/>
    <s v="Mobile Money"/>
    <s v="2025"/>
  </r>
  <r>
    <n v="369"/>
    <s v="William Conner"/>
    <s v="Electronics"/>
    <s v="Headphones"/>
    <d v="2025-08-26T00:00:00"/>
    <d v="2025-08-29T00:00:00"/>
    <n v="2"/>
    <n v="968"/>
    <s v="Returned"/>
    <s v="Australia"/>
    <s v="Bank Transfer"/>
    <s v="2025"/>
  </r>
  <r>
    <n v="370"/>
    <s v="Ana Sanders"/>
    <s v="Groceries"/>
    <s v="Juice"/>
    <d v="2025-09-13T00:00:00"/>
    <d v="2025-09-22T00:00:00"/>
    <n v="9"/>
    <n v="605"/>
    <s v="Returned"/>
    <s v="China"/>
    <s v="Bank Transfer"/>
    <s v="2025"/>
  </r>
  <r>
    <n v="371"/>
    <s v="Evan Jones"/>
    <s v="Groceries"/>
    <s v="Cereal"/>
    <d v="2025-10-02T00:00:00"/>
    <d v="2025-10-12T00:00:00"/>
    <n v="5"/>
    <n v="50"/>
    <s v="Returned"/>
    <s v="United States"/>
    <s v="Credit Card"/>
    <s v="2025"/>
  </r>
  <r>
    <n v="372"/>
    <s v="Emma Travis"/>
    <s v="Electronics"/>
    <s v="Smartphone"/>
    <d v="2025-12-12T00:00:00"/>
    <d v="2025-12-23T00:00:00"/>
    <n v="9"/>
    <n v="647"/>
    <s v="Completed"/>
    <s v="United Kingdom"/>
    <s v="Cash"/>
    <s v="2025"/>
  </r>
  <r>
    <n v="373"/>
    <s v="Emma Owens"/>
    <s v="Apparel"/>
    <s v="Jacket"/>
    <d v="2025-05-13T00:00:00"/>
    <d v="2025-05-16T00:00:00"/>
    <n v="10"/>
    <n v="253"/>
    <s v="Completed"/>
    <s v="United Kingdom"/>
    <s v="Credit Card"/>
    <s v="2025"/>
  </r>
  <r>
    <n v="374"/>
    <s v="Dylan Hughes"/>
    <s v="Books"/>
    <s v="Children's Book"/>
    <d v="2025-06-13T00:00:00"/>
    <d v="2025-06-20T00:00:00"/>
    <n v="10"/>
    <n v="525"/>
    <s v="Returned"/>
    <s v="United Kingdom"/>
    <s v="Bank Transfer"/>
    <s v="2025"/>
  </r>
  <r>
    <n v="375"/>
    <s v="Andrew Williams"/>
    <s v="Apparel"/>
    <s v="Jeans"/>
    <d v="2025-02-16T00:00:00"/>
    <d v="2025-02-22T00:00:00"/>
    <n v="6"/>
    <n v="678"/>
    <s v="Returned"/>
    <s v="Australia"/>
    <s v="Bank Transfer"/>
    <s v="2025"/>
  </r>
  <r>
    <n v="376"/>
    <s v="Reginald Knapp"/>
    <s v="Apparel"/>
    <s v="Jeans"/>
    <d v="2025-09-05T00:00:00"/>
    <d v="2025-09-07T00:00:00"/>
    <n v="6"/>
    <n v="117"/>
    <s v="Completed"/>
    <s v="United States"/>
    <s v="Mobile Money"/>
    <s v="2025"/>
  </r>
  <r>
    <n v="377"/>
    <s v="Mary Burgess"/>
    <s v="Apparel"/>
    <s v="Jeans"/>
    <d v="2025-02-13T00:00:00"/>
    <d v="2025-02-27T00:00:00"/>
    <n v="3"/>
    <n v="262"/>
    <s v="Returned"/>
    <s v="China"/>
    <s v="Credit Card"/>
    <s v="2025"/>
  </r>
  <r>
    <n v="378"/>
    <s v="Brooke Delgado"/>
    <s v="Groceries"/>
    <s v="Juice"/>
    <d v="2025-07-10T00:00:00"/>
    <d v="2025-07-18T00:00:00"/>
    <n v="8"/>
    <n v="360"/>
    <s v="Returned"/>
    <s v="China"/>
    <s v="Cash"/>
    <s v="2025"/>
  </r>
  <r>
    <n v="379"/>
    <s v="Casey Gillespie"/>
    <s v="Groceries"/>
    <s v="Milk"/>
    <d v="2025-10-22T00:00:00"/>
    <d v="2025-10-23T00:00:00"/>
    <n v="10"/>
    <n v="279"/>
    <s v="Completed"/>
    <s v="United Kingdom"/>
    <s v="Bank Transfer"/>
    <s v="2025"/>
  </r>
  <r>
    <n v="380"/>
    <s v="Corey Rodriguez"/>
    <s v="Books"/>
    <s v="Non-Fiction"/>
    <d v="2025-01-18T00:00:00"/>
    <d v="2025-01-21T00:00:00"/>
    <n v="4"/>
    <n v="801"/>
    <s v="Completed"/>
    <s v="China"/>
    <s v="Mobile Money"/>
    <s v="2025"/>
  </r>
  <r>
    <n v="381"/>
    <s v="Cathy Taylor"/>
    <s v="Home Decor"/>
    <s v="Table Lamp"/>
    <d v="2025-11-28T00:00:00"/>
    <d v="2025-12-02T00:00:00"/>
    <n v="4"/>
    <n v="346"/>
    <s v="Returned"/>
    <s v="Australia"/>
    <s v="Cash"/>
    <s v="2025"/>
  </r>
  <r>
    <n v="382"/>
    <s v="Tiffany Turner"/>
    <s v="Apparel"/>
    <s v="Jeans"/>
    <d v="2025-02-07T00:00:00"/>
    <d v="2025-02-18T00:00:00"/>
    <n v="5"/>
    <n v="215"/>
    <s v="Returned"/>
    <s v="Nigeria"/>
    <s v="Credit Card"/>
    <s v="2025"/>
  </r>
  <r>
    <n v="383"/>
    <s v="Michael Durham"/>
    <s v="Electronics"/>
    <s v="Laptop"/>
    <d v="2025-04-17T00:00:00"/>
    <d v="2025-04-22T00:00:00"/>
    <n v="9"/>
    <n v="860"/>
    <s v="Completed"/>
    <s v="United States"/>
    <s v="Bank Transfer"/>
    <s v="2025"/>
  </r>
  <r>
    <n v="384"/>
    <s v="Donald Hawkins"/>
    <s v="Apparel"/>
    <s v="Sneakers"/>
    <d v="2025-02-07T00:00:00"/>
    <d v="2025-02-16T00:00:00"/>
    <n v="2"/>
    <n v="461"/>
    <s v="Returned"/>
    <s v="United Kingdom"/>
    <s v="Credit Card"/>
    <s v="2025"/>
  </r>
  <r>
    <n v="385"/>
    <s v="Sarah Davis"/>
    <s v="Groceries"/>
    <s v="Cereal"/>
    <d v="2025-11-27T00:00:00"/>
    <d v="2025-12-06T00:00:00"/>
    <n v="7"/>
    <n v="579"/>
    <s v="Completed"/>
    <s v="Australia"/>
    <s v="Bank Transfer"/>
    <s v="2025"/>
  </r>
  <r>
    <n v="386"/>
    <s v="Autumn Key"/>
    <s v="Electronics"/>
    <s v="Smartphone"/>
    <d v="2025-10-19T00:00:00"/>
    <d v="2025-10-23T00:00:00"/>
    <n v="3"/>
    <n v="982"/>
    <s v="Returned"/>
    <s v="Australia"/>
    <s v="Bank Transfer"/>
    <s v="2025"/>
  </r>
  <r>
    <n v="387"/>
    <s v="Kristen Rowe"/>
    <s v="Groceries"/>
    <s v="Juice"/>
    <d v="2025-07-04T00:00:00"/>
    <d v="2025-07-11T00:00:00"/>
    <n v="2"/>
    <n v="969"/>
    <s v="Completed"/>
    <s v="Nigeria"/>
    <s v="Bank Transfer"/>
    <s v="2025"/>
  </r>
  <r>
    <n v="388"/>
    <s v="Kelly Sanchez"/>
    <s v="Books"/>
    <s v="Fiction"/>
    <d v="2025-01-22T00:00:00"/>
    <d v="2025-01-29T00:00:00"/>
    <n v="6"/>
    <n v="563"/>
    <s v="Completed"/>
    <s v="Australia"/>
    <s v="Bank Transfer"/>
    <s v="2025"/>
  </r>
  <r>
    <n v="389"/>
    <s v="Alan Bowen"/>
    <s v="Apparel"/>
    <s v="Jeans"/>
    <d v="2025-08-12T00:00:00"/>
    <d v="2025-08-22T00:00:00"/>
    <n v="7"/>
    <n v="894"/>
    <s v="Completed"/>
    <s v="China"/>
    <s v="Mobile Money"/>
    <s v="2025"/>
  </r>
  <r>
    <n v="390"/>
    <s v="Susan Rodriguez"/>
    <s v="Home Decor"/>
    <s v="Table Lamp"/>
    <d v="2025-08-12T00:00:00"/>
    <d v="2025-08-13T00:00:00"/>
    <n v="8"/>
    <n v="177"/>
    <s v="Completed"/>
    <s v="Australia"/>
    <s v="Mobile Money"/>
    <s v="2025"/>
  </r>
  <r>
    <n v="391"/>
    <s v="Tyler Stevens"/>
    <s v="Books"/>
    <s v="Children's Book"/>
    <d v="2025-12-28T00:00:00"/>
    <d v="2025-12-30T00:00:00"/>
    <n v="9"/>
    <n v="455"/>
    <s v="Completed"/>
    <s v="United States"/>
    <s v="Cash"/>
    <s v="2025"/>
  </r>
  <r>
    <n v="392"/>
    <s v="Amanda Mcfarland"/>
    <s v="Apparel"/>
    <s v="Jeans"/>
    <d v="2025-03-21T00:00:00"/>
    <d v="2025-03-30T00:00:00"/>
    <n v="6"/>
    <n v="565"/>
    <s v="Completed"/>
    <s v="United Kingdom"/>
    <s v="Bank Transfer"/>
    <s v="2025"/>
  </r>
  <r>
    <n v="393"/>
    <s v="Tanya Evans"/>
    <s v="Electronics"/>
    <s v="Headphones"/>
    <d v="2025-09-24T00:00:00"/>
    <d v="2025-10-01T00:00:00"/>
    <n v="3"/>
    <n v="565"/>
    <s v="Completed"/>
    <s v="Nigeria"/>
    <s v="Mobile Money"/>
    <s v="2025"/>
  </r>
  <r>
    <n v="394"/>
    <s v="Valerie Brown"/>
    <s v="Apparel"/>
    <s v="Sneakers"/>
    <d v="2025-08-26T00:00:00"/>
    <d v="2025-08-27T00:00:00"/>
    <n v="10"/>
    <n v="572"/>
    <s v="Completed"/>
    <s v="Nigeria"/>
    <s v="Credit Card"/>
    <s v="2025"/>
  </r>
  <r>
    <n v="395"/>
    <s v="Richard Moore"/>
    <s v="Books"/>
    <s v="Children's Book"/>
    <d v="2025-03-02T00:00:00"/>
    <d v="2025-03-09T00:00:00"/>
    <n v="9"/>
    <n v="616"/>
    <s v="Returned"/>
    <s v="United Kingdom"/>
    <s v="Bank Transfer"/>
    <s v="2025"/>
  </r>
  <r>
    <n v="396"/>
    <s v="Philip Garcia"/>
    <s v="Books"/>
    <s v="Biography"/>
    <d v="2025-04-27T00:00:00"/>
    <d v="2025-05-04T00:00:00"/>
    <n v="1"/>
    <n v="692"/>
    <s v="Returned"/>
    <s v="China"/>
    <s v="Credit Card"/>
    <s v="2025"/>
  </r>
  <r>
    <n v="397"/>
    <s v="Rachel Shields"/>
    <s v="Books"/>
    <s v="Non-Fiction"/>
    <d v="2025-07-23T00:00:00"/>
    <d v="2025-07-31T00:00:00"/>
    <n v="6"/>
    <n v="366"/>
    <s v="Completed"/>
    <s v="Australia"/>
    <s v="Bank Transfer"/>
    <s v="2025"/>
  </r>
  <r>
    <n v="398"/>
    <s v="Douglas Hartman"/>
    <s v="Books"/>
    <s v="Fiction"/>
    <d v="2025-01-04T00:00:00"/>
    <d v="2025-01-11T00:00:00"/>
    <n v="2"/>
    <n v="132"/>
    <s v="Returned"/>
    <s v="China"/>
    <s v="Cash"/>
    <s v="2025"/>
  </r>
  <r>
    <n v="399"/>
    <s v="Sheila Barnes"/>
    <s v="Electronics"/>
    <s v="Smartphone"/>
    <d v="2025-01-21T00:00:00"/>
    <d v="2025-02-05T00:00:00"/>
    <n v="1"/>
    <n v="102"/>
    <s v="Returned"/>
    <s v="Australia"/>
    <s v="Credit Card"/>
    <s v="2025"/>
  </r>
  <r>
    <n v="400"/>
    <s v="Daniel Burgess"/>
    <s v="Apparel"/>
    <s v="Sneakers"/>
    <d v="2025-10-09T00:00:00"/>
    <d v="2025-10-19T00:00:00"/>
    <n v="5"/>
    <n v="644"/>
    <s v="Completed"/>
    <s v="Nigeria"/>
    <s v="Cash"/>
    <s v="2025"/>
  </r>
  <r>
    <n v="401"/>
    <s v="Thomas Miller"/>
    <s v="Home Decor"/>
    <s v="Vase"/>
    <d v="2025-03-12T00:00:00"/>
    <d v="2025-03-18T00:00:00"/>
    <n v="7"/>
    <n v="171"/>
    <s v="Returned"/>
    <s v="United Kingdom"/>
    <s v="Mobile Money"/>
    <s v="2025"/>
  </r>
  <r>
    <n v="402"/>
    <s v="Christopher Castro"/>
    <s v="Apparel"/>
    <s v="Jacket"/>
    <d v="2025-09-01T00:00:00"/>
    <d v="2025-09-03T00:00:00"/>
    <n v="8"/>
    <n v="204"/>
    <s v="Returned"/>
    <s v="Nigeria"/>
    <s v="Mobile Money"/>
    <s v="2025"/>
  </r>
  <r>
    <n v="403"/>
    <s v="Jessica Johnson"/>
    <s v="Groceries"/>
    <s v="Juice"/>
    <d v="2025-11-14T00:00:00"/>
    <d v="2025-11-24T00:00:00"/>
    <n v="1"/>
    <n v="410"/>
    <s v="Returned"/>
    <s v="United Kingdom"/>
    <s v="Credit Card"/>
    <s v="2025"/>
  </r>
  <r>
    <n v="404"/>
    <s v="Michael Mcbride"/>
    <s v="Groceries"/>
    <s v="Milk"/>
    <d v="2025-05-05T00:00:00"/>
    <d v="2025-05-08T00:00:00"/>
    <n v="2"/>
    <n v="874"/>
    <s v="Completed"/>
    <s v="Australia"/>
    <s v="Cash"/>
    <s v="2025"/>
  </r>
  <r>
    <n v="405"/>
    <s v="Jennifer Taylor"/>
    <s v="Books"/>
    <s v="Non-Fiction"/>
    <d v="2025-02-19T00:00:00"/>
    <d v="2025-02-23T00:00:00"/>
    <n v="7"/>
    <n v="855"/>
    <s v="Returned"/>
    <s v="China"/>
    <s v="Mobile Money"/>
    <s v="2025"/>
  </r>
  <r>
    <n v="406"/>
    <s v="Maria Cooke"/>
    <s v="Home Decor"/>
    <s v="Wall Art"/>
    <d v="2025-04-06T00:00:00"/>
    <d v="2025-04-13T00:00:00"/>
    <n v="1"/>
    <n v="386"/>
    <s v="Completed"/>
    <s v="Australia"/>
    <s v="Credit Card"/>
    <s v="2025"/>
  </r>
  <r>
    <n v="407"/>
    <s v="Kari Lee"/>
    <s v="Books"/>
    <s v="Biography"/>
    <d v="2025-03-16T00:00:00"/>
    <d v="2025-03-27T00:00:00"/>
    <n v="9"/>
    <n v="309"/>
    <s v="Returned"/>
    <s v="United States"/>
    <s v="Bank Transfer"/>
    <s v="2025"/>
  </r>
  <r>
    <n v="408"/>
    <s v="Xavier Rowe"/>
    <s v="Home Decor"/>
    <s v="Vase"/>
    <d v="2025-02-21T00:00:00"/>
    <d v="2025-03-03T00:00:00"/>
    <n v="3"/>
    <n v="97"/>
    <s v="Completed"/>
    <s v="China"/>
    <s v="Mobile Money"/>
    <s v="2025"/>
  </r>
  <r>
    <n v="409"/>
    <s v="Tiffany Robertson"/>
    <s v="Books"/>
    <s v="Biography"/>
    <d v="2025-11-09T00:00:00"/>
    <d v="2025-11-20T00:00:00"/>
    <n v="4"/>
    <n v="180"/>
    <s v="Returned"/>
    <s v="United Kingdom"/>
    <s v="Bank Transfer"/>
    <s v="2025"/>
  </r>
  <r>
    <n v="410"/>
    <s v="Samantha Simpson"/>
    <s v="Apparel"/>
    <s v="Sneakers"/>
    <d v="2025-06-28T00:00:00"/>
    <d v="2025-07-04T00:00:00"/>
    <n v="1"/>
    <n v="187"/>
    <s v="Returned"/>
    <s v="Australia"/>
    <s v="Credit Card"/>
    <s v="2025"/>
  </r>
  <r>
    <n v="411"/>
    <s v="Rachel Shannon"/>
    <s v="Home Decor"/>
    <s v="Table Lamp"/>
    <d v="2025-09-26T00:00:00"/>
    <d v="2025-10-04T00:00:00"/>
    <n v="9"/>
    <n v="286"/>
    <s v="Returned"/>
    <s v="Nigeria"/>
    <s v="Bank Transfer"/>
    <s v="2025"/>
  </r>
  <r>
    <n v="412"/>
    <s v="Brandon Lewis"/>
    <s v="Home Decor"/>
    <s v="Vase"/>
    <d v="2025-01-18T00:00:00"/>
    <d v="2025-01-31T00:00:00"/>
    <n v="6"/>
    <n v="541"/>
    <s v="Returned"/>
    <s v="Australia"/>
    <s v="Mobile Money"/>
    <s v="2025"/>
  </r>
  <r>
    <n v="413"/>
    <s v="Edwin Reyes"/>
    <s v="Books"/>
    <s v="Children's Book"/>
    <d v="2025-07-12T00:00:00"/>
    <d v="2025-07-20T00:00:00"/>
    <n v="8"/>
    <n v="779"/>
    <s v="Completed"/>
    <s v="China"/>
    <s v="Cash"/>
    <s v="2025"/>
  </r>
  <r>
    <n v="414"/>
    <s v="Lisa Ramos"/>
    <s v="Electronics"/>
    <s v="Laptop"/>
    <d v="2025-09-09T00:00:00"/>
    <d v="2025-09-11T00:00:00"/>
    <n v="4"/>
    <n v="249"/>
    <s v="Returned"/>
    <s v="Australia"/>
    <s v="Mobile Money"/>
    <s v="2025"/>
  </r>
  <r>
    <n v="415"/>
    <s v="Peggy Vaughn"/>
    <s v="Electronics"/>
    <s v="Headphones"/>
    <d v="2025-07-16T00:00:00"/>
    <d v="2025-07-29T00:00:00"/>
    <n v="2"/>
    <n v="146"/>
    <s v="Returned"/>
    <s v="United States"/>
    <s v="Bank Transfer"/>
    <s v="2025"/>
  </r>
  <r>
    <n v="416"/>
    <s v="Bonnie Valencia"/>
    <s v="Groceries"/>
    <s v="Cereal"/>
    <d v="2025-01-08T00:00:00"/>
    <d v="2025-01-21T00:00:00"/>
    <n v="1"/>
    <n v="333"/>
    <s v="Returned"/>
    <s v="Nigeria"/>
    <s v="Mobile Money"/>
    <s v="2025"/>
  </r>
  <r>
    <n v="417"/>
    <s v="Austin Baker"/>
    <s v="Groceries"/>
    <s v="Milk"/>
    <d v="2025-08-28T00:00:00"/>
    <d v="2025-09-04T00:00:00"/>
    <n v="9"/>
    <n v="687"/>
    <s v="Returned"/>
    <s v="United States"/>
    <s v="Cash"/>
    <s v="2025"/>
  </r>
  <r>
    <n v="418"/>
    <s v="James Davidson"/>
    <s v="Apparel"/>
    <s v="Jacket"/>
    <d v="2025-07-09T00:00:00"/>
    <d v="2025-07-19T00:00:00"/>
    <n v="6"/>
    <n v="342"/>
    <s v="Completed"/>
    <s v="Nigeria"/>
    <s v="Cash"/>
    <s v="2025"/>
  </r>
  <r>
    <n v="419"/>
    <s v="Kevin Hines"/>
    <s v="Home Decor"/>
    <s v="Table Lamp"/>
    <d v="2025-11-11T00:00:00"/>
    <d v="2025-11-16T00:00:00"/>
    <n v="6"/>
    <n v="461"/>
    <s v="Completed"/>
    <s v="China"/>
    <s v="Mobile Money"/>
    <s v="2025"/>
  </r>
  <r>
    <n v="420"/>
    <s v="Lee Parker"/>
    <s v="Home Decor"/>
    <s v="Wall Art"/>
    <d v="2025-02-19T00:00:00"/>
    <d v="2025-03-01T00:00:00"/>
    <n v="4"/>
    <n v="371"/>
    <s v="Returned"/>
    <s v="United Kingdom"/>
    <s v="Bank Transfer"/>
    <s v="2025"/>
  </r>
  <r>
    <n v="421"/>
    <s v="Patricia Johnson"/>
    <s v="Books"/>
    <s v="Biography"/>
    <d v="2025-02-10T00:00:00"/>
    <d v="2025-02-19T00:00:00"/>
    <n v="1"/>
    <n v="200"/>
    <s v="Returned"/>
    <s v="United Kingdom"/>
    <s v="Credit Card"/>
    <s v="2025"/>
  </r>
  <r>
    <n v="422"/>
    <s v="Megan Wilson"/>
    <s v="Electronics"/>
    <s v="Smartphone"/>
    <d v="2025-02-06T00:00:00"/>
    <d v="2025-02-15T00:00:00"/>
    <n v="3"/>
    <n v="356"/>
    <s v="Completed"/>
    <s v="United Kingdom"/>
    <s v="Bank Transfer"/>
    <s v="2025"/>
  </r>
  <r>
    <n v="423"/>
    <s v="Roger Duncan"/>
    <s v="Books"/>
    <s v="Fiction"/>
    <d v="2025-03-04T00:00:00"/>
    <d v="2025-03-05T00:00:00"/>
    <n v="4"/>
    <n v="587"/>
    <s v="Completed"/>
    <s v="United States"/>
    <s v="Bank Transfer"/>
    <s v="2025"/>
  </r>
  <r>
    <n v="424"/>
    <s v="April Sandoval"/>
    <s v="Books"/>
    <s v="Fiction"/>
    <d v="2025-06-27T00:00:00"/>
    <d v="2025-07-05T00:00:00"/>
    <n v="4"/>
    <n v="441"/>
    <s v="Completed"/>
    <s v="Nigeria"/>
    <s v="Mobile Money"/>
    <s v="2025"/>
  </r>
  <r>
    <n v="425"/>
    <s v="Dillon Jones"/>
    <s v="Books"/>
    <s v="Non-Fiction"/>
    <d v="2025-12-22T00:00:00"/>
    <d v="2025-12-31T00:00:00"/>
    <n v="8"/>
    <n v="953"/>
    <s v="Completed"/>
    <s v="United Kingdom"/>
    <s v="Cash"/>
    <s v="2025"/>
  </r>
  <r>
    <n v="426"/>
    <s v="Bryan Howard"/>
    <s v="Home Decor"/>
    <s v="Vase"/>
    <d v="2025-02-05T00:00:00"/>
    <d v="2025-02-14T00:00:00"/>
    <n v="10"/>
    <n v="356"/>
    <s v="Completed"/>
    <s v="United States"/>
    <s v="Bank Transfer"/>
    <s v="2025"/>
  </r>
  <r>
    <n v="427"/>
    <s v="Angela Osborn"/>
    <s v="Apparel"/>
    <s v="Sneakers"/>
    <d v="2025-07-24T00:00:00"/>
    <d v="2025-07-27T00:00:00"/>
    <n v="9"/>
    <n v="855"/>
    <s v="Returned"/>
    <s v="Nigeria"/>
    <s v="Credit Card"/>
    <s v="2025"/>
  </r>
  <r>
    <n v="428"/>
    <s v="Daniel Lopez"/>
    <s v="Books"/>
    <s v="Non-Fiction"/>
    <d v="2025-04-26T00:00:00"/>
    <d v="2025-05-10T00:00:00"/>
    <n v="1"/>
    <n v="320"/>
    <s v="Returned"/>
    <s v="Australia"/>
    <s v="Mobile Money"/>
    <s v="2025"/>
  </r>
  <r>
    <n v="429"/>
    <s v="Vickie Price"/>
    <s v="Apparel"/>
    <s v="Jacket"/>
    <d v="2025-12-20T00:00:00"/>
    <d v="2025-12-30T00:00:00"/>
    <n v="10"/>
    <n v="308"/>
    <s v="Returned"/>
    <s v="Australia"/>
    <s v="Bank Transfer"/>
    <s v="2025"/>
  </r>
  <r>
    <n v="430"/>
    <s v="Morgan Kim"/>
    <s v="Apparel"/>
    <s v="Sneakers"/>
    <d v="2025-12-16T00:00:00"/>
    <d v="2025-12-29T00:00:00"/>
    <n v="8"/>
    <n v="259"/>
    <s v="Returned"/>
    <s v="United Kingdom"/>
    <s v="Cash"/>
    <s v="2025"/>
  </r>
  <r>
    <n v="431"/>
    <s v="Kevin Thompson"/>
    <s v="Apparel"/>
    <s v="Sneakers"/>
    <d v="2025-01-27T00:00:00"/>
    <d v="2025-01-29T00:00:00"/>
    <n v="8"/>
    <n v="684"/>
    <s v="Completed"/>
    <s v="United Kingdom"/>
    <s v="Cash"/>
    <s v="2025"/>
  </r>
  <r>
    <n v="432"/>
    <s v="Heather Bennett"/>
    <s v="Apparel"/>
    <s v="Jacket"/>
    <d v="2025-09-25T00:00:00"/>
    <d v="2025-09-30T00:00:00"/>
    <n v="6"/>
    <n v="993"/>
    <s v="Returned"/>
    <s v="United States"/>
    <s v="Mobile Money"/>
    <s v="2025"/>
  </r>
  <r>
    <n v="433"/>
    <s v="Karen Davis"/>
    <s v="Home Decor"/>
    <s v="Curtains"/>
    <d v="2025-05-21T00:00:00"/>
    <d v="2025-05-27T00:00:00"/>
    <n v="1"/>
    <n v="773"/>
    <s v="Returned"/>
    <s v="Nigeria"/>
    <s v="Mobile Money"/>
    <s v="2025"/>
  </r>
  <r>
    <n v="434"/>
    <s v="Leah Spencer"/>
    <s v="Electronics"/>
    <s v="Laptop"/>
    <d v="2025-01-06T00:00:00"/>
    <d v="2025-01-12T00:00:00"/>
    <n v="8"/>
    <n v="527"/>
    <s v="Returned"/>
    <s v="Australia"/>
    <s v="Bank Transfer"/>
    <s v="2025"/>
  </r>
  <r>
    <n v="435"/>
    <s v="Lisa Martinez"/>
    <s v="Apparel"/>
    <s v="Jacket"/>
    <d v="2025-12-01T00:00:00"/>
    <d v="2025-12-11T00:00:00"/>
    <n v="10"/>
    <n v="752"/>
    <s v="Completed"/>
    <s v="Australia"/>
    <s v="Mobile Money"/>
    <s v="2025"/>
  </r>
  <r>
    <n v="436"/>
    <s v="Lisa Mills"/>
    <s v="Groceries"/>
    <s v="Milk"/>
    <d v="2025-11-27T00:00:00"/>
    <d v="2025-12-04T00:00:00"/>
    <n v="1"/>
    <n v="821"/>
    <s v="Completed"/>
    <s v="United Kingdom"/>
    <s v="Mobile Money"/>
    <s v="2025"/>
  </r>
  <r>
    <n v="437"/>
    <s v="Traci Garcia"/>
    <s v="Apparel"/>
    <s v="Jeans"/>
    <d v="2025-09-28T00:00:00"/>
    <d v="2025-10-04T00:00:00"/>
    <n v="9"/>
    <n v="733"/>
    <s v="Returned"/>
    <s v="China"/>
    <s v="Cash"/>
    <s v="2025"/>
  </r>
  <r>
    <n v="438"/>
    <s v="Ryan Garrison"/>
    <s v="Groceries"/>
    <s v="Juice"/>
    <d v="2025-02-19T00:00:00"/>
    <d v="2025-02-25T00:00:00"/>
    <n v="7"/>
    <n v="471"/>
    <s v="Returned"/>
    <s v="Australia"/>
    <s v="Bank Transfer"/>
    <s v="2025"/>
  </r>
  <r>
    <n v="439"/>
    <s v="Ann Alexander"/>
    <s v="Home Decor"/>
    <s v="Curtains"/>
    <d v="2025-03-22T00:00:00"/>
    <d v="2025-03-29T00:00:00"/>
    <n v="2"/>
    <n v="566"/>
    <s v="Returned"/>
    <s v="China"/>
    <s v="Credit Card"/>
    <s v="2025"/>
  </r>
  <r>
    <n v="440"/>
    <s v="Hailey Monroe"/>
    <s v="Apparel"/>
    <s v="Sneakers"/>
    <d v="2025-07-01T00:00:00"/>
    <d v="2025-07-08T00:00:00"/>
    <n v="1"/>
    <n v="284"/>
    <s v="Completed"/>
    <s v="China"/>
    <s v="Bank Transfer"/>
    <s v="2025"/>
  </r>
  <r>
    <n v="441"/>
    <s v="Donald Nguyen"/>
    <s v="Electronics"/>
    <s v="Smartphone"/>
    <d v="2025-08-17T00:00:00"/>
    <d v="2025-08-18T00:00:00"/>
    <n v="8"/>
    <n v="48"/>
    <s v="Completed"/>
    <s v="Nigeria"/>
    <s v="Bank Transfer"/>
    <s v="2025"/>
  </r>
  <r>
    <n v="442"/>
    <s v="Cynthia Brown"/>
    <s v="Apparel"/>
    <s v="Sneakers"/>
    <d v="2025-08-05T00:00:00"/>
    <d v="2025-08-11T00:00:00"/>
    <n v="3"/>
    <n v="262"/>
    <s v="Returned"/>
    <s v="Nigeria"/>
    <s v="Cash"/>
    <s v="2025"/>
  </r>
  <r>
    <n v="443"/>
    <s v="Jason Price"/>
    <s v="Apparel"/>
    <s v="T-Shirt"/>
    <d v="2025-02-28T00:00:00"/>
    <d v="2025-03-10T00:00:00"/>
    <n v="8"/>
    <n v="733"/>
    <s v="Completed"/>
    <s v="Australia"/>
    <s v="Bank Transfer"/>
    <s v="2025"/>
  </r>
  <r>
    <n v="444"/>
    <s v="William Orozco"/>
    <s v="Apparel"/>
    <s v="Sneakers"/>
    <d v="2025-04-11T00:00:00"/>
    <d v="2025-04-14T00:00:00"/>
    <n v="8"/>
    <n v="258"/>
    <s v="Completed"/>
    <s v="United States"/>
    <s v="Mobile Money"/>
    <s v="2025"/>
  </r>
  <r>
    <n v="445"/>
    <s v="Christopher Walters"/>
    <s v="Apparel"/>
    <s v="Sneakers"/>
    <d v="2025-03-26T00:00:00"/>
    <d v="2025-04-01T00:00:00"/>
    <n v="10"/>
    <n v="405"/>
    <s v="Completed"/>
    <s v="Nigeria"/>
    <s v="Bank Transfer"/>
    <s v="2025"/>
  </r>
  <r>
    <n v="446"/>
    <s v="Katherine Christensen MD"/>
    <s v="Apparel"/>
    <s v="Jacket"/>
    <d v="2025-09-24T00:00:00"/>
    <d v="2025-09-25T00:00:00"/>
    <n v="6"/>
    <n v="252"/>
    <s v="Completed"/>
    <s v="Australia"/>
    <s v="Mobile Money"/>
    <s v="2025"/>
  </r>
  <r>
    <n v="447"/>
    <s v="Elizabeth Williams"/>
    <s v="Home Decor"/>
    <s v="Curtains"/>
    <d v="2025-11-04T00:00:00"/>
    <d v="2025-11-10T00:00:00"/>
    <n v="10"/>
    <n v="85"/>
    <s v="Completed"/>
    <s v="United States"/>
    <s v="Cash"/>
    <s v="2025"/>
  </r>
  <r>
    <n v="448"/>
    <s v="Ashley Scott"/>
    <s v="Home Decor"/>
    <s v="Curtains"/>
    <d v="2025-04-21T00:00:00"/>
    <d v="2025-04-25T00:00:00"/>
    <n v="9"/>
    <n v="67"/>
    <s v="Completed"/>
    <s v="Australia"/>
    <s v="Mobile Money"/>
    <s v="2025"/>
  </r>
  <r>
    <n v="449"/>
    <s v="Meghan White"/>
    <s v="Apparel"/>
    <s v="Jeans"/>
    <d v="2025-06-04T00:00:00"/>
    <d v="2025-06-10T00:00:00"/>
    <n v="3"/>
    <n v="723"/>
    <s v="Completed"/>
    <s v="Australia"/>
    <s v="Bank Transfer"/>
    <s v="2025"/>
  </r>
  <r>
    <n v="450"/>
    <s v="Michael Cruz"/>
    <s v="Home Decor"/>
    <s v="Vase"/>
    <d v="2025-04-15T00:00:00"/>
    <d v="2025-04-19T00:00:00"/>
    <n v="2"/>
    <n v="919"/>
    <s v="Completed"/>
    <s v="Australia"/>
    <s v="Credit Card"/>
    <s v="2025"/>
  </r>
  <r>
    <n v="451"/>
    <s v="David Stevens"/>
    <s v="Electronics"/>
    <s v="Laptop"/>
    <d v="2025-08-02T00:00:00"/>
    <d v="2025-08-08T00:00:00"/>
    <n v="2"/>
    <n v="315"/>
    <s v="Completed"/>
    <s v="Nigeria"/>
    <s v="Bank Transfer"/>
    <s v="2025"/>
  </r>
  <r>
    <n v="452"/>
    <s v="Heidi Brown"/>
    <s v="Electronics"/>
    <s v="Camera"/>
    <d v="2025-03-23T00:00:00"/>
    <d v="2025-03-29T00:00:00"/>
    <n v="3"/>
    <n v="561"/>
    <s v="Completed"/>
    <s v="Nigeria"/>
    <s v="Cash"/>
    <s v="2025"/>
  </r>
  <r>
    <n v="453"/>
    <s v="Peter Walker"/>
    <s v="Electronics"/>
    <s v="Smartphone"/>
    <d v="2025-06-26T00:00:00"/>
    <d v="2025-06-30T00:00:00"/>
    <n v="1"/>
    <n v="934"/>
    <s v="Completed"/>
    <s v="Nigeria"/>
    <s v="Mobile Money"/>
    <s v="2025"/>
  </r>
  <r>
    <n v="454"/>
    <s v="Levi Lopez"/>
    <s v="Electronics"/>
    <s v="Laptop"/>
    <d v="2025-12-17T00:00:00"/>
    <d v="2025-12-22T00:00:00"/>
    <n v="1"/>
    <n v="979"/>
    <s v="Returned"/>
    <s v="Australia"/>
    <s v="Cash"/>
    <s v="2025"/>
  </r>
  <r>
    <n v="455"/>
    <s v="Peter Williams"/>
    <s v="Home Decor"/>
    <s v="Vase"/>
    <d v="2025-09-17T00:00:00"/>
    <d v="2025-09-23T00:00:00"/>
    <n v="1"/>
    <n v="805"/>
    <s v="Returned"/>
    <s v="United Kingdom"/>
    <s v="Cash"/>
    <s v="2025"/>
  </r>
  <r>
    <n v="456"/>
    <s v="Jessica Richards"/>
    <s v="Books"/>
    <s v="Fiction"/>
    <d v="2025-01-09T00:00:00"/>
    <d v="2025-01-16T00:00:00"/>
    <n v="3"/>
    <n v="319"/>
    <s v="Completed"/>
    <s v="Australia"/>
    <s v="Bank Transfer"/>
    <s v="2025"/>
  </r>
  <r>
    <n v="457"/>
    <s v="Tammy Anderson"/>
    <s v="Books"/>
    <s v="Children's Book"/>
    <d v="2025-05-02T00:00:00"/>
    <d v="2025-05-12T00:00:00"/>
    <n v="4"/>
    <n v="872"/>
    <s v="Completed"/>
    <s v="China"/>
    <s v="Cash"/>
    <s v="2025"/>
  </r>
  <r>
    <n v="458"/>
    <s v="Stephanie Ferguson"/>
    <s v="Groceries"/>
    <s v="Juice"/>
    <d v="2025-03-12T00:00:00"/>
    <d v="2025-03-16T00:00:00"/>
    <n v="3"/>
    <n v="154"/>
    <s v="Returned"/>
    <s v="China"/>
    <s v="Cash"/>
    <s v="2025"/>
  </r>
  <r>
    <n v="459"/>
    <s v="Ashley Parrish"/>
    <s v="Electronics"/>
    <s v="Smartphone"/>
    <d v="2025-07-04T00:00:00"/>
    <d v="2025-07-06T00:00:00"/>
    <n v="10"/>
    <n v="674"/>
    <s v="Returned"/>
    <s v="United Kingdom"/>
    <s v="Credit Card"/>
    <s v="2025"/>
  </r>
  <r>
    <n v="460"/>
    <s v="Kimberly Morrison"/>
    <s v="Books"/>
    <s v="Fiction"/>
    <d v="2025-09-25T00:00:00"/>
    <d v="2025-09-30T00:00:00"/>
    <n v="8"/>
    <n v="203"/>
    <s v="Completed"/>
    <s v="United States"/>
    <s v="Credit Card"/>
    <s v="2025"/>
  </r>
  <r>
    <n v="461"/>
    <s v="Timothy Gilbert"/>
    <s v="Home Decor"/>
    <s v="Wall Art"/>
    <d v="2025-04-12T00:00:00"/>
    <d v="2025-04-18T00:00:00"/>
    <n v="5"/>
    <n v="608"/>
    <s v="Returned"/>
    <s v="Australia"/>
    <s v="Bank Transfer"/>
    <s v="2025"/>
  </r>
  <r>
    <n v="462"/>
    <s v="Erin Carter"/>
    <s v="Home Decor"/>
    <s v="Curtains"/>
    <d v="2025-04-21T00:00:00"/>
    <d v="2025-04-25T00:00:00"/>
    <n v="5"/>
    <n v="664"/>
    <s v="Returned"/>
    <s v="Nigeria"/>
    <s v="Credit Card"/>
    <s v="2025"/>
  </r>
  <r>
    <n v="463"/>
    <s v="Jaime Lang"/>
    <s v="Home Decor"/>
    <s v="Curtains"/>
    <d v="2025-05-25T00:00:00"/>
    <d v="2025-06-06T00:00:00"/>
    <n v="9"/>
    <n v="164"/>
    <s v="Returned"/>
    <s v="United States"/>
    <s v="Mobile Money"/>
    <s v="2025"/>
  </r>
  <r>
    <n v="464"/>
    <s v="Amanda Jones"/>
    <s v="Apparel"/>
    <s v="Sneakers"/>
    <d v="2025-01-26T00:00:00"/>
    <d v="2025-01-29T00:00:00"/>
    <n v="4"/>
    <n v="200"/>
    <s v="Completed"/>
    <s v="United Kingdom"/>
    <s v="Bank Transfer"/>
    <s v="2025"/>
  </r>
  <r>
    <n v="465"/>
    <s v="Elizabeth Miller"/>
    <s v="Groceries"/>
    <s v="Milk"/>
    <d v="2025-05-16T00:00:00"/>
    <d v="2025-05-25T00:00:00"/>
    <n v="4"/>
    <n v="959"/>
    <s v="Completed"/>
    <s v="China"/>
    <s v="Cash"/>
    <s v="2025"/>
  </r>
  <r>
    <n v="466"/>
    <s v="Joseph Taylor"/>
    <s v="Groceries"/>
    <s v="Milk"/>
    <d v="2025-10-12T00:00:00"/>
    <d v="2025-10-15T00:00:00"/>
    <n v="3"/>
    <n v="960"/>
    <s v="Completed"/>
    <s v="United States"/>
    <s v="Bank Transfer"/>
    <s v="2025"/>
  </r>
  <r>
    <n v="467"/>
    <s v="Traci Camacho"/>
    <s v="Groceries"/>
    <s v="Juice"/>
    <d v="2025-08-09T00:00:00"/>
    <d v="2025-08-13T00:00:00"/>
    <n v="1"/>
    <n v="269"/>
    <s v="Completed"/>
    <s v="China"/>
    <s v="Mobile Money"/>
    <s v="2025"/>
  </r>
  <r>
    <n v="468"/>
    <s v="Kenneth Long"/>
    <s v="Electronics"/>
    <s v="Headphones"/>
    <d v="2025-01-23T00:00:00"/>
    <d v="2025-02-01T00:00:00"/>
    <n v="9"/>
    <n v="498"/>
    <s v="Completed"/>
    <s v="Australia"/>
    <s v="Bank Transfer"/>
    <s v="2025"/>
  </r>
  <r>
    <n v="469"/>
    <s v="Michael Young"/>
    <s v="Apparel"/>
    <s v="Jacket"/>
    <d v="2025-03-20T00:00:00"/>
    <d v="2025-03-27T00:00:00"/>
    <n v="6"/>
    <n v="662"/>
    <s v="Completed"/>
    <s v="China"/>
    <s v="Bank Transfer"/>
    <s v="2025"/>
  </r>
  <r>
    <n v="470"/>
    <s v="Matthew Steele"/>
    <s v="Groceries"/>
    <s v="Milk"/>
    <d v="2025-01-24T00:00:00"/>
    <d v="2025-02-03T00:00:00"/>
    <n v="1"/>
    <n v="909"/>
    <s v="Returned"/>
    <s v="Nigeria"/>
    <s v="Mobile Money"/>
    <s v="2025"/>
  </r>
  <r>
    <n v="471"/>
    <s v="Reginald Diaz"/>
    <s v="Home Decor"/>
    <s v="Vase"/>
    <d v="2025-12-21T00:00:00"/>
    <d v="2025-12-24T00:00:00"/>
    <n v="8"/>
    <n v="189"/>
    <s v="Completed"/>
    <s v="Australia"/>
    <s v="Cash"/>
    <s v="2025"/>
  </r>
  <r>
    <n v="472"/>
    <s v="Amanda Juarez"/>
    <s v="Groceries"/>
    <s v="Cereal"/>
    <d v="2025-04-23T00:00:00"/>
    <d v="2025-05-02T00:00:00"/>
    <n v="4"/>
    <n v="689"/>
    <s v="Returned"/>
    <s v="United Kingdom"/>
    <s v="Credit Card"/>
    <s v="2025"/>
  </r>
  <r>
    <n v="473"/>
    <s v="Courtney Sullivan"/>
    <s v="Books"/>
    <s v="Children's Book"/>
    <d v="2025-09-21T00:00:00"/>
    <d v="2025-09-28T00:00:00"/>
    <n v="9"/>
    <n v="485"/>
    <s v="Returned"/>
    <s v="China"/>
    <s v="Cash"/>
    <s v="2025"/>
  </r>
  <r>
    <n v="474"/>
    <s v="Linda Elliott"/>
    <s v="Groceries"/>
    <s v="Cereal"/>
    <d v="2025-09-09T00:00:00"/>
    <d v="2025-09-11T00:00:00"/>
    <n v="2"/>
    <n v="31"/>
    <s v="Returned"/>
    <s v="United States"/>
    <s v="Mobile Money"/>
    <s v="2025"/>
  </r>
  <r>
    <n v="475"/>
    <s v="Sherry Schmidt"/>
    <s v="Books"/>
    <s v="Biography"/>
    <d v="2025-09-12T00:00:00"/>
    <d v="2025-09-14T00:00:00"/>
    <n v="6"/>
    <n v="806"/>
    <s v="Completed"/>
    <s v="Nigeria"/>
    <s v="Mobile Money"/>
    <s v="2025"/>
  </r>
  <r>
    <n v="476"/>
    <s v="Jacqueline Williams"/>
    <s v="Home Decor"/>
    <s v="Curtains"/>
    <d v="2025-10-08T00:00:00"/>
    <d v="2025-10-10T00:00:00"/>
    <n v="5"/>
    <n v="720"/>
    <s v="Completed"/>
    <s v="Australia"/>
    <s v="Cash"/>
    <s v="2025"/>
  </r>
  <r>
    <n v="477"/>
    <s v="Brian Simmons"/>
    <s v="Home Decor"/>
    <s v="Curtains"/>
    <d v="2025-07-17T00:00:00"/>
    <d v="2025-07-23T00:00:00"/>
    <n v="2"/>
    <n v="420"/>
    <s v="Completed"/>
    <s v="United Kingdom"/>
    <s v="Bank Transfer"/>
    <s v="2025"/>
  </r>
  <r>
    <n v="478"/>
    <s v="Richard Avery"/>
    <s v="Groceries"/>
    <s v="Juice"/>
    <d v="2025-12-16T00:00:00"/>
    <d v="2025-12-26T00:00:00"/>
    <n v="3"/>
    <n v="10"/>
    <s v="Completed"/>
    <s v="Nigeria"/>
    <s v="Bank Transfer"/>
    <s v="2025"/>
  </r>
  <r>
    <n v="479"/>
    <s v="Abigail Davis"/>
    <s v="Books"/>
    <s v="Fiction"/>
    <d v="2025-10-23T00:00:00"/>
    <d v="2025-11-02T00:00:00"/>
    <n v="1"/>
    <n v="950"/>
    <s v="Completed"/>
    <s v="United Kingdom"/>
    <s v="Credit Card"/>
    <s v="2025"/>
  </r>
  <r>
    <n v="480"/>
    <s v="Andrew Cruz"/>
    <s v="Apparel"/>
    <s v="T-Shirt"/>
    <d v="2025-02-28T00:00:00"/>
    <d v="2025-03-06T00:00:00"/>
    <n v="7"/>
    <n v="996"/>
    <s v="Completed"/>
    <s v="United States"/>
    <s v="Mobile Money"/>
    <s v="2025"/>
  </r>
  <r>
    <n v="481"/>
    <s v="Laura Benson"/>
    <s v="Books"/>
    <s v="Biography"/>
    <d v="2025-02-01T00:00:00"/>
    <d v="2025-02-05T00:00:00"/>
    <n v="4"/>
    <n v="439"/>
    <s v="Completed"/>
    <s v="China"/>
    <s v="Cash"/>
    <s v="2025"/>
  </r>
  <r>
    <n v="482"/>
    <s v="Pamela Weaver"/>
    <s v="Books"/>
    <s v="Biography"/>
    <d v="2025-01-03T00:00:00"/>
    <d v="2025-01-10T00:00:00"/>
    <n v="9"/>
    <n v="727"/>
    <s v="Completed"/>
    <s v="Australia"/>
    <s v="Mobile Money"/>
    <s v="2025"/>
  </r>
  <r>
    <n v="483"/>
    <s v="Robert Mendoza"/>
    <s v="Electronics"/>
    <s v="Headphones"/>
    <d v="2025-02-16T00:00:00"/>
    <d v="2025-02-20T00:00:00"/>
    <n v="5"/>
    <n v="314"/>
    <s v="Completed"/>
    <s v="Nigeria"/>
    <s v="Cash"/>
    <s v="2025"/>
  </r>
  <r>
    <n v="484"/>
    <s v="Veronica Parks"/>
    <s v="Home Decor"/>
    <s v="Table Lamp"/>
    <d v="2025-09-20T00:00:00"/>
    <d v="2025-09-24T00:00:00"/>
    <n v="8"/>
    <n v="419"/>
    <s v="Returned"/>
    <s v="Australia"/>
    <s v="Bank Transfer"/>
    <s v="2025"/>
  </r>
  <r>
    <n v="485"/>
    <s v="Pamela Romero"/>
    <s v="Books"/>
    <s v="Children's Book"/>
    <d v="2025-11-26T00:00:00"/>
    <d v="2025-12-05T00:00:00"/>
    <n v="5"/>
    <n v="900"/>
    <s v="Returned"/>
    <s v="United Kingdom"/>
    <s v="Bank Transfer"/>
    <s v="2025"/>
  </r>
  <r>
    <n v="486"/>
    <s v="Tammy Sellers"/>
    <s v="Groceries"/>
    <s v="Cereal"/>
    <d v="2025-11-27T00:00:00"/>
    <d v="2025-12-03T00:00:00"/>
    <n v="7"/>
    <n v="444"/>
    <s v="Returned"/>
    <s v="United Kingdom"/>
    <s v="Bank Transfer"/>
    <s v="2025"/>
  </r>
  <r>
    <n v="487"/>
    <s v="Joseph Obrien"/>
    <s v="Groceries"/>
    <s v="Cereal"/>
    <d v="2025-06-06T00:00:00"/>
    <d v="2025-06-09T00:00:00"/>
    <n v="5"/>
    <n v="615"/>
    <s v="Returned"/>
    <s v="United Kingdom"/>
    <s v="Mobile Money"/>
    <s v="2025"/>
  </r>
  <r>
    <n v="488"/>
    <s v="Austin Smith"/>
    <s v="Books"/>
    <s v="Non-Fiction"/>
    <d v="2025-12-15T00:00:00"/>
    <d v="2025-12-16T00:00:00"/>
    <n v="7"/>
    <n v="595"/>
    <s v="Completed"/>
    <s v="Australia"/>
    <s v="Credit Card"/>
    <s v="2025"/>
  </r>
  <r>
    <n v="489"/>
    <s v="David Caldwell"/>
    <s v="Home Decor"/>
    <s v="Wall Art"/>
    <d v="2025-01-03T00:00:00"/>
    <d v="2025-01-12T00:00:00"/>
    <n v="1"/>
    <n v="669"/>
    <s v="Completed"/>
    <s v="Australia"/>
    <s v="Credit Card"/>
    <s v="2025"/>
  </r>
  <r>
    <n v="490"/>
    <s v="Matthew Gomez"/>
    <s v="Apparel"/>
    <s v="T-Shirt"/>
    <d v="2025-08-10T00:00:00"/>
    <d v="2025-08-13T00:00:00"/>
    <n v="9"/>
    <n v="967"/>
    <s v="Completed"/>
    <s v="Nigeria"/>
    <s v="Credit Card"/>
    <s v="2025"/>
  </r>
  <r>
    <n v="491"/>
    <s v="Maria Brown"/>
    <s v="Electronics"/>
    <s v="Smartphone"/>
    <d v="2025-04-12T00:00:00"/>
    <d v="2025-04-18T00:00:00"/>
    <n v="5"/>
    <n v="874"/>
    <s v="Completed"/>
    <s v="Nigeria"/>
    <s v="Bank Transfer"/>
    <s v="2025"/>
  </r>
  <r>
    <n v="492"/>
    <s v="Clifford Ford"/>
    <s v="Groceries"/>
    <s v="Milk"/>
    <d v="2025-10-18T00:00:00"/>
    <d v="2025-10-25T00:00:00"/>
    <n v="6"/>
    <n v="124"/>
    <s v="Returned"/>
    <s v="Australia"/>
    <s v="Bank Transfer"/>
    <s v="2025"/>
  </r>
  <r>
    <n v="493"/>
    <s v="Tammy Allison"/>
    <s v="Books"/>
    <s v="Children's Book"/>
    <d v="2025-10-26T00:00:00"/>
    <d v="2025-11-01T00:00:00"/>
    <n v="6"/>
    <n v="894"/>
    <s v="Returned"/>
    <s v="Nigeria"/>
    <s v="Mobile Money"/>
    <s v="2025"/>
  </r>
  <r>
    <n v="494"/>
    <s v="Rachel Gibson"/>
    <s v="Apparel"/>
    <s v="Jeans"/>
    <d v="2025-05-23T00:00:00"/>
    <d v="2025-05-26T00:00:00"/>
    <n v="4"/>
    <n v="740"/>
    <s v="Completed"/>
    <s v="United Kingdom"/>
    <s v="Cash"/>
    <s v="2025"/>
  </r>
  <r>
    <n v="495"/>
    <s v="Lauren Daniels"/>
    <s v="Home Decor"/>
    <s v="Wall Art"/>
    <d v="2025-09-16T00:00:00"/>
    <d v="2025-09-19T00:00:00"/>
    <n v="10"/>
    <n v="741"/>
    <s v="Returned"/>
    <s v="United States"/>
    <s v="Bank Transfer"/>
    <s v="2025"/>
  </r>
  <r>
    <n v="496"/>
    <s v="Joseph Obrien"/>
    <s v="Electronics"/>
    <s v="Smartphone"/>
    <d v="2025-02-21T00:00:00"/>
    <d v="2025-03-02T00:00:00"/>
    <n v="1"/>
    <n v="474"/>
    <s v="Returned"/>
    <s v="Nigeria"/>
    <s v="Cash"/>
    <s v="2025"/>
  </r>
  <r>
    <n v="497"/>
    <s v="Amanda Miller"/>
    <s v="Home Decor"/>
    <s v="Table Lamp"/>
    <d v="2025-02-03T00:00:00"/>
    <d v="2025-02-08T00:00:00"/>
    <n v="7"/>
    <n v="811"/>
    <s v="Returned"/>
    <s v="China"/>
    <s v="Mobile Money"/>
    <s v="2025"/>
  </r>
  <r>
    <n v="498"/>
    <s v="Michael Evans"/>
    <s v="Groceries"/>
    <s v="Cereal"/>
    <d v="2025-03-25T00:00:00"/>
    <d v="2025-03-29T00:00:00"/>
    <n v="4"/>
    <n v="247"/>
    <s v="Completed"/>
    <s v="Nigeria"/>
    <s v="Bank Transfer"/>
    <s v="2025"/>
  </r>
  <r>
    <n v="499"/>
    <s v="Angel Lewis MD"/>
    <s v="Home Decor"/>
    <s v="Vase"/>
    <d v="2025-03-25T00:00:00"/>
    <d v="2025-04-05T00:00:00"/>
    <n v="3"/>
    <n v="774"/>
    <s v="Returned"/>
    <s v="United States"/>
    <s v="Credit Card"/>
    <s v="2025"/>
  </r>
  <r>
    <n v="500"/>
    <s v="Joshua Turner"/>
    <s v="Apparel"/>
    <s v="Jacket"/>
    <d v="2025-04-06T00:00:00"/>
    <d v="2025-04-12T00:00:00"/>
    <n v="5"/>
    <n v="63"/>
    <s v="Completed"/>
    <s v="United Kingdom"/>
    <s v="Bank Transfer"/>
    <s v="2025"/>
  </r>
  <r>
    <n v="501"/>
    <s v="Douglas Clark"/>
    <s v="Home Decor"/>
    <s v="Vase"/>
    <d v="2025-04-17T00:00:00"/>
    <d v="2025-04-23T00:00:00"/>
    <n v="1"/>
    <n v="30"/>
    <s v="Returned"/>
    <s v="Nigeria"/>
    <s v="Mobile Money"/>
    <s v="2025"/>
  </r>
  <r>
    <n v="502"/>
    <s v="Kimberly Davenport"/>
    <s v="Electronics"/>
    <s v="Smartphone"/>
    <d v="2025-10-01T00:00:00"/>
    <d v="2025-10-03T00:00:00"/>
    <n v="7"/>
    <n v="149"/>
    <s v="Returned"/>
    <s v="Australia"/>
    <s v="Cash"/>
    <s v="2025"/>
  </r>
  <r>
    <n v="503"/>
    <s v="Richard Rodriguez"/>
    <s v="Home Decor"/>
    <s v="Curtains"/>
    <d v="2025-01-05T00:00:00"/>
    <d v="2025-01-06T00:00:00"/>
    <n v="4"/>
    <n v="212"/>
    <s v="Completed"/>
    <s v="China"/>
    <s v="Mobile Money"/>
    <s v="2025"/>
  </r>
  <r>
    <n v="504"/>
    <s v="Matthew Ross"/>
    <s v="Groceries"/>
    <s v="Juice"/>
    <d v="2025-01-12T00:00:00"/>
    <d v="2025-01-27T00:00:00"/>
    <n v="10"/>
    <n v="639"/>
    <s v="Returned"/>
    <s v="United States"/>
    <s v="Bank Transfer"/>
    <s v="2025"/>
  </r>
  <r>
    <n v="505"/>
    <s v="Victoria Johnson"/>
    <s v="Books"/>
    <s v="Children's Book"/>
    <d v="2025-01-25T00:00:00"/>
    <d v="2025-01-26T00:00:00"/>
    <n v="7"/>
    <n v="785"/>
    <s v="Completed"/>
    <s v="United States"/>
    <s v="Credit Card"/>
    <s v="2025"/>
  </r>
  <r>
    <n v="506"/>
    <s v="Stephanie Lee"/>
    <s v="Apparel"/>
    <s v="Jeans"/>
    <d v="2025-09-15T00:00:00"/>
    <d v="2025-09-18T00:00:00"/>
    <n v="8"/>
    <n v="656"/>
    <s v="Completed"/>
    <s v="Australia"/>
    <s v="Bank Transfer"/>
    <s v="2025"/>
  </r>
  <r>
    <n v="507"/>
    <s v="Benjamin Beck"/>
    <s v="Apparel"/>
    <s v="Jacket"/>
    <d v="2025-02-03T00:00:00"/>
    <d v="2025-02-11T00:00:00"/>
    <n v="3"/>
    <n v="703"/>
    <s v="Completed"/>
    <s v="United States"/>
    <s v="Cash"/>
    <s v="2025"/>
  </r>
  <r>
    <n v="508"/>
    <s v="Stephanie Gilbert"/>
    <s v="Books"/>
    <s v="Fiction"/>
    <d v="2025-10-06T00:00:00"/>
    <d v="2025-10-10T00:00:00"/>
    <n v="3"/>
    <n v="908"/>
    <s v="Returned"/>
    <s v="United States"/>
    <s v="Mobile Money"/>
    <s v="2025"/>
  </r>
  <r>
    <n v="509"/>
    <s v="Jeffrey Carpenter"/>
    <s v="Home Decor"/>
    <s v="Wall Art"/>
    <d v="2025-10-19T00:00:00"/>
    <d v="2025-10-31T00:00:00"/>
    <n v="7"/>
    <n v="50"/>
    <s v="Returned"/>
    <s v="China"/>
    <s v="Cash"/>
    <s v="2025"/>
  </r>
  <r>
    <n v="510"/>
    <s v="Curtis Johnson"/>
    <s v="Apparel"/>
    <s v="Jeans"/>
    <d v="2025-05-27T00:00:00"/>
    <d v="2025-06-04T00:00:00"/>
    <n v="10"/>
    <n v="723"/>
    <s v="Returned"/>
    <s v="United Kingdom"/>
    <s v="Cash"/>
    <s v="2025"/>
  </r>
  <r>
    <n v="511"/>
    <s v="Michael Snyder"/>
    <s v="Apparel"/>
    <s v="Jeans"/>
    <d v="2025-11-06T00:00:00"/>
    <d v="2025-11-12T00:00:00"/>
    <n v="7"/>
    <n v="568"/>
    <s v="Returned"/>
    <s v="United States"/>
    <s v="Bank Transfer"/>
    <s v="2025"/>
  </r>
  <r>
    <n v="512"/>
    <s v="Melissa Marshall"/>
    <s v="Apparel"/>
    <s v="Jacket"/>
    <d v="2025-11-11T00:00:00"/>
    <d v="2025-11-26T00:00:00"/>
    <n v="6"/>
    <n v="250"/>
    <s v="Returned"/>
    <s v="China"/>
    <s v="Cash"/>
    <s v="2025"/>
  </r>
  <r>
    <n v="513"/>
    <s v="Michelle Wagner"/>
    <s v="Electronics"/>
    <s v="Laptop"/>
    <d v="2025-02-05T00:00:00"/>
    <d v="2025-02-06T00:00:00"/>
    <n v="4"/>
    <n v="572"/>
    <s v="Completed"/>
    <s v="China"/>
    <s v="Cash"/>
    <s v="2025"/>
  </r>
  <r>
    <n v="514"/>
    <s v="Sara Ramirez"/>
    <s v="Home Decor"/>
    <s v="Curtains"/>
    <d v="2025-01-21T00:00:00"/>
    <d v="2025-02-04T00:00:00"/>
    <n v="8"/>
    <n v="849"/>
    <s v="Returned"/>
    <s v="Australia"/>
    <s v="Credit Card"/>
    <s v="2025"/>
  </r>
  <r>
    <n v="515"/>
    <s v="George Orozco"/>
    <s v="Groceries"/>
    <s v="Cereal"/>
    <d v="2025-03-17T00:00:00"/>
    <d v="2025-03-20T00:00:00"/>
    <n v="8"/>
    <n v="858"/>
    <s v="Returned"/>
    <s v="United States"/>
    <s v="Credit Card"/>
    <s v="2025"/>
  </r>
  <r>
    <n v="516"/>
    <s v="Joshua Perry"/>
    <s v="Books"/>
    <s v="Children's Book"/>
    <d v="2025-07-06T00:00:00"/>
    <d v="2025-07-14T00:00:00"/>
    <n v="1"/>
    <n v="256"/>
    <s v="Completed"/>
    <s v="Nigeria"/>
    <s v="Bank Transfer"/>
    <s v="2025"/>
  </r>
  <r>
    <n v="517"/>
    <s v="Aaron Bell"/>
    <s v="Electronics"/>
    <s v="Smartphone"/>
    <d v="2025-05-22T00:00:00"/>
    <d v="2025-05-29T00:00:00"/>
    <n v="8"/>
    <n v="453"/>
    <s v="Returned"/>
    <s v="United Kingdom"/>
    <s v="Credit Card"/>
    <s v="2025"/>
  </r>
  <r>
    <n v="518"/>
    <s v="Stephanie Freeman"/>
    <s v="Groceries"/>
    <s v="Cereal"/>
    <d v="2025-06-14T00:00:00"/>
    <d v="2025-06-28T00:00:00"/>
    <n v="6"/>
    <n v="218"/>
    <s v="Returned"/>
    <s v="Nigeria"/>
    <s v="Mobile Money"/>
    <s v="2025"/>
  </r>
  <r>
    <n v="519"/>
    <s v="Rebecca Ramsey"/>
    <s v="Books"/>
    <s v="Children's Book"/>
    <d v="2025-12-18T00:00:00"/>
    <d v="2025-12-27T00:00:00"/>
    <n v="7"/>
    <n v="481"/>
    <s v="Returned"/>
    <s v="United Kingdom"/>
    <s v="Bank Transfer"/>
    <s v="2025"/>
  </r>
  <r>
    <n v="520"/>
    <s v="Mary Miller"/>
    <s v="Apparel"/>
    <s v="Sneakers"/>
    <d v="2025-04-09T00:00:00"/>
    <d v="2025-04-17T00:00:00"/>
    <n v="1"/>
    <n v="420"/>
    <s v="Completed"/>
    <s v="China"/>
    <s v="Cash"/>
    <s v="2025"/>
  </r>
  <r>
    <n v="521"/>
    <s v="Andre Wright"/>
    <s v="Books"/>
    <s v="Fiction"/>
    <d v="2025-08-02T00:00:00"/>
    <d v="2025-08-06T00:00:00"/>
    <n v="1"/>
    <n v="98"/>
    <s v="Returned"/>
    <s v="China"/>
    <s v="Bank Transfer"/>
    <s v="2025"/>
  </r>
  <r>
    <n v="522"/>
    <s v="Jeffrey Wood"/>
    <s v="Home Decor"/>
    <s v="Table Lamp"/>
    <d v="2025-02-26T00:00:00"/>
    <d v="2025-03-05T00:00:00"/>
    <n v="1"/>
    <n v="444"/>
    <s v="Returned"/>
    <s v="China"/>
    <s v="Mobile Money"/>
    <s v="2025"/>
  </r>
  <r>
    <n v="523"/>
    <s v="Samuel Rivas"/>
    <s v="Books"/>
    <s v="Non-Fiction"/>
    <d v="2025-12-04T00:00:00"/>
    <d v="2025-12-10T00:00:00"/>
    <n v="5"/>
    <n v="858"/>
    <s v="Completed"/>
    <s v="United Kingdom"/>
    <s v="Bank Transfer"/>
    <s v="2025"/>
  </r>
  <r>
    <n v="524"/>
    <s v="Daniel Salinas"/>
    <s v="Books"/>
    <s v="Biography"/>
    <d v="2025-09-05T00:00:00"/>
    <d v="2025-09-15T00:00:00"/>
    <n v="6"/>
    <n v="914"/>
    <s v="Completed"/>
    <s v="Australia"/>
    <s v="Bank Transfer"/>
    <s v="2025"/>
  </r>
  <r>
    <n v="525"/>
    <s v="Michael West"/>
    <s v="Electronics"/>
    <s v="Laptop"/>
    <d v="2025-10-05T00:00:00"/>
    <d v="2025-10-19T00:00:00"/>
    <n v="5"/>
    <n v="163"/>
    <s v="Returned"/>
    <s v="China"/>
    <s v="Mobile Money"/>
    <s v="2025"/>
  </r>
  <r>
    <n v="526"/>
    <s v="Elizabeth Ward"/>
    <s v="Groceries"/>
    <s v="Juice"/>
    <d v="2025-11-25T00:00:00"/>
    <d v="2025-12-05T00:00:00"/>
    <n v="9"/>
    <n v="811"/>
    <s v="Returned"/>
    <s v="Australia"/>
    <s v="Cash"/>
    <s v="2025"/>
  </r>
  <r>
    <n v="527"/>
    <s v="Kristen Terry"/>
    <s v="Groceries"/>
    <s v="Cereal"/>
    <d v="2025-11-05T00:00:00"/>
    <d v="2025-11-07T00:00:00"/>
    <n v="9"/>
    <n v="828"/>
    <s v="Completed"/>
    <s v="United Kingdom"/>
    <s v="Credit Card"/>
    <s v="2025"/>
  </r>
  <r>
    <n v="528"/>
    <s v="David Grant"/>
    <s v="Home Decor"/>
    <s v="Wall Art"/>
    <d v="2025-02-18T00:00:00"/>
    <d v="2025-02-24T00:00:00"/>
    <n v="8"/>
    <n v="745"/>
    <s v="Returned"/>
    <s v="Nigeria"/>
    <s v="Cash"/>
    <s v="2025"/>
  </r>
  <r>
    <n v="529"/>
    <s v="Kevin Patterson"/>
    <s v="Books"/>
    <s v="Biography"/>
    <d v="2025-09-04T00:00:00"/>
    <d v="2025-09-10T00:00:00"/>
    <n v="7"/>
    <n v="238"/>
    <s v="Completed"/>
    <s v="China"/>
    <s v="Mobile Money"/>
    <s v="2025"/>
  </r>
  <r>
    <n v="530"/>
    <s v="Juan Moore"/>
    <s v="Electronics"/>
    <s v="Smartphone"/>
    <d v="2025-12-12T00:00:00"/>
    <d v="2025-12-22T00:00:00"/>
    <n v="1"/>
    <n v="159"/>
    <s v="Completed"/>
    <s v="China"/>
    <s v="Mobile Money"/>
    <s v="2025"/>
  </r>
  <r>
    <n v="531"/>
    <s v="Dwayne Campbell"/>
    <s v="Groceries"/>
    <s v="Juice"/>
    <d v="2025-05-16T00:00:00"/>
    <d v="2025-05-20T00:00:00"/>
    <n v="10"/>
    <n v="102"/>
    <s v="Returned"/>
    <s v="China"/>
    <s v="Cash"/>
    <s v="2025"/>
  </r>
  <r>
    <n v="532"/>
    <s v="Samantha Morse"/>
    <s v="Groceries"/>
    <s v="Cereal"/>
    <d v="2025-12-06T00:00:00"/>
    <d v="2025-12-07T00:00:00"/>
    <n v="2"/>
    <n v="443"/>
    <s v="Completed"/>
    <s v="United States"/>
    <s v="Bank Transfer"/>
    <s v="2025"/>
  </r>
  <r>
    <n v="533"/>
    <s v="Kathryn Snyder"/>
    <s v="Groceries"/>
    <s v="Milk"/>
    <d v="2025-02-23T00:00:00"/>
    <d v="2025-02-26T00:00:00"/>
    <n v="9"/>
    <n v="10"/>
    <s v="Completed"/>
    <s v="Australia"/>
    <s v="Bank Transfer"/>
    <s v="2025"/>
  </r>
  <r>
    <n v="534"/>
    <s v="Alicia Hubbard"/>
    <s v="Home Decor"/>
    <s v="Vase"/>
    <d v="2025-10-12T00:00:00"/>
    <d v="2025-10-25T00:00:00"/>
    <n v="5"/>
    <n v="758"/>
    <s v="Returned"/>
    <s v="Australia"/>
    <s v="Credit Card"/>
    <s v="2025"/>
  </r>
  <r>
    <n v="535"/>
    <s v="Tanya Kim"/>
    <s v="Electronics"/>
    <s v="Smartphone"/>
    <d v="2025-08-27T00:00:00"/>
    <d v="2025-08-28T00:00:00"/>
    <n v="10"/>
    <n v="541"/>
    <s v="Completed"/>
    <s v="United Kingdom"/>
    <s v="Mobile Money"/>
    <s v="2025"/>
  </r>
  <r>
    <n v="536"/>
    <s v="Bruce Collier"/>
    <s v="Home Decor"/>
    <s v="Wall Art"/>
    <d v="2025-08-21T00:00:00"/>
    <d v="2025-08-22T00:00:00"/>
    <n v="1"/>
    <n v="46"/>
    <s v="Completed"/>
    <s v="United Kingdom"/>
    <s v="Cash"/>
    <s v="2025"/>
  </r>
  <r>
    <n v="537"/>
    <s v="Kimberly Gibson"/>
    <s v="Home Decor"/>
    <s v="Curtains"/>
    <d v="2025-07-19T00:00:00"/>
    <d v="2025-07-25T00:00:00"/>
    <n v="4"/>
    <n v="82"/>
    <s v="Returned"/>
    <s v="China"/>
    <s v="Mobile Money"/>
    <s v="2025"/>
  </r>
  <r>
    <n v="538"/>
    <s v="Robert Woods"/>
    <s v="Groceries"/>
    <s v="Cereal"/>
    <d v="2025-12-17T00:00:00"/>
    <d v="2025-12-23T00:00:00"/>
    <n v="9"/>
    <n v="891"/>
    <s v="Returned"/>
    <s v="China"/>
    <s v="Cash"/>
    <s v="2025"/>
  </r>
  <r>
    <n v="539"/>
    <s v="Jane Mitchell"/>
    <s v="Books"/>
    <s v="Non-Fiction"/>
    <d v="2025-05-02T00:00:00"/>
    <d v="2025-05-04T00:00:00"/>
    <n v="4"/>
    <n v="578"/>
    <s v="Completed"/>
    <s v="Australia"/>
    <s v="Bank Transfer"/>
    <s v="2025"/>
  </r>
  <r>
    <n v="540"/>
    <s v="Teresa Adkins"/>
    <s v="Electronics"/>
    <s v="Camera"/>
    <d v="2025-04-16T00:00:00"/>
    <d v="2025-04-20T00:00:00"/>
    <n v="4"/>
    <n v="152"/>
    <s v="Returned"/>
    <s v="China"/>
    <s v="Bank Transfer"/>
    <s v="2025"/>
  </r>
  <r>
    <n v="541"/>
    <s v="Randy Warren"/>
    <s v="Apparel"/>
    <s v="Jeans"/>
    <d v="2025-02-10T00:00:00"/>
    <d v="2025-02-11T00:00:00"/>
    <n v="3"/>
    <n v="288"/>
    <s v="Completed"/>
    <s v="Australia"/>
    <s v="Bank Transfer"/>
    <s v="2025"/>
  </r>
  <r>
    <n v="542"/>
    <s v="Brandon Parker"/>
    <s v="Groceries"/>
    <s v="Cereal"/>
    <d v="2025-11-25T00:00:00"/>
    <d v="2025-12-03T00:00:00"/>
    <n v="1"/>
    <n v="321"/>
    <s v="Completed"/>
    <s v="United Kingdom"/>
    <s v="Mobile Money"/>
    <s v="2025"/>
  </r>
  <r>
    <n v="543"/>
    <s v="Mark Williamson"/>
    <s v="Home Decor"/>
    <s v="Wall Art"/>
    <d v="2025-04-02T00:00:00"/>
    <d v="2025-04-12T00:00:00"/>
    <n v="7"/>
    <n v="356"/>
    <s v="Completed"/>
    <s v="United Kingdom"/>
    <s v="Credit Card"/>
    <s v="2025"/>
  </r>
  <r>
    <n v="544"/>
    <s v="Joseph Lopez"/>
    <s v="Electronics"/>
    <s v="Camera"/>
    <d v="2025-03-10T00:00:00"/>
    <d v="2025-03-21T00:00:00"/>
    <n v="2"/>
    <n v="944"/>
    <s v="Returned"/>
    <s v="China"/>
    <s v="Credit Card"/>
    <s v="2025"/>
  </r>
  <r>
    <n v="545"/>
    <s v="Ray Boyd"/>
    <s v="Home Decor"/>
    <s v="Table Lamp"/>
    <d v="2025-12-17T00:00:00"/>
    <d v="2025-12-27T00:00:00"/>
    <n v="10"/>
    <n v="172"/>
    <s v="Completed"/>
    <s v="Nigeria"/>
    <s v="Credit Card"/>
    <s v="2025"/>
  </r>
  <r>
    <n v="546"/>
    <s v="Donald Wilson"/>
    <s v="Apparel"/>
    <s v="Sneakers"/>
    <d v="2025-08-14T00:00:00"/>
    <d v="2025-08-16T00:00:00"/>
    <n v="7"/>
    <n v="70"/>
    <s v="Completed"/>
    <s v="United States"/>
    <s v="Bank Transfer"/>
    <s v="2025"/>
  </r>
  <r>
    <n v="547"/>
    <s v="Jonathan Parks"/>
    <s v="Electronics"/>
    <s v="Camera"/>
    <d v="2025-09-19T00:00:00"/>
    <d v="2025-09-22T00:00:00"/>
    <n v="2"/>
    <n v="722"/>
    <s v="Completed"/>
    <s v="China"/>
    <s v="Bank Transfer"/>
    <s v="2025"/>
  </r>
  <r>
    <n v="548"/>
    <s v="Ashley Freeman"/>
    <s v="Groceries"/>
    <s v="Juice"/>
    <d v="2025-12-11T00:00:00"/>
    <d v="2025-12-19T00:00:00"/>
    <n v="2"/>
    <n v="876"/>
    <s v="Returned"/>
    <s v="United States"/>
    <s v="Mobile Money"/>
    <s v="2025"/>
  </r>
  <r>
    <n v="549"/>
    <s v="Kimberly Gibson"/>
    <s v="Apparel"/>
    <s v="Sneakers"/>
    <d v="2025-05-10T00:00:00"/>
    <d v="2025-05-17T00:00:00"/>
    <n v="8"/>
    <n v="281"/>
    <s v="Completed"/>
    <s v="Nigeria"/>
    <s v="Cash"/>
    <s v="2025"/>
  </r>
  <r>
    <n v="550"/>
    <s v="Dawn Diaz"/>
    <s v="Electronics"/>
    <s v="Headphones"/>
    <d v="2025-04-10T00:00:00"/>
    <d v="2025-04-17T00:00:00"/>
    <n v="7"/>
    <n v="390"/>
    <s v="Returned"/>
    <s v="United States"/>
    <s v="Bank Transfer"/>
    <s v="2025"/>
  </r>
  <r>
    <n v="551"/>
    <s v="Morgan Davenport"/>
    <s v="Home Decor"/>
    <s v="Table Lamp"/>
    <d v="2025-10-04T00:00:00"/>
    <d v="2025-10-10T00:00:00"/>
    <n v="5"/>
    <n v="953"/>
    <s v="Completed"/>
    <s v="United Kingdom"/>
    <s v="Cash"/>
    <s v="2025"/>
  </r>
  <r>
    <n v="552"/>
    <s v="Theresa Hansen"/>
    <s v="Home Decor"/>
    <s v="Curtains"/>
    <d v="2025-01-09T00:00:00"/>
    <d v="2025-01-21T00:00:00"/>
    <n v="6"/>
    <n v="323"/>
    <s v="Returned"/>
    <s v="United States"/>
    <s v="Mobile Money"/>
    <s v="2025"/>
  </r>
  <r>
    <n v="553"/>
    <s v="Krista Shea"/>
    <s v="Home Decor"/>
    <s v="Wall Art"/>
    <d v="2025-02-25T00:00:00"/>
    <d v="2025-03-01T00:00:00"/>
    <n v="3"/>
    <n v="380"/>
    <s v="Completed"/>
    <s v="United Kingdom"/>
    <s v="Bank Transfer"/>
    <s v="2025"/>
  </r>
  <r>
    <n v="554"/>
    <s v="Rebecca Thompson"/>
    <s v="Books"/>
    <s v="Fiction"/>
    <d v="2025-08-28T00:00:00"/>
    <d v="2025-09-05T00:00:00"/>
    <n v="10"/>
    <n v="509"/>
    <s v="Returned"/>
    <s v="United States"/>
    <s v="Mobile Money"/>
    <s v="2025"/>
  </r>
  <r>
    <n v="555"/>
    <s v="Donald Schultz"/>
    <s v="Groceries"/>
    <s v="Cereal"/>
    <d v="2025-03-27T00:00:00"/>
    <d v="2025-04-01T00:00:00"/>
    <n v="1"/>
    <n v="968"/>
    <s v="Completed"/>
    <s v="Nigeria"/>
    <s v="Cash"/>
    <s v="202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5">
  <r>
    <n v="1"/>
    <s v="Allison Hill"/>
    <x v="0"/>
    <s v="Smartphone"/>
    <d v="2024-05-20T00:00:00"/>
    <d v="2024-05-24T00:00:00"/>
    <n v="4"/>
    <n v="238"/>
    <x v="0"/>
    <x v="0"/>
    <x v="0"/>
    <x v="0"/>
    <x v="0"/>
    <x v="0"/>
    <n v="4"/>
    <n v="714"/>
    <n v="952"/>
    <n v="238"/>
  </r>
  <r>
    <n v="2"/>
    <s v="Lance Hoffman"/>
    <x v="1"/>
    <s v="Fiction"/>
    <d v="2024-10-29T00:00:00"/>
    <d v="2024-11-04T00:00:00"/>
    <n v="7"/>
    <n v="42"/>
    <x v="0"/>
    <x v="0"/>
    <x v="1"/>
    <x v="0"/>
    <x v="1"/>
    <x v="1"/>
    <n v="6"/>
    <n v="147"/>
    <n v="294"/>
    <n v="147"/>
  </r>
  <r>
    <n v="3"/>
    <s v="Brent Abbott"/>
    <x v="2"/>
    <s v="Sneakers"/>
    <d v="2024-10-28T00:00:00"/>
    <d v="2024-11-07T00:00:00"/>
    <n v="5"/>
    <n v="838"/>
    <x v="0"/>
    <x v="1"/>
    <x v="1"/>
    <x v="0"/>
    <x v="1"/>
    <x v="0"/>
    <n v="10"/>
    <n v="3143"/>
    <n v="4190"/>
    <n v="1047"/>
  </r>
  <r>
    <n v="4"/>
    <s v="Edward Fuller"/>
    <x v="3"/>
    <s v="Cereal"/>
    <d v="2024-05-22T00:00:00"/>
    <d v="2024-05-27T00:00:00"/>
    <n v="3"/>
    <n v="230"/>
    <x v="0"/>
    <x v="1"/>
    <x v="1"/>
    <x v="0"/>
    <x v="0"/>
    <x v="2"/>
    <n v="5"/>
    <n v="380"/>
    <n v="690"/>
    <n v="310"/>
  </r>
  <r>
    <n v="5"/>
    <s v="Melinda Jones"/>
    <x v="0"/>
    <s v="Headphones"/>
    <d v="2024-10-01T00:00:00"/>
    <d v="2024-10-17T00:00:00"/>
    <n v="2"/>
    <n v="954"/>
    <x v="1"/>
    <x v="2"/>
    <x v="2"/>
    <x v="0"/>
    <x v="1"/>
    <x v="1"/>
    <n v="16"/>
    <n v="1240"/>
    <n v="1908"/>
    <n v="668"/>
  </r>
  <r>
    <n v="6"/>
    <s v="Andrew Stewart"/>
    <x v="4"/>
    <s v="Vase"/>
    <d v="2024-07-04T00:00:00"/>
    <d v="2024-07-10T00:00:00"/>
    <n v="10"/>
    <n v="206"/>
    <x v="0"/>
    <x v="3"/>
    <x v="2"/>
    <x v="0"/>
    <x v="2"/>
    <x v="3"/>
    <n v="6"/>
    <n v="1545"/>
    <n v="2060"/>
    <n v="515"/>
  </r>
  <r>
    <n v="7"/>
    <s v="Nicole Patterson"/>
    <x v="3"/>
    <s v="Cereal"/>
    <d v="2024-03-24T00:00:00"/>
    <d v="2024-04-05T00:00:00"/>
    <n v="6"/>
    <n v="373"/>
    <x v="1"/>
    <x v="0"/>
    <x v="2"/>
    <x v="0"/>
    <x v="3"/>
    <x v="4"/>
    <n v="12"/>
    <n v="1231"/>
    <n v="2238"/>
    <n v="1007"/>
  </r>
  <r>
    <n v="8"/>
    <s v="Anthony Rodriguez"/>
    <x v="0"/>
    <s v="Camera"/>
    <d v="2024-11-21T00:00:00"/>
    <d v="2024-12-01T00:00:00"/>
    <n v="3"/>
    <n v="556"/>
    <x v="0"/>
    <x v="3"/>
    <x v="1"/>
    <x v="0"/>
    <x v="4"/>
    <x v="3"/>
    <n v="10"/>
    <n v="1334"/>
    <n v="1668"/>
    <n v="334"/>
  </r>
  <r>
    <n v="9"/>
    <s v="Shannon Smith"/>
    <x v="3"/>
    <s v="Milk"/>
    <d v="2024-05-18T00:00:00"/>
    <d v="2024-05-22T00:00:00"/>
    <n v="9"/>
    <n v="234"/>
    <x v="0"/>
    <x v="3"/>
    <x v="1"/>
    <x v="0"/>
    <x v="0"/>
    <x v="5"/>
    <n v="4"/>
    <n v="1053"/>
    <n v="2106"/>
    <n v="1053"/>
  </r>
  <r>
    <n v="10"/>
    <s v="Pamela Romero"/>
    <x v="2"/>
    <s v="T-Shirt"/>
    <d v="2024-06-10T00:00:00"/>
    <d v="2024-06-25T00:00:00"/>
    <n v="7"/>
    <n v="284"/>
    <x v="1"/>
    <x v="0"/>
    <x v="1"/>
    <x v="0"/>
    <x v="5"/>
    <x v="0"/>
    <n v="15"/>
    <n v="1292"/>
    <n v="1988"/>
    <n v="696"/>
  </r>
  <r>
    <n v="11"/>
    <s v="Tammy Sellers"/>
    <x v="4"/>
    <s v="Curtains"/>
    <d v="2024-12-01T00:00:00"/>
    <d v="2024-12-10T00:00:00"/>
    <n v="8"/>
    <n v="415"/>
    <x v="0"/>
    <x v="3"/>
    <x v="2"/>
    <x v="0"/>
    <x v="6"/>
    <x v="4"/>
    <n v="9"/>
    <n v="2158"/>
    <n v="3320"/>
    <n v="1162"/>
  </r>
  <r>
    <n v="12"/>
    <s v="Joseph Obrien"/>
    <x v="1"/>
    <s v="Children's Book"/>
    <d v="2024-07-04T00:00:00"/>
    <d v="2024-07-07T00:00:00"/>
    <n v="4"/>
    <n v="151"/>
    <x v="0"/>
    <x v="3"/>
    <x v="1"/>
    <x v="0"/>
    <x v="2"/>
    <x v="3"/>
    <n v="3"/>
    <n v="362"/>
    <n v="604"/>
    <n v="242"/>
  </r>
  <r>
    <n v="13"/>
    <s v="Austin Smith"/>
    <x v="0"/>
    <s v="Smartphone"/>
    <d v="2024-03-19T00:00:00"/>
    <d v="2024-03-29T00:00:00"/>
    <n v="3"/>
    <n v="821"/>
    <x v="1"/>
    <x v="3"/>
    <x v="3"/>
    <x v="0"/>
    <x v="3"/>
    <x v="1"/>
    <n v="10"/>
    <n v="1847"/>
    <n v="2463"/>
    <n v="616"/>
  </r>
  <r>
    <n v="14"/>
    <s v="David Caldwell"/>
    <x v="0"/>
    <s v="Headphones"/>
    <d v="2024-07-14T00:00:00"/>
    <d v="2024-07-28T00:00:00"/>
    <n v="10"/>
    <n v="489"/>
    <x v="1"/>
    <x v="3"/>
    <x v="2"/>
    <x v="0"/>
    <x v="2"/>
    <x v="4"/>
    <n v="14"/>
    <n v="3179"/>
    <n v="4890"/>
    <n v="1711"/>
  </r>
  <r>
    <n v="15"/>
    <s v="Matthew Gomez"/>
    <x v="0"/>
    <s v="Smartphone"/>
    <d v="2024-12-15T00:00:00"/>
    <d v="2024-12-24T00:00:00"/>
    <n v="9"/>
    <n v="778"/>
    <x v="0"/>
    <x v="4"/>
    <x v="2"/>
    <x v="0"/>
    <x v="6"/>
    <x v="4"/>
    <n v="9"/>
    <n v="5252"/>
    <n v="7002"/>
    <n v="1750"/>
  </r>
  <r>
    <n v="16"/>
    <s v="Maria Brown"/>
    <x v="4"/>
    <s v="Wall Art"/>
    <d v="2024-03-21T00:00:00"/>
    <d v="2024-03-29T00:00:00"/>
    <n v="8"/>
    <n v="13"/>
    <x v="1"/>
    <x v="3"/>
    <x v="3"/>
    <x v="0"/>
    <x v="3"/>
    <x v="3"/>
    <n v="8"/>
    <n v="73"/>
    <n v="104"/>
    <n v="31"/>
  </r>
  <r>
    <n v="17"/>
    <s v="Clifford Ford"/>
    <x v="2"/>
    <s v="Dress"/>
    <d v="2024-02-24T00:00:00"/>
    <d v="2024-03-03T00:00:00"/>
    <n v="5"/>
    <n v="871"/>
    <x v="1"/>
    <x v="3"/>
    <x v="0"/>
    <x v="0"/>
    <x v="7"/>
    <x v="5"/>
    <n v="8"/>
    <n v="3049"/>
    <n v="4355"/>
    <n v="1306"/>
  </r>
  <r>
    <n v="18"/>
    <s v="Tammy Allison"/>
    <x v="2"/>
    <s v="Jeans"/>
    <d v="2024-07-10T00:00:00"/>
    <d v="2024-07-19T00:00:00"/>
    <n v="3"/>
    <n v="562"/>
    <x v="0"/>
    <x v="1"/>
    <x v="3"/>
    <x v="0"/>
    <x v="2"/>
    <x v="2"/>
    <n v="9"/>
    <n v="1180"/>
    <n v="1686"/>
    <n v="506"/>
  </r>
  <r>
    <n v="19"/>
    <s v="Rachel Gibson"/>
    <x v="1"/>
    <s v="Biography"/>
    <d v="2024-09-07T00:00:00"/>
    <d v="2024-09-17T00:00:00"/>
    <n v="1"/>
    <n v="124"/>
    <x v="0"/>
    <x v="4"/>
    <x v="0"/>
    <x v="0"/>
    <x v="8"/>
    <x v="5"/>
    <n v="10"/>
    <n v="68"/>
    <n v="124"/>
    <n v="56"/>
  </r>
  <r>
    <n v="20"/>
    <s v="Lauren Daniels"/>
    <x v="0"/>
    <s v="Laptop"/>
    <d v="2024-10-17T00:00:00"/>
    <d v="2024-10-23T00:00:00"/>
    <n v="2"/>
    <n v="97"/>
    <x v="0"/>
    <x v="3"/>
    <x v="3"/>
    <x v="0"/>
    <x v="1"/>
    <x v="3"/>
    <n v="6"/>
    <n v="165"/>
    <n v="194"/>
    <n v="29"/>
  </r>
  <r>
    <n v="21"/>
    <s v="Joseph Obrien"/>
    <x v="1"/>
    <s v="Children's Book"/>
    <d v="2024-07-04T00:00:00"/>
    <d v="2024-07-07T00:00:00"/>
    <n v="4"/>
    <n v="151"/>
    <x v="0"/>
    <x v="3"/>
    <x v="0"/>
    <x v="0"/>
    <x v="2"/>
    <x v="3"/>
    <n v="3"/>
    <n v="362"/>
    <n v="604"/>
    <n v="242"/>
  </r>
  <r>
    <n v="22"/>
    <s v="Amanda Miller"/>
    <x v="1"/>
    <s v="Cookbook"/>
    <d v="2024-08-04T00:00:00"/>
    <d v="2024-08-16T00:00:00"/>
    <n v="4"/>
    <n v="961"/>
    <x v="1"/>
    <x v="3"/>
    <x v="0"/>
    <x v="0"/>
    <x v="9"/>
    <x v="4"/>
    <n v="12"/>
    <n v="2499"/>
    <n v="3844"/>
    <n v="1345"/>
  </r>
  <r>
    <n v="23"/>
    <s v="Michael Evans"/>
    <x v="4"/>
    <s v="Wall Art"/>
    <d v="2024-12-09T00:00:00"/>
    <d v="2024-12-12T00:00:00"/>
    <n v="6"/>
    <n v="458"/>
    <x v="0"/>
    <x v="3"/>
    <x v="1"/>
    <x v="0"/>
    <x v="6"/>
    <x v="0"/>
    <n v="3"/>
    <n v="1924"/>
    <n v="2748"/>
    <n v="824"/>
  </r>
  <r>
    <n v="24"/>
    <s v="Angel Lewis MD"/>
    <x v="2"/>
    <s v="Jeans"/>
    <d v="2024-02-02T00:00:00"/>
    <d v="2024-02-12T00:00:00"/>
    <n v="6"/>
    <n v="31"/>
    <x v="0"/>
    <x v="3"/>
    <x v="2"/>
    <x v="0"/>
    <x v="7"/>
    <x v="6"/>
    <n v="10"/>
    <n v="130"/>
    <n v="186"/>
    <n v="56"/>
  </r>
  <r>
    <n v="25"/>
    <s v="Joshua Turner"/>
    <x v="1"/>
    <s v="Non-Fiction"/>
    <d v="2024-01-04T00:00:00"/>
    <d v="2024-01-15T00:00:00"/>
    <n v="2"/>
    <n v="734"/>
    <x v="0"/>
    <x v="3"/>
    <x v="3"/>
    <x v="0"/>
    <x v="10"/>
    <x v="3"/>
    <n v="11"/>
    <n v="734"/>
    <n v="1468"/>
    <n v="734"/>
  </r>
  <r>
    <n v="26"/>
    <s v="Douglas Clark"/>
    <x v="0"/>
    <s v="Smartphone"/>
    <d v="2024-06-18T00:00:00"/>
    <d v="2024-06-29T00:00:00"/>
    <n v="2"/>
    <n v="536"/>
    <x v="1"/>
    <x v="0"/>
    <x v="0"/>
    <x v="0"/>
    <x v="5"/>
    <x v="1"/>
    <n v="11"/>
    <n v="804"/>
    <n v="1072"/>
    <n v="268"/>
  </r>
  <r>
    <n v="27"/>
    <s v="Kimberly Davenport"/>
    <x v="3"/>
    <s v="Milk"/>
    <d v="2024-08-27T00:00:00"/>
    <d v="2024-08-30T00:00:00"/>
    <n v="1"/>
    <n v="200"/>
    <x v="0"/>
    <x v="3"/>
    <x v="3"/>
    <x v="0"/>
    <x v="9"/>
    <x v="1"/>
    <n v="3"/>
    <n v="100"/>
    <n v="200"/>
    <n v="100"/>
  </r>
  <r>
    <n v="28"/>
    <s v="Richard Rodriguez"/>
    <x v="1"/>
    <s v="Fiction"/>
    <d v="2024-01-26T00:00:00"/>
    <d v="2024-02-07T00:00:00"/>
    <n v="9"/>
    <n v="866"/>
    <x v="0"/>
    <x v="0"/>
    <x v="2"/>
    <x v="0"/>
    <x v="10"/>
    <x v="6"/>
    <n v="12"/>
    <n v="3897"/>
    <n v="7794"/>
    <n v="3897"/>
  </r>
  <r>
    <n v="29"/>
    <s v="Matthew Ross"/>
    <x v="2"/>
    <s v="Sneakers"/>
    <d v="2024-09-05T00:00:00"/>
    <d v="2024-09-19T00:00:00"/>
    <n v="8"/>
    <n v="228"/>
    <x v="0"/>
    <x v="1"/>
    <x v="2"/>
    <x v="0"/>
    <x v="8"/>
    <x v="3"/>
    <n v="14"/>
    <n v="1368"/>
    <n v="1824"/>
    <n v="456"/>
  </r>
  <r>
    <n v="30"/>
    <s v="Victoria Johnson"/>
    <x v="3"/>
    <s v="Juice"/>
    <d v="2024-12-04T00:00:00"/>
    <d v="2024-12-11T00:00:00"/>
    <n v="8"/>
    <n v="168"/>
    <x v="0"/>
    <x v="0"/>
    <x v="1"/>
    <x v="0"/>
    <x v="6"/>
    <x v="2"/>
    <n v="7"/>
    <n v="739"/>
    <n v="1344"/>
    <n v="605"/>
  </r>
  <r>
    <n v="31"/>
    <s v="Stephanie Lee"/>
    <x v="0"/>
    <s v="Camera"/>
    <d v="2024-10-04T00:00:00"/>
    <d v="2024-10-07T00:00:00"/>
    <n v="1"/>
    <n v="775"/>
    <x v="0"/>
    <x v="4"/>
    <x v="1"/>
    <x v="0"/>
    <x v="1"/>
    <x v="6"/>
    <n v="3"/>
    <n v="620"/>
    <n v="775"/>
    <n v="155"/>
  </r>
  <r>
    <n v="32"/>
    <s v="Benjamin Beck"/>
    <x v="1"/>
    <s v="Children's Book"/>
    <d v="2024-09-14T00:00:00"/>
    <d v="2024-09-19T00:00:00"/>
    <n v="9"/>
    <n v="171"/>
    <x v="0"/>
    <x v="0"/>
    <x v="2"/>
    <x v="0"/>
    <x v="8"/>
    <x v="5"/>
    <n v="5"/>
    <n v="923"/>
    <n v="1539"/>
    <n v="616"/>
  </r>
  <r>
    <n v="33"/>
    <s v="Stephanie Gilbert"/>
    <x v="0"/>
    <s v="Camera"/>
    <d v="2024-05-06T00:00:00"/>
    <d v="2024-05-19T00:00:00"/>
    <n v="10"/>
    <n v="618"/>
    <x v="0"/>
    <x v="0"/>
    <x v="3"/>
    <x v="0"/>
    <x v="0"/>
    <x v="0"/>
    <n v="13"/>
    <n v="4944"/>
    <n v="6180"/>
    <n v="1236"/>
  </r>
  <r>
    <n v="34"/>
    <s v="Jeffrey Carpenter"/>
    <x v="3"/>
    <s v="Juice"/>
    <d v="2024-10-16T00:00:00"/>
    <d v="2024-10-21T00:00:00"/>
    <n v="9"/>
    <n v="333"/>
    <x v="1"/>
    <x v="4"/>
    <x v="3"/>
    <x v="0"/>
    <x v="1"/>
    <x v="2"/>
    <n v="5"/>
    <n v="1648"/>
    <n v="2997"/>
    <n v="1349"/>
  </r>
  <r>
    <n v="35"/>
    <s v="Curtis Johnson"/>
    <x v="4"/>
    <s v="Table Lamp"/>
    <d v="2024-01-05T00:00:00"/>
    <d v="2024-01-10T00:00:00"/>
    <n v="8"/>
    <n v="646"/>
    <x v="0"/>
    <x v="3"/>
    <x v="3"/>
    <x v="0"/>
    <x v="10"/>
    <x v="6"/>
    <n v="5"/>
    <n v="3876"/>
    <n v="5168"/>
    <n v="1292"/>
  </r>
  <r>
    <n v="36"/>
    <s v="Michael Snyder"/>
    <x v="1"/>
    <s v="Non-Fiction"/>
    <d v="2024-09-16T00:00:00"/>
    <d v="2024-09-21T00:00:00"/>
    <n v="5"/>
    <n v="496"/>
    <x v="0"/>
    <x v="4"/>
    <x v="0"/>
    <x v="0"/>
    <x v="8"/>
    <x v="0"/>
    <n v="5"/>
    <n v="1240"/>
    <n v="2480"/>
    <n v="1240"/>
  </r>
  <r>
    <n v="37"/>
    <s v="Melissa Marshall"/>
    <x v="4"/>
    <s v="Cushion"/>
    <d v="2024-03-21T00:00:00"/>
    <d v="2024-04-04T00:00:00"/>
    <n v="8"/>
    <n v="863"/>
    <x v="1"/>
    <x v="3"/>
    <x v="3"/>
    <x v="0"/>
    <x v="3"/>
    <x v="3"/>
    <n v="14"/>
    <n v="4488"/>
    <n v="6904"/>
    <n v="2416"/>
  </r>
  <r>
    <n v="38"/>
    <s v="Michelle Wagner"/>
    <x v="1"/>
    <s v="Fiction"/>
    <d v="2024-12-07T00:00:00"/>
    <d v="2024-12-19T00:00:00"/>
    <n v="9"/>
    <n v="316"/>
    <x v="0"/>
    <x v="3"/>
    <x v="0"/>
    <x v="0"/>
    <x v="6"/>
    <x v="5"/>
    <n v="12"/>
    <n v="1422"/>
    <n v="2844"/>
    <n v="1422"/>
  </r>
  <r>
    <n v="39"/>
    <s v="Sara Ramirez"/>
    <x v="4"/>
    <s v="Table Lamp"/>
    <d v="2024-02-24T00:00:00"/>
    <d v="2024-02-29T00:00:00"/>
    <n v="9"/>
    <n v="169"/>
    <x v="1"/>
    <x v="4"/>
    <x v="2"/>
    <x v="0"/>
    <x v="7"/>
    <x v="5"/>
    <n v="5"/>
    <n v="1141"/>
    <n v="1521"/>
    <n v="380"/>
  </r>
  <r>
    <n v="40"/>
    <s v="George Orozco"/>
    <x v="2"/>
    <s v="Jacket"/>
    <d v="2024-04-14T00:00:00"/>
    <d v="2024-04-28T00:00:00"/>
    <n v="5"/>
    <n v="527"/>
    <x v="0"/>
    <x v="2"/>
    <x v="1"/>
    <x v="0"/>
    <x v="11"/>
    <x v="4"/>
    <n v="14"/>
    <n v="2108"/>
    <n v="2635"/>
    <n v="527"/>
  </r>
  <r>
    <n v="41"/>
    <s v="Joshua Perry"/>
    <x v="0"/>
    <s v="Headphones"/>
    <d v="2024-05-21T00:00:00"/>
    <d v="2024-05-25T00:00:00"/>
    <n v="1"/>
    <n v="13"/>
    <x v="1"/>
    <x v="4"/>
    <x v="2"/>
    <x v="0"/>
    <x v="0"/>
    <x v="1"/>
    <n v="4"/>
    <n v="8"/>
    <n v="13"/>
    <n v="5"/>
  </r>
  <r>
    <n v="42"/>
    <s v="Aaron Bell"/>
    <x v="4"/>
    <s v="Curtains"/>
    <d v="2024-08-14T00:00:00"/>
    <d v="2024-08-21T00:00:00"/>
    <n v="9"/>
    <n v="732"/>
    <x v="0"/>
    <x v="2"/>
    <x v="2"/>
    <x v="0"/>
    <x v="9"/>
    <x v="2"/>
    <n v="7"/>
    <n v="4282"/>
    <n v="6588"/>
    <n v="2306"/>
  </r>
  <r>
    <n v="43"/>
    <s v="Stephanie Freeman"/>
    <x v="0"/>
    <s v="Smartphone"/>
    <d v="2024-12-19T00:00:00"/>
    <d v="2024-12-25T00:00:00"/>
    <n v="3"/>
    <n v="568"/>
    <x v="1"/>
    <x v="0"/>
    <x v="3"/>
    <x v="0"/>
    <x v="6"/>
    <x v="3"/>
    <n v="6"/>
    <n v="1278"/>
    <n v="1704"/>
    <n v="426"/>
  </r>
  <r>
    <n v="44"/>
    <s v="Rebecca Ramsey"/>
    <x v="1"/>
    <s v="Non-Fiction"/>
    <d v="2024-08-08T00:00:00"/>
    <d v="2024-08-12T00:00:00"/>
    <n v="3"/>
    <n v="52"/>
    <x v="0"/>
    <x v="4"/>
    <x v="3"/>
    <x v="0"/>
    <x v="9"/>
    <x v="3"/>
    <n v="4"/>
    <n v="78"/>
    <n v="156"/>
    <n v="78"/>
  </r>
  <r>
    <n v="45"/>
    <s v="Mary Miller"/>
    <x v="4"/>
    <s v="Curtains"/>
    <d v="2024-12-15T00:00:00"/>
    <d v="2024-12-26T00:00:00"/>
    <n v="4"/>
    <n v="692"/>
    <x v="1"/>
    <x v="0"/>
    <x v="1"/>
    <x v="0"/>
    <x v="6"/>
    <x v="4"/>
    <n v="11"/>
    <n v="1799"/>
    <n v="2768"/>
    <n v="969"/>
  </r>
  <r>
    <n v="46"/>
    <s v="Andre Wright"/>
    <x v="2"/>
    <s v="T-Shirt"/>
    <d v="2024-07-14T00:00:00"/>
    <d v="2024-07-22T00:00:00"/>
    <n v="1"/>
    <n v="889"/>
    <x v="0"/>
    <x v="2"/>
    <x v="0"/>
    <x v="0"/>
    <x v="2"/>
    <x v="4"/>
    <n v="8"/>
    <n v="578"/>
    <n v="889"/>
    <n v="311"/>
  </r>
  <r>
    <n v="47"/>
    <s v="Jeffrey Wood"/>
    <x v="1"/>
    <s v="Biography"/>
    <d v="2024-01-15T00:00:00"/>
    <d v="2024-01-18T00:00:00"/>
    <n v="2"/>
    <n v="908"/>
    <x v="1"/>
    <x v="4"/>
    <x v="3"/>
    <x v="0"/>
    <x v="10"/>
    <x v="0"/>
    <n v="3"/>
    <n v="999"/>
    <n v="1816"/>
    <n v="817"/>
  </r>
  <r>
    <n v="48"/>
    <s v="Samuel Rivas"/>
    <x v="0"/>
    <s v="Headphones"/>
    <d v="2024-01-01T00:00:00"/>
    <d v="2024-01-15T00:00:00"/>
    <n v="9"/>
    <n v="957"/>
    <x v="1"/>
    <x v="1"/>
    <x v="3"/>
    <x v="0"/>
    <x v="10"/>
    <x v="0"/>
    <n v="14"/>
    <n v="5598"/>
    <n v="8613"/>
    <n v="3015"/>
  </r>
  <r>
    <n v="49"/>
    <s v="Daniel Salinas"/>
    <x v="2"/>
    <s v="Jacket"/>
    <d v="2024-08-08T00:00:00"/>
    <d v="2024-08-15T00:00:00"/>
    <n v="2"/>
    <n v="981"/>
    <x v="1"/>
    <x v="3"/>
    <x v="1"/>
    <x v="0"/>
    <x v="9"/>
    <x v="3"/>
    <n v="7"/>
    <n v="1570"/>
    <n v="1962"/>
    <n v="392"/>
  </r>
  <r>
    <n v="50"/>
    <s v="Michael West"/>
    <x v="3"/>
    <s v="Cereal"/>
    <d v="2024-10-10T00:00:00"/>
    <d v="2024-10-13T00:00:00"/>
    <n v="3"/>
    <n v="206"/>
    <x v="1"/>
    <x v="2"/>
    <x v="1"/>
    <x v="0"/>
    <x v="1"/>
    <x v="3"/>
    <n v="3"/>
    <n v="340"/>
    <n v="618"/>
    <n v="278"/>
  </r>
  <r>
    <n v="51"/>
    <s v="Elizabeth Ward"/>
    <x v="3"/>
    <s v="Milk"/>
    <d v="2024-12-11T00:00:00"/>
    <d v="2024-12-21T00:00:00"/>
    <n v="4"/>
    <n v="533"/>
    <x v="1"/>
    <x v="2"/>
    <x v="3"/>
    <x v="0"/>
    <x v="6"/>
    <x v="2"/>
    <n v="10"/>
    <n v="1066"/>
    <n v="2132"/>
    <n v="1066"/>
  </r>
  <r>
    <n v="52"/>
    <s v="Kristen Terry"/>
    <x v="0"/>
    <s v="Tablet"/>
    <d v="2024-09-20T00:00:00"/>
    <d v="2024-09-27T00:00:00"/>
    <n v="10"/>
    <n v="353"/>
    <x v="1"/>
    <x v="0"/>
    <x v="3"/>
    <x v="0"/>
    <x v="8"/>
    <x v="6"/>
    <n v="7"/>
    <n v="2471"/>
    <n v="3530"/>
    <n v="1059"/>
  </r>
  <r>
    <n v="53"/>
    <s v="David Grant"/>
    <x v="1"/>
    <s v="Fiction"/>
    <d v="2024-08-21T00:00:00"/>
    <d v="2024-09-01T00:00:00"/>
    <n v="7"/>
    <n v="917"/>
    <x v="0"/>
    <x v="3"/>
    <x v="0"/>
    <x v="0"/>
    <x v="9"/>
    <x v="2"/>
    <n v="11"/>
    <n v="3210"/>
    <n v="6419"/>
    <n v="3209"/>
  </r>
  <r>
    <n v="54"/>
    <s v="Kevin Patterson"/>
    <x v="3"/>
    <s v="Milk"/>
    <d v="2024-07-23T00:00:00"/>
    <d v="2024-07-29T00:00:00"/>
    <n v="4"/>
    <n v="161"/>
    <x v="0"/>
    <x v="3"/>
    <x v="3"/>
    <x v="0"/>
    <x v="2"/>
    <x v="1"/>
    <n v="6"/>
    <n v="322"/>
    <n v="644"/>
    <n v="322"/>
  </r>
  <r>
    <n v="55"/>
    <s v="Juan Moore"/>
    <x v="3"/>
    <s v="Pasta"/>
    <d v="2024-03-31T00:00:00"/>
    <d v="2024-04-05T00:00:00"/>
    <n v="9"/>
    <n v="485"/>
    <x v="0"/>
    <x v="0"/>
    <x v="1"/>
    <x v="0"/>
    <x v="3"/>
    <x v="4"/>
    <n v="5"/>
    <n v="2619"/>
    <n v="4365"/>
    <n v="1746"/>
  </r>
  <r>
    <n v="56"/>
    <s v="Dwayne Campbell"/>
    <x v="0"/>
    <s v="Headphones"/>
    <d v="2024-03-09T00:00:00"/>
    <d v="2024-03-13T00:00:00"/>
    <n v="8"/>
    <n v="693"/>
    <x v="1"/>
    <x v="3"/>
    <x v="0"/>
    <x v="0"/>
    <x v="3"/>
    <x v="5"/>
    <n v="4"/>
    <n v="3604"/>
    <n v="5544"/>
    <n v="1940"/>
  </r>
  <r>
    <n v="57"/>
    <s v="Samantha Morse"/>
    <x v="2"/>
    <s v="Sneakers"/>
    <d v="2024-08-18T00:00:00"/>
    <d v="2024-08-28T00:00:00"/>
    <n v="5"/>
    <n v="779"/>
    <x v="1"/>
    <x v="0"/>
    <x v="2"/>
    <x v="0"/>
    <x v="9"/>
    <x v="4"/>
    <n v="10"/>
    <n v="2921"/>
    <n v="3895"/>
    <n v="974"/>
  </r>
  <r>
    <n v="58"/>
    <s v="Kathryn Snyder"/>
    <x v="3"/>
    <s v="Pasta"/>
    <d v="2024-05-20T00:00:00"/>
    <d v="2024-05-31T00:00:00"/>
    <n v="8"/>
    <n v="89"/>
    <x v="0"/>
    <x v="3"/>
    <x v="1"/>
    <x v="0"/>
    <x v="0"/>
    <x v="0"/>
    <n v="11"/>
    <n v="427"/>
    <n v="712"/>
    <n v="285"/>
  </r>
  <r>
    <n v="59"/>
    <s v="Alicia Hubbard"/>
    <x v="4"/>
    <s v="Cushion"/>
    <d v="2024-06-12T00:00:00"/>
    <d v="2024-06-16T00:00:00"/>
    <n v="9"/>
    <n v="92"/>
    <x v="0"/>
    <x v="0"/>
    <x v="1"/>
    <x v="0"/>
    <x v="5"/>
    <x v="2"/>
    <n v="4"/>
    <n v="538"/>
    <n v="828"/>
    <n v="290"/>
  </r>
  <r>
    <n v="60"/>
    <s v="Tanya Kim"/>
    <x v="2"/>
    <s v="Jacket"/>
    <d v="2024-08-11T00:00:00"/>
    <d v="2024-08-25T00:00:00"/>
    <n v="8"/>
    <n v="39"/>
    <x v="1"/>
    <x v="2"/>
    <x v="1"/>
    <x v="0"/>
    <x v="9"/>
    <x v="4"/>
    <n v="14"/>
    <n v="250"/>
    <n v="312"/>
    <n v="62"/>
  </r>
  <r>
    <n v="61"/>
    <s v="Bruce Collier"/>
    <x v="1"/>
    <s v="Cookbook"/>
    <d v="2024-12-05T00:00:00"/>
    <d v="2024-12-12T00:00:00"/>
    <n v="1"/>
    <n v="95"/>
    <x v="0"/>
    <x v="3"/>
    <x v="0"/>
    <x v="0"/>
    <x v="6"/>
    <x v="3"/>
    <n v="7"/>
    <n v="62"/>
    <n v="95"/>
    <n v="33"/>
  </r>
  <r>
    <n v="62"/>
    <s v="Kimberly Gibson"/>
    <x v="0"/>
    <s v="Headphones"/>
    <d v="2024-01-10T00:00:00"/>
    <d v="2024-01-14T00:00:00"/>
    <n v="9"/>
    <n v="63"/>
    <x v="1"/>
    <x v="4"/>
    <x v="0"/>
    <x v="0"/>
    <x v="10"/>
    <x v="2"/>
    <n v="4"/>
    <n v="369"/>
    <n v="567"/>
    <n v="198"/>
  </r>
  <r>
    <n v="63"/>
    <s v="Reginald Williams"/>
    <x v="0"/>
    <s v="Smartphone"/>
    <d v="2024-01-16T00:00:00"/>
    <d v="2024-01-29T00:00:00"/>
    <n v="4"/>
    <n v="214"/>
    <x v="1"/>
    <x v="1"/>
    <x v="0"/>
    <x v="0"/>
    <x v="10"/>
    <x v="1"/>
    <n v="13"/>
    <n v="642"/>
    <n v="856"/>
    <n v="214"/>
  </r>
  <r>
    <n v="64"/>
    <s v="Amanda Shaw"/>
    <x v="2"/>
    <s v="Jeans"/>
    <d v="2024-03-05T00:00:00"/>
    <d v="2024-03-14T00:00:00"/>
    <n v="8"/>
    <n v="695"/>
    <x v="0"/>
    <x v="0"/>
    <x v="1"/>
    <x v="0"/>
    <x v="3"/>
    <x v="1"/>
    <n v="9"/>
    <n v="3892"/>
    <n v="5560"/>
    <n v="1668"/>
  </r>
  <r>
    <n v="65"/>
    <s v="Alexis Thomas"/>
    <x v="3"/>
    <s v="Cereal"/>
    <d v="2024-07-07T00:00:00"/>
    <d v="2024-07-15T00:00:00"/>
    <n v="3"/>
    <n v="630"/>
    <x v="0"/>
    <x v="3"/>
    <x v="0"/>
    <x v="0"/>
    <x v="2"/>
    <x v="4"/>
    <n v="8"/>
    <n v="1040"/>
    <n v="1890"/>
    <n v="850"/>
  </r>
  <r>
    <n v="66"/>
    <s v="Sarah Villarreal"/>
    <x v="4"/>
    <s v="Table Lamp"/>
    <d v="2024-10-23T00:00:00"/>
    <d v="2024-11-04T00:00:00"/>
    <n v="1"/>
    <n v="961"/>
    <x v="1"/>
    <x v="4"/>
    <x v="0"/>
    <x v="0"/>
    <x v="1"/>
    <x v="2"/>
    <n v="12"/>
    <n v="721"/>
    <n v="961"/>
    <n v="240"/>
  </r>
  <r>
    <n v="67"/>
    <s v="Cynthia Cohen"/>
    <x v="3"/>
    <s v="Milk"/>
    <d v="2024-04-11T00:00:00"/>
    <d v="2024-04-24T00:00:00"/>
    <n v="2"/>
    <n v="616"/>
    <x v="0"/>
    <x v="3"/>
    <x v="0"/>
    <x v="0"/>
    <x v="11"/>
    <x v="3"/>
    <n v="13"/>
    <n v="616"/>
    <n v="1232"/>
    <n v="616"/>
  </r>
  <r>
    <n v="68"/>
    <s v="Michele Garcia"/>
    <x v="4"/>
    <s v="Vase"/>
    <d v="2024-03-02T00:00:00"/>
    <d v="2024-03-13T00:00:00"/>
    <n v="10"/>
    <n v="811"/>
    <x v="1"/>
    <x v="0"/>
    <x v="0"/>
    <x v="0"/>
    <x v="3"/>
    <x v="5"/>
    <n v="11"/>
    <n v="6083"/>
    <n v="8110"/>
    <n v="2027"/>
  </r>
  <r>
    <n v="69"/>
    <s v="Joel King"/>
    <x v="3"/>
    <s v="Rice"/>
    <d v="2024-08-09T00:00:00"/>
    <d v="2024-08-15T00:00:00"/>
    <n v="6"/>
    <n v="660"/>
    <x v="1"/>
    <x v="1"/>
    <x v="1"/>
    <x v="0"/>
    <x v="9"/>
    <x v="6"/>
    <n v="6"/>
    <n v="2376"/>
    <n v="3960"/>
    <n v="1584"/>
  </r>
  <r>
    <n v="70"/>
    <s v="Brooke Alexander"/>
    <x v="2"/>
    <s v="Sneakers"/>
    <d v="2024-03-31T00:00:00"/>
    <d v="2024-04-13T00:00:00"/>
    <n v="9"/>
    <n v="998"/>
    <x v="1"/>
    <x v="3"/>
    <x v="2"/>
    <x v="0"/>
    <x v="3"/>
    <x v="4"/>
    <n v="13"/>
    <n v="6737"/>
    <n v="8982"/>
    <n v="2245"/>
  </r>
  <r>
    <n v="71"/>
    <s v="Ann Phillips"/>
    <x v="1"/>
    <s v="Biography"/>
    <d v="2024-10-11T00:00:00"/>
    <d v="2024-10-17T00:00:00"/>
    <n v="1"/>
    <n v="539"/>
    <x v="0"/>
    <x v="0"/>
    <x v="3"/>
    <x v="0"/>
    <x v="1"/>
    <x v="6"/>
    <n v="6"/>
    <n v="296"/>
    <n v="539"/>
    <n v="243"/>
  </r>
  <r>
    <n v="72"/>
    <s v="Richard Smith"/>
    <x v="1"/>
    <s v="Biography"/>
    <d v="2024-08-30T00:00:00"/>
    <d v="2024-09-12T00:00:00"/>
    <n v="9"/>
    <n v="553"/>
    <x v="1"/>
    <x v="4"/>
    <x v="3"/>
    <x v="0"/>
    <x v="9"/>
    <x v="6"/>
    <n v="13"/>
    <n v="2737"/>
    <n v="4977"/>
    <n v="2240"/>
  </r>
  <r>
    <n v="73"/>
    <s v="David Johnson"/>
    <x v="1"/>
    <s v="Biography"/>
    <d v="2024-06-29T00:00:00"/>
    <d v="2024-07-13T00:00:00"/>
    <n v="8"/>
    <n v="287"/>
    <x v="0"/>
    <x v="4"/>
    <x v="2"/>
    <x v="0"/>
    <x v="5"/>
    <x v="5"/>
    <n v="14"/>
    <n v="1263"/>
    <n v="2296"/>
    <n v="1033"/>
  </r>
  <r>
    <n v="74"/>
    <s v="Elizabeth Ortiz"/>
    <x v="0"/>
    <s v="Laptop"/>
    <d v="2024-06-10T00:00:00"/>
    <d v="2024-06-19T00:00:00"/>
    <n v="2"/>
    <n v="770"/>
    <x v="0"/>
    <x v="3"/>
    <x v="3"/>
    <x v="0"/>
    <x v="5"/>
    <x v="0"/>
    <n v="9"/>
    <n v="1309"/>
    <n v="1540"/>
    <n v="231"/>
  </r>
  <r>
    <n v="75"/>
    <s v="Teresa Ramirez"/>
    <x v="0"/>
    <s v="Laptop"/>
    <d v="2024-05-31T00:00:00"/>
    <d v="2024-06-14T00:00:00"/>
    <n v="4"/>
    <n v="379"/>
    <x v="0"/>
    <x v="0"/>
    <x v="2"/>
    <x v="0"/>
    <x v="0"/>
    <x v="6"/>
    <n v="14"/>
    <n v="1289"/>
    <n v="1516"/>
    <n v="227"/>
  </r>
  <r>
    <n v="76"/>
    <s v="Michael Stephens"/>
    <x v="1"/>
    <s v="Non-Fiction"/>
    <d v="2024-05-20T00:00:00"/>
    <d v="2024-05-26T00:00:00"/>
    <n v="1"/>
    <n v="65"/>
    <x v="1"/>
    <x v="3"/>
    <x v="2"/>
    <x v="0"/>
    <x v="0"/>
    <x v="0"/>
    <n v="6"/>
    <n v="33"/>
    <n v="65"/>
    <n v="32"/>
  </r>
  <r>
    <n v="77"/>
    <s v="Kristen Willis"/>
    <x v="3"/>
    <s v="Cereal"/>
    <d v="2024-04-04T00:00:00"/>
    <d v="2024-04-15T00:00:00"/>
    <n v="1"/>
    <n v="268"/>
    <x v="0"/>
    <x v="1"/>
    <x v="0"/>
    <x v="0"/>
    <x v="11"/>
    <x v="3"/>
    <n v="11"/>
    <n v="147"/>
    <n v="268"/>
    <n v="121"/>
  </r>
  <r>
    <n v="78"/>
    <s v="Rebecca Rodriguez"/>
    <x v="0"/>
    <s v="Headphones"/>
    <d v="2024-09-08T00:00:00"/>
    <d v="2024-09-21T00:00:00"/>
    <n v="2"/>
    <n v="600"/>
    <x v="0"/>
    <x v="3"/>
    <x v="2"/>
    <x v="0"/>
    <x v="8"/>
    <x v="4"/>
    <n v="13"/>
    <n v="780"/>
    <n v="1200"/>
    <n v="420"/>
  </r>
  <r>
    <n v="79"/>
    <s v="Jessica Rodriguez DDS"/>
    <x v="3"/>
    <s v="Cereal"/>
    <d v="2024-10-28T00:00:00"/>
    <d v="2024-11-04T00:00:00"/>
    <n v="7"/>
    <n v="322"/>
    <x v="0"/>
    <x v="3"/>
    <x v="2"/>
    <x v="0"/>
    <x v="1"/>
    <x v="0"/>
    <n v="7"/>
    <n v="1240"/>
    <n v="2254"/>
    <n v="1014"/>
  </r>
  <r>
    <n v="80"/>
    <s v="Donald Schultz"/>
    <x v="1"/>
    <s v="Fiction"/>
    <d v="2024-04-16T00:00:00"/>
    <d v="2024-04-22T00:00:00"/>
    <n v="4"/>
    <n v="280"/>
    <x v="0"/>
    <x v="3"/>
    <x v="1"/>
    <x v="0"/>
    <x v="11"/>
    <x v="1"/>
    <n v="6"/>
    <n v="560"/>
    <n v="1120"/>
    <n v="560"/>
  </r>
  <r>
    <n v="81"/>
    <s v="Emily Edwards"/>
    <x v="1"/>
    <s v="Children's Book"/>
    <d v="2024-05-29T00:00:00"/>
    <d v="2024-06-12T00:00:00"/>
    <n v="1"/>
    <n v="247"/>
    <x v="1"/>
    <x v="4"/>
    <x v="2"/>
    <x v="0"/>
    <x v="0"/>
    <x v="2"/>
    <n v="14"/>
    <n v="148"/>
    <n v="247"/>
    <n v="99"/>
  </r>
  <r>
    <n v="82"/>
    <s v="Anna Davis"/>
    <x v="3"/>
    <s v="Rice"/>
    <d v="2024-12-17T00:00:00"/>
    <d v="2024-12-30T00:00:00"/>
    <n v="4"/>
    <n v="956"/>
    <x v="1"/>
    <x v="4"/>
    <x v="1"/>
    <x v="0"/>
    <x v="6"/>
    <x v="1"/>
    <n v="13"/>
    <n v="2294"/>
    <n v="3824"/>
    <n v="1530"/>
  </r>
  <r>
    <n v="83"/>
    <s v="Jordan Moore"/>
    <x v="2"/>
    <s v="T-Shirt"/>
    <d v="2024-01-31T00:00:00"/>
    <d v="2024-02-14T00:00:00"/>
    <n v="3"/>
    <n v="821"/>
    <x v="1"/>
    <x v="4"/>
    <x v="0"/>
    <x v="0"/>
    <x v="10"/>
    <x v="2"/>
    <n v="14"/>
    <n v="1601"/>
    <n v="2463"/>
    <n v="862"/>
  </r>
  <r>
    <n v="84"/>
    <s v="Phillip Andrews"/>
    <x v="1"/>
    <s v="Biography"/>
    <d v="2024-08-12T00:00:00"/>
    <d v="2024-08-17T00:00:00"/>
    <n v="2"/>
    <n v="489"/>
    <x v="1"/>
    <x v="3"/>
    <x v="2"/>
    <x v="0"/>
    <x v="9"/>
    <x v="0"/>
    <n v="5"/>
    <n v="538"/>
    <n v="978"/>
    <n v="440"/>
  </r>
  <r>
    <n v="85"/>
    <s v="Christopher Park"/>
    <x v="3"/>
    <s v="Cereal"/>
    <d v="2024-09-13T00:00:00"/>
    <d v="2024-09-25T00:00:00"/>
    <n v="9"/>
    <n v="515"/>
    <x v="1"/>
    <x v="2"/>
    <x v="0"/>
    <x v="0"/>
    <x v="8"/>
    <x v="6"/>
    <n v="12"/>
    <n v="2549"/>
    <n v="4635"/>
    <n v="2086"/>
  </r>
  <r>
    <n v="86"/>
    <s v="Andrea Figueroa"/>
    <x v="0"/>
    <s v="Headphones"/>
    <d v="2024-06-14T00:00:00"/>
    <d v="2024-06-19T00:00:00"/>
    <n v="10"/>
    <n v="266"/>
    <x v="0"/>
    <x v="0"/>
    <x v="0"/>
    <x v="0"/>
    <x v="5"/>
    <x v="6"/>
    <n v="5"/>
    <n v="1729"/>
    <n v="2660"/>
    <n v="931"/>
  </r>
  <r>
    <n v="87"/>
    <s v="Karla Ramos"/>
    <x v="1"/>
    <s v="Children's Book"/>
    <d v="2024-05-22T00:00:00"/>
    <d v="2024-06-01T00:00:00"/>
    <n v="3"/>
    <n v="609"/>
    <x v="0"/>
    <x v="2"/>
    <x v="0"/>
    <x v="0"/>
    <x v="0"/>
    <x v="2"/>
    <n v="10"/>
    <n v="1096"/>
    <n v="1827"/>
    <n v="731"/>
  </r>
  <r>
    <n v="88"/>
    <s v="Michael Watkins"/>
    <x v="3"/>
    <s v="Cereal"/>
    <d v="2024-07-28T00:00:00"/>
    <d v="2024-08-01T00:00:00"/>
    <n v="6"/>
    <n v="338"/>
    <x v="0"/>
    <x v="3"/>
    <x v="0"/>
    <x v="0"/>
    <x v="2"/>
    <x v="4"/>
    <n v="4"/>
    <n v="1115"/>
    <n v="2028"/>
    <n v="913"/>
  </r>
  <r>
    <n v="89"/>
    <s v="Eric Clark"/>
    <x v="4"/>
    <s v="Wall Art"/>
    <d v="2024-12-21T00:00:00"/>
    <d v="2024-12-24T00:00:00"/>
    <n v="8"/>
    <n v="305"/>
    <x v="1"/>
    <x v="3"/>
    <x v="1"/>
    <x v="0"/>
    <x v="6"/>
    <x v="5"/>
    <n v="3"/>
    <n v="1708"/>
    <n v="2440"/>
    <n v="732"/>
  </r>
  <r>
    <n v="90"/>
    <s v="Thomas Atkins"/>
    <x v="1"/>
    <s v="Fiction"/>
    <d v="2024-12-02T00:00:00"/>
    <d v="2024-12-15T00:00:00"/>
    <n v="9"/>
    <n v="483"/>
    <x v="0"/>
    <x v="2"/>
    <x v="1"/>
    <x v="0"/>
    <x v="6"/>
    <x v="0"/>
    <n v="13"/>
    <n v="2174"/>
    <n v="4347"/>
    <n v="2173"/>
  </r>
  <r>
    <n v="91"/>
    <s v="Alex Nguyen"/>
    <x v="1"/>
    <s v="Biography"/>
    <d v="2024-11-14T00:00:00"/>
    <d v="2024-11-18T00:00:00"/>
    <n v="8"/>
    <n v="650"/>
    <x v="0"/>
    <x v="2"/>
    <x v="2"/>
    <x v="0"/>
    <x v="4"/>
    <x v="3"/>
    <n v="4"/>
    <n v="2860"/>
    <n v="5200"/>
    <n v="2340"/>
  </r>
  <r>
    <n v="92"/>
    <s v="Kelly Foster"/>
    <x v="4"/>
    <s v="Vase"/>
    <d v="2024-03-08T00:00:00"/>
    <d v="2024-03-22T00:00:00"/>
    <n v="5"/>
    <n v="458"/>
    <x v="0"/>
    <x v="3"/>
    <x v="0"/>
    <x v="0"/>
    <x v="3"/>
    <x v="6"/>
    <n v="14"/>
    <n v="1718"/>
    <n v="2290"/>
    <n v="572"/>
  </r>
  <r>
    <n v="93"/>
    <s v="Kerry Lee"/>
    <x v="0"/>
    <s v="Camera"/>
    <d v="2024-05-02T00:00:00"/>
    <d v="2024-05-13T00:00:00"/>
    <n v="3"/>
    <n v="328"/>
    <x v="1"/>
    <x v="3"/>
    <x v="0"/>
    <x v="0"/>
    <x v="0"/>
    <x v="3"/>
    <n v="11"/>
    <n v="787"/>
    <n v="984"/>
    <n v="197"/>
  </r>
  <r>
    <n v="94"/>
    <s v="Rebecca Vargas"/>
    <x v="2"/>
    <s v="Sneakers"/>
    <d v="2024-10-09T00:00:00"/>
    <d v="2024-10-16T00:00:00"/>
    <n v="3"/>
    <n v="402"/>
    <x v="1"/>
    <x v="0"/>
    <x v="3"/>
    <x v="0"/>
    <x v="1"/>
    <x v="2"/>
    <n v="7"/>
    <n v="905"/>
    <n v="1206"/>
    <n v="301"/>
  </r>
  <r>
    <n v="95"/>
    <s v="John Hernandez"/>
    <x v="0"/>
    <s v="Tablet"/>
    <d v="2024-06-01T00:00:00"/>
    <d v="2024-06-13T00:00:00"/>
    <n v="10"/>
    <n v="603"/>
    <x v="0"/>
    <x v="3"/>
    <x v="3"/>
    <x v="0"/>
    <x v="5"/>
    <x v="5"/>
    <n v="12"/>
    <n v="4221"/>
    <n v="6030"/>
    <n v="1809"/>
  </r>
  <r>
    <n v="96"/>
    <s v="Katelyn Perez"/>
    <x v="0"/>
    <s v="Camera"/>
    <d v="2024-08-21T00:00:00"/>
    <d v="2024-09-02T00:00:00"/>
    <n v="1"/>
    <n v="749"/>
    <x v="1"/>
    <x v="0"/>
    <x v="0"/>
    <x v="0"/>
    <x v="9"/>
    <x v="2"/>
    <n v="12"/>
    <n v="599"/>
    <n v="749"/>
    <n v="150"/>
  </r>
  <r>
    <n v="97"/>
    <s v="George Miranda"/>
    <x v="2"/>
    <s v="T-Shirt"/>
    <d v="2024-08-28T00:00:00"/>
    <d v="2024-09-04T00:00:00"/>
    <n v="5"/>
    <n v="356"/>
    <x v="1"/>
    <x v="3"/>
    <x v="0"/>
    <x v="0"/>
    <x v="9"/>
    <x v="2"/>
    <n v="7"/>
    <n v="1157"/>
    <n v="1780"/>
    <n v="623"/>
  </r>
  <r>
    <n v="98"/>
    <s v="Jackson Ball"/>
    <x v="0"/>
    <s v="Tablet"/>
    <d v="2024-12-11T00:00:00"/>
    <d v="2024-12-23T00:00:00"/>
    <n v="9"/>
    <n v="399"/>
    <x v="1"/>
    <x v="4"/>
    <x v="0"/>
    <x v="0"/>
    <x v="6"/>
    <x v="2"/>
    <n v="12"/>
    <n v="2514"/>
    <n v="3591"/>
    <n v="1077"/>
  </r>
  <r>
    <n v="99"/>
    <s v="Vincent Mueller"/>
    <x v="0"/>
    <s v="Camera"/>
    <d v="2024-02-05T00:00:00"/>
    <d v="2024-02-09T00:00:00"/>
    <n v="4"/>
    <n v="656"/>
    <x v="0"/>
    <x v="3"/>
    <x v="2"/>
    <x v="0"/>
    <x v="7"/>
    <x v="0"/>
    <n v="4"/>
    <n v="2099"/>
    <n v="2624"/>
    <n v="525"/>
  </r>
  <r>
    <n v="100"/>
    <s v="Tracy Montoya"/>
    <x v="0"/>
    <s v="Headphones"/>
    <d v="2024-02-20T00:00:00"/>
    <d v="2024-02-24T00:00:00"/>
    <n v="2"/>
    <n v="464"/>
    <x v="0"/>
    <x v="0"/>
    <x v="1"/>
    <x v="0"/>
    <x v="7"/>
    <x v="1"/>
    <n v="4"/>
    <n v="603"/>
    <n v="928"/>
    <n v="325"/>
  </r>
  <r>
    <n v="101"/>
    <s v="Phillip Nelson"/>
    <x v="0"/>
    <s v="Tablet"/>
    <d v="2024-01-29T00:00:00"/>
    <d v="2024-02-05T00:00:00"/>
    <n v="5"/>
    <n v="377"/>
    <x v="0"/>
    <x v="4"/>
    <x v="1"/>
    <x v="0"/>
    <x v="10"/>
    <x v="0"/>
    <n v="7"/>
    <n v="1320"/>
    <n v="1885"/>
    <n v="565"/>
  </r>
  <r>
    <n v="102"/>
    <s v="Jonathan Young"/>
    <x v="2"/>
    <s v="Dress"/>
    <d v="2024-07-29T00:00:00"/>
    <d v="2024-08-09T00:00:00"/>
    <n v="10"/>
    <n v="708"/>
    <x v="0"/>
    <x v="1"/>
    <x v="2"/>
    <x v="0"/>
    <x v="2"/>
    <x v="0"/>
    <n v="11"/>
    <n v="4956"/>
    <n v="7080"/>
    <n v="2124"/>
  </r>
  <r>
    <n v="103"/>
    <s v="Howard Norman"/>
    <x v="2"/>
    <s v="T-Shirt"/>
    <d v="2024-11-17T00:00:00"/>
    <d v="2024-11-23T00:00:00"/>
    <n v="1"/>
    <n v="326"/>
    <x v="0"/>
    <x v="1"/>
    <x v="3"/>
    <x v="0"/>
    <x v="4"/>
    <x v="4"/>
    <n v="6"/>
    <n v="212"/>
    <n v="326"/>
    <n v="114"/>
  </r>
  <r>
    <n v="104"/>
    <s v="Stephanie Hughes"/>
    <x v="1"/>
    <s v="Biography"/>
    <d v="2024-03-08T00:00:00"/>
    <d v="2024-03-18T00:00:00"/>
    <n v="2"/>
    <n v="941"/>
    <x v="1"/>
    <x v="4"/>
    <x v="2"/>
    <x v="0"/>
    <x v="3"/>
    <x v="6"/>
    <n v="10"/>
    <n v="1035"/>
    <n v="1882"/>
    <n v="847"/>
  </r>
  <r>
    <n v="105"/>
    <s v="Samantha Gardner"/>
    <x v="3"/>
    <s v="Pasta"/>
    <d v="2024-04-12T00:00:00"/>
    <d v="2024-04-21T00:00:00"/>
    <n v="3"/>
    <n v="815"/>
    <x v="1"/>
    <x v="3"/>
    <x v="2"/>
    <x v="0"/>
    <x v="11"/>
    <x v="6"/>
    <n v="9"/>
    <n v="1467"/>
    <n v="2445"/>
    <n v="978"/>
  </r>
  <r>
    <n v="106"/>
    <s v="William Gould"/>
    <x v="4"/>
    <s v="Table Lamp"/>
    <d v="2024-08-27T00:00:00"/>
    <d v="2024-09-03T00:00:00"/>
    <n v="2"/>
    <n v="154"/>
    <x v="1"/>
    <x v="1"/>
    <x v="2"/>
    <x v="0"/>
    <x v="9"/>
    <x v="1"/>
    <n v="7"/>
    <n v="231"/>
    <n v="308"/>
    <n v="77"/>
  </r>
  <r>
    <n v="107"/>
    <s v="Laura Moreno"/>
    <x v="1"/>
    <s v="Fiction"/>
    <d v="2024-08-20T00:00:00"/>
    <d v="2024-08-30T00:00:00"/>
    <n v="6"/>
    <n v="698"/>
    <x v="1"/>
    <x v="3"/>
    <x v="2"/>
    <x v="0"/>
    <x v="9"/>
    <x v="1"/>
    <n v="10"/>
    <n v="2094"/>
    <n v="4188"/>
    <n v="2094"/>
  </r>
  <r>
    <n v="108"/>
    <s v="Kathryn Hughes"/>
    <x v="3"/>
    <s v="Cereal"/>
    <d v="2024-02-25T00:00:00"/>
    <d v="2024-03-02T00:00:00"/>
    <n v="4"/>
    <n v="492"/>
    <x v="1"/>
    <x v="0"/>
    <x v="0"/>
    <x v="0"/>
    <x v="7"/>
    <x v="4"/>
    <n v="6"/>
    <n v="1082"/>
    <n v="1968"/>
    <n v="886"/>
  </r>
  <r>
    <n v="109"/>
    <s v="Benjamin Thompson"/>
    <x v="4"/>
    <s v="Vase"/>
    <d v="2024-04-23T00:00:00"/>
    <d v="2024-04-28T00:00:00"/>
    <n v="2"/>
    <n v="660"/>
    <x v="1"/>
    <x v="1"/>
    <x v="3"/>
    <x v="0"/>
    <x v="11"/>
    <x v="1"/>
    <n v="5"/>
    <n v="990"/>
    <n v="1320"/>
    <n v="330"/>
  </r>
  <r>
    <n v="110"/>
    <s v="Betty Shaw"/>
    <x v="3"/>
    <s v="Pasta"/>
    <d v="2024-07-04T00:00:00"/>
    <d v="2024-07-11T00:00:00"/>
    <n v="2"/>
    <n v="712"/>
    <x v="1"/>
    <x v="4"/>
    <x v="0"/>
    <x v="0"/>
    <x v="2"/>
    <x v="3"/>
    <n v="7"/>
    <n v="854"/>
    <n v="1424"/>
    <n v="570"/>
  </r>
  <r>
    <n v="111"/>
    <s v="Todd Jacobson"/>
    <x v="4"/>
    <s v="Table Lamp"/>
    <d v="2024-07-22T00:00:00"/>
    <d v="2024-07-26T00:00:00"/>
    <n v="5"/>
    <n v="204"/>
    <x v="0"/>
    <x v="0"/>
    <x v="3"/>
    <x v="0"/>
    <x v="2"/>
    <x v="0"/>
    <n v="4"/>
    <n v="765"/>
    <n v="1020"/>
    <n v="255"/>
  </r>
  <r>
    <n v="112"/>
    <s v="Martin Vargas"/>
    <x v="2"/>
    <s v="Dress"/>
    <d v="2024-01-11T00:00:00"/>
    <d v="2024-01-17T00:00:00"/>
    <n v="1"/>
    <n v="815"/>
    <x v="0"/>
    <x v="4"/>
    <x v="0"/>
    <x v="0"/>
    <x v="10"/>
    <x v="3"/>
    <n v="6"/>
    <n v="571"/>
    <n v="815"/>
    <n v="244"/>
  </r>
  <r>
    <n v="113"/>
    <s v="Travis Wise"/>
    <x v="1"/>
    <s v="Non-Fiction"/>
    <d v="2024-02-05T00:00:00"/>
    <d v="2024-02-13T00:00:00"/>
    <n v="9"/>
    <n v="222"/>
    <x v="0"/>
    <x v="3"/>
    <x v="1"/>
    <x v="0"/>
    <x v="7"/>
    <x v="0"/>
    <n v="8"/>
    <n v="999"/>
    <n v="1998"/>
    <n v="999"/>
  </r>
  <r>
    <n v="114"/>
    <s v="Stephen Gardner"/>
    <x v="4"/>
    <s v="Curtains"/>
    <d v="2024-11-01T00:00:00"/>
    <d v="2024-11-09T00:00:00"/>
    <n v="1"/>
    <n v="293"/>
    <x v="0"/>
    <x v="1"/>
    <x v="2"/>
    <x v="0"/>
    <x v="4"/>
    <x v="6"/>
    <n v="8"/>
    <n v="190"/>
    <n v="293"/>
    <n v="103"/>
  </r>
  <r>
    <n v="115"/>
    <s v="Jesse Barker"/>
    <x v="1"/>
    <s v="Biography"/>
    <d v="2024-03-30T00:00:00"/>
    <d v="2024-04-05T00:00:00"/>
    <n v="2"/>
    <n v="686"/>
    <x v="0"/>
    <x v="1"/>
    <x v="0"/>
    <x v="0"/>
    <x v="3"/>
    <x v="5"/>
    <n v="6"/>
    <n v="755"/>
    <n v="1372"/>
    <n v="617"/>
  </r>
  <r>
    <n v="116"/>
    <s v="James Gilbert"/>
    <x v="3"/>
    <s v="Cereal"/>
    <d v="2024-09-19T00:00:00"/>
    <d v="2024-09-29T00:00:00"/>
    <n v="10"/>
    <n v="121"/>
    <x v="0"/>
    <x v="2"/>
    <x v="2"/>
    <x v="0"/>
    <x v="8"/>
    <x v="3"/>
    <n v="10"/>
    <n v="666"/>
    <n v="1210"/>
    <n v="544"/>
  </r>
  <r>
    <n v="117"/>
    <s v="Shawn Jimenez"/>
    <x v="1"/>
    <s v="Fiction"/>
    <d v="2024-12-03T00:00:00"/>
    <d v="2024-12-07T00:00:00"/>
    <n v="9"/>
    <n v="318"/>
    <x v="0"/>
    <x v="2"/>
    <x v="1"/>
    <x v="0"/>
    <x v="6"/>
    <x v="1"/>
    <n v="4"/>
    <n v="1431"/>
    <n v="2862"/>
    <n v="1431"/>
  </r>
  <r>
    <n v="118"/>
    <s v="Kyle Cameron"/>
    <x v="3"/>
    <s v="Milk"/>
    <d v="2024-08-06T00:00:00"/>
    <d v="2024-08-17T00:00:00"/>
    <n v="2"/>
    <n v="512"/>
    <x v="0"/>
    <x v="3"/>
    <x v="0"/>
    <x v="0"/>
    <x v="9"/>
    <x v="1"/>
    <n v="11"/>
    <n v="512"/>
    <n v="1024"/>
    <n v="512"/>
  </r>
  <r>
    <n v="119"/>
    <s v="Monica Gallagher"/>
    <x v="0"/>
    <s v="Tablet"/>
    <d v="2024-11-07T00:00:00"/>
    <d v="2024-11-12T00:00:00"/>
    <n v="3"/>
    <n v="77"/>
    <x v="1"/>
    <x v="0"/>
    <x v="2"/>
    <x v="0"/>
    <x v="4"/>
    <x v="3"/>
    <n v="5"/>
    <n v="162"/>
    <n v="231"/>
    <n v="69"/>
  </r>
  <r>
    <n v="120"/>
    <s v="Brent Brooks"/>
    <x v="3"/>
    <s v="Juice"/>
    <d v="2024-11-05T00:00:00"/>
    <d v="2024-11-09T00:00:00"/>
    <n v="7"/>
    <n v="111"/>
    <x v="1"/>
    <x v="1"/>
    <x v="3"/>
    <x v="0"/>
    <x v="4"/>
    <x v="1"/>
    <n v="4"/>
    <n v="427"/>
    <n v="777"/>
    <n v="350"/>
  </r>
  <r>
    <n v="121"/>
    <s v="Brenda Velazquez"/>
    <x v="3"/>
    <s v="Milk"/>
    <d v="2024-07-31T00:00:00"/>
    <d v="2024-08-05T00:00:00"/>
    <n v="2"/>
    <n v="330"/>
    <x v="1"/>
    <x v="2"/>
    <x v="3"/>
    <x v="0"/>
    <x v="2"/>
    <x v="2"/>
    <n v="5"/>
    <n v="330"/>
    <n v="660"/>
    <n v="330"/>
  </r>
  <r>
    <n v="122"/>
    <s v="Katie Hicks"/>
    <x v="4"/>
    <s v="Cushion"/>
    <d v="2024-03-19T00:00:00"/>
    <d v="2024-03-23T00:00:00"/>
    <n v="8"/>
    <n v="78"/>
    <x v="0"/>
    <x v="0"/>
    <x v="1"/>
    <x v="0"/>
    <x v="3"/>
    <x v="1"/>
    <n v="4"/>
    <n v="406"/>
    <n v="624"/>
    <n v="218"/>
  </r>
  <r>
    <n v="123"/>
    <s v="Veronica Silva"/>
    <x v="3"/>
    <s v="Rice"/>
    <d v="2024-07-09T00:00:00"/>
    <d v="2024-07-13T00:00:00"/>
    <n v="3"/>
    <n v="579"/>
    <x v="1"/>
    <x v="0"/>
    <x v="1"/>
    <x v="0"/>
    <x v="2"/>
    <x v="1"/>
    <n v="4"/>
    <n v="1042"/>
    <n v="1737"/>
    <n v="695"/>
  </r>
  <r>
    <n v="124"/>
    <s v="Michelle Hampton"/>
    <x v="1"/>
    <s v="Biography"/>
    <d v="2024-12-09T00:00:00"/>
    <d v="2024-12-23T00:00:00"/>
    <n v="2"/>
    <n v="430"/>
    <x v="1"/>
    <x v="4"/>
    <x v="3"/>
    <x v="0"/>
    <x v="6"/>
    <x v="0"/>
    <n v="14"/>
    <n v="473"/>
    <n v="860"/>
    <n v="387"/>
  </r>
  <r>
    <n v="125"/>
    <s v="Ashley Smith"/>
    <x v="0"/>
    <s v="Tablet"/>
    <d v="2024-11-03T00:00:00"/>
    <d v="2024-11-24T00:00:00"/>
    <n v="5"/>
    <n v="370"/>
    <x v="1"/>
    <x v="0"/>
    <x v="0"/>
    <x v="0"/>
    <x v="4"/>
    <x v="4"/>
    <n v="21"/>
    <n v="1295"/>
    <n v="1850"/>
    <n v="555"/>
  </r>
  <r>
    <n v="126"/>
    <s v="Gloria Gomez"/>
    <x v="1"/>
    <s v="Biography"/>
    <d v="2024-02-28T00:00:00"/>
    <d v="2024-03-03T00:00:00"/>
    <n v="5"/>
    <n v="597"/>
    <x v="1"/>
    <x v="0"/>
    <x v="3"/>
    <x v="0"/>
    <x v="7"/>
    <x v="2"/>
    <n v="4"/>
    <n v="1642"/>
    <n v="2985"/>
    <n v="1343"/>
  </r>
  <r>
    <n v="127"/>
    <s v="Courtney Dudley"/>
    <x v="1"/>
    <s v="Cookbook"/>
    <d v="2024-12-11T00:00:00"/>
    <d v="2024-12-19T00:00:00"/>
    <n v="9"/>
    <n v="36"/>
    <x v="0"/>
    <x v="3"/>
    <x v="3"/>
    <x v="0"/>
    <x v="6"/>
    <x v="2"/>
    <n v="8"/>
    <n v="211"/>
    <n v="324"/>
    <n v="113"/>
  </r>
  <r>
    <n v="128"/>
    <s v="Timothy Pope"/>
    <x v="2"/>
    <s v="Jacket"/>
    <d v="2024-12-25T00:00:00"/>
    <d v="2025-01-03T00:00:00"/>
    <n v="5"/>
    <n v="953"/>
    <x v="0"/>
    <x v="4"/>
    <x v="0"/>
    <x v="0"/>
    <x v="6"/>
    <x v="2"/>
    <n v="9"/>
    <n v="3812"/>
    <n v="4765"/>
    <n v="953"/>
  </r>
  <r>
    <n v="129"/>
    <s v="Tina Ballard"/>
    <x v="2"/>
    <s v="Jeans"/>
    <d v="2024-10-16T00:00:00"/>
    <d v="2024-10-19T00:00:00"/>
    <n v="7"/>
    <n v="81"/>
    <x v="0"/>
    <x v="0"/>
    <x v="1"/>
    <x v="0"/>
    <x v="1"/>
    <x v="2"/>
    <n v="3"/>
    <n v="397"/>
    <n v="567"/>
    <n v="170"/>
  </r>
  <r>
    <n v="130"/>
    <s v="Anthony Stein"/>
    <x v="4"/>
    <s v="Cushion"/>
    <d v="2024-10-17T00:00:00"/>
    <d v="2024-10-29T00:00:00"/>
    <n v="10"/>
    <n v="96"/>
    <x v="0"/>
    <x v="0"/>
    <x v="2"/>
    <x v="0"/>
    <x v="1"/>
    <x v="3"/>
    <n v="12"/>
    <n v="624"/>
    <n v="960"/>
    <n v="336"/>
  </r>
  <r>
    <n v="131"/>
    <s v="Matthew Velez"/>
    <x v="1"/>
    <s v="Children's Book"/>
    <d v="2024-07-31T00:00:00"/>
    <d v="2024-08-03T00:00:00"/>
    <n v="5"/>
    <n v="230"/>
    <x v="0"/>
    <x v="1"/>
    <x v="1"/>
    <x v="0"/>
    <x v="2"/>
    <x v="2"/>
    <n v="3"/>
    <n v="690"/>
    <n v="1150"/>
    <n v="460"/>
  </r>
  <r>
    <n v="132"/>
    <s v="Alexandra Bradley"/>
    <x v="1"/>
    <s v="Biography"/>
    <d v="2024-01-24T00:00:00"/>
    <d v="2024-02-07T00:00:00"/>
    <n v="4"/>
    <n v="414"/>
    <x v="0"/>
    <x v="3"/>
    <x v="0"/>
    <x v="0"/>
    <x v="10"/>
    <x v="2"/>
    <n v="14"/>
    <n v="911"/>
    <n v="1656"/>
    <n v="745"/>
  </r>
  <r>
    <n v="133"/>
    <s v="Nicole Thompson"/>
    <x v="0"/>
    <s v="Smartphone"/>
    <d v="2024-09-11T00:00:00"/>
    <d v="2024-09-24T00:00:00"/>
    <n v="7"/>
    <n v="189"/>
    <x v="1"/>
    <x v="0"/>
    <x v="1"/>
    <x v="0"/>
    <x v="8"/>
    <x v="2"/>
    <n v="13"/>
    <n v="992"/>
    <n v="1323"/>
    <n v="331"/>
  </r>
  <r>
    <n v="134"/>
    <s v="Stacy Carrillo"/>
    <x v="3"/>
    <s v="Cereal"/>
    <d v="2024-02-28T00:00:00"/>
    <d v="2024-03-05T00:00:00"/>
    <n v="7"/>
    <n v="31"/>
    <x v="1"/>
    <x v="4"/>
    <x v="1"/>
    <x v="0"/>
    <x v="7"/>
    <x v="2"/>
    <n v="6"/>
    <n v="119"/>
    <n v="217"/>
    <n v="98"/>
  </r>
  <r>
    <n v="135"/>
    <s v="Justin Brown"/>
    <x v="1"/>
    <s v="Children's Book"/>
    <d v="2024-09-25T00:00:00"/>
    <d v="2024-10-07T00:00:00"/>
    <n v="2"/>
    <n v="415"/>
    <x v="1"/>
    <x v="1"/>
    <x v="2"/>
    <x v="0"/>
    <x v="8"/>
    <x v="2"/>
    <n v="12"/>
    <n v="498"/>
    <n v="830"/>
    <n v="332"/>
  </r>
  <r>
    <n v="136"/>
    <s v="Steven Griffin Jr."/>
    <x v="4"/>
    <s v="Curtains"/>
    <d v="2024-06-19T00:00:00"/>
    <d v="2024-06-26T00:00:00"/>
    <n v="3"/>
    <n v="88"/>
    <x v="1"/>
    <x v="3"/>
    <x v="0"/>
    <x v="0"/>
    <x v="5"/>
    <x v="2"/>
    <n v="7"/>
    <n v="172"/>
    <n v="264"/>
    <n v="92"/>
  </r>
  <r>
    <n v="137"/>
    <s v="Aaron Robinson"/>
    <x v="1"/>
    <s v="Non-Fiction"/>
    <d v="2024-06-27T00:00:00"/>
    <d v="2024-07-05T00:00:00"/>
    <n v="6"/>
    <n v="754"/>
    <x v="0"/>
    <x v="1"/>
    <x v="0"/>
    <x v="0"/>
    <x v="5"/>
    <x v="3"/>
    <n v="8"/>
    <n v="2262"/>
    <n v="4524"/>
    <n v="2262"/>
  </r>
  <r>
    <n v="138"/>
    <s v="Jason Mack"/>
    <x v="0"/>
    <s v="Laptop"/>
    <d v="2024-05-11T00:00:00"/>
    <d v="2024-05-23T00:00:00"/>
    <n v="4"/>
    <n v="187"/>
    <x v="1"/>
    <x v="3"/>
    <x v="0"/>
    <x v="0"/>
    <x v="0"/>
    <x v="5"/>
    <n v="12"/>
    <n v="636"/>
    <n v="748"/>
    <n v="112"/>
  </r>
  <r>
    <n v="139"/>
    <s v="Michael Stanley"/>
    <x v="0"/>
    <s v="Laptop"/>
    <d v="2024-11-17T00:00:00"/>
    <d v="2024-11-27T00:00:00"/>
    <n v="8"/>
    <n v="485"/>
    <x v="1"/>
    <x v="1"/>
    <x v="3"/>
    <x v="0"/>
    <x v="4"/>
    <x v="4"/>
    <n v="10"/>
    <n v="3298"/>
    <n v="3880"/>
    <n v="582"/>
  </r>
  <r>
    <n v="140"/>
    <s v="Julie Ball"/>
    <x v="3"/>
    <s v="Juice"/>
    <d v="2024-11-25T00:00:00"/>
    <d v="2024-11-28T00:00:00"/>
    <n v="10"/>
    <n v="340"/>
    <x v="0"/>
    <x v="1"/>
    <x v="2"/>
    <x v="0"/>
    <x v="4"/>
    <x v="0"/>
    <n v="3"/>
    <n v="1870"/>
    <n v="3400"/>
    <n v="1530"/>
  </r>
  <r>
    <n v="141"/>
    <s v="Donald Pineda"/>
    <x v="3"/>
    <s v="Rice"/>
    <d v="2024-08-28T00:00:00"/>
    <d v="2024-09-08T00:00:00"/>
    <n v="8"/>
    <n v="656"/>
    <x v="1"/>
    <x v="4"/>
    <x v="0"/>
    <x v="0"/>
    <x v="9"/>
    <x v="2"/>
    <n v="11"/>
    <n v="3149"/>
    <n v="5248"/>
    <n v="2099"/>
  </r>
  <r>
    <n v="142"/>
    <s v="Jill Powers"/>
    <x v="0"/>
    <s v="Tablet"/>
    <d v="2024-09-16T00:00:00"/>
    <d v="2024-09-20T00:00:00"/>
    <n v="2"/>
    <n v="327"/>
    <x v="0"/>
    <x v="2"/>
    <x v="3"/>
    <x v="0"/>
    <x v="8"/>
    <x v="0"/>
    <n v="4"/>
    <n v="458"/>
    <n v="654"/>
    <n v="196"/>
  </r>
  <r>
    <n v="143"/>
    <s v="Donna Cabrera"/>
    <x v="0"/>
    <s v="Tablet"/>
    <d v="2024-05-26T00:00:00"/>
    <d v="2024-06-01T00:00:00"/>
    <n v="2"/>
    <n v="670"/>
    <x v="1"/>
    <x v="1"/>
    <x v="1"/>
    <x v="0"/>
    <x v="0"/>
    <x v="4"/>
    <n v="6"/>
    <n v="938"/>
    <n v="1340"/>
    <n v="402"/>
  </r>
  <r>
    <n v="144"/>
    <s v="Jason Hernandez"/>
    <x v="1"/>
    <s v="Non-Fiction"/>
    <d v="2024-06-13T00:00:00"/>
    <d v="2024-06-18T00:00:00"/>
    <n v="10"/>
    <n v="497"/>
    <x v="0"/>
    <x v="3"/>
    <x v="3"/>
    <x v="0"/>
    <x v="5"/>
    <x v="3"/>
    <n v="5"/>
    <n v="2485"/>
    <n v="4970"/>
    <n v="2485"/>
  </r>
  <r>
    <n v="145"/>
    <s v="Michael Shaffer"/>
    <x v="3"/>
    <s v="Rice"/>
    <d v="2024-06-24T00:00:00"/>
    <d v="2024-07-03T00:00:00"/>
    <n v="2"/>
    <n v="526"/>
    <x v="0"/>
    <x v="3"/>
    <x v="2"/>
    <x v="0"/>
    <x v="5"/>
    <x v="0"/>
    <n v="9"/>
    <n v="631"/>
    <n v="1052"/>
    <n v="421"/>
  </r>
  <r>
    <n v="146"/>
    <s v="Kristin Mendoza"/>
    <x v="4"/>
    <s v="Cushion"/>
    <d v="2024-07-17T00:00:00"/>
    <d v="2024-07-31T00:00:00"/>
    <n v="7"/>
    <n v="803"/>
    <x v="0"/>
    <x v="4"/>
    <x v="0"/>
    <x v="0"/>
    <x v="2"/>
    <x v="2"/>
    <n v="14"/>
    <n v="3654"/>
    <n v="5621"/>
    <n v="1967"/>
  </r>
  <r>
    <n v="147"/>
    <s v="Jose Crawford"/>
    <x v="4"/>
    <s v="Wall Art"/>
    <d v="2024-03-07T00:00:00"/>
    <d v="2024-03-13T00:00:00"/>
    <n v="10"/>
    <n v="735"/>
    <x v="1"/>
    <x v="0"/>
    <x v="1"/>
    <x v="0"/>
    <x v="3"/>
    <x v="3"/>
    <n v="6"/>
    <n v="5145"/>
    <n v="7350"/>
    <n v="2205"/>
  </r>
  <r>
    <n v="148"/>
    <s v="Connie Thomas"/>
    <x v="3"/>
    <s v="Cereal"/>
    <d v="2024-03-06T00:00:00"/>
    <d v="2024-03-11T00:00:00"/>
    <n v="9"/>
    <n v="105"/>
    <x v="1"/>
    <x v="3"/>
    <x v="3"/>
    <x v="0"/>
    <x v="3"/>
    <x v="2"/>
    <n v="5"/>
    <n v="520"/>
    <n v="945"/>
    <n v="425"/>
  </r>
  <r>
    <n v="149"/>
    <s v="Robert Jackson"/>
    <x v="2"/>
    <s v="Jeans"/>
    <d v="2024-03-11T00:00:00"/>
    <d v="2024-03-16T00:00:00"/>
    <n v="3"/>
    <n v="89"/>
    <x v="1"/>
    <x v="4"/>
    <x v="3"/>
    <x v="0"/>
    <x v="3"/>
    <x v="0"/>
    <n v="5"/>
    <n v="187"/>
    <n v="267"/>
    <n v="80"/>
  </r>
  <r>
    <n v="150"/>
    <s v="Kelly Combs"/>
    <x v="1"/>
    <s v="Cookbook"/>
    <d v="2024-01-20T00:00:00"/>
    <d v="2024-01-25T00:00:00"/>
    <n v="6"/>
    <n v="907"/>
    <x v="0"/>
    <x v="1"/>
    <x v="0"/>
    <x v="0"/>
    <x v="10"/>
    <x v="5"/>
    <n v="5"/>
    <n v="3537"/>
    <n v="5442"/>
    <n v="1905"/>
  </r>
  <r>
    <n v="151"/>
    <s v="Antonio Little"/>
    <x v="1"/>
    <s v="Children's Book"/>
    <d v="2024-03-19T00:00:00"/>
    <d v="2024-03-25T00:00:00"/>
    <n v="3"/>
    <n v="195"/>
    <x v="0"/>
    <x v="1"/>
    <x v="0"/>
    <x v="0"/>
    <x v="3"/>
    <x v="1"/>
    <n v="6"/>
    <n v="351"/>
    <n v="585"/>
    <n v="234"/>
  </r>
  <r>
    <n v="152"/>
    <s v="James Tran"/>
    <x v="1"/>
    <s v="Cookbook"/>
    <d v="2024-08-02T00:00:00"/>
    <d v="2024-08-11T00:00:00"/>
    <n v="3"/>
    <n v="846"/>
    <x v="0"/>
    <x v="0"/>
    <x v="3"/>
    <x v="0"/>
    <x v="9"/>
    <x v="6"/>
    <n v="9"/>
    <n v="1650"/>
    <n v="2538"/>
    <n v="888"/>
  </r>
  <r>
    <n v="153"/>
    <s v="Tamara Hall"/>
    <x v="4"/>
    <s v="Table Lamp"/>
    <d v="2024-11-24T00:00:00"/>
    <d v="2024-12-02T00:00:00"/>
    <n v="8"/>
    <n v="905"/>
    <x v="0"/>
    <x v="4"/>
    <x v="3"/>
    <x v="0"/>
    <x v="4"/>
    <x v="4"/>
    <n v="8"/>
    <n v="5430"/>
    <n v="7240"/>
    <n v="1810"/>
  </r>
  <r>
    <n v="154"/>
    <s v="Jennifer Ayala"/>
    <x v="0"/>
    <s v="Tablet"/>
    <d v="2024-04-24T00:00:00"/>
    <d v="2024-05-06T00:00:00"/>
    <n v="1"/>
    <n v="336"/>
    <x v="0"/>
    <x v="0"/>
    <x v="1"/>
    <x v="0"/>
    <x v="11"/>
    <x v="2"/>
    <n v="12"/>
    <n v="235"/>
    <n v="336"/>
    <n v="101"/>
  </r>
  <r>
    <n v="155"/>
    <s v="Kevin James"/>
    <x v="2"/>
    <s v="T-Shirt"/>
    <d v="2024-05-26T00:00:00"/>
    <d v="2024-06-09T00:00:00"/>
    <n v="8"/>
    <n v="722"/>
    <x v="1"/>
    <x v="1"/>
    <x v="2"/>
    <x v="0"/>
    <x v="0"/>
    <x v="4"/>
    <n v="14"/>
    <n v="3754"/>
    <n v="5776"/>
    <n v="2022"/>
  </r>
  <r>
    <n v="156"/>
    <s v="Derrick Adams"/>
    <x v="0"/>
    <s v="Smartphone"/>
    <d v="2024-09-12T00:00:00"/>
    <d v="2024-09-23T00:00:00"/>
    <n v="10"/>
    <n v="558"/>
    <x v="1"/>
    <x v="0"/>
    <x v="0"/>
    <x v="0"/>
    <x v="8"/>
    <x v="3"/>
    <n v="11"/>
    <n v="4185"/>
    <n v="5580"/>
    <n v="1395"/>
  </r>
  <r>
    <n v="157"/>
    <s v="Michelle Simpson"/>
    <x v="2"/>
    <s v="Jeans"/>
    <d v="2024-05-29T00:00:00"/>
    <d v="2024-06-03T00:00:00"/>
    <n v="7"/>
    <n v="11"/>
    <x v="0"/>
    <x v="3"/>
    <x v="0"/>
    <x v="0"/>
    <x v="0"/>
    <x v="2"/>
    <n v="5"/>
    <n v="54"/>
    <n v="77"/>
    <n v="23"/>
  </r>
  <r>
    <n v="158"/>
    <s v="Scott Alexander"/>
    <x v="1"/>
    <s v="Children's Book"/>
    <d v="2024-04-05T00:00:00"/>
    <d v="2024-04-14T00:00:00"/>
    <n v="2"/>
    <n v="546"/>
    <x v="1"/>
    <x v="4"/>
    <x v="2"/>
    <x v="0"/>
    <x v="11"/>
    <x v="6"/>
    <n v="9"/>
    <n v="655"/>
    <n v="1092"/>
    <n v="437"/>
  </r>
  <r>
    <n v="159"/>
    <s v="Ernest Oconnell"/>
    <x v="1"/>
    <s v="Cookbook"/>
    <d v="2024-09-16T00:00:00"/>
    <d v="2024-09-23T00:00:00"/>
    <n v="9"/>
    <n v="30"/>
    <x v="0"/>
    <x v="2"/>
    <x v="0"/>
    <x v="0"/>
    <x v="8"/>
    <x v="0"/>
    <n v="7"/>
    <n v="176"/>
    <n v="270"/>
    <n v="94"/>
  </r>
  <r>
    <n v="160"/>
    <s v="Randall Johnson"/>
    <x v="2"/>
    <s v="T-Shirt"/>
    <d v="2024-10-24T00:00:00"/>
    <d v="2024-11-12T00:00:00"/>
    <n v="6"/>
    <n v="146"/>
    <x v="1"/>
    <x v="0"/>
    <x v="1"/>
    <x v="0"/>
    <x v="1"/>
    <x v="3"/>
    <n v="19"/>
    <n v="569"/>
    <n v="876"/>
    <n v="307"/>
  </r>
  <r>
    <n v="161"/>
    <s v="Ryan Pope"/>
    <x v="4"/>
    <s v="Curtains"/>
    <d v="2024-12-16T00:00:00"/>
    <d v="2024-12-20T00:00:00"/>
    <n v="8"/>
    <n v="722"/>
    <x v="0"/>
    <x v="2"/>
    <x v="3"/>
    <x v="0"/>
    <x v="6"/>
    <x v="0"/>
    <n v="4"/>
    <n v="3754"/>
    <n v="5776"/>
    <n v="2022"/>
  </r>
  <r>
    <n v="162"/>
    <s v="Jay Bennett"/>
    <x v="0"/>
    <s v="Headphones"/>
    <d v="2024-01-19T00:00:00"/>
    <d v="2024-02-02T00:00:00"/>
    <n v="5"/>
    <n v="216"/>
    <x v="0"/>
    <x v="0"/>
    <x v="3"/>
    <x v="0"/>
    <x v="10"/>
    <x v="6"/>
    <n v="14"/>
    <n v="702"/>
    <n v="1080"/>
    <n v="378"/>
  </r>
  <r>
    <n v="163"/>
    <s v="Lonnie Hart"/>
    <x v="0"/>
    <s v="Laptop"/>
    <d v="2024-05-26T00:00:00"/>
    <d v="2024-06-02T00:00:00"/>
    <n v="6"/>
    <n v="892"/>
    <x v="1"/>
    <x v="1"/>
    <x v="1"/>
    <x v="0"/>
    <x v="0"/>
    <x v="4"/>
    <n v="7"/>
    <n v="4549"/>
    <n v="5352"/>
    <n v="803"/>
  </r>
  <r>
    <n v="164"/>
    <s v="Eric Patrick"/>
    <x v="0"/>
    <s v="Headphones"/>
    <d v="2024-02-10T00:00:00"/>
    <d v="2024-02-18T00:00:00"/>
    <n v="7"/>
    <n v="626"/>
    <x v="1"/>
    <x v="1"/>
    <x v="2"/>
    <x v="0"/>
    <x v="7"/>
    <x v="5"/>
    <n v="8"/>
    <n v="2848"/>
    <n v="4382"/>
    <n v="1534"/>
  </r>
  <r>
    <n v="165"/>
    <s v="Rhonda Brown"/>
    <x v="0"/>
    <s v="Tablet"/>
    <d v="2024-11-10T00:00:00"/>
    <d v="2024-11-24T00:00:00"/>
    <n v="7"/>
    <n v="291"/>
    <x v="0"/>
    <x v="3"/>
    <x v="1"/>
    <x v="0"/>
    <x v="4"/>
    <x v="4"/>
    <n v="14"/>
    <n v="1426"/>
    <n v="2037"/>
    <n v="611"/>
  </r>
  <r>
    <n v="166"/>
    <s v="Emily Price"/>
    <x v="3"/>
    <s v="Cereal"/>
    <d v="2024-09-19T00:00:00"/>
    <d v="2024-10-09T00:00:00"/>
    <n v="3"/>
    <n v="985"/>
    <x v="1"/>
    <x v="0"/>
    <x v="2"/>
    <x v="0"/>
    <x v="8"/>
    <x v="3"/>
    <n v="20"/>
    <n v="1625"/>
    <n v="2955"/>
    <n v="1330"/>
  </r>
  <r>
    <n v="167"/>
    <s v="Jill Jackson"/>
    <x v="1"/>
    <s v="Children's Book"/>
    <d v="2024-10-14T00:00:00"/>
    <d v="2024-10-27T00:00:00"/>
    <n v="2"/>
    <n v="278"/>
    <x v="1"/>
    <x v="1"/>
    <x v="0"/>
    <x v="0"/>
    <x v="1"/>
    <x v="0"/>
    <n v="13"/>
    <n v="334"/>
    <n v="556"/>
    <n v="222"/>
  </r>
  <r>
    <n v="168"/>
    <s v="Ashley Wilson"/>
    <x v="3"/>
    <s v="Pasta"/>
    <d v="2024-11-09T00:00:00"/>
    <d v="2024-11-16T00:00:00"/>
    <n v="5"/>
    <n v="720"/>
    <x v="0"/>
    <x v="2"/>
    <x v="1"/>
    <x v="0"/>
    <x v="4"/>
    <x v="5"/>
    <n v="7"/>
    <n v="2160"/>
    <n v="3600"/>
    <n v="1440"/>
  </r>
  <r>
    <n v="169"/>
    <s v="Ashley Greer PhD"/>
    <x v="2"/>
    <s v="T-Shirt"/>
    <d v="2024-08-19T00:00:00"/>
    <d v="2024-09-01T00:00:00"/>
    <n v="3"/>
    <n v="930"/>
    <x v="0"/>
    <x v="3"/>
    <x v="2"/>
    <x v="0"/>
    <x v="9"/>
    <x v="0"/>
    <n v="13"/>
    <n v="1814"/>
    <n v="2790"/>
    <n v="976"/>
  </r>
  <r>
    <n v="170"/>
    <s v="Charles Clark"/>
    <x v="2"/>
    <s v="Jeans"/>
    <d v="2024-07-04T00:00:00"/>
    <d v="2024-07-17T00:00:00"/>
    <n v="9"/>
    <n v="239"/>
    <x v="0"/>
    <x v="0"/>
    <x v="2"/>
    <x v="0"/>
    <x v="2"/>
    <x v="3"/>
    <n v="13"/>
    <n v="1506"/>
    <n v="2151"/>
    <n v="645"/>
  </r>
  <r>
    <n v="171"/>
    <s v="Brandi Thomas"/>
    <x v="1"/>
    <s v="Non-Fiction"/>
    <d v="2024-11-09T00:00:00"/>
    <d v="2024-11-22T00:00:00"/>
    <n v="2"/>
    <n v="77"/>
    <x v="1"/>
    <x v="4"/>
    <x v="1"/>
    <x v="0"/>
    <x v="4"/>
    <x v="5"/>
    <n v="13"/>
    <n v="77"/>
    <n v="154"/>
    <n v="77"/>
  </r>
  <r>
    <n v="172"/>
    <s v="Mark Burton"/>
    <x v="3"/>
    <s v="Juice"/>
    <d v="2024-07-29T00:00:00"/>
    <d v="2024-08-08T00:00:00"/>
    <n v="7"/>
    <n v="853"/>
    <x v="0"/>
    <x v="3"/>
    <x v="0"/>
    <x v="0"/>
    <x v="2"/>
    <x v="0"/>
    <n v="10"/>
    <n v="3284"/>
    <n v="5971"/>
    <n v="2687"/>
  </r>
  <r>
    <n v="173"/>
    <s v="Paul Neal"/>
    <x v="4"/>
    <s v="Table Lamp"/>
    <d v="2024-08-18T00:00:00"/>
    <d v="2024-08-25T00:00:00"/>
    <n v="8"/>
    <n v="706"/>
    <x v="0"/>
    <x v="3"/>
    <x v="0"/>
    <x v="0"/>
    <x v="9"/>
    <x v="4"/>
    <n v="7"/>
    <n v="4236"/>
    <n v="5648"/>
    <n v="1412"/>
  </r>
  <r>
    <n v="174"/>
    <s v="Raymond Oconnor"/>
    <x v="1"/>
    <s v="Cookbook"/>
    <d v="2024-04-03T00:00:00"/>
    <d v="2024-04-11T00:00:00"/>
    <n v="3"/>
    <n v="453"/>
    <x v="0"/>
    <x v="3"/>
    <x v="2"/>
    <x v="0"/>
    <x v="11"/>
    <x v="2"/>
    <n v="8"/>
    <n v="883"/>
    <n v="1359"/>
    <n v="476"/>
  </r>
  <r>
    <n v="175"/>
    <s v="Aaron Rubio"/>
    <x v="2"/>
    <s v="Jacket"/>
    <d v="2024-11-10T00:00:00"/>
    <d v="2024-11-18T00:00:00"/>
    <n v="9"/>
    <n v="105"/>
    <x v="1"/>
    <x v="3"/>
    <x v="2"/>
    <x v="0"/>
    <x v="4"/>
    <x v="4"/>
    <n v="8"/>
    <n v="756"/>
    <n v="945"/>
    <n v="189"/>
  </r>
  <r>
    <n v="176"/>
    <s v="Steven Martin"/>
    <x v="1"/>
    <s v="Non-Fiction"/>
    <d v="2024-03-28T00:00:00"/>
    <d v="2024-04-08T00:00:00"/>
    <n v="10"/>
    <n v="747"/>
    <x v="1"/>
    <x v="3"/>
    <x v="2"/>
    <x v="0"/>
    <x v="3"/>
    <x v="3"/>
    <n v="11"/>
    <n v="3735"/>
    <n v="7470"/>
    <n v="3735"/>
  </r>
  <r>
    <n v="177"/>
    <s v="Jennifer Anderson MD"/>
    <x v="2"/>
    <s v="Dress"/>
    <d v="2024-08-01T00:00:00"/>
    <d v="2024-08-11T00:00:00"/>
    <n v="10"/>
    <n v="664"/>
    <x v="1"/>
    <x v="0"/>
    <x v="3"/>
    <x v="0"/>
    <x v="9"/>
    <x v="3"/>
    <n v="10"/>
    <n v="4648"/>
    <n v="6640"/>
    <n v="1992"/>
  </r>
  <r>
    <n v="178"/>
    <s v="Emily Taylor"/>
    <x v="3"/>
    <s v="Pasta"/>
    <d v="2024-06-23T00:00:00"/>
    <d v="2024-06-27T00:00:00"/>
    <n v="10"/>
    <n v="157"/>
    <x v="1"/>
    <x v="4"/>
    <x v="3"/>
    <x v="0"/>
    <x v="5"/>
    <x v="4"/>
    <n v="4"/>
    <n v="942"/>
    <n v="1570"/>
    <n v="628"/>
  </r>
  <r>
    <n v="179"/>
    <s v="Matthew Bowers"/>
    <x v="2"/>
    <s v="Sneakers"/>
    <d v="2024-03-03T00:00:00"/>
    <d v="2024-03-15T00:00:00"/>
    <n v="5"/>
    <n v="470"/>
    <x v="0"/>
    <x v="0"/>
    <x v="3"/>
    <x v="0"/>
    <x v="3"/>
    <x v="4"/>
    <n v="12"/>
    <n v="1763"/>
    <n v="2350"/>
    <n v="587"/>
  </r>
  <r>
    <n v="180"/>
    <s v="Samantha Green"/>
    <x v="2"/>
    <s v="Jacket"/>
    <d v="2024-07-06T00:00:00"/>
    <d v="2024-07-16T00:00:00"/>
    <n v="7"/>
    <n v="384"/>
    <x v="0"/>
    <x v="0"/>
    <x v="0"/>
    <x v="0"/>
    <x v="2"/>
    <x v="5"/>
    <n v="10"/>
    <n v="2150"/>
    <n v="2688"/>
    <n v="538"/>
  </r>
  <r>
    <n v="181"/>
    <s v="Jesse Ward"/>
    <x v="1"/>
    <s v="Children's Book"/>
    <d v="2024-10-08T00:00:00"/>
    <d v="2024-10-12T00:00:00"/>
    <n v="5"/>
    <n v="855"/>
    <x v="0"/>
    <x v="3"/>
    <x v="2"/>
    <x v="0"/>
    <x v="1"/>
    <x v="1"/>
    <n v="4"/>
    <n v="2565"/>
    <n v="4275"/>
    <n v="1710"/>
  </r>
  <r>
    <n v="182"/>
    <s v="Tyler Johnson"/>
    <x v="2"/>
    <s v="Jeans"/>
    <d v="2024-11-04T00:00:00"/>
    <d v="2024-11-16T00:00:00"/>
    <n v="9"/>
    <n v="421"/>
    <x v="0"/>
    <x v="3"/>
    <x v="0"/>
    <x v="0"/>
    <x v="4"/>
    <x v="0"/>
    <n v="12"/>
    <n v="2652"/>
    <n v="3789"/>
    <n v="1137"/>
  </r>
  <r>
    <n v="183"/>
    <s v="Patricia Collins"/>
    <x v="2"/>
    <s v="Dress"/>
    <d v="2024-09-20T00:00:00"/>
    <d v="2024-09-27T00:00:00"/>
    <n v="3"/>
    <n v="345"/>
    <x v="0"/>
    <x v="3"/>
    <x v="3"/>
    <x v="0"/>
    <x v="8"/>
    <x v="6"/>
    <n v="7"/>
    <n v="725"/>
    <n v="1035"/>
    <n v="310"/>
  </r>
  <r>
    <n v="184"/>
    <s v="Jacob Bonilla"/>
    <x v="3"/>
    <s v="Juice"/>
    <d v="2024-06-02T00:00:00"/>
    <d v="2024-06-15T00:00:00"/>
    <n v="10"/>
    <n v="354"/>
    <x v="1"/>
    <x v="3"/>
    <x v="3"/>
    <x v="0"/>
    <x v="5"/>
    <x v="4"/>
    <n v="13"/>
    <n v="1947"/>
    <n v="3540"/>
    <n v="1593"/>
  </r>
  <r>
    <n v="185"/>
    <s v="Anthony Shea DDS"/>
    <x v="0"/>
    <s v="Headphones"/>
    <d v="2024-10-25T00:00:00"/>
    <d v="2024-11-06T00:00:00"/>
    <n v="5"/>
    <n v="825"/>
    <x v="1"/>
    <x v="3"/>
    <x v="0"/>
    <x v="0"/>
    <x v="1"/>
    <x v="6"/>
    <n v="12"/>
    <n v="2681"/>
    <n v="4125"/>
    <n v="1444"/>
  </r>
  <r>
    <n v="186"/>
    <s v="Kathy Walsh"/>
    <x v="3"/>
    <s v="Cereal"/>
    <d v="2024-12-01T00:00:00"/>
    <d v="2024-12-04T00:00:00"/>
    <n v="10"/>
    <n v="601"/>
    <x v="1"/>
    <x v="0"/>
    <x v="0"/>
    <x v="0"/>
    <x v="6"/>
    <x v="4"/>
    <n v="3"/>
    <n v="3306"/>
    <n v="6010"/>
    <n v="2704"/>
  </r>
  <r>
    <n v="187"/>
    <s v="Cynthia Green"/>
    <x v="3"/>
    <s v="Pasta"/>
    <d v="2024-09-25T00:00:00"/>
    <d v="2024-10-07T00:00:00"/>
    <n v="10"/>
    <n v="803"/>
    <x v="0"/>
    <x v="1"/>
    <x v="3"/>
    <x v="0"/>
    <x v="8"/>
    <x v="2"/>
    <n v="12"/>
    <n v="4818"/>
    <n v="8030"/>
    <n v="3212"/>
  </r>
  <r>
    <n v="188"/>
    <s v="Melissa Williams"/>
    <x v="0"/>
    <s v="Laptop"/>
    <d v="2024-09-22T00:00:00"/>
    <d v="2024-10-07T00:00:00"/>
    <n v="4"/>
    <n v="584"/>
    <x v="1"/>
    <x v="4"/>
    <x v="0"/>
    <x v="0"/>
    <x v="8"/>
    <x v="4"/>
    <n v="15"/>
    <n v="1986"/>
    <n v="2336"/>
    <n v="350"/>
  </r>
  <r>
    <n v="189"/>
    <s v="Anthony Evans"/>
    <x v="3"/>
    <s v="Cereal"/>
    <d v="2024-03-29T00:00:00"/>
    <d v="2024-04-03T00:00:00"/>
    <n v="8"/>
    <n v="944"/>
    <x v="1"/>
    <x v="3"/>
    <x v="1"/>
    <x v="0"/>
    <x v="3"/>
    <x v="6"/>
    <n v="5"/>
    <n v="4154"/>
    <n v="7552"/>
    <n v="3398"/>
  </r>
  <r>
    <n v="190"/>
    <s v="Antonio Norman"/>
    <x v="4"/>
    <s v="Cushion"/>
    <d v="2024-11-08T00:00:00"/>
    <d v="2024-11-20T00:00:00"/>
    <n v="8"/>
    <n v="206"/>
    <x v="1"/>
    <x v="0"/>
    <x v="2"/>
    <x v="0"/>
    <x v="4"/>
    <x v="6"/>
    <n v="12"/>
    <n v="1071"/>
    <n v="1648"/>
    <n v="577"/>
  </r>
  <r>
    <n v="191"/>
    <s v="Kenneth Underwood"/>
    <x v="3"/>
    <s v="Cereal"/>
    <d v="2024-10-13T00:00:00"/>
    <d v="2024-10-21T00:00:00"/>
    <n v="5"/>
    <n v="304"/>
    <x v="1"/>
    <x v="0"/>
    <x v="3"/>
    <x v="0"/>
    <x v="1"/>
    <x v="4"/>
    <n v="8"/>
    <n v="836"/>
    <n v="1520"/>
    <n v="684"/>
  </r>
  <r>
    <n v="192"/>
    <s v="Danielle Phillips"/>
    <x v="0"/>
    <s v="Tablet"/>
    <d v="2024-12-31T00:00:00"/>
    <d v="2025-01-14T00:00:00"/>
    <n v="2"/>
    <n v="364"/>
    <x v="1"/>
    <x v="2"/>
    <x v="2"/>
    <x v="0"/>
    <x v="6"/>
    <x v="1"/>
    <n v="14"/>
    <n v="510"/>
    <n v="728"/>
    <n v="218"/>
  </r>
  <r>
    <n v="193"/>
    <s v="Curtis Wilkerson"/>
    <x v="3"/>
    <s v="Pasta"/>
    <d v="2024-04-13T00:00:00"/>
    <d v="2024-04-26T00:00:00"/>
    <n v="9"/>
    <n v="287"/>
    <x v="0"/>
    <x v="3"/>
    <x v="1"/>
    <x v="0"/>
    <x v="11"/>
    <x v="5"/>
    <n v="13"/>
    <n v="1550"/>
    <n v="2583"/>
    <n v="1033"/>
  </r>
  <r>
    <n v="194"/>
    <s v="Kathryn Price"/>
    <x v="0"/>
    <s v="Camera"/>
    <d v="2024-10-27T00:00:00"/>
    <d v="2024-11-03T00:00:00"/>
    <n v="4"/>
    <n v="258"/>
    <x v="0"/>
    <x v="0"/>
    <x v="1"/>
    <x v="0"/>
    <x v="1"/>
    <x v="4"/>
    <n v="7"/>
    <n v="826"/>
    <n v="1032"/>
    <n v="206"/>
  </r>
  <r>
    <n v="195"/>
    <s v="Kevin Hall"/>
    <x v="2"/>
    <s v="T-Shirt"/>
    <d v="2024-02-21T00:00:00"/>
    <d v="2024-03-06T00:00:00"/>
    <n v="7"/>
    <n v="348"/>
    <x v="0"/>
    <x v="3"/>
    <x v="1"/>
    <x v="0"/>
    <x v="7"/>
    <x v="2"/>
    <n v="14"/>
    <n v="1583"/>
    <n v="2436"/>
    <n v="853"/>
  </r>
  <r>
    <n v="196"/>
    <s v="Kristy Hart"/>
    <x v="2"/>
    <s v="Jacket"/>
    <d v="2024-06-13T00:00:00"/>
    <d v="2024-06-17T00:00:00"/>
    <n v="5"/>
    <n v="671"/>
    <x v="1"/>
    <x v="0"/>
    <x v="0"/>
    <x v="0"/>
    <x v="5"/>
    <x v="3"/>
    <n v="4"/>
    <n v="2684"/>
    <n v="3355"/>
    <n v="671"/>
  </r>
  <r>
    <n v="197"/>
    <s v="Joseph Smith"/>
    <x v="1"/>
    <s v="Non-Fiction"/>
    <d v="2024-09-30T00:00:00"/>
    <d v="2024-10-06T00:00:00"/>
    <n v="1"/>
    <n v="945"/>
    <x v="0"/>
    <x v="0"/>
    <x v="3"/>
    <x v="0"/>
    <x v="8"/>
    <x v="0"/>
    <n v="6"/>
    <n v="473"/>
    <n v="945"/>
    <n v="472"/>
  </r>
  <r>
    <n v="198"/>
    <s v="Sarah Valencia"/>
    <x v="0"/>
    <s v="Headphones"/>
    <d v="2024-09-10T00:00:00"/>
    <d v="2024-09-21T00:00:00"/>
    <n v="3"/>
    <n v="969"/>
    <x v="0"/>
    <x v="3"/>
    <x v="2"/>
    <x v="0"/>
    <x v="8"/>
    <x v="1"/>
    <n v="11"/>
    <n v="1890"/>
    <n v="2907"/>
    <n v="1017"/>
  </r>
  <r>
    <n v="199"/>
    <s v="Patricia Bradley"/>
    <x v="2"/>
    <s v="T-Shirt"/>
    <d v="2024-06-18T00:00:00"/>
    <d v="2024-06-24T00:00:00"/>
    <n v="3"/>
    <n v="758"/>
    <x v="1"/>
    <x v="2"/>
    <x v="2"/>
    <x v="0"/>
    <x v="5"/>
    <x v="1"/>
    <n v="6"/>
    <n v="1478"/>
    <n v="2274"/>
    <n v="796"/>
  </r>
  <r>
    <n v="200"/>
    <s v="William Jackson"/>
    <x v="2"/>
    <s v="T-Shirt"/>
    <d v="2024-06-21T00:00:00"/>
    <d v="2024-06-25T00:00:00"/>
    <n v="5"/>
    <n v="591"/>
    <x v="0"/>
    <x v="3"/>
    <x v="0"/>
    <x v="0"/>
    <x v="5"/>
    <x v="6"/>
    <n v="4"/>
    <n v="1921"/>
    <n v="2955"/>
    <n v="1034"/>
  </r>
  <r>
    <n v="201"/>
    <s v="Michelle Williams"/>
    <x v="1"/>
    <s v="Children's Book"/>
    <d v="2024-08-06T00:00:00"/>
    <d v="2024-08-18T00:00:00"/>
    <n v="9"/>
    <n v="345"/>
    <x v="1"/>
    <x v="0"/>
    <x v="3"/>
    <x v="0"/>
    <x v="9"/>
    <x v="1"/>
    <n v="12"/>
    <n v="1863"/>
    <n v="3105"/>
    <n v="1242"/>
  </r>
  <r>
    <n v="202"/>
    <s v="Fernando Lynn"/>
    <x v="3"/>
    <s v="Pasta"/>
    <d v="2024-08-16T00:00:00"/>
    <d v="2024-08-29T00:00:00"/>
    <n v="5"/>
    <n v="986"/>
    <x v="1"/>
    <x v="4"/>
    <x v="0"/>
    <x v="0"/>
    <x v="9"/>
    <x v="6"/>
    <n v="13"/>
    <n v="2958"/>
    <n v="4930"/>
    <n v="1972"/>
  </r>
  <r>
    <n v="203"/>
    <s v="Lisa Webb"/>
    <x v="1"/>
    <s v="Fiction"/>
    <d v="2024-05-13T00:00:00"/>
    <d v="2024-05-20T00:00:00"/>
    <n v="6"/>
    <n v="719"/>
    <x v="1"/>
    <x v="0"/>
    <x v="3"/>
    <x v="0"/>
    <x v="0"/>
    <x v="0"/>
    <n v="7"/>
    <n v="2157"/>
    <n v="4314"/>
    <n v="2157"/>
  </r>
  <r>
    <n v="204"/>
    <s v="Jennifer Spencer"/>
    <x v="0"/>
    <s v="Headphones"/>
    <d v="2024-06-06T00:00:00"/>
    <d v="2024-06-18T00:00:00"/>
    <n v="3"/>
    <n v="425"/>
    <x v="1"/>
    <x v="3"/>
    <x v="3"/>
    <x v="0"/>
    <x v="5"/>
    <x v="3"/>
    <n v="12"/>
    <n v="829"/>
    <n v="1275"/>
    <n v="446"/>
  </r>
  <r>
    <n v="205"/>
    <s v="Sara Hernandez"/>
    <x v="4"/>
    <s v="Table Lamp"/>
    <d v="2024-11-23T00:00:00"/>
    <d v="2024-11-29T00:00:00"/>
    <n v="5"/>
    <n v="386"/>
    <x v="0"/>
    <x v="3"/>
    <x v="3"/>
    <x v="0"/>
    <x v="4"/>
    <x v="5"/>
    <n v="6"/>
    <n v="1448"/>
    <n v="1930"/>
    <n v="482"/>
  </r>
  <r>
    <n v="206"/>
    <s v="Steven Baker"/>
    <x v="1"/>
    <s v="Children's Book"/>
    <d v="2024-10-02T00:00:00"/>
    <d v="2024-10-09T00:00:00"/>
    <n v="4"/>
    <n v="790"/>
    <x v="0"/>
    <x v="0"/>
    <x v="1"/>
    <x v="0"/>
    <x v="1"/>
    <x v="2"/>
    <n v="7"/>
    <n v="1896"/>
    <n v="3160"/>
    <n v="1264"/>
  </r>
  <r>
    <n v="207"/>
    <s v="Dennis Marshall"/>
    <x v="1"/>
    <s v="Children's Book"/>
    <d v="2024-09-27T00:00:00"/>
    <d v="2024-10-07T00:00:00"/>
    <n v="6"/>
    <n v="89"/>
    <x v="0"/>
    <x v="3"/>
    <x v="1"/>
    <x v="0"/>
    <x v="8"/>
    <x v="6"/>
    <n v="10"/>
    <n v="320"/>
    <n v="534"/>
    <n v="214"/>
  </r>
  <r>
    <n v="208"/>
    <s v="Cynthia Evans"/>
    <x v="1"/>
    <s v="Children's Book"/>
    <d v="2024-02-29T00:00:00"/>
    <d v="2024-03-08T00:00:00"/>
    <n v="4"/>
    <n v="744"/>
    <x v="0"/>
    <x v="3"/>
    <x v="1"/>
    <x v="0"/>
    <x v="7"/>
    <x v="3"/>
    <n v="8"/>
    <n v="1786"/>
    <n v="2976"/>
    <n v="1190"/>
  </r>
  <r>
    <n v="209"/>
    <s v="Beth Henderson"/>
    <x v="1"/>
    <s v="Fiction"/>
    <d v="2024-10-13T00:00:00"/>
    <d v="2024-10-25T00:00:00"/>
    <n v="8"/>
    <n v="698"/>
    <x v="1"/>
    <x v="1"/>
    <x v="3"/>
    <x v="0"/>
    <x v="1"/>
    <x v="4"/>
    <n v="12"/>
    <n v="2792"/>
    <n v="5584"/>
    <n v="2792"/>
  </r>
  <r>
    <n v="210"/>
    <s v="Thomas Sloan"/>
    <x v="0"/>
    <s v="Headphones"/>
    <d v="2024-05-10T00:00:00"/>
    <d v="2024-05-13T00:00:00"/>
    <n v="1"/>
    <n v="773"/>
    <x v="0"/>
    <x v="0"/>
    <x v="3"/>
    <x v="0"/>
    <x v="0"/>
    <x v="6"/>
    <n v="3"/>
    <n v="502"/>
    <n v="773"/>
    <n v="271"/>
  </r>
  <r>
    <n v="211"/>
    <s v="Kara Jackson"/>
    <x v="3"/>
    <s v="Milk"/>
    <d v="2024-07-12T00:00:00"/>
    <d v="2024-07-17T00:00:00"/>
    <n v="7"/>
    <n v="92"/>
    <x v="0"/>
    <x v="3"/>
    <x v="0"/>
    <x v="0"/>
    <x v="2"/>
    <x v="6"/>
    <n v="5"/>
    <n v="322"/>
    <n v="644"/>
    <n v="322"/>
  </r>
  <r>
    <n v="212"/>
    <s v="Steve Rivera"/>
    <x v="4"/>
    <s v="Table Lamp"/>
    <d v="2024-04-01T00:00:00"/>
    <d v="2024-04-12T00:00:00"/>
    <n v="9"/>
    <n v="412"/>
    <x v="1"/>
    <x v="3"/>
    <x v="1"/>
    <x v="0"/>
    <x v="11"/>
    <x v="0"/>
    <n v="11"/>
    <n v="2781"/>
    <n v="3708"/>
    <n v="927"/>
  </r>
  <r>
    <n v="213"/>
    <s v="Caitlin Collins"/>
    <x v="2"/>
    <s v="T-Shirt"/>
    <d v="2024-01-17T00:00:00"/>
    <d v="2024-01-27T00:00:00"/>
    <n v="7"/>
    <n v="639"/>
    <x v="0"/>
    <x v="1"/>
    <x v="1"/>
    <x v="0"/>
    <x v="10"/>
    <x v="2"/>
    <n v="10"/>
    <n v="2907"/>
    <n v="4473"/>
    <n v="1566"/>
  </r>
  <r>
    <n v="214"/>
    <s v="Corey Whitaker"/>
    <x v="2"/>
    <s v="T-Shirt"/>
    <d v="2024-02-21T00:00:00"/>
    <d v="2024-03-05T00:00:00"/>
    <n v="10"/>
    <n v="44"/>
    <x v="1"/>
    <x v="2"/>
    <x v="2"/>
    <x v="0"/>
    <x v="7"/>
    <x v="2"/>
    <n v="13"/>
    <n v="286"/>
    <n v="440"/>
    <n v="154"/>
  </r>
  <r>
    <n v="215"/>
    <s v="Madison Martinez"/>
    <x v="0"/>
    <s v="Laptop"/>
    <d v="2024-01-23T00:00:00"/>
    <d v="2024-02-05T00:00:00"/>
    <n v="7"/>
    <n v="459"/>
    <x v="0"/>
    <x v="0"/>
    <x v="1"/>
    <x v="0"/>
    <x v="10"/>
    <x v="1"/>
    <n v="13"/>
    <n v="2731"/>
    <n v="3213"/>
    <n v="482"/>
  </r>
  <r>
    <n v="216"/>
    <s v="Penny Lewis"/>
    <x v="1"/>
    <s v="Cookbook"/>
    <d v="2024-12-10T00:00:00"/>
    <d v="2024-12-19T00:00:00"/>
    <n v="6"/>
    <n v="252"/>
    <x v="1"/>
    <x v="4"/>
    <x v="2"/>
    <x v="0"/>
    <x v="6"/>
    <x v="1"/>
    <n v="9"/>
    <n v="983"/>
    <n v="1512"/>
    <n v="529"/>
  </r>
  <r>
    <n v="217"/>
    <s v="Carlos Thompson"/>
    <x v="1"/>
    <s v="Non-Fiction"/>
    <d v="2024-07-30T00:00:00"/>
    <d v="2024-08-06T00:00:00"/>
    <n v="5"/>
    <n v="291"/>
    <x v="1"/>
    <x v="0"/>
    <x v="2"/>
    <x v="0"/>
    <x v="2"/>
    <x v="1"/>
    <n v="7"/>
    <n v="728"/>
    <n v="1455"/>
    <n v="727"/>
  </r>
  <r>
    <n v="218"/>
    <s v="James Bailey"/>
    <x v="2"/>
    <s v="Sneakers"/>
    <d v="2024-10-11T00:00:00"/>
    <d v="2024-10-19T00:00:00"/>
    <n v="8"/>
    <n v="58"/>
    <x v="1"/>
    <x v="4"/>
    <x v="3"/>
    <x v="0"/>
    <x v="1"/>
    <x v="6"/>
    <n v="8"/>
    <n v="348"/>
    <n v="464"/>
    <n v="116"/>
  </r>
  <r>
    <n v="219"/>
    <s v="Brian Hunt"/>
    <x v="4"/>
    <s v="Wall Art"/>
    <d v="2024-07-28T00:00:00"/>
    <d v="2024-08-09T00:00:00"/>
    <n v="3"/>
    <n v="317"/>
    <x v="1"/>
    <x v="2"/>
    <x v="2"/>
    <x v="0"/>
    <x v="2"/>
    <x v="4"/>
    <n v="12"/>
    <n v="666"/>
    <n v="951"/>
    <n v="285"/>
  </r>
  <r>
    <n v="220"/>
    <s v="Sarah Pittman"/>
    <x v="0"/>
    <s v="Camera"/>
    <d v="2024-04-07T00:00:00"/>
    <d v="2024-04-19T00:00:00"/>
    <n v="1"/>
    <n v="284"/>
    <x v="1"/>
    <x v="2"/>
    <x v="0"/>
    <x v="0"/>
    <x v="11"/>
    <x v="4"/>
    <n v="12"/>
    <n v="227"/>
    <n v="284"/>
    <n v="57"/>
  </r>
  <r>
    <n v="221"/>
    <s v="Courtney Walker"/>
    <x v="0"/>
    <s v="Smartphone"/>
    <d v="2024-04-06T00:00:00"/>
    <d v="2024-04-09T00:00:00"/>
    <n v="10"/>
    <n v="751"/>
    <x v="0"/>
    <x v="3"/>
    <x v="2"/>
    <x v="0"/>
    <x v="11"/>
    <x v="5"/>
    <n v="3"/>
    <n v="5633"/>
    <n v="7510"/>
    <n v="1877"/>
  </r>
  <r>
    <n v="222"/>
    <s v="Edward York"/>
    <x v="3"/>
    <s v="Pasta"/>
    <d v="2024-06-19T00:00:00"/>
    <d v="2024-07-03T00:00:00"/>
    <n v="5"/>
    <n v="989"/>
    <x v="0"/>
    <x v="0"/>
    <x v="0"/>
    <x v="0"/>
    <x v="5"/>
    <x v="2"/>
    <n v="14"/>
    <n v="2967"/>
    <n v="4945"/>
    <n v="1978"/>
  </r>
  <r>
    <n v="223"/>
    <s v="Steve Mason"/>
    <x v="0"/>
    <s v="Headphones"/>
    <d v="2024-05-04T00:00:00"/>
    <d v="2024-05-17T00:00:00"/>
    <n v="10"/>
    <n v="730"/>
    <x v="0"/>
    <x v="0"/>
    <x v="0"/>
    <x v="0"/>
    <x v="0"/>
    <x v="5"/>
    <n v="13"/>
    <n v="4745"/>
    <n v="7300"/>
    <n v="2555"/>
  </r>
  <r>
    <n v="224"/>
    <s v="Penny Anderson"/>
    <x v="2"/>
    <s v="Jacket"/>
    <d v="2024-06-09T00:00:00"/>
    <d v="2024-06-19T00:00:00"/>
    <n v="7"/>
    <n v="56"/>
    <x v="1"/>
    <x v="3"/>
    <x v="2"/>
    <x v="0"/>
    <x v="5"/>
    <x v="4"/>
    <n v="10"/>
    <n v="314"/>
    <n v="392"/>
    <n v="78"/>
  </r>
  <r>
    <n v="225"/>
    <s v="Joseph Cross"/>
    <x v="2"/>
    <s v="T-Shirt"/>
    <d v="2024-05-13T00:00:00"/>
    <d v="2024-05-16T00:00:00"/>
    <n v="9"/>
    <n v="967"/>
    <x v="1"/>
    <x v="3"/>
    <x v="0"/>
    <x v="0"/>
    <x v="0"/>
    <x v="0"/>
    <n v="3"/>
    <n v="5657"/>
    <n v="8703"/>
    <n v="3046"/>
  </r>
  <r>
    <n v="226"/>
    <s v="Shawn Collins"/>
    <x v="3"/>
    <s v="Cereal"/>
    <d v="2024-03-19T00:00:00"/>
    <d v="2024-04-08T00:00:00"/>
    <n v="4"/>
    <n v="347"/>
    <x v="1"/>
    <x v="0"/>
    <x v="1"/>
    <x v="0"/>
    <x v="3"/>
    <x v="1"/>
    <n v="20"/>
    <n v="763"/>
    <n v="1388"/>
    <n v="625"/>
  </r>
  <r>
    <n v="227"/>
    <s v="Joy Meyer"/>
    <x v="2"/>
    <s v="Sneakers"/>
    <d v="2024-10-08T00:00:00"/>
    <d v="2024-10-17T00:00:00"/>
    <n v="6"/>
    <n v="273"/>
    <x v="1"/>
    <x v="1"/>
    <x v="3"/>
    <x v="0"/>
    <x v="1"/>
    <x v="1"/>
    <n v="9"/>
    <n v="1229"/>
    <n v="1638"/>
    <n v="409"/>
  </r>
  <r>
    <n v="228"/>
    <s v="Alex Wagner"/>
    <x v="2"/>
    <s v="Dress"/>
    <d v="2024-11-24T00:00:00"/>
    <d v="2024-11-27T00:00:00"/>
    <n v="1"/>
    <n v="546"/>
    <x v="1"/>
    <x v="0"/>
    <x v="2"/>
    <x v="0"/>
    <x v="4"/>
    <x v="4"/>
    <n v="3"/>
    <n v="382"/>
    <n v="546"/>
    <n v="164"/>
  </r>
  <r>
    <n v="229"/>
    <s v="Martha Smith"/>
    <x v="0"/>
    <s v="Smartphone"/>
    <d v="2024-07-30T00:00:00"/>
    <d v="2024-08-10T00:00:00"/>
    <n v="3"/>
    <n v="872"/>
    <x v="0"/>
    <x v="3"/>
    <x v="2"/>
    <x v="0"/>
    <x v="2"/>
    <x v="1"/>
    <n v="11"/>
    <n v="1962"/>
    <n v="2616"/>
    <n v="654"/>
  </r>
  <r>
    <n v="230"/>
    <s v="Matthew Bates"/>
    <x v="2"/>
    <s v="T-Shirt"/>
    <d v="2024-04-21T00:00:00"/>
    <d v="2024-04-28T00:00:00"/>
    <n v="9"/>
    <n v="476"/>
    <x v="1"/>
    <x v="4"/>
    <x v="3"/>
    <x v="0"/>
    <x v="11"/>
    <x v="4"/>
    <n v="7"/>
    <n v="2785"/>
    <n v="4284"/>
    <n v="1499"/>
  </r>
  <r>
    <n v="231"/>
    <s v="Autumn Wilson"/>
    <x v="1"/>
    <s v="Children's Book"/>
    <d v="2024-12-03T00:00:00"/>
    <d v="2024-12-12T00:00:00"/>
    <n v="8"/>
    <n v="26"/>
    <x v="1"/>
    <x v="0"/>
    <x v="2"/>
    <x v="0"/>
    <x v="6"/>
    <x v="1"/>
    <n v="9"/>
    <n v="125"/>
    <n v="208"/>
    <n v="83"/>
  </r>
  <r>
    <n v="232"/>
    <s v="Michael Meadows"/>
    <x v="0"/>
    <s v="Camera"/>
    <d v="2024-12-23T00:00:00"/>
    <d v="2025-01-05T00:00:00"/>
    <n v="7"/>
    <n v="835"/>
    <x v="0"/>
    <x v="0"/>
    <x v="3"/>
    <x v="0"/>
    <x v="6"/>
    <x v="0"/>
    <n v="13"/>
    <n v="4676"/>
    <n v="5845"/>
    <n v="1169"/>
  </r>
  <r>
    <n v="233"/>
    <s v="Sarah Ward"/>
    <x v="4"/>
    <s v="Wall Art"/>
    <d v="2024-02-10T00:00:00"/>
    <d v="2024-02-23T00:00:00"/>
    <n v="6"/>
    <n v="992"/>
    <x v="1"/>
    <x v="2"/>
    <x v="0"/>
    <x v="0"/>
    <x v="7"/>
    <x v="5"/>
    <n v="13"/>
    <n v="4166"/>
    <n v="5952"/>
    <n v="1786"/>
  </r>
  <r>
    <n v="234"/>
    <s v="Charles Holland"/>
    <x v="2"/>
    <s v="Jeans"/>
    <d v="2024-06-02T00:00:00"/>
    <d v="2024-06-11T00:00:00"/>
    <n v="2"/>
    <n v="679"/>
    <x v="0"/>
    <x v="1"/>
    <x v="0"/>
    <x v="0"/>
    <x v="5"/>
    <x v="4"/>
    <n v="9"/>
    <n v="951"/>
    <n v="1358"/>
    <n v="407"/>
  </r>
  <r>
    <n v="235"/>
    <s v="Robert White"/>
    <x v="3"/>
    <s v="Milk"/>
    <d v="2024-07-12T00:00:00"/>
    <d v="2024-07-25T00:00:00"/>
    <n v="9"/>
    <n v="497"/>
    <x v="1"/>
    <x v="0"/>
    <x v="3"/>
    <x v="0"/>
    <x v="2"/>
    <x v="6"/>
    <n v="13"/>
    <n v="2237"/>
    <n v="4473"/>
    <n v="2236"/>
  </r>
  <r>
    <n v="236"/>
    <s v="Karen Fisher"/>
    <x v="2"/>
    <s v="T-Shirt"/>
    <d v="2024-09-12T00:00:00"/>
    <d v="2024-09-20T00:00:00"/>
    <n v="7"/>
    <n v="670"/>
    <x v="1"/>
    <x v="1"/>
    <x v="3"/>
    <x v="0"/>
    <x v="8"/>
    <x v="3"/>
    <n v="8"/>
    <n v="3049"/>
    <n v="4690"/>
    <n v="1641"/>
  </r>
  <r>
    <n v="237"/>
    <s v="Jason Williams"/>
    <x v="4"/>
    <s v="Table Lamp"/>
    <d v="2024-02-08T00:00:00"/>
    <d v="2024-02-21T00:00:00"/>
    <n v="5"/>
    <n v="930"/>
    <x v="1"/>
    <x v="3"/>
    <x v="1"/>
    <x v="0"/>
    <x v="7"/>
    <x v="3"/>
    <n v="13"/>
    <n v="3488"/>
    <n v="4650"/>
    <n v="1162"/>
  </r>
  <r>
    <n v="238"/>
    <s v="Vanessa Santiago"/>
    <x v="0"/>
    <s v="Laptop"/>
    <d v="2024-06-10T00:00:00"/>
    <d v="2024-06-19T00:00:00"/>
    <n v="1"/>
    <n v="994"/>
    <x v="0"/>
    <x v="0"/>
    <x v="0"/>
    <x v="0"/>
    <x v="5"/>
    <x v="0"/>
    <n v="9"/>
    <n v="845"/>
    <n v="994"/>
    <n v="149"/>
  </r>
  <r>
    <n v="239"/>
    <s v="Erica Rivera"/>
    <x v="1"/>
    <s v="Biography"/>
    <d v="2024-07-15T00:00:00"/>
    <d v="2024-07-28T00:00:00"/>
    <n v="3"/>
    <n v="819"/>
    <x v="1"/>
    <x v="3"/>
    <x v="0"/>
    <x v="0"/>
    <x v="2"/>
    <x v="0"/>
    <n v="13"/>
    <n v="1351"/>
    <n v="2457"/>
    <n v="1106"/>
  </r>
  <r>
    <n v="240"/>
    <s v="Alicia Powell"/>
    <x v="1"/>
    <s v="Cookbook"/>
    <d v="2024-10-31T00:00:00"/>
    <d v="2024-11-14T00:00:00"/>
    <n v="7"/>
    <n v="802"/>
    <x v="1"/>
    <x v="4"/>
    <x v="1"/>
    <x v="0"/>
    <x v="1"/>
    <x v="3"/>
    <n v="14"/>
    <n v="3649"/>
    <n v="5614"/>
    <n v="1965"/>
  </r>
  <r>
    <n v="241"/>
    <s v="Brian Prince"/>
    <x v="2"/>
    <s v="T-Shirt"/>
    <d v="2024-02-12T00:00:00"/>
    <d v="2024-02-23T00:00:00"/>
    <n v="5"/>
    <n v="167"/>
    <x v="1"/>
    <x v="2"/>
    <x v="2"/>
    <x v="0"/>
    <x v="7"/>
    <x v="0"/>
    <n v="11"/>
    <n v="543"/>
    <n v="835"/>
    <n v="292"/>
  </r>
  <r>
    <n v="242"/>
    <s v="Janice Petty"/>
    <x v="1"/>
    <s v="Fiction"/>
    <d v="2024-11-01T00:00:00"/>
    <d v="2024-11-06T00:00:00"/>
    <n v="10"/>
    <n v="813"/>
    <x v="0"/>
    <x v="4"/>
    <x v="0"/>
    <x v="0"/>
    <x v="4"/>
    <x v="6"/>
    <n v="5"/>
    <n v="4065"/>
    <n v="8130"/>
    <n v="4065"/>
  </r>
  <r>
    <n v="243"/>
    <s v="Nicole Evans"/>
    <x v="4"/>
    <s v="Wall Art"/>
    <d v="2024-07-17T00:00:00"/>
    <d v="2024-07-23T00:00:00"/>
    <n v="2"/>
    <n v="752"/>
    <x v="1"/>
    <x v="3"/>
    <x v="1"/>
    <x v="0"/>
    <x v="2"/>
    <x v="2"/>
    <n v="6"/>
    <n v="1053"/>
    <n v="1504"/>
    <n v="451"/>
  </r>
  <r>
    <n v="244"/>
    <s v="Anthony Adams"/>
    <x v="4"/>
    <s v="Wall Art"/>
    <d v="2024-02-09T00:00:00"/>
    <d v="2024-02-13T00:00:00"/>
    <n v="6"/>
    <n v="267"/>
    <x v="1"/>
    <x v="5"/>
    <x v="2"/>
    <x v="0"/>
    <x v="7"/>
    <x v="6"/>
    <n v="4"/>
    <n v="1121"/>
    <n v="1602"/>
    <n v="481"/>
  </r>
  <r>
    <n v="245"/>
    <s v="Richard Jennings"/>
    <x v="4"/>
    <s v="Vase"/>
    <d v="2024-07-13T00:00:00"/>
    <d v="2024-07-19T00:00:00"/>
    <n v="6"/>
    <n v="460"/>
    <x v="1"/>
    <x v="4"/>
    <x v="0"/>
    <x v="0"/>
    <x v="2"/>
    <x v="5"/>
    <n v="6"/>
    <n v="2070"/>
    <n v="2760"/>
    <n v="690"/>
  </r>
  <r>
    <n v="246"/>
    <s v="Douglas Baker"/>
    <x v="4"/>
    <s v="Curtains"/>
    <d v="2024-07-22T00:00:00"/>
    <d v="2024-07-25T00:00:00"/>
    <n v="6"/>
    <n v="308"/>
    <x v="1"/>
    <x v="6"/>
    <x v="2"/>
    <x v="0"/>
    <x v="2"/>
    <x v="0"/>
    <n v="3"/>
    <n v="1201"/>
    <n v="1848"/>
    <n v="647"/>
  </r>
  <r>
    <n v="247"/>
    <s v="Michael Fox"/>
    <x v="0"/>
    <s v="Camera"/>
    <d v="2024-04-12T00:00:00"/>
    <d v="2024-04-21T00:00:00"/>
    <n v="10"/>
    <n v="568"/>
    <x v="0"/>
    <x v="5"/>
    <x v="3"/>
    <x v="0"/>
    <x v="11"/>
    <x v="6"/>
    <n v="9"/>
    <n v="4544"/>
    <n v="5680"/>
    <n v="1136"/>
  </r>
  <r>
    <n v="248"/>
    <s v="Lisa Oliver"/>
    <x v="3"/>
    <s v="Pasta"/>
    <d v="2024-11-20T00:00:00"/>
    <d v="2024-12-12T00:00:00"/>
    <n v="5"/>
    <n v="257"/>
    <x v="1"/>
    <x v="4"/>
    <x v="3"/>
    <x v="0"/>
    <x v="4"/>
    <x v="2"/>
    <n v="22"/>
    <n v="771"/>
    <n v="1285"/>
    <n v="514"/>
  </r>
  <r>
    <n v="249"/>
    <s v="Bradley Davis"/>
    <x v="1"/>
    <s v="Cookbook"/>
    <d v="2024-12-20T00:00:00"/>
    <d v="2024-12-28T00:00:00"/>
    <n v="7"/>
    <n v="566"/>
    <x v="1"/>
    <x v="5"/>
    <x v="0"/>
    <x v="0"/>
    <x v="6"/>
    <x v="6"/>
    <n v="8"/>
    <n v="2575"/>
    <n v="3962"/>
    <n v="1387"/>
  </r>
  <r>
    <n v="250"/>
    <s v="Ronald Johns"/>
    <x v="1"/>
    <s v="Cookbook"/>
    <d v="2024-11-22T00:00:00"/>
    <d v="2024-12-05T00:00:00"/>
    <n v="2"/>
    <n v="121"/>
    <x v="1"/>
    <x v="1"/>
    <x v="3"/>
    <x v="0"/>
    <x v="4"/>
    <x v="6"/>
    <n v="13"/>
    <n v="157"/>
    <n v="242"/>
    <n v="85"/>
  </r>
  <r>
    <n v="251"/>
    <s v="Alan Nunez"/>
    <x v="3"/>
    <s v="Rice"/>
    <d v="2024-01-06T00:00:00"/>
    <d v="2024-01-14T00:00:00"/>
    <n v="2"/>
    <n v="274"/>
    <x v="1"/>
    <x v="5"/>
    <x v="1"/>
    <x v="0"/>
    <x v="10"/>
    <x v="5"/>
    <n v="8"/>
    <n v="329"/>
    <n v="548"/>
    <n v="219"/>
  </r>
  <r>
    <n v="252"/>
    <s v="Daniel Davenport"/>
    <x v="0"/>
    <s v="Headphones"/>
    <d v="2024-12-22T00:00:00"/>
    <d v="2024-12-30T00:00:00"/>
    <n v="8"/>
    <n v="336"/>
    <x v="0"/>
    <x v="5"/>
    <x v="1"/>
    <x v="0"/>
    <x v="6"/>
    <x v="4"/>
    <n v="8"/>
    <n v="1747"/>
    <n v="2688"/>
    <n v="941"/>
  </r>
  <r>
    <n v="253"/>
    <s v="Angel Powers"/>
    <x v="0"/>
    <s v="Smartphone"/>
    <d v="2024-06-24T00:00:00"/>
    <d v="2024-06-29T00:00:00"/>
    <n v="2"/>
    <n v="703"/>
    <x v="1"/>
    <x v="1"/>
    <x v="2"/>
    <x v="0"/>
    <x v="5"/>
    <x v="0"/>
    <n v="5"/>
    <n v="1055"/>
    <n v="1406"/>
    <n v="351"/>
  </r>
  <r>
    <n v="254"/>
    <s v="Ian Frazier"/>
    <x v="0"/>
    <s v="Camera"/>
    <d v="2024-04-11T00:00:00"/>
    <d v="2024-04-21T00:00:00"/>
    <n v="8"/>
    <n v="616"/>
    <x v="0"/>
    <x v="2"/>
    <x v="2"/>
    <x v="0"/>
    <x v="11"/>
    <x v="3"/>
    <n v="10"/>
    <n v="3942"/>
    <n v="4928"/>
    <n v="986"/>
  </r>
  <r>
    <n v="255"/>
    <s v="Matthew Miller"/>
    <x v="2"/>
    <s v="Jeans"/>
    <d v="2024-05-22T00:00:00"/>
    <d v="2024-06-05T00:00:00"/>
    <n v="2"/>
    <n v="601"/>
    <x v="0"/>
    <x v="5"/>
    <x v="1"/>
    <x v="0"/>
    <x v="0"/>
    <x v="2"/>
    <n v="14"/>
    <n v="841"/>
    <n v="1202"/>
    <n v="361"/>
  </r>
  <r>
    <n v="256"/>
    <s v="Angela Jones"/>
    <x v="4"/>
    <s v="Cushion"/>
    <d v="2024-04-10T00:00:00"/>
    <d v="2024-04-20T00:00:00"/>
    <n v="8"/>
    <n v="126"/>
    <x v="1"/>
    <x v="4"/>
    <x v="0"/>
    <x v="0"/>
    <x v="11"/>
    <x v="2"/>
    <n v="10"/>
    <n v="655"/>
    <n v="1008"/>
    <n v="353"/>
  </r>
  <r>
    <n v="257"/>
    <s v="Sarah Drake"/>
    <x v="4"/>
    <s v="Wall Art"/>
    <d v="2024-11-12T00:00:00"/>
    <d v="2024-11-24T00:00:00"/>
    <n v="3"/>
    <n v="843"/>
    <x v="1"/>
    <x v="6"/>
    <x v="1"/>
    <x v="0"/>
    <x v="4"/>
    <x v="1"/>
    <n v="12"/>
    <n v="1770"/>
    <n v="2529"/>
    <n v="759"/>
  </r>
  <r>
    <n v="258"/>
    <s v="Sierra Williams"/>
    <x v="0"/>
    <s v="Laptop"/>
    <d v="2024-07-10T00:00:00"/>
    <d v="2024-07-14T00:00:00"/>
    <n v="3"/>
    <n v="533"/>
    <x v="1"/>
    <x v="2"/>
    <x v="1"/>
    <x v="0"/>
    <x v="2"/>
    <x v="2"/>
    <n v="4"/>
    <n v="1359"/>
    <n v="1599"/>
    <n v="240"/>
  </r>
  <r>
    <n v="259"/>
    <s v="Deborah Stephens"/>
    <x v="2"/>
    <s v="Dress"/>
    <d v="2024-07-15T00:00:00"/>
    <d v="2024-07-27T00:00:00"/>
    <n v="7"/>
    <n v="200"/>
    <x v="1"/>
    <x v="2"/>
    <x v="3"/>
    <x v="0"/>
    <x v="2"/>
    <x v="0"/>
    <n v="12"/>
    <n v="980"/>
    <n v="1400"/>
    <n v="420"/>
  </r>
  <r>
    <n v="260"/>
    <s v="Brenda Martin"/>
    <x v="3"/>
    <s v="Juice"/>
    <d v="2024-01-28T00:00:00"/>
    <d v="2024-02-07T00:00:00"/>
    <n v="6"/>
    <n v="984"/>
    <x v="0"/>
    <x v="5"/>
    <x v="3"/>
    <x v="0"/>
    <x v="10"/>
    <x v="4"/>
    <n v="10"/>
    <n v="3247"/>
    <n v="5904"/>
    <n v="2657"/>
  </r>
  <r>
    <n v="261"/>
    <s v="Gary Wilson"/>
    <x v="2"/>
    <s v="Sneakers"/>
    <d v="2024-10-14T00:00:00"/>
    <d v="2024-10-28T00:00:00"/>
    <n v="9"/>
    <n v="678"/>
    <x v="1"/>
    <x v="2"/>
    <x v="3"/>
    <x v="0"/>
    <x v="1"/>
    <x v="0"/>
    <n v="14"/>
    <n v="4577"/>
    <n v="6102"/>
    <n v="1525"/>
  </r>
  <r>
    <n v="262"/>
    <s v="Alison Williams"/>
    <x v="3"/>
    <s v="Milk"/>
    <d v="2024-12-29T00:00:00"/>
    <d v="2025-01-02T00:00:00"/>
    <n v="8"/>
    <n v="510"/>
    <x v="1"/>
    <x v="5"/>
    <x v="0"/>
    <x v="0"/>
    <x v="6"/>
    <x v="4"/>
    <n v="4"/>
    <n v="2040"/>
    <n v="4080"/>
    <n v="2040"/>
  </r>
  <r>
    <n v="263"/>
    <s v="Rebecca Hoover"/>
    <x v="2"/>
    <s v="Sneakers"/>
    <d v="2024-10-16T00:00:00"/>
    <d v="2024-10-29T00:00:00"/>
    <n v="8"/>
    <n v="572"/>
    <x v="1"/>
    <x v="6"/>
    <x v="3"/>
    <x v="0"/>
    <x v="1"/>
    <x v="2"/>
    <n v="13"/>
    <n v="3432"/>
    <n v="4576"/>
    <n v="1144"/>
  </r>
  <r>
    <n v="264"/>
    <s v="Joseph Blankenship"/>
    <x v="0"/>
    <s v="Tablet"/>
    <d v="2024-10-05T00:00:00"/>
    <d v="2024-10-09T00:00:00"/>
    <n v="6"/>
    <n v="565"/>
    <x v="1"/>
    <x v="1"/>
    <x v="3"/>
    <x v="0"/>
    <x v="1"/>
    <x v="5"/>
    <n v="4"/>
    <n v="2373"/>
    <n v="3390"/>
    <n v="1017"/>
  </r>
  <r>
    <n v="265"/>
    <s v="Robert Velez"/>
    <x v="0"/>
    <s v="Laptop"/>
    <d v="2024-04-17T00:00:00"/>
    <d v="2024-04-24T00:00:00"/>
    <n v="10"/>
    <n v="715"/>
    <x v="1"/>
    <x v="4"/>
    <x v="2"/>
    <x v="0"/>
    <x v="11"/>
    <x v="2"/>
    <n v="7"/>
    <n v="6078"/>
    <n v="7150"/>
    <n v="1072"/>
  </r>
  <r>
    <n v="266"/>
    <s v="Kimberly Scott"/>
    <x v="3"/>
    <s v="Pasta"/>
    <d v="2024-11-11T00:00:00"/>
    <d v="2024-11-24T00:00:00"/>
    <n v="3"/>
    <n v="813"/>
    <x v="0"/>
    <x v="5"/>
    <x v="0"/>
    <x v="0"/>
    <x v="4"/>
    <x v="0"/>
    <n v="13"/>
    <n v="1463"/>
    <n v="2439"/>
    <n v="976"/>
  </r>
  <r>
    <n v="267"/>
    <s v="Wendy Sanders"/>
    <x v="4"/>
    <s v="Cushion"/>
    <d v="2024-10-20T00:00:00"/>
    <d v="2024-10-31T00:00:00"/>
    <n v="5"/>
    <n v="985"/>
    <x v="1"/>
    <x v="1"/>
    <x v="3"/>
    <x v="0"/>
    <x v="1"/>
    <x v="4"/>
    <n v="11"/>
    <n v="3201"/>
    <n v="4925"/>
    <n v="1724"/>
  </r>
  <r>
    <n v="268"/>
    <s v="Eric Cooper"/>
    <x v="0"/>
    <s v="Laptop"/>
    <d v="2024-07-29T00:00:00"/>
    <d v="2024-08-04T00:00:00"/>
    <n v="1"/>
    <n v="293"/>
    <x v="1"/>
    <x v="1"/>
    <x v="1"/>
    <x v="0"/>
    <x v="2"/>
    <x v="0"/>
    <n v="6"/>
    <n v="249"/>
    <n v="293"/>
    <n v="44"/>
  </r>
  <r>
    <n v="269"/>
    <s v="Jessica Harris"/>
    <x v="3"/>
    <s v="Cereal"/>
    <d v="2024-10-24T00:00:00"/>
    <d v="2024-10-30T00:00:00"/>
    <n v="1"/>
    <n v="899"/>
    <x v="1"/>
    <x v="1"/>
    <x v="3"/>
    <x v="0"/>
    <x v="1"/>
    <x v="3"/>
    <n v="6"/>
    <n v="494"/>
    <n v="899"/>
    <n v="405"/>
  </r>
  <r>
    <n v="270"/>
    <s v="Lisa Craig"/>
    <x v="3"/>
    <s v="Cereal"/>
    <d v="2024-02-02T00:00:00"/>
    <d v="2024-02-11T00:00:00"/>
    <n v="9"/>
    <n v="417"/>
    <x v="0"/>
    <x v="5"/>
    <x v="3"/>
    <x v="0"/>
    <x v="7"/>
    <x v="6"/>
    <n v="9"/>
    <n v="2064"/>
    <n v="3753"/>
    <n v="1689"/>
  </r>
  <r>
    <n v="271"/>
    <s v="Penny Gomez MD"/>
    <x v="3"/>
    <s v="Cereal"/>
    <d v="2024-06-14T00:00:00"/>
    <d v="2024-06-18T00:00:00"/>
    <n v="5"/>
    <n v="355"/>
    <x v="0"/>
    <x v="6"/>
    <x v="3"/>
    <x v="0"/>
    <x v="5"/>
    <x v="6"/>
    <n v="4"/>
    <n v="976"/>
    <n v="1775"/>
    <n v="799"/>
  </r>
  <r>
    <n v="272"/>
    <s v="Hannah Richmond"/>
    <x v="1"/>
    <s v="Children's Book"/>
    <d v="2024-06-24T00:00:00"/>
    <d v="2024-06-28T00:00:00"/>
    <n v="1"/>
    <n v="57"/>
    <x v="0"/>
    <x v="5"/>
    <x v="2"/>
    <x v="0"/>
    <x v="5"/>
    <x v="0"/>
    <n v="4"/>
    <n v="34"/>
    <n v="57"/>
    <n v="23"/>
  </r>
  <r>
    <n v="273"/>
    <s v="Debbie Russell"/>
    <x v="0"/>
    <s v="Laptop"/>
    <d v="2024-08-13T00:00:00"/>
    <d v="2024-08-25T00:00:00"/>
    <n v="8"/>
    <n v="10"/>
    <x v="1"/>
    <x v="2"/>
    <x v="1"/>
    <x v="0"/>
    <x v="9"/>
    <x v="1"/>
    <n v="12"/>
    <n v="68"/>
    <n v="80"/>
    <n v="12"/>
  </r>
  <r>
    <n v="274"/>
    <s v="Judy Murray"/>
    <x v="0"/>
    <s v="Tablet"/>
    <d v="2024-12-06T00:00:00"/>
    <d v="2024-12-13T00:00:00"/>
    <n v="3"/>
    <n v="63"/>
    <x v="1"/>
    <x v="2"/>
    <x v="1"/>
    <x v="0"/>
    <x v="6"/>
    <x v="6"/>
    <n v="7"/>
    <n v="132"/>
    <n v="189"/>
    <n v="57"/>
  </r>
  <r>
    <n v="275"/>
    <s v="Jennifer Gomez"/>
    <x v="2"/>
    <s v="Sneakers"/>
    <d v="2024-12-01T00:00:00"/>
    <d v="2024-12-10T00:00:00"/>
    <n v="2"/>
    <n v="730"/>
    <x v="0"/>
    <x v="5"/>
    <x v="1"/>
    <x v="0"/>
    <x v="6"/>
    <x v="4"/>
    <n v="9"/>
    <n v="1095"/>
    <n v="1460"/>
    <n v="365"/>
  </r>
  <r>
    <n v="276"/>
    <s v="Hayden Shannon"/>
    <x v="3"/>
    <s v="Rice"/>
    <d v="2024-03-08T00:00:00"/>
    <d v="2024-03-15T00:00:00"/>
    <n v="10"/>
    <n v="241"/>
    <x v="0"/>
    <x v="6"/>
    <x v="1"/>
    <x v="0"/>
    <x v="3"/>
    <x v="6"/>
    <n v="7"/>
    <n v="1446"/>
    <n v="2410"/>
    <n v="964"/>
  </r>
  <r>
    <n v="277"/>
    <s v="Nicolas Salas II"/>
    <x v="0"/>
    <s v="Tablet"/>
    <d v="2024-03-02T00:00:00"/>
    <d v="2024-03-15T00:00:00"/>
    <n v="7"/>
    <n v="720"/>
    <x v="0"/>
    <x v="5"/>
    <x v="1"/>
    <x v="0"/>
    <x v="3"/>
    <x v="5"/>
    <n v="13"/>
    <n v="3528"/>
    <n v="5040"/>
    <n v="1512"/>
  </r>
  <r>
    <n v="278"/>
    <s v="Katherine Joyce"/>
    <x v="2"/>
    <s v="Sneakers"/>
    <d v="2024-03-09T00:00:00"/>
    <d v="2024-03-20T00:00:00"/>
    <n v="3"/>
    <n v="80"/>
    <x v="0"/>
    <x v="6"/>
    <x v="3"/>
    <x v="0"/>
    <x v="3"/>
    <x v="5"/>
    <n v="11"/>
    <n v="180"/>
    <n v="240"/>
    <n v="60"/>
  </r>
  <r>
    <n v="279"/>
    <s v="Alexandra Clark"/>
    <x v="1"/>
    <s v="Children's Book"/>
    <d v="2024-04-21T00:00:00"/>
    <d v="2024-04-27T00:00:00"/>
    <n v="2"/>
    <n v="928"/>
    <x v="0"/>
    <x v="5"/>
    <x v="0"/>
    <x v="0"/>
    <x v="11"/>
    <x v="4"/>
    <n v="6"/>
    <n v="1114"/>
    <n v="1856"/>
    <n v="742"/>
  </r>
  <r>
    <n v="280"/>
    <s v="Jonathan Clark"/>
    <x v="1"/>
    <s v="Children's Book"/>
    <d v="2024-06-28T00:00:00"/>
    <d v="2024-07-11T00:00:00"/>
    <n v="7"/>
    <n v="332"/>
    <x v="0"/>
    <x v="1"/>
    <x v="3"/>
    <x v="0"/>
    <x v="5"/>
    <x v="6"/>
    <n v="13"/>
    <n v="1394"/>
    <n v="2324"/>
    <n v="930"/>
  </r>
  <r>
    <n v="281"/>
    <s v="Adam Fisher"/>
    <x v="0"/>
    <s v="Tablet"/>
    <d v="2024-04-15T00:00:00"/>
    <d v="2024-04-18T00:00:00"/>
    <n v="9"/>
    <n v="631"/>
    <x v="1"/>
    <x v="6"/>
    <x v="1"/>
    <x v="0"/>
    <x v="11"/>
    <x v="0"/>
    <n v="3"/>
    <n v="3975"/>
    <n v="5679"/>
    <n v="1704"/>
  </r>
  <r>
    <n v="282"/>
    <s v="Jason Bell"/>
    <x v="3"/>
    <s v="Rice"/>
    <d v="2024-05-03T00:00:00"/>
    <d v="2024-05-07T00:00:00"/>
    <n v="8"/>
    <n v="663"/>
    <x v="1"/>
    <x v="6"/>
    <x v="2"/>
    <x v="0"/>
    <x v="0"/>
    <x v="6"/>
    <n v="4"/>
    <n v="3182"/>
    <n v="5304"/>
    <n v="2122"/>
  </r>
  <r>
    <n v="283"/>
    <s v="Greg Edwards"/>
    <x v="4"/>
    <s v="Vase"/>
    <d v="2024-12-15T00:00:00"/>
    <d v="2024-12-20T00:00:00"/>
    <n v="3"/>
    <n v="791"/>
    <x v="0"/>
    <x v="2"/>
    <x v="0"/>
    <x v="0"/>
    <x v="6"/>
    <x v="4"/>
    <n v="5"/>
    <n v="1780"/>
    <n v="2373"/>
    <n v="593"/>
  </r>
  <r>
    <n v="284"/>
    <s v="Mary Shepard"/>
    <x v="1"/>
    <s v="Biography"/>
    <d v="2024-11-17T00:00:00"/>
    <d v="2024-11-20T00:00:00"/>
    <n v="9"/>
    <n v="795"/>
    <x v="1"/>
    <x v="2"/>
    <x v="3"/>
    <x v="0"/>
    <x v="4"/>
    <x v="4"/>
    <n v="3"/>
    <n v="3935"/>
    <n v="7155"/>
    <n v="3220"/>
  </r>
  <r>
    <n v="285"/>
    <s v="Cameron Rose"/>
    <x v="0"/>
    <s v="Tablet"/>
    <d v="2024-02-10T00:00:00"/>
    <d v="2024-02-24T00:00:00"/>
    <n v="9"/>
    <n v="953"/>
    <x v="1"/>
    <x v="5"/>
    <x v="2"/>
    <x v="0"/>
    <x v="7"/>
    <x v="5"/>
    <n v="14"/>
    <n v="6004"/>
    <n v="8577"/>
    <n v="2573"/>
  </r>
  <r>
    <n v="286"/>
    <s v="Kimberly Taylor"/>
    <x v="4"/>
    <s v="Wall Art"/>
    <d v="2024-10-27T00:00:00"/>
    <d v="2024-11-10T00:00:00"/>
    <n v="2"/>
    <n v="327"/>
    <x v="1"/>
    <x v="6"/>
    <x v="2"/>
    <x v="0"/>
    <x v="1"/>
    <x v="4"/>
    <n v="14"/>
    <n v="458"/>
    <n v="654"/>
    <n v="196"/>
  </r>
  <r>
    <n v="287"/>
    <s v="Sarah Cooper"/>
    <x v="1"/>
    <s v="Cookbook"/>
    <d v="2024-01-29T00:00:00"/>
    <d v="2024-02-02T00:00:00"/>
    <n v="5"/>
    <n v="692"/>
    <x v="0"/>
    <x v="6"/>
    <x v="1"/>
    <x v="0"/>
    <x v="10"/>
    <x v="0"/>
    <n v="4"/>
    <n v="2249"/>
    <n v="3460"/>
    <n v="1211"/>
  </r>
  <r>
    <n v="288"/>
    <s v="Ralph Yates"/>
    <x v="0"/>
    <s v="Laptop"/>
    <d v="2024-12-25T00:00:00"/>
    <d v="2025-01-01T00:00:00"/>
    <n v="1"/>
    <n v="177"/>
    <x v="1"/>
    <x v="2"/>
    <x v="1"/>
    <x v="0"/>
    <x v="6"/>
    <x v="2"/>
    <n v="7"/>
    <n v="150"/>
    <n v="177"/>
    <n v="27"/>
  </r>
  <r>
    <n v="289"/>
    <s v="Connie Miller"/>
    <x v="1"/>
    <s v="Biography"/>
    <d v="2024-03-26T00:00:00"/>
    <d v="2024-04-08T00:00:00"/>
    <n v="6"/>
    <n v="139"/>
    <x v="1"/>
    <x v="6"/>
    <x v="3"/>
    <x v="0"/>
    <x v="3"/>
    <x v="1"/>
    <n v="13"/>
    <n v="459"/>
    <n v="834"/>
    <n v="375"/>
  </r>
  <r>
    <n v="290"/>
    <s v="Jason Floyd"/>
    <x v="1"/>
    <s v="Non-Fiction"/>
    <d v="2024-07-07T00:00:00"/>
    <d v="2024-07-17T00:00:00"/>
    <n v="3"/>
    <n v="271"/>
    <x v="1"/>
    <x v="1"/>
    <x v="0"/>
    <x v="0"/>
    <x v="2"/>
    <x v="4"/>
    <n v="10"/>
    <n v="407"/>
    <n v="813"/>
    <n v="406"/>
  </r>
  <r>
    <n v="291"/>
    <s v="Tiffany Brown"/>
    <x v="0"/>
    <s v="Laptop"/>
    <d v="2024-09-17T00:00:00"/>
    <d v="2024-09-20T00:00:00"/>
    <n v="1"/>
    <n v="55"/>
    <x v="0"/>
    <x v="1"/>
    <x v="3"/>
    <x v="0"/>
    <x v="8"/>
    <x v="1"/>
    <n v="3"/>
    <n v="47"/>
    <n v="55"/>
    <n v="8"/>
  </r>
  <r>
    <n v="292"/>
    <s v="Sandra Martinez"/>
    <x v="0"/>
    <s v="Headphones"/>
    <d v="2024-07-05T00:00:00"/>
    <d v="2024-07-18T00:00:00"/>
    <n v="7"/>
    <n v="952"/>
    <x v="0"/>
    <x v="5"/>
    <x v="0"/>
    <x v="0"/>
    <x v="2"/>
    <x v="6"/>
    <n v="13"/>
    <n v="4332"/>
    <n v="6664"/>
    <n v="2332"/>
  </r>
  <r>
    <n v="293"/>
    <s v="Dawn Little"/>
    <x v="0"/>
    <s v="Camera"/>
    <d v="2024-07-09T00:00:00"/>
    <d v="2024-07-15T00:00:00"/>
    <n v="2"/>
    <n v="524"/>
    <x v="0"/>
    <x v="6"/>
    <x v="1"/>
    <x v="0"/>
    <x v="2"/>
    <x v="1"/>
    <n v="6"/>
    <n v="838"/>
    <n v="1048"/>
    <n v="210"/>
  </r>
  <r>
    <n v="294"/>
    <s v="Heather Taylor"/>
    <x v="2"/>
    <s v="Dress"/>
    <d v="2024-05-05T00:00:00"/>
    <d v="2024-05-09T00:00:00"/>
    <n v="3"/>
    <n v="16"/>
    <x v="0"/>
    <x v="2"/>
    <x v="2"/>
    <x v="0"/>
    <x v="0"/>
    <x v="4"/>
    <n v="4"/>
    <n v="34"/>
    <n v="48"/>
    <n v="14"/>
  </r>
  <r>
    <n v="295"/>
    <s v="Gregory Oconnor"/>
    <x v="1"/>
    <s v="Biography"/>
    <d v="2024-11-21T00:00:00"/>
    <d v="2024-11-25T00:00:00"/>
    <n v="1"/>
    <n v="983"/>
    <x v="1"/>
    <x v="4"/>
    <x v="1"/>
    <x v="0"/>
    <x v="4"/>
    <x v="3"/>
    <n v="4"/>
    <n v="541"/>
    <n v="983"/>
    <n v="442"/>
  </r>
  <r>
    <n v="296"/>
    <s v="Cynthia Le"/>
    <x v="0"/>
    <s v="Laptop"/>
    <d v="2024-12-20T00:00:00"/>
    <d v="2024-12-31T00:00:00"/>
    <n v="5"/>
    <n v="105"/>
    <x v="1"/>
    <x v="5"/>
    <x v="2"/>
    <x v="0"/>
    <x v="6"/>
    <x v="6"/>
    <n v="11"/>
    <n v="446"/>
    <n v="525"/>
    <n v="79"/>
  </r>
  <r>
    <n v="297"/>
    <s v="Douglas Ortiz"/>
    <x v="3"/>
    <s v="Cereal"/>
    <d v="2024-08-22T00:00:00"/>
    <d v="2024-09-05T00:00:00"/>
    <n v="2"/>
    <n v="604"/>
    <x v="0"/>
    <x v="5"/>
    <x v="0"/>
    <x v="0"/>
    <x v="9"/>
    <x v="3"/>
    <n v="14"/>
    <n v="664"/>
    <n v="1208"/>
    <n v="544"/>
  </r>
  <r>
    <n v="298"/>
    <s v="Beverly Russo"/>
    <x v="3"/>
    <s v="Rice"/>
    <d v="2024-10-30T00:00:00"/>
    <d v="2024-11-09T00:00:00"/>
    <n v="10"/>
    <n v="73"/>
    <x v="0"/>
    <x v="2"/>
    <x v="1"/>
    <x v="0"/>
    <x v="1"/>
    <x v="2"/>
    <n v="10"/>
    <n v="438"/>
    <n v="730"/>
    <n v="292"/>
  </r>
  <r>
    <n v="299"/>
    <s v="Amy Grant"/>
    <x v="3"/>
    <s v="Cereal"/>
    <d v="2024-04-29T00:00:00"/>
    <d v="2024-05-14T00:00:00"/>
    <n v="2"/>
    <n v="976"/>
    <x v="1"/>
    <x v="5"/>
    <x v="3"/>
    <x v="0"/>
    <x v="11"/>
    <x v="0"/>
    <n v="15"/>
    <n v="1074"/>
    <n v="1952"/>
    <n v="878"/>
  </r>
  <r>
    <n v="300"/>
    <s v="Maurice Andrade"/>
    <x v="0"/>
    <s v="Smartphone"/>
    <d v="2024-03-21T00:00:00"/>
    <d v="2024-03-24T00:00:00"/>
    <n v="5"/>
    <n v="856"/>
    <x v="0"/>
    <x v="6"/>
    <x v="1"/>
    <x v="0"/>
    <x v="3"/>
    <x v="3"/>
    <n v="3"/>
    <n v="3210"/>
    <n v="4280"/>
    <n v="1070"/>
  </r>
  <r>
    <n v="301"/>
    <s v="David Gardner"/>
    <x v="1"/>
    <s v="Fiction"/>
    <d v="2024-12-12T00:00:00"/>
    <d v="2024-12-25T00:00:00"/>
    <n v="5"/>
    <n v="276"/>
    <x v="0"/>
    <x v="1"/>
    <x v="3"/>
    <x v="0"/>
    <x v="6"/>
    <x v="3"/>
    <n v="13"/>
    <n v="690"/>
    <n v="1380"/>
    <n v="690"/>
  </r>
  <r>
    <n v="302"/>
    <s v="Andrew Mitchell"/>
    <x v="3"/>
    <s v="Milk"/>
    <d v="2024-10-11T00:00:00"/>
    <d v="2024-10-23T00:00:00"/>
    <n v="9"/>
    <n v="265"/>
    <x v="0"/>
    <x v="5"/>
    <x v="2"/>
    <x v="0"/>
    <x v="1"/>
    <x v="6"/>
    <n v="12"/>
    <n v="1193"/>
    <n v="2385"/>
    <n v="1192"/>
  </r>
  <r>
    <n v="303"/>
    <s v="Rodney Norris"/>
    <x v="2"/>
    <s v="T-Shirt"/>
    <d v="2024-01-07T00:00:00"/>
    <d v="2024-01-12T00:00:00"/>
    <n v="1"/>
    <n v="860"/>
    <x v="0"/>
    <x v="1"/>
    <x v="1"/>
    <x v="0"/>
    <x v="10"/>
    <x v="4"/>
    <n v="5"/>
    <n v="559"/>
    <n v="860"/>
    <n v="301"/>
  </r>
  <r>
    <n v="304"/>
    <s v="Jacob Perkins"/>
    <x v="2"/>
    <s v="Sneakers"/>
    <d v="2024-07-09T00:00:00"/>
    <d v="2024-07-20T00:00:00"/>
    <n v="2"/>
    <n v="606"/>
    <x v="0"/>
    <x v="6"/>
    <x v="0"/>
    <x v="0"/>
    <x v="2"/>
    <x v="1"/>
    <n v="11"/>
    <n v="909"/>
    <n v="1212"/>
    <n v="303"/>
  </r>
  <r>
    <n v="305"/>
    <s v="Jessica Conrad"/>
    <x v="0"/>
    <s v="Smartphone"/>
    <d v="2024-08-24T00:00:00"/>
    <d v="2024-08-30T00:00:00"/>
    <n v="1"/>
    <n v="182"/>
    <x v="1"/>
    <x v="6"/>
    <x v="1"/>
    <x v="0"/>
    <x v="9"/>
    <x v="5"/>
    <n v="6"/>
    <n v="137"/>
    <n v="182"/>
    <n v="45"/>
  </r>
  <r>
    <n v="306"/>
    <s v="Caitlin Henderson"/>
    <x v="3"/>
    <s v="Cereal"/>
    <d v="2025-06-18T00:00:00"/>
    <d v="2025-06-28T00:00:00"/>
    <n v="6"/>
    <n v="973"/>
    <x v="0"/>
    <x v="1"/>
    <x v="0"/>
    <x v="1"/>
    <x v="5"/>
    <x v="2"/>
    <n v="10"/>
    <n v="3211"/>
    <n v="5838"/>
    <n v="2627"/>
  </r>
  <r>
    <n v="307"/>
    <s v="Victoria Wyatt"/>
    <x v="3"/>
    <s v="Cereal"/>
    <d v="2025-02-02T00:00:00"/>
    <d v="2025-02-08T00:00:00"/>
    <n v="2"/>
    <n v="947"/>
    <x v="0"/>
    <x v="2"/>
    <x v="0"/>
    <x v="1"/>
    <x v="7"/>
    <x v="4"/>
    <n v="6"/>
    <n v="1042"/>
    <n v="1894"/>
    <n v="852"/>
  </r>
  <r>
    <n v="308"/>
    <s v="Matthew Foster"/>
    <x v="2"/>
    <s v="Sneakers"/>
    <d v="2025-01-08T00:00:00"/>
    <d v="2025-01-21T00:00:00"/>
    <n v="1"/>
    <n v="713"/>
    <x v="1"/>
    <x v="2"/>
    <x v="1"/>
    <x v="1"/>
    <x v="10"/>
    <x v="2"/>
    <n v="13"/>
    <n v="535"/>
    <n v="713"/>
    <n v="178"/>
  </r>
  <r>
    <n v="309"/>
    <s v="David Bradley"/>
    <x v="4"/>
    <s v="Curtains"/>
    <d v="2025-06-03T00:00:00"/>
    <d v="2025-06-11T00:00:00"/>
    <n v="9"/>
    <n v="692"/>
    <x v="1"/>
    <x v="1"/>
    <x v="3"/>
    <x v="1"/>
    <x v="5"/>
    <x v="1"/>
    <n v="8"/>
    <n v="4048"/>
    <n v="6228"/>
    <n v="2180"/>
  </r>
  <r>
    <n v="310"/>
    <s v="Tyler Miller"/>
    <x v="1"/>
    <s v="Children's Book"/>
    <d v="2025-05-26T00:00:00"/>
    <d v="2025-06-06T00:00:00"/>
    <n v="7"/>
    <n v="305"/>
    <x v="1"/>
    <x v="3"/>
    <x v="0"/>
    <x v="1"/>
    <x v="0"/>
    <x v="0"/>
    <n v="11"/>
    <n v="1281"/>
    <n v="2135"/>
    <n v="854"/>
  </r>
  <r>
    <n v="311"/>
    <s v="Taylor Mathis Jr."/>
    <x v="0"/>
    <s v="Smartphone"/>
    <d v="2025-08-13T00:00:00"/>
    <d v="2025-08-18T00:00:00"/>
    <n v="7"/>
    <n v="501"/>
    <x v="1"/>
    <x v="2"/>
    <x v="3"/>
    <x v="1"/>
    <x v="9"/>
    <x v="2"/>
    <n v="5"/>
    <n v="2630"/>
    <n v="3507"/>
    <n v="877"/>
  </r>
  <r>
    <n v="312"/>
    <s v="Candice Ramos"/>
    <x v="3"/>
    <s v="Milk"/>
    <d v="2025-06-07T00:00:00"/>
    <d v="2025-06-11T00:00:00"/>
    <n v="8"/>
    <n v="329"/>
    <x v="0"/>
    <x v="2"/>
    <x v="0"/>
    <x v="1"/>
    <x v="5"/>
    <x v="5"/>
    <n v="4"/>
    <n v="1316"/>
    <n v="2632"/>
    <n v="1316"/>
  </r>
  <r>
    <n v="313"/>
    <s v="Christine Wright"/>
    <x v="2"/>
    <s v="Sneakers"/>
    <d v="2025-01-08T00:00:00"/>
    <d v="2025-01-15T00:00:00"/>
    <n v="9"/>
    <n v="785"/>
    <x v="0"/>
    <x v="4"/>
    <x v="3"/>
    <x v="1"/>
    <x v="10"/>
    <x v="2"/>
    <n v="7"/>
    <n v="5299"/>
    <n v="7065"/>
    <n v="1766"/>
  </r>
  <r>
    <n v="314"/>
    <s v="Allison Doyle"/>
    <x v="4"/>
    <s v="Table Lamp"/>
    <d v="2025-09-02T00:00:00"/>
    <d v="2025-09-16T00:00:00"/>
    <n v="2"/>
    <n v="530"/>
    <x v="1"/>
    <x v="2"/>
    <x v="1"/>
    <x v="1"/>
    <x v="8"/>
    <x v="1"/>
    <n v="14"/>
    <n v="795"/>
    <n v="1060"/>
    <n v="265"/>
  </r>
  <r>
    <n v="315"/>
    <s v="Meghan Anthony"/>
    <x v="4"/>
    <s v="Curtains"/>
    <d v="2025-12-04T00:00:00"/>
    <d v="2025-12-13T00:00:00"/>
    <n v="3"/>
    <n v="799"/>
    <x v="0"/>
    <x v="1"/>
    <x v="3"/>
    <x v="1"/>
    <x v="6"/>
    <x v="3"/>
    <n v="9"/>
    <n v="1558"/>
    <n v="2397"/>
    <n v="839"/>
  </r>
  <r>
    <n v="316"/>
    <s v="Jason Powell"/>
    <x v="4"/>
    <s v="Table Lamp"/>
    <d v="2025-07-13T00:00:00"/>
    <d v="2025-07-18T00:00:00"/>
    <n v="10"/>
    <n v="974"/>
    <x v="0"/>
    <x v="2"/>
    <x v="1"/>
    <x v="1"/>
    <x v="2"/>
    <x v="4"/>
    <n v="5"/>
    <n v="7305"/>
    <n v="9740"/>
    <n v="2435"/>
  </r>
  <r>
    <n v="317"/>
    <s v="Rebecca Moyer"/>
    <x v="1"/>
    <s v="Non-Fiction"/>
    <d v="2025-06-27T00:00:00"/>
    <d v="2025-07-02T00:00:00"/>
    <n v="3"/>
    <n v="179"/>
    <x v="0"/>
    <x v="1"/>
    <x v="3"/>
    <x v="1"/>
    <x v="5"/>
    <x v="6"/>
    <n v="5"/>
    <n v="269"/>
    <n v="537"/>
    <n v="268"/>
  </r>
  <r>
    <n v="318"/>
    <s v="Daniel Murphy"/>
    <x v="1"/>
    <s v="Non-Fiction"/>
    <d v="2025-03-09T00:00:00"/>
    <d v="2025-03-14T00:00:00"/>
    <n v="4"/>
    <n v="49"/>
    <x v="1"/>
    <x v="4"/>
    <x v="1"/>
    <x v="1"/>
    <x v="3"/>
    <x v="4"/>
    <n v="5"/>
    <n v="98"/>
    <n v="196"/>
    <n v="98"/>
  </r>
  <r>
    <n v="319"/>
    <s v="Paul Williams"/>
    <x v="3"/>
    <s v="Milk"/>
    <d v="2025-06-19T00:00:00"/>
    <d v="2025-06-25T00:00:00"/>
    <n v="7"/>
    <n v="409"/>
    <x v="0"/>
    <x v="3"/>
    <x v="2"/>
    <x v="1"/>
    <x v="5"/>
    <x v="3"/>
    <n v="6"/>
    <n v="1432"/>
    <n v="2863"/>
    <n v="1431"/>
  </r>
  <r>
    <n v="320"/>
    <s v="Pamela Jackson"/>
    <x v="4"/>
    <s v="Curtains"/>
    <d v="2025-11-17T00:00:00"/>
    <d v="2025-11-23T00:00:00"/>
    <n v="4"/>
    <n v="149"/>
    <x v="0"/>
    <x v="1"/>
    <x v="2"/>
    <x v="1"/>
    <x v="4"/>
    <x v="0"/>
    <n v="6"/>
    <n v="387"/>
    <n v="596"/>
    <n v="209"/>
  </r>
  <r>
    <n v="321"/>
    <s v="Miguel Jones"/>
    <x v="2"/>
    <s v="Jeans"/>
    <d v="2025-08-06T00:00:00"/>
    <d v="2025-08-12T00:00:00"/>
    <n v="5"/>
    <n v="285"/>
    <x v="0"/>
    <x v="0"/>
    <x v="3"/>
    <x v="1"/>
    <x v="9"/>
    <x v="2"/>
    <n v="6"/>
    <n v="998"/>
    <n v="1425"/>
    <n v="427"/>
  </r>
  <r>
    <n v="322"/>
    <s v="Jack Snow"/>
    <x v="2"/>
    <s v="Jeans"/>
    <d v="2025-05-16T00:00:00"/>
    <d v="2025-05-22T00:00:00"/>
    <n v="10"/>
    <n v="434"/>
    <x v="0"/>
    <x v="2"/>
    <x v="0"/>
    <x v="1"/>
    <x v="0"/>
    <x v="6"/>
    <n v="6"/>
    <n v="3038"/>
    <n v="4340"/>
    <n v="1302"/>
  </r>
  <r>
    <n v="323"/>
    <s v="Robert Medina"/>
    <x v="2"/>
    <s v="T-Shirt"/>
    <d v="2025-07-01T00:00:00"/>
    <d v="2025-07-07T00:00:00"/>
    <n v="7"/>
    <n v="195"/>
    <x v="0"/>
    <x v="3"/>
    <x v="3"/>
    <x v="1"/>
    <x v="2"/>
    <x v="1"/>
    <n v="6"/>
    <n v="887"/>
    <n v="1365"/>
    <n v="478"/>
  </r>
  <r>
    <n v="324"/>
    <s v="Cheryl Allen"/>
    <x v="4"/>
    <s v="Wall Art"/>
    <d v="2025-07-17T00:00:00"/>
    <d v="2025-07-26T00:00:00"/>
    <n v="4"/>
    <n v="432"/>
    <x v="0"/>
    <x v="2"/>
    <x v="0"/>
    <x v="1"/>
    <x v="2"/>
    <x v="3"/>
    <n v="9"/>
    <n v="1210"/>
    <n v="1728"/>
    <n v="518"/>
  </r>
  <r>
    <n v="325"/>
    <s v="Joseph Coleman"/>
    <x v="0"/>
    <s v="Smartphone"/>
    <d v="2025-07-27T00:00:00"/>
    <d v="2025-08-02T00:00:00"/>
    <n v="2"/>
    <n v="708"/>
    <x v="1"/>
    <x v="3"/>
    <x v="0"/>
    <x v="1"/>
    <x v="2"/>
    <x v="4"/>
    <n v="6"/>
    <n v="1062"/>
    <n v="1416"/>
    <n v="354"/>
  </r>
  <r>
    <n v="326"/>
    <s v="Nathan Stewart"/>
    <x v="1"/>
    <s v="Children's Book"/>
    <d v="2025-12-17T00:00:00"/>
    <d v="2025-12-26T00:00:00"/>
    <n v="3"/>
    <n v="868"/>
    <x v="0"/>
    <x v="1"/>
    <x v="1"/>
    <x v="1"/>
    <x v="6"/>
    <x v="2"/>
    <n v="9"/>
    <n v="1562"/>
    <n v="2604"/>
    <n v="1042"/>
  </r>
  <r>
    <n v="327"/>
    <s v="Scott Wilson"/>
    <x v="2"/>
    <s v="Jacket"/>
    <d v="2025-12-16T00:00:00"/>
    <d v="2025-12-27T00:00:00"/>
    <n v="1"/>
    <n v="130"/>
    <x v="1"/>
    <x v="0"/>
    <x v="0"/>
    <x v="1"/>
    <x v="6"/>
    <x v="1"/>
    <n v="11"/>
    <n v="104"/>
    <n v="130"/>
    <n v="26"/>
  </r>
  <r>
    <n v="328"/>
    <s v="Regina Gonzalez"/>
    <x v="2"/>
    <s v="T-Shirt"/>
    <d v="2025-12-13T00:00:00"/>
    <d v="2025-12-28T00:00:00"/>
    <n v="3"/>
    <n v="744"/>
    <x v="1"/>
    <x v="4"/>
    <x v="3"/>
    <x v="1"/>
    <x v="6"/>
    <x v="5"/>
    <n v="15"/>
    <n v="1451"/>
    <n v="2232"/>
    <n v="781"/>
  </r>
  <r>
    <n v="329"/>
    <s v="Sydney White"/>
    <x v="1"/>
    <s v="Biography"/>
    <d v="2025-04-13T00:00:00"/>
    <d v="2025-04-17T00:00:00"/>
    <n v="1"/>
    <n v="62"/>
    <x v="1"/>
    <x v="3"/>
    <x v="0"/>
    <x v="1"/>
    <x v="11"/>
    <x v="4"/>
    <n v="4"/>
    <n v="34"/>
    <n v="62"/>
    <n v="28"/>
  </r>
  <r>
    <n v="330"/>
    <s v="Frank Garcia"/>
    <x v="4"/>
    <s v="Curtains"/>
    <d v="2025-08-18T00:00:00"/>
    <d v="2025-08-27T00:00:00"/>
    <n v="9"/>
    <n v="385"/>
    <x v="1"/>
    <x v="3"/>
    <x v="2"/>
    <x v="1"/>
    <x v="9"/>
    <x v="0"/>
    <n v="9"/>
    <n v="2252"/>
    <n v="3465"/>
    <n v="1213"/>
  </r>
  <r>
    <n v="331"/>
    <s v="David Wilson"/>
    <x v="2"/>
    <s v="T-Shirt"/>
    <d v="2025-12-12T00:00:00"/>
    <d v="2025-12-13T00:00:00"/>
    <n v="5"/>
    <n v="465"/>
    <x v="0"/>
    <x v="3"/>
    <x v="0"/>
    <x v="1"/>
    <x v="6"/>
    <x v="6"/>
    <n v="1"/>
    <n v="1511"/>
    <n v="2325"/>
    <n v="814"/>
  </r>
  <r>
    <n v="332"/>
    <s v="Joseph Dean"/>
    <x v="0"/>
    <s v="Camera"/>
    <d v="2025-04-15T00:00:00"/>
    <d v="2025-04-20T00:00:00"/>
    <n v="2"/>
    <n v="280"/>
    <x v="0"/>
    <x v="3"/>
    <x v="1"/>
    <x v="1"/>
    <x v="11"/>
    <x v="1"/>
    <n v="5"/>
    <n v="448"/>
    <n v="560"/>
    <n v="112"/>
  </r>
  <r>
    <n v="333"/>
    <s v="Emily Smith"/>
    <x v="1"/>
    <s v="Non-Fiction"/>
    <d v="2025-03-06T00:00:00"/>
    <d v="2025-03-16T00:00:00"/>
    <n v="5"/>
    <n v="536"/>
    <x v="1"/>
    <x v="4"/>
    <x v="3"/>
    <x v="1"/>
    <x v="3"/>
    <x v="3"/>
    <n v="10"/>
    <n v="1340"/>
    <n v="2680"/>
    <n v="1340"/>
  </r>
  <r>
    <n v="334"/>
    <s v="Kristen Reyes"/>
    <x v="2"/>
    <s v="Jacket"/>
    <d v="2025-10-15T00:00:00"/>
    <d v="2025-10-19T00:00:00"/>
    <n v="9"/>
    <n v="754"/>
    <x v="0"/>
    <x v="2"/>
    <x v="2"/>
    <x v="1"/>
    <x v="1"/>
    <x v="2"/>
    <n v="4"/>
    <n v="5429"/>
    <n v="6786"/>
    <n v="1357"/>
  </r>
  <r>
    <n v="335"/>
    <s v="Diane Evans"/>
    <x v="3"/>
    <s v="Milk"/>
    <d v="2025-08-09T00:00:00"/>
    <d v="2025-08-14T00:00:00"/>
    <n v="5"/>
    <n v="292"/>
    <x v="1"/>
    <x v="3"/>
    <x v="2"/>
    <x v="1"/>
    <x v="9"/>
    <x v="5"/>
    <n v="5"/>
    <n v="730"/>
    <n v="1460"/>
    <n v="730"/>
  </r>
  <r>
    <n v="336"/>
    <s v="Joseph Knight"/>
    <x v="4"/>
    <s v="Table Lamp"/>
    <d v="2025-08-12T00:00:00"/>
    <d v="2025-08-21T00:00:00"/>
    <n v="1"/>
    <n v="521"/>
    <x v="1"/>
    <x v="4"/>
    <x v="3"/>
    <x v="1"/>
    <x v="9"/>
    <x v="1"/>
    <n v="9"/>
    <n v="391"/>
    <n v="521"/>
    <n v="130"/>
  </r>
  <r>
    <n v="337"/>
    <s v="Christina Cruz"/>
    <x v="1"/>
    <s v="Biography"/>
    <d v="2025-12-09T00:00:00"/>
    <d v="2025-12-10T00:00:00"/>
    <n v="5"/>
    <n v="630"/>
    <x v="0"/>
    <x v="0"/>
    <x v="3"/>
    <x v="1"/>
    <x v="6"/>
    <x v="1"/>
    <n v="1"/>
    <n v="1733"/>
    <n v="3150"/>
    <n v="1417"/>
  </r>
  <r>
    <n v="338"/>
    <s v="Michael Johnson"/>
    <x v="1"/>
    <s v="Non-Fiction"/>
    <d v="2025-04-28T00:00:00"/>
    <d v="2025-05-01T00:00:00"/>
    <n v="10"/>
    <n v="678"/>
    <x v="0"/>
    <x v="2"/>
    <x v="3"/>
    <x v="1"/>
    <x v="11"/>
    <x v="0"/>
    <n v="3"/>
    <n v="3390"/>
    <n v="6780"/>
    <n v="3390"/>
  </r>
  <r>
    <n v="339"/>
    <s v="Tanner Mitchell DDS"/>
    <x v="1"/>
    <s v="Non-Fiction"/>
    <d v="2025-06-26T00:00:00"/>
    <d v="2025-07-04T00:00:00"/>
    <n v="7"/>
    <n v="569"/>
    <x v="0"/>
    <x v="2"/>
    <x v="3"/>
    <x v="1"/>
    <x v="5"/>
    <x v="3"/>
    <n v="8"/>
    <n v="1992"/>
    <n v="3983"/>
    <n v="1991"/>
  </r>
  <r>
    <n v="340"/>
    <s v="Patricia Becker"/>
    <x v="3"/>
    <s v="Milk"/>
    <d v="2025-11-27T00:00:00"/>
    <d v="2025-12-03T00:00:00"/>
    <n v="9"/>
    <n v="185"/>
    <x v="1"/>
    <x v="0"/>
    <x v="0"/>
    <x v="1"/>
    <x v="4"/>
    <x v="3"/>
    <n v="6"/>
    <n v="833"/>
    <n v="1665"/>
    <n v="832"/>
  </r>
  <r>
    <n v="341"/>
    <s v="Susan Rivas"/>
    <x v="2"/>
    <s v="Jacket"/>
    <d v="2025-02-22T00:00:00"/>
    <d v="2025-02-24T00:00:00"/>
    <n v="8"/>
    <n v="405"/>
    <x v="0"/>
    <x v="4"/>
    <x v="1"/>
    <x v="1"/>
    <x v="7"/>
    <x v="5"/>
    <n v="2"/>
    <n v="2592"/>
    <n v="3240"/>
    <n v="648"/>
  </r>
  <r>
    <n v="342"/>
    <s v="Regina Mcdonald"/>
    <x v="3"/>
    <s v="Milk"/>
    <d v="2025-04-10T00:00:00"/>
    <d v="2025-04-18T00:00:00"/>
    <n v="10"/>
    <n v="923"/>
    <x v="0"/>
    <x v="1"/>
    <x v="2"/>
    <x v="1"/>
    <x v="11"/>
    <x v="3"/>
    <n v="8"/>
    <n v="4615"/>
    <n v="9230"/>
    <n v="4615"/>
  </r>
  <r>
    <n v="343"/>
    <s v="Jesse Santiago"/>
    <x v="3"/>
    <s v="Cereal"/>
    <d v="2025-06-03T00:00:00"/>
    <d v="2025-06-07T00:00:00"/>
    <n v="10"/>
    <n v="325"/>
    <x v="1"/>
    <x v="3"/>
    <x v="3"/>
    <x v="1"/>
    <x v="5"/>
    <x v="1"/>
    <n v="4"/>
    <n v="1788"/>
    <n v="3250"/>
    <n v="1462"/>
  </r>
  <r>
    <n v="344"/>
    <s v="Samantha Davis"/>
    <x v="3"/>
    <s v="Juice"/>
    <d v="2025-10-06T00:00:00"/>
    <d v="2025-10-11T00:00:00"/>
    <n v="6"/>
    <n v="564"/>
    <x v="0"/>
    <x v="0"/>
    <x v="1"/>
    <x v="1"/>
    <x v="1"/>
    <x v="0"/>
    <n v="5"/>
    <n v="1861"/>
    <n v="3384"/>
    <n v="1523"/>
  </r>
  <r>
    <n v="345"/>
    <s v="Cameron Fisher"/>
    <x v="2"/>
    <s v="Jeans"/>
    <d v="2025-06-21T00:00:00"/>
    <d v="2025-06-28T00:00:00"/>
    <n v="2"/>
    <n v="236"/>
    <x v="1"/>
    <x v="0"/>
    <x v="0"/>
    <x v="1"/>
    <x v="5"/>
    <x v="5"/>
    <n v="7"/>
    <n v="330"/>
    <n v="472"/>
    <n v="142"/>
  </r>
  <r>
    <n v="346"/>
    <s v="Richard Camacho"/>
    <x v="2"/>
    <s v="T-Shirt"/>
    <d v="2025-11-03T00:00:00"/>
    <d v="2025-11-10T00:00:00"/>
    <n v="1"/>
    <n v="741"/>
    <x v="0"/>
    <x v="1"/>
    <x v="2"/>
    <x v="1"/>
    <x v="4"/>
    <x v="0"/>
    <n v="7"/>
    <n v="482"/>
    <n v="741"/>
    <n v="259"/>
  </r>
  <r>
    <n v="347"/>
    <s v="Larry Garcia"/>
    <x v="0"/>
    <s v="Headphones"/>
    <d v="2025-09-11T00:00:00"/>
    <d v="2025-09-17T00:00:00"/>
    <n v="6"/>
    <n v="992"/>
    <x v="1"/>
    <x v="1"/>
    <x v="0"/>
    <x v="1"/>
    <x v="8"/>
    <x v="3"/>
    <n v="6"/>
    <n v="3869"/>
    <n v="5952"/>
    <n v="2083"/>
  </r>
  <r>
    <n v="348"/>
    <s v="Meagan Jenkins"/>
    <x v="3"/>
    <s v="Cereal"/>
    <d v="2025-09-20T00:00:00"/>
    <d v="2025-09-21T00:00:00"/>
    <n v="5"/>
    <n v="55"/>
    <x v="0"/>
    <x v="0"/>
    <x v="3"/>
    <x v="1"/>
    <x v="8"/>
    <x v="5"/>
    <n v="1"/>
    <n v="151"/>
    <n v="275"/>
    <n v="124"/>
  </r>
  <r>
    <n v="349"/>
    <s v="Paula Bradley"/>
    <x v="1"/>
    <s v="Biography"/>
    <d v="2025-03-26T00:00:00"/>
    <d v="2025-04-04T00:00:00"/>
    <n v="7"/>
    <n v="216"/>
    <x v="1"/>
    <x v="2"/>
    <x v="1"/>
    <x v="1"/>
    <x v="3"/>
    <x v="2"/>
    <n v="9"/>
    <n v="832"/>
    <n v="1512"/>
    <n v="680"/>
  </r>
  <r>
    <n v="350"/>
    <s v="Crystal Hansen"/>
    <x v="2"/>
    <s v="Jacket"/>
    <d v="2025-12-20T00:00:00"/>
    <d v="2025-12-22T00:00:00"/>
    <n v="3"/>
    <n v="375"/>
    <x v="1"/>
    <x v="4"/>
    <x v="2"/>
    <x v="1"/>
    <x v="6"/>
    <x v="5"/>
    <n v="2"/>
    <n v="900"/>
    <n v="1125"/>
    <n v="225"/>
  </r>
  <r>
    <n v="351"/>
    <s v="Craig Morrison"/>
    <x v="2"/>
    <s v="T-Shirt"/>
    <d v="2025-02-14T00:00:00"/>
    <d v="2025-02-24T00:00:00"/>
    <n v="10"/>
    <n v="503"/>
    <x v="1"/>
    <x v="2"/>
    <x v="3"/>
    <x v="1"/>
    <x v="7"/>
    <x v="6"/>
    <n v="10"/>
    <n v="3270"/>
    <n v="5030"/>
    <n v="1760"/>
  </r>
  <r>
    <n v="352"/>
    <s v="Sonia Day"/>
    <x v="3"/>
    <s v="Juice"/>
    <d v="2025-06-02T00:00:00"/>
    <d v="2025-06-09T00:00:00"/>
    <n v="6"/>
    <n v="974"/>
    <x v="0"/>
    <x v="1"/>
    <x v="1"/>
    <x v="1"/>
    <x v="5"/>
    <x v="0"/>
    <n v="7"/>
    <n v="3214"/>
    <n v="5844"/>
    <n v="2630"/>
  </r>
  <r>
    <n v="353"/>
    <s v="Dustin Newman"/>
    <x v="3"/>
    <s v="Cereal"/>
    <d v="2025-07-25T00:00:00"/>
    <d v="2025-08-01T00:00:00"/>
    <n v="3"/>
    <n v="486"/>
    <x v="0"/>
    <x v="1"/>
    <x v="3"/>
    <x v="1"/>
    <x v="2"/>
    <x v="6"/>
    <n v="7"/>
    <n v="802"/>
    <n v="1458"/>
    <n v="656"/>
  </r>
  <r>
    <n v="354"/>
    <s v="Kelly Bishop MD"/>
    <x v="0"/>
    <s v="Laptop"/>
    <d v="2025-10-17T00:00:00"/>
    <d v="2025-10-22T00:00:00"/>
    <n v="5"/>
    <n v="803"/>
    <x v="0"/>
    <x v="3"/>
    <x v="1"/>
    <x v="1"/>
    <x v="1"/>
    <x v="6"/>
    <n v="5"/>
    <n v="3413"/>
    <n v="4015"/>
    <n v="602"/>
  </r>
  <r>
    <n v="355"/>
    <s v="Rachel Holland"/>
    <x v="3"/>
    <s v="Cereal"/>
    <d v="2025-07-25T00:00:00"/>
    <d v="2025-07-30T00:00:00"/>
    <n v="4"/>
    <n v="176"/>
    <x v="1"/>
    <x v="0"/>
    <x v="2"/>
    <x v="1"/>
    <x v="2"/>
    <x v="6"/>
    <n v="5"/>
    <n v="387"/>
    <n v="704"/>
    <n v="317"/>
  </r>
  <r>
    <n v="356"/>
    <s v="Felicia Aguilar"/>
    <x v="3"/>
    <s v="Milk"/>
    <d v="2025-03-16T00:00:00"/>
    <d v="2025-03-29T00:00:00"/>
    <n v="4"/>
    <n v="468"/>
    <x v="1"/>
    <x v="1"/>
    <x v="0"/>
    <x v="1"/>
    <x v="3"/>
    <x v="4"/>
    <n v="13"/>
    <n v="936"/>
    <n v="1872"/>
    <n v="936"/>
  </r>
  <r>
    <n v="357"/>
    <s v="Meagan Calderon"/>
    <x v="4"/>
    <s v="Table Lamp"/>
    <d v="2025-04-28T00:00:00"/>
    <d v="2025-05-03T00:00:00"/>
    <n v="3"/>
    <n v="788"/>
    <x v="0"/>
    <x v="1"/>
    <x v="1"/>
    <x v="1"/>
    <x v="11"/>
    <x v="0"/>
    <n v="5"/>
    <n v="1773"/>
    <n v="2364"/>
    <n v="591"/>
  </r>
  <r>
    <n v="358"/>
    <s v="Kaitlyn Guerra"/>
    <x v="2"/>
    <s v="Jacket"/>
    <d v="2025-02-12T00:00:00"/>
    <d v="2025-02-13T00:00:00"/>
    <n v="8"/>
    <n v="509"/>
    <x v="0"/>
    <x v="3"/>
    <x v="1"/>
    <x v="1"/>
    <x v="7"/>
    <x v="2"/>
    <n v="1"/>
    <n v="3258"/>
    <n v="4072"/>
    <n v="814"/>
  </r>
  <r>
    <n v="359"/>
    <s v="Ruben Dunn"/>
    <x v="4"/>
    <s v="Curtains"/>
    <d v="2025-02-04T00:00:00"/>
    <d v="2025-02-19T00:00:00"/>
    <n v="2"/>
    <n v="530"/>
    <x v="1"/>
    <x v="0"/>
    <x v="3"/>
    <x v="1"/>
    <x v="7"/>
    <x v="1"/>
    <n v="15"/>
    <n v="689"/>
    <n v="1060"/>
    <n v="371"/>
  </r>
  <r>
    <n v="360"/>
    <s v="Jason Bauer"/>
    <x v="4"/>
    <s v="Table Lamp"/>
    <d v="2025-04-12T00:00:00"/>
    <d v="2025-04-20T00:00:00"/>
    <n v="7"/>
    <n v="744"/>
    <x v="0"/>
    <x v="2"/>
    <x v="1"/>
    <x v="1"/>
    <x v="11"/>
    <x v="5"/>
    <n v="8"/>
    <n v="3906"/>
    <n v="5208"/>
    <n v="1302"/>
  </r>
  <r>
    <n v="361"/>
    <s v="Lynn Andrews"/>
    <x v="3"/>
    <s v="Milk"/>
    <d v="2025-08-23T00:00:00"/>
    <d v="2025-09-03T00:00:00"/>
    <n v="4"/>
    <n v="444"/>
    <x v="1"/>
    <x v="3"/>
    <x v="0"/>
    <x v="1"/>
    <x v="9"/>
    <x v="5"/>
    <n v="11"/>
    <n v="888"/>
    <n v="1776"/>
    <n v="888"/>
  </r>
  <r>
    <n v="362"/>
    <s v="Heather Ashley"/>
    <x v="3"/>
    <s v="Juice"/>
    <d v="2025-07-20T00:00:00"/>
    <d v="2025-07-28T00:00:00"/>
    <n v="7"/>
    <n v="474"/>
    <x v="0"/>
    <x v="2"/>
    <x v="0"/>
    <x v="1"/>
    <x v="2"/>
    <x v="4"/>
    <n v="8"/>
    <n v="1825"/>
    <n v="3318"/>
    <n v="1493"/>
  </r>
  <r>
    <n v="363"/>
    <s v="Haley Quinn"/>
    <x v="0"/>
    <s v="Headphones"/>
    <d v="2025-10-01T00:00:00"/>
    <d v="2025-10-06T00:00:00"/>
    <n v="8"/>
    <n v="731"/>
    <x v="0"/>
    <x v="4"/>
    <x v="3"/>
    <x v="1"/>
    <x v="1"/>
    <x v="2"/>
    <n v="5"/>
    <n v="3801"/>
    <n v="5848"/>
    <n v="2047"/>
  </r>
  <r>
    <n v="364"/>
    <s v="Catherine Taylor"/>
    <x v="1"/>
    <s v="Fiction"/>
    <d v="2025-05-27T00:00:00"/>
    <d v="2025-06-03T00:00:00"/>
    <n v="2"/>
    <n v="288"/>
    <x v="0"/>
    <x v="4"/>
    <x v="3"/>
    <x v="1"/>
    <x v="0"/>
    <x v="1"/>
    <n v="7"/>
    <n v="288"/>
    <n v="576"/>
    <n v="288"/>
  </r>
  <r>
    <n v="365"/>
    <s v="Emily Collins"/>
    <x v="2"/>
    <s v="Jacket"/>
    <d v="2025-12-16T00:00:00"/>
    <d v="2025-12-31T00:00:00"/>
    <n v="8"/>
    <n v="179"/>
    <x v="1"/>
    <x v="3"/>
    <x v="2"/>
    <x v="1"/>
    <x v="6"/>
    <x v="1"/>
    <n v="15"/>
    <n v="1146"/>
    <n v="1432"/>
    <n v="286"/>
  </r>
  <r>
    <n v="366"/>
    <s v="Mitchell Jackson"/>
    <x v="1"/>
    <s v="Biography"/>
    <d v="2025-03-09T00:00:00"/>
    <d v="2025-03-14T00:00:00"/>
    <n v="6"/>
    <n v="788"/>
    <x v="0"/>
    <x v="1"/>
    <x v="3"/>
    <x v="1"/>
    <x v="3"/>
    <x v="4"/>
    <n v="5"/>
    <n v="2600"/>
    <n v="4728"/>
    <n v="2128"/>
  </r>
  <r>
    <n v="367"/>
    <s v="Jessica Martinez"/>
    <x v="2"/>
    <s v="T-Shirt"/>
    <d v="2025-08-14T00:00:00"/>
    <d v="2025-08-16T00:00:00"/>
    <n v="3"/>
    <n v="949"/>
    <x v="0"/>
    <x v="3"/>
    <x v="2"/>
    <x v="1"/>
    <x v="9"/>
    <x v="3"/>
    <n v="2"/>
    <n v="1851"/>
    <n v="2847"/>
    <n v="996"/>
  </r>
  <r>
    <n v="368"/>
    <s v="Michelle Pierce"/>
    <x v="1"/>
    <s v="Non-Fiction"/>
    <d v="2025-11-16T00:00:00"/>
    <d v="2025-11-25T00:00:00"/>
    <n v="8"/>
    <n v="137"/>
    <x v="0"/>
    <x v="2"/>
    <x v="0"/>
    <x v="1"/>
    <x v="4"/>
    <x v="4"/>
    <n v="9"/>
    <n v="548"/>
    <n v="1096"/>
    <n v="548"/>
  </r>
  <r>
    <n v="369"/>
    <s v="William Conner"/>
    <x v="0"/>
    <s v="Headphones"/>
    <d v="2025-08-26T00:00:00"/>
    <d v="2025-08-29T00:00:00"/>
    <n v="2"/>
    <n v="968"/>
    <x v="1"/>
    <x v="0"/>
    <x v="3"/>
    <x v="1"/>
    <x v="9"/>
    <x v="1"/>
    <n v="3"/>
    <n v="1258"/>
    <n v="1936"/>
    <n v="678"/>
  </r>
  <r>
    <n v="370"/>
    <s v="Ana Sanders"/>
    <x v="3"/>
    <s v="Juice"/>
    <d v="2025-09-13T00:00:00"/>
    <d v="2025-09-22T00:00:00"/>
    <n v="9"/>
    <n v="605"/>
    <x v="1"/>
    <x v="2"/>
    <x v="3"/>
    <x v="1"/>
    <x v="8"/>
    <x v="5"/>
    <n v="9"/>
    <n v="2995"/>
    <n v="5445"/>
    <n v="2450"/>
  </r>
  <r>
    <n v="371"/>
    <s v="Evan Jones"/>
    <x v="3"/>
    <s v="Cereal"/>
    <d v="2025-10-02T00:00:00"/>
    <d v="2025-10-12T00:00:00"/>
    <n v="5"/>
    <n v="50"/>
    <x v="1"/>
    <x v="4"/>
    <x v="1"/>
    <x v="1"/>
    <x v="1"/>
    <x v="3"/>
    <n v="10"/>
    <n v="138"/>
    <n v="250"/>
    <n v="112"/>
  </r>
  <r>
    <n v="372"/>
    <s v="Emma Travis"/>
    <x v="0"/>
    <s v="Smartphone"/>
    <d v="2025-12-12T00:00:00"/>
    <d v="2025-12-23T00:00:00"/>
    <n v="9"/>
    <n v="647"/>
    <x v="0"/>
    <x v="1"/>
    <x v="2"/>
    <x v="1"/>
    <x v="6"/>
    <x v="6"/>
    <n v="11"/>
    <n v="4367"/>
    <n v="5823"/>
    <n v="1456"/>
  </r>
  <r>
    <n v="373"/>
    <s v="Emma Owens"/>
    <x v="2"/>
    <s v="Jacket"/>
    <d v="2025-05-13T00:00:00"/>
    <d v="2025-05-16T00:00:00"/>
    <n v="10"/>
    <n v="253"/>
    <x v="0"/>
    <x v="1"/>
    <x v="1"/>
    <x v="1"/>
    <x v="0"/>
    <x v="1"/>
    <n v="3"/>
    <n v="2024"/>
    <n v="2530"/>
    <n v="506"/>
  </r>
  <r>
    <n v="374"/>
    <s v="Dylan Hughes"/>
    <x v="1"/>
    <s v="Children's Book"/>
    <d v="2025-06-13T00:00:00"/>
    <d v="2025-06-20T00:00:00"/>
    <n v="10"/>
    <n v="525"/>
    <x v="1"/>
    <x v="1"/>
    <x v="3"/>
    <x v="1"/>
    <x v="5"/>
    <x v="6"/>
    <n v="7"/>
    <n v="3150"/>
    <n v="5250"/>
    <n v="2100"/>
  </r>
  <r>
    <n v="375"/>
    <s v="Andrew Williams"/>
    <x v="2"/>
    <s v="Jeans"/>
    <d v="2025-02-16T00:00:00"/>
    <d v="2025-02-22T00:00:00"/>
    <n v="6"/>
    <n v="678"/>
    <x v="1"/>
    <x v="0"/>
    <x v="3"/>
    <x v="1"/>
    <x v="7"/>
    <x v="4"/>
    <n v="6"/>
    <n v="2848"/>
    <n v="4068"/>
    <n v="1220"/>
  </r>
  <r>
    <n v="376"/>
    <s v="Reginald Knapp"/>
    <x v="2"/>
    <s v="Jeans"/>
    <d v="2025-09-05T00:00:00"/>
    <d v="2025-09-07T00:00:00"/>
    <n v="6"/>
    <n v="117"/>
    <x v="0"/>
    <x v="4"/>
    <x v="0"/>
    <x v="1"/>
    <x v="8"/>
    <x v="6"/>
    <n v="2"/>
    <n v="491"/>
    <n v="702"/>
    <n v="211"/>
  </r>
  <r>
    <n v="377"/>
    <s v="Mary Burgess"/>
    <x v="2"/>
    <s v="Jeans"/>
    <d v="2025-02-13T00:00:00"/>
    <d v="2025-02-27T00:00:00"/>
    <n v="3"/>
    <n v="262"/>
    <x v="1"/>
    <x v="2"/>
    <x v="1"/>
    <x v="1"/>
    <x v="7"/>
    <x v="3"/>
    <n v="14"/>
    <n v="550"/>
    <n v="786"/>
    <n v="236"/>
  </r>
  <r>
    <n v="378"/>
    <s v="Brooke Delgado"/>
    <x v="3"/>
    <s v="Juice"/>
    <d v="2025-07-10T00:00:00"/>
    <d v="2025-07-18T00:00:00"/>
    <n v="8"/>
    <n v="360"/>
    <x v="1"/>
    <x v="2"/>
    <x v="2"/>
    <x v="1"/>
    <x v="2"/>
    <x v="3"/>
    <n v="8"/>
    <n v="1584"/>
    <n v="2880"/>
    <n v="1296"/>
  </r>
  <r>
    <n v="379"/>
    <s v="Casey Gillespie"/>
    <x v="3"/>
    <s v="Milk"/>
    <d v="2025-10-22T00:00:00"/>
    <d v="2025-10-23T00:00:00"/>
    <n v="10"/>
    <n v="279"/>
    <x v="0"/>
    <x v="1"/>
    <x v="3"/>
    <x v="1"/>
    <x v="1"/>
    <x v="2"/>
    <n v="1"/>
    <n v="1395"/>
    <n v="2790"/>
    <n v="1395"/>
  </r>
  <r>
    <n v="380"/>
    <s v="Corey Rodriguez"/>
    <x v="1"/>
    <s v="Non-Fiction"/>
    <d v="2025-01-18T00:00:00"/>
    <d v="2025-01-21T00:00:00"/>
    <n v="4"/>
    <n v="801"/>
    <x v="0"/>
    <x v="2"/>
    <x v="0"/>
    <x v="1"/>
    <x v="10"/>
    <x v="5"/>
    <n v="3"/>
    <n v="1602"/>
    <n v="3204"/>
    <n v="1602"/>
  </r>
  <r>
    <n v="381"/>
    <s v="Cathy Taylor"/>
    <x v="4"/>
    <s v="Table Lamp"/>
    <d v="2025-11-28T00:00:00"/>
    <d v="2025-12-02T00:00:00"/>
    <n v="4"/>
    <n v="346"/>
    <x v="1"/>
    <x v="0"/>
    <x v="2"/>
    <x v="1"/>
    <x v="4"/>
    <x v="6"/>
    <n v="4"/>
    <n v="1038"/>
    <n v="1384"/>
    <n v="346"/>
  </r>
  <r>
    <n v="382"/>
    <s v="Tiffany Turner"/>
    <x v="2"/>
    <s v="Jeans"/>
    <d v="2025-02-07T00:00:00"/>
    <d v="2025-02-18T00:00:00"/>
    <n v="5"/>
    <n v="215"/>
    <x v="1"/>
    <x v="3"/>
    <x v="1"/>
    <x v="1"/>
    <x v="7"/>
    <x v="6"/>
    <n v="11"/>
    <n v="753"/>
    <n v="1075"/>
    <n v="322"/>
  </r>
  <r>
    <n v="383"/>
    <s v="Michael Durham"/>
    <x v="0"/>
    <s v="Laptop"/>
    <d v="2025-04-17T00:00:00"/>
    <d v="2025-04-22T00:00:00"/>
    <n v="9"/>
    <n v="860"/>
    <x v="0"/>
    <x v="4"/>
    <x v="3"/>
    <x v="1"/>
    <x v="11"/>
    <x v="3"/>
    <n v="5"/>
    <n v="6579"/>
    <n v="7740"/>
    <n v="1161"/>
  </r>
  <r>
    <n v="384"/>
    <s v="Donald Hawkins"/>
    <x v="2"/>
    <s v="Sneakers"/>
    <d v="2025-02-07T00:00:00"/>
    <d v="2025-02-16T00:00:00"/>
    <n v="2"/>
    <n v="461"/>
    <x v="1"/>
    <x v="1"/>
    <x v="1"/>
    <x v="1"/>
    <x v="7"/>
    <x v="6"/>
    <n v="9"/>
    <n v="692"/>
    <n v="922"/>
    <n v="230"/>
  </r>
  <r>
    <n v="385"/>
    <s v="Sarah Davis"/>
    <x v="3"/>
    <s v="Cereal"/>
    <d v="2025-11-27T00:00:00"/>
    <d v="2025-12-06T00:00:00"/>
    <n v="7"/>
    <n v="579"/>
    <x v="0"/>
    <x v="0"/>
    <x v="3"/>
    <x v="1"/>
    <x v="4"/>
    <x v="3"/>
    <n v="9"/>
    <n v="2229"/>
    <n v="4053"/>
    <n v="1824"/>
  </r>
  <r>
    <n v="386"/>
    <s v="Autumn Key"/>
    <x v="0"/>
    <s v="Smartphone"/>
    <d v="2025-10-19T00:00:00"/>
    <d v="2025-10-23T00:00:00"/>
    <n v="3"/>
    <n v="982"/>
    <x v="1"/>
    <x v="0"/>
    <x v="3"/>
    <x v="1"/>
    <x v="1"/>
    <x v="4"/>
    <n v="4"/>
    <n v="2210"/>
    <n v="2946"/>
    <n v="736"/>
  </r>
  <r>
    <n v="387"/>
    <s v="Kristen Rowe"/>
    <x v="3"/>
    <s v="Juice"/>
    <d v="2025-07-04T00:00:00"/>
    <d v="2025-07-11T00:00:00"/>
    <n v="2"/>
    <n v="969"/>
    <x v="0"/>
    <x v="3"/>
    <x v="3"/>
    <x v="1"/>
    <x v="2"/>
    <x v="6"/>
    <n v="7"/>
    <n v="1066"/>
    <n v="1938"/>
    <n v="872"/>
  </r>
  <r>
    <n v="388"/>
    <s v="Kelly Sanchez"/>
    <x v="1"/>
    <s v="Fiction"/>
    <d v="2025-01-22T00:00:00"/>
    <d v="2025-01-29T00:00:00"/>
    <n v="6"/>
    <n v="563"/>
    <x v="0"/>
    <x v="0"/>
    <x v="3"/>
    <x v="1"/>
    <x v="10"/>
    <x v="2"/>
    <n v="7"/>
    <n v="1689"/>
    <n v="3378"/>
    <n v="1689"/>
  </r>
  <r>
    <n v="389"/>
    <s v="Alan Bowen"/>
    <x v="2"/>
    <s v="Jeans"/>
    <d v="2025-08-12T00:00:00"/>
    <d v="2025-08-22T00:00:00"/>
    <n v="7"/>
    <n v="894"/>
    <x v="0"/>
    <x v="2"/>
    <x v="0"/>
    <x v="1"/>
    <x v="9"/>
    <x v="1"/>
    <n v="10"/>
    <n v="4381"/>
    <n v="6258"/>
    <n v="1877"/>
  </r>
  <r>
    <n v="390"/>
    <s v="Susan Rodriguez"/>
    <x v="4"/>
    <s v="Table Lamp"/>
    <d v="2025-08-12T00:00:00"/>
    <d v="2025-08-13T00:00:00"/>
    <n v="8"/>
    <n v="177"/>
    <x v="0"/>
    <x v="0"/>
    <x v="0"/>
    <x v="1"/>
    <x v="9"/>
    <x v="1"/>
    <n v="1"/>
    <n v="1062"/>
    <n v="1416"/>
    <n v="354"/>
  </r>
  <r>
    <n v="391"/>
    <s v="Tyler Stevens"/>
    <x v="1"/>
    <s v="Children's Book"/>
    <d v="2025-12-28T00:00:00"/>
    <d v="2025-12-30T00:00:00"/>
    <n v="9"/>
    <n v="455"/>
    <x v="0"/>
    <x v="4"/>
    <x v="2"/>
    <x v="1"/>
    <x v="6"/>
    <x v="4"/>
    <n v="2"/>
    <n v="2457"/>
    <n v="4095"/>
    <n v="1638"/>
  </r>
  <r>
    <n v="392"/>
    <s v="Amanda Mcfarland"/>
    <x v="2"/>
    <s v="Jeans"/>
    <d v="2025-03-21T00:00:00"/>
    <d v="2025-03-30T00:00:00"/>
    <n v="6"/>
    <n v="565"/>
    <x v="0"/>
    <x v="1"/>
    <x v="3"/>
    <x v="1"/>
    <x v="3"/>
    <x v="6"/>
    <n v="9"/>
    <n v="2373"/>
    <n v="3390"/>
    <n v="1017"/>
  </r>
  <r>
    <n v="393"/>
    <s v="Tanya Evans"/>
    <x v="0"/>
    <s v="Headphones"/>
    <d v="2025-09-24T00:00:00"/>
    <d v="2025-10-01T00:00:00"/>
    <n v="3"/>
    <n v="565"/>
    <x v="0"/>
    <x v="3"/>
    <x v="0"/>
    <x v="1"/>
    <x v="8"/>
    <x v="2"/>
    <n v="7"/>
    <n v="1102"/>
    <n v="1695"/>
    <n v="593"/>
  </r>
  <r>
    <n v="394"/>
    <s v="Valerie Brown"/>
    <x v="2"/>
    <s v="Sneakers"/>
    <d v="2025-08-26T00:00:00"/>
    <d v="2025-08-27T00:00:00"/>
    <n v="10"/>
    <n v="572"/>
    <x v="0"/>
    <x v="3"/>
    <x v="1"/>
    <x v="1"/>
    <x v="9"/>
    <x v="1"/>
    <n v="1"/>
    <n v="4290"/>
    <n v="5720"/>
    <n v="1430"/>
  </r>
  <r>
    <n v="395"/>
    <s v="Richard Moore"/>
    <x v="1"/>
    <s v="Children's Book"/>
    <d v="2025-03-02T00:00:00"/>
    <d v="2025-03-09T00:00:00"/>
    <n v="9"/>
    <n v="616"/>
    <x v="1"/>
    <x v="1"/>
    <x v="3"/>
    <x v="1"/>
    <x v="3"/>
    <x v="4"/>
    <n v="7"/>
    <n v="3326"/>
    <n v="5544"/>
    <n v="2218"/>
  </r>
  <r>
    <n v="396"/>
    <s v="Philip Garcia"/>
    <x v="1"/>
    <s v="Biography"/>
    <d v="2025-04-27T00:00:00"/>
    <d v="2025-05-04T00:00:00"/>
    <n v="1"/>
    <n v="692"/>
    <x v="1"/>
    <x v="2"/>
    <x v="1"/>
    <x v="1"/>
    <x v="11"/>
    <x v="4"/>
    <n v="7"/>
    <n v="381"/>
    <n v="692"/>
    <n v="311"/>
  </r>
  <r>
    <n v="397"/>
    <s v="Rachel Shields"/>
    <x v="1"/>
    <s v="Non-Fiction"/>
    <d v="2025-07-23T00:00:00"/>
    <d v="2025-07-31T00:00:00"/>
    <n v="6"/>
    <n v="366"/>
    <x v="0"/>
    <x v="0"/>
    <x v="3"/>
    <x v="1"/>
    <x v="2"/>
    <x v="2"/>
    <n v="8"/>
    <n v="1098"/>
    <n v="2196"/>
    <n v="1098"/>
  </r>
  <r>
    <n v="398"/>
    <s v="Douglas Hartman"/>
    <x v="1"/>
    <s v="Fiction"/>
    <d v="2025-01-04T00:00:00"/>
    <d v="2025-01-11T00:00:00"/>
    <n v="2"/>
    <n v="132"/>
    <x v="1"/>
    <x v="2"/>
    <x v="2"/>
    <x v="1"/>
    <x v="10"/>
    <x v="5"/>
    <n v="7"/>
    <n v="132"/>
    <n v="264"/>
    <n v="132"/>
  </r>
  <r>
    <n v="399"/>
    <s v="Sheila Barnes"/>
    <x v="0"/>
    <s v="Smartphone"/>
    <d v="2025-01-21T00:00:00"/>
    <d v="2025-02-05T00:00:00"/>
    <n v="1"/>
    <n v="102"/>
    <x v="1"/>
    <x v="0"/>
    <x v="1"/>
    <x v="1"/>
    <x v="10"/>
    <x v="1"/>
    <n v="15"/>
    <n v="77"/>
    <n v="102"/>
    <n v="25"/>
  </r>
  <r>
    <n v="400"/>
    <s v="Daniel Burgess"/>
    <x v="2"/>
    <s v="Sneakers"/>
    <d v="2025-10-09T00:00:00"/>
    <d v="2025-10-19T00:00:00"/>
    <n v="5"/>
    <n v="644"/>
    <x v="0"/>
    <x v="3"/>
    <x v="2"/>
    <x v="1"/>
    <x v="1"/>
    <x v="3"/>
    <n v="10"/>
    <n v="2415"/>
    <n v="3220"/>
    <n v="805"/>
  </r>
  <r>
    <n v="401"/>
    <s v="Thomas Miller"/>
    <x v="4"/>
    <s v="Vase"/>
    <d v="2025-03-12T00:00:00"/>
    <d v="2025-03-18T00:00:00"/>
    <n v="7"/>
    <n v="171"/>
    <x v="1"/>
    <x v="1"/>
    <x v="0"/>
    <x v="1"/>
    <x v="3"/>
    <x v="2"/>
    <n v="6"/>
    <n v="898"/>
    <n v="1197"/>
    <n v="299"/>
  </r>
  <r>
    <n v="402"/>
    <s v="Christopher Castro"/>
    <x v="2"/>
    <s v="Jacket"/>
    <d v="2025-09-01T00:00:00"/>
    <d v="2025-09-03T00:00:00"/>
    <n v="8"/>
    <n v="204"/>
    <x v="1"/>
    <x v="3"/>
    <x v="0"/>
    <x v="1"/>
    <x v="8"/>
    <x v="0"/>
    <n v="2"/>
    <n v="1306"/>
    <n v="1632"/>
    <n v="326"/>
  </r>
  <r>
    <n v="403"/>
    <s v="Jessica Johnson"/>
    <x v="3"/>
    <s v="Juice"/>
    <d v="2025-11-14T00:00:00"/>
    <d v="2025-11-24T00:00:00"/>
    <n v="1"/>
    <n v="410"/>
    <x v="1"/>
    <x v="1"/>
    <x v="1"/>
    <x v="1"/>
    <x v="4"/>
    <x v="6"/>
    <n v="10"/>
    <n v="226"/>
    <n v="410"/>
    <n v="184"/>
  </r>
  <r>
    <n v="404"/>
    <s v="Michael Mcbride"/>
    <x v="3"/>
    <s v="Milk"/>
    <d v="2025-05-05T00:00:00"/>
    <d v="2025-05-08T00:00:00"/>
    <n v="2"/>
    <n v="874"/>
    <x v="0"/>
    <x v="0"/>
    <x v="2"/>
    <x v="1"/>
    <x v="0"/>
    <x v="0"/>
    <n v="3"/>
    <n v="874"/>
    <n v="1748"/>
    <n v="874"/>
  </r>
  <r>
    <n v="405"/>
    <s v="Jennifer Taylor"/>
    <x v="1"/>
    <s v="Non-Fiction"/>
    <d v="2025-02-19T00:00:00"/>
    <d v="2025-02-23T00:00:00"/>
    <n v="7"/>
    <n v="855"/>
    <x v="1"/>
    <x v="2"/>
    <x v="0"/>
    <x v="1"/>
    <x v="7"/>
    <x v="2"/>
    <n v="4"/>
    <n v="2993"/>
    <n v="5985"/>
    <n v="2992"/>
  </r>
  <r>
    <n v="406"/>
    <s v="Maria Cooke"/>
    <x v="4"/>
    <s v="Wall Art"/>
    <d v="2025-04-06T00:00:00"/>
    <d v="2025-04-13T00:00:00"/>
    <n v="1"/>
    <n v="386"/>
    <x v="0"/>
    <x v="0"/>
    <x v="1"/>
    <x v="1"/>
    <x v="11"/>
    <x v="4"/>
    <n v="7"/>
    <n v="270"/>
    <n v="386"/>
    <n v="116"/>
  </r>
  <r>
    <n v="407"/>
    <s v="Kari Lee"/>
    <x v="1"/>
    <s v="Biography"/>
    <d v="2025-03-16T00:00:00"/>
    <d v="2025-03-27T00:00:00"/>
    <n v="9"/>
    <n v="309"/>
    <x v="1"/>
    <x v="4"/>
    <x v="3"/>
    <x v="1"/>
    <x v="3"/>
    <x v="4"/>
    <n v="11"/>
    <n v="1530"/>
    <n v="2781"/>
    <n v="1251"/>
  </r>
  <r>
    <n v="408"/>
    <s v="Xavier Rowe"/>
    <x v="4"/>
    <s v="Vase"/>
    <d v="2025-02-21T00:00:00"/>
    <d v="2025-03-03T00:00:00"/>
    <n v="3"/>
    <n v="97"/>
    <x v="0"/>
    <x v="2"/>
    <x v="0"/>
    <x v="1"/>
    <x v="7"/>
    <x v="6"/>
    <n v="10"/>
    <n v="218"/>
    <n v="291"/>
    <n v="73"/>
  </r>
  <r>
    <n v="409"/>
    <s v="Tiffany Robertson"/>
    <x v="1"/>
    <s v="Biography"/>
    <d v="2025-11-09T00:00:00"/>
    <d v="2025-11-20T00:00:00"/>
    <n v="4"/>
    <n v="180"/>
    <x v="1"/>
    <x v="1"/>
    <x v="3"/>
    <x v="1"/>
    <x v="4"/>
    <x v="4"/>
    <n v="11"/>
    <n v="396"/>
    <n v="720"/>
    <n v="324"/>
  </r>
  <r>
    <n v="410"/>
    <s v="Samantha Simpson"/>
    <x v="2"/>
    <s v="Sneakers"/>
    <d v="2025-06-28T00:00:00"/>
    <d v="2025-07-04T00:00:00"/>
    <n v="1"/>
    <n v="187"/>
    <x v="1"/>
    <x v="0"/>
    <x v="1"/>
    <x v="1"/>
    <x v="5"/>
    <x v="5"/>
    <n v="6"/>
    <n v="140"/>
    <n v="187"/>
    <n v="47"/>
  </r>
  <r>
    <n v="411"/>
    <s v="Rachel Shannon"/>
    <x v="4"/>
    <s v="Table Lamp"/>
    <d v="2025-09-26T00:00:00"/>
    <d v="2025-10-04T00:00:00"/>
    <n v="9"/>
    <n v="286"/>
    <x v="1"/>
    <x v="3"/>
    <x v="3"/>
    <x v="1"/>
    <x v="8"/>
    <x v="6"/>
    <n v="8"/>
    <n v="1931"/>
    <n v="2574"/>
    <n v="643"/>
  </r>
  <r>
    <n v="412"/>
    <s v="Brandon Lewis"/>
    <x v="4"/>
    <s v="Vase"/>
    <d v="2025-01-18T00:00:00"/>
    <d v="2025-01-31T00:00:00"/>
    <n v="6"/>
    <n v="541"/>
    <x v="1"/>
    <x v="0"/>
    <x v="0"/>
    <x v="1"/>
    <x v="10"/>
    <x v="5"/>
    <n v="13"/>
    <n v="2435"/>
    <n v="3246"/>
    <n v="811"/>
  </r>
  <r>
    <n v="413"/>
    <s v="Edwin Reyes"/>
    <x v="1"/>
    <s v="Children's Book"/>
    <d v="2025-07-12T00:00:00"/>
    <d v="2025-07-20T00:00:00"/>
    <n v="8"/>
    <n v="779"/>
    <x v="0"/>
    <x v="2"/>
    <x v="2"/>
    <x v="1"/>
    <x v="2"/>
    <x v="5"/>
    <n v="8"/>
    <n v="3739"/>
    <n v="6232"/>
    <n v="2493"/>
  </r>
  <r>
    <n v="414"/>
    <s v="Lisa Ramos"/>
    <x v="0"/>
    <s v="Laptop"/>
    <d v="2025-09-09T00:00:00"/>
    <d v="2025-09-11T00:00:00"/>
    <n v="4"/>
    <n v="249"/>
    <x v="1"/>
    <x v="0"/>
    <x v="0"/>
    <x v="1"/>
    <x v="8"/>
    <x v="1"/>
    <n v="2"/>
    <n v="847"/>
    <n v="996"/>
    <n v="149"/>
  </r>
  <r>
    <n v="415"/>
    <s v="Peggy Vaughn"/>
    <x v="0"/>
    <s v="Headphones"/>
    <d v="2025-07-16T00:00:00"/>
    <d v="2025-07-29T00:00:00"/>
    <n v="2"/>
    <n v="146"/>
    <x v="1"/>
    <x v="4"/>
    <x v="3"/>
    <x v="1"/>
    <x v="2"/>
    <x v="2"/>
    <n v="13"/>
    <n v="190"/>
    <n v="292"/>
    <n v="102"/>
  </r>
  <r>
    <n v="416"/>
    <s v="Bonnie Valencia"/>
    <x v="3"/>
    <s v="Cereal"/>
    <d v="2025-01-08T00:00:00"/>
    <d v="2025-01-21T00:00:00"/>
    <n v="1"/>
    <n v="333"/>
    <x v="1"/>
    <x v="3"/>
    <x v="0"/>
    <x v="1"/>
    <x v="10"/>
    <x v="2"/>
    <n v="13"/>
    <n v="183"/>
    <n v="333"/>
    <n v="150"/>
  </r>
  <r>
    <n v="417"/>
    <s v="Austin Baker"/>
    <x v="3"/>
    <s v="Milk"/>
    <d v="2025-08-28T00:00:00"/>
    <d v="2025-09-04T00:00:00"/>
    <n v="9"/>
    <n v="687"/>
    <x v="1"/>
    <x v="4"/>
    <x v="2"/>
    <x v="1"/>
    <x v="9"/>
    <x v="3"/>
    <n v="7"/>
    <n v="3092"/>
    <n v="6183"/>
    <n v="3091"/>
  </r>
  <r>
    <n v="418"/>
    <s v="James Davidson"/>
    <x v="2"/>
    <s v="Jacket"/>
    <d v="2025-07-09T00:00:00"/>
    <d v="2025-07-19T00:00:00"/>
    <n v="6"/>
    <n v="342"/>
    <x v="0"/>
    <x v="3"/>
    <x v="2"/>
    <x v="1"/>
    <x v="2"/>
    <x v="2"/>
    <n v="10"/>
    <n v="1642"/>
    <n v="2052"/>
    <n v="410"/>
  </r>
  <r>
    <n v="419"/>
    <s v="Kevin Hines"/>
    <x v="4"/>
    <s v="Table Lamp"/>
    <d v="2025-11-11T00:00:00"/>
    <d v="2025-11-16T00:00:00"/>
    <n v="6"/>
    <n v="461"/>
    <x v="0"/>
    <x v="2"/>
    <x v="0"/>
    <x v="1"/>
    <x v="4"/>
    <x v="1"/>
    <n v="5"/>
    <n v="2075"/>
    <n v="2766"/>
    <n v="691"/>
  </r>
  <r>
    <n v="420"/>
    <s v="Lee Parker"/>
    <x v="4"/>
    <s v="Wall Art"/>
    <d v="2025-02-19T00:00:00"/>
    <d v="2025-03-01T00:00:00"/>
    <n v="4"/>
    <n v="371"/>
    <x v="1"/>
    <x v="1"/>
    <x v="3"/>
    <x v="1"/>
    <x v="7"/>
    <x v="2"/>
    <n v="10"/>
    <n v="1039"/>
    <n v="1484"/>
    <n v="445"/>
  </r>
  <r>
    <n v="421"/>
    <s v="Patricia Johnson"/>
    <x v="1"/>
    <s v="Biography"/>
    <d v="2025-02-10T00:00:00"/>
    <d v="2025-02-19T00:00:00"/>
    <n v="1"/>
    <n v="200"/>
    <x v="1"/>
    <x v="1"/>
    <x v="1"/>
    <x v="1"/>
    <x v="7"/>
    <x v="0"/>
    <n v="9"/>
    <n v="110"/>
    <n v="200"/>
    <n v="90"/>
  </r>
  <r>
    <n v="422"/>
    <s v="Megan Wilson"/>
    <x v="0"/>
    <s v="Smartphone"/>
    <d v="2025-02-06T00:00:00"/>
    <d v="2025-02-15T00:00:00"/>
    <n v="3"/>
    <n v="356"/>
    <x v="0"/>
    <x v="1"/>
    <x v="3"/>
    <x v="1"/>
    <x v="7"/>
    <x v="3"/>
    <n v="9"/>
    <n v="801"/>
    <n v="1068"/>
    <n v="267"/>
  </r>
  <r>
    <n v="423"/>
    <s v="Roger Duncan"/>
    <x v="1"/>
    <s v="Fiction"/>
    <d v="2025-03-04T00:00:00"/>
    <d v="2025-03-05T00:00:00"/>
    <n v="4"/>
    <n v="587"/>
    <x v="0"/>
    <x v="4"/>
    <x v="3"/>
    <x v="1"/>
    <x v="3"/>
    <x v="1"/>
    <n v="1"/>
    <n v="1174"/>
    <n v="2348"/>
    <n v="1174"/>
  </r>
  <r>
    <n v="424"/>
    <s v="April Sandoval"/>
    <x v="1"/>
    <s v="Fiction"/>
    <d v="2025-06-27T00:00:00"/>
    <d v="2025-07-05T00:00:00"/>
    <n v="4"/>
    <n v="441"/>
    <x v="0"/>
    <x v="3"/>
    <x v="0"/>
    <x v="1"/>
    <x v="5"/>
    <x v="6"/>
    <n v="8"/>
    <n v="882"/>
    <n v="1764"/>
    <n v="882"/>
  </r>
  <r>
    <n v="425"/>
    <s v="Dillon Jones"/>
    <x v="1"/>
    <s v="Non-Fiction"/>
    <d v="2025-12-22T00:00:00"/>
    <d v="2025-12-31T00:00:00"/>
    <n v="8"/>
    <n v="953"/>
    <x v="0"/>
    <x v="1"/>
    <x v="2"/>
    <x v="1"/>
    <x v="6"/>
    <x v="0"/>
    <n v="9"/>
    <n v="3812"/>
    <n v="7624"/>
    <n v="3812"/>
  </r>
  <r>
    <n v="426"/>
    <s v="Bryan Howard"/>
    <x v="4"/>
    <s v="Vase"/>
    <d v="2025-02-05T00:00:00"/>
    <d v="2025-02-14T00:00:00"/>
    <n v="10"/>
    <n v="356"/>
    <x v="0"/>
    <x v="4"/>
    <x v="3"/>
    <x v="1"/>
    <x v="7"/>
    <x v="2"/>
    <n v="9"/>
    <n v="2670"/>
    <n v="3560"/>
    <n v="890"/>
  </r>
  <r>
    <n v="427"/>
    <s v="Angela Osborn"/>
    <x v="2"/>
    <s v="Sneakers"/>
    <d v="2025-07-24T00:00:00"/>
    <d v="2025-07-27T00:00:00"/>
    <n v="9"/>
    <n v="855"/>
    <x v="1"/>
    <x v="3"/>
    <x v="1"/>
    <x v="1"/>
    <x v="2"/>
    <x v="3"/>
    <n v="3"/>
    <n v="5771"/>
    <n v="7695"/>
    <n v="1924"/>
  </r>
  <r>
    <n v="428"/>
    <s v="Daniel Lopez"/>
    <x v="1"/>
    <s v="Non-Fiction"/>
    <d v="2025-04-26T00:00:00"/>
    <d v="2025-05-10T00:00:00"/>
    <n v="1"/>
    <n v="320"/>
    <x v="1"/>
    <x v="0"/>
    <x v="0"/>
    <x v="1"/>
    <x v="11"/>
    <x v="5"/>
    <n v="14"/>
    <n v="160"/>
    <n v="320"/>
    <n v="160"/>
  </r>
  <r>
    <n v="429"/>
    <s v="Vickie Price"/>
    <x v="2"/>
    <s v="Jacket"/>
    <d v="2025-12-20T00:00:00"/>
    <d v="2025-12-30T00:00:00"/>
    <n v="10"/>
    <n v="308"/>
    <x v="1"/>
    <x v="0"/>
    <x v="3"/>
    <x v="1"/>
    <x v="6"/>
    <x v="5"/>
    <n v="10"/>
    <n v="2464"/>
    <n v="3080"/>
    <n v="616"/>
  </r>
  <r>
    <n v="430"/>
    <s v="Morgan Kim"/>
    <x v="2"/>
    <s v="Sneakers"/>
    <d v="2025-12-16T00:00:00"/>
    <d v="2025-12-29T00:00:00"/>
    <n v="8"/>
    <n v="259"/>
    <x v="1"/>
    <x v="1"/>
    <x v="2"/>
    <x v="1"/>
    <x v="6"/>
    <x v="1"/>
    <n v="13"/>
    <n v="1554"/>
    <n v="2072"/>
    <n v="518"/>
  </r>
  <r>
    <n v="431"/>
    <s v="Kevin Thompson"/>
    <x v="2"/>
    <s v="Sneakers"/>
    <d v="2025-01-27T00:00:00"/>
    <d v="2025-01-29T00:00:00"/>
    <n v="8"/>
    <n v="684"/>
    <x v="0"/>
    <x v="1"/>
    <x v="2"/>
    <x v="1"/>
    <x v="10"/>
    <x v="0"/>
    <n v="2"/>
    <n v="4104"/>
    <n v="5472"/>
    <n v="1368"/>
  </r>
  <r>
    <n v="432"/>
    <s v="Heather Bennett"/>
    <x v="2"/>
    <s v="Jacket"/>
    <d v="2025-09-25T00:00:00"/>
    <d v="2025-09-30T00:00:00"/>
    <n v="6"/>
    <n v="993"/>
    <x v="1"/>
    <x v="4"/>
    <x v="0"/>
    <x v="1"/>
    <x v="8"/>
    <x v="3"/>
    <n v="5"/>
    <n v="4766"/>
    <n v="5958"/>
    <n v="1192"/>
  </r>
  <r>
    <n v="433"/>
    <s v="Karen Davis"/>
    <x v="4"/>
    <s v="Curtains"/>
    <d v="2025-05-21T00:00:00"/>
    <d v="2025-05-27T00:00:00"/>
    <n v="1"/>
    <n v="773"/>
    <x v="1"/>
    <x v="3"/>
    <x v="0"/>
    <x v="1"/>
    <x v="0"/>
    <x v="2"/>
    <n v="6"/>
    <n v="502"/>
    <n v="773"/>
    <n v="271"/>
  </r>
  <r>
    <n v="434"/>
    <s v="Leah Spencer"/>
    <x v="0"/>
    <s v="Laptop"/>
    <d v="2025-01-06T00:00:00"/>
    <d v="2025-01-12T00:00:00"/>
    <n v="8"/>
    <n v="527"/>
    <x v="1"/>
    <x v="0"/>
    <x v="3"/>
    <x v="1"/>
    <x v="10"/>
    <x v="0"/>
    <n v="6"/>
    <n v="3584"/>
    <n v="4216"/>
    <n v="632"/>
  </r>
  <r>
    <n v="435"/>
    <s v="Lisa Martinez"/>
    <x v="2"/>
    <s v="Jacket"/>
    <d v="2025-12-01T00:00:00"/>
    <d v="2025-12-11T00:00:00"/>
    <n v="10"/>
    <n v="752"/>
    <x v="0"/>
    <x v="0"/>
    <x v="0"/>
    <x v="1"/>
    <x v="6"/>
    <x v="0"/>
    <n v="10"/>
    <n v="6016"/>
    <n v="7520"/>
    <n v="1504"/>
  </r>
  <r>
    <n v="436"/>
    <s v="Lisa Mills"/>
    <x v="3"/>
    <s v="Milk"/>
    <d v="2025-11-27T00:00:00"/>
    <d v="2025-12-04T00:00:00"/>
    <n v="1"/>
    <n v="821"/>
    <x v="0"/>
    <x v="1"/>
    <x v="0"/>
    <x v="1"/>
    <x v="4"/>
    <x v="3"/>
    <n v="7"/>
    <n v="411"/>
    <n v="821"/>
    <n v="410"/>
  </r>
  <r>
    <n v="437"/>
    <s v="Traci Garcia"/>
    <x v="2"/>
    <s v="Jeans"/>
    <d v="2025-09-28T00:00:00"/>
    <d v="2025-10-04T00:00:00"/>
    <n v="9"/>
    <n v="733"/>
    <x v="1"/>
    <x v="2"/>
    <x v="2"/>
    <x v="1"/>
    <x v="8"/>
    <x v="4"/>
    <n v="6"/>
    <n v="4618"/>
    <n v="6597"/>
    <n v="1979"/>
  </r>
  <r>
    <n v="438"/>
    <s v="Ryan Garrison"/>
    <x v="3"/>
    <s v="Juice"/>
    <d v="2025-02-19T00:00:00"/>
    <d v="2025-02-25T00:00:00"/>
    <n v="7"/>
    <n v="471"/>
    <x v="1"/>
    <x v="0"/>
    <x v="3"/>
    <x v="1"/>
    <x v="7"/>
    <x v="2"/>
    <n v="6"/>
    <n v="1813"/>
    <n v="3297"/>
    <n v="1484"/>
  </r>
  <r>
    <n v="439"/>
    <s v="Ann Alexander"/>
    <x v="4"/>
    <s v="Curtains"/>
    <d v="2025-03-22T00:00:00"/>
    <d v="2025-03-29T00:00:00"/>
    <n v="2"/>
    <n v="566"/>
    <x v="1"/>
    <x v="2"/>
    <x v="1"/>
    <x v="1"/>
    <x v="3"/>
    <x v="5"/>
    <n v="7"/>
    <n v="736"/>
    <n v="1132"/>
    <n v="396"/>
  </r>
  <r>
    <n v="440"/>
    <s v="Hailey Monroe"/>
    <x v="2"/>
    <s v="Sneakers"/>
    <d v="2025-07-01T00:00:00"/>
    <d v="2025-07-08T00:00:00"/>
    <n v="1"/>
    <n v="284"/>
    <x v="0"/>
    <x v="2"/>
    <x v="3"/>
    <x v="1"/>
    <x v="2"/>
    <x v="1"/>
    <n v="7"/>
    <n v="213"/>
    <n v="284"/>
    <n v="71"/>
  </r>
  <r>
    <n v="441"/>
    <s v="Donald Nguyen"/>
    <x v="0"/>
    <s v="Smartphone"/>
    <d v="2025-08-17T00:00:00"/>
    <d v="2025-08-18T00:00:00"/>
    <n v="8"/>
    <n v="48"/>
    <x v="0"/>
    <x v="3"/>
    <x v="3"/>
    <x v="1"/>
    <x v="9"/>
    <x v="4"/>
    <n v="1"/>
    <n v="288"/>
    <n v="384"/>
    <n v="96"/>
  </r>
  <r>
    <n v="442"/>
    <s v="Cynthia Brown"/>
    <x v="2"/>
    <s v="Sneakers"/>
    <d v="2025-08-05T00:00:00"/>
    <d v="2025-08-11T00:00:00"/>
    <n v="3"/>
    <n v="262"/>
    <x v="1"/>
    <x v="3"/>
    <x v="2"/>
    <x v="1"/>
    <x v="9"/>
    <x v="1"/>
    <n v="6"/>
    <n v="590"/>
    <n v="786"/>
    <n v="196"/>
  </r>
  <r>
    <n v="443"/>
    <s v="Jason Price"/>
    <x v="2"/>
    <s v="T-Shirt"/>
    <d v="2025-02-28T00:00:00"/>
    <d v="2025-03-10T00:00:00"/>
    <n v="8"/>
    <n v="733"/>
    <x v="0"/>
    <x v="0"/>
    <x v="3"/>
    <x v="1"/>
    <x v="7"/>
    <x v="6"/>
    <n v="10"/>
    <n v="3812"/>
    <n v="5864"/>
    <n v="2052"/>
  </r>
  <r>
    <n v="444"/>
    <s v="William Orozco"/>
    <x v="2"/>
    <s v="Sneakers"/>
    <d v="2025-04-11T00:00:00"/>
    <d v="2025-04-14T00:00:00"/>
    <n v="8"/>
    <n v="258"/>
    <x v="0"/>
    <x v="4"/>
    <x v="0"/>
    <x v="1"/>
    <x v="11"/>
    <x v="6"/>
    <n v="3"/>
    <n v="1548"/>
    <n v="2064"/>
    <n v="516"/>
  </r>
  <r>
    <n v="445"/>
    <s v="Christopher Walters"/>
    <x v="2"/>
    <s v="Sneakers"/>
    <d v="2025-03-26T00:00:00"/>
    <d v="2025-04-01T00:00:00"/>
    <n v="10"/>
    <n v="405"/>
    <x v="0"/>
    <x v="3"/>
    <x v="3"/>
    <x v="1"/>
    <x v="3"/>
    <x v="2"/>
    <n v="6"/>
    <n v="3038"/>
    <n v="4050"/>
    <n v="1012"/>
  </r>
  <r>
    <n v="446"/>
    <s v="Katherine Christensen MD"/>
    <x v="2"/>
    <s v="Jacket"/>
    <d v="2025-09-24T00:00:00"/>
    <d v="2025-09-25T00:00:00"/>
    <n v="6"/>
    <n v="252"/>
    <x v="0"/>
    <x v="0"/>
    <x v="0"/>
    <x v="1"/>
    <x v="8"/>
    <x v="2"/>
    <n v="1"/>
    <n v="1210"/>
    <n v="1512"/>
    <n v="302"/>
  </r>
  <r>
    <n v="447"/>
    <s v="Elizabeth Williams"/>
    <x v="4"/>
    <s v="Curtains"/>
    <d v="2025-11-04T00:00:00"/>
    <d v="2025-11-10T00:00:00"/>
    <n v="10"/>
    <n v="85"/>
    <x v="0"/>
    <x v="4"/>
    <x v="2"/>
    <x v="1"/>
    <x v="4"/>
    <x v="1"/>
    <n v="6"/>
    <n v="553"/>
    <n v="850"/>
    <n v="297"/>
  </r>
  <r>
    <n v="448"/>
    <s v="Ashley Scott"/>
    <x v="4"/>
    <s v="Curtains"/>
    <d v="2025-04-21T00:00:00"/>
    <d v="2025-04-25T00:00:00"/>
    <n v="9"/>
    <n v="67"/>
    <x v="0"/>
    <x v="0"/>
    <x v="0"/>
    <x v="1"/>
    <x v="11"/>
    <x v="0"/>
    <n v="4"/>
    <n v="392"/>
    <n v="603"/>
    <n v="211"/>
  </r>
  <r>
    <n v="449"/>
    <s v="Meghan White"/>
    <x v="2"/>
    <s v="Jeans"/>
    <d v="2025-06-04T00:00:00"/>
    <d v="2025-06-10T00:00:00"/>
    <n v="3"/>
    <n v="723"/>
    <x v="0"/>
    <x v="0"/>
    <x v="3"/>
    <x v="1"/>
    <x v="5"/>
    <x v="2"/>
    <n v="6"/>
    <n v="1518"/>
    <n v="2169"/>
    <n v="651"/>
  </r>
  <r>
    <n v="450"/>
    <s v="Michael Cruz"/>
    <x v="4"/>
    <s v="Vase"/>
    <d v="2025-04-15T00:00:00"/>
    <d v="2025-04-19T00:00:00"/>
    <n v="2"/>
    <n v="919"/>
    <x v="0"/>
    <x v="0"/>
    <x v="1"/>
    <x v="1"/>
    <x v="11"/>
    <x v="1"/>
    <n v="4"/>
    <n v="1379"/>
    <n v="1838"/>
    <n v="459"/>
  </r>
  <r>
    <n v="451"/>
    <s v="David Stevens"/>
    <x v="0"/>
    <s v="Laptop"/>
    <d v="2025-08-02T00:00:00"/>
    <d v="2025-08-08T00:00:00"/>
    <n v="2"/>
    <n v="315"/>
    <x v="0"/>
    <x v="3"/>
    <x v="3"/>
    <x v="1"/>
    <x v="9"/>
    <x v="5"/>
    <n v="6"/>
    <n v="536"/>
    <n v="630"/>
    <n v="94"/>
  </r>
  <r>
    <n v="452"/>
    <s v="Heidi Brown"/>
    <x v="0"/>
    <s v="Camera"/>
    <d v="2025-03-23T00:00:00"/>
    <d v="2025-03-29T00:00:00"/>
    <n v="3"/>
    <n v="561"/>
    <x v="0"/>
    <x v="3"/>
    <x v="2"/>
    <x v="1"/>
    <x v="3"/>
    <x v="4"/>
    <n v="6"/>
    <n v="1346"/>
    <n v="1683"/>
    <n v="337"/>
  </r>
  <r>
    <n v="453"/>
    <s v="Peter Walker"/>
    <x v="0"/>
    <s v="Smartphone"/>
    <d v="2025-06-26T00:00:00"/>
    <d v="2025-06-30T00:00:00"/>
    <n v="1"/>
    <n v="934"/>
    <x v="0"/>
    <x v="3"/>
    <x v="0"/>
    <x v="1"/>
    <x v="5"/>
    <x v="3"/>
    <n v="4"/>
    <n v="701"/>
    <n v="934"/>
    <n v="233"/>
  </r>
  <r>
    <n v="454"/>
    <s v="Levi Lopez"/>
    <x v="0"/>
    <s v="Laptop"/>
    <d v="2025-12-17T00:00:00"/>
    <d v="2025-12-22T00:00:00"/>
    <n v="1"/>
    <n v="979"/>
    <x v="1"/>
    <x v="0"/>
    <x v="2"/>
    <x v="1"/>
    <x v="6"/>
    <x v="2"/>
    <n v="5"/>
    <n v="832"/>
    <n v="979"/>
    <n v="147"/>
  </r>
  <r>
    <n v="455"/>
    <s v="Peter Williams"/>
    <x v="4"/>
    <s v="Vase"/>
    <d v="2025-09-17T00:00:00"/>
    <d v="2025-09-23T00:00:00"/>
    <n v="1"/>
    <n v="805"/>
    <x v="1"/>
    <x v="1"/>
    <x v="2"/>
    <x v="1"/>
    <x v="8"/>
    <x v="2"/>
    <n v="6"/>
    <n v="604"/>
    <n v="805"/>
    <n v="201"/>
  </r>
  <r>
    <n v="456"/>
    <s v="Jessica Richards"/>
    <x v="1"/>
    <s v="Fiction"/>
    <d v="2025-01-09T00:00:00"/>
    <d v="2025-01-16T00:00:00"/>
    <n v="3"/>
    <n v="319"/>
    <x v="0"/>
    <x v="0"/>
    <x v="3"/>
    <x v="1"/>
    <x v="10"/>
    <x v="3"/>
    <n v="7"/>
    <n v="479"/>
    <n v="957"/>
    <n v="478"/>
  </r>
  <r>
    <n v="457"/>
    <s v="Tammy Anderson"/>
    <x v="1"/>
    <s v="Children's Book"/>
    <d v="2025-05-02T00:00:00"/>
    <d v="2025-05-12T00:00:00"/>
    <n v="4"/>
    <n v="872"/>
    <x v="0"/>
    <x v="2"/>
    <x v="2"/>
    <x v="1"/>
    <x v="0"/>
    <x v="6"/>
    <n v="10"/>
    <n v="2093"/>
    <n v="3488"/>
    <n v="1395"/>
  </r>
  <r>
    <n v="458"/>
    <s v="Stephanie Ferguson"/>
    <x v="3"/>
    <s v="Juice"/>
    <d v="2025-03-12T00:00:00"/>
    <d v="2025-03-16T00:00:00"/>
    <n v="3"/>
    <n v="154"/>
    <x v="1"/>
    <x v="2"/>
    <x v="2"/>
    <x v="1"/>
    <x v="3"/>
    <x v="2"/>
    <n v="4"/>
    <n v="254"/>
    <n v="462"/>
    <n v="208"/>
  </r>
  <r>
    <n v="459"/>
    <s v="Ashley Parrish"/>
    <x v="0"/>
    <s v="Smartphone"/>
    <d v="2025-07-04T00:00:00"/>
    <d v="2025-07-06T00:00:00"/>
    <n v="10"/>
    <n v="674"/>
    <x v="1"/>
    <x v="1"/>
    <x v="1"/>
    <x v="1"/>
    <x v="2"/>
    <x v="6"/>
    <n v="2"/>
    <n v="5055"/>
    <n v="6740"/>
    <n v="1685"/>
  </r>
  <r>
    <n v="460"/>
    <s v="Kimberly Morrison"/>
    <x v="1"/>
    <s v="Fiction"/>
    <d v="2025-09-25T00:00:00"/>
    <d v="2025-09-30T00:00:00"/>
    <n v="8"/>
    <n v="203"/>
    <x v="0"/>
    <x v="4"/>
    <x v="1"/>
    <x v="1"/>
    <x v="8"/>
    <x v="3"/>
    <n v="5"/>
    <n v="812"/>
    <n v="1624"/>
    <n v="812"/>
  </r>
  <r>
    <n v="461"/>
    <s v="Timothy Gilbert"/>
    <x v="4"/>
    <s v="Wall Art"/>
    <d v="2025-04-12T00:00:00"/>
    <d v="2025-04-18T00:00:00"/>
    <n v="5"/>
    <n v="608"/>
    <x v="1"/>
    <x v="0"/>
    <x v="3"/>
    <x v="1"/>
    <x v="11"/>
    <x v="5"/>
    <n v="6"/>
    <n v="2128"/>
    <n v="3040"/>
    <n v="912"/>
  </r>
  <r>
    <n v="462"/>
    <s v="Erin Carter"/>
    <x v="4"/>
    <s v="Curtains"/>
    <d v="2025-04-21T00:00:00"/>
    <d v="2025-04-25T00:00:00"/>
    <n v="5"/>
    <n v="664"/>
    <x v="1"/>
    <x v="3"/>
    <x v="1"/>
    <x v="1"/>
    <x v="11"/>
    <x v="0"/>
    <n v="4"/>
    <n v="2158"/>
    <n v="3320"/>
    <n v="1162"/>
  </r>
  <r>
    <n v="463"/>
    <s v="Jaime Lang"/>
    <x v="4"/>
    <s v="Curtains"/>
    <d v="2025-05-25T00:00:00"/>
    <d v="2025-06-06T00:00:00"/>
    <n v="9"/>
    <n v="164"/>
    <x v="1"/>
    <x v="4"/>
    <x v="0"/>
    <x v="1"/>
    <x v="0"/>
    <x v="4"/>
    <n v="12"/>
    <n v="959"/>
    <n v="1476"/>
    <n v="517"/>
  </r>
  <r>
    <n v="464"/>
    <s v="Amanda Jones"/>
    <x v="2"/>
    <s v="Sneakers"/>
    <d v="2025-01-26T00:00:00"/>
    <d v="2025-01-29T00:00:00"/>
    <n v="4"/>
    <n v="200"/>
    <x v="0"/>
    <x v="1"/>
    <x v="3"/>
    <x v="1"/>
    <x v="10"/>
    <x v="4"/>
    <n v="3"/>
    <n v="600"/>
    <n v="800"/>
    <n v="200"/>
  </r>
  <r>
    <n v="465"/>
    <s v="Elizabeth Miller"/>
    <x v="3"/>
    <s v="Milk"/>
    <d v="2025-05-16T00:00:00"/>
    <d v="2025-05-25T00:00:00"/>
    <n v="4"/>
    <n v="959"/>
    <x v="0"/>
    <x v="2"/>
    <x v="2"/>
    <x v="1"/>
    <x v="0"/>
    <x v="6"/>
    <n v="9"/>
    <n v="1918"/>
    <n v="3836"/>
    <n v="1918"/>
  </r>
  <r>
    <n v="466"/>
    <s v="Joseph Taylor"/>
    <x v="3"/>
    <s v="Milk"/>
    <d v="2025-10-12T00:00:00"/>
    <d v="2025-10-15T00:00:00"/>
    <n v="3"/>
    <n v="960"/>
    <x v="0"/>
    <x v="4"/>
    <x v="3"/>
    <x v="1"/>
    <x v="1"/>
    <x v="4"/>
    <n v="3"/>
    <n v="1440"/>
    <n v="2880"/>
    <n v="1440"/>
  </r>
  <r>
    <n v="467"/>
    <s v="Traci Camacho"/>
    <x v="3"/>
    <s v="Juice"/>
    <d v="2025-08-09T00:00:00"/>
    <d v="2025-08-13T00:00:00"/>
    <n v="1"/>
    <n v="269"/>
    <x v="0"/>
    <x v="2"/>
    <x v="0"/>
    <x v="1"/>
    <x v="9"/>
    <x v="5"/>
    <n v="4"/>
    <n v="148"/>
    <n v="269"/>
    <n v="121"/>
  </r>
  <r>
    <n v="468"/>
    <s v="Kenneth Long"/>
    <x v="0"/>
    <s v="Headphones"/>
    <d v="2025-01-23T00:00:00"/>
    <d v="2025-02-01T00:00:00"/>
    <n v="9"/>
    <n v="498"/>
    <x v="0"/>
    <x v="0"/>
    <x v="3"/>
    <x v="1"/>
    <x v="10"/>
    <x v="3"/>
    <n v="9"/>
    <n v="2913"/>
    <n v="4482"/>
    <n v="1569"/>
  </r>
  <r>
    <n v="469"/>
    <s v="Michael Young"/>
    <x v="2"/>
    <s v="Jacket"/>
    <d v="2025-03-20T00:00:00"/>
    <d v="2025-03-27T00:00:00"/>
    <n v="6"/>
    <n v="662"/>
    <x v="0"/>
    <x v="2"/>
    <x v="3"/>
    <x v="1"/>
    <x v="3"/>
    <x v="3"/>
    <n v="7"/>
    <n v="3178"/>
    <n v="3972"/>
    <n v="794"/>
  </r>
  <r>
    <n v="470"/>
    <s v="Matthew Steele"/>
    <x v="3"/>
    <s v="Milk"/>
    <d v="2025-01-24T00:00:00"/>
    <d v="2025-02-03T00:00:00"/>
    <n v="1"/>
    <n v="909"/>
    <x v="1"/>
    <x v="3"/>
    <x v="0"/>
    <x v="1"/>
    <x v="10"/>
    <x v="6"/>
    <n v="10"/>
    <n v="455"/>
    <n v="909"/>
    <n v="454"/>
  </r>
  <r>
    <n v="471"/>
    <s v="Reginald Diaz"/>
    <x v="4"/>
    <s v="Vase"/>
    <d v="2025-12-21T00:00:00"/>
    <d v="2025-12-24T00:00:00"/>
    <n v="8"/>
    <n v="189"/>
    <x v="0"/>
    <x v="0"/>
    <x v="2"/>
    <x v="1"/>
    <x v="6"/>
    <x v="4"/>
    <n v="3"/>
    <n v="1134"/>
    <n v="1512"/>
    <n v="378"/>
  </r>
  <r>
    <n v="472"/>
    <s v="Amanda Juarez"/>
    <x v="3"/>
    <s v="Cereal"/>
    <d v="2025-04-23T00:00:00"/>
    <d v="2025-05-02T00:00:00"/>
    <n v="4"/>
    <n v="689"/>
    <x v="1"/>
    <x v="1"/>
    <x v="1"/>
    <x v="1"/>
    <x v="11"/>
    <x v="2"/>
    <n v="9"/>
    <n v="1516"/>
    <n v="2756"/>
    <n v="1240"/>
  </r>
  <r>
    <n v="473"/>
    <s v="Courtney Sullivan"/>
    <x v="1"/>
    <s v="Children's Book"/>
    <d v="2025-09-21T00:00:00"/>
    <d v="2025-09-28T00:00:00"/>
    <n v="9"/>
    <n v="485"/>
    <x v="1"/>
    <x v="2"/>
    <x v="2"/>
    <x v="1"/>
    <x v="8"/>
    <x v="4"/>
    <n v="7"/>
    <n v="2619"/>
    <n v="4365"/>
    <n v="1746"/>
  </r>
  <r>
    <n v="474"/>
    <s v="Linda Elliott"/>
    <x v="3"/>
    <s v="Cereal"/>
    <d v="2025-09-09T00:00:00"/>
    <d v="2025-09-11T00:00:00"/>
    <n v="2"/>
    <n v="31"/>
    <x v="1"/>
    <x v="4"/>
    <x v="0"/>
    <x v="1"/>
    <x v="8"/>
    <x v="1"/>
    <n v="2"/>
    <n v="34"/>
    <n v="62"/>
    <n v="28"/>
  </r>
  <r>
    <n v="475"/>
    <s v="Sherry Schmidt"/>
    <x v="1"/>
    <s v="Biography"/>
    <d v="2025-09-12T00:00:00"/>
    <d v="2025-09-14T00:00:00"/>
    <n v="6"/>
    <n v="806"/>
    <x v="0"/>
    <x v="3"/>
    <x v="0"/>
    <x v="1"/>
    <x v="8"/>
    <x v="6"/>
    <n v="2"/>
    <n v="2660"/>
    <n v="4836"/>
    <n v="2176"/>
  </r>
  <r>
    <n v="476"/>
    <s v="Jacqueline Williams"/>
    <x v="4"/>
    <s v="Curtains"/>
    <d v="2025-10-08T00:00:00"/>
    <d v="2025-10-10T00:00:00"/>
    <n v="5"/>
    <n v="720"/>
    <x v="0"/>
    <x v="0"/>
    <x v="2"/>
    <x v="1"/>
    <x v="1"/>
    <x v="2"/>
    <n v="2"/>
    <n v="2340"/>
    <n v="3600"/>
    <n v="1260"/>
  </r>
  <r>
    <n v="477"/>
    <s v="Brian Simmons"/>
    <x v="4"/>
    <s v="Curtains"/>
    <d v="2025-07-17T00:00:00"/>
    <d v="2025-07-23T00:00:00"/>
    <n v="2"/>
    <n v="420"/>
    <x v="0"/>
    <x v="1"/>
    <x v="3"/>
    <x v="1"/>
    <x v="2"/>
    <x v="3"/>
    <n v="6"/>
    <n v="546"/>
    <n v="840"/>
    <n v="294"/>
  </r>
  <r>
    <n v="478"/>
    <s v="Richard Avery"/>
    <x v="3"/>
    <s v="Juice"/>
    <d v="2025-12-16T00:00:00"/>
    <d v="2025-12-26T00:00:00"/>
    <n v="3"/>
    <n v="10"/>
    <x v="0"/>
    <x v="3"/>
    <x v="3"/>
    <x v="1"/>
    <x v="6"/>
    <x v="1"/>
    <n v="10"/>
    <n v="17"/>
    <n v="30"/>
    <n v="13"/>
  </r>
  <r>
    <n v="479"/>
    <s v="Abigail Davis"/>
    <x v="1"/>
    <s v="Fiction"/>
    <d v="2025-10-23T00:00:00"/>
    <d v="2025-11-02T00:00:00"/>
    <n v="1"/>
    <n v="950"/>
    <x v="0"/>
    <x v="1"/>
    <x v="1"/>
    <x v="1"/>
    <x v="1"/>
    <x v="3"/>
    <n v="10"/>
    <n v="475"/>
    <n v="950"/>
    <n v="475"/>
  </r>
  <r>
    <n v="480"/>
    <s v="Andrew Cruz"/>
    <x v="2"/>
    <s v="T-Shirt"/>
    <d v="2025-02-28T00:00:00"/>
    <d v="2025-03-06T00:00:00"/>
    <n v="7"/>
    <n v="996"/>
    <x v="0"/>
    <x v="4"/>
    <x v="0"/>
    <x v="1"/>
    <x v="7"/>
    <x v="6"/>
    <n v="6"/>
    <n v="4532"/>
    <n v="6972"/>
    <n v="2440"/>
  </r>
  <r>
    <n v="481"/>
    <s v="Laura Benson"/>
    <x v="1"/>
    <s v="Biography"/>
    <d v="2025-02-01T00:00:00"/>
    <d v="2025-02-05T00:00:00"/>
    <n v="4"/>
    <n v="439"/>
    <x v="0"/>
    <x v="2"/>
    <x v="2"/>
    <x v="1"/>
    <x v="7"/>
    <x v="5"/>
    <n v="4"/>
    <n v="966"/>
    <n v="1756"/>
    <n v="790"/>
  </r>
  <r>
    <n v="482"/>
    <s v="Pamela Weaver"/>
    <x v="1"/>
    <s v="Biography"/>
    <d v="2025-01-03T00:00:00"/>
    <d v="2025-01-10T00:00:00"/>
    <n v="9"/>
    <n v="727"/>
    <x v="0"/>
    <x v="0"/>
    <x v="0"/>
    <x v="1"/>
    <x v="10"/>
    <x v="6"/>
    <n v="7"/>
    <n v="3599"/>
    <n v="6543"/>
    <n v="2944"/>
  </r>
  <r>
    <n v="483"/>
    <s v="Robert Mendoza"/>
    <x v="0"/>
    <s v="Headphones"/>
    <d v="2025-02-16T00:00:00"/>
    <d v="2025-02-20T00:00:00"/>
    <n v="5"/>
    <n v="314"/>
    <x v="0"/>
    <x v="3"/>
    <x v="2"/>
    <x v="1"/>
    <x v="7"/>
    <x v="4"/>
    <n v="4"/>
    <n v="1021"/>
    <n v="1570"/>
    <n v="549"/>
  </r>
  <r>
    <n v="484"/>
    <s v="Veronica Parks"/>
    <x v="4"/>
    <s v="Table Lamp"/>
    <d v="2025-09-20T00:00:00"/>
    <d v="2025-09-24T00:00:00"/>
    <n v="8"/>
    <n v="419"/>
    <x v="1"/>
    <x v="0"/>
    <x v="3"/>
    <x v="1"/>
    <x v="8"/>
    <x v="5"/>
    <n v="4"/>
    <n v="2514"/>
    <n v="3352"/>
    <n v="838"/>
  </r>
  <r>
    <n v="485"/>
    <s v="Pamela Romero"/>
    <x v="1"/>
    <s v="Children's Book"/>
    <d v="2025-11-26T00:00:00"/>
    <d v="2025-12-05T00:00:00"/>
    <n v="5"/>
    <n v="900"/>
    <x v="1"/>
    <x v="1"/>
    <x v="3"/>
    <x v="1"/>
    <x v="4"/>
    <x v="2"/>
    <n v="9"/>
    <n v="2700"/>
    <n v="4500"/>
    <n v="1800"/>
  </r>
  <r>
    <n v="486"/>
    <s v="Tammy Sellers"/>
    <x v="3"/>
    <s v="Cereal"/>
    <d v="2025-11-27T00:00:00"/>
    <d v="2025-12-03T00:00:00"/>
    <n v="7"/>
    <n v="444"/>
    <x v="1"/>
    <x v="1"/>
    <x v="3"/>
    <x v="1"/>
    <x v="4"/>
    <x v="3"/>
    <n v="6"/>
    <n v="1709"/>
    <n v="3108"/>
    <n v="1399"/>
  </r>
  <r>
    <n v="487"/>
    <s v="Joseph Obrien"/>
    <x v="3"/>
    <s v="Cereal"/>
    <d v="2025-06-06T00:00:00"/>
    <d v="2025-06-09T00:00:00"/>
    <n v="5"/>
    <n v="615"/>
    <x v="1"/>
    <x v="1"/>
    <x v="0"/>
    <x v="1"/>
    <x v="5"/>
    <x v="6"/>
    <n v="3"/>
    <n v="1691"/>
    <n v="3075"/>
    <n v="1384"/>
  </r>
  <r>
    <n v="488"/>
    <s v="Austin Smith"/>
    <x v="1"/>
    <s v="Non-Fiction"/>
    <d v="2025-12-15T00:00:00"/>
    <d v="2025-12-16T00:00:00"/>
    <n v="7"/>
    <n v="595"/>
    <x v="0"/>
    <x v="0"/>
    <x v="1"/>
    <x v="1"/>
    <x v="6"/>
    <x v="0"/>
    <n v="1"/>
    <n v="2083"/>
    <n v="4165"/>
    <n v="2082"/>
  </r>
  <r>
    <n v="489"/>
    <s v="David Caldwell"/>
    <x v="4"/>
    <s v="Wall Art"/>
    <d v="2025-01-03T00:00:00"/>
    <d v="2025-01-12T00:00:00"/>
    <n v="1"/>
    <n v="669"/>
    <x v="0"/>
    <x v="0"/>
    <x v="1"/>
    <x v="1"/>
    <x v="10"/>
    <x v="6"/>
    <n v="9"/>
    <n v="468"/>
    <n v="669"/>
    <n v="201"/>
  </r>
  <r>
    <n v="490"/>
    <s v="Matthew Gomez"/>
    <x v="2"/>
    <s v="T-Shirt"/>
    <d v="2025-08-10T00:00:00"/>
    <d v="2025-08-13T00:00:00"/>
    <n v="9"/>
    <n v="967"/>
    <x v="0"/>
    <x v="3"/>
    <x v="1"/>
    <x v="1"/>
    <x v="9"/>
    <x v="4"/>
    <n v="3"/>
    <n v="5657"/>
    <n v="8703"/>
    <n v="3046"/>
  </r>
  <r>
    <n v="491"/>
    <s v="Maria Brown"/>
    <x v="0"/>
    <s v="Smartphone"/>
    <d v="2025-04-12T00:00:00"/>
    <d v="2025-04-18T00:00:00"/>
    <n v="5"/>
    <n v="874"/>
    <x v="0"/>
    <x v="3"/>
    <x v="3"/>
    <x v="1"/>
    <x v="11"/>
    <x v="5"/>
    <n v="6"/>
    <n v="3278"/>
    <n v="4370"/>
    <n v="1092"/>
  </r>
  <r>
    <n v="492"/>
    <s v="Clifford Ford"/>
    <x v="3"/>
    <s v="Milk"/>
    <d v="2025-10-18T00:00:00"/>
    <d v="2025-10-25T00:00:00"/>
    <n v="6"/>
    <n v="124"/>
    <x v="1"/>
    <x v="0"/>
    <x v="3"/>
    <x v="1"/>
    <x v="1"/>
    <x v="5"/>
    <n v="7"/>
    <n v="372"/>
    <n v="744"/>
    <n v="372"/>
  </r>
  <r>
    <n v="493"/>
    <s v="Tammy Allison"/>
    <x v="1"/>
    <s v="Children's Book"/>
    <d v="2025-10-26T00:00:00"/>
    <d v="2025-11-01T00:00:00"/>
    <n v="6"/>
    <n v="894"/>
    <x v="1"/>
    <x v="3"/>
    <x v="0"/>
    <x v="1"/>
    <x v="1"/>
    <x v="4"/>
    <n v="6"/>
    <n v="3218"/>
    <n v="5364"/>
    <n v="2146"/>
  </r>
  <r>
    <n v="494"/>
    <s v="Rachel Gibson"/>
    <x v="2"/>
    <s v="Jeans"/>
    <d v="2025-05-23T00:00:00"/>
    <d v="2025-05-26T00:00:00"/>
    <n v="4"/>
    <n v="740"/>
    <x v="0"/>
    <x v="1"/>
    <x v="2"/>
    <x v="1"/>
    <x v="0"/>
    <x v="6"/>
    <n v="3"/>
    <n v="2072"/>
    <n v="2960"/>
    <n v="888"/>
  </r>
  <r>
    <n v="495"/>
    <s v="Lauren Daniels"/>
    <x v="4"/>
    <s v="Wall Art"/>
    <d v="2025-09-16T00:00:00"/>
    <d v="2025-09-19T00:00:00"/>
    <n v="10"/>
    <n v="741"/>
    <x v="1"/>
    <x v="4"/>
    <x v="3"/>
    <x v="1"/>
    <x v="8"/>
    <x v="1"/>
    <n v="3"/>
    <n v="5187"/>
    <n v="7410"/>
    <n v="2223"/>
  </r>
  <r>
    <n v="496"/>
    <s v="Joseph Obrien"/>
    <x v="0"/>
    <s v="Smartphone"/>
    <d v="2025-02-21T00:00:00"/>
    <d v="2025-03-02T00:00:00"/>
    <n v="1"/>
    <n v="474"/>
    <x v="1"/>
    <x v="3"/>
    <x v="2"/>
    <x v="1"/>
    <x v="7"/>
    <x v="6"/>
    <n v="9"/>
    <n v="356"/>
    <n v="474"/>
    <n v="118"/>
  </r>
  <r>
    <n v="497"/>
    <s v="Amanda Miller"/>
    <x v="4"/>
    <s v="Table Lamp"/>
    <d v="2025-02-03T00:00:00"/>
    <d v="2025-02-08T00:00:00"/>
    <n v="7"/>
    <n v="811"/>
    <x v="1"/>
    <x v="2"/>
    <x v="0"/>
    <x v="1"/>
    <x v="7"/>
    <x v="0"/>
    <n v="5"/>
    <n v="4258"/>
    <n v="5677"/>
    <n v="1419"/>
  </r>
  <r>
    <n v="498"/>
    <s v="Michael Evans"/>
    <x v="3"/>
    <s v="Cereal"/>
    <d v="2025-03-25T00:00:00"/>
    <d v="2025-03-29T00:00:00"/>
    <n v="4"/>
    <n v="247"/>
    <x v="0"/>
    <x v="3"/>
    <x v="3"/>
    <x v="1"/>
    <x v="3"/>
    <x v="1"/>
    <n v="4"/>
    <n v="543"/>
    <n v="988"/>
    <n v="445"/>
  </r>
  <r>
    <n v="499"/>
    <s v="Angel Lewis MD"/>
    <x v="4"/>
    <s v="Vase"/>
    <d v="2025-03-25T00:00:00"/>
    <d v="2025-04-05T00:00:00"/>
    <n v="3"/>
    <n v="774"/>
    <x v="1"/>
    <x v="4"/>
    <x v="1"/>
    <x v="1"/>
    <x v="3"/>
    <x v="1"/>
    <n v="11"/>
    <n v="1742"/>
    <n v="2322"/>
    <n v="580"/>
  </r>
  <r>
    <n v="500"/>
    <s v="Joshua Turner"/>
    <x v="2"/>
    <s v="Jacket"/>
    <d v="2025-04-06T00:00:00"/>
    <d v="2025-04-12T00:00:00"/>
    <n v="5"/>
    <n v="63"/>
    <x v="0"/>
    <x v="1"/>
    <x v="3"/>
    <x v="1"/>
    <x v="11"/>
    <x v="4"/>
    <n v="6"/>
    <n v="252"/>
    <n v="315"/>
    <n v="63"/>
  </r>
  <r>
    <n v="501"/>
    <s v="Douglas Clark"/>
    <x v="4"/>
    <s v="Vase"/>
    <d v="2025-04-17T00:00:00"/>
    <d v="2025-04-23T00:00:00"/>
    <n v="1"/>
    <n v="30"/>
    <x v="1"/>
    <x v="3"/>
    <x v="0"/>
    <x v="1"/>
    <x v="11"/>
    <x v="3"/>
    <n v="6"/>
    <n v="23"/>
    <n v="30"/>
    <n v="7"/>
  </r>
  <r>
    <n v="502"/>
    <s v="Kimberly Davenport"/>
    <x v="0"/>
    <s v="Smartphone"/>
    <d v="2025-10-01T00:00:00"/>
    <d v="2025-10-03T00:00:00"/>
    <n v="7"/>
    <n v="149"/>
    <x v="1"/>
    <x v="0"/>
    <x v="2"/>
    <x v="1"/>
    <x v="1"/>
    <x v="2"/>
    <n v="2"/>
    <n v="782"/>
    <n v="1043"/>
    <n v="261"/>
  </r>
  <r>
    <n v="503"/>
    <s v="Richard Rodriguez"/>
    <x v="4"/>
    <s v="Curtains"/>
    <d v="2025-01-05T00:00:00"/>
    <d v="2025-01-06T00:00:00"/>
    <n v="4"/>
    <n v="212"/>
    <x v="0"/>
    <x v="2"/>
    <x v="0"/>
    <x v="1"/>
    <x v="10"/>
    <x v="4"/>
    <n v="1"/>
    <n v="551"/>
    <n v="848"/>
    <n v="297"/>
  </r>
  <r>
    <n v="504"/>
    <s v="Matthew Ross"/>
    <x v="3"/>
    <s v="Juice"/>
    <d v="2025-01-12T00:00:00"/>
    <d v="2025-01-27T00:00:00"/>
    <n v="10"/>
    <n v="639"/>
    <x v="1"/>
    <x v="4"/>
    <x v="3"/>
    <x v="1"/>
    <x v="10"/>
    <x v="4"/>
    <n v="15"/>
    <n v="3515"/>
    <n v="6390"/>
    <n v="2875"/>
  </r>
  <r>
    <n v="505"/>
    <s v="Victoria Johnson"/>
    <x v="1"/>
    <s v="Children's Book"/>
    <d v="2025-01-25T00:00:00"/>
    <d v="2025-01-26T00:00:00"/>
    <n v="7"/>
    <n v="785"/>
    <x v="0"/>
    <x v="4"/>
    <x v="1"/>
    <x v="1"/>
    <x v="10"/>
    <x v="5"/>
    <n v="1"/>
    <n v="3297"/>
    <n v="5495"/>
    <n v="2198"/>
  </r>
  <r>
    <n v="506"/>
    <s v="Stephanie Lee"/>
    <x v="2"/>
    <s v="Jeans"/>
    <d v="2025-09-15T00:00:00"/>
    <d v="2025-09-18T00:00:00"/>
    <n v="8"/>
    <n v="656"/>
    <x v="0"/>
    <x v="0"/>
    <x v="3"/>
    <x v="1"/>
    <x v="8"/>
    <x v="0"/>
    <n v="3"/>
    <n v="3674"/>
    <n v="5248"/>
    <n v="1574"/>
  </r>
  <r>
    <n v="507"/>
    <s v="Benjamin Beck"/>
    <x v="2"/>
    <s v="Jacket"/>
    <d v="2025-02-03T00:00:00"/>
    <d v="2025-02-11T00:00:00"/>
    <n v="3"/>
    <n v="703"/>
    <x v="0"/>
    <x v="4"/>
    <x v="2"/>
    <x v="1"/>
    <x v="7"/>
    <x v="0"/>
    <n v="8"/>
    <n v="1687"/>
    <n v="2109"/>
    <n v="422"/>
  </r>
  <r>
    <n v="508"/>
    <s v="Stephanie Gilbert"/>
    <x v="1"/>
    <s v="Fiction"/>
    <d v="2025-10-06T00:00:00"/>
    <d v="2025-10-10T00:00:00"/>
    <n v="3"/>
    <n v="908"/>
    <x v="1"/>
    <x v="4"/>
    <x v="0"/>
    <x v="1"/>
    <x v="1"/>
    <x v="0"/>
    <n v="4"/>
    <n v="1362"/>
    <n v="2724"/>
    <n v="1362"/>
  </r>
  <r>
    <n v="509"/>
    <s v="Jeffrey Carpenter"/>
    <x v="4"/>
    <s v="Wall Art"/>
    <d v="2025-10-19T00:00:00"/>
    <d v="2025-10-31T00:00:00"/>
    <n v="7"/>
    <n v="50"/>
    <x v="1"/>
    <x v="2"/>
    <x v="2"/>
    <x v="1"/>
    <x v="1"/>
    <x v="4"/>
    <n v="12"/>
    <n v="245"/>
    <n v="350"/>
    <n v="105"/>
  </r>
  <r>
    <n v="510"/>
    <s v="Curtis Johnson"/>
    <x v="2"/>
    <s v="Jeans"/>
    <d v="2025-05-27T00:00:00"/>
    <d v="2025-06-04T00:00:00"/>
    <n v="10"/>
    <n v="723"/>
    <x v="1"/>
    <x v="1"/>
    <x v="2"/>
    <x v="1"/>
    <x v="0"/>
    <x v="1"/>
    <n v="8"/>
    <n v="5061"/>
    <n v="7230"/>
    <n v="2169"/>
  </r>
  <r>
    <n v="511"/>
    <s v="Michael Snyder"/>
    <x v="2"/>
    <s v="Jeans"/>
    <d v="2025-11-06T00:00:00"/>
    <d v="2025-11-12T00:00:00"/>
    <n v="7"/>
    <n v="568"/>
    <x v="1"/>
    <x v="4"/>
    <x v="3"/>
    <x v="1"/>
    <x v="4"/>
    <x v="3"/>
    <n v="6"/>
    <n v="2783"/>
    <n v="3976"/>
    <n v="1193"/>
  </r>
  <r>
    <n v="512"/>
    <s v="Melissa Marshall"/>
    <x v="2"/>
    <s v="Jacket"/>
    <d v="2025-11-11T00:00:00"/>
    <d v="2025-11-26T00:00:00"/>
    <n v="6"/>
    <n v="250"/>
    <x v="1"/>
    <x v="2"/>
    <x v="2"/>
    <x v="1"/>
    <x v="4"/>
    <x v="1"/>
    <n v="15"/>
    <n v="1200"/>
    <n v="1500"/>
    <n v="300"/>
  </r>
  <r>
    <n v="513"/>
    <s v="Michelle Wagner"/>
    <x v="0"/>
    <s v="Laptop"/>
    <d v="2025-02-05T00:00:00"/>
    <d v="2025-02-06T00:00:00"/>
    <n v="4"/>
    <n v="572"/>
    <x v="0"/>
    <x v="2"/>
    <x v="2"/>
    <x v="1"/>
    <x v="7"/>
    <x v="2"/>
    <n v="1"/>
    <n v="1945"/>
    <n v="2288"/>
    <n v="343"/>
  </r>
  <r>
    <n v="514"/>
    <s v="Sara Ramirez"/>
    <x v="4"/>
    <s v="Curtains"/>
    <d v="2025-01-21T00:00:00"/>
    <d v="2025-02-04T00:00:00"/>
    <n v="8"/>
    <n v="849"/>
    <x v="1"/>
    <x v="0"/>
    <x v="1"/>
    <x v="1"/>
    <x v="10"/>
    <x v="1"/>
    <n v="14"/>
    <n v="4415"/>
    <n v="6792"/>
    <n v="2377"/>
  </r>
  <r>
    <n v="515"/>
    <s v="George Orozco"/>
    <x v="3"/>
    <s v="Cereal"/>
    <d v="2025-03-17T00:00:00"/>
    <d v="2025-03-20T00:00:00"/>
    <n v="8"/>
    <n v="858"/>
    <x v="1"/>
    <x v="4"/>
    <x v="1"/>
    <x v="1"/>
    <x v="3"/>
    <x v="0"/>
    <n v="3"/>
    <n v="3775"/>
    <n v="6864"/>
    <n v="3089"/>
  </r>
  <r>
    <n v="516"/>
    <s v="Joshua Perry"/>
    <x v="1"/>
    <s v="Children's Book"/>
    <d v="2025-07-06T00:00:00"/>
    <d v="2025-07-14T00:00:00"/>
    <n v="1"/>
    <n v="256"/>
    <x v="0"/>
    <x v="3"/>
    <x v="3"/>
    <x v="1"/>
    <x v="2"/>
    <x v="4"/>
    <n v="8"/>
    <n v="154"/>
    <n v="256"/>
    <n v="102"/>
  </r>
  <r>
    <n v="517"/>
    <s v="Aaron Bell"/>
    <x v="0"/>
    <s v="Smartphone"/>
    <d v="2025-05-22T00:00:00"/>
    <d v="2025-05-29T00:00:00"/>
    <n v="8"/>
    <n v="453"/>
    <x v="1"/>
    <x v="1"/>
    <x v="1"/>
    <x v="1"/>
    <x v="0"/>
    <x v="3"/>
    <n v="7"/>
    <n v="2718"/>
    <n v="3624"/>
    <n v="906"/>
  </r>
  <r>
    <n v="518"/>
    <s v="Stephanie Freeman"/>
    <x v="3"/>
    <s v="Cereal"/>
    <d v="2025-06-14T00:00:00"/>
    <d v="2025-06-28T00:00:00"/>
    <n v="6"/>
    <n v="218"/>
    <x v="1"/>
    <x v="3"/>
    <x v="0"/>
    <x v="1"/>
    <x v="5"/>
    <x v="5"/>
    <n v="14"/>
    <n v="719"/>
    <n v="1308"/>
    <n v="589"/>
  </r>
  <r>
    <n v="519"/>
    <s v="Rebecca Ramsey"/>
    <x v="1"/>
    <s v="Children's Book"/>
    <d v="2025-12-18T00:00:00"/>
    <d v="2025-12-27T00:00:00"/>
    <n v="7"/>
    <n v="481"/>
    <x v="1"/>
    <x v="1"/>
    <x v="3"/>
    <x v="1"/>
    <x v="6"/>
    <x v="3"/>
    <n v="9"/>
    <n v="2020"/>
    <n v="3367"/>
    <n v="1347"/>
  </r>
  <r>
    <n v="520"/>
    <s v="Mary Miller"/>
    <x v="2"/>
    <s v="Sneakers"/>
    <d v="2025-04-09T00:00:00"/>
    <d v="2025-04-17T00:00:00"/>
    <n v="1"/>
    <n v="420"/>
    <x v="0"/>
    <x v="2"/>
    <x v="2"/>
    <x v="1"/>
    <x v="11"/>
    <x v="2"/>
    <n v="8"/>
    <n v="315"/>
    <n v="420"/>
    <n v="105"/>
  </r>
  <r>
    <n v="521"/>
    <s v="Andre Wright"/>
    <x v="1"/>
    <s v="Fiction"/>
    <d v="2025-08-02T00:00:00"/>
    <d v="2025-08-06T00:00:00"/>
    <n v="1"/>
    <n v="98"/>
    <x v="1"/>
    <x v="2"/>
    <x v="3"/>
    <x v="1"/>
    <x v="9"/>
    <x v="5"/>
    <n v="4"/>
    <n v="49"/>
    <n v="98"/>
    <n v="49"/>
  </r>
  <r>
    <n v="522"/>
    <s v="Jeffrey Wood"/>
    <x v="4"/>
    <s v="Table Lamp"/>
    <d v="2025-02-26T00:00:00"/>
    <d v="2025-03-05T00:00:00"/>
    <n v="1"/>
    <n v="444"/>
    <x v="1"/>
    <x v="2"/>
    <x v="0"/>
    <x v="1"/>
    <x v="7"/>
    <x v="2"/>
    <n v="7"/>
    <n v="333"/>
    <n v="444"/>
    <n v="111"/>
  </r>
  <r>
    <n v="523"/>
    <s v="Samuel Rivas"/>
    <x v="1"/>
    <s v="Non-Fiction"/>
    <d v="2025-12-04T00:00:00"/>
    <d v="2025-12-10T00:00:00"/>
    <n v="5"/>
    <n v="858"/>
    <x v="0"/>
    <x v="1"/>
    <x v="3"/>
    <x v="1"/>
    <x v="6"/>
    <x v="3"/>
    <n v="6"/>
    <n v="2145"/>
    <n v="4290"/>
    <n v="2145"/>
  </r>
  <r>
    <n v="524"/>
    <s v="Daniel Salinas"/>
    <x v="1"/>
    <s v="Biography"/>
    <d v="2025-09-05T00:00:00"/>
    <d v="2025-09-15T00:00:00"/>
    <n v="6"/>
    <n v="914"/>
    <x v="0"/>
    <x v="0"/>
    <x v="3"/>
    <x v="1"/>
    <x v="8"/>
    <x v="6"/>
    <n v="10"/>
    <n v="3016"/>
    <n v="5484"/>
    <n v="2468"/>
  </r>
  <r>
    <n v="525"/>
    <s v="Michael West"/>
    <x v="0"/>
    <s v="Laptop"/>
    <d v="2025-10-05T00:00:00"/>
    <d v="2025-10-19T00:00:00"/>
    <n v="5"/>
    <n v="163"/>
    <x v="1"/>
    <x v="2"/>
    <x v="0"/>
    <x v="1"/>
    <x v="1"/>
    <x v="4"/>
    <n v="14"/>
    <n v="693"/>
    <n v="815"/>
    <n v="122"/>
  </r>
  <r>
    <n v="526"/>
    <s v="Elizabeth Ward"/>
    <x v="3"/>
    <s v="Juice"/>
    <d v="2025-11-25T00:00:00"/>
    <d v="2025-12-05T00:00:00"/>
    <n v="9"/>
    <n v="811"/>
    <x v="1"/>
    <x v="0"/>
    <x v="2"/>
    <x v="1"/>
    <x v="4"/>
    <x v="1"/>
    <n v="10"/>
    <n v="4014"/>
    <n v="7299"/>
    <n v="3285"/>
  </r>
  <r>
    <n v="527"/>
    <s v="Kristen Terry"/>
    <x v="3"/>
    <s v="Cereal"/>
    <d v="2025-11-05T00:00:00"/>
    <d v="2025-11-07T00:00:00"/>
    <n v="9"/>
    <n v="828"/>
    <x v="0"/>
    <x v="1"/>
    <x v="1"/>
    <x v="1"/>
    <x v="4"/>
    <x v="2"/>
    <n v="2"/>
    <n v="4099"/>
    <n v="7452"/>
    <n v="3353"/>
  </r>
  <r>
    <n v="528"/>
    <s v="David Grant"/>
    <x v="4"/>
    <s v="Wall Art"/>
    <d v="2025-02-18T00:00:00"/>
    <d v="2025-02-24T00:00:00"/>
    <n v="8"/>
    <n v="745"/>
    <x v="1"/>
    <x v="3"/>
    <x v="2"/>
    <x v="1"/>
    <x v="7"/>
    <x v="1"/>
    <n v="6"/>
    <n v="4172"/>
    <n v="5960"/>
    <n v="1788"/>
  </r>
  <r>
    <n v="529"/>
    <s v="Kevin Patterson"/>
    <x v="1"/>
    <s v="Biography"/>
    <d v="2025-09-04T00:00:00"/>
    <d v="2025-09-10T00:00:00"/>
    <n v="7"/>
    <n v="238"/>
    <x v="0"/>
    <x v="2"/>
    <x v="0"/>
    <x v="1"/>
    <x v="8"/>
    <x v="3"/>
    <n v="6"/>
    <n v="916"/>
    <n v="1666"/>
    <n v="750"/>
  </r>
  <r>
    <n v="530"/>
    <s v="Juan Moore"/>
    <x v="0"/>
    <s v="Smartphone"/>
    <d v="2025-12-12T00:00:00"/>
    <d v="2025-12-22T00:00:00"/>
    <n v="1"/>
    <n v="159"/>
    <x v="0"/>
    <x v="2"/>
    <x v="0"/>
    <x v="1"/>
    <x v="6"/>
    <x v="6"/>
    <n v="10"/>
    <n v="119"/>
    <n v="159"/>
    <n v="40"/>
  </r>
  <r>
    <n v="531"/>
    <s v="Dwayne Campbell"/>
    <x v="3"/>
    <s v="Juice"/>
    <d v="2025-05-16T00:00:00"/>
    <d v="2025-05-20T00:00:00"/>
    <n v="10"/>
    <n v="102"/>
    <x v="1"/>
    <x v="2"/>
    <x v="2"/>
    <x v="1"/>
    <x v="0"/>
    <x v="6"/>
    <n v="4"/>
    <n v="561"/>
    <n v="1020"/>
    <n v="459"/>
  </r>
  <r>
    <n v="532"/>
    <s v="Samantha Morse"/>
    <x v="3"/>
    <s v="Cereal"/>
    <d v="2025-12-06T00:00:00"/>
    <d v="2025-12-07T00:00:00"/>
    <n v="2"/>
    <n v="443"/>
    <x v="0"/>
    <x v="4"/>
    <x v="3"/>
    <x v="1"/>
    <x v="6"/>
    <x v="5"/>
    <n v="1"/>
    <n v="487"/>
    <n v="886"/>
    <n v="399"/>
  </r>
  <r>
    <n v="533"/>
    <s v="Kathryn Snyder"/>
    <x v="3"/>
    <s v="Milk"/>
    <d v="2025-02-23T00:00:00"/>
    <d v="2025-02-26T00:00:00"/>
    <n v="9"/>
    <n v="10"/>
    <x v="0"/>
    <x v="0"/>
    <x v="3"/>
    <x v="1"/>
    <x v="7"/>
    <x v="4"/>
    <n v="3"/>
    <n v="45"/>
    <n v="90"/>
    <n v="45"/>
  </r>
  <r>
    <n v="534"/>
    <s v="Alicia Hubbard"/>
    <x v="4"/>
    <s v="Vase"/>
    <d v="2025-10-12T00:00:00"/>
    <d v="2025-10-25T00:00:00"/>
    <n v="5"/>
    <n v="758"/>
    <x v="1"/>
    <x v="0"/>
    <x v="1"/>
    <x v="1"/>
    <x v="1"/>
    <x v="4"/>
    <n v="13"/>
    <n v="2843"/>
    <n v="3790"/>
    <n v="947"/>
  </r>
  <r>
    <n v="535"/>
    <s v="Tanya Kim"/>
    <x v="0"/>
    <s v="Smartphone"/>
    <d v="2025-08-27T00:00:00"/>
    <d v="2025-08-28T00:00:00"/>
    <n v="10"/>
    <n v="541"/>
    <x v="0"/>
    <x v="1"/>
    <x v="0"/>
    <x v="1"/>
    <x v="9"/>
    <x v="2"/>
    <n v="1"/>
    <n v="4058"/>
    <n v="5410"/>
    <n v="1352"/>
  </r>
  <r>
    <n v="536"/>
    <s v="Bruce Collier"/>
    <x v="4"/>
    <s v="Wall Art"/>
    <d v="2025-08-21T00:00:00"/>
    <d v="2025-08-22T00:00:00"/>
    <n v="1"/>
    <n v="46"/>
    <x v="0"/>
    <x v="1"/>
    <x v="2"/>
    <x v="1"/>
    <x v="9"/>
    <x v="3"/>
    <n v="1"/>
    <n v="32"/>
    <n v="46"/>
    <n v="14"/>
  </r>
  <r>
    <n v="537"/>
    <s v="Kimberly Gibson"/>
    <x v="4"/>
    <s v="Curtains"/>
    <d v="2025-07-19T00:00:00"/>
    <d v="2025-07-25T00:00:00"/>
    <n v="4"/>
    <n v="82"/>
    <x v="1"/>
    <x v="2"/>
    <x v="0"/>
    <x v="1"/>
    <x v="2"/>
    <x v="5"/>
    <n v="6"/>
    <n v="213"/>
    <n v="328"/>
    <n v="115"/>
  </r>
  <r>
    <n v="538"/>
    <s v="Robert Woods"/>
    <x v="3"/>
    <s v="Cereal"/>
    <d v="2025-12-17T00:00:00"/>
    <d v="2025-12-23T00:00:00"/>
    <n v="9"/>
    <n v="891"/>
    <x v="1"/>
    <x v="2"/>
    <x v="2"/>
    <x v="1"/>
    <x v="6"/>
    <x v="2"/>
    <n v="6"/>
    <n v="4410"/>
    <n v="8019"/>
    <n v="3609"/>
  </r>
  <r>
    <n v="539"/>
    <s v="Jane Mitchell"/>
    <x v="1"/>
    <s v="Non-Fiction"/>
    <d v="2025-05-02T00:00:00"/>
    <d v="2025-05-04T00:00:00"/>
    <n v="4"/>
    <n v="578"/>
    <x v="0"/>
    <x v="0"/>
    <x v="3"/>
    <x v="1"/>
    <x v="0"/>
    <x v="6"/>
    <n v="2"/>
    <n v="1156"/>
    <n v="2312"/>
    <n v="1156"/>
  </r>
  <r>
    <n v="540"/>
    <s v="Teresa Adkins"/>
    <x v="0"/>
    <s v="Camera"/>
    <d v="2025-04-16T00:00:00"/>
    <d v="2025-04-20T00:00:00"/>
    <n v="4"/>
    <n v="152"/>
    <x v="1"/>
    <x v="2"/>
    <x v="3"/>
    <x v="1"/>
    <x v="11"/>
    <x v="2"/>
    <n v="4"/>
    <n v="486"/>
    <n v="608"/>
    <n v="122"/>
  </r>
  <r>
    <n v="541"/>
    <s v="Randy Warren"/>
    <x v="2"/>
    <s v="Jeans"/>
    <d v="2025-02-10T00:00:00"/>
    <d v="2025-02-11T00:00:00"/>
    <n v="3"/>
    <n v="288"/>
    <x v="0"/>
    <x v="0"/>
    <x v="3"/>
    <x v="1"/>
    <x v="7"/>
    <x v="0"/>
    <n v="1"/>
    <n v="605"/>
    <n v="864"/>
    <n v="259"/>
  </r>
  <r>
    <n v="542"/>
    <s v="Brandon Parker"/>
    <x v="3"/>
    <s v="Cereal"/>
    <d v="2025-11-25T00:00:00"/>
    <d v="2025-12-03T00:00:00"/>
    <n v="1"/>
    <n v="321"/>
    <x v="0"/>
    <x v="1"/>
    <x v="0"/>
    <x v="1"/>
    <x v="4"/>
    <x v="1"/>
    <n v="8"/>
    <n v="177"/>
    <n v="321"/>
    <n v="144"/>
  </r>
  <r>
    <n v="543"/>
    <s v="Mark Williamson"/>
    <x v="4"/>
    <s v="Wall Art"/>
    <d v="2025-04-02T00:00:00"/>
    <d v="2025-04-12T00:00:00"/>
    <n v="7"/>
    <n v="356"/>
    <x v="0"/>
    <x v="1"/>
    <x v="1"/>
    <x v="1"/>
    <x v="11"/>
    <x v="2"/>
    <n v="10"/>
    <n v="1744"/>
    <n v="2492"/>
    <n v="748"/>
  </r>
  <r>
    <n v="544"/>
    <s v="Joseph Lopez"/>
    <x v="0"/>
    <s v="Camera"/>
    <d v="2025-03-10T00:00:00"/>
    <d v="2025-03-21T00:00:00"/>
    <n v="2"/>
    <n v="944"/>
    <x v="1"/>
    <x v="2"/>
    <x v="1"/>
    <x v="1"/>
    <x v="3"/>
    <x v="0"/>
    <n v="11"/>
    <n v="1510"/>
    <n v="1888"/>
    <n v="378"/>
  </r>
  <r>
    <n v="545"/>
    <s v="Ray Boyd"/>
    <x v="4"/>
    <s v="Table Lamp"/>
    <d v="2025-12-17T00:00:00"/>
    <d v="2025-12-27T00:00:00"/>
    <n v="10"/>
    <n v="172"/>
    <x v="0"/>
    <x v="3"/>
    <x v="1"/>
    <x v="1"/>
    <x v="6"/>
    <x v="2"/>
    <n v="10"/>
    <n v="1290"/>
    <n v="1720"/>
    <n v="430"/>
  </r>
  <r>
    <n v="546"/>
    <s v="Donald Wilson"/>
    <x v="2"/>
    <s v="Sneakers"/>
    <d v="2025-08-14T00:00:00"/>
    <d v="2025-08-16T00:00:00"/>
    <n v="7"/>
    <n v="70"/>
    <x v="0"/>
    <x v="4"/>
    <x v="3"/>
    <x v="1"/>
    <x v="9"/>
    <x v="3"/>
    <n v="2"/>
    <n v="368"/>
    <n v="490"/>
    <n v="122"/>
  </r>
  <r>
    <n v="547"/>
    <s v="Jonathan Parks"/>
    <x v="0"/>
    <s v="Camera"/>
    <d v="2025-09-19T00:00:00"/>
    <d v="2025-09-22T00:00:00"/>
    <n v="2"/>
    <n v="722"/>
    <x v="0"/>
    <x v="2"/>
    <x v="3"/>
    <x v="1"/>
    <x v="8"/>
    <x v="6"/>
    <n v="3"/>
    <n v="1155"/>
    <n v="1444"/>
    <n v="289"/>
  </r>
  <r>
    <n v="548"/>
    <s v="Ashley Freeman"/>
    <x v="3"/>
    <s v="Juice"/>
    <d v="2025-12-11T00:00:00"/>
    <d v="2025-12-19T00:00:00"/>
    <n v="2"/>
    <n v="876"/>
    <x v="1"/>
    <x v="4"/>
    <x v="0"/>
    <x v="1"/>
    <x v="6"/>
    <x v="3"/>
    <n v="8"/>
    <n v="964"/>
    <n v="1752"/>
    <n v="788"/>
  </r>
  <r>
    <n v="549"/>
    <s v="Kimberly Gibson"/>
    <x v="2"/>
    <s v="Sneakers"/>
    <d v="2025-05-10T00:00:00"/>
    <d v="2025-05-17T00:00:00"/>
    <n v="8"/>
    <n v="281"/>
    <x v="0"/>
    <x v="3"/>
    <x v="2"/>
    <x v="1"/>
    <x v="0"/>
    <x v="5"/>
    <n v="7"/>
    <n v="1686"/>
    <n v="2248"/>
    <n v="562"/>
  </r>
  <r>
    <n v="550"/>
    <s v="Dawn Diaz"/>
    <x v="0"/>
    <s v="Headphones"/>
    <d v="2025-04-10T00:00:00"/>
    <d v="2025-04-17T00:00:00"/>
    <n v="7"/>
    <n v="390"/>
    <x v="1"/>
    <x v="4"/>
    <x v="3"/>
    <x v="1"/>
    <x v="11"/>
    <x v="3"/>
    <n v="7"/>
    <n v="1775"/>
    <n v="2730"/>
    <n v="955"/>
  </r>
  <r>
    <n v="551"/>
    <s v="Morgan Davenport"/>
    <x v="4"/>
    <s v="Table Lamp"/>
    <d v="2025-10-04T00:00:00"/>
    <d v="2025-10-10T00:00:00"/>
    <n v="5"/>
    <n v="953"/>
    <x v="0"/>
    <x v="1"/>
    <x v="2"/>
    <x v="1"/>
    <x v="1"/>
    <x v="5"/>
    <n v="6"/>
    <n v="3574"/>
    <n v="4765"/>
    <n v="1191"/>
  </r>
  <r>
    <n v="552"/>
    <s v="Theresa Hansen"/>
    <x v="4"/>
    <s v="Curtains"/>
    <d v="2025-01-09T00:00:00"/>
    <d v="2025-01-21T00:00:00"/>
    <n v="6"/>
    <n v="323"/>
    <x v="1"/>
    <x v="4"/>
    <x v="0"/>
    <x v="1"/>
    <x v="10"/>
    <x v="3"/>
    <n v="12"/>
    <n v="1260"/>
    <n v="1938"/>
    <n v="678"/>
  </r>
  <r>
    <n v="553"/>
    <s v="Krista Shea"/>
    <x v="4"/>
    <s v="Wall Art"/>
    <d v="2025-02-25T00:00:00"/>
    <d v="2025-03-01T00:00:00"/>
    <n v="3"/>
    <n v="380"/>
    <x v="0"/>
    <x v="1"/>
    <x v="3"/>
    <x v="1"/>
    <x v="7"/>
    <x v="1"/>
    <n v="4"/>
    <n v="798"/>
    <n v="1140"/>
    <n v="342"/>
  </r>
  <r>
    <n v="554"/>
    <s v="Rebecca Thompson"/>
    <x v="1"/>
    <s v="Fiction"/>
    <d v="2025-08-28T00:00:00"/>
    <d v="2025-09-05T00:00:00"/>
    <n v="10"/>
    <n v="509"/>
    <x v="1"/>
    <x v="4"/>
    <x v="0"/>
    <x v="1"/>
    <x v="9"/>
    <x v="3"/>
    <n v="8"/>
    <n v="2545"/>
    <n v="5090"/>
    <n v="2545"/>
  </r>
  <r>
    <n v="555"/>
    <s v="Donald Schultz"/>
    <x v="3"/>
    <s v="Cereal"/>
    <d v="2025-03-27T00:00:00"/>
    <d v="2025-04-01T00:00:00"/>
    <n v="1"/>
    <n v="968"/>
    <x v="0"/>
    <x v="3"/>
    <x v="2"/>
    <x v="1"/>
    <x v="3"/>
    <x v="3"/>
    <n v="5"/>
    <n v="532"/>
    <n v="968"/>
    <n v="43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7E578CB-BF11-44D1-98E6-D9136E4F3637}"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C20" firstHeaderRow="1" firstDataRow="1" firstDataCol="0"/>
  <pivotFields count="12">
    <pivotField showAll="0"/>
    <pivotField showAll="0"/>
    <pivotField showAll="0"/>
    <pivotField showAll="0"/>
    <pivotField numFmtId="14" showAll="0"/>
    <pivotField numFmtId="14"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6DE943B-9FC0-45E8-9513-4127159C0C7A}" name="PivotTable6"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location ref="A86:B94"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axis="axisRow" showAll="0">
      <items count="8">
        <item x="0"/>
        <item x="1"/>
        <item x="2"/>
        <item x="3"/>
        <item x="6"/>
        <item x="5"/>
        <item x="4"/>
        <item t="default"/>
      </items>
    </pivotField>
    <pivotField showAll="0"/>
    <pivotField showAll="0"/>
    <pivotField dataField="1" showAll="0"/>
    <pivotField showAll="0"/>
  </pivotFields>
  <rowFields count="1">
    <field x="13"/>
  </rowFields>
  <rowItems count="8">
    <i>
      <x/>
    </i>
    <i>
      <x v="1"/>
    </i>
    <i>
      <x v="2"/>
    </i>
    <i>
      <x v="3"/>
    </i>
    <i>
      <x v="4"/>
    </i>
    <i>
      <x v="5"/>
    </i>
    <i>
      <x v="6"/>
    </i>
    <i t="grand">
      <x/>
    </i>
  </rowItems>
  <colItems count="1">
    <i/>
  </colItems>
  <pageFields count="1">
    <pageField fld="8" hier="-1"/>
  </pageFields>
  <dataFields count="1">
    <dataField name=" Sales Revenue" fld="16" baseField="0" baseItem="0"/>
  </dataFields>
  <formats count="7">
    <format dxfId="94">
      <pivotArea dataOnly="0" labelOnly="1" outline="0" axis="axisValues" fieldPosition="0"/>
    </format>
    <format dxfId="44">
      <pivotArea type="all" dataOnly="0" outline="0" fieldPosition="0"/>
    </format>
    <format dxfId="43">
      <pivotArea outline="0" collapsedLevelsAreSubtotals="1" fieldPosition="0"/>
    </format>
    <format dxfId="42">
      <pivotArea field="13" type="button" dataOnly="0" labelOnly="1" outline="0" axis="axisRow" fieldPosition="0"/>
    </format>
    <format dxfId="41">
      <pivotArea dataOnly="0" labelOnly="1" fieldPosition="0">
        <references count="1">
          <reference field="13" count="0"/>
        </references>
      </pivotArea>
    </format>
    <format dxfId="40">
      <pivotArea dataOnly="0" labelOnly="1" grandRow="1" outline="0" fieldPosition="0"/>
    </format>
    <format dxfId="39">
      <pivotArea dataOnly="0" labelOnly="1" outline="0" axis="axisValues" fieldPosition="0"/>
    </format>
  </formats>
  <chartFormats count="6">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6"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247C215-B6DB-437F-AA75-5D87E82002F3}" name="KPI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B14:D15" firstHeaderRow="0" firstDataRow="1" firstDataCol="0" rowPageCount="1" colPageCount="1"/>
  <pivotFields count="18">
    <pivotField showAll="0"/>
    <pivotField showAll="0"/>
    <pivotField showAll="0"/>
    <pivotField showAll="0"/>
    <pivotField numFmtId="14" showAll="0"/>
    <pivotField numFmtId="14" showAll="0"/>
    <pivotField showAll="0"/>
    <pivotField showAll="0"/>
    <pivotField axis="axisPage" multipleItemSelectionAllowed="1" showAll="0">
      <items count="3">
        <item x="0"/>
        <item h="1" x="1"/>
        <item t="default"/>
      </items>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Items count="1">
    <i/>
  </rowItems>
  <colFields count="1">
    <field x="-2"/>
  </colFields>
  <colItems count="3">
    <i>
      <x/>
    </i>
    <i i="1">
      <x v="1"/>
    </i>
    <i i="2">
      <x v="2"/>
    </i>
  </colItems>
  <pageFields count="1">
    <pageField fld="8" hier="-1"/>
  </pageFields>
  <dataFields count="3">
    <dataField name="Sum of Total cost" fld="15" baseField="0" baseItem="0"/>
    <dataField name="Sum of Sales Revenue" fld="16" baseField="0" baseItem="0"/>
    <dataField name="Sum of Net profit" fld="17" baseField="0" baseItem="0"/>
  </dataFields>
  <formats count="3">
    <format dxfId="84">
      <pivotArea type="all" dataOnly="0" outline="0" fieldPosition="0"/>
    </format>
    <format dxfId="83">
      <pivotArea outline="0" collapsedLevelsAreSubtotals="1" fieldPosition="0"/>
    </format>
    <format dxfId="82">
      <pivotArea dataOnly="0" labelOnly="1" outline="0" fieldPosition="0">
        <references count="1">
          <reference field="4294967294" count="3">
            <x v="0"/>
            <x v="1"/>
            <x v="2"/>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E389F11-5B3F-44E1-BFA8-A00EA977EE2A}" name="PivotTable4"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F63:I76" firstHeaderRow="0"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12"/>
  </rowFields>
  <rowItems count="13">
    <i>
      <x/>
    </i>
    <i>
      <x v="1"/>
    </i>
    <i>
      <x v="2"/>
    </i>
    <i>
      <x v="3"/>
    </i>
    <i>
      <x v="4"/>
    </i>
    <i>
      <x v="5"/>
    </i>
    <i>
      <x v="6"/>
    </i>
    <i>
      <x v="7"/>
    </i>
    <i>
      <x v="8"/>
    </i>
    <i>
      <x v="9"/>
    </i>
    <i>
      <x v="10"/>
    </i>
    <i>
      <x v="11"/>
    </i>
    <i t="grand">
      <x/>
    </i>
  </rowItems>
  <colFields count="1">
    <field x="-2"/>
  </colFields>
  <colItems count="3">
    <i>
      <x/>
    </i>
    <i i="1">
      <x v="1"/>
    </i>
    <i i="2">
      <x v="2"/>
    </i>
  </colItems>
  <pageFields count="1">
    <pageField fld="8" hier="-1"/>
  </pageFields>
  <dataFields count="3">
    <dataField name=" Sales Revenue" fld="16" baseField="0" baseItem="0"/>
    <dataField name="Sum of Net profit" fld="17" baseField="0" baseItem="0"/>
    <dataField name="Sum of Total cost" fld="15" baseField="0" baseItem="0"/>
  </dataFields>
  <formats count="6">
    <format dxfId="56">
      <pivotArea type="all" dataOnly="0" outline="0" fieldPosition="0"/>
    </format>
    <format dxfId="55">
      <pivotArea outline="0" collapsedLevelsAreSubtotals="1" fieldPosition="0"/>
    </format>
    <format dxfId="54">
      <pivotArea field="12" type="button" dataOnly="0" labelOnly="1" outline="0" axis="axisRow" fieldPosition="0"/>
    </format>
    <format dxfId="53">
      <pivotArea dataOnly="0" labelOnly="1" fieldPosition="0">
        <references count="1">
          <reference field="12" count="0"/>
        </references>
      </pivotArea>
    </format>
    <format dxfId="52">
      <pivotArea dataOnly="0" labelOnly="1" grandRow="1" outline="0" fieldPosition="0"/>
    </format>
    <format dxfId="51">
      <pivotArea dataOnly="0" labelOnly="1" outline="0" fieldPosition="0">
        <references count="1">
          <reference field="4294967294" count="3">
            <x v="0"/>
            <x v="1"/>
            <x v="2"/>
          </reference>
        </references>
      </pivotArea>
    </format>
  </formats>
  <chartFormats count="1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series="1">
      <pivotArea type="data" outline="0" fieldPosition="0">
        <references count="1">
          <reference field="4294967294" count="1" selected="0">
            <x v="2"/>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3" format="2"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7CF3F84-685F-4E23-BAA5-8199AC5FA470}" name="Status"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42:B45" firstHeaderRow="1" firstDataRow="1" firstDataCol="1"/>
  <pivotFields count="18">
    <pivotField showAll="0"/>
    <pivotField showAll="0"/>
    <pivotField showAll="0"/>
    <pivotField showAll="0"/>
    <pivotField numFmtId="14" showAll="0"/>
    <pivotField numFmtId="14" showAll="0"/>
    <pivotField showAll="0"/>
    <pivotField showAll="0"/>
    <pivotField axis="axisRow" dataField="1"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8"/>
  </rowFields>
  <rowItems count="3">
    <i>
      <x/>
    </i>
    <i>
      <x v="1"/>
    </i>
    <i t="grand">
      <x/>
    </i>
  </rowItems>
  <colItems count="1">
    <i/>
  </colItems>
  <dataFields count="1">
    <dataField name="Count of Status" fld="8" subtotal="count" baseField="0" baseItem="0"/>
  </dataFields>
  <formats count="12">
    <format dxfId="78">
      <pivotArea type="all" dataOnly="0" outline="0" fieldPosition="0"/>
    </format>
    <format dxfId="77">
      <pivotArea outline="0" collapsedLevelsAreSubtotals="1" fieldPosition="0"/>
    </format>
    <format dxfId="76">
      <pivotArea field="8" type="button" dataOnly="0" labelOnly="1" outline="0" axis="axisRow" fieldPosition="0"/>
    </format>
    <format dxfId="75">
      <pivotArea dataOnly="0" labelOnly="1" fieldPosition="0">
        <references count="1">
          <reference field="8" count="0"/>
        </references>
      </pivotArea>
    </format>
    <format dxfId="74">
      <pivotArea dataOnly="0" labelOnly="1" grandRow="1" outline="0" fieldPosition="0"/>
    </format>
    <format dxfId="73">
      <pivotArea dataOnly="0" labelOnly="1" outline="0" axis="axisValues" fieldPosition="0"/>
    </format>
    <format dxfId="20">
      <pivotArea type="all" dataOnly="0" outline="0" fieldPosition="0"/>
    </format>
    <format dxfId="19">
      <pivotArea outline="0" collapsedLevelsAreSubtotals="1" fieldPosition="0"/>
    </format>
    <format dxfId="18">
      <pivotArea field="8" type="button" dataOnly="0" labelOnly="1" outline="0" axis="axisRow" fieldPosition="0"/>
    </format>
    <format dxfId="17">
      <pivotArea dataOnly="0" labelOnly="1" fieldPosition="0">
        <references count="1">
          <reference field="8" count="0"/>
        </references>
      </pivotArea>
    </format>
    <format dxfId="16">
      <pivotArea dataOnly="0" labelOnly="1" grandRow="1" outline="0" fieldPosition="0"/>
    </format>
    <format dxfId="15">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16323CF-5834-417F-8772-A786ED6909E3}"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63:D69" firstHeaderRow="0" firstDataRow="1" firstDataCol="1" rowPageCount="1" colPageCount="1"/>
  <pivotFields count="18">
    <pivotField showAll="0"/>
    <pivotField showAll="0"/>
    <pivotField axis="axisRow"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2"/>
  </rowFields>
  <rowItems count="6">
    <i>
      <x/>
    </i>
    <i>
      <x v="1"/>
    </i>
    <i>
      <x v="2"/>
    </i>
    <i>
      <x v="3"/>
    </i>
    <i>
      <x v="4"/>
    </i>
    <i t="grand">
      <x/>
    </i>
  </rowItems>
  <colFields count="1">
    <field x="-2"/>
  </colFields>
  <colItems count="3">
    <i>
      <x/>
    </i>
    <i i="1">
      <x v="1"/>
    </i>
    <i i="2">
      <x v="2"/>
    </i>
  </colItems>
  <pageFields count="1">
    <pageField fld="8" hier="-1"/>
  </pageFields>
  <dataFields count="3">
    <dataField name=" Sales Revenue" fld="16" baseField="0" baseItem="0"/>
    <dataField name="Sum of Net profit" fld="17" baseField="0" baseItem="0"/>
    <dataField name="Sum of Total cost" fld="15" baseField="0" baseItem="0"/>
  </dataFields>
  <formats count="6">
    <format dxfId="62">
      <pivotArea type="all" dataOnly="0" outline="0" fieldPosition="0"/>
    </format>
    <format dxfId="61">
      <pivotArea outline="0" collapsedLevelsAreSubtotals="1" fieldPosition="0"/>
    </format>
    <format dxfId="60">
      <pivotArea field="2" type="button" dataOnly="0" labelOnly="1" outline="0" axis="axisRow" fieldPosition="0"/>
    </format>
    <format dxfId="59">
      <pivotArea dataOnly="0" labelOnly="1" fieldPosition="0">
        <references count="1">
          <reference field="2" count="0"/>
        </references>
      </pivotArea>
    </format>
    <format dxfId="58">
      <pivotArea dataOnly="0" labelOnly="1" grandRow="1" outline="0" fieldPosition="0"/>
    </format>
    <format dxfId="57">
      <pivotArea dataOnly="0" labelOnly="1" outline="0" fieldPosition="0">
        <references count="1">
          <reference field="4294967294" count="3">
            <x v="0"/>
            <x v="1"/>
            <x v="2"/>
          </reference>
        </references>
      </pivotArea>
    </format>
  </format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1710161-463E-4D78-B81A-2B7DF232EFCF}" name="PivotTable9"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location ref="A100:B108"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axis="axisRow" showAll="0">
      <items count="8">
        <item x="6"/>
        <item x="0"/>
        <item x="5"/>
        <item x="2"/>
        <item x="3"/>
        <item x="1"/>
        <item x="4"/>
        <item t="default"/>
      </items>
    </pivotField>
    <pivotField showAll="0">
      <items count="5">
        <item x="3"/>
        <item x="2"/>
        <item x="1"/>
        <item x="0"/>
        <item t="default"/>
      </items>
    </pivotField>
    <pivotField showAll="0">
      <items count="3">
        <item x="0"/>
        <item x="1"/>
        <item t="default"/>
      </items>
    </pivotField>
    <pivotField showAll="0">
      <items count="13">
        <item x="10"/>
        <item x="7"/>
        <item x="3"/>
        <item x="11"/>
        <item x="0"/>
        <item x="5"/>
        <item x="2"/>
        <item x="9"/>
        <item x="8"/>
        <item x="1"/>
        <item x="4"/>
        <item x="6"/>
        <item t="default"/>
      </items>
    </pivotField>
    <pivotField showAll="0">
      <items count="8">
        <item x="0"/>
        <item x="1"/>
        <item x="2"/>
        <item x="3"/>
        <item x="6"/>
        <item x="5"/>
        <item x="4"/>
        <item t="default"/>
      </items>
    </pivotField>
    <pivotField showAll="0"/>
    <pivotField showAll="0"/>
    <pivotField dataField="1" showAll="0"/>
    <pivotField showAll="0"/>
  </pivotFields>
  <rowFields count="1">
    <field x="9"/>
  </rowFields>
  <rowItems count="8">
    <i>
      <x/>
    </i>
    <i>
      <x v="1"/>
    </i>
    <i>
      <x v="2"/>
    </i>
    <i>
      <x v="3"/>
    </i>
    <i>
      <x v="4"/>
    </i>
    <i>
      <x v="5"/>
    </i>
    <i>
      <x v="6"/>
    </i>
    <i t="grand">
      <x/>
    </i>
  </rowItems>
  <colItems count="1">
    <i/>
  </colItems>
  <pageFields count="1">
    <pageField fld="8" hier="-1"/>
  </pageFields>
  <dataFields count="1">
    <dataField name="Sum of Sales Revenue" fld="16" baseField="0" baseItem="0"/>
  </dataFields>
  <formats count="6">
    <format dxfId="32">
      <pivotArea type="all" dataOnly="0" outline="0" fieldPosition="0"/>
    </format>
    <format dxfId="31">
      <pivotArea outline="0" collapsedLevelsAreSubtotals="1" fieldPosition="0"/>
    </format>
    <format dxfId="30">
      <pivotArea field="9" type="button" dataOnly="0" labelOnly="1" outline="0" axis="axisRow" fieldPosition="0"/>
    </format>
    <format dxfId="29">
      <pivotArea dataOnly="0" labelOnly="1" fieldPosition="0">
        <references count="1">
          <reference field="9" count="0"/>
        </references>
      </pivotArea>
    </format>
    <format dxfId="28">
      <pivotArea dataOnly="0" labelOnly="1" grandRow="1" outline="0" fieldPosition="0"/>
    </format>
    <format dxfId="27">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D71B79E-3818-47F8-A961-256400C552FD}" name="PivotTable8"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location ref="I85:J90"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pivotField axis="axisRow" dataField="1" showAll="0">
      <items count="5">
        <item x="3"/>
        <item x="2"/>
        <item x="1"/>
        <item x="0"/>
        <item t="default"/>
      </items>
    </pivotField>
    <pivotField showAll="0">
      <items count="3">
        <item x="0"/>
        <item x="1"/>
        <item t="default"/>
      </items>
    </pivotField>
    <pivotField showAll="0">
      <items count="13">
        <item x="10"/>
        <item x="7"/>
        <item x="3"/>
        <item x="11"/>
        <item x="0"/>
        <item x="5"/>
        <item x="2"/>
        <item x="9"/>
        <item x="8"/>
        <item x="1"/>
        <item x="4"/>
        <item x="6"/>
        <item t="default"/>
      </items>
    </pivotField>
    <pivotField showAll="0">
      <items count="8">
        <item x="0"/>
        <item x="1"/>
        <item x="2"/>
        <item x="3"/>
        <item x="6"/>
        <item x="5"/>
        <item x="4"/>
        <item t="default"/>
      </items>
    </pivotField>
    <pivotField showAll="0"/>
    <pivotField showAll="0"/>
    <pivotField showAll="0"/>
    <pivotField showAll="0"/>
  </pivotFields>
  <rowFields count="1">
    <field x="10"/>
  </rowFields>
  <rowItems count="5">
    <i>
      <x/>
    </i>
    <i>
      <x v="1"/>
    </i>
    <i>
      <x v="2"/>
    </i>
    <i>
      <x v="3"/>
    </i>
    <i t="grand">
      <x/>
    </i>
  </rowItems>
  <colItems count="1">
    <i/>
  </colItems>
  <pageFields count="1">
    <pageField fld="8" hier="-1"/>
  </pageFields>
  <dataFields count="1">
    <dataField name="Count of Payment Method" fld="10" subtotal="count" baseField="0" baseItem="0"/>
  </dataFields>
  <formats count="6">
    <format dxfId="38">
      <pivotArea type="all" dataOnly="0" outline="0" fieldPosition="0"/>
    </format>
    <format dxfId="37">
      <pivotArea outline="0" collapsedLevelsAreSubtotals="1" fieldPosition="0"/>
    </format>
    <format dxfId="36">
      <pivotArea field="10" type="button" dataOnly="0" labelOnly="1" outline="0" axis="axisRow" fieldPosition="0"/>
    </format>
    <format dxfId="35">
      <pivotArea dataOnly="0" labelOnly="1" fieldPosition="0">
        <references count="1">
          <reference field="10" count="0"/>
        </references>
      </pivotArea>
    </format>
    <format dxfId="34">
      <pivotArea dataOnly="0" labelOnly="1" grandRow="1" outline="0" fieldPosition="0"/>
    </format>
    <format dxfId="33">
      <pivotArea dataOnly="0" labelOnly="1" outline="0" axis="axisValues" fieldPosition="0"/>
    </format>
  </formats>
  <chartFormats count="10">
    <chartFormat chart="9" format="0" series="1">
      <pivotArea type="data" outline="0" fieldPosition="0">
        <references count="1">
          <reference field="4294967294" count="1" selected="0">
            <x v="0"/>
          </reference>
        </references>
      </pivotArea>
    </chartFormat>
    <chartFormat chart="9" format="1">
      <pivotArea type="data" outline="0" fieldPosition="0">
        <references count="2">
          <reference field="4294967294" count="1" selected="0">
            <x v="0"/>
          </reference>
          <reference field="10" count="1" selected="0">
            <x v="0"/>
          </reference>
        </references>
      </pivotArea>
    </chartFormat>
    <chartFormat chart="9" format="2">
      <pivotArea type="data" outline="0" fieldPosition="0">
        <references count="2">
          <reference field="4294967294" count="1" selected="0">
            <x v="0"/>
          </reference>
          <reference field="10" count="1" selected="0">
            <x v="1"/>
          </reference>
        </references>
      </pivotArea>
    </chartFormat>
    <chartFormat chart="9" format="3">
      <pivotArea type="data" outline="0" fieldPosition="0">
        <references count="2">
          <reference field="4294967294" count="1" selected="0">
            <x v="0"/>
          </reference>
          <reference field="10" count="1" selected="0">
            <x v="2"/>
          </reference>
        </references>
      </pivotArea>
    </chartFormat>
    <chartFormat chart="9" format="4">
      <pivotArea type="data" outline="0" fieldPosition="0">
        <references count="2">
          <reference field="4294967294" count="1" selected="0">
            <x v="0"/>
          </reference>
          <reference field="10" count="1" selected="0">
            <x v="3"/>
          </reference>
        </references>
      </pivotArea>
    </chartFormat>
    <chartFormat chart="11" format="10" series="1">
      <pivotArea type="data" outline="0" fieldPosition="0">
        <references count="1">
          <reference field="4294967294" count="1" selected="0">
            <x v="0"/>
          </reference>
        </references>
      </pivotArea>
    </chartFormat>
    <chartFormat chart="11" format="11">
      <pivotArea type="data" outline="0" fieldPosition="0">
        <references count="2">
          <reference field="4294967294" count="1" selected="0">
            <x v="0"/>
          </reference>
          <reference field="10" count="1" selected="0">
            <x v="0"/>
          </reference>
        </references>
      </pivotArea>
    </chartFormat>
    <chartFormat chart="11" format="12">
      <pivotArea type="data" outline="0" fieldPosition="0">
        <references count="2">
          <reference field="4294967294" count="1" selected="0">
            <x v="0"/>
          </reference>
          <reference field="10" count="1" selected="0">
            <x v="1"/>
          </reference>
        </references>
      </pivotArea>
    </chartFormat>
    <chartFormat chart="11" format="13">
      <pivotArea type="data" outline="0" fieldPosition="0">
        <references count="2">
          <reference field="4294967294" count="1" selected="0">
            <x v="0"/>
          </reference>
          <reference field="10" count="1" selected="0">
            <x v="2"/>
          </reference>
        </references>
      </pivotArea>
    </chartFormat>
    <chartFormat chart="11" format="14">
      <pivotArea type="data" outline="0" fieldPosition="0">
        <references count="2">
          <reference field="4294967294" count="1" selected="0">
            <x v="0"/>
          </reference>
          <reference field="10"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606FC7C-2A35-428A-AE87-A29595CCEAF8}" name="ordertabble"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M22:N35" firstHeaderRow="1" firstDataRow="1" firstDataCol="1"/>
  <pivotFields count="18">
    <pivotField showAll="0"/>
    <pivotField dataField="1" showAll="0"/>
    <pivotField showAll="0"/>
    <pivotField showAll="0"/>
    <pivotField numFmtId="14" showAll="0"/>
    <pivotField numFmtId="14" showAll="0"/>
    <pivotField showAll="0"/>
    <pivotField showAll="0"/>
    <pivotField multipleItemSelectionAllowed="1" showAll="0"/>
    <pivotField showAll="0"/>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12"/>
  </rowFields>
  <rowItems count="13">
    <i>
      <x/>
    </i>
    <i>
      <x v="1"/>
    </i>
    <i>
      <x v="2"/>
    </i>
    <i>
      <x v="3"/>
    </i>
    <i>
      <x v="4"/>
    </i>
    <i>
      <x v="5"/>
    </i>
    <i>
      <x v="6"/>
    </i>
    <i>
      <x v="7"/>
    </i>
    <i>
      <x v="8"/>
    </i>
    <i>
      <x v="9"/>
    </i>
    <i>
      <x v="10"/>
    </i>
    <i>
      <x v="11"/>
    </i>
    <i t="grand">
      <x/>
    </i>
  </rowItems>
  <colItems count="1">
    <i/>
  </colItems>
  <dataFields count="1">
    <dataField name="Count of Customer Name" fld="1" subtotal="count" baseField="0" baseItem="0"/>
  </dataFields>
  <formats count="6">
    <format dxfId="68">
      <pivotArea type="all" dataOnly="0" outline="0" fieldPosition="0"/>
    </format>
    <format dxfId="67">
      <pivotArea outline="0" collapsedLevelsAreSubtotals="1" fieldPosition="0"/>
    </format>
    <format dxfId="66">
      <pivotArea field="12" type="button" dataOnly="0" labelOnly="1" outline="0" axis="axisRow" fieldPosition="0"/>
    </format>
    <format dxfId="65">
      <pivotArea dataOnly="0" labelOnly="1" fieldPosition="0">
        <references count="1">
          <reference field="12" count="0"/>
        </references>
      </pivotArea>
    </format>
    <format dxfId="64">
      <pivotArea dataOnly="0" labelOnly="1" grandRow="1" outline="0" fieldPosition="0"/>
    </format>
    <format dxfId="63">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D815D0B-B03C-4E6C-BAA5-AEB4A548AD47}" name="Monthable"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22:A35" firstHeaderRow="1" firstDataRow="1" firstDataCol="1"/>
  <pivotFields count="18">
    <pivotField showAll="0"/>
    <pivotField showAll="0"/>
    <pivotField showAll="0"/>
    <pivotField showAll="0"/>
    <pivotField numFmtId="14" showAll="0"/>
    <pivotField numFmtId="14" showAll="0"/>
    <pivotField showAll="0"/>
    <pivotField showAll="0"/>
    <pivotField multipleItemSelectionAllowed="1" showAll="0"/>
    <pivotField showAll="0"/>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12"/>
  </rowFields>
  <rowItems count="13">
    <i>
      <x/>
    </i>
    <i>
      <x v="1"/>
    </i>
    <i>
      <x v="2"/>
    </i>
    <i>
      <x v="3"/>
    </i>
    <i>
      <x v="4"/>
    </i>
    <i>
      <x v="5"/>
    </i>
    <i>
      <x v="6"/>
    </i>
    <i>
      <x v="7"/>
    </i>
    <i>
      <x v="8"/>
    </i>
    <i>
      <x v="9"/>
    </i>
    <i>
      <x v="10"/>
    </i>
    <i>
      <x v="11"/>
    </i>
    <i t="grand">
      <x/>
    </i>
  </rowItems>
  <colItems count="1">
    <i/>
  </colItems>
  <formats count="4">
    <format dxfId="72">
      <pivotArea type="all" dataOnly="0" outline="0" fieldPosition="0"/>
    </format>
    <format dxfId="71">
      <pivotArea field="12" type="button" dataOnly="0" labelOnly="1" outline="0" axis="axisRow" fieldPosition="0"/>
    </format>
    <format dxfId="70">
      <pivotArea dataOnly="0" labelOnly="1" fieldPosition="0">
        <references count="1">
          <reference field="12" count="0"/>
        </references>
      </pivotArea>
    </format>
    <format dxfId="69">
      <pivotArea dataOnly="0" labelOnly="1" grandRow="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3B02CC6-B327-4CDD-B6DA-96743BA0944F}" name="PivotTable7"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location ref="C86:D94"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axis="axisRow" showAll="0">
      <items count="8">
        <item x="0"/>
        <item x="1"/>
        <item x="2"/>
        <item x="3"/>
        <item x="6"/>
        <item x="5"/>
        <item x="4"/>
        <item t="default"/>
      </items>
    </pivotField>
    <pivotField showAll="0"/>
    <pivotField showAll="0"/>
    <pivotField dataField="1" showAll="0"/>
    <pivotField showAll="0"/>
  </pivotFields>
  <rowFields count="1">
    <field x="13"/>
  </rowFields>
  <rowItems count="8">
    <i>
      <x/>
    </i>
    <i>
      <x v="1"/>
    </i>
    <i>
      <x v="2"/>
    </i>
    <i>
      <x v="3"/>
    </i>
    <i>
      <x v="4"/>
    </i>
    <i>
      <x v="5"/>
    </i>
    <i>
      <x v="6"/>
    </i>
    <i t="grand">
      <x/>
    </i>
  </rowItems>
  <colItems count="1">
    <i/>
  </colItems>
  <pageFields count="1">
    <pageField fld="8" hier="-1"/>
  </pageFields>
  <dataFields count="1">
    <dataField name=" Sales Revenue" fld="16" baseField="0" baseItem="0"/>
  </dataFields>
  <formats count="6">
    <format dxfId="50">
      <pivotArea type="all" dataOnly="0" outline="0" fieldPosition="0"/>
    </format>
    <format dxfId="49">
      <pivotArea outline="0" collapsedLevelsAreSubtotals="1" fieldPosition="0"/>
    </format>
    <format dxfId="48">
      <pivotArea field="13" type="button" dataOnly="0" labelOnly="1" outline="0" axis="axisRow" fieldPosition="0"/>
    </format>
    <format dxfId="47">
      <pivotArea dataOnly="0" labelOnly="1" fieldPosition="0">
        <references count="1">
          <reference field="13" count="0"/>
        </references>
      </pivotArea>
    </format>
    <format dxfId="46">
      <pivotArea dataOnly="0" labelOnly="1" grandRow="1" outline="0" fieldPosition="0"/>
    </format>
    <format dxfId="45">
      <pivotArea dataOnly="0" labelOnly="1" outline="0" axis="axisValues" fieldPosition="0"/>
    </format>
  </formats>
  <chartFormats count="6">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6"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ABBB608-8080-4A54-A2DF-F6123C92A468}" name="Month"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Q25:T38" firstHeaderRow="0"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12"/>
  </rowFields>
  <rowItems count="13">
    <i>
      <x/>
    </i>
    <i>
      <x v="1"/>
    </i>
    <i>
      <x v="2"/>
    </i>
    <i>
      <x v="3"/>
    </i>
    <i>
      <x v="4"/>
    </i>
    <i>
      <x v="5"/>
    </i>
    <i>
      <x v="6"/>
    </i>
    <i>
      <x v="7"/>
    </i>
    <i>
      <x v="8"/>
    </i>
    <i>
      <x v="9"/>
    </i>
    <i>
      <x v="10"/>
    </i>
    <i>
      <x v="11"/>
    </i>
    <i t="grand">
      <x/>
    </i>
  </rowItems>
  <colFields count="1">
    <field x="-2"/>
  </colFields>
  <colItems count="3">
    <i>
      <x/>
    </i>
    <i i="1">
      <x v="1"/>
    </i>
    <i i="2">
      <x v="2"/>
    </i>
  </colItems>
  <pageFields count="1">
    <pageField fld="8" hier="-1"/>
  </pageFields>
  <dataFields count="3">
    <dataField name="Sum of Total cost" fld="15" baseField="0" baseItem="0"/>
    <dataField name="Sum of Sales Revenue" fld="16" baseField="0" baseItem="0"/>
    <dataField name="Sum of Net profit" fld="17" baseField="0" baseItem="0"/>
  </dataFields>
  <formats count="6">
    <format dxfId="26">
      <pivotArea type="all" dataOnly="0" outline="0" fieldPosition="0"/>
    </format>
    <format dxfId="25">
      <pivotArea outline="0" collapsedLevelsAreSubtotals="1" fieldPosition="0"/>
    </format>
    <format dxfId="24">
      <pivotArea field="12" type="button" dataOnly="0" labelOnly="1" outline="0" axis="axisRow" fieldPosition="0"/>
    </format>
    <format dxfId="23">
      <pivotArea dataOnly="0" labelOnly="1" fieldPosition="0">
        <references count="1">
          <reference field="12" count="0"/>
        </references>
      </pivotArea>
    </format>
    <format dxfId="22">
      <pivotArea dataOnly="0" labelOnly="1" grandRow="1" outline="0" fieldPosition="0"/>
    </format>
    <format dxfId="21">
      <pivotArea dataOnly="0" labelOnly="1" outline="0" fieldPosition="0">
        <references count="1">
          <reference field="4294967294" count="3">
            <x v="0"/>
            <x v="1"/>
            <x v="2"/>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E228769-D78A-4922-8CDF-0E91F4465FD4}" name="KPI2"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F13:F14" firstHeaderRow="1" firstDataRow="1" firstDataCol="0"/>
  <pivotFields count="18">
    <pivotField showAll="0"/>
    <pivotField dataField="1" showAll="0"/>
    <pivotField showAll="0"/>
    <pivotField showAll="0"/>
    <pivotField numFmtId="14" showAll="0"/>
    <pivotField numFmtId="14" showAll="0"/>
    <pivotField showAll="0"/>
    <pivotField showAll="0"/>
    <pivotField multipleItemSelectionAllowed="1" showAll="0"/>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 showAll="0"/>
    <pivotField showAll="0"/>
  </pivotFields>
  <rowItems count="1">
    <i/>
  </rowItems>
  <colItems count="1">
    <i/>
  </colItems>
  <dataFields count="1">
    <dataField name="Count of Customer Name" fld="1" subtotal="count" baseField="0" baseItem="0"/>
  </dataFields>
  <formats count="3">
    <format dxfId="79">
      <pivotArea type="all" dataOnly="0" outline="0" fieldPosition="0"/>
    </format>
    <format dxfId="80">
      <pivotArea outline="0" collapsedLevelsAreSubtotals="1" fieldPosition="0"/>
    </format>
    <format dxfId="8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C54DBF65-AFFE-4F36-89EB-9A2BBC344406}" sourceName="Month">
  <pivotTables>
    <pivotTable tabId="10" name="Monthable"/>
    <pivotTable tabId="10" name="KPI1"/>
    <pivotTable tabId="10" name="KPI2"/>
    <pivotTable tabId="10" name="Status"/>
    <pivotTable tabId="10" name="ordertabble"/>
    <pivotTable tabId="10" name="PivotTable1"/>
    <pivotTable tabId="10" name="PivotTable4"/>
    <pivotTable tabId="10" name="PivotTable6"/>
    <pivotTable tabId="10" name="PivotTable7"/>
    <pivotTable tabId="10" name="PivotTable8"/>
    <pivotTable tabId="10" name="PivotTable9"/>
  </pivotTables>
  <data>
    <tabular pivotCacheId="110308664">
      <items count="12">
        <i x="10" s="1"/>
        <i x="7" s="1"/>
        <i x="3" s="1"/>
        <i x="11" s="1"/>
        <i x="0" s="1"/>
        <i x="5" s="1"/>
        <i x="2" s="1"/>
        <i x="9" s="1"/>
        <i x="8" s="1"/>
        <i x="1" s="1"/>
        <i x="4"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E4B441A2-6D65-45A9-AA67-E90EF5ECBA71}" sourceName="Year">
  <pivotTables>
    <pivotTable tabId="10" name="Month"/>
    <pivotTable tabId="10" name="KPI1"/>
    <pivotTable tabId="10" name="KPI2"/>
    <pivotTable tabId="10" name="Monthable"/>
    <pivotTable tabId="10" name="Status"/>
    <pivotTable tabId="10" name="ordertabble"/>
    <pivotTable tabId="10" name="PivotTable1"/>
    <pivotTable tabId="10" name="PivotTable4"/>
    <pivotTable tabId="10" name="PivotTable6"/>
    <pivotTable tabId="10" name="PivotTable7"/>
    <pivotTable tabId="10" name="PivotTable8"/>
    <pivotTable tabId="10" name="PivotTable9"/>
  </pivotTables>
  <data>
    <tabular pivotCacheId="110308664">
      <items count="2">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3D7F650-014C-424D-8CC1-D67DB08F4BCB}" sourceName="Country">
  <pivotTables>
    <pivotTable tabId="10" name="Status"/>
  </pivotTables>
  <data>
    <tabular pivotCacheId="110308664">
      <items count="7">
        <i x="6" s="1"/>
        <i x="0" s="1"/>
        <i x="5" s="1"/>
        <i x="2" s="1"/>
        <i x="3" s="1"/>
        <i x="1"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18EE6A53-A066-4306-B123-4D069859D88F}" sourceName="Product Category">
  <pivotTables>
    <pivotTable tabId="10" name="Month"/>
  </pivotTables>
  <data>
    <tabular pivotCacheId="110308664">
      <items count="5">
        <i x="2" s="1"/>
        <i x="1" s="1"/>
        <i x="0"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C30C79CC-DABE-4785-BBD2-0D2A37EC836B}" cache="Slicer_Month" caption="Month" rowHeight="241300"/>
  <slicer name="Year" xr10:uid="{4E8AB7B6-64C6-44E0-81BB-EC7AA2C6B245}" cache="Slicer_Year" caption="Year" rowHeight="241300"/>
  <slicer name="Country" xr10:uid="{C1B1731B-068E-438A-8981-AC88AFA0EF8A}" cache="Slicer_Country" caption="Country" rowHeight="241300"/>
  <slicer name="Product Category" xr10:uid="{D0703300-BBC3-429D-AD4E-90B8224131DC}" cache="Slicer_Product_Category" caption="Product Category"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2" xr10:uid="{D2D686F2-5C2A-47C0-9A03-B8C25083A2C5}" cache="Slicer_Month" caption="Month" columnCount="12" showCaption="0" style="Data_professional" rowHeight="576000"/>
  <slicer name="Year 1" xr10:uid="{F52722B6-6692-4173-9CCE-B83A49F9699D}" cache="Slicer_Year" caption="Year" columnCount="2" showCaption="0" style="Data_professional" rowHeight="540000"/>
  <slicer name="Country 1" xr10:uid="{3101094C-0607-4A5A-B981-3D54AC1F28E7}" cache="Slicer_Country" caption="Country" style="Data_professional" rowHeight="241300"/>
  <slicer name="Product Category 1" xr10:uid="{D6A9AAFF-2103-4900-B733-564ABB892EB2}" cache="Slicer_Product_Category" caption="Category" style="Data_professional"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1C1AC23-CC90-4851-AB56-28EBB0CD62BF}" name="Table1" displayName="Table1" ref="A1:R25" totalsRowShown="0">
  <autoFilter ref="A1:R25" xr:uid="{61C1AC23-CC90-4851-AB56-28EBB0CD62BF}"/>
  <tableColumns count="18">
    <tableColumn id="1" xr3:uid="{24ED4631-0F8F-429D-97FC-2A4E4223674D}" name="Order ID"/>
    <tableColumn id="2" xr3:uid="{2C7651D5-5BE9-4660-AA93-21631C956A37}" name="Customer Name"/>
    <tableColumn id="3" xr3:uid="{FE9C465A-6A43-4632-88B4-83A5B4570A2F}" name="Product Category"/>
    <tableColumn id="4" xr3:uid="{B4E4684B-8D9A-4029-BEB2-099ACF018AE9}" name="Product Name"/>
    <tableColumn id="5" xr3:uid="{38BCA2CE-14BB-4EC0-8007-5840E6573672}" name="Order Date" dataDxfId="100"/>
    <tableColumn id="6" xr3:uid="{7CA69C0C-EA54-4E10-BE64-F8A8FAE98F0D}" name="Delivered Date" dataDxfId="99"/>
    <tableColumn id="7" xr3:uid="{2C202DB8-16C0-4CEA-A0A2-063A35EA0055}" name="Quantity"/>
    <tableColumn id="8" xr3:uid="{D6AAA760-FDB4-4DB5-B43C-D601ECF703FB}" name="Unit Price"/>
    <tableColumn id="9" xr3:uid="{98FD8B98-8DD8-432D-AAB6-61C5334F6539}" name="Status"/>
    <tableColumn id="10" xr3:uid="{4EA1C1F2-A5D6-4135-9F0F-233A6E719B90}" name="Country"/>
    <tableColumn id="11" xr3:uid="{88B4A484-5833-462B-8093-055786BF9B27}" name="Payment Method"/>
    <tableColumn id="12" xr3:uid="{02023EEC-8EC0-4676-AE19-CCA819AC2016}" name="Year"/>
    <tableColumn id="13" xr3:uid="{9C6A3B0C-A969-4484-8808-102BFED33986}" name="Month"/>
    <tableColumn id="14" xr3:uid="{FBFAA269-DD7E-49E2-AEAE-95D88EBA4783}" name="Day"/>
    <tableColumn id="15" xr3:uid="{7E496BE2-21CF-4909-800D-32F66AD2BC45}" name="Delivery time"/>
    <tableColumn id="16" xr3:uid="{0ED8E5EB-81CA-4E6C-B27D-34034AC77A5C}" name="Total cost"/>
    <tableColumn id="17" xr3:uid="{DD264EA1-59D1-46A6-986A-20C65789C7AA}" name="Sales Revenue"/>
    <tableColumn id="18" xr3:uid="{13F4579B-EBB6-4275-8ED6-7CD3C634373F}" name="Net profit"/>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2D06152-C70C-4E3C-AED8-B3DCE24AC7EB}" name="Table3" displayName="Table3" ref="A1:R22" totalsRowShown="0">
  <autoFilter ref="A1:R22" xr:uid="{62D06152-C70C-4E3C-AED8-B3DCE24AC7EB}"/>
  <tableColumns count="18">
    <tableColumn id="1" xr3:uid="{3089C717-F8B6-4E08-80A4-5FB05525C11E}" name="Order ID"/>
    <tableColumn id="2" xr3:uid="{5BFBEF35-5BD0-46BA-8109-683C0B1F08CD}" name="Customer Name"/>
    <tableColumn id="3" xr3:uid="{D09759A2-DE4E-47F8-AC40-9820F470AED5}" name="Product Category"/>
    <tableColumn id="4" xr3:uid="{15B63886-288A-4506-BFAF-CDC1F41A62A7}" name="Product Name"/>
    <tableColumn id="5" xr3:uid="{1F5EF241-F41B-479B-B214-5480186DB8C7}" name="Order Date" dataDxfId="98"/>
    <tableColumn id="6" xr3:uid="{E891864A-6FB2-4883-9CA3-E70046451118}" name="Delivered Date" dataDxfId="97"/>
    <tableColumn id="7" xr3:uid="{EE184528-7FB5-4A82-90AC-44BF8E01CC47}" name="Quantity"/>
    <tableColumn id="8" xr3:uid="{6E6DCF5E-80E7-40E4-8B22-9A365ABC05DB}" name="Unit Price"/>
    <tableColumn id="9" xr3:uid="{A28B1EAA-0688-4C96-B621-D62805B72A4A}" name="Status"/>
    <tableColumn id="10" xr3:uid="{D7A00A7B-0FDE-4AE8-8755-7AFED876AF83}" name="Country"/>
    <tableColumn id="11" xr3:uid="{D32851C7-AE5F-4DA7-88A4-CE6DE22BB288}" name="Payment Method"/>
    <tableColumn id="12" xr3:uid="{4C2131B4-D9E5-474A-9FDC-7CC2D8878FCF}" name="Year"/>
    <tableColumn id="13" xr3:uid="{558735F3-AE8C-40DD-BCFB-05539F90B3B4}" name="Month"/>
    <tableColumn id="14" xr3:uid="{D571F8AF-1550-49DF-9147-F1D1F44FF601}" name="Day"/>
    <tableColumn id="15" xr3:uid="{780CF3D8-5154-40B2-BBC1-07FC01B66F78}" name="Delivery time"/>
    <tableColumn id="16" xr3:uid="{6BAB36E8-420B-4F07-B6E7-356478E9342E}" name="Total cost"/>
    <tableColumn id="17" xr3:uid="{E0C4F99F-FA4C-4624-A20D-C84178D6E70F}" name="Sales Revenue"/>
    <tableColumn id="18" xr3:uid="{C37635AC-3640-44C6-BD14-38FC341A37C6}" name="Net profit"/>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F7205ED2-3E65-48EC-BF6A-D5A90015C2BB}" name="Table5" displayName="Table5" ref="A1:R35" totalsRowShown="0">
  <autoFilter ref="A1:R35" xr:uid="{F7205ED2-3E65-48EC-BF6A-D5A90015C2BB}"/>
  <tableColumns count="18">
    <tableColumn id="1" xr3:uid="{46EFF828-22F9-4AF5-9F16-30D1BD8A1474}" name="Order ID"/>
    <tableColumn id="2" xr3:uid="{571491F8-6FD9-4B02-A096-B245597F6E28}" name="Customer Name"/>
    <tableColumn id="3" xr3:uid="{6112E495-4707-4165-B78A-F7E2745B15B9}" name="Product Category"/>
    <tableColumn id="4" xr3:uid="{9C9426DD-85BC-4CF2-B252-C439B42EA341}" name="Product Name"/>
    <tableColumn id="5" xr3:uid="{1135AD09-82C0-44AB-B8E5-8F01B1A9EFE1}" name="Order Date" dataDxfId="96"/>
    <tableColumn id="6" xr3:uid="{1EF8A61C-65C7-44C9-AB01-AD05C746F4EA}" name="Delivered Date" dataDxfId="95"/>
    <tableColumn id="7" xr3:uid="{8E41A1B0-88C7-4D6A-998C-91204DA27EB8}" name="Quantity"/>
    <tableColumn id="8" xr3:uid="{0BD146A9-EF6A-447B-8589-0A4176A319DB}" name="Unit Price"/>
    <tableColumn id="9" xr3:uid="{04DAC24C-559F-498E-9566-1A1192C448A4}" name="Status"/>
    <tableColumn id="10" xr3:uid="{A1E515C0-DA3C-48F6-97E5-F2F24C28E475}" name="Country"/>
    <tableColumn id="11" xr3:uid="{6213AD91-5887-403E-A68B-9AB3D8EDC94A}" name="Payment Method"/>
    <tableColumn id="12" xr3:uid="{33098307-D641-4B7C-AB0E-2083ED452658}" name="Year"/>
    <tableColumn id="13" xr3:uid="{8FAC2F6C-6498-4E80-A55A-6F9C37F0E6D7}" name="Month"/>
    <tableColumn id="14" xr3:uid="{537799D2-D43A-49E8-A4B7-DCB167814CF0}" name="Day"/>
    <tableColumn id="15" xr3:uid="{D7C20E68-E916-4FBB-9BA3-852E727F6858}" name="Delivery time"/>
    <tableColumn id="16" xr3:uid="{EE134DE4-B004-4FEF-9D28-2F781B8B2C1F}" name="Total cost"/>
    <tableColumn id="17" xr3:uid="{B63973F6-6D80-48D7-8B50-2DD1252C3838}" name="Sales Revenue"/>
    <tableColumn id="18" xr3:uid="{53E2EFE6-66A9-4C55-A9DB-37A971F315FD}" name="Net profit"/>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F8F0FF0-7B5D-4E3F-8870-415B158EDF7D}" name="Table4" displayName="Table4" ref="A1:L556" totalsRowShown="0">
  <autoFilter ref="A1:L556" xr:uid="{1F8F0FF0-7B5D-4E3F-8870-415B158EDF7D}"/>
  <tableColumns count="12">
    <tableColumn id="1" xr3:uid="{7A8528C6-CBEA-41DB-8CEA-BCEB48AB3B3E}" name="Order ID"/>
    <tableColumn id="2" xr3:uid="{F993264B-A93F-4DF2-BE13-801584107479}" name="Customer Name"/>
    <tableColumn id="3" xr3:uid="{E5456CA6-EDE6-4F92-8F78-5E24A1DC38C6}" name="Product Category"/>
    <tableColumn id="4" xr3:uid="{5846C833-CD62-4701-8736-67F48F432BC3}" name="Product Name"/>
    <tableColumn id="5" xr3:uid="{3D155A67-79EF-409D-9F99-FB896F36F099}" name="Order Date" dataDxfId="93"/>
    <tableColumn id="6" xr3:uid="{6A45BD76-D0DC-423B-BC8F-06FF9B94B192}" name="Delivered Date" dataDxfId="92"/>
    <tableColumn id="7" xr3:uid="{AC474B0C-5813-4BB2-ADDF-FDDB8AB75F5F}" name="Quantity"/>
    <tableColumn id="8" xr3:uid="{31656D50-1D4E-4DDB-A7E3-CCD64C9EC871}" name="Unit Price"/>
    <tableColumn id="9" xr3:uid="{760D8841-A0CA-4CD6-84A8-BEB29730F3AE}" name="Status"/>
    <tableColumn id="10" xr3:uid="{CD8788F0-BCB8-45B6-8B4A-0723D0413923}" name="Country"/>
    <tableColumn id="11" xr3:uid="{99AB11C1-C59F-4274-BC74-DA9DEF4B9C95}" name="Payment Method"/>
    <tableColumn id="13" xr3:uid="{ECE0DD3B-6CE9-410E-9A0A-914B7B0364EE}" name="Year" dataDxfId="91">
      <calculatedColumnFormula>TEXT(E2,"yyyy")</calculatedColumnFormula>
    </tableColumn>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DA98B38-8F9F-45A2-BE13-D2A0769C8DC4}" name="Table7" displayName="Table7" ref="M1:M556" totalsRowShown="0">
  <autoFilter ref="M1:M556" xr:uid="{1DA98B38-8F9F-45A2-BE13-D2A0769C8DC4}"/>
  <tableColumns count="1">
    <tableColumn id="1" xr3:uid="{2BC57CB6-460A-4025-8510-CEDAD18A6F87}" name="Month" dataDxfId="90">
      <calculatedColumnFormula>TEXT(E2,"mmm")</calculatedColumnFormula>
    </tableColumn>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B255894C-26A2-4458-862C-E87E9BBE5223}" name="Table8" displayName="Table8" ref="N1:N556" totalsRowShown="0">
  <autoFilter ref="N1:N556" xr:uid="{B255894C-26A2-4458-862C-E87E9BBE5223}"/>
  <tableColumns count="1">
    <tableColumn id="1" xr3:uid="{2F7F0114-F348-4DE4-BB96-DFF1F29EF26F}" name="Day" dataDxfId="89">
      <calculatedColumnFormula>TEXT(E2,"DDD")</calculatedColumnFormula>
    </tableColumn>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A598196B-25FD-4212-A480-C85E1CF97B19}" name="Table9" displayName="Table9" ref="O1:R556" totalsRowShown="0">
  <autoFilter ref="O1:R556" xr:uid="{A598196B-25FD-4212-A480-C85E1CF97B19}"/>
  <tableColumns count="4">
    <tableColumn id="1" xr3:uid="{CAF534F7-FB6D-4992-8872-1FC00086FB51}" name="Delivery time" dataDxfId="88">
      <calculatedColumnFormula>DATEDIF(E2,F2,"D")</calculatedColumnFormula>
    </tableColumn>
    <tableColumn id="2" xr3:uid="{982E03BD-D554-416C-91C1-4A0318389799}" name="Total cost" dataDxfId="87">
      <calculatedColumnFormula>ROUND(G2*H2*VLOOKUP(D2,Table2[#All],2,FALSE),0)</calculatedColumnFormula>
    </tableColumn>
    <tableColumn id="3" xr3:uid="{0E2ECC9C-ECE3-4F8B-9B02-B95228EE9C79}" name="Sales Revenue" dataDxfId="86">
      <calculatedColumnFormula>Table4[[#This Row],[Quantity]]*Table4[[#This Row],[Unit Price]]</calculatedColumnFormula>
    </tableColumn>
    <tableColumn id="4" xr3:uid="{A1161176-17F8-40EA-8883-D06B0A6DE3D7}" name="Net profit" dataDxfId="85">
      <calculatedColumnFormula>Table9[[#This Row],[Sales Revenue]]-Table9[[#This Row],[Total cost]]</calculatedColumnFormula>
    </tableColumn>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C97D997-C0FC-4751-8819-B819C34EAD9E}" name="Table2" displayName="Table2" ref="A1:B26" totalsRowShown="0">
  <autoFilter ref="A1:B26" xr:uid="{8C97D997-C0FC-4751-8819-B819C34EAD9E}"/>
  <tableColumns count="2">
    <tableColumn id="1" xr3:uid="{85D68078-008B-4696-AB73-BB195A808710}" name="Product Name"/>
    <tableColumn id="2" xr3:uid="{A817D840-CA0F-432B-8E54-29FE8A2D1897}" name="Cost Percentag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table" Target="../tables/table4.xml"/><Relationship Id="rId1" Type="http://schemas.openxmlformats.org/officeDocument/2006/relationships/printerSettings" Target="../printerSettings/printerSettings3.bin"/><Relationship Id="rId5" Type="http://schemas.openxmlformats.org/officeDocument/2006/relationships/table" Target="../tables/table7.xml"/><Relationship Id="rId4" Type="http://schemas.openxmlformats.org/officeDocument/2006/relationships/table" Target="../tables/table6.xml"/></Relationships>
</file>

<file path=xl/worksheets/_rels/sheet1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8.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openxmlformats.org/officeDocument/2006/relationships/ctrlProp" Target="../ctrlProps/ctrlProp1.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_rels/sheet9.xml.rels><?xml version="1.0" encoding="UTF-8" standalone="yes"?>
<Relationships xmlns="http://schemas.openxmlformats.org/package/2006/relationships"><Relationship Id="rId8" Type="http://schemas.openxmlformats.org/officeDocument/2006/relationships/pivotTable" Target="../pivotTables/pivotTable9.xml"/><Relationship Id="rId13" Type="http://schemas.openxmlformats.org/officeDocument/2006/relationships/drawing" Target="../drawings/drawing2.xml"/><Relationship Id="rId3" Type="http://schemas.openxmlformats.org/officeDocument/2006/relationships/pivotTable" Target="../pivotTables/pivotTable4.xml"/><Relationship Id="rId7" Type="http://schemas.openxmlformats.org/officeDocument/2006/relationships/pivotTable" Target="../pivotTables/pivotTable8.xml"/><Relationship Id="rId12" Type="http://schemas.openxmlformats.org/officeDocument/2006/relationships/pivotTable" Target="../pivotTables/pivotTable13.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11" Type="http://schemas.openxmlformats.org/officeDocument/2006/relationships/pivotTable" Target="../pivotTables/pivotTable12.xml"/><Relationship Id="rId5" Type="http://schemas.openxmlformats.org/officeDocument/2006/relationships/pivotTable" Target="../pivotTables/pivotTable6.xml"/><Relationship Id="rId10" Type="http://schemas.openxmlformats.org/officeDocument/2006/relationships/pivotTable" Target="../pivotTables/pivotTable11.xml"/><Relationship Id="rId4" Type="http://schemas.openxmlformats.org/officeDocument/2006/relationships/pivotTable" Target="../pivotTables/pivotTable5.xml"/><Relationship Id="rId9" Type="http://schemas.openxmlformats.org/officeDocument/2006/relationships/pivotTable" Target="../pivotTables/pivotTable10.xml"/><Relationship Id="rId1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23CCBE-9854-49BD-979E-7199809C9897}">
  <dimension ref="A1:H15"/>
  <sheetViews>
    <sheetView workbookViewId="0">
      <selection sqref="A1:H15"/>
    </sheetView>
  </sheetViews>
  <sheetFormatPr defaultRowHeight="14.5" x14ac:dyDescent="0.35"/>
  <sheetData>
    <row r="1" spans="1:8" x14ac:dyDescent="0.35">
      <c r="A1">
        <v>4</v>
      </c>
      <c r="C1">
        <v>714</v>
      </c>
      <c r="E1">
        <v>952</v>
      </c>
      <c r="G1">
        <v>238</v>
      </c>
    </row>
    <row r="3" spans="1:8" x14ac:dyDescent="0.35">
      <c r="A3" t="s">
        <v>561</v>
      </c>
      <c r="B3">
        <v>7.8519855595667867</v>
      </c>
      <c r="C3" t="s">
        <v>561</v>
      </c>
      <c r="D3">
        <v>1726.6028880866427</v>
      </c>
      <c r="E3" t="s">
        <v>561</v>
      </c>
      <c r="F3">
        <v>2654.5108303249099</v>
      </c>
      <c r="G3" t="s">
        <v>561</v>
      </c>
      <c r="H3">
        <v>927.9079422382672</v>
      </c>
    </row>
    <row r="4" spans="1:8" x14ac:dyDescent="0.35">
      <c r="A4" t="s">
        <v>562</v>
      </c>
      <c r="B4">
        <v>0.16511032340899329</v>
      </c>
      <c r="C4" t="s">
        <v>562</v>
      </c>
      <c r="D4">
        <v>62.666907891395581</v>
      </c>
      <c r="E4" t="s">
        <v>562</v>
      </c>
      <c r="F4">
        <v>93.45576461719844</v>
      </c>
      <c r="G4" t="s">
        <v>562</v>
      </c>
      <c r="H4">
        <v>35.651051155047895</v>
      </c>
    </row>
    <row r="5" spans="1:8" x14ac:dyDescent="0.35">
      <c r="A5" t="s">
        <v>563</v>
      </c>
      <c r="B5">
        <v>7</v>
      </c>
      <c r="C5" t="s">
        <v>563</v>
      </c>
      <c r="D5">
        <v>1270.5</v>
      </c>
      <c r="E5" t="s">
        <v>563</v>
      </c>
      <c r="F5">
        <v>1945</v>
      </c>
      <c r="G5" t="s">
        <v>563</v>
      </c>
      <c r="H5">
        <v>652.5</v>
      </c>
    </row>
    <row r="6" spans="1:8" x14ac:dyDescent="0.35">
      <c r="A6" t="s">
        <v>564</v>
      </c>
      <c r="B6">
        <v>6</v>
      </c>
      <c r="C6" t="s">
        <v>564</v>
      </c>
      <c r="D6">
        <v>34</v>
      </c>
      <c r="E6" t="s">
        <v>564</v>
      </c>
      <c r="F6">
        <v>1512</v>
      </c>
      <c r="G6" t="s">
        <v>564</v>
      </c>
      <c r="H6">
        <v>616</v>
      </c>
    </row>
    <row r="7" spans="1:8" x14ac:dyDescent="0.35">
      <c r="A7" t="s">
        <v>565</v>
      </c>
      <c r="B7">
        <v>3.8862354623088891</v>
      </c>
      <c r="C7" t="s">
        <v>565</v>
      </c>
      <c r="D7">
        <v>1475.0038321802544</v>
      </c>
      <c r="E7" t="s">
        <v>565</v>
      </c>
      <c r="F7">
        <v>2199.6874520855458</v>
      </c>
      <c r="G7" t="s">
        <v>565</v>
      </c>
      <c r="H7">
        <v>839.12608495192933</v>
      </c>
    </row>
    <row r="8" spans="1:8" x14ac:dyDescent="0.35">
      <c r="A8" t="s">
        <v>566</v>
      </c>
      <c r="B8">
        <v>15.102826068507184</v>
      </c>
      <c r="C8" t="s">
        <v>566</v>
      </c>
      <c r="D8">
        <v>2175636.3049464361</v>
      </c>
      <c r="E8" t="s">
        <v>566</v>
      </c>
      <c r="F8">
        <v>4838624.8868626002</v>
      </c>
      <c r="G8" t="s">
        <v>566</v>
      </c>
      <c r="H8">
        <v>704132.58644675254</v>
      </c>
    </row>
    <row r="9" spans="1:8" x14ac:dyDescent="0.35">
      <c r="A9" t="s">
        <v>567</v>
      </c>
      <c r="B9">
        <v>-0.304785907968395</v>
      </c>
      <c r="C9" t="s">
        <v>567</v>
      </c>
      <c r="D9">
        <v>0.5460450660570384</v>
      </c>
      <c r="E9" t="s">
        <v>567</v>
      </c>
      <c r="F9">
        <v>-6.471341206868475E-2</v>
      </c>
      <c r="G9" t="s">
        <v>567</v>
      </c>
      <c r="H9">
        <v>1.436086299523577</v>
      </c>
    </row>
    <row r="10" spans="1:8" x14ac:dyDescent="0.35">
      <c r="A10" t="s">
        <v>568</v>
      </c>
      <c r="B10">
        <v>0.37991142825576019</v>
      </c>
      <c r="C10" t="s">
        <v>568</v>
      </c>
      <c r="D10">
        <v>1.0781189022355033</v>
      </c>
      <c r="E10" t="s">
        <v>568</v>
      </c>
      <c r="F10">
        <v>0.91432732326070854</v>
      </c>
      <c r="G10" t="s">
        <v>568</v>
      </c>
      <c r="H10">
        <v>1.2828898998016167</v>
      </c>
    </row>
    <row r="11" spans="1:8" x14ac:dyDescent="0.35">
      <c r="A11" t="s">
        <v>569</v>
      </c>
      <c r="B11">
        <v>21</v>
      </c>
      <c r="C11" t="s">
        <v>569</v>
      </c>
      <c r="D11">
        <v>7297</v>
      </c>
      <c r="E11" t="s">
        <v>569</v>
      </c>
      <c r="F11">
        <v>9727</v>
      </c>
      <c r="G11" t="s">
        <v>569</v>
      </c>
      <c r="H11">
        <v>4610</v>
      </c>
    </row>
    <row r="12" spans="1:8" x14ac:dyDescent="0.35">
      <c r="A12" t="s">
        <v>570</v>
      </c>
      <c r="B12">
        <v>1</v>
      </c>
      <c r="C12" t="s">
        <v>570</v>
      </c>
      <c r="D12">
        <v>8</v>
      </c>
      <c r="E12" t="s">
        <v>570</v>
      </c>
      <c r="F12">
        <v>13</v>
      </c>
      <c r="G12" t="s">
        <v>570</v>
      </c>
      <c r="H12">
        <v>5</v>
      </c>
    </row>
    <row r="13" spans="1:8" x14ac:dyDescent="0.35">
      <c r="A13" t="s">
        <v>571</v>
      </c>
      <c r="B13">
        <v>22</v>
      </c>
      <c r="C13" t="s">
        <v>571</v>
      </c>
      <c r="D13">
        <v>7305</v>
      </c>
      <c r="E13" t="s">
        <v>571</v>
      </c>
      <c r="F13">
        <v>9740</v>
      </c>
      <c r="G13" t="s">
        <v>571</v>
      </c>
      <c r="H13">
        <v>4615</v>
      </c>
    </row>
    <row r="14" spans="1:8" x14ac:dyDescent="0.35">
      <c r="A14" t="s">
        <v>572</v>
      </c>
      <c r="B14">
        <v>4350</v>
      </c>
      <c r="C14" t="s">
        <v>572</v>
      </c>
      <c r="D14">
        <v>956538</v>
      </c>
      <c r="E14" t="s">
        <v>572</v>
      </c>
      <c r="F14">
        <v>1470599</v>
      </c>
      <c r="G14" t="s">
        <v>572</v>
      </c>
      <c r="H14">
        <v>514061</v>
      </c>
    </row>
    <row r="15" spans="1:8" x14ac:dyDescent="0.35">
      <c r="A15" t="s">
        <v>573</v>
      </c>
      <c r="B15">
        <v>554</v>
      </c>
      <c r="C15" t="s">
        <v>573</v>
      </c>
      <c r="D15">
        <v>554</v>
      </c>
      <c r="E15" t="s">
        <v>573</v>
      </c>
      <c r="F15">
        <v>554</v>
      </c>
      <c r="G15" t="s">
        <v>573</v>
      </c>
      <c r="H15">
        <v>554</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4DB988-F7C5-482F-B3A0-69CD93965C17}">
  <dimension ref="A1"/>
  <sheetViews>
    <sheetView showGridLines="0" zoomScale="96" zoomScaleNormal="96" workbookViewId="0">
      <selection activeCell="I15" sqref="I15"/>
    </sheetView>
  </sheetViews>
  <sheetFormatPr defaultRowHeight="14.5" x14ac:dyDescent="0.35"/>
  <cols>
    <col min="1" max="16384" width="8.7265625" style="28"/>
  </cols>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A42D4C-A94B-445D-B010-B73EF1D61E7D}">
  <dimension ref="A1:R556"/>
  <sheetViews>
    <sheetView zoomScaleNormal="100" workbookViewId="0"/>
  </sheetViews>
  <sheetFormatPr defaultRowHeight="14.5" x14ac:dyDescent="0.35"/>
  <cols>
    <col min="1" max="1" width="10" customWidth="1"/>
    <col min="2" max="2" width="17.7265625" customWidth="1"/>
    <col min="3" max="3" width="17.36328125" customWidth="1"/>
    <col min="4" max="4" width="16" customWidth="1"/>
    <col min="5" max="5" width="12.1796875" style="1" customWidth="1"/>
    <col min="6" max="6" width="17.90625" style="1" customWidth="1"/>
    <col min="7" max="7" width="10.1796875" customWidth="1"/>
    <col min="8" max="8" width="10.90625" customWidth="1"/>
    <col min="9" max="9" width="12.26953125" customWidth="1"/>
    <col min="10" max="10" width="17.7265625" customWidth="1"/>
    <col min="11" max="11" width="17.453125" customWidth="1"/>
    <col min="13" max="14" width="10.26953125" customWidth="1"/>
    <col min="15" max="15" width="13.6328125" customWidth="1"/>
    <col min="16" max="16" width="12.08984375" customWidth="1"/>
    <col min="17" max="17" width="15.81640625" customWidth="1"/>
  </cols>
  <sheetData>
    <row r="1" spans="1:18" x14ac:dyDescent="0.35">
      <c r="A1" t="s">
        <v>0</v>
      </c>
      <c r="B1" t="s">
        <v>1</v>
      </c>
      <c r="C1" t="s">
        <v>2</v>
      </c>
      <c r="D1" t="s">
        <v>3</v>
      </c>
      <c r="E1" s="1" t="s">
        <v>4</v>
      </c>
      <c r="F1" s="1" t="s">
        <v>5</v>
      </c>
      <c r="G1" t="s">
        <v>6</v>
      </c>
      <c r="H1" t="s">
        <v>7</v>
      </c>
      <c r="I1" t="s">
        <v>8</v>
      </c>
      <c r="J1" t="s">
        <v>9</v>
      </c>
      <c r="K1" t="s">
        <v>10</v>
      </c>
      <c r="L1" t="s">
        <v>554</v>
      </c>
      <c r="M1" t="s">
        <v>555</v>
      </c>
      <c r="N1" t="s">
        <v>556</v>
      </c>
      <c r="O1" t="s">
        <v>557</v>
      </c>
      <c r="P1" t="s">
        <v>558</v>
      </c>
      <c r="Q1" t="s">
        <v>559</v>
      </c>
      <c r="R1" t="s">
        <v>560</v>
      </c>
    </row>
    <row r="2" spans="1:18" x14ac:dyDescent="0.35">
      <c r="A2">
        <v>1</v>
      </c>
      <c r="B2" t="s">
        <v>11</v>
      </c>
      <c r="C2" t="s">
        <v>12</v>
      </c>
      <c r="D2" t="s">
        <v>13</v>
      </c>
      <c r="E2" s="1">
        <v>45432</v>
      </c>
      <c r="F2" s="1">
        <v>45436</v>
      </c>
      <c r="G2">
        <v>4</v>
      </c>
      <c r="H2">
        <v>238</v>
      </c>
      <c r="I2" t="s">
        <v>14</v>
      </c>
      <c r="J2" t="s">
        <v>551</v>
      </c>
      <c r="K2" t="s">
        <v>15</v>
      </c>
      <c r="L2" t="str">
        <f t="shared" ref="L2:L65" si="0">TEXT(E2,"yyyy")</f>
        <v>2024</v>
      </c>
      <c r="M2" t="str">
        <f t="shared" ref="M2:M65" si="1">TEXT(E2,"mmm")</f>
        <v>May</v>
      </c>
      <c r="N2" t="str">
        <f t="shared" ref="N2:N65" si="2">TEXT(E2,"DDD")</f>
        <v>Mon</v>
      </c>
      <c r="O2">
        <f t="shared" ref="O2:O65" si="3">DATEDIF(E2,F2,"D")</f>
        <v>4</v>
      </c>
      <c r="P2">
        <f>ROUND(G2*H2*VLOOKUP(D2,Table2[#All],2,FALSE),0)</f>
        <v>714</v>
      </c>
      <c r="Q2">
        <f>Table4[[#This Row],[Quantity]]*Table4[[#This Row],[Unit Price]]</f>
        <v>952</v>
      </c>
      <c r="R2">
        <f>Table9[[#This Row],[Sales Revenue]]-Table9[[#This Row],[Total cost]]</f>
        <v>238</v>
      </c>
    </row>
    <row r="3" spans="1:18" x14ac:dyDescent="0.35">
      <c r="A3">
        <v>2</v>
      </c>
      <c r="B3" t="s">
        <v>16</v>
      </c>
      <c r="C3" t="s">
        <v>17</v>
      </c>
      <c r="D3" t="s">
        <v>18</v>
      </c>
      <c r="E3" s="1">
        <v>45594</v>
      </c>
      <c r="F3" s="1">
        <v>45600</v>
      </c>
      <c r="G3">
        <v>7</v>
      </c>
      <c r="H3">
        <v>42</v>
      </c>
      <c r="I3" t="s">
        <v>14</v>
      </c>
      <c r="J3" t="s">
        <v>551</v>
      </c>
      <c r="K3" t="s">
        <v>19</v>
      </c>
      <c r="L3" t="str">
        <f t="shared" si="0"/>
        <v>2024</v>
      </c>
      <c r="M3" t="str">
        <f t="shared" si="1"/>
        <v>Oct</v>
      </c>
      <c r="N3" t="str">
        <f t="shared" si="2"/>
        <v>Tue</v>
      </c>
      <c r="O3">
        <f t="shared" si="3"/>
        <v>6</v>
      </c>
      <c r="P3">
        <f>ROUND(G3*H3*VLOOKUP(D3,Table2[#All],2,FALSE),0)</f>
        <v>147</v>
      </c>
      <c r="Q3">
        <f>Table4[[#This Row],[Quantity]]*Table4[[#This Row],[Unit Price]]</f>
        <v>294</v>
      </c>
      <c r="R3">
        <f>Table9[[#This Row],[Sales Revenue]]-Table9[[#This Row],[Total cost]]</f>
        <v>147</v>
      </c>
    </row>
    <row r="4" spans="1:18" x14ac:dyDescent="0.35">
      <c r="A4">
        <v>3</v>
      </c>
      <c r="B4" t="s">
        <v>20</v>
      </c>
      <c r="C4" t="s">
        <v>21</v>
      </c>
      <c r="D4" t="s">
        <v>22</v>
      </c>
      <c r="E4" s="1">
        <v>45593</v>
      </c>
      <c r="F4" s="1">
        <v>45603</v>
      </c>
      <c r="G4">
        <v>5</v>
      </c>
      <c r="H4">
        <v>838</v>
      </c>
      <c r="I4" t="s">
        <v>14</v>
      </c>
      <c r="J4" t="s">
        <v>549</v>
      </c>
      <c r="K4" t="s">
        <v>19</v>
      </c>
      <c r="L4" t="str">
        <f t="shared" si="0"/>
        <v>2024</v>
      </c>
      <c r="M4" t="str">
        <f t="shared" si="1"/>
        <v>Oct</v>
      </c>
      <c r="N4" t="str">
        <f t="shared" si="2"/>
        <v>Mon</v>
      </c>
      <c r="O4">
        <f t="shared" si="3"/>
        <v>10</v>
      </c>
      <c r="P4">
        <f>ROUND(G4*H4*VLOOKUP(D4,Table2[#All],2,FALSE),0)</f>
        <v>3143</v>
      </c>
      <c r="Q4">
        <f>Table4[[#This Row],[Quantity]]*Table4[[#This Row],[Unit Price]]</f>
        <v>4190</v>
      </c>
      <c r="R4">
        <f>Table9[[#This Row],[Sales Revenue]]-Table9[[#This Row],[Total cost]]</f>
        <v>1047</v>
      </c>
    </row>
    <row r="5" spans="1:18" x14ac:dyDescent="0.35">
      <c r="A5">
        <v>4</v>
      </c>
      <c r="B5" t="s">
        <v>23</v>
      </c>
      <c r="C5" t="s">
        <v>24</v>
      </c>
      <c r="D5" t="s">
        <v>25</v>
      </c>
      <c r="E5" s="1">
        <v>45434</v>
      </c>
      <c r="F5" s="1">
        <v>45439</v>
      </c>
      <c r="G5">
        <v>3</v>
      </c>
      <c r="H5">
        <v>230</v>
      </c>
      <c r="I5" t="s">
        <v>14</v>
      </c>
      <c r="J5" t="s">
        <v>549</v>
      </c>
      <c r="K5" t="s">
        <v>19</v>
      </c>
      <c r="L5" t="str">
        <f t="shared" si="0"/>
        <v>2024</v>
      </c>
      <c r="M5" t="str">
        <f t="shared" si="1"/>
        <v>May</v>
      </c>
      <c r="N5" t="str">
        <f t="shared" si="2"/>
        <v>Wed</v>
      </c>
      <c r="O5">
        <f t="shared" si="3"/>
        <v>5</v>
      </c>
      <c r="P5">
        <f>ROUND(G5*H5*VLOOKUP(D5,Table2[#All],2,FALSE),0)</f>
        <v>380</v>
      </c>
      <c r="Q5">
        <f>Table4[[#This Row],[Quantity]]*Table4[[#This Row],[Unit Price]]</f>
        <v>690</v>
      </c>
      <c r="R5">
        <f>Table9[[#This Row],[Sales Revenue]]-Table9[[#This Row],[Total cost]]</f>
        <v>310</v>
      </c>
    </row>
    <row r="6" spans="1:18" x14ac:dyDescent="0.35">
      <c r="A6">
        <v>5</v>
      </c>
      <c r="B6" t="s">
        <v>26</v>
      </c>
      <c r="C6" t="s">
        <v>12</v>
      </c>
      <c r="D6" t="s">
        <v>27</v>
      </c>
      <c r="E6" s="1">
        <v>45566</v>
      </c>
      <c r="F6" s="1">
        <v>45582</v>
      </c>
      <c r="G6">
        <v>2</v>
      </c>
      <c r="H6">
        <v>954</v>
      </c>
      <c r="I6" t="s">
        <v>28</v>
      </c>
      <c r="J6" t="s">
        <v>550</v>
      </c>
      <c r="K6" t="s">
        <v>29</v>
      </c>
      <c r="L6" t="str">
        <f t="shared" si="0"/>
        <v>2024</v>
      </c>
      <c r="M6" t="str">
        <f t="shared" si="1"/>
        <v>Oct</v>
      </c>
      <c r="N6" t="str">
        <f t="shared" si="2"/>
        <v>Tue</v>
      </c>
      <c r="O6">
        <f t="shared" si="3"/>
        <v>16</v>
      </c>
      <c r="P6">
        <f>ROUND(G6*H6*VLOOKUP(D6,Table2[#All],2,FALSE),0)</f>
        <v>1240</v>
      </c>
      <c r="Q6">
        <f>Table4[[#This Row],[Quantity]]*Table4[[#This Row],[Unit Price]]</f>
        <v>1908</v>
      </c>
      <c r="R6">
        <f>Table9[[#This Row],[Sales Revenue]]-Table9[[#This Row],[Total cost]]</f>
        <v>668</v>
      </c>
    </row>
    <row r="7" spans="1:18" x14ac:dyDescent="0.35">
      <c r="A7">
        <v>6</v>
      </c>
      <c r="B7" t="s">
        <v>30</v>
      </c>
      <c r="C7" t="s">
        <v>31</v>
      </c>
      <c r="D7" t="s">
        <v>32</v>
      </c>
      <c r="E7" s="1">
        <v>45477</v>
      </c>
      <c r="F7" s="1">
        <v>45483</v>
      </c>
      <c r="G7">
        <v>10</v>
      </c>
      <c r="H7">
        <v>206</v>
      </c>
      <c r="I7" t="s">
        <v>14</v>
      </c>
      <c r="J7" t="s">
        <v>33</v>
      </c>
      <c r="K7" t="s">
        <v>29</v>
      </c>
      <c r="L7" t="str">
        <f t="shared" si="0"/>
        <v>2024</v>
      </c>
      <c r="M7" t="str">
        <f t="shared" si="1"/>
        <v>Jul</v>
      </c>
      <c r="N7" t="str">
        <f t="shared" si="2"/>
        <v>Thu</v>
      </c>
      <c r="O7">
        <f t="shared" si="3"/>
        <v>6</v>
      </c>
      <c r="P7">
        <f>ROUND(G7*H7*VLOOKUP(D7,Table2[#All],2,FALSE),0)</f>
        <v>1545</v>
      </c>
      <c r="Q7">
        <f>Table4[[#This Row],[Quantity]]*Table4[[#This Row],[Unit Price]]</f>
        <v>2060</v>
      </c>
      <c r="R7">
        <f>Table9[[#This Row],[Sales Revenue]]-Table9[[#This Row],[Total cost]]</f>
        <v>515</v>
      </c>
    </row>
    <row r="8" spans="1:18" x14ac:dyDescent="0.35">
      <c r="A8">
        <v>7</v>
      </c>
      <c r="B8" t="s">
        <v>34</v>
      </c>
      <c r="C8" t="s">
        <v>24</v>
      </c>
      <c r="D8" t="s">
        <v>25</v>
      </c>
      <c r="E8" s="1">
        <v>45375</v>
      </c>
      <c r="F8" s="1">
        <v>45387</v>
      </c>
      <c r="G8">
        <v>6</v>
      </c>
      <c r="H8">
        <v>373</v>
      </c>
      <c r="I8" t="s">
        <v>28</v>
      </c>
      <c r="J8" t="s">
        <v>551</v>
      </c>
      <c r="K8" t="s">
        <v>29</v>
      </c>
      <c r="L8" t="str">
        <f t="shared" si="0"/>
        <v>2024</v>
      </c>
      <c r="M8" t="str">
        <f t="shared" si="1"/>
        <v>Mar</v>
      </c>
      <c r="N8" t="str">
        <f t="shared" si="2"/>
        <v>Sun</v>
      </c>
      <c r="O8">
        <f t="shared" si="3"/>
        <v>12</v>
      </c>
      <c r="P8">
        <f>ROUND(G8*H8*VLOOKUP(D8,Table2[#All],2,FALSE),0)</f>
        <v>1231</v>
      </c>
      <c r="Q8">
        <f>Table4[[#This Row],[Quantity]]*Table4[[#This Row],[Unit Price]]</f>
        <v>2238</v>
      </c>
      <c r="R8">
        <f>Table9[[#This Row],[Sales Revenue]]-Table9[[#This Row],[Total cost]]</f>
        <v>1007</v>
      </c>
    </row>
    <row r="9" spans="1:18" x14ac:dyDescent="0.35">
      <c r="A9">
        <v>8</v>
      </c>
      <c r="B9" t="s">
        <v>35</v>
      </c>
      <c r="C9" t="s">
        <v>12</v>
      </c>
      <c r="D9" t="s">
        <v>36</v>
      </c>
      <c r="E9" s="1">
        <v>45617</v>
      </c>
      <c r="F9" s="1">
        <v>45627</v>
      </c>
      <c r="G9">
        <v>3</v>
      </c>
      <c r="H9">
        <v>556</v>
      </c>
      <c r="I9" t="s">
        <v>14</v>
      </c>
      <c r="J9" t="s">
        <v>33</v>
      </c>
      <c r="K9" t="s">
        <v>19</v>
      </c>
      <c r="L9" t="str">
        <f t="shared" si="0"/>
        <v>2024</v>
      </c>
      <c r="M9" t="str">
        <f t="shared" si="1"/>
        <v>Nov</v>
      </c>
      <c r="N9" t="str">
        <f t="shared" si="2"/>
        <v>Thu</v>
      </c>
      <c r="O9">
        <f t="shared" si="3"/>
        <v>10</v>
      </c>
      <c r="P9">
        <f>ROUND(G9*H9*VLOOKUP(D9,Table2[#All],2,FALSE),0)</f>
        <v>1334</v>
      </c>
      <c r="Q9">
        <f>Table4[[#This Row],[Quantity]]*Table4[[#This Row],[Unit Price]]</f>
        <v>1668</v>
      </c>
      <c r="R9">
        <f>Table9[[#This Row],[Sales Revenue]]-Table9[[#This Row],[Total cost]]</f>
        <v>334</v>
      </c>
    </row>
    <row r="10" spans="1:18" x14ac:dyDescent="0.35">
      <c r="A10">
        <v>9</v>
      </c>
      <c r="B10" t="s">
        <v>37</v>
      </c>
      <c r="C10" t="s">
        <v>24</v>
      </c>
      <c r="D10" t="s">
        <v>38</v>
      </c>
      <c r="E10" s="1">
        <v>45430</v>
      </c>
      <c r="F10" s="1">
        <v>45434</v>
      </c>
      <c r="G10">
        <v>9</v>
      </c>
      <c r="H10">
        <v>234</v>
      </c>
      <c r="I10" t="s">
        <v>14</v>
      </c>
      <c r="J10" t="s">
        <v>33</v>
      </c>
      <c r="K10" t="s">
        <v>19</v>
      </c>
      <c r="L10" t="str">
        <f t="shared" si="0"/>
        <v>2024</v>
      </c>
      <c r="M10" t="str">
        <f t="shared" si="1"/>
        <v>May</v>
      </c>
      <c r="N10" t="str">
        <f t="shared" si="2"/>
        <v>Sat</v>
      </c>
      <c r="O10">
        <f t="shared" si="3"/>
        <v>4</v>
      </c>
      <c r="P10">
        <f>ROUND(G10*H10*VLOOKUP(D10,Table2[#All],2,FALSE),0)</f>
        <v>1053</v>
      </c>
      <c r="Q10">
        <f>Table4[[#This Row],[Quantity]]*Table4[[#This Row],[Unit Price]]</f>
        <v>2106</v>
      </c>
      <c r="R10">
        <f>Table9[[#This Row],[Sales Revenue]]-Table9[[#This Row],[Total cost]]</f>
        <v>1053</v>
      </c>
    </row>
    <row r="11" spans="1:18" x14ac:dyDescent="0.35">
      <c r="A11">
        <v>10</v>
      </c>
      <c r="B11" t="s">
        <v>39</v>
      </c>
      <c r="C11" t="s">
        <v>21</v>
      </c>
      <c r="D11" t="s">
        <v>40</v>
      </c>
      <c r="E11" s="1">
        <v>45453</v>
      </c>
      <c r="F11" s="1">
        <v>45468</v>
      </c>
      <c r="G11">
        <v>7</v>
      </c>
      <c r="H11">
        <v>284</v>
      </c>
      <c r="I11" t="s">
        <v>28</v>
      </c>
      <c r="J11" t="s">
        <v>551</v>
      </c>
      <c r="K11" t="s">
        <v>19</v>
      </c>
      <c r="L11" t="str">
        <f t="shared" si="0"/>
        <v>2024</v>
      </c>
      <c r="M11" t="str">
        <f t="shared" si="1"/>
        <v>Jun</v>
      </c>
      <c r="N11" t="str">
        <f t="shared" si="2"/>
        <v>Mon</v>
      </c>
      <c r="O11">
        <f t="shared" si="3"/>
        <v>15</v>
      </c>
      <c r="P11">
        <f>ROUND(G11*H11*VLOOKUP(D11,Table2[#All],2,FALSE),0)</f>
        <v>1292</v>
      </c>
      <c r="Q11">
        <f>Table4[[#This Row],[Quantity]]*Table4[[#This Row],[Unit Price]]</f>
        <v>1988</v>
      </c>
      <c r="R11">
        <f>Table9[[#This Row],[Sales Revenue]]-Table9[[#This Row],[Total cost]]</f>
        <v>696</v>
      </c>
    </row>
    <row r="12" spans="1:18" x14ac:dyDescent="0.35">
      <c r="A12">
        <v>11</v>
      </c>
      <c r="B12" t="s">
        <v>41</v>
      </c>
      <c r="C12" t="s">
        <v>31</v>
      </c>
      <c r="D12" t="s">
        <v>42</v>
      </c>
      <c r="E12" s="1">
        <v>45627</v>
      </c>
      <c r="F12" s="1">
        <v>45636</v>
      </c>
      <c r="G12">
        <v>8</v>
      </c>
      <c r="H12">
        <v>415</v>
      </c>
      <c r="I12" t="s">
        <v>14</v>
      </c>
      <c r="J12" t="s">
        <v>33</v>
      </c>
      <c r="K12" t="s">
        <v>29</v>
      </c>
      <c r="L12" t="str">
        <f t="shared" si="0"/>
        <v>2024</v>
      </c>
      <c r="M12" t="str">
        <f t="shared" si="1"/>
        <v>Dec</v>
      </c>
      <c r="N12" t="str">
        <f t="shared" si="2"/>
        <v>Sun</v>
      </c>
      <c r="O12">
        <f t="shared" si="3"/>
        <v>9</v>
      </c>
      <c r="P12">
        <f>ROUND(G12*H12*VLOOKUP(D12,Table2[#All],2,FALSE),0)</f>
        <v>2158</v>
      </c>
      <c r="Q12">
        <f>Table4[[#This Row],[Quantity]]*Table4[[#This Row],[Unit Price]]</f>
        <v>3320</v>
      </c>
      <c r="R12">
        <f>Table9[[#This Row],[Sales Revenue]]-Table9[[#This Row],[Total cost]]</f>
        <v>1162</v>
      </c>
    </row>
    <row r="13" spans="1:18" x14ac:dyDescent="0.35">
      <c r="A13">
        <v>12</v>
      </c>
      <c r="B13" t="s">
        <v>43</v>
      </c>
      <c r="C13" t="s">
        <v>17</v>
      </c>
      <c r="D13" t="s">
        <v>44</v>
      </c>
      <c r="E13" s="1">
        <v>45477</v>
      </c>
      <c r="F13" s="1">
        <v>45480</v>
      </c>
      <c r="G13">
        <v>4</v>
      </c>
      <c r="H13">
        <v>151</v>
      </c>
      <c r="I13" t="s">
        <v>14</v>
      </c>
      <c r="J13" t="s">
        <v>33</v>
      </c>
      <c r="K13" t="s">
        <v>19</v>
      </c>
      <c r="L13" t="str">
        <f t="shared" si="0"/>
        <v>2024</v>
      </c>
      <c r="M13" t="str">
        <f t="shared" si="1"/>
        <v>Jul</v>
      </c>
      <c r="N13" t="str">
        <f t="shared" si="2"/>
        <v>Thu</v>
      </c>
      <c r="O13">
        <f t="shared" si="3"/>
        <v>3</v>
      </c>
      <c r="P13">
        <f>ROUND(G13*H13*VLOOKUP(D13,Table2[#All],2,FALSE),0)</f>
        <v>362</v>
      </c>
      <c r="Q13">
        <f>Table4[[#This Row],[Quantity]]*Table4[[#This Row],[Unit Price]]</f>
        <v>604</v>
      </c>
      <c r="R13">
        <f>Table9[[#This Row],[Sales Revenue]]-Table9[[#This Row],[Total cost]]</f>
        <v>242</v>
      </c>
    </row>
    <row r="14" spans="1:18" x14ac:dyDescent="0.35">
      <c r="A14">
        <v>13</v>
      </c>
      <c r="B14" t="s">
        <v>45</v>
      </c>
      <c r="C14" t="s">
        <v>12</v>
      </c>
      <c r="D14" t="s">
        <v>13</v>
      </c>
      <c r="E14" s="1">
        <v>45370</v>
      </c>
      <c r="F14" s="1">
        <v>45380</v>
      </c>
      <c r="G14">
        <v>3</v>
      </c>
      <c r="H14">
        <v>821</v>
      </c>
      <c r="I14" t="s">
        <v>28</v>
      </c>
      <c r="J14" t="s">
        <v>33</v>
      </c>
      <c r="K14" t="s">
        <v>46</v>
      </c>
      <c r="L14" t="str">
        <f t="shared" si="0"/>
        <v>2024</v>
      </c>
      <c r="M14" t="str">
        <f t="shared" si="1"/>
        <v>Mar</v>
      </c>
      <c r="N14" t="str">
        <f t="shared" si="2"/>
        <v>Tue</v>
      </c>
      <c r="O14">
        <f t="shared" si="3"/>
        <v>10</v>
      </c>
      <c r="P14">
        <f>ROUND(G14*H14*VLOOKUP(D14,Table2[#All],2,FALSE),0)</f>
        <v>1847</v>
      </c>
      <c r="Q14">
        <f>Table4[[#This Row],[Quantity]]*Table4[[#This Row],[Unit Price]]</f>
        <v>2463</v>
      </c>
      <c r="R14">
        <f>Table9[[#This Row],[Sales Revenue]]-Table9[[#This Row],[Total cost]]</f>
        <v>616</v>
      </c>
    </row>
    <row r="15" spans="1:18" x14ac:dyDescent="0.35">
      <c r="A15">
        <v>14</v>
      </c>
      <c r="B15" t="s">
        <v>47</v>
      </c>
      <c r="C15" t="s">
        <v>12</v>
      </c>
      <c r="D15" t="s">
        <v>27</v>
      </c>
      <c r="E15" s="1">
        <v>45487</v>
      </c>
      <c r="F15" s="1">
        <v>45501</v>
      </c>
      <c r="G15">
        <v>10</v>
      </c>
      <c r="H15">
        <v>489</v>
      </c>
      <c r="I15" t="s">
        <v>28</v>
      </c>
      <c r="J15" t="s">
        <v>33</v>
      </c>
      <c r="K15" t="s">
        <v>29</v>
      </c>
      <c r="L15" t="str">
        <f t="shared" si="0"/>
        <v>2024</v>
      </c>
      <c r="M15" t="str">
        <f t="shared" si="1"/>
        <v>Jul</v>
      </c>
      <c r="N15" t="str">
        <f t="shared" si="2"/>
        <v>Sun</v>
      </c>
      <c r="O15">
        <f t="shared" si="3"/>
        <v>14</v>
      </c>
      <c r="P15">
        <f>ROUND(G15*H15*VLOOKUP(D15,Table2[#All],2,FALSE),0)</f>
        <v>3179</v>
      </c>
      <c r="Q15">
        <f>Table4[[#This Row],[Quantity]]*Table4[[#This Row],[Unit Price]]</f>
        <v>4890</v>
      </c>
      <c r="R15">
        <f>Table9[[#This Row],[Sales Revenue]]-Table9[[#This Row],[Total cost]]</f>
        <v>1711</v>
      </c>
    </row>
    <row r="16" spans="1:18" x14ac:dyDescent="0.35">
      <c r="A16">
        <v>15</v>
      </c>
      <c r="B16" t="s">
        <v>48</v>
      </c>
      <c r="C16" t="s">
        <v>12</v>
      </c>
      <c r="D16" t="s">
        <v>13</v>
      </c>
      <c r="E16" s="1">
        <v>45641</v>
      </c>
      <c r="F16" s="1">
        <v>45650</v>
      </c>
      <c r="G16">
        <v>9</v>
      </c>
      <c r="H16">
        <v>778</v>
      </c>
      <c r="I16" t="s">
        <v>14</v>
      </c>
      <c r="J16" t="s">
        <v>547</v>
      </c>
      <c r="K16" t="s">
        <v>29</v>
      </c>
      <c r="L16" t="str">
        <f t="shared" si="0"/>
        <v>2024</v>
      </c>
      <c r="M16" t="str">
        <f t="shared" si="1"/>
        <v>Dec</v>
      </c>
      <c r="N16" t="str">
        <f t="shared" si="2"/>
        <v>Sun</v>
      </c>
      <c r="O16">
        <f t="shared" si="3"/>
        <v>9</v>
      </c>
      <c r="P16">
        <f>ROUND(G16*H16*VLOOKUP(D16,Table2[#All],2,FALSE),0)</f>
        <v>5252</v>
      </c>
      <c r="Q16">
        <f>Table4[[#This Row],[Quantity]]*Table4[[#This Row],[Unit Price]]</f>
        <v>7002</v>
      </c>
      <c r="R16">
        <f>Table9[[#This Row],[Sales Revenue]]-Table9[[#This Row],[Total cost]]</f>
        <v>1750</v>
      </c>
    </row>
    <row r="17" spans="1:18" x14ac:dyDescent="0.35">
      <c r="A17">
        <v>16</v>
      </c>
      <c r="B17" t="s">
        <v>49</v>
      </c>
      <c r="C17" t="s">
        <v>31</v>
      </c>
      <c r="D17" t="s">
        <v>50</v>
      </c>
      <c r="E17" s="1">
        <v>45372</v>
      </c>
      <c r="F17" s="1">
        <v>45380</v>
      </c>
      <c r="G17">
        <v>8</v>
      </c>
      <c r="H17">
        <v>13</v>
      </c>
      <c r="I17" t="s">
        <v>28</v>
      </c>
      <c r="J17" t="s">
        <v>33</v>
      </c>
      <c r="K17" t="s">
        <v>46</v>
      </c>
      <c r="L17" t="str">
        <f t="shared" si="0"/>
        <v>2024</v>
      </c>
      <c r="M17" t="str">
        <f t="shared" si="1"/>
        <v>Mar</v>
      </c>
      <c r="N17" t="str">
        <f t="shared" si="2"/>
        <v>Thu</v>
      </c>
      <c r="O17">
        <f t="shared" si="3"/>
        <v>8</v>
      </c>
      <c r="P17">
        <f>ROUND(G17*H17*VLOOKUP(D17,Table2[#All],2,FALSE),0)</f>
        <v>73</v>
      </c>
      <c r="Q17">
        <f>Table4[[#This Row],[Quantity]]*Table4[[#This Row],[Unit Price]]</f>
        <v>104</v>
      </c>
      <c r="R17">
        <f>Table9[[#This Row],[Sales Revenue]]-Table9[[#This Row],[Total cost]]</f>
        <v>31</v>
      </c>
    </row>
    <row r="18" spans="1:18" x14ac:dyDescent="0.35">
      <c r="A18">
        <v>17</v>
      </c>
      <c r="B18" t="s">
        <v>51</v>
      </c>
      <c r="C18" t="s">
        <v>21</v>
      </c>
      <c r="D18" t="s">
        <v>52</v>
      </c>
      <c r="E18" s="1">
        <v>45346</v>
      </c>
      <c r="F18" s="1">
        <v>45354</v>
      </c>
      <c r="G18">
        <v>5</v>
      </c>
      <c r="H18">
        <v>871</v>
      </c>
      <c r="I18" t="s">
        <v>28</v>
      </c>
      <c r="J18" t="s">
        <v>33</v>
      </c>
      <c r="K18" t="s">
        <v>15</v>
      </c>
      <c r="L18" t="str">
        <f t="shared" si="0"/>
        <v>2024</v>
      </c>
      <c r="M18" t="str">
        <f t="shared" si="1"/>
        <v>Feb</v>
      </c>
      <c r="N18" t="str">
        <f t="shared" si="2"/>
        <v>Sat</v>
      </c>
      <c r="O18">
        <f t="shared" si="3"/>
        <v>8</v>
      </c>
      <c r="P18">
        <f>ROUND(G18*H18*VLOOKUP(D18,Table2[#All],2,FALSE),0)</f>
        <v>3049</v>
      </c>
      <c r="Q18">
        <f>Table4[[#This Row],[Quantity]]*Table4[[#This Row],[Unit Price]]</f>
        <v>4355</v>
      </c>
      <c r="R18">
        <f>Table9[[#This Row],[Sales Revenue]]-Table9[[#This Row],[Total cost]]</f>
        <v>1306</v>
      </c>
    </row>
    <row r="19" spans="1:18" x14ac:dyDescent="0.35">
      <c r="A19">
        <v>18</v>
      </c>
      <c r="B19" t="s">
        <v>53</v>
      </c>
      <c r="C19" t="s">
        <v>21</v>
      </c>
      <c r="D19" t="s">
        <v>54</v>
      </c>
      <c r="E19" s="1">
        <v>45483</v>
      </c>
      <c r="F19" s="1">
        <v>45492</v>
      </c>
      <c r="G19">
        <v>3</v>
      </c>
      <c r="H19">
        <v>562</v>
      </c>
      <c r="I19" t="s">
        <v>14</v>
      </c>
      <c r="J19" t="s">
        <v>549</v>
      </c>
      <c r="K19" t="s">
        <v>46</v>
      </c>
      <c r="L19" t="str">
        <f t="shared" si="0"/>
        <v>2024</v>
      </c>
      <c r="M19" t="str">
        <f t="shared" si="1"/>
        <v>Jul</v>
      </c>
      <c r="N19" t="str">
        <f t="shared" si="2"/>
        <v>Wed</v>
      </c>
      <c r="O19">
        <f t="shared" si="3"/>
        <v>9</v>
      </c>
      <c r="P19">
        <f>ROUND(G19*H19*VLOOKUP(D19,Table2[#All],2,FALSE),0)</f>
        <v>1180</v>
      </c>
      <c r="Q19">
        <f>Table4[[#This Row],[Quantity]]*Table4[[#This Row],[Unit Price]]</f>
        <v>1686</v>
      </c>
      <c r="R19">
        <f>Table9[[#This Row],[Sales Revenue]]-Table9[[#This Row],[Total cost]]</f>
        <v>506</v>
      </c>
    </row>
    <row r="20" spans="1:18" x14ac:dyDescent="0.35">
      <c r="A20">
        <v>19</v>
      </c>
      <c r="B20" t="s">
        <v>55</v>
      </c>
      <c r="C20" t="s">
        <v>17</v>
      </c>
      <c r="D20" t="s">
        <v>56</v>
      </c>
      <c r="E20" s="1">
        <v>45542</v>
      </c>
      <c r="F20" s="1">
        <v>45552</v>
      </c>
      <c r="G20">
        <v>1</v>
      </c>
      <c r="H20">
        <v>124</v>
      </c>
      <c r="I20" t="s">
        <v>14</v>
      </c>
      <c r="J20" t="s">
        <v>547</v>
      </c>
      <c r="K20" t="s">
        <v>15</v>
      </c>
      <c r="L20" t="str">
        <f t="shared" si="0"/>
        <v>2024</v>
      </c>
      <c r="M20" t="str">
        <f t="shared" si="1"/>
        <v>Sep</v>
      </c>
      <c r="N20" t="str">
        <f t="shared" si="2"/>
        <v>Sat</v>
      </c>
      <c r="O20">
        <f t="shared" si="3"/>
        <v>10</v>
      </c>
      <c r="P20">
        <f>ROUND(G20*H20*VLOOKUP(D20,Table2[#All],2,FALSE),0)</f>
        <v>68</v>
      </c>
      <c r="Q20">
        <f>Table4[[#This Row],[Quantity]]*Table4[[#This Row],[Unit Price]]</f>
        <v>124</v>
      </c>
      <c r="R20">
        <f>Table9[[#This Row],[Sales Revenue]]-Table9[[#This Row],[Total cost]]</f>
        <v>56</v>
      </c>
    </row>
    <row r="21" spans="1:18" x14ac:dyDescent="0.35">
      <c r="A21">
        <v>20</v>
      </c>
      <c r="B21" t="s">
        <v>57</v>
      </c>
      <c r="C21" t="s">
        <v>12</v>
      </c>
      <c r="D21" t="s">
        <v>58</v>
      </c>
      <c r="E21" s="1">
        <v>45582</v>
      </c>
      <c r="F21" s="1">
        <v>45588</v>
      </c>
      <c r="G21">
        <v>2</v>
      </c>
      <c r="H21">
        <v>97</v>
      </c>
      <c r="I21" t="s">
        <v>14</v>
      </c>
      <c r="J21" t="s">
        <v>33</v>
      </c>
      <c r="K21" t="s">
        <v>46</v>
      </c>
      <c r="L21" t="str">
        <f t="shared" si="0"/>
        <v>2024</v>
      </c>
      <c r="M21" t="str">
        <f t="shared" si="1"/>
        <v>Oct</v>
      </c>
      <c r="N21" t="str">
        <f t="shared" si="2"/>
        <v>Thu</v>
      </c>
      <c r="O21">
        <f t="shared" si="3"/>
        <v>6</v>
      </c>
      <c r="P21">
        <f>ROUND(G21*H21*VLOOKUP(D21,Table2[#All],2,FALSE),0)</f>
        <v>165</v>
      </c>
      <c r="Q21">
        <f>Table4[[#This Row],[Quantity]]*Table4[[#This Row],[Unit Price]]</f>
        <v>194</v>
      </c>
      <c r="R21">
        <f>Table9[[#This Row],[Sales Revenue]]-Table9[[#This Row],[Total cost]]</f>
        <v>29</v>
      </c>
    </row>
    <row r="22" spans="1:18" x14ac:dyDescent="0.35">
      <c r="A22">
        <v>21</v>
      </c>
      <c r="B22" t="s">
        <v>43</v>
      </c>
      <c r="C22" t="s">
        <v>17</v>
      </c>
      <c r="D22" t="s">
        <v>44</v>
      </c>
      <c r="E22" s="1">
        <v>45477</v>
      </c>
      <c r="F22" s="1">
        <v>45480</v>
      </c>
      <c r="G22">
        <v>4</v>
      </c>
      <c r="H22">
        <v>151</v>
      </c>
      <c r="I22" t="s">
        <v>14</v>
      </c>
      <c r="J22" t="s">
        <v>33</v>
      </c>
      <c r="K22" t="s">
        <v>15</v>
      </c>
      <c r="L22" t="str">
        <f t="shared" si="0"/>
        <v>2024</v>
      </c>
      <c r="M22" t="str">
        <f t="shared" si="1"/>
        <v>Jul</v>
      </c>
      <c r="N22" t="str">
        <f t="shared" si="2"/>
        <v>Thu</v>
      </c>
      <c r="O22">
        <f t="shared" si="3"/>
        <v>3</v>
      </c>
      <c r="P22">
        <f>ROUND(G22*H22*VLOOKUP(D22,Table2[#All],2,FALSE),0)</f>
        <v>362</v>
      </c>
      <c r="Q22">
        <f>Table4[[#This Row],[Quantity]]*Table4[[#This Row],[Unit Price]]</f>
        <v>604</v>
      </c>
      <c r="R22">
        <f>Table9[[#This Row],[Sales Revenue]]-Table9[[#This Row],[Total cost]]</f>
        <v>242</v>
      </c>
    </row>
    <row r="23" spans="1:18" x14ac:dyDescent="0.35">
      <c r="A23">
        <v>22</v>
      </c>
      <c r="B23" t="s">
        <v>59</v>
      </c>
      <c r="C23" t="s">
        <v>17</v>
      </c>
      <c r="D23" t="s">
        <v>60</v>
      </c>
      <c r="E23" s="1">
        <v>45508</v>
      </c>
      <c r="F23" s="1">
        <v>45520</v>
      </c>
      <c r="G23">
        <v>4</v>
      </c>
      <c r="H23">
        <v>961</v>
      </c>
      <c r="I23" t="s">
        <v>28</v>
      </c>
      <c r="J23" t="s">
        <v>33</v>
      </c>
      <c r="K23" t="s">
        <v>15</v>
      </c>
      <c r="L23" t="str">
        <f t="shared" si="0"/>
        <v>2024</v>
      </c>
      <c r="M23" t="str">
        <f t="shared" si="1"/>
        <v>Aug</v>
      </c>
      <c r="N23" t="str">
        <f t="shared" si="2"/>
        <v>Sun</v>
      </c>
      <c r="O23">
        <f t="shared" si="3"/>
        <v>12</v>
      </c>
      <c r="P23">
        <f>ROUND(G23*H23*VLOOKUP(D23,Table2[#All],2,FALSE),0)</f>
        <v>2499</v>
      </c>
      <c r="Q23">
        <f>Table4[[#This Row],[Quantity]]*Table4[[#This Row],[Unit Price]]</f>
        <v>3844</v>
      </c>
      <c r="R23">
        <f>Table9[[#This Row],[Sales Revenue]]-Table9[[#This Row],[Total cost]]</f>
        <v>1345</v>
      </c>
    </row>
    <row r="24" spans="1:18" x14ac:dyDescent="0.35">
      <c r="A24">
        <v>23</v>
      </c>
      <c r="B24" t="s">
        <v>61</v>
      </c>
      <c r="C24" t="s">
        <v>31</v>
      </c>
      <c r="D24" t="s">
        <v>50</v>
      </c>
      <c r="E24" s="1">
        <v>45635</v>
      </c>
      <c r="F24" s="1">
        <v>45638</v>
      </c>
      <c r="G24">
        <v>6</v>
      </c>
      <c r="H24">
        <v>458</v>
      </c>
      <c r="I24" t="s">
        <v>14</v>
      </c>
      <c r="J24" t="s">
        <v>33</v>
      </c>
      <c r="K24" t="s">
        <v>19</v>
      </c>
      <c r="L24" t="str">
        <f t="shared" si="0"/>
        <v>2024</v>
      </c>
      <c r="M24" t="str">
        <f t="shared" si="1"/>
        <v>Dec</v>
      </c>
      <c r="N24" t="str">
        <f t="shared" si="2"/>
        <v>Mon</v>
      </c>
      <c r="O24">
        <f t="shared" si="3"/>
        <v>3</v>
      </c>
      <c r="P24">
        <f>ROUND(G24*H24*VLOOKUP(D24,Table2[#All],2,FALSE),0)</f>
        <v>1924</v>
      </c>
      <c r="Q24">
        <f>Table4[[#This Row],[Quantity]]*Table4[[#This Row],[Unit Price]]</f>
        <v>2748</v>
      </c>
      <c r="R24">
        <f>Table9[[#This Row],[Sales Revenue]]-Table9[[#This Row],[Total cost]]</f>
        <v>824</v>
      </c>
    </row>
    <row r="25" spans="1:18" x14ac:dyDescent="0.35">
      <c r="A25">
        <v>24</v>
      </c>
      <c r="B25" t="s">
        <v>62</v>
      </c>
      <c r="C25" t="s">
        <v>21</v>
      </c>
      <c r="D25" t="s">
        <v>54</v>
      </c>
      <c r="E25" s="1">
        <v>45324</v>
      </c>
      <c r="F25" s="1">
        <v>45334</v>
      </c>
      <c r="G25">
        <v>6</v>
      </c>
      <c r="H25">
        <v>31</v>
      </c>
      <c r="I25" t="s">
        <v>14</v>
      </c>
      <c r="J25" t="s">
        <v>33</v>
      </c>
      <c r="K25" t="s">
        <v>29</v>
      </c>
      <c r="L25" t="str">
        <f t="shared" si="0"/>
        <v>2024</v>
      </c>
      <c r="M25" t="str">
        <f t="shared" si="1"/>
        <v>Feb</v>
      </c>
      <c r="N25" t="str">
        <f t="shared" si="2"/>
        <v>Fri</v>
      </c>
      <c r="O25">
        <f t="shared" si="3"/>
        <v>10</v>
      </c>
      <c r="P25">
        <f>ROUND(G25*H25*VLOOKUP(D25,Table2[#All],2,FALSE),0)</f>
        <v>130</v>
      </c>
      <c r="Q25">
        <f>Table4[[#This Row],[Quantity]]*Table4[[#This Row],[Unit Price]]</f>
        <v>186</v>
      </c>
      <c r="R25">
        <f>Table9[[#This Row],[Sales Revenue]]-Table9[[#This Row],[Total cost]]</f>
        <v>56</v>
      </c>
    </row>
    <row r="26" spans="1:18" x14ac:dyDescent="0.35">
      <c r="A26">
        <v>25</v>
      </c>
      <c r="B26" t="s">
        <v>63</v>
      </c>
      <c r="C26" t="s">
        <v>17</v>
      </c>
      <c r="D26" t="s">
        <v>64</v>
      </c>
      <c r="E26" s="1">
        <v>45295</v>
      </c>
      <c r="F26" s="1">
        <v>45306</v>
      </c>
      <c r="G26">
        <v>2</v>
      </c>
      <c r="H26">
        <v>734</v>
      </c>
      <c r="I26" t="s">
        <v>14</v>
      </c>
      <c r="J26" t="s">
        <v>33</v>
      </c>
      <c r="K26" t="s">
        <v>46</v>
      </c>
      <c r="L26" t="str">
        <f t="shared" si="0"/>
        <v>2024</v>
      </c>
      <c r="M26" t="str">
        <f t="shared" si="1"/>
        <v>Jan</v>
      </c>
      <c r="N26" t="str">
        <f t="shared" si="2"/>
        <v>Thu</v>
      </c>
      <c r="O26">
        <f t="shared" si="3"/>
        <v>11</v>
      </c>
      <c r="P26">
        <f>ROUND(G26*H26*VLOOKUP(D26,Table2[#All],2,FALSE),0)</f>
        <v>734</v>
      </c>
      <c r="Q26">
        <f>Table4[[#This Row],[Quantity]]*Table4[[#This Row],[Unit Price]]</f>
        <v>1468</v>
      </c>
      <c r="R26">
        <f>Table9[[#This Row],[Sales Revenue]]-Table9[[#This Row],[Total cost]]</f>
        <v>734</v>
      </c>
    </row>
    <row r="27" spans="1:18" x14ac:dyDescent="0.35">
      <c r="A27">
        <v>26</v>
      </c>
      <c r="B27" t="s">
        <v>65</v>
      </c>
      <c r="C27" t="s">
        <v>12</v>
      </c>
      <c r="D27" t="s">
        <v>13</v>
      </c>
      <c r="E27" s="1">
        <v>45461</v>
      </c>
      <c r="F27" s="1">
        <v>45472</v>
      </c>
      <c r="G27">
        <v>2</v>
      </c>
      <c r="H27">
        <v>536</v>
      </c>
      <c r="I27" t="s">
        <v>28</v>
      </c>
      <c r="J27" t="s">
        <v>551</v>
      </c>
      <c r="K27" t="s">
        <v>15</v>
      </c>
      <c r="L27" t="str">
        <f t="shared" si="0"/>
        <v>2024</v>
      </c>
      <c r="M27" t="str">
        <f t="shared" si="1"/>
        <v>Jun</v>
      </c>
      <c r="N27" t="str">
        <f t="shared" si="2"/>
        <v>Tue</v>
      </c>
      <c r="O27">
        <f t="shared" si="3"/>
        <v>11</v>
      </c>
      <c r="P27">
        <f>ROUND(G27*H27*VLOOKUP(D27,Table2[#All],2,FALSE),0)</f>
        <v>804</v>
      </c>
      <c r="Q27">
        <f>Table4[[#This Row],[Quantity]]*Table4[[#This Row],[Unit Price]]</f>
        <v>1072</v>
      </c>
      <c r="R27">
        <f>Table9[[#This Row],[Sales Revenue]]-Table9[[#This Row],[Total cost]]</f>
        <v>268</v>
      </c>
    </row>
    <row r="28" spans="1:18" x14ac:dyDescent="0.35">
      <c r="A28">
        <v>27</v>
      </c>
      <c r="B28" t="s">
        <v>66</v>
      </c>
      <c r="C28" t="s">
        <v>24</v>
      </c>
      <c r="D28" t="s">
        <v>38</v>
      </c>
      <c r="E28" s="1">
        <v>45531</v>
      </c>
      <c r="F28" s="1">
        <v>45534</v>
      </c>
      <c r="G28">
        <v>1</v>
      </c>
      <c r="H28">
        <v>200</v>
      </c>
      <c r="I28" t="s">
        <v>14</v>
      </c>
      <c r="J28" t="s">
        <v>33</v>
      </c>
      <c r="K28" t="s">
        <v>46</v>
      </c>
      <c r="L28" t="str">
        <f t="shared" si="0"/>
        <v>2024</v>
      </c>
      <c r="M28" t="str">
        <f t="shared" si="1"/>
        <v>Aug</v>
      </c>
      <c r="N28" t="str">
        <f t="shared" si="2"/>
        <v>Tue</v>
      </c>
      <c r="O28">
        <f t="shared" si="3"/>
        <v>3</v>
      </c>
      <c r="P28">
        <f>ROUND(G28*H28*VLOOKUP(D28,Table2[#All],2,FALSE),0)</f>
        <v>100</v>
      </c>
      <c r="Q28">
        <f>Table4[[#This Row],[Quantity]]*Table4[[#This Row],[Unit Price]]</f>
        <v>200</v>
      </c>
      <c r="R28">
        <f>Table9[[#This Row],[Sales Revenue]]-Table9[[#This Row],[Total cost]]</f>
        <v>100</v>
      </c>
    </row>
    <row r="29" spans="1:18" x14ac:dyDescent="0.35">
      <c r="A29">
        <v>28</v>
      </c>
      <c r="B29" t="s">
        <v>67</v>
      </c>
      <c r="C29" t="s">
        <v>17</v>
      </c>
      <c r="D29" t="s">
        <v>18</v>
      </c>
      <c r="E29" s="1">
        <v>45317</v>
      </c>
      <c r="F29" s="1">
        <v>45329</v>
      </c>
      <c r="G29">
        <v>9</v>
      </c>
      <c r="H29">
        <v>866</v>
      </c>
      <c r="I29" t="s">
        <v>14</v>
      </c>
      <c r="J29" t="s">
        <v>551</v>
      </c>
      <c r="K29" t="s">
        <v>29</v>
      </c>
      <c r="L29" t="str">
        <f t="shared" si="0"/>
        <v>2024</v>
      </c>
      <c r="M29" t="str">
        <f t="shared" si="1"/>
        <v>Jan</v>
      </c>
      <c r="N29" t="str">
        <f>TEXT(E29,"DDD")</f>
        <v>Fri</v>
      </c>
      <c r="O29">
        <f t="shared" si="3"/>
        <v>12</v>
      </c>
      <c r="P29">
        <f>ROUND(G29*H29*VLOOKUP(D29,Table2[#All],2,FALSE),0)</f>
        <v>3897</v>
      </c>
      <c r="Q29">
        <f>Table4[[#This Row],[Quantity]]*Table4[[#This Row],[Unit Price]]</f>
        <v>7794</v>
      </c>
      <c r="R29">
        <f>Table9[[#This Row],[Sales Revenue]]-Table9[[#This Row],[Total cost]]</f>
        <v>3897</v>
      </c>
    </row>
    <row r="30" spans="1:18" x14ac:dyDescent="0.35">
      <c r="A30">
        <v>29</v>
      </c>
      <c r="B30" t="s">
        <v>68</v>
      </c>
      <c r="C30" t="s">
        <v>21</v>
      </c>
      <c r="D30" t="s">
        <v>22</v>
      </c>
      <c r="E30" s="1">
        <v>45540</v>
      </c>
      <c r="F30" s="1">
        <v>45554</v>
      </c>
      <c r="G30">
        <v>8</v>
      </c>
      <c r="H30">
        <v>228</v>
      </c>
      <c r="I30" t="s">
        <v>14</v>
      </c>
      <c r="J30" t="s">
        <v>549</v>
      </c>
      <c r="K30" t="s">
        <v>29</v>
      </c>
      <c r="L30" t="str">
        <f t="shared" si="0"/>
        <v>2024</v>
      </c>
      <c r="M30" t="str">
        <f t="shared" si="1"/>
        <v>Sep</v>
      </c>
      <c r="N30" t="str">
        <f t="shared" si="2"/>
        <v>Thu</v>
      </c>
      <c r="O30">
        <f t="shared" si="3"/>
        <v>14</v>
      </c>
      <c r="P30">
        <f>ROUND(G30*H30*VLOOKUP(D30,Table2[#All],2,FALSE),0)</f>
        <v>1368</v>
      </c>
      <c r="Q30">
        <f>Table4[[#This Row],[Quantity]]*Table4[[#This Row],[Unit Price]]</f>
        <v>1824</v>
      </c>
      <c r="R30">
        <f>Table9[[#This Row],[Sales Revenue]]-Table9[[#This Row],[Total cost]]</f>
        <v>456</v>
      </c>
    </row>
    <row r="31" spans="1:18" x14ac:dyDescent="0.35">
      <c r="A31">
        <v>30</v>
      </c>
      <c r="B31" t="s">
        <v>69</v>
      </c>
      <c r="C31" t="s">
        <v>24</v>
      </c>
      <c r="D31" t="s">
        <v>70</v>
      </c>
      <c r="E31" s="1">
        <v>45630</v>
      </c>
      <c r="F31" s="1">
        <v>45637</v>
      </c>
      <c r="G31">
        <v>8</v>
      </c>
      <c r="H31">
        <v>168</v>
      </c>
      <c r="I31" t="s">
        <v>14</v>
      </c>
      <c r="J31" t="s">
        <v>551</v>
      </c>
      <c r="K31" t="s">
        <v>19</v>
      </c>
      <c r="L31" t="str">
        <f t="shared" si="0"/>
        <v>2024</v>
      </c>
      <c r="M31" t="str">
        <f t="shared" si="1"/>
        <v>Dec</v>
      </c>
      <c r="N31" t="str">
        <f t="shared" si="2"/>
        <v>Wed</v>
      </c>
      <c r="O31">
        <f t="shared" si="3"/>
        <v>7</v>
      </c>
      <c r="P31">
        <f>ROUND(G31*H31*VLOOKUP(D31,Table2[#All],2,FALSE),0)</f>
        <v>739</v>
      </c>
      <c r="Q31">
        <f>Table4[[#This Row],[Quantity]]*Table4[[#This Row],[Unit Price]]</f>
        <v>1344</v>
      </c>
      <c r="R31">
        <f>Table9[[#This Row],[Sales Revenue]]-Table9[[#This Row],[Total cost]]</f>
        <v>605</v>
      </c>
    </row>
    <row r="32" spans="1:18" x14ac:dyDescent="0.35">
      <c r="A32">
        <v>31</v>
      </c>
      <c r="B32" t="s">
        <v>71</v>
      </c>
      <c r="C32" t="s">
        <v>12</v>
      </c>
      <c r="D32" t="s">
        <v>36</v>
      </c>
      <c r="E32" s="1">
        <v>45569</v>
      </c>
      <c r="F32" s="1">
        <v>45572</v>
      </c>
      <c r="G32">
        <v>1</v>
      </c>
      <c r="H32">
        <v>775</v>
      </c>
      <c r="I32" t="s">
        <v>14</v>
      </c>
      <c r="J32" t="s">
        <v>547</v>
      </c>
      <c r="K32" t="s">
        <v>19</v>
      </c>
      <c r="L32" t="str">
        <f t="shared" si="0"/>
        <v>2024</v>
      </c>
      <c r="M32" t="str">
        <f t="shared" si="1"/>
        <v>Oct</v>
      </c>
      <c r="N32" t="str">
        <f t="shared" si="2"/>
        <v>Fri</v>
      </c>
      <c r="O32">
        <f t="shared" si="3"/>
        <v>3</v>
      </c>
      <c r="P32">
        <f>ROUND(G32*H32*VLOOKUP(D32,Table2[#All],2,FALSE),0)</f>
        <v>620</v>
      </c>
      <c r="Q32">
        <f>Table4[[#This Row],[Quantity]]*Table4[[#This Row],[Unit Price]]</f>
        <v>775</v>
      </c>
      <c r="R32">
        <f>Table9[[#This Row],[Sales Revenue]]-Table9[[#This Row],[Total cost]]</f>
        <v>155</v>
      </c>
    </row>
    <row r="33" spans="1:18" x14ac:dyDescent="0.35">
      <c r="A33">
        <v>32</v>
      </c>
      <c r="B33" t="s">
        <v>72</v>
      </c>
      <c r="C33" t="s">
        <v>17</v>
      </c>
      <c r="D33" t="s">
        <v>44</v>
      </c>
      <c r="E33" s="1">
        <v>45549</v>
      </c>
      <c r="F33" s="1">
        <v>45554</v>
      </c>
      <c r="G33">
        <v>9</v>
      </c>
      <c r="H33">
        <v>171</v>
      </c>
      <c r="I33" t="s">
        <v>14</v>
      </c>
      <c r="J33" t="s">
        <v>551</v>
      </c>
      <c r="K33" t="s">
        <v>29</v>
      </c>
      <c r="L33" t="str">
        <f t="shared" si="0"/>
        <v>2024</v>
      </c>
      <c r="M33" t="str">
        <f t="shared" si="1"/>
        <v>Sep</v>
      </c>
      <c r="N33" t="str">
        <f t="shared" si="2"/>
        <v>Sat</v>
      </c>
      <c r="O33">
        <f t="shared" si="3"/>
        <v>5</v>
      </c>
      <c r="P33">
        <f>ROUND(G33*H33*VLOOKUP(D33,Table2[#All],2,FALSE),0)</f>
        <v>923</v>
      </c>
      <c r="Q33">
        <f>Table4[[#This Row],[Quantity]]*Table4[[#This Row],[Unit Price]]</f>
        <v>1539</v>
      </c>
      <c r="R33">
        <f>Table9[[#This Row],[Sales Revenue]]-Table9[[#This Row],[Total cost]]</f>
        <v>616</v>
      </c>
    </row>
    <row r="34" spans="1:18" x14ac:dyDescent="0.35">
      <c r="A34">
        <v>33</v>
      </c>
      <c r="B34" t="s">
        <v>73</v>
      </c>
      <c r="C34" t="s">
        <v>12</v>
      </c>
      <c r="D34" t="s">
        <v>36</v>
      </c>
      <c r="E34" s="1">
        <v>45418</v>
      </c>
      <c r="F34" s="1">
        <v>45431</v>
      </c>
      <c r="G34">
        <v>10</v>
      </c>
      <c r="H34">
        <v>618</v>
      </c>
      <c r="I34" t="s">
        <v>14</v>
      </c>
      <c r="J34" t="s">
        <v>551</v>
      </c>
      <c r="K34" t="s">
        <v>46</v>
      </c>
      <c r="L34" t="str">
        <f t="shared" si="0"/>
        <v>2024</v>
      </c>
      <c r="M34" t="str">
        <f t="shared" si="1"/>
        <v>May</v>
      </c>
      <c r="N34" t="str">
        <f t="shared" si="2"/>
        <v>Mon</v>
      </c>
      <c r="O34">
        <f t="shared" si="3"/>
        <v>13</v>
      </c>
      <c r="P34">
        <f>ROUND(G34*H34*VLOOKUP(D34,Table2[#All],2,FALSE),0)</f>
        <v>4944</v>
      </c>
      <c r="Q34">
        <f>Table4[[#This Row],[Quantity]]*Table4[[#This Row],[Unit Price]]</f>
        <v>6180</v>
      </c>
      <c r="R34">
        <f>Table9[[#This Row],[Sales Revenue]]-Table9[[#This Row],[Total cost]]</f>
        <v>1236</v>
      </c>
    </row>
    <row r="35" spans="1:18" x14ac:dyDescent="0.35">
      <c r="A35">
        <v>34</v>
      </c>
      <c r="B35" t="s">
        <v>74</v>
      </c>
      <c r="C35" t="s">
        <v>24</v>
      </c>
      <c r="D35" t="s">
        <v>70</v>
      </c>
      <c r="E35" s="1">
        <v>45581</v>
      </c>
      <c r="F35" s="1">
        <v>45586</v>
      </c>
      <c r="G35">
        <v>9</v>
      </c>
      <c r="H35">
        <v>333</v>
      </c>
      <c r="I35" t="s">
        <v>28</v>
      </c>
      <c r="J35" t="s">
        <v>547</v>
      </c>
      <c r="K35" t="s">
        <v>46</v>
      </c>
      <c r="L35" t="str">
        <f t="shared" si="0"/>
        <v>2024</v>
      </c>
      <c r="M35" t="str">
        <f t="shared" si="1"/>
        <v>Oct</v>
      </c>
      <c r="N35" t="str">
        <f t="shared" si="2"/>
        <v>Wed</v>
      </c>
      <c r="O35">
        <f t="shared" si="3"/>
        <v>5</v>
      </c>
      <c r="P35">
        <f>ROUND(G35*H35*VLOOKUP(D35,Table2[#All],2,FALSE),0)</f>
        <v>1648</v>
      </c>
      <c r="Q35">
        <f>Table4[[#This Row],[Quantity]]*Table4[[#This Row],[Unit Price]]</f>
        <v>2997</v>
      </c>
      <c r="R35">
        <f>Table9[[#This Row],[Sales Revenue]]-Table9[[#This Row],[Total cost]]</f>
        <v>1349</v>
      </c>
    </row>
    <row r="36" spans="1:18" x14ac:dyDescent="0.35">
      <c r="A36">
        <v>35</v>
      </c>
      <c r="B36" t="s">
        <v>75</v>
      </c>
      <c r="C36" t="s">
        <v>31</v>
      </c>
      <c r="D36" t="s">
        <v>76</v>
      </c>
      <c r="E36" s="1">
        <v>45296</v>
      </c>
      <c r="F36" s="1">
        <v>45301</v>
      </c>
      <c r="G36">
        <v>8</v>
      </c>
      <c r="H36">
        <v>646</v>
      </c>
      <c r="I36" t="s">
        <v>14</v>
      </c>
      <c r="J36" t="s">
        <v>33</v>
      </c>
      <c r="K36" t="s">
        <v>46</v>
      </c>
      <c r="L36" t="str">
        <f t="shared" si="0"/>
        <v>2024</v>
      </c>
      <c r="M36" t="str">
        <f t="shared" si="1"/>
        <v>Jan</v>
      </c>
      <c r="N36" t="str">
        <f t="shared" si="2"/>
        <v>Fri</v>
      </c>
      <c r="O36">
        <f t="shared" si="3"/>
        <v>5</v>
      </c>
      <c r="P36">
        <f>ROUND(G36*H36*VLOOKUP(D36,Table2[#All],2,FALSE),0)</f>
        <v>3876</v>
      </c>
      <c r="Q36">
        <f>Table4[[#This Row],[Quantity]]*Table4[[#This Row],[Unit Price]]</f>
        <v>5168</v>
      </c>
      <c r="R36">
        <f>Table9[[#This Row],[Sales Revenue]]-Table9[[#This Row],[Total cost]]</f>
        <v>1292</v>
      </c>
    </row>
    <row r="37" spans="1:18" x14ac:dyDescent="0.35">
      <c r="A37">
        <v>36</v>
      </c>
      <c r="B37" t="s">
        <v>77</v>
      </c>
      <c r="C37" t="s">
        <v>17</v>
      </c>
      <c r="D37" t="s">
        <v>64</v>
      </c>
      <c r="E37" s="1">
        <v>45551</v>
      </c>
      <c r="F37" s="1">
        <v>45556</v>
      </c>
      <c r="G37">
        <v>5</v>
      </c>
      <c r="H37">
        <v>496</v>
      </c>
      <c r="I37" t="s">
        <v>14</v>
      </c>
      <c r="J37" t="s">
        <v>547</v>
      </c>
      <c r="K37" t="s">
        <v>15</v>
      </c>
      <c r="L37" t="str">
        <f t="shared" si="0"/>
        <v>2024</v>
      </c>
      <c r="M37" t="str">
        <f t="shared" si="1"/>
        <v>Sep</v>
      </c>
      <c r="N37" t="str">
        <f t="shared" si="2"/>
        <v>Mon</v>
      </c>
      <c r="O37">
        <f t="shared" si="3"/>
        <v>5</v>
      </c>
      <c r="P37">
        <f>ROUND(G37*H37*VLOOKUP(D37,Table2[#All],2,FALSE),0)</f>
        <v>1240</v>
      </c>
      <c r="Q37">
        <f>Table4[[#This Row],[Quantity]]*Table4[[#This Row],[Unit Price]]</f>
        <v>2480</v>
      </c>
      <c r="R37">
        <f>Table9[[#This Row],[Sales Revenue]]-Table9[[#This Row],[Total cost]]</f>
        <v>1240</v>
      </c>
    </row>
    <row r="38" spans="1:18" x14ac:dyDescent="0.35">
      <c r="A38">
        <v>37</v>
      </c>
      <c r="B38" t="s">
        <v>78</v>
      </c>
      <c r="C38" t="s">
        <v>31</v>
      </c>
      <c r="D38" t="s">
        <v>79</v>
      </c>
      <c r="E38" s="1">
        <v>45372</v>
      </c>
      <c r="F38" s="1">
        <v>45386</v>
      </c>
      <c r="G38">
        <v>8</v>
      </c>
      <c r="H38">
        <v>863</v>
      </c>
      <c r="I38" t="s">
        <v>28</v>
      </c>
      <c r="J38" t="s">
        <v>33</v>
      </c>
      <c r="K38" t="s">
        <v>46</v>
      </c>
      <c r="L38" t="str">
        <f t="shared" si="0"/>
        <v>2024</v>
      </c>
      <c r="M38" t="str">
        <f t="shared" si="1"/>
        <v>Mar</v>
      </c>
      <c r="N38" t="str">
        <f t="shared" si="2"/>
        <v>Thu</v>
      </c>
      <c r="O38">
        <f t="shared" si="3"/>
        <v>14</v>
      </c>
      <c r="P38">
        <f>ROUND(G38*H38*VLOOKUP(D38,Table2[#All],2,FALSE),0)</f>
        <v>4488</v>
      </c>
      <c r="Q38">
        <f>Table4[[#This Row],[Quantity]]*Table4[[#This Row],[Unit Price]]</f>
        <v>6904</v>
      </c>
      <c r="R38">
        <f>Table9[[#This Row],[Sales Revenue]]-Table9[[#This Row],[Total cost]]</f>
        <v>2416</v>
      </c>
    </row>
    <row r="39" spans="1:18" x14ac:dyDescent="0.35">
      <c r="A39">
        <v>38</v>
      </c>
      <c r="B39" t="s">
        <v>80</v>
      </c>
      <c r="C39" t="s">
        <v>17</v>
      </c>
      <c r="D39" t="s">
        <v>18</v>
      </c>
      <c r="E39" s="1">
        <v>45633</v>
      </c>
      <c r="F39" s="1">
        <v>45645</v>
      </c>
      <c r="G39">
        <v>9</v>
      </c>
      <c r="H39">
        <v>316</v>
      </c>
      <c r="I39" t="s">
        <v>14</v>
      </c>
      <c r="J39" t="s">
        <v>33</v>
      </c>
      <c r="K39" t="s">
        <v>15</v>
      </c>
      <c r="L39" t="str">
        <f t="shared" si="0"/>
        <v>2024</v>
      </c>
      <c r="M39" t="str">
        <f t="shared" si="1"/>
        <v>Dec</v>
      </c>
      <c r="N39" t="str">
        <f t="shared" si="2"/>
        <v>Sat</v>
      </c>
      <c r="O39">
        <f t="shared" si="3"/>
        <v>12</v>
      </c>
      <c r="P39">
        <f>ROUND(G39*H39*VLOOKUP(D39,Table2[#All],2,FALSE),0)</f>
        <v>1422</v>
      </c>
      <c r="Q39">
        <f>Table4[[#This Row],[Quantity]]*Table4[[#This Row],[Unit Price]]</f>
        <v>2844</v>
      </c>
      <c r="R39">
        <f>Table9[[#This Row],[Sales Revenue]]-Table9[[#This Row],[Total cost]]</f>
        <v>1422</v>
      </c>
    </row>
    <row r="40" spans="1:18" x14ac:dyDescent="0.35">
      <c r="A40">
        <v>39</v>
      </c>
      <c r="B40" t="s">
        <v>81</v>
      </c>
      <c r="C40" t="s">
        <v>31</v>
      </c>
      <c r="D40" t="s">
        <v>76</v>
      </c>
      <c r="E40" s="1">
        <v>45346</v>
      </c>
      <c r="F40" s="1">
        <v>45351</v>
      </c>
      <c r="G40">
        <v>9</v>
      </c>
      <c r="H40">
        <v>169</v>
      </c>
      <c r="I40" t="s">
        <v>28</v>
      </c>
      <c r="J40" t="s">
        <v>547</v>
      </c>
      <c r="K40" t="s">
        <v>29</v>
      </c>
      <c r="L40" t="str">
        <f t="shared" si="0"/>
        <v>2024</v>
      </c>
      <c r="M40" t="str">
        <f t="shared" si="1"/>
        <v>Feb</v>
      </c>
      <c r="N40" t="str">
        <f t="shared" si="2"/>
        <v>Sat</v>
      </c>
      <c r="O40">
        <f t="shared" si="3"/>
        <v>5</v>
      </c>
      <c r="P40">
        <f>ROUND(G40*H40*VLOOKUP(D40,Table2[#All],2,FALSE),0)</f>
        <v>1141</v>
      </c>
      <c r="Q40">
        <f>Table4[[#This Row],[Quantity]]*Table4[[#This Row],[Unit Price]]</f>
        <v>1521</v>
      </c>
      <c r="R40">
        <f>Table9[[#This Row],[Sales Revenue]]-Table9[[#This Row],[Total cost]]</f>
        <v>380</v>
      </c>
    </row>
    <row r="41" spans="1:18" x14ac:dyDescent="0.35">
      <c r="A41">
        <v>40</v>
      </c>
      <c r="B41" t="s">
        <v>82</v>
      </c>
      <c r="C41" t="s">
        <v>21</v>
      </c>
      <c r="D41" t="s">
        <v>83</v>
      </c>
      <c r="E41" s="1">
        <v>45396</v>
      </c>
      <c r="F41" s="1">
        <v>45410</v>
      </c>
      <c r="G41">
        <v>5</v>
      </c>
      <c r="H41">
        <v>527</v>
      </c>
      <c r="I41" t="s">
        <v>14</v>
      </c>
      <c r="J41" t="s">
        <v>550</v>
      </c>
      <c r="K41" t="s">
        <v>19</v>
      </c>
      <c r="L41" t="str">
        <f t="shared" si="0"/>
        <v>2024</v>
      </c>
      <c r="M41" t="str">
        <f t="shared" si="1"/>
        <v>Apr</v>
      </c>
      <c r="N41" t="str">
        <f t="shared" si="2"/>
        <v>Sun</v>
      </c>
      <c r="O41">
        <f t="shared" si="3"/>
        <v>14</v>
      </c>
      <c r="P41">
        <f>ROUND(G41*H41*VLOOKUP(D41,Table2[#All],2,FALSE),0)</f>
        <v>2108</v>
      </c>
      <c r="Q41">
        <f>Table4[[#This Row],[Quantity]]*Table4[[#This Row],[Unit Price]]</f>
        <v>2635</v>
      </c>
      <c r="R41">
        <f>Table9[[#This Row],[Sales Revenue]]-Table9[[#This Row],[Total cost]]</f>
        <v>527</v>
      </c>
    </row>
    <row r="42" spans="1:18" x14ac:dyDescent="0.35">
      <c r="A42">
        <v>41</v>
      </c>
      <c r="B42" t="s">
        <v>84</v>
      </c>
      <c r="C42" t="s">
        <v>12</v>
      </c>
      <c r="D42" t="s">
        <v>27</v>
      </c>
      <c r="E42" s="1">
        <v>45433</v>
      </c>
      <c r="F42" s="1">
        <v>45437</v>
      </c>
      <c r="G42">
        <v>1</v>
      </c>
      <c r="H42">
        <v>13</v>
      </c>
      <c r="I42" t="s">
        <v>28</v>
      </c>
      <c r="J42" t="s">
        <v>547</v>
      </c>
      <c r="K42" t="s">
        <v>29</v>
      </c>
      <c r="L42" t="str">
        <f t="shared" si="0"/>
        <v>2024</v>
      </c>
      <c r="M42" t="str">
        <f t="shared" si="1"/>
        <v>May</v>
      </c>
      <c r="N42" t="str">
        <f t="shared" si="2"/>
        <v>Tue</v>
      </c>
      <c r="O42">
        <f t="shared" si="3"/>
        <v>4</v>
      </c>
      <c r="P42">
        <f>ROUND(G42*H42*VLOOKUP(D42,Table2[#All],2,FALSE),0)</f>
        <v>8</v>
      </c>
      <c r="Q42">
        <f>Table4[[#This Row],[Quantity]]*Table4[[#This Row],[Unit Price]]</f>
        <v>13</v>
      </c>
      <c r="R42">
        <f>Table9[[#This Row],[Sales Revenue]]-Table9[[#This Row],[Total cost]]</f>
        <v>5</v>
      </c>
    </row>
    <row r="43" spans="1:18" x14ac:dyDescent="0.35">
      <c r="A43">
        <v>42</v>
      </c>
      <c r="B43" t="s">
        <v>85</v>
      </c>
      <c r="C43" t="s">
        <v>31</v>
      </c>
      <c r="D43" t="s">
        <v>42</v>
      </c>
      <c r="E43" s="1">
        <v>45518</v>
      </c>
      <c r="F43" s="1">
        <v>45525</v>
      </c>
      <c r="G43">
        <v>9</v>
      </c>
      <c r="H43">
        <v>732</v>
      </c>
      <c r="I43" t="s">
        <v>14</v>
      </c>
      <c r="J43" t="s">
        <v>550</v>
      </c>
      <c r="K43" t="s">
        <v>29</v>
      </c>
      <c r="L43" t="str">
        <f t="shared" si="0"/>
        <v>2024</v>
      </c>
      <c r="M43" t="str">
        <f t="shared" si="1"/>
        <v>Aug</v>
      </c>
      <c r="N43" t="str">
        <f t="shared" si="2"/>
        <v>Wed</v>
      </c>
      <c r="O43">
        <f t="shared" si="3"/>
        <v>7</v>
      </c>
      <c r="P43">
        <f>ROUND(G43*H43*VLOOKUP(D43,Table2[#All],2,FALSE),0)</f>
        <v>4282</v>
      </c>
      <c r="Q43">
        <f>Table4[[#This Row],[Quantity]]*Table4[[#This Row],[Unit Price]]</f>
        <v>6588</v>
      </c>
      <c r="R43">
        <f>Table9[[#This Row],[Sales Revenue]]-Table9[[#This Row],[Total cost]]</f>
        <v>2306</v>
      </c>
    </row>
    <row r="44" spans="1:18" x14ac:dyDescent="0.35">
      <c r="A44">
        <v>43</v>
      </c>
      <c r="B44" t="s">
        <v>86</v>
      </c>
      <c r="C44" t="s">
        <v>12</v>
      </c>
      <c r="D44" t="s">
        <v>13</v>
      </c>
      <c r="E44" s="1">
        <v>45645</v>
      </c>
      <c r="F44" s="1">
        <v>45651</v>
      </c>
      <c r="G44">
        <v>3</v>
      </c>
      <c r="H44">
        <v>568</v>
      </c>
      <c r="I44" t="s">
        <v>28</v>
      </c>
      <c r="J44" t="s">
        <v>551</v>
      </c>
      <c r="K44" t="s">
        <v>46</v>
      </c>
      <c r="L44" t="str">
        <f t="shared" si="0"/>
        <v>2024</v>
      </c>
      <c r="M44" t="str">
        <f t="shared" si="1"/>
        <v>Dec</v>
      </c>
      <c r="N44" t="str">
        <f t="shared" si="2"/>
        <v>Thu</v>
      </c>
      <c r="O44">
        <f t="shared" si="3"/>
        <v>6</v>
      </c>
      <c r="P44">
        <f>ROUND(G44*H44*VLOOKUP(D44,Table2[#All],2,FALSE),0)</f>
        <v>1278</v>
      </c>
      <c r="Q44">
        <f>Table4[[#This Row],[Quantity]]*Table4[[#This Row],[Unit Price]]</f>
        <v>1704</v>
      </c>
      <c r="R44">
        <f>Table9[[#This Row],[Sales Revenue]]-Table9[[#This Row],[Total cost]]</f>
        <v>426</v>
      </c>
    </row>
    <row r="45" spans="1:18" x14ac:dyDescent="0.35">
      <c r="A45">
        <v>44</v>
      </c>
      <c r="B45" t="s">
        <v>87</v>
      </c>
      <c r="C45" t="s">
        <v>17</v>
      </c>
      <c r="D45" t="s">
        <v>64</v>
      </c>
      <c r="E45" s="1">
        <v>45512</v>
      </c>
      <c r="F45" s="1">
        <v>45516</v>
      </c>
      <c r="G45">
        <v>3</v>
      </c>
      <c r="H45">
        <v>52</v>
      </c>
      <c r="I45" t="s">
        <v>14</v>
      </c>
      <c r="J45" t="s">
        <v>547</v>
      </c>
      <c r="K45" t="s">
        <v>46</v>
      </c>
      <c r="L45" t="str">
        <f t="shared" si="0"/>
        <v>2024</v>
      </c>
      <c r="M45" t="str">
        <f t="shared" si="1"/>
        <v>Aug</v>
      </c>
      <c r="N45" t="str">
        <f t="shared" si="2"/>
        <v>Thu</v>
      </c>
      <c r="O45">
        <f t="shared" si="3"/>
        <v>4</v>
      </c>
      <c r="P45">
        <f>ROUND(G45*H45*VLOOKUP(D45,Table2[#All],2,FALSE),0)</f>
        <v>78</v>
      </c>
      <c r="Q45">
        <f>Table4[[#This Row],[Quantity]]*Table4[[#This Row],[Unit Price]]</f>
        <v>156</v>
      </c>
      <c r="R45">
        <f>Table9[[#This Row],[Sales Revenue]]-Table9[[#This Row],[Total cost]]</f>
        <v>78</v>
      </c>
    </row>
    <row r="46" spans="1:18" x14ac:dyDescent="0.35">
      <c r="A46">
        <v>45</v>
      </c>
      <c r="B46" t="s">
        <v>88</v>
      </c>
      <c r="C46" t="s">
        <v>31</v>
      </c>
      <c r="D46" t="s">
        <v>42</v>
      </c>
      <c r="E46" s="1">
        <v>45641</v>
      </c>
      <c r="F46" s="1">
        <v>45652</v>
      </c>
      <c r="G46">
        <v>4</v>
      </c>
      <c r="H46">
        <v>692</v>
      </c>
      <c r="I46" t="s">
        <v>28</v>
      </c>
      <c r="J46" t="s">
        <v>551</v>
      </c>
      <c r="K46" t="s">
        <v>19</v>
      </c>
      <c r="L46" t="str">
        <f t="shared" si="0"/>
        <v>2024</v>
      </c>
      <c r="M46" t="str">
        <f t="shared" si="1"/>
        <v>Dec</v>
      </c>
      <c r="N46" t="str">
        <f t="shared" si="2"/>
        <v>Sun</v>
      </c>
      <c r="O46">
        <f t="shared" si="3"/>
        <v>11</v>
      </c>
      <c r="P46">
        <f>ROUND(G46*H46*VLOOKUP(D46,Table2[#All],2,FALSE),0)</f>
        <v>1799</v>
      </c>
      <c r="Q46">
        <f>Table4[[#This Row],[Quantity]]*Table4[[#This Row],[Unit Price]]</f>
        <v>2768</v>
      </c>
      <c r="R46">
        <f>Table9[[#This Row],[Sales Revenue]]-Table9[[#This Row],[Total cost]]</f>
        <v>969</v>
      </c>
    </row>
    <row r="47" spans="1:18" x14ac:dyDescent="0.35">
      <c r="A47">
        <v>46</v>
      </c>
      <c r="B47" t="s">
        <v>89</v>
      </c>
      <c r="C47" t="s">
        <v>21</v>
      </c>
      <c r="D47" t="s">
        <v>40</v>
      </c>
      <c r="E47" s="1">
        <v>45487</v>
      </c>
      <c r="F47" s="1">
        <v>45495</v>
      </c>
      <c r="G47">
        <v>1</v>
      </c>
      <c r="H47">
        <v>889</v>
      </c>
      <c r="I47" t="s">
        <v>14</v>
      </c>
      <c r="J47" t="s">
        <v>550</v>
      </c>
      <c r="K47" t="s">
        <v>15</v>
      </c>
      <c r="L47" t="str">
        <f t="shared" si="0"/>
        <v>2024</v>
      </c>
      <c r="M47" t="str">
        <f t="shared" si="1"/>
        <v>Jul</v>
      </c>
      <c r="N47" t="str">
        <f t="shared" si="2"/>
        <v>Sun</v>
      </c>
      <c r="O47">
        <f t="shared" si="3"/>
        <v>8</v>
      </c>
      <c r="P47">
        <f>ROUND(G47*H47*VLOOKUP(D47,Table2[#All],2,FALSE),0)</f>
        <v>578</v>
      </c>
      <c r="Q47">
        <f>Table4[[#This Row],[Quantity]]*Table4[[#This Row],[Unit Price]]</f>
        <v>889</v>
      </c>
      <c r="R47">
        <f>Table9[[#This Row],[Sales Revenue]]-Table9[[#This Row],[Total cost]]</f>
        <v>311</v>
      </c>
    </row>
    <row r="48" spans="1:18" x14ac:dyDescent="0.35">
      <c r="A48">
        <v>47</v>
      </c>
      <c r="B48" t="s">
        <v>90</v>
      </c>
      <c r="C48" t="s">
        <v>17</v>
      </c>
      <c r="D48" t="s">
        <v>56</v>
      </c>
      <c r="E48" s="1">
        <v>45306</v>
      </c>
      <c r="F48" s="1">
        <v>45309</v>
      </c>
      <c r="G48">
        <v>2</v>
      </c>
      <c r="H48">
        <v>908</v>
      </c>
      <c r="I48" t="s">
        <v>28</v>
      </c>
      <c r="J48" t="s">
        <v>547</v>
      </c>
      <c r="K48" t="s">
        <v>46</v>
      </c>
      <c r="L48" t="str">
        <f t="shared" si="0"/>
        <v>2024</v>
      </c>
      <c r="M48" t="str">
        <f t="shared" si="1"/>
        <v>Jan</v>
      </c>
      <c r="N48" t="str">
        <f t="shared" si="2"/>
        <v>Mon</v>
      </c>
      <c r="O48">
        <f t="shared" si="3"/>
        <v>3</v>
      </c>
      <c r="P48">
        <f>ROUND(G48*H48*VLOOKUP(D48,Table2[#All],2,FALSE),0)</f>
        <v>999</v>
      </c>
      <c r="Q48">
        <f>Table4[[#This Row],[Quantity]]*Table4[[#This Row],[Unit Price]]</f>
        <v>1816</v>
      </c>
      <c r="R48">
        <f>Table9[[#This Row],[Sales Revenue]]-Table9[[#This Row],[Total cost]]</f>
        <v>817</v>
      </c>
    </row>
    <row r="49" spans="1:18" x14ac:dyDescent="0.35">
      <c r="A49">
        <v>48</v>
      </c>
      <c r="B49" t="s">
        <v>91</v>
      </c>
      <c r="C49" t="s">
        <v>12</v>
      </c>
      <c r="D49" t="s">
        <v>27</v>
      </c>
      <c r="E49" s="1">
        <v>45292</v>
      </c>
      <c r="F49" s="1">
        <v>45306</v>
      </c>
      <c r="G49">
        <v>9</v>
      </c>
      <c r="H49">
        <v>957</v>
      </c>
      <c r="I49" t="s">
        <v>28</v>
      </c>
      <c r="J49" t="s">
        <v>549</v>
      </c>
      <c r="K49" t="s">
        <v>46</v>
      </c>
      <c r="L49" t="str">
        <f t="shared" si="0"/>
        <v>2024</v>
      </c>
      <c r="M49" t="str">
        <f t="shared" si="1"/>
        <v>Jan</v>
      </c>
      <c r="N49" t="str">
        <f t="shared" si="2"/>
        <v>Mon</v>
      </c>
      <c r="O49">
        <f t="shared" si="3"/>
        <v>14</v>
      </c>
      <c r="P49">
        <f>ROUND(G49*H49*VLOOKUP(D49,Table2[#All],2,FALSE),0)</f>
        <v>5598</v>
      </c>
      <c r="Q49">
        <f>Table4[[#This Row],[Quantity]]*Table4[[#This Row],[Unit Price]]</f>
        <v>8613</v>
      </c>
      <c r="R49">
        <f>Table9[[#This Row],[Sales Revenue]]-Table9[[#This Row],[Total cost]]</f>
        <v>3015</v>
      </c>
    </row>
    <row r="50" spans="1:18" x14ac:dyDescent="0.35">
      <c r="A50">
        <v>49</v>
      </c>
      <c r="B50" t="s">
        <v>92</v>
      </c>
      <c r="C50" t="s">
        <v>21</v>
      </c>
      <c r="D50" t="s">
        <v>83</v>
      </c>
      <c r="E50" s="1">
        <v>45512</v>
      </c>
      <c r="F50" s="1">
        <v>45519</v>
      </c>
      <c r="G50">
        <v>2</v>
      </c>
      <c r="H50">
        <v>981</v>
      </c>
      <c r="I50" t="s">
        <v>28</v>
      </c>
      <c r="J50" t="s">
        <v>33</v>
      </c>
      <c r="K50" t="s">
        <v>19</v>
      </c>
      <c r="L50" t="str">
        <f t="shared" si="0"/>
        <v>2024</v>
      </c>
      <c r="M50" t="str">
        <f t="shared" si="1"/>
        <v>Aug</v>
      </c>
      <c r="N50" t="str">
        <f t="shared" si="2"/>
        <v>Thu</v>
      </c>
      <c r="O50">
        <f t="shared" si="3"/>
        <v>7</v>
      </c>
      <c r="P50">
        <f>ROUND(G50*H50*VLOOKUP(D50,Table2[#All],2,FALSE),0)</f>
        <v>1570</v>
      </c>
      <c r="Q50">
        <f>Table4[[#This Row],[Quantity]]*Table4[[#This Row],[Unit Price]]</f>
        <v>1962</v>
      </c>
      <c r="R50">
        <f>Table9[[#This Row],[Sales Revenue]]-Table9[[#This Row],[Total cost]]</f>
        <v>392</v>
      </c>
    </row>
    <row r="51" spans="1:18" x14ac:dyDescent="0.35">
      <c r="A51">
        <v>50</v>
      </c>
      <c r="B51" t="s">
        <v>93</v>
      </c>
      <c r="C51" t="s">
        <v>24</v>
      </c>
      <c r="D51" t="s">
        <v>25</v>
      </c>
      <c r="E51" s="1">
        <v>45575</v>
      </c>
      <c r="F51" s="1">
        <v>45578</v>
      </c>
      <c r="G51">
        <v>3</v>
      </c>
      <c r="H51">
        <v>206</v>
      </c>
      <c r="I51" t="s">
        <v>28</v>
      </c>
      <c r="J51" t="s">
        <v>550</v>
      </c>
      <c r="K51" t="s">
        <v>19</v>
      </c>
      <c r="L51" t="str">
        <f t="shared" si="0"/>
        <v>2024</v>
      </c>
      <c r="M51" t="str">
        <f t="shared" si="1"/>
        <v>Oct</v>
      </c>
      <c r="N51" t="str">
        <f t="shared" si="2"/>
        <v>Thu</v>
      </c>
      <c r="O51">
        <f t="shared" si="3"/>
        <v>3</v>
      </c>
      <c r="P51">
        <f>ROUND(G51*H51*VLOOKUP(D51,Table2[#All],2,FALSE),0)</f>
        <v>340</v>
      </c>
      <c r="Q51">
        <f>Table4[[#This Row],[Quantity]]*Table4[[#This Row],[Unit Price]]</f>
        <v>618</v>
      </c>
      <c r="R51">
        <f>Table9[[#This Row],[Sales Revenue]]-Table9[[#This Row],[Total cost]]</f>
        <v>278</v>
      </c>
    </row>
    <row r="52" spans="1:18" x14ac:dyDescent="0.35">
      <c r="A52">
        <v>51</v>
      </c>
      <c r="B52" t="s">
        <v>94</v>
      </c>
      <c r="C52" t="s">
        <v>24</v>
      </c>
      <c r="D52" t="s">
        <v>38</v>
      </c>
      <c r="E52" s="1">
        <v>45637</v>
      </c>
      <c r="F52" s="1">
        <v>45647</v>
      </c>
      <c r="G52">
        <v>4</v>
      </c>
      <c r="H52">
        <v>533</v>
      </c>
      <c r="I52" t="s">
        <v>28</v>
      </c>
      <c r="J52" t="s">
        <v>550</v>
      </c>
      <c r="K52" t="s">
        <v>46</v>
      </c>
      <c r="L52" t="str">
        <f t="shared" si="0"/>
        <v>2024</v>
      </c>
      <c r="M52" t="str">
        <f t="shared" si="1"/>
        <v>Dec</v>
      </c>
      <c r="N52" t="str">
        <f t="shared" si="2"/>
        <v>Wed</v>
      </c>
      <c r="O52">
        <f t="shared" si="3"/>
        <v>10</v>
      </c>
      <c r="P52">
        <f>ROUND(G52*H52*VLOOKUP(D52,Table2[#All],2,FALSE),0)</f>
        <v>1066</v>
      </c>
      <c r="Q52">
        <f>Table4[[#This Row],[Quantity]]*Table4[[#This Row],[Unit Price]]</f>
        <v>2132</v>
      </c>
      <c r="R52">
        <f>Table9[[#This Row],[Sales Revenue]]-Table9[[#This Row],[Total cost]]</f>
        <v>1066</v>
      </c>
    </row>
    <row r="53" spans="1:18" x14ac:dyDescent="0.35">
      <c r="A53">
        <v>52</v>
      </c>
      <c r="B53" t="s">
        <v>95</v>
      </c>
      <c r="C53" t="s">
        <v>12</v>
      </c>
      <c r="D53" t="s">
        <v>96</v>
      </c>
      <c r="E53" s="1">
        <v>45555</v>
      </c>
      <c r="F53" s="1">
        <v>45562</v>
      </c>
      <c r="G53">
        <v>10</v>
      </c>
      <c r="H53">
        <v>353</v>
      </c>
      <c r="I53" t="s">
        <v>28</v>
      </c>
      <c r="J53" t="s">
        <v>551</v>
      </c>
      <c r="K53" t="s">
        <v>46</v>
      </c>
      <c r="L53" t="str">
        <f t="shared" si="0"/>
        <v>2024</v>
      </c>
      <c r="M53" t="str">
        <f t="shared" si="1"/>
        <v>Sep</v>
      </c>
      <c r="N53" t="str">
        <f t="shared" si="2"/>
        <v>Fri</v>
      </c>
      <c r="O53">
        <f t="shared" si="3"/>
        <v>7</v>
      </c>
      <c r="P53">
        <f>ROUND(G53*H53*VLOOKUP(D53,Table2[#All],2,FALSE),0)</f>
        <v>2471</v>
      </c>
      <c r="Q53">
        <f>Table4[[#This Row],[Quantity]]*Table4[[#This Row],[Unit Price]]</f>
        <v>3530</v>
      </c>
      <c r="R53">
        <f>Table9[[#This Row],[Sales Revenue]]-Table9[[#This Row],[Total cost]]</f>
        <v>1059</v>
      </c>
    </row>
    <row r="54" spans="1:18" x14ac:dyDescent="0.35">
      <c r="A54">
        <v>53</v>
      </c>
      <c r="B54" t="s">
        <v>97</v>
      </c>
      <c r="C54" t="s">
        <v>17</v>
      </c>
      <c r="D54" t="s">
        <v>18</v>
      </c>
      <c r="E54" s="1">
        <v>45525</v>
      </c>
      <c r="F54" s="1">
        <v>45536</v>
      </c>
      <c r="G54">
        <v>7</v>
      </c>
      <c r="H54">
        <v>917</v>
      </c>
      <c r="I54" t="s">
        <v>14</v>
      </c>
      <c r="J54" t="s">
        <v>33</v>
      </c>
      <c r="K54" t="s">
        <v>15</v>
      </c>
      <c r="L54" t="str">
        <f t="shared" si="0"/>
        <v>2024</v>
      </c>
      <c r="M54" t="str">
        <f t="shared" si="1"/>
        <v>Aug</v>
      </c>
      <c r="N54" t="str">
        <f t="shared" si="2"/>
        <v>Wed</v>
      </c>
      <c r="O54">
        <f t="shared" si="3"/>
        <v>11</v>
      </c>
      <c r="P54">
        <f>ROUND(G54*H54*VLOOKUP(D54,Table2[#All],2,FALSE),0)</f>
        <v>3210</v>
      </c>
      <c r="Q54">
        <f>Table4[[#This Row],[Quantity]]*Table4[[#This Row],[Unit Price]]</f>
        <v>6419</v>
      </c>
      <c r="R54">
        <f>Table9[[#This Row],[Sales Revenue]]-Table9[[#This Row],[Total cost]]</f>
        <v>3209</v>
      </c>
    </row>
    <row r="55" spans="1:18" x14ac:dyDescent="0.35">
      <c r="A55">
        <v>54</v>
      </c>
      <c r="B55" t="s">
        <v>98</v>
      </c>
      <c r="C55" t="s">
        <v>24</v>
      </c>
      <c r="D55" t="s">
        <v>38</v>
      </c>
      <c r="E55" s="1">
        <v>45496</v>
      </c>
      <c r="F55" s="1">
        <v>45502</v>
      </c>
      <c r="G55">
        <v>4</v>
      </c>
      <c r="H55">
        <v>161</v>
      </c>
      <c r="I55" t="s">
        <v>14</v>
      </c>
      <c r="J55" t="s">
        <v>33</v>
      </c>
      <c r="K55" t="s">
        <v>46</v>
      </c>
      <c r="L55" t="str">
        <f t="shared" si="0"/>
        <v>2024</v>
      </c>
      <c r="M55" t="str">
        <f t="shared" si="1"/>
        <v>Jul</v>
      </c>
      <c r="N55" t="str">
        <f t="shared" si="2"/>
        <v>Tue</v>
      </c>
      <c r="O55">
        <f t="shared" si="3"/>
        <v>6</v>
      </c>
      <c r="P55">
        <f>ROUND(G55*H55*VLOOKUP(D55,Table2[#All],2,FALSE),0)</f>
        <v>322</v>
      </c>
      <c r="Q55">
        <f>Table4[[#This Row],[Quantity]]*Table4[[#This Row],[Unit Price]]</f>
        <v>644</v>
      </c>
      <c r="R55">
        <f>Table9[[#This Row],[Sales Revenue]]-Table9[[#This Row],[Total cost]]</f>
        <v>322</v>
      </c>
    </row>
    <row r="56" spans="1:18" x14ac:dyDescent="0.35">
      <c r="A56">
        <v>55</v>
      </c>
      <c r="B56" t="s">
        <v>99</v>
      </c>
      <c r="C56" t="s">
        <v>24</v>
      </c>
      <c r="D56" t="s">
        <v>100</v>
      </c>
      <c r="E56" s="1">
        <v>45382</v>
      </c>
      <c r="F56" s="1">
        <v>45387</v>
      </c>
      <c r="G56">
        <v>9</v>
      </c>
      <c r="H56">
        <v>485</v>
      </c>
      <c r="I56" t="s">
        <v>14</v>
      </c>
      <c r="J56" t="s">
        <v>551</v>
      </c>
      <c r="K56" t="s">
        <v>19</v>
      </c>
      <c r="L56" t="str">
        <f t="shared" si="0"/>
        <v>2024</v>
      </c>
      <c r="M56" t="str">
        <f t="shared" si="1"/>
        <v>Mar</v>
      </c>
      <c r="N56" t="str">
        <f t="shared" si="2"/>
        <v>Sun</v>
      </c>
      <c r="O56">
        <f t="shared" si="3"/>
        <v>5</v>
      </c>
      <c r="P56">
        <f>ROUND(G56*H56*VLOOKUP(D56,Table2[#All],2,FALSE),0)</f>
        <v>2619</v>
      </c>
      <c r="Q56">
        <f>Table4[[#This Row],[Quantity]]*Table4[[#This Row],[Unit Price]]</f>
        <v>4365</v>
      </c>
      <c r="R56">
        <f>Table9[[#This Row],[Sales Revenue]]-Table9[[#This Row],[Total cost]]</f>
        <v>1746</v>
      </c>
    </row>
    <row r="57" spans="1:18" x14ac:dyDescent="0.35">
      <c r="A57">
        <v>56</v>
      </c>
      <c r="B57" t="s">
        <v>101</v>
      </c>
      <c r="C57" t="s">
        <v>12</v>
      </c>
      <c r="D57" t="s">
        <v>27</v>
      </c>
      <c r="E57" s="1">
        <v>45360</v>
      </c>
      <c r="F57" s="1">
        <v>45364</v>
      </c>
      <c r="G57">
        <v>8</v>
      </c>
      <c r="H57">
        <v>693</v>
      </c>
      <c r="I57" t="s">
        <v>28</v>
      </c>
      <c r="J57" t="s">
        <v>33</v>
      </c>
      <c r="K57" t="s">
        <v>15</v>
      </c>
      <c r="L57" t="str">
        <f t="shared" si="0"/>
        <v>2024</v>
      </c>
      <c r="M57" t="str">
        <f t="shared" si="1"/>
        <v>Mar</v>
      </c>
      <c r="N57" t="str">
        <f t="shared" si="2"/>
        <v>Sat</v>
      </c>
      <c r="O57">
        <f t="shared" si="3"/>
        <v>4</v>
      </c>
      <c r="P57">
        <f>ROUND(G57*H57*VLOOKUP(D57,Table2[#All],2,FALSE),0)</f>
        <v>3604</v>
      </c>
      <c r="Q57">
        <f>Table4[[#This Row],[Quantity]]*Table4[[#This Row],[Unit Price]]</f>
        <v>5544</v>
      </c>
      <c r="R57">
        <f>Table9[[#This Row],[Sales Revenue]]-Table9[[#This Row],[Total cost]]</f>
        <v>1940</v>
      </c>
    </row>
    <row r="58" spans="1:18" x14ac:dyDescent="0.35">
      <c r="A58">
        <v>57</v>
      </c>
      <c r="B58" t="s">
        <v>102</v>
      </c>
      <c r="C58" t="s">
        <v>21</v>
      </c>
      <c r="D58" t="s">
        <v>22</v>
      </c>
      <c r="E58" s="1">
        <v>45522</v>
      </c>
      <c r="F58" s="1">
        <v>45532</v>
      </c>
      <c r="G58">
        <v>5</v>
      </c>
      <c r="H58">
        <v>779</v>
      </c>
      <c r="I58" t="s">
        <v>28</v>
      </c>
      <c r="J58" t="s">
        <v>551</v>
      </c>
      <c r="K58" t="s">
        <v>29</v>
      </c>
      <c r="L58" t="str">
        <f t="shared" si="0"/>
        <v>2024</v>
      </c>
      <c r="M58" t="str">
        <f t="shared" si="1"/>
        <v>Aug</v>
      </c>
      <c r="N58" t="str">
        <f t="shared" si="2"/>
        <v>Sun</v>
      </c>
      <c r="O58">
        <f t="shared" si="3"/>
        <v>10</v>
      </c>
      <c r="P58">
        <f>ROUND(G58*H58*VLOOKUP(D58,Table2[#All],2,FALSE),0)</f>
        <v>2921</v>
      </c>
      <c r="Q58">
        <f>Table4[[#This Row],[Quantity]]*Table4[[#This Row],[Unit Price]]</f>
        <v>3895</v>
      </c>
      <c r="R58">
        <f>Table9[[#This Row],[Sales Revenue]]-Table9[[#This Row],[Total cost]]</f>
        <v>974</v>
      </c>
    </row>
    <row r="59" spans="1:18" x14ac:dyDescent="0.35">
      <c r="A59">
        <v>58</v>
      </c>
      <c r="B59" t="s">
        <v>103</v>
      </c>
      <c r="C59" t="s">
        <v>24</v>
      </c>
      <c r="D59" t="s">
        <v>100</v>
      </c>
      <c r="E59" s="1">
        <v>45432</v>
      </c>
      <c r="F59" s="1">
        <v>45443</v>
      </c>
      <c r="G59">
        <v>8</v>
      </c>
      <c r="H59">
        <v>89</v>
      </c>
      <c r="I59" t="s">
        <v>14</v>
      </c>
      <c r="J59" t="s">
        <v>33</v>
      </c>
      <c r="K59" t="s">
        <v>19</v>
      </c>
      <c r="L59" t="str">
        <f t="shared" si="0"/>
        <v>2024</v>
      </c>
      <c r="M59" t="str">
        <f t="shared" si="1"/>
        <v>May</v>
      </c>
      <c r="N59" t="str">
        <f t="shared" si="2"/>
        <v>Mon</v>
      </c>
      <c r="O59">
        <f t="shared" si="3"/>
        <v>11</v>
      </c>
      <c r="P59">
        <f>ROUND(G59*H59*VLOOKUP(D59,Table2[#All],2,FALSE),0)</f>
        <v>427</v>
      </c>
      <c r="Q59">
        <f>Table4[[#This Row],[Quantity]]*Table4[[#This Row],[Unit Price]]</f>
        <v>712</v>
      </c>
      <c r="R59">
        <f>Table9[[#This Row],[Sales Revenue]]-Table9[[#This Row],[Total cost]]</f>
        <v>285</v>
      </c>
    </row>
    <row r="60" spans="1:18" x14ac:dyDescent="0.35">
      <c r="A60">
        <v>59</v>
      </c>
      <c r="B60" t="s">
        <v>104</v>
      </c>
      <c r="C60" t="s">
        <v>31</v>
      </c>
      <c r="D60" t="s">
        <v>79</v>
      </c>
      <c r="E60" s="1">
        <v>45455</v>
      </c>
      <c r="F60" s="1">
        <v>45459</v>
      </c>
      <c r="G60">
        <v>9</v>
      </c>
      <c r="H60">
        <v>92</v>
      </c>
      <c r="I60" t="s">
        <v>14</v>
      </c>
      <c r="J60" t="s">
        <v>551</v>
      </c>
      <c r="K60" t="s">
        <v>19</v>
      </c>
      <c r="L60" t="str">
        <f t="shared" si="0"/>
        <v>2024</v>
      </c>
      <c r="M60" t="str">
        <f t="shared" si="1"/>
        <v>Jun</v>
      </c>
      <c r="N60" t="str">
        <f t="shared" si="2"/>
        <v>Wed</v>
      </c>
      <c r="O60">
        <f t="shared" si="3"/>
        <v>4</v>
      </c>
      <c r="P60">
        <f>ROUND(G60*H60*VLOOKUP(D60,Table2[#All],2,FALSE),0)</f>
        <v>538</v>
      </c>
      <c r="Q60">
        <f>Table4[[#This Row],[Quantity]]*Table4[[#This Row],[Unit Price]]</f>
        <v>828</v>
      </c>
      <c r="R60">
        <f>Table9[[#This Row],[Sales Revenue]]-Table9[[#This Row],[Total cost]]</f>
        <v>290</v>
      </c>
    </row>
    <row r="61" spans="1:18" x14ac:dyDescent="0.35">
      <c r="A61">
        <v>60</v>
      </c>
      <c r="B61" t="s">
        <v>105</v>
      </c>
      <c r="C61" t="s">
        <v>21</v>
      </c>
      <c r="D61" t="s">
        <v>83</v>
      </c>
      <c r="E61" s="1">
        <v>45515</v>
      </c>
      <c r="F61" s="1">
        <v>45529</v>
      </c>
      <c r="G61">
        <v>8</v>
      </c>
      <c r="H61">
        <v>39</v>
      </c>
      <c r="I61" t="s">
        <v>28</v>
      </c>
      <c r="J61" t="s">
        <v>550</v>
      </c>
      <c r="K61" t="s">
        <v>19</v>
      </c>
      <c r="L61" t="str">
        <f t="shared" si="0"/>
        <v>2024</v>
      </c>
      <c r="M61" t="str">
        <f t="shared" si="1"/>
        <v>Aug</v>
      </c>
      <c r="N61" t="str">
        <f t="shared" si="2"/>
        <v>Sun</v>
      </c>
      <c r="O61">
        <f t="shared" si="3"/>
        <v>14</v>
      </c>
      <c r="P61">
        <f>ROUND(G61*H61*VLOOKUP(D61,Table2[#All],2,FALSE),0)</f>
        <v>250</v>
      </c>
      <c r="Q61">
        <f>Table4[[#This Row],[Quantity]]*Table4[[#This Row],[Unit Price]]</f>
        <v>312</v>
      </c>
      <c r="R61">
        <f>Table9[[#This Row],[Sales Revenue]]-Table9[[#This Row],[Total cost]]</f>
        <v>62</v>
      </c>
    </row>
    <row r="62" spans="1:18" x14ac:dyDescent="0.35">
      <c r="A62">
        <v>61</v>
      </c>
      <c r="B62" t="s">
        <v>106</v>
      </c>
      <c r="C62" t="s">
        <v>17</v>
      </c>
      <c r="D62" t="s">
        <v>60</v>
      </c>
      <c r="E62" s="1">
        <v>45631</v>
      </c>
      <c r="F62" s="1">
        <v>45638</v>
      </c>
      <c r="G62">
        <v>1</v>
      </c>
      <c r="H62">
        <v>95</v>
      </c>
      <c r="I62" t="s">
        <v>14</v>
      </c>
      <c r="J62" t="s">
        <v>33</v>
      </c>
      <c r="K62" t="s">
        <v>15</v>
      </c>
      <c r="L62" t="str">
        <f t="shared" si="0"/>
        <v>2024</v>
      </c>
      <c r="M62" t="str">
        <f t="shared" si="1"/>
        <v>Dec</v>
      </c>
      <c r="N62" t="str">
        <f t="shared" si="2"/>
        <v>Thu</v>
      </c>
      <c r="O62">
        <f t="shared" si="3"/>
        <v>7</v>
      </c>
      <c r="P62">
        <f>ROUND(G62*H62*VLOOKUP(D62,Table2[#All],2,FALSE),0)</f>
        <v>62</v>
      </c>
      <c r="Q62">
        <f>Table4[[#This Row],[Quantity]]*Table4[[#This Row],[Unit Price]]</f>
        <v>95</v>
      </c>
      <c r="R62">
        <f>Table9[[#This Row],[Sales Revenue]]-Table9[[#This Row],[Total cost]]</f>
        <v>33</v>
      </c>
    </row>
    <row r="63" spans="1:18" x14ac:dyDescent="0.35">
      <c r="A63">
        <v>62</v>
      </c>
      <c r="B63" t="s">
        <v>107</v>
      </c>
      <c r="C63" t="s">
        <v>12</v>
      </c>
      <c r="D63" t="s">
        <v>27</v>
      </c>
      <c r="E63" s="1">
        <v>45301</v>
      </c>
      <c r="F63" s="1">
        <v>45305</v>
      </c>
      <c r="G63">
        <v>9</v>
      </c>
      <c r="H63">
        <v>63</v>
      </c>
      <c r="I63" t="s">
        <v>28</v>
      </c>
      <c r="J63" t="s">
        <v>547</v>
      </c>
      <c r="K63" t="s">
        <v>15</v>
      </c>
      <c r="L63" t="str">
        <f t="shared" si="0"/>
        <v>2024</v>
      </c>
      <c r="M63" t="str">
        <f t="shared" si="1"/>
        <v>Jan</v>
      </c>
      <c r="N63" t="str">
        <f t="shared" si="2"/>
        <v>Wed</v>
      </c>
      <c r="O63">
        <f t="shared" si="3"/>
        <v>4</v>
      </c>
      <c r="P63">
        <f>ROUND(G63*H63*VLOOKUP(D63,Table2[#All],2,FALSE),0)</f>
        <v>369</v>
      </c>
      <c r="Q63">
        <f>Table4[[#This Row],[Quantity]]*Table4[[#This Row],[Unit Price]]</f>
        <v>567</v>
      </c>
      <c r="R63">
        <f>Table9[[#This Row],[Sales Revenue]]-Table9[[#This Row],[Total cost]]</f>
        <v>198</v>
      </c>
    </row>
    <row r="64" spans="1:18" x14ac:dyDescent="0.35">
      <c r="A64">
        <v>63</v>
      </c>
      <c r="B64" t="s">
        <v>108</v>
      </c>
      <c r="C64" t="s">
        <v>12</v>
      </c>
      <c r="D64" t="s">
        <v>13</v>
      </c>
      <c r="E64" s="1">
        <v>45307</v>
      </c>
      <c r="F64" s="1">
        <v>45320</v>
      </c>
      <c r="G64">
        <v>4</v>
      </c>
      <c r="H64">
        <v>214</v>
      </c>
      <c r="I64" t="s">
        <v>28</v>
      </c>
      <c r="J64" t="s">
        <v>549</v>
      </c>
      <c r="K64" t="s">
        <v>15</v>
      </c>
      <c r="L64" t="str">
        <f t="shared" si="0"/>
        <v>2024</v>
      </c>
      <c r="M64" t="str">
        <f t="shared" si="1"/>
        <v>Jan</v>
      </c>
      <c r="N64" t="str">
        <f t="shared" si="2"/>
        <v>Tue</v>
      </c>
      <c r="O64">
        <f t="shared" si="3"/>
        <v>13</v>
      </c>
      <c r="P64">
        <f>ROUND(G64*H64*VLOOKUP(D64,Table2[#All],2,FALSE),0)</f>
        <v>642</v>
      </c>
      <c r="Q64">
        <f>Table4[[#This Row],[Quantity]]*Table4[[#This Row],[Unit Price]]</f>
        <v>856</v>
      </c>
      <c r="R64">
        <f>Table9[[#This Row],[Sales Revenue]]-Table9[[#This Row],[Total cost]]</f>
        <v>214</v>
      </c>
    </row>
    <row r="65" spans="1:18" x14ac:dyDescent="0.35">
      <c r="A65">
        <v>64</v>
      </c>
      <c r="B65" t="s">
        <v>109</v>
      </c>
      <c r="C65" t="s">
        <v>21</v>
      </c>
      <c r="D65" t="s">
        <v>54</v>
      </c>
      <c r="E65" s="1">
        <v>45356</v>
      </c>
      <c r="F65" s="1">
        <v>45365</v>
      </c>
      <c r="G65">
        <v>8</v>
      </c>
      <c r="H65">
        <v>695</v>
      </c>
      <c r="I65" t="s">
        <v>14</v>
      </c>
      <c r="J65" t="s">
        <v>551</v>
      </c>
      <c r="K65" t="s">
        <v>19</v>
      </c>
      <c r="L65" t="str">
        <f t="shared" si="0"/>
        <v>2024</v>
      </c>
      <c r="M65" t="str">
        <f t="shared" si="1"/>
        <v>Mar</v>
      </c>
      <c r="N65" t="str">
        <f t="shared" si="2"/>
        <v>Tue</v>
      </c>
      <c r="O65">
        <f t="shared" si="3"/>
        <v>9</v>
      </c>
      <c r="P65">
        <f>ROUND(G65*H65*VLOOKUP(D65,Table2[#All],2,FALSE),0)</f>
        <v>3892</v>
      </c>
      <c r="Q65">
        <f>Table4[[#This Row],[Quantity]]*Table4[[#This Row],[Unit Price]]</f>
        <v>5560</v>
      </c>
      <c r="R65">
        <f>Table9[[#This Row],[Sales Revenue]]-Table9[[#This Row],[Total cost]]</f>
        <v>1668</v>
      </c>
    </row>
    <row r="66" spans="1:18" x14ac:dyDescent="0.35">
      <c r="A66">
        <v>65</v>
      </c>
      <c r="B66" t="s">
        <v>110</v>
      </c>
      <c r="C66" t="s">
        <v>24</v>
      </c>
      <c r="D66" t="s">
        <v>25</v>
      </c>
      <c r="E66" s="1">
        <v>45480</v>
      </c>
      <c r="F66" s="1">
        <v>45488</v>
      </c>
      <c r="G66">
        <v>3</v>
      </c>
      <c r="H66">
        <v>630</v>
      </c>
      <c r="I66" t="s">
        <v>14</v>
      </c>
      <c r="J66" t="s">
        <v>33</v>
      </c>
      <c r="K66" t="s">
        <v>15</v>
      </c>
      <c r="L66" t="str">
        <f t="shared" ref="L66:L129" si="4">TEXT(E66,"yyyy")</f>
        <v>2024</v>
      </c>
      <c r="M66" t="str">
        <f t="shared" ref="M66:M129" si="5">TEXT(E66,"mmm")</f>
        <v>Jul</v>
      </c>
      <c r="N66" t="str">
        <f t="shared" ref="N66:N129" si="6">TEXT(E66,"DDD")</f>
        <v>Sun</v>
      </c>
      <c r="O66">
        <f t="shared" ref="O66:O129" si="7">DATEDIF(E66,F66,"D")</f>
        <v>8</v>
      </c>
      <c r="P66">
        <f>ROUND(G66*H66*VLOOKUP(D66,Table2[#All],2,FALSE),0)</f>
        <v>1040</v>
      </c>
      <c r="Q66">
        <f>Table4[[#This Row],[Quantity]]*Table4[[#This Row],[Unit Price]]</f>
        <v>1890</v>
      </c>
      <c r="R66">
        <f>Table9[[#This Row],[Sales Revenue]]-Table9[[#This Row],[Total cost]]</f>
        <v>850</v>
      </c>
    </row>
    <row r="67" spans="1:18" x14ac:dyDescent="0.35">
      <c r="A67">
        <v>66</v>
      </c>
      <c r="B67" t="s">
        <v>111</v>
      </c>
      <c r="C67" t="s">
        <v>31</v>
      </c>
      <c r="D67" t="s">
        <v>76</v>
      </c>
      <c r="E67" s="1">
        <v>45588</v>
      </c>
      <c r="F67" s="1">
        <v>45600</v>
      </c>
      <c r="G67">
        <v>1</v>
      </c>
      <c r="H67">
        <v>961</v>
      </c>
      <c r="I67" t="s">
        <v>28</v>
      </c>
      <c r="J67" t="s">
        <v>547</v>
      </c>
      <c r="K67" t="s">
        <v>15</v>
      </c>
      <c r="L67" t="str">
        <f t="shared" si="4"/>
        <v>2024</v>
      </c>
      <c r="M67" t="str">
        <f t="shared" si="5"/>
        <v>Oct</v>
      </c>
      <c r="N67" t="str">
        <f t="shared" si="6"/>
        <v>Wed</v>
      </c>
      <c r="O67">
        <f t="shared" si="7"/>
        <v>12</v>
      </c>
      <c r="P67">
        <f>ROUND(G67*H67*VLOOKUP(D67,Table2[#All],2,FALSE),0)</f>
        <v>721</v>
      </c>
      <c r="Q67">
        <f>Table4[[#This Row],[Quantity]]*Table4[[#This Row],[Unit Price]]</f>
        <v>961</v>
      </c>
      <c r="R67">
        <f>Table9[[#This Row],[Sales Revenue]]-Table9[[#This Row],[Total cost]]</f>
        <v>240</v>
      </c>
    </row>
    <row r="68" spans="1:18" x14ac:dyDescent="0.35">
      <c r="A68">
        <v>67</v>
      </c>
      <c r="B68" t="s">
        <v>112</v>
      </c>
      <c r="C68" t="s">
        <v>24</v>
      </c>
      <c r="D68" t="s">
        <v>38</v>
      </c>
      <c r="E68" s="1">
        <v>45393</v>
      </c>
      <c r="F68" s="1">
        <v>45406</v>
      </c>
      <c r="G68">
        <v>2</v>
      </c>
      <c r="H68">
        <v>616</v>
      </c>
      <c r="I68" t="s">
        <v>14</v>
      </c>
      <c r="J68" t="s">
        <v>33</v>
      </c>
      <c r="K68" t="s">
        <v>15</v>
      </c>
      <c r="L68" t="str">
        <f t="shared" si="4"/>
        <v>2024</v>
      </c>
      <c r="M68" t="str">
        <f t="shared" si="5"/>
        <v>Apr</v>
      </c>
      <c r="N68" t="str">
        <f t="shared" si="6"/>
        <v>Thu</v>
      </c>
      <c r="O68">
        <f t="shared" si="7"/>
        <v>13</v>
      </c>
      <c r="P68">
        <f>ROUND(G68*H68*VLOOKUP(D68,Table2[#All],2,FALSE),0)</f>
        <v>616</v>
      </c>
      <c r="Q68">
        <f>Table4[[#This Row],[Quantity]]*Table4[[#This Row],[Unit Price]]</f>
        <v>1232</v>
      </c>
      <c r="R68">
        <f>Table9[[#This Row],[Sales Revenue]]-Table9[[#This Row],[Total cost]]</f>
        <v>616</v>
      </c>
    </row>
    <row r="69" spans="1:18" x14ac:dyDescent="0.35">
      <c r="A69">
        <v>68</v>
      </c>
      <c r="B69" t="s">
        <v>113</v>
      </c>
      <c r="C69" t="s">
        <v>31</v>
      </c>
      <c r="D69" t="s">
        <v>32</v>
      </c>
      <c r="E69" s="1">
        <v>45353</v>
      </c>
      <c r="F69" s="1">
        <v>45364</v>
      </c>
      <c r="G69">
        <v>10</v>
      </c>
      <c r="H69">
        <v>811</v>
      </c>
      <c r="I69" t="s">
        <v>28</v>
      </c>
      <c r="J69" t="s">
        <v>551</v>
      </c>
      <c r="K69" t="s">
        <v>15</v>
      </c>
      <c r="L69" t="str">
        <f t="shared" si="4"/>
        <v>2024</v>
      </c>
      <c r="M69" t="str">
        <f t="shared" si="5"/>
        <v>Mar</v>
      </c>
      <c r="N69" t="str">
        <f t="shared" si="6"/>
        <v>Sat</v>
      </c>
      <c r="O69">
        <f t="shared" si="7"/>
        <v>11</v>
      </c>
      <c r="P69">
        <f>ROUND(G69*H69*VLOOKUP(D69,Table2[#All],2,FALSE),0)</f>
        <v>6083</v>
      </c>
      <c r="Q69">
        <f>Table4[[#This Row],[Quantity]]*Table4[[#This Row],[Unit Price]]</f>
        <v>8110</v>
      </c>
      <c r="R69">
        <f>Table9[[#This Row],[Sales Revenue]]-Table9[[#This Row],[Total cost]]</f>
        <v>2027</v>
      </c>
    </row>
    <row r="70" spans="1:18" x14ac:dyDescent="0.35">
      <c r="A70">
        <v>69</v>
      </c>
      <c r="B70" t="s">
        <v>114</v>
      </c>
      <c r="C70" t="s">
        <v>24</v>
      </c>
      <c r="D70" t="s">
        <v>115</v>
      </c>
      <c r="E70" s="1">
        <v>45513</v>
      </c>
      <c r="F70" s="1">
        <v>45519</v>
      </c>
      <c r="G70">
        <v>6</v>
      </c>
      <c r="H70">
        <v>660</v>
      </c>
      <c r="I70" t="s">
        <v>28</v>
      </c>
      <c r="J70" t="s">
        <v>549</v>
      </c>
      <c r="K70" t="s">
        <v>19</v>
      </c>
      <c r="L70" t="str">
        <f t="shared" si="4"/>
        <v>2024</v>
      </c>
      <c r="M70" t="str">
        <f t="shared" si="5"/>
        <v>Aug</v>
      </c>
      <c r="N70" t="str">
        <f t="shared" si="6"/>
        <v>Fri</v>
      </c>
      <c r="O70">
        <f t="shared" si="7"/>
        <v>6</v>
      </c>
      <c r="P70">
        <f>ROUND(G70*H70*VLOOKUP(D70,Table2[#All],2,FALSE),0)</f>
        <v>2376</v>
      </c>
      <c r="Q70">
        <f>Table4[[#This Row],[Quantity]]*Table4[[#This Row],[Unit Price]]</f>
        <v>3960</v>
      </c>
      <c r="R70">
        <f>Table9[[#This Row],[Sales Revenue]]-Table9[[#This Row],[Total cost]]</f>
        <v>1584</v>
      </c>
    </row>
    <row r="71" spans="1:18" x14ac:dyDescent="0.35">
      <c r="A71">
        <v>70</v>
      </c>
      <c r="B71" t="s">
        <v>116</v>
      </c>
      <c r="C71" t="s">
        <v>21</v>
      </c>
      <c r="D71" t="s">
        <v>22</v>
      </c>
      <c r="E71" s="1">
        <v>45382</v>
      </c>
      <c r="F71" s="1">
        <v>45395</v>
      </c>
      <c r="G71">
        <v>9</v>
      </c>
      <c r="H71">
        <v>998</v>
      </c>
      <c r="I71" t="s">
        <v>28</v>
      </c>
      <c r="J71" t="s">
        <v>33</v>
      </c>
      <c r="K71" t="s">
        <v>29</v>
      </c>
      <c r="L71" t="str">
        <f t="shared" si="4"/>
        <v>2024</v>
      </c>
      <c r="M71" t="str">
        <f t="shared" si="5"/>
        <v>Mar</v>
      </c>
      <c r="N71" t="str">
        <f t="shared" si="6"/>
        <v>Sun</v>
      </c>
      <c r="O71">
        <f t="shared" si="7"/>
        <v>13</v>
      </c>
      <c r="P71">
        <f>ROUND(G71*H71*VLOOKUP(D71,Table2[#All],2,FALSE),0)</f>
        <v>6737</v>
      </c>
      <c r="Q71">
        <f>Table4[[#This Row],[Quantity]]*Table4[[#This Row],[Unit Price]]</f>
        <v>8982</v>
      </c>
      <c r="R71">
        <f>Table9[[#This Row],[Sales Revenue]]-Table9[[#This Row],[Total cost]]</f>
        <v>2245</v>
      </c>
    </row>
    <row r="72" spans="1:18" x14ac:dyDescent="0.35">
      <c r="A72">
        <v>71</v>
      </c>
      <c r="B72" t="s">
        <v>117</v>
      </c>
      <c r="C72" t="s">
        <v>17</v>
      </c>
      <c r="D72" t="s">
        <v>56</v>
      </c>
      <c r="E72" s="1">
        <v>45576</v>
      </c>
      <c r="F72" s="1">
        <v>45582</v>
      </c>
      <c r="G72">
        <v>1</v>
      </c>
      <c r="H72">
        <v>539</v>
      </c>
      <c r="I72" t="s">
        <v>14</v>
      </c>
      <c r="J72" t="s">
        <v>551</v>
      </c>
      <c r="K72" t="s">
        <v>46</v>
      </c>
      <c r="L72" t="str">
        <f t="shared" si="4"/>
        <v>2024</v>
      </c>
      <c r="M72" t="str">
        <f t="shared" si="5"/>
        <v>Oct</v>
      </c>
      <c r="N72" t="str">
        <f t="shared" si="6"/>
        <v>Fri</v>
      </c>
      <c r="O72">
        <f t="shared" si="7"/>
        <v>6</v>
      </c>
      <c r="P72">
        <f>ROUND(G72*H72*VLOOKUP(D72,Table2[#All],2,FALSE),0)</f>
        <v>296</v>
      </c>
      <c r="Q72">
        <f>Table4[[#This Row],[Quantity]]*Table4[[#This Row],[Unit Price]]</f>
        <v>539</v>
      </c>
      <c r="R72">
        <f>Table9[[#This Row],[Sales Revenue]]-Table9[[#This Row],[Total cost]]</f>
        <v>243</v>
      </c>
    </row>
    <row r="73" spans="1:18" x14ac:dyDescent="0.35">
      <c r="A73">
        <v>72</v>
      </c>
      <c r="B73" t="s">
        <v>118</v>
      </c>
      <c r="C73" t="s">
        <v>17</v>
      </c>
      <c r="D73" t="s">
        <v>56</v>
      </c>
      <c r="E73" s="1">
        <v>45534</v>
      </c>
      <c r="F73" s="1">
        <v>45547</v>
      </c>
      <c r="G73">
        <v>9</v>
      </c>
      <c r="H73">
        <v>553</v>
      </c>
      <c r="I73" t="s">
        <v>28</v>
      </c>
      <c r="J73" t="s">
        <v>547</v>
      </c>
      <c r="K73" t="s">
        <v>46</v>
      </c>
      <c r="L73" t="str">
        <f t="shared" si="4"/>
        <v>2024</v>
      </c>
      <c r="M73" t="str">
        <f t="shared" si="5"/>
        <v>Aug</v>
      </c>
      <c r="N73" t="str">
        <f t="shared" si="6"/>
        <v>Fri</v>
      </c>
      <c r="O73">
        <f t="shared" si="7"/>
        <v>13</v>
      </c>
      <c r="P73">
        <f>ROUND(G73*H73*VLOOKUP(D73,Table2[#All],2,FALSE),0)</f>
        <v>2737</v>
      </c>
      <c r="Q73">
        <f>Table4[[#This Row],[Quantity]]*Table4[[#This Row],[Unit Price]]</f>
        <v>4977</v>
      </c>
      <c r="R73">
        <f>Table9[[#This Row],[Sales Revenue]]-Table9[[#This Row],[Total cost]]</f>
        <v>2240</v>
      </c>
    </row>
    <row r="74" spans="1:18" x14ac:dyDescent="0.35">
      <c r="A74">
        <v>73</v>
      </c>
      <c r="B74" t="s">
        <v>119</v>
      </c>
      <c r="C74" t="s">
        <v>17</v>
      </c>
      <c r="D74" t="s">
        <v>56</v>
      </c>
      <c r="E74" s="1">
        <v>45472</v>
      </c>
      <c r="F74" s="1">
        <v>45486</v>
      </c>
      <c r="G74">
        <v>8</v>
      </c>
      <c r="H74">
        <v>287</v>
      </c>
      <c r="I74" t="s">
        <v>14</v>
      </c>
      <c r="J74" t="s">
        <v>547</v>
      </c>
      <c r="K74" t="s">
        <v>29</v>
      </c>
      <c r="L74" t="str">
        <f t="shared" si="4"/>
        <v>2024</v>
      </c>
      <c r="M74" t="str">
        <f t="shared" si="5"/>
        <v>Jun</v>
      </c>
      <c r="N74" t="str">
        <f t="shared" si="6"/>
        <v>Sat</v>
      </c>
      <c r="O74">
        <f t="shared" si="7"/>
        <v>14</v>
      </c>
      <c r="P74">
        <f>ROUND(G74*H74*VLOOKUP(D74,Table2[#All],2,FALSE),0)</f>
        <v>1263</v>
      </c>
      <c r="Q74">
        <f>Table4[[#This Row],[Quantity]]*Table4[[#This Row],[Unit Price]]</f>
        <v>2296</v>
      </c>
      <c r="R74">
        <f>Table9[[#This Row],[Sales Revenue]]-Table9[[#This Row],[Total cost]]</f>
        <v>1033</v>
      </c>
    </row>
    <row r="75" spans="1:18" x14ac:dyDescent="0.35">
      <c r="A75">
        <v>74</v>
      </c>
      <c r="B75" t="s">
        <v>120</v>
      </c>
      <c r="C75" t="s">
        <v>12</v>
      </c>
      <c r="D75" t="s">
        <v>58</v>
      </c>
      <c r="E75" s="1">
        <v>45453</v>
      </c>
      <c r="F75" s="1">
        <v>45462</v>
      </c>
      <c r="G75">
        <v>2</v>
      </c>
      <c r="H75">
        <v>770</v>
      </c>
      <c r="I75" t="s">
        <v>14</v>
      </c>
      <c r="J75" t="s">
        <v>33</v>
      </c>
      <c r="K75" t="s">
        <v>46</v>
      </c>
      <c r="L75" t="str">
        <f t="shared" si="4"/>
        <v>2024</v>
      </c>
      <c r="M75" t="str">
        <f t="shared" si="5"/>
        <v>Jun</v>
      </c>
      <c r="N75" t="str">
        <f t="shared" si="6"/>
        <v>Mon</v>
      </c>
      <c r="O75">
        <f t="shared" si="7"/>
        <v>9</v>
      </c>
      <c r="P75">
        <f>ROUND(G75*H75*VLOOKUP(D75,Table2[#All],2,FALSE),0)</f>
        <v>1309</v>
      </c>
      <c r="Q75">
        <f>Table4[[#This Row],[Quantity]]*Table4[[#This Row],[Unit Price]]</f>
        <v>1540</v>
      </c>
      <c r="R75">
        <f>Table9[[#This Row],[Sales Revenue]]-Table9[[#This Row],[Total cost]]</f>
        <v>231</v>
      </c>
    </row>
    <row r="76" spans="1:18" x14ac:dyDescent="0.35">
      <c r="A76">
        <v>75</v>
      </c>
      <c r="B76" t="s">
        <v>121</v>
      </c>
      <c r="C76" t="s">
        <v>12</v>
      </c>
      <c r="D76" t="s">
        <v>58</v>
      </c>
      <c r="E76" s="1">
        <v>45443</v>
      </c>
      <c r="F76" s="1">
        <v>45457</v>
      </c>
      <c r="G76">
        <v>4</v>
      </c>
      <c r="H76">
        <v>379</v>
      </c>
      <c r="I76" t="s">
        <v>14</v>
      </c>
      <c r="J76" t="s">
        <v>551</v>
      </c>
      <c r="K76" t="s">
        <v>29</v>
      </c>
      <c r="L76" t="str">
        <f t="shared" si="4"/>
        <v>2024</v>
      </c>
      <c r="M76" t="str">
        <f t="shared" si="5"/>
        <v>May</v>
      </c>
      <c r="N76" t="str">
        <f t="shared" si="6"/>
        <v>Fri</v>
      </c>
      <c r="O76">
        <f t="shared" si="7"/>
        <v>14</v>
      </c>
      <c r="P76">
        <f>ROUND(G76*H76*VLOOKUP(D76,Table2[#All],2,FALSE),0)</f>
        <v>1289</v>
      </c>
      <c r="Q76">
        <f>Table4[[#This Row],[Quantity]]*Table4[[#This Row],[Unit Price]]</f>
        <v>1516</v>
      </c>
      <c r="R76">
        <f>Table9[[#This Row],[Sales Revenue]]-Table9[[#This Row],[Total cost]]</f>
        <v>227</v>
      </c>
    </row>
    <row r="77" spans="1:18" x14ac:dyDescent="0.35">
      <c r="A77">
        <v>76</v>
      </c>
      <c r="B77" t="s">
        <v>122</v>
      </c>
      <c r="C77" t="s">
        <v>17</v>
      </c>
      <c r="D77" t="s">
        <v>64</v>
      </c>
      <c r="E77" s="1">
        <v>45432</v>
      </c>
      <c r="F77" s="1">
        <v>45438</v>
      </c>
      <c r="G77">
        <v>1</v>
      </c>
      <c r="H77">
        <v>65</v>
      </c>
      <c r="I77" t="s">
        <v>28</v>
      </c>
      <c r="J77" t="s">
        <v>33</v>
      </c>
      <c r="K77" t="s">
        <v>29</v>
      </c>
      <c r="L77" t="str">
        <f t="shared" si="4"/>
        <v>2024</v>
      </c>
      <c r="M77" t="str">
        <f t="shared" si="5"/>
        <v>May</v>
      </c>
      <c r="N77" t="str">
        <f t="shared" si="6"/>
        <v>Mon</v>
      </c>
      <c r="O77">
        <f t="shared" si="7"/>
        <v>6</v>
      </c>
      <c r="P77">
        <f>ROUND(G77*H77*VLOOKUP(D77,Table2[#All],2,FALSE),0)</f>
        <v>33</v>
      </c>
      <c r="Q77">
        <f>Table4[[#This Row],[Quantity]]*Table4[[#This Row],[Unit Price]]</f>
        <v>65</v>
      </c>
      <c r="R77">
        <f>Table9[[#This Row],[Sales Revenue]]-Table9[[#This Row],[Total cost]]</f>
        <v>32</v>
      </c>
    </row>
    <row r="78" spans="1:18" x14ac:dyDescent="0.35">
      <c r="A78">
        <v>77</v>
      </c>
      <c r="B78" t="s">
        <v>123</v>
      </c>
      <c r="C78" t="s">
        <v>24</v>
      </c>
      <c r="D78" t="s">
        <v>25</v>
      </c>
      <c r="E78" s="1">
        <v>45386</v>
      </c>
      <c r="F78" s="1">
        <v>45397</v>
      </c>
      <c r="G78">
        <v>1</v>
      </c>
      <c r="H78">
        <v>268</v>
      </c>
      <c r="I78" t="s">
        <v>14</v>
      </c>
      <c r="J78" t="s">
        <v>549</v>
      </c>
      <c r="K78" t="s">
        <v>15</v>
      </c>
      <c r="L78" t="str">
        <f t="shared" si="4"/>
        <v>2024</v>
      </c>
      <c r="M78" t="str">
        <f t="shared" si="5"/>
        <v>Apr</v>
      </c>
      <c r="N78" t="str">
        <f t="shared" si="6"/>
        <v>Thu</v>
      </c>
      <c r="O78">
        <f t="shared" si="7"/>
        <v>11</v>
      </c>
      <c r="P78">
        <f>ROUND(G78*H78*VLOOKUP(D78,Table2[#All],2,FALSE),0)</f>
        <v>147</v>
      </c>
      <c r="Q78">
        <f>Table4[[#This Row],[Quantity]]*Table4[[#This Row],[Unit Price]]</f>
        <v>268</v>
      </c>
      <c r="R78">
        <f>Table9[[#This Row],[Sales Revenue]]-Table9[[#This Row],[Total cost]]</f>
        <v>121</v>
      </c>
    </row>
    <row r="79" spans="1:18" x14ac:dyDescent="0.35">
      <c r="A79">
        <v>78</v>
      </c>
      <c r="B79" t="s">
        <v>124</v>
      </c>
      <c r="C79" t="s">
        <v>12</v>
      </c>
      <c r="D79" t="s">
        <v>27</v>
      </c>
      <c r="E79" s="1">
        <v>45543</v>
      </c>
      <c r="F79" s="1">
        <v>45556</v>
      </c>
      <c r="G79">
        <v>2</v>
      </c>
      <c r="H79">
        <v>600</v>
      </c>
      <c r="I79" t="s">
        <v>14</v>
      </c>
      <c r="J79" t="s">
        <v>33</v>
      </c>
      <c r="K79" t="s">
        <v>29</v>
      </c>
      <c r="L79" t="str">
        <f t="shared" si="4"/>
        <v>2024</v>
      </c>
      <c r="M79" t="str">
        <f t="shared" si="5"/>
        <v>Sep</v>
      </c>
      <c r="N79" t="str">
        <f t="shared" si="6"/>
        <v>Sun</v>
      </c>
      <c r="O79">
        <f t="shared" si="7"/>
        <v>13</v>
      </c>
      <c r="P79">
        <f>ROUND(G79*H79*VLOOKUP(D79,Table2[#All],2,FALSE),0)</f>
        <v>780</v>
      </c>
      <c r="Q79">
        <f>Table4[[#This Row],[Quantity]]*Table4[[#This Row],[Unit Price]]</f>
        <v>1200</v>
      </c>
      <c r="R79">
        <f>Table9[[#This Row],[Sales Revenue]]-Table9[[#This Row],[Total cost]]</f>
        <v>420</v>
      </c>
    </row>
    <row r="80" spans="1:18" x14ac:dyDescent="0.35">
      <c r="A80">
        <v>79</v>
      </c>
      <c r="B80" t="s">
        <v>125</v>
      </c>
      <c r="C80" t="s">
        <v>24</v>
      </c>
      <c r="D80" t="s">
        <v>25</v>
      </c>
      <c r="E80" s="1">
        <v>45593</v>
      </c>
      <c r="F80" s="1">
        <v>45600</v>
      </c>
      <c r="G80">
        <v>7</v>
      </c>
      <c r="H80">
        <v>322</v>
      </c>
      <c r="I80" t="s">
        <v>14</v>
      </c>
      <c r="J80" t="s">
        <v>33</v>
      </c>
      <c r="K80" t="s">
        <v>29</v>
      </c>
      <c r="L80" t="str">
        <f t="shared" si="4"/>
        <v>2024</v>
      </c>
      <c r="M80" t="str">
        <f t="shared" si="5"/>
        <v>Oct</v>
      </c>
      <c r="N80" t="str">
        <f t="shared" si="6"/>
        <v>Mon</v>
      </c>
      <c r="O80">
        <f t="shared" si="7"/>
        <v>7</v>
      </c>
      <c r="P80">
        <f>ROUND(G80*H80*VLOOKUP(D80,Table2[#All],2,FALSE),0)</f>
        <v>1240</v>
      </c>
      <c r="Q80">
        <f>Table4[[#This Row],[Quantity]]*Table4[[#This Row],[Unit Price]]</f>
        <v>2254</v>
      </c>
      <c r="R80">
        <f>Table9[[#This Row],[Sales Revenue]]-Table9[[#This Row],[Total cost]]</f>
        <v>1014</v>
      </c>
    </row>
    <row r="81" spans="1:18" x14ac:dyDescent="0.35">
      <c r="A81">
        <v>80</v>
      </c>
      <c r="B81" t="s">
        <v>126</v>
      </c>
      <c r="C81" t="s">
        <v>17</v>
      </c>
      <c r="D81" t="s">
        <v>18</v>
      </c>
      <c r="E81" s="1">
        <v>45398</v>
      </c>
      <c r="F81" s="1">
        <v>45404</v>
      </c>
      <c r="G81">
        <v>4</v>
      </c>
      <c r="H81">
        <v>280</v>
      </c>
      <c r="I81" t="s">
        <v>14</v>
      </c>
      <c r="J81" t="s">
        <v>33</v>
      </c>
      <c r="K81" t="s">
        <v>19</v>
      </c>
      <c r="L81" t="str">
        <f t="shared" si="4"/>
        <v>2024</v>
      </c>
      <c r="M81" t="str">
        <f t="shared" si="5"/>
        <v>Apr</v>
      </c>
      <c r="N81" t="str">
        <f t="shared" si="6"/>
        <v>Tue</v>
      </c>
      <c r="O81">
        <f t="shared" si="7"/>
        <v>6</v>
      </c>
      <c r="P81">
        <f>ROUND(G81*H81*VLOOKUP(D81,Table2[#All],2,FALSE),0)</f>
        <v>560</v>
      </c>
      <c r="Q81">
        <f>Table4[[#This Row],[Quantity]]*Table4[[#This Row],[Unit Price]]</f>
        <v>1120</v>
      </c>
      <c r="R81">
        <f>Table9[[#This Row],[Sales Revenue]]-Table9[[#This Row],[Total cost]]</f>
        <v>560</v>
      </c>
    </row>
    <row r="82" spans="1:18" x14ac:dyDescent="0.35">
      <c r="A82">
        <v>81</v>
      </c>
      <c r="B82" t="s">
        <v>127</v>
      </c>
      <c r="C82" t="s">
        <v>17</v>
      </c>
      <c r="D82" t="s">
        <v>44</v>
      </c>
      <c r="E82" s="1">
        <v>45441</v>
      </c>
      <c r="F82" s="1">
        <v>45455</v>
      </c>
      <c r="G82">
        <v>1</v>
      </c>
      <c r="H82">
        <v>247</v>
      </c>
      <c r="I82" t="s">
        <v>28</v>
      </c>
      <c r="J82" t="s">
        <v>547</v>
      </c>
      <c r="K82" t="s">
        <v>29</v>
      </c>
      <c r="L82" t="str">
        <f t="shared" si="4"/>
        <v>2024</v>
      </c>
      <c r="M82" t="str">
        <f t="shared" si="5"/>
        <v>May</v>
      </c>
      <c r="N82" t="str">
        <f t="shared" si="6"/>
        <v>Wed</v>
      </c>
      <c r="O82">
        <f t="shared" si="7"/>
        <v>14</v>
      </c>
      <c r="P82">
        <f>ROUND(G82*H82*VLOOKUP(D82,Table2[#All],2,FALSE),0)</f>
        <v>148</v>
      </c>
      <c r="Q82">
        <f>Table4[[#This Row],[Quantity]]*Table4[[#This Row],[Unit Price]]</f>
        <v>247</v>
      </c>
      <c r="R82">
        <f>Table9[[#This Row],[Sales Revenue]]-Table9[[#This Row],[Total cost]]</f>
        <v>99</v>
      </c>
    </row>
    <row r="83" spans="1:18" x14ac:dyDescent="0.35">
      <c r="A83">
        <v>82</v>
      </c>
      <c r="B83" t="s">
        <v>128</v>
      </c>
      <c r="C83" t="s">
        <v>24</v>
      </c>
      <c r="D83" t="s">
        <v>115</v>
      </c>
      <c r="E83" s="1">
        <v>45643</v>
      </c>
      <c r="F83" s="1">
        <v>45656</v>
      </c>
      <c r="G83">
        <v>4</v>
      </c>
      <c r="H83">
        <v>956</v>
      </c>
      <c r="I83" t="s">
        <v>28</v>
      </c>
      <c r="J83" t="s">
        <v>547</v>
      </c>
      <c r="K83" t="s">
        <v>19</v>
      </c>
      <c r="L83" t="str">
        <f t="shared" si="4"/>
        <v>2024</v>
      </c>
      <c r="M83" t="str">
        <f t="shared" si="5"/>
        <v>Dec</v>
      </c>
      <c r="N83" t="str">
        <f t="shared" si="6"/>
        <v>Tue</v>
      </c>
      <c r="O83">
        <f t="shared" si="7"/>
        <v>13</v>
      </c>
      <c r="P83">
        <f>ROUND(G83*H83*VLOOKUP(D83,Table2[#All],2,FALSE),0)</f>
        <v>2294</v>
      </c>
      <c r="Q83">
        <f>Table4[[#This Row],[Quantity]]*Table4[[#This Row],[Unit Price]]</f>
        <v>3824</v>
      </c>
      <c r="R83">
        <f>Table9[[#This Row],[Sales Revenue]]-Table9[[#This Row],[Total cost]]</f>
        <v>1530</v>
      </c>
    </row>
    <row r="84" spans="1:18" x14ac:dyDescent="0.35">
      <c r="A84">
        <v>83</v>
      </c>
      <c r="B84" t="s">
        <v>129</v>
      </c>
      <c r="C84" t="s">
        <v>21</v>
      </c>
      <c r="D84" t="s">
        <v>40</v>
      </c>
      <c r="E84" s="1">
        <v>45322</v>
      </c>
      <c r="F84" s="1">
        <v>45336</v>
      </c>
      <c r="G84">
        <v>3</v>
      </c>
      <c r="H84">
        <v>821</v>
      </c>
      <c r="I84" t="s">
        <v>28</v>
      </c>
      <c r="J84" t="s">
        <v>547</v>
      </c>
      <c r="K84" t="s">
        <v>15</v>
      </c>
      <c r="L84" t="str">
        <f t="shared" si="4"/>
        <v>2024</v>
      </c>
      <c r="M84" t="str">
        <f t="shared" si="5"/>
        <v>Jan</v>
      </c>
      <c r="N84" t="str">
        <f t="shared" si="6"/>
        <v>Wed</v>
      </c>
      <c r="O84">
        <f t="shared" si="7"/>
        <v>14</v>
      </c>
      <c r="P84">
        <f>ROUND(G84*H84*VLOOKUP(D84,Table2[#All],2,FALSE),0)</f>
        <v>1601</v>
      </c>
      <c r="Q84">
        <f>Table4[[#This Row],[Quantity]]*Table4[[#This Row],[Unit Price]]</f>
        <v>2463</v>
      </c>
      <c r="R84">
        <f>Table9[[#This Row],[Sales Revenue]]-Table9[[#This Row],[Total cost]]</f>
        <v>862</v>
      </c>
    </row>
    <row r="85" spans="1:18" x14ac:dyDescent="0.35">
      <c r="A85">
        <v>84</v>
      </c>
      <c r="B85" t="s">
        <v>130</v>
      </c>
      <c r="C85" t="s">
        <v>17</v>
      </c>
      <c r="D85" t="s">
        <v>56</v>
      </c>
      <c r="E85" s="1">
        <v>45516</v>
      </c>
      <c r="F85" s="1">
        <v>45521</v>
      </c>
      <c r="G85">
        <v>2</v>
      </c>
      <c r="H85">
        <v>489</v>
      </c>
      <c r="I85" t="s">
        <v>28</v>
      </c>
      <c r="J85" t="s">
        <v>33</v>
      </c>
      <c r="K85" t="s">
        <v>29</v>
      </c>
      <c r="L85" t="str">
        <f t="shared" si="4"/>
        <v>2024</v>
      </c>
      <c r="M85" t="str">
        <f t="shared" si="5"/>
        <v>Aug</v>
      </c>
      <c r="N85" t="str">
        <f t="shared" si="6"/>
        <v>Mon</v>
      </c>
      <c r="O85">
        <f t="shared" si="7"/>
        <v>5</v>
      </c>
      <c r="P85">
        <f>ROUND(G85*H85*VLOOKUP(D85,Table2[#All],2,FALSE),0)</f>
        <v>538</v>
      </c>
      <c r="Q85">
        <f>Table4[[#This Row],[Quantity]]*Table4[[#This Row],[Unit Price]]</f>
        <v>978</v>
      </c>
      <c r="R85">
        <f>Table9[[#This Row],[Sales Revenue]]-Table9[[#This Row],[Total cost]]</f>
        <v>440</v>
      </c>
    </row>
    <row r="86" spans="1:18" x14ac:dyDescent="0.35">
      <c r="A86">
        <v>85</v>
      </c>
      <c r="B86" t="s">
        <v>131</v>
      </c>
      <c r="C86" t="s">
        <v>24</v>
      </c>
      <c r="D86" t="s">
        <v>25</v>
      </c>
      <c r="E86" s="1">
        <v>45548</v>
      </c>
      <c r="F86" s="1">
        <v>45560</v>
      </c>
      <c r="G86">
        <v>9</v>
      </c>
      <c r="H86">
        <v>515</v>
      </c>
      <c r="I86" t="s">
        <v>28</v>
      </c>
      <c r="J86" t="s">
        <v>550</v>
      </c>
      <c r="K86" t="s">
        <v>15</v>
      </c>
      <c r="L86" t="str">
        <f t="shared" si="4"/>
        <v>2024</v>
      </c>
      <c r="M86" t="str">
        <f t="shared" si="5"/>
        <v>Sep</v>
      </c>
      <c r="N86" t="str">
        <f t="shared" si="6"/>
        <v>Fri</v>
      </c>
      <c r="O86">
        <f t="shared" si="7"/>
        <v>12</v>
      </c>
      <c r="P86">
        <f>ROUND(G86*H86*VLOOKUP(D86,Table2[#All],2,FALSE),0)</f>
        <v>2549</v>
      </c>
      <c r="Q86">
        <f>Table4[[#This Row],[Quantity]]*Table4[[#This Row],[Unit Price]]</f>
        <v>4635</v>
      </c>
      <c r="R86">
        <f>Table9[[#This Row],[Sales Revenue]]-Table9[[#This Row],[Total cost]]</f>
        <v>2086</v>
      </c>
    </row>
    <row r="87" spans="1:18" x14ac:dyDescent="0.35">
      <c r="A87">
        <v>86</v>
      </c>
      <c r="B87" t="s">
        <v>132</v>
      </c>
      <c r="C87" t="s">
        <v>12</v>
      </c>
      <c r="D87" t="s">
        <v>27</v>
      </c>
      <c r="E87" s="1">
        <v>45457</v>
      </c>
      <c r="F87" s="1">
        <v>45462</v>
      </c>
      <c r="G87">
        <v>10</v>
      </c>
      <c r="H87">
        <v>266</v>
      </c>
      <c r="I87" t="s">
        <v>14</v>
      </c>
      <c r="J87" t="s">
        <v>551</v>
      </c>
      <c r="K87" t="s">
        <v>15</v>
      </c>
      <c r="L87" t="str">
        <f t="shared" si="4"/>
        <v>2024</v>
      </c>
      <c r="M87" t="str">
        <f t="shared" si="5"/>
        <v>Jun</v>
      </c>
      <c r="N87" t="str">
        <f t="shared" si="6"/>
        <v>Fri</v>
      </c>
      <c r="O87">
        <f t="shared" si="7"/>
        <v>5</v>
      </c>
      <c r="P87">
        <f>ROUND(G87*H87*VLOOKUP(D87,Table2[#All],2,FALSE),0)</f>
        <v>1729</v>
      </c>
      <c r="Q87">
        <f>Table4[[#This Row],[Quantity]]*Table4[[#This Row],[Unit Price]]</f>
        <v>2660</v>
      </c>
      <c r="R87">
        <f>Table9[[#This Row],[Sales Revenue]]-Table9[[#This Row],[Total cost]]</f>
        <v>931</v>
      </c>
    </row>
    <row r="88" spans="1:18" x14ac:dyDescent="0.35">
      <c r="A88">
        <v>87</v>
      </c>
      <c r="B88" t="s">
        <v>133</v>
      </c>
      <c r="C88" t="s">
        <v>17</v>
      </c>
      <c r="D88" t="s">
        <v>44</v>
      </c>
      <c r="E88" s="1">
        <v>45434</v>
      </c>
      <c r="F88" s="1">
        <v>45444</v>
      </c>
      <c r="G88">
        <v>3</v>
      </c>
      <c r="H88">
        <v>609</v>
      </c>
      <c r="I88" t="s">
        <v>14</v>
      </c>
      <c r="J88" t="s">
        <v>550</v>
      </c>
      <c r="K88" t="s">
        <v>15</v>
      </c>
      <c r="L88" t="str">
        <f t="shared" si="4"/>
        <v>2024</v>
      </c>
      <c r="M88" t="str">
        <f t="shared" si="5"/>
        <v>May</v>
      </c>
      <c r="N88" t="str">
        <f t="shared" si="6"/>
        <v>Wed</v>
      </c>
      <c r="O88">
        <f t="shared" si="7"/>
        <v>10</v>
      </c>
      <c r="P88">
        <f>ROUND(G88*H88*VLOOKUP(D88,Table2[#All],2,FALSE),0)</f>
        <v>1096</v>
      </c>
      <c r="Q88">
        <f>Table4[[#This Row],[Quantity]]*Table4[[#This Row],[Unit Price]]</f>
        <v>1827</v>
      </c>
      <c r="R88">
        <f>Table9[[#This Row],[Sales Revenue]]-Table9[[#This Row],[Total cost]]</f>
        <v>731</v>
      </c>
    </row>
    <row r="89" spans="1:18" x14ac:dyDescent="0.35">
      <c r="A89">
        <v>88</v>
      </c>
      <c r="B89" t="s">
        <v>134</v>
      </c>
      <c r="C89" t="s">
        <v>24</v>
      </c>
      <c r="D89" t="s">
        <v>25</v>
      </c>
      <c r="E89" s="1">
        <v>45501</v>
      </c>
      <c r="F89" s="1">
        <v>45505</v>
      </c>
      <c r="G89">
        <v>6</v>
      </c>
      <c r="H89">
        <v>338</v>
      </c>
      <c r="I89" t="s">
        <v>14</v>
      </c>
      <c r="J89" t="s">
        <v>33</v>
      </c>
      <c r="K89" t="s">
        <v>15</v>
      </c>
      <c r="L89" t="str">
        <f t="shared" si="4"/>
        <v>2024</v>
      </c>
      <c r="M89" t="str">
        <f t="shared" si="5"/>
        <v>Jul</v>
      </c>
      <c r="N89" t="str">
        <f t="shared" si="6"/>
        <v>Sun</v>
      </c>
      <c r="O89">
        <f t="shared" si="7"/>
        <v>4</v>
      </c>
      <c r="P89">
        <f>ROUND(G89*H89*VLOOKUP(D89,Table2[#All],2,FALSE),0)</f>
        <v>1115</v>
      </c>
      <c r="Q89">
        <f>Table4[[#This Row],[Quantity]]*Table4[[#This Row],[Unit Price]]</f>
        <v>2028</v>
      </c>
      <c r="R89">
        <f>Table9[[#This Row],[Sales Revenue]]-Table9[[#This Row],[Total cost]]</f>
        <v>913</v>
      </c>
    </row>
    <row r="90" spans="1:18" x14ac:dyDescent="0.35">
      <c r="A90">
        <v>89</v>
      </c>
      <c r="B90" t="s">
        <v>135</v>
      </c>
      <c r="C90" t="s">
        <v>31</v>
      </c>
      <c r="D90" t="s">
        <v>50</v>
      </c>
      <c r="E90" s="1">
        <v>45647</v>
      </c>
      <c r="F90" s="1">
        <v>45650</v>
      </c>
      <c r="G90">
        <v>8</v>
      </c>
      <c r="H90">
        <v>305</v>
      </c>
      <c r="I90" t="s">
        <v>28</v>
      </c>
      <c r="J90" t="s">
        <v>33</v>
      </c>
      <c r="K90" t="s">
        <v>19</v>
      </c>
      <c r="L90" t="str">
        <f t="shared" si="4"/>
        <v>2024</v>
      </c>
      <c r="M90" t="str">
        <f t="shared" si="5"/>
        <v>Dec</v>
      </c>
      <c r="N90" t="str">
        <f t="shared" si="6"/>
        <v>Sat</v>
      </c>
      <c r="O90">
        <f t="shared" si="7"/>
        <v>3</v>
      </c>
      <c r="P90">
        <f>ROUND(G90*H90*VLOOKUP(D90,Table2[#All],2,FALSE),0)</f>
        <v>1708</v>
      </c>
      <c r="Q90">
        <f>Table4[[#This Row],[Quantity]]*Table4[[#This Row],[Unit Price]]</f>
        <v>2440</v>
      </c>
      <c r="R90">
        <f>Table9[[#This Row],[Sales Revenue]]-Table9[[#This Row],[Total cost]]</f>
        <v>732</v>
      </c>
    </row>
    <row r="91" spans="1:18" x14ac:dyDescent="0.35">
      <c r="A91">
        <v>90</v>
      </c>
      <c r="B91" t="s">
        <v>136</v>
      </c>
      <c r="C91" t="s">
        <v>17</v>
      </c>
      <c r="D91" t="s">
        <v>18</v>
      </c>
      <c r="E91" s="1">
        <v>45628</v>
      </c>
      <c r="F91" s="1">
        <v>45641</v>
      </c>
      <c r="G91">
        <v>9</v>
      </c>
      <c r="H91">
        <v>483</v>
      </c>
      <c r="I91" t="s">
        <v>14</v>
      </c>
      <c r="J91" t="s">
        <v>550</v>
      </c>
      <c r="K91" t="s">
        <v>19</v>
      </c>
      <c r="L91" t="str">
        <f t="shared" si="4"/>
        <v>2024</v>
      </c>
      <c r="M91" t="str">
        <f t="shared" si="5"/>
        <v>Dec</v>
      </c>
      <c r="N91" t="str">
        <f t="shared" si="6"/>
        <v>Mon</v>
      </c>
      <c r="O91">
        <f t="shared" si="7"/>
        <v>13</v>
      </c>
      <c r="P91">
        <f>ROUND(G91*H91*VLOOKUP(D91,Table2[#All],2,FALSE),0)</f>
        <v>2174</v>
      </c>
      <c r="Q91">
        <f>Table4[[#This Row],[Quantity]]*Table4[[#This Row],[Unit Price]]</f>
        <v>4347</v>
      </c>
      <c r="R91">
        <f>Table9[[#This Row],[Sales Revenue]]-Table9[[#This Row],[Total cost]]</f>
        <v>2173</v>
      </c>
    </row>
    <row r="92" spans="1:18" x14ac:dyDescent="0.35">
      <c r="A92">
        <v>91</v>
      </c>
      <c r="B92" t="s">
        <v>137</v>
      </c>
      <c r="C92" t="s">
        <v>17</v>
      </c>
      <c r="D92" t="s">
        <v>56</v>
      </c>
      <c r="E92" s="1">
        <v>45610</v>
      </c>
      <c r="F92" s="1">
        <v>45614</v>
      </c>
      <c r="G92">
        <v>8</v>
      </c>
      <c r="H92">
        <v>650</v>
      </c>
      <c r="I92" t="s">
        <v>14</v>
      </c>
      <c r="J92" t="s">
        <v>550</v>
      </c>
      <c r="K92" t="s">
        <v>29</v>
      </c>
      <c r="L92" t="str">
        <f t="shared" si="4"/>
        <v>2024</v>
      </c>
      <c r="M92" t="str">
        <f t="shared" si="5"/>
        <v>Nov</v>
      </c>
      <c r="N92" t="str">
        <f t="shared" si="6"/>
        <v>Thu</v>
      </c>
      <c r="O92">
        <f t="shared" si="7"/>
        <v>4</v>
      </c>
      <c r="P92">
        <f>ROUND(G92*H92*VLOOKUP(D92,Table2[#All],2,FALSE),0)</f>
        <v>2860</v>
      </c>
      <c r="Q92">
        <f>Table4[[#This Row],[Quantity]]*Table4[[#This Row],[Unit Price]]</f>
        <v>5200</v>
      </c>
      <c r="R92">
        <f>Table9[[#This Row],[Sales Revenue]]-Table9[[#This Row],[Total cost]]</f>
        <v>2340</v>
      </c>
    </row>
    <row r="93" spans="1:18" x14ac:dyDescent="0.35">
      <c r="A93">
        <v>92</v>
      </c>
      <c r="B93" t="s">
        <v>138</v>
      </c>
      <c r="C93" t="s">
        <v>31</v>
      </c>
      <c r="D93" t="s">
        <v>32</v>
      </c>
      <c r="E93" s="1">
        <v>45359</v>
      </c>
      <c r="F93" s="1">
        <v>45373</v>
      </c>
      <c r="G93">
        <v>5</v>
      </c>
      <c r="H93">
        <v>458</v>
      </c>
      <c r="I93" t="s">
        <v>14</v>
      </c>
      <c r="J93" t="s">
        <v>33</v>
      </c>
      <c r="K93" t="s">
        <v>15</v>
      </c>
      <c r="L93" t="str">
        <f t="shared" si="4"/>
        <v>2024</v>
      </c>
      <c r="M93" t="str">
        <f t="shared" si="5"/>
        <v>Mar</v>
      </c>
      <c r="N93" t="str">
        <f t="shared" si="6"/>
        <v>Fri</v>
      </c>
      <c r="O93">
        <f t="shared" si="7"/>
        <v>14</v>
      </c>
      <c r="P93">
        <f>ROUND(G93*H93*VLOOKUP(D93,Table2[#All],2,FALSE),0)</f>
        <v>1718</v>
      </c>
      <c r="Q93">
        <f>Table4[[#This Row],[Quantity]]*Table4[[#This Row],[Unit Price]]</f>
        <v>2290</v>
      </c>
      <c r="R93">
        <f>Table9[[#This Row],[Sales Revenue]]-Table9[[#This Row],[Total cost]]</f>
        <v>572</v>
      </c>
    </row>
    <row r="94" spans="1:18" x14ac:dyDescent="0.35">
      <c r="A94">
        <v>93</v>
      </c>
      <c r="B94" t="s">
        <v>139</v>
      </c>
      <c r="C94" t="s">
        <v>12</v>
      </c>
      <c r="D94" t="s">
        <v>36</v>
      </c>
      <c r="E94" s="1">
        <v>45414</v>
      </c>
      <c r="F94" s="1">
        <v>45425</v>
      </c>
      <c r="G94">
        <v>3</v>
      </c>
      <c r="H94">
        <v>328</v>
      </c>
      <c r="I94" t="s">
        <v>28</v>
      </c>
      <c r="J94" t="s">
        <v>33</v>
      </c>
      <c r="K94" t="s">
        <v>15</v>
      </c>
      <c r="L94" t="str">
        <f t="shared" si="4"/>
        <v>2024</v>
      </c>
      <c r="M94" t="str">
        <f t="shared" si="5"/>
        <v>May</v>
      </c>
      <c r="N94" t="str">
        <f t="shared" si="6"/>
        <v>Thu</v>
      </c>
      <c r="O94">
        <f t="shared" si="7"/>
        <v>11</v>
      </c>
      <c r="P94">
        <f>ROUND(G94*H94*VLOOKUP(D94,Table2[#All],2,FALSE),0)</f>
        <v>787</v>
      </c>
      <c r="Q94">
        <f>Table4[[#This Row],[Quantity]]*Table4[[#This Row],[Unit Price]]</f>
        <v>984</v>
      </c>
      <c r="R94">
        <f>Table9[[#This Row],[Sales Revenue]]-Table9[[#This Row],[Total cost]]</f>
        <v>197</v>
      </c>
    </row>
    <row r="95" spans="1:18" x14ac:dyDescent="0.35">
      <c r="A95">
        <v>94</v>
      </c>
      <c r="B95" t="s">
        <v>140</v>
      </c>
      <c r="C95" t="s">
        <v>21</v>
      </c>
      <c r="D95" t="s">
        <v>22</v>
      </c>
      <c r="E95" s="1">
        <v>45574</v>
      </c>
      <c r="F95" s="1">
        <v>45581</v>
      </c>
      <c r="G95">
        <v>3</v>
      </c>
      <c r="H95">
        <v>402</v>
      </c>
      <c r="I95" t="s">
        <v>28</v>
      </c>
      <c r="J95" t="s">
        <v>551</v>
      </c>
      <c r="K95" t="s">
        <v>46</v>
      </c>
      <c r="L95" t="str">
        <f t="shared" si="4"/>
        <v>2024</v>
      </c>
      <c r="M95" t="str">
        <f t="shared" si="5"/>
        <v>Oct</v>
      </c>
      <c r="N95" t="str">
        <f t="shared" si="6"/>
        <v>Wed</v>
      </c>
      <c r="O95">
        <f t="shared" si="7"/>
        <v>7</v>
      </c>
      <c r="P95">
        <f>ROUND(G95*H95*VLOOKUP(D95,Table2[#All],2,FALSE),0)</f>
        <v>905</v>
      </c>
      <c r="Q95">
        <f>Table4[[#This Row],[Quantity]]*Table4[[#This Row],[Unit Price]]</f>
        <v>1206</v>
      </c>
      <c r="R95">
        <f>Table9[[#This Row],[Sales Revenue]]-Table9[[#This Row],[Total cost]]</f>
        <v>301</v>
      </c>
    </row>
    <row r="96" spans="1:18" x14ac:dyDescent="0.35">
      <c r="A96">
        <v>95</v>
      </c>
      <c r="B96" t="s">
        <v>141</v>
      </c>
      <c r="C96" t="s">
        <v>12</v>
      </c>
      <c r="D96" t="s">
        <v>96</v>
      </c>
      <c r="E96" s="1">
        <v>45444</v>
      </c>
      <c r="F96" s="1">
        <v>45456</v>
      </c>
      <c r="G96">
        <v>10</v>
      </c>
      <c r="H96">
        <v>603</v>
      </c>
      <c r="I96" t="s">
        <v>14</v>
      </c>
      <c r="J96" t="s">
        <v>33</v>
      </c>
      <c r="K96" t="s">
        <v>46</v>
      </c>
      <c r="L96" t="str">
        <f t="shared" si="4"/>
        <v>2024</v>
      </c>
      <c r="M96" t="str">
        <f t="shared" si="5"/>
        <v>Jun</v>
      </c>
      <c r="N96" t="str">
        <f t="shared" si="6"/>
        <v>Sat</v>
      </c>
      <c r="O96">
        <f t="shared" si="7"/>
        <v>12</v>
      </c>
      <c r="P96">
        <f>ROUND(G96*H96*VLOOKUP(D96,Table2[#All],2,FALSE),0)</f>
        <v>4221</v>
      </c>
      <c r="Q96">
        <f>Table4[[#This Row],[Quantity]]*Table4[[#This Row],[Unit Price]]</f>
        <v>6030</v>
      </c>
      <c r="R96">
        <f>Table9[[#This Row],[Sales Revenue]]-Table9[[#This Row],[Total cost]]</f>
        <v>1809</v>
      </c>
    </row>
    <row r="97" spans="1:18" x14ac:dyDescent="0.35">
      <c r="A97">
        <v>96</v>
      </c>
      <c r="B97" t="s">
        <v>142</v>
      </c>
      <c r="C97" t="s">
        <v>12</v>
      </c>
      <c r="D97" t="s">
        <v>36</v>
      </c>
      <c r="E97" s="1">
        <v>45525</v>
      </c>
      <c r="F97" s="1">
        <v>45537</v>
      </c>
      <c r="G97">
        <v>1</v>
      </c>
      <c r="H97">
        <v>749</v>
      </c>
      <c r="I97" t="s">
        <v>28</v>
      </c>
      <c r="J97" t="s">
        <v>551</v>
      </c>
      <c r="K97" t="s">
        <v>15</v>
      </c>
      <c r="L97" t="str">
        <f t="shared" si="4"/>
        <v>2024</v>
      </c>
      <c r="M97" t="str">
        <f t="shared" si="5"/>
        <v>Aug</v>
      </c>
      <c r="N97" t="str">
        <f t="shared" si="6"/>
        <v>Wed</v>
      </c>
      <c r="O97">
        <f t="shared" si="7"/>
        <v>12</v>
      </c>
      <c r="P97">
        <f>ROUND(G97*H97*VLOOKUP(D97,Table2[#All],2,FALSE),0)</f>
        <v>599</v>
      </c>
      <c r="Q97">
        <f>Table4[[#This Row],[Quantity]]*Table4[[#This Row],[Unit Price]]</f>
        <v>749</v>
      </c>
      <c r="R97">
        <f>Table9[[#This Row],[Sales Revenue]]-Table9[[#This Row],[Total cost]]</f>
        <v>150</v>
      </c>
    </row>
    <row r="98" spans="1:18" x14ac:dyDescent="0.35">
      <c r="A98">
        <v>97</v>
      </c>
      <c r="B98" t="s">
        <v>143</v>
      </c>
      <c r="C98" t="s">
        <v>21</v>
      </c>
      <c r="D98" t="s">
        <v>40</v>
      </c>
      <c r="E98" s="1">
        <v>45532</v>
      </c>
      <c r="F98" s="1">
        <v>45539</v>
      </c>
      <c r="G98">
        <v>5</v>
      </c>
      <c r="H98">
        <v>356</v>
      </c>
      <c r="I98" t="s">
        <v>28</v>
      </c>
      <c r="J98" t="s">
        <v>33</v>
      </c>
      <c r="K98" t="s">
        <v>15</v>
      </c>
      <c r="L98" t="str">
        <f t="shared" si="4"/>
        <v>2024</v>
      </c>
      <c r="M98" t="str">
        <f t="shared" si="5"/>
        <v>Aug</v>
      </c>
      <c r="N98" t="str">
        <f t="shared" si="6"/>
        <v>Wed</v>
      </c>
      <c r="O98">
        <f t="shared" si="7"/>
        <v>7</v>
      </c>
      <c r="P98">
        <f>ROUND(G98*H98*VLOOKUP(D98,Table2[#All],2,FALSE),0)</f>
        <v>1157</v>
      </c>
      <c r="Q98">
        <f>Table4[[#This Row],[Quantity]]*Table4[[#This Row],[Unit Price]]</f>
        <v>1780</v>
      </c>
      <c r="R98">
        <f>Table9[[#This Row],[Sales Revenue]]-Table9[[#This Row],[Total cost]]</f>
        <v>623</v>
      </c>
    </row>
    <row r="99" spans="1:18" x14ac:dyDescent="0.35">
      <c r="A99">
        <v>98</v>
      </c>
      <c r="B99" t="s">
        <v>144</v>
      </c>
      <c r="C99" t="s">
        <v>12</v>
      </c>
      <c r="D99" t="s">
        <v>96</v>
      </c>
      <c r="E99" s="1">
        <v>45637</v>
      </c>
      <c r="F99" s="1">
        <v>45649</v>
      </c>
      <c r="G99">
        <v>9</v>
      </c>
      <c r="H99">
        <v>399</v>
      </c>
      <c r="I99" t="s">
        <v>28</v>
      </c>
      <c r="J99" t="s">
        <v>547</v>
      </c>
      <c r="K99" t="s">
        <v>15</v>
      </c>
      <c r="L99" t="str">
        <f t="shared" si="4"/>
        <v>2024</v>
      </c>
      <c r="M99" t="str">
        <f t="shared" si="5"/>
        <v>Dec</v>
      </c>
      <c r="N99" t="str">
        <f t="shared" si="6"/>
        <v>Wed</v>
      </c>
      <c r="O99">
        <f t="shared" si="7"/>
        <v>12</v>
      </c>
      <c r="P99">
        <f>ROUND(G99*H99*VLOOKUP(D99,Table2[#All],2,FALSE),0)</f>
        <v>2514</v>
      </c>
      <c r="Q99">
        <f>Table4[[#This Row],[Quantity]]*Table4[[#This Row],[Unit Price]]</f>
        <v>3591</v>
      </c>
      <c r="R99">
        <f>Table9[[#This Row],[Sales Revenue]]-Table9[[#This Row],[Total cost]]</f>
        <v>1077</v>
      </c>
    </row>
    <row r="100" spans="1:18" x14ac:dyDescent="0.35">
      <c r="A100">
        <v>99</v>
      </c>
      <c r="B100" t="s">
        <v>145</v>
      </c>
      <c r="C100" t="s">
        <v>12</v>
      </c>
      <c r="D100" t="s">
        <v>36</v>
      </c>
      <c r="E100" s="1">
        <v>45327</v>
      </c>
      <c r="F100" s="1">
        <v>45331</v>
      </c>
      <c r="G100">
        <v>4</v>
      </c>
      <c r="H100">
        <v>656</v>
      </c>
      <c r="I100" t="s">
        <v>14</v>
      </c>
      <c r="J100" t="s">
        <v>33</v>
      </c>
      <c r="K100" t="s">
        <v>29</v>
      </c>
      <c r="L100" t="str">
        <f t="shared" si="4"/>
        <v>2024</v>
      </c>
      <c r="M100" t="str">
        <f t="shared" si="5"/>
        <v>Feb</v>
      </c>
      <c r="N100" t="str">
        <f t="shared" si="6"/>
        <v>Mon</v>
      </c>
      <c r="O100">
        <f t="shared" si="7"/>
        <v>4</v>
      </c>
      <c r="P100">
        <f>ROUND(G100*H100*VLOOKUP(D100,Table2[#All],2,FALSE),0)</f>
        <v>2099</v>
      </c>
      <c r="Q100">
        <f>Table4[[#This Row],[Quantity]]*Table4[[#This Row],[Unit Price]]</f>
        <v>2624</v>
      </c>
      <c r="R100">
        <f>Table9[[#This Row],[Sales Revenue]]-Table9[[#This Row],[Total cost]]</f>
        <v>525</v>
      </c>
    </row>
    <row r="101" spans="1:18" x14ac:dyDescent="0.35">
      <c r="A101">
        <v>100</v>
      </c>
      <c r="B101" t="s">
        <v>146</v>
      </c>
      <c r="C101" t="s">
        <v>12</v>
      </c>
      <c r="D101" t="s">
        <v>27</v>
      </c>
      <c r="E101" s="1">
        <v>45342</v>
      </c>
      <c r="F101" s="1">
        <v>45346</v>
      </c>
      <c r="G101">
        <v>2</v>
      </c>
      <c r="H101">
        <v>464</v>
      </c>
      <c r="I101" t="s">
        <v>14</v>
      </c>
      <c r="J101" t="s">
        <v>551</v>
      </c>
      <c r="K101" t="s">
        <v>19</v>
      </c>
      <c r="L101" t="str">
        <f t="shared" si="4"/>
        <v>2024</v>
      </c>
      <c r="M101" t="str">
        <f t="shared" si="5"/>
        <v>Feb</v>
      </c>
      <c r="N101" t="str">
        <f t="shared" si="6"/>
        <v>Tue</v>
      </c>
      <c r="O101">
        <f t="shared" si="7"/>
        <v>4</v>
      </c>
      <c r="P101">
        <f>ROUND(G101*H101*VLOOKUP(D101,Table2[#All],2,FALSE),0)</f>
        <v>603</v>
      </c>
      <c r="Q101">
        <f>Table4[[#This Row],[Quantity]]*Table4[[#This Row],[Unit Price]]</f>
        <v>928</v>
      </c>
      <c r="R101">
        <f>Table9[[#This Row],[Sales Revenue]]-Table9[[#This Row],[Total cost]]</f>
        <v>325</v>
      </c>
    </row>
    <row r="102" spans="1:18" x14ac:dyDescent="0.35">
      <c r="A102">
        <v>101</v>
      </c>
      <c r="B102" t="s">
        <v>147</v>
      </c>
      <c r="C102" t="s">
        <v>12</v>
      </c>
      <c r="D102" t="s">
        <v>96</v>
      </c>
      <c r="E102" s="1">
        <v>45320</v>
      </c>
      <c r="F102" s="1">
        <v>45327</v>
      </c>
      <c r="G102">
        <v>5</v>
      </c>
      <c r="H102">
        <v>377</v>
      </c>
      <c r="I102" t="s">
        <v>14</v>
      </c>
      <c r="J102" t="s">
        <v>547</v>
      </c>
      <c r="K102" t="s">
        <v>19</v>
      </c>
      <c r="L102" t="str">
        <f t="shared" si="4"/>
        <v>2024</v>
      </c>
      <c r="M102" t="str">
        <f t="shared" si="5"/>
        <v>Jan</v>
      </c>
      <c r="N102" t="str">
        <f t="shared" si="6"/>
        <v>Mon</v>
      </c>
      <c r="O102">
        <f t="shared" si="7"/>
        <v>7</v>
      </c>
      <c r="P102">
        <f>ROUND(G102*H102*VLOOKUP(D102,Table2[#All],2,FALSE),0)</f>
        <v>1320</v>
      </c>
      <c r="Q102">
        <f>Table4[[#This Row],[Quantity]]*Table4[[#This Row],[Unit Price]]</f>
        <v>1885</v>
      </c>
      <c r="R102">
        <f>Table9[[#This Row],[Sales Revenue]]-Table9[[#This Row],[Total cost]]</f>
        <v>565</v>
      </c>
    </row>
    <row r="103" spans="1:18" x14ac:dyDescent="0.35">
      <c r="A103">
        <v>102</v>
      </c>
      <c r="B103" t="s">
        <v>148</v>
      </c>
      <c r="C103" t="s">
        <v>21</v>
      </c>
      <c r="D103" t="s">
        <v>52</v>
      </c>
      <c r="E103" s="1">
        <v>45502</v>
      </c>
      <c r="F103" s="1">
        <v>45513</v>
      </c>
      <c r="G103">
        <v>10</v>
      </c>
      <c r="H103">
        <v>708</v>
      </c>
      <c r="I103" t="s">
        <v>14</v>
      </c>
      <c r="J103" t="s">
        <v>549</v>
      </c>
      <c r="K103" t="s">
        <v>29</v>
      </c>
      <c r="L103" t="str">
        <f t="shared" si="4"/>
        <v>2024</v>
      </c>
      <c r="M103" t="str">
        <f t="shared" si="5"/>
        <v>Jul</v>
      </c>
      <c r="N103" t="str">
        <f t="shared" si="6"/>
        <v>Mon</v>
      </c>
      <c r="O103">
        <f t="shared" si="7"/>
        <v>11</v>
      </c>
      <c r="P103">
        <f>ROUND(G103*H103*VLOOKUP(D103,Table2[#All],2,FALSE),0)</f>
        <v>4956</v>
      </c>
      <c r="Q103">
        <f>Table4[[#This Row],[Quantity]]*Table4[[#This Row],[Unit Price]]</f>
        <v>7080</v>
      </c>
      <c r="R103">
        <f>Table9[[#This Row],[Sales Revenue]]-Table9[[#This Row],[Total cost]]</f>
        <v>2124</v>
      </c>
    </row>
    <row r="104" spans="1:18" x14ac:dyDescent="0.35">
      <c r="A104">
        <v>103</v>
      </c>
      <c r="B104" t="s">
        <v>149</v>
      </c>
      <c r="C104" t="s">
        <v>21</v>
      </c>
      <c r="D104" t="s">
        <v>40</v>
      </c>
      <c r="E104" s="1">
        <v>45613</v>
      </c>
      <c r="F104" s="1">
        <v>45619</v>
      </c>
      <c r="G104">
        <v>1</v>
      </c>
      <c r="H104">
        <v>326</v>
      </c>
      <c r="I104" t="s">
        <v>14</v>
      </c>
      <c r="J104" t="s">
        <v>549</v>
      </c>
      <c r="K104" t="s">
        <v>46</v>
      </c>
      <c r="L104" t="str">
        <f t="shared" si="4"/>
        <v>2024</v>
      </c>
      <c r="M104" t="str">
        <f t="shared" si="5"/>
        <v>Nov</v>
      </c>
      <c r="N104" t="str">
        <f t="shared" si="6"/>
        <v>Sun</v>
      </c>
      <c r="O104">
        <f t="shared" si="7"/>
        <v>6</v>
      </c>
      <c r="P104">
        <f>ROUND(G104*H104*VLOOKUP(D104,Table2[#All],2,FALSE),0)</f>
        <v>212</v>
      </c>
      <c r="Q104">
        <f>Table4[[#This Row],[Quantity]]*Table4[[#This Row],[Unit Price]]</f>
        <v>326</v>
      </c>
      <c r="R104">
        <f>Table9[[#This Row],[Sales Revenue]]-Table9[[#This Row],[Total cost]]</f>
        <v>114</v>
      </c>
    </row>
    <row r="105" spans="1:18" x14ac:dyDescent="0.35">
      <c r="A105">
        <v>104</v>
      </c>
      <c r="B105" t="s">
        <v>150</v>
      </c>
      <c r="C105" t="s">
        <v>17</v>
      </c>
      <c r="D105" t="s">
        <v>56</v>
      </c>
      <c r="E105" s="1">
        <v>45359</v>
      </c>
      <c r="F105" s="1">
        <v>45369</v>
      </c>
      <c r="G105">
        <v>2</v>
      </c>
      <c r="H105">
        <v>941</v>
      </c>
      <c r="I105" t="s">
        <v>28</v>
      </c>
      <c r="J105" t="s">
        <v>547</v>
      </c>
      <c r="K105" t="s">
        <v>29</v>
      </c>
      <c r="L105" t="str">
        <f t="shared" si="4"/>
        <v>2024</v>
      </c>
      <c r="M105" t="str">
        <f t="shared" si="5"/>
        <v>Mar</v>
      </c>
      <c r="N105" t="str">
        <f t="shared" si="6"/>
        <v>Fri</v>
      </c>
      <c r="O105">
        <f t="shared" si="7"/>
        <v>10</v>
      </c>
      <c r="P105">
        <f>ROUND(G105*H105*VLOOKUP(D105,Table2[#All],2,FALSE),0)</f>
        <v>1035</v>
      </c>
      <c r="Q105">
        <f>Table4[[#This Row],[Quantity]]*Table4[[#This Row],[Unit Price]]</f>
        <v>1882</v>
      </c>
      <c r="R105">
        <f>Table9[[#This Row],[Sales Revenue]]-Table9[[#This Row],[Total cost]]</f>
        <v>847</v>
      </c>
    </row>
    <row r="106" spans="1:18" x14ac:dyDescent="0.35">
      <c r="A106">
        <v>105</v>
      </c>
      <c r="B106" t="s">
        <v>151</v>
      </c>
      <c r="C106" t="s">
        <v>24</v>
      </c>
      <c r="D106" t="s">
        <v>100</v>
      </c>
      <c r="E106" s="1">
        <v>45394</v>
      </c>
      <c r="F106" s="1">
        <v>45403</v>
      </c>
      <c r="G106">
        <v>3</v>
      </c>
      <c r="H106">
        <v>815</v>
      </c>
      <c r="I106" t="s">
        <v>28</v>
      </c>
      <c r="J106" t="s">
        <v>33</v>
      </c>
      <c r="K106" t="s">
        <v>29</v>
      </c>
      <c r="L106" t="str">
        <f t="shared" si="4"/>
        <v>2024</v>
      </c>
      <c r="M106" t="str">
        <f t="shared" si="5"/>
        <v>Apr</v>
      </c>
      <c r="N106" t="str">
        <f t="shared" si="6"/>
        <v>Fri</v>
      </c>
      <c r="O106">
        <f t="shared" si="7"/>
        <v>9</v>
      </c>
      <c r="P106">
        <f>ROUND(G106*H106*VLOOKUP(D106,Table2[#All],2,FALSE),0)</f>
        <v>1467</v>
      </c>
      <c r="Q106">
        <f>Table4[[#This Row],[Quantity]]*Table4[[#This Row],[Unit Price]]</f>
        <v>2445</v>
      </c>
      <c r="R106">
        <f>Table9[[#This Row],[Sales Revenue]]-Table9[[#This Row],[Total cost]]</f>
        <v>978</v>
      </c>
    </row>
    <row r="107" spans="1:18" x14ac:dyDescent="0.35">
      <c r="A107">
        <v>106</v>
      </c>
      <c r="B107" t="s">
        <v>152</v>
      </c>
      <c r="C107" t="s">
        <v>31</v>
      </c>
      <c r="D107" t="s">
        <v>76</v>
      </c>
      <c r="E107" s="1">
        <v>45531</v>
      </c>
      <c r="F107" s="1">
        <v>45538</v>
      </c>
      <c r="G107">
        <v>2</v>
      </c>
      <c r="H107">
        <v>154</v>
      </c>
      <c r="I107" t="s">
        <v>28</v>
      </c>
      <c r="J107" t="s">
        <v>549</v>
      </c>
      <c r="K107" t="s">
        <v>29</v>
      </c>
      <c r="L107" t="str">
        <f t="shared" si="4"/>
        <v>2024</v>
      </c>
      <c r="M107" t="str">
        <f t="shared" si="5"/>
        <v>Aug</v>
      </c>
      <c r="N107" t="str">
        <f t="shared" si="6"/>
        <v>Tue</v>
      </c>
      <c r="O107">
        <f t="shared" si="7"/>
        <v>7</v>
      </c>
      <c r="P107">
        <f>ROUND(G107*H107*VLOOKUP(D107,Table2[#All],2,FALSE),0)</f>
        <v>231</v>
      </c>
      <c r="Q107">
        <f>Table4[[#This Row],[Quantity]]*Table4[[#This Row],[Unit Price]]</f>
        <v>308</v>
      </c>
      <c r="R107">
        <f>Table9[[#This Row],[Sales Revenue]]-Table9[[#This Row],[Total cost]]</f>
        <v>77</v>
      </c>
    </row>
    <row r="108" spans="1:18" x14ac:dyDescent="0.35">
      <c r="A108">
        <v>107</v>
      </c>
      <c r="B108" t="s">
        <v>153</v>
      </c>
      <c r="C108" t="s">
        <v>17</v>
      </c>
      <c r="D108" t="s">
        <v>18</v>
      </c>
      <c r="E108" s="1">
        <v>45524</v>
      </c>
      <c r="F108" s="1">
        <v>45534</v>
      </c>
      <c r="G108">
        <v>6</v>
      </c>
      <c r="H108">
        <v>698</v>
      </c>
      <c r="I108" t="s">
        <v>28</v>
      </c>
      <c r="J108" t="s">
        <v>33</v>
      </c>
      <c r="K108" t="s">
        <v>29</v>
      </c>
      <c r="L108" t="str">
        <f t="shared" si="4"/>
        <v>2024</v>
      </c>
      <c r="M108" t="str">
        <f t="shared" si="5"/>
        <v>Aug</v>
      </c>
      <c r="N108" t="str">
        <f t="shared" si="6"/>
        <v>Tue</v>
      </c>
      <c r="O108">
        <f t="shared" si="7"/>
        <v>10</v>
      </c>
      <c r="P108">
        <f>ROUND(G108*H108*VLOOKUP(D108,Table2[#All],2,FALSE),0)</f>
        <v>2094</v>
      </c>
      <c r="Q108">
        <f>Table4[[#This Row],[Quantity]]*Table4[[#This Row],[Unit Price]]</f>
        <v>4188</v>
      </c>
      <c r="R108">
        <f>Table9[[#This Row],[Sales Revenue]]-Table9[[#This Row],[Total cost]]</f>
        <v>2094</v>
      </c>
    </row>
    <row r="109" spans="1:18" x14ac:dyDescent="0.35">
      <c r="A109">
        <v>108</v>
      </c>
      <c r="B109" t="s">
        <v>154</v>
      </c>
      <c r="C109" t="s">
        <v>24</v>
      </c>
      <c r="D109" t="s">
        <v>25</v>
      </c>
      <c r="E109" s="1">
        <v>45347</v>
      </c>
      <c r="F109" s="1">
        <v>45353</v>
      </c>
      <c r="G109">
        <v>4</v>
      </c>
      <c r="H109">
        <v>492</v>
      </c>
      <c r="I109" t="s">
        <v>28</v>
      </c>
      <c r="J109" t="s">
        <v>551</v>
      </c>
      <c r="K109" t="s">
        <v>15</v>
      </c>
      <c r="L109" t="str">
        <f t="shared" si="4"/>
        <v>2024</v>
      </c>
      <c r="M109" t="str">
        <f t="shared" si="5"/>
        <v>Feb</v>
      </c>
      <c r="N109" t="str">
        <f t="shared" si="6"/>
        <v>Sun</v>
      </c>
      <c r="O109">
        <f t="shared" si="7"/>
        <v>6</v>
      </c>
      <c r="P109">
        <f>ROUND(G109*H109*VLOOKUP(D109,Table2[#All],2,FALSE),0)</f>
        <v>1082</v>
      </c>
      <c r="Q109">
        <f>Table4[[#This Row],[Quantity]]*Table4[[#This Row],[Unit Price]]</f>
        <v>1968</v>
      </c>
      <c r="R109">
        <f>Table9[[#This Row],[Sales Revenue]]-Table9[[#This Row],[Total cost]]</f>
        <v>886</v>
      </c>
    </row>
    <row r="110" spans="1:18" x14ac:dyDescent="0.35">
      <c r="A110">
        <v>109</v>
      </c>
      <c r="B110" t="s">
        <v>155</v>
      </c>
      <c r="C110" t="s">
        <v>31</v>
      </c>
      <c r="D110" t="s">
        <v>32</v>
      </c>
      <c r="E110" s="1">
        <v>45405</v>
      </c>
      <c r="F110" s="1">
        <v>45410</v>
      </c>
      <c r="G110">
        <v>2</v>
      </c>
      <c r="H110">
        <v>660</v>
      </c>
      <c r="I110" t="s">
        <v>28</v>
      </c>
      <c r="J110" t="s">
        <v>549</v>
      </c>
      <c r="K110" t="s">
        <v>46</v>
      </c>
      <c r="L110" t="str">
        <f t="shared" si="4"/>
        <v>2024</v>
      </c>
      <c r="M110" t="str">
        <f t="shared" si="5"/>
        <v>Apr</v>
      </c>
      <c r="N110" t="str">
        <f t="shared" si="6"/>
        <v>Tue</v>
      </c>
      <c r="O110">
        <f t="shared" si="7"/>
        <v>5</v>
      </c>
      <c r="P110">
        <f>ROUND(G110*H110*VLOOKUP(D110,Table2[#All],2,FALSE),0)</f>
        <v>990</v>
      </c>
      <c r="Q110">
        <f>Table4[[#This Row],[Quantity]]*Table4[[#This Row],[Unit Price]]</f>
        <v>1320</v>
      </c>
      <c r="R110">
        <f>Table9[[#This Row],[Sales Revenue]]-Table9[[#This Row],[Total cost]]</f>
        <v>330</v>
      </c>
    </row>
    <row r="111" spans="1:18" x14ac:dyDescent="0.35">
      <c r="A111">
        <v>110</v>
      </c>
      <c r="B111" t="s">
        <v>156</v>
      </c>
      <c r="C111" t="s">
        <v>24</v>
      </c>
      <c r="D111" t="s">
        <v>100</v>
      </c>
      <c r="E111" s="1">
        <v>45477</v>
      </c>
      <c r="F111" s="1">
        <v>45484</v>
      </c>
      <c r="G111">
        <v>2</v>
      </c>
      <c r="H111">
        <v>712</v>
      </c>
      <c r="I111" t="s">
        <v>28</v>
      </c>
      <c r="J111" t="s">
        <v>547</v>
      </c>
      <c r="K111" t="s">
        <v>15</v>
      </c>
      <c r="L111" t="str">
        <f t="shared" si="4"/>
        <v>2024</v>
      </c>
      <c r="M111" t="str">
        <f t="shared" si="5"/>
        <v>Jul</v>
      </c>
      <c r="N111" t="str">
        <f t="shared" si="6"/>
        <v>Thu</v>
      </c>
      <c r="O111">
        <f t="shared" si="7"/>
        <v>7</v>
      </c>
      <c r="P111">
        <f>ROUND(G111*H111*VLOOKUP(D111,Table2[#All],2,FALSE),0)</f>
        <v>854</v>
      </c>
      <c r="Q111">
        <f>Table4[[#This Row],[Quantity]]*Table4[[#This Row],[Unit Price]]</f>
        <v>1424</v>
      </c>
      <c r="R111">
        <f>Table9[[#This Row],[Sales Revenue]]-Table9[[#This Row],[Total cost]]</f>
        <v>570</v>
      </c>
    </row>
    <row r="112" spans="1:18" x14ac:dyDescent="0.35">
      <c r="A112">
        <v>111</v>
      </c>
      <c r="B112" t="s">
        <v>157</v>
      </c>
      <c r="C112" t="s">
        <v>31</v>
      </c>
      <c r="D112" t="s">
        <v>76</v>
      </c>
      <c r="E112" s="1">
        <v>45495</v>
      </c>
      <c r="F112" s="1">
        <v>45499</v>
      </c>
      <c r="G112">
        <v>5</v>
      </c>
      <c r="H112">
        <v>204</v>
      </c>
      <c r="I112" t="s">
        <v>14</v>
      </c>
      <c r="J112" t="s">
        <v>551</v>
      </c>
      <c r="K112" t="s">
        <v>46</v>
      </c>
      <c r="L112" t="str">
        <f t="shared" si="4"/>
        <v>2024</v>
      </c>
      <c r="M112" t="str">
        <f t="shared" si="5"/>
        <v>Jul</v>
      </c>
      <c r="N112" t="str">
        <f t="shared" si="6"/>
        <v>Mon</v>
      </c>
      <c r="O112">
        <f t="shared" si="7"/>
        <v>4</v>
      </c>
      <c r="P112">
        <f>ROUND(G112*H112*VLOOKUP(D112,Table2[#All],2,FALSE),0)</f>
        <v>765</v>
      </c>
      <c r="Q112">
        <f>Table4[[#This Row],[Quantity]]*Table4[[#This Row],[Unit Price]]</f>
        <v>1020</v>
      </c>
      <c r="R112">
        <f>Table9[[#This Row],[Sales Revenue]]-Table9[[#This Row],[Total cost]]</f>
        <v>255</v>
      </c>
    </row>
    <row r="113" spans="1:18" x14ac:dyDescent="0.35">
      <c r="A113">
        <v>112</v>
      </c>
      <c r="B113" t="s">
        <v>158</v>
      </c>
      <c r="C113" t="s">
        <v>21</v>
      </c>
      <c r="D113" t="s">
        <v>52</v>
      </c>
      <c r="E113" s="1">
        <v>45302</v>
      </c>
      <c r="F113" s="1">
        <v>45308</v>
      </c>
      <c r="G113">
        <v>1</v>
      </c>
      <c r="H113">
        <v>815</v>
      </c>
      <c r="I113" t="s">
        <v>14</v>
      </c>
      <c r="J113" t="s">
        <v>547</v>
      </c>
      <c r="K113" t="s">
        <v>15</v>
      </c>
      <c r="L113" t="str">
        <f t="shared" si="4"/>
        <v>2024</v>
      </c>
      <c r="M113" t="str">
        <f t="shared" si="5"/>
        <v>Jan</v>
      </c>
      <c r="N113" t="str">
        <f t="shared" si="6"/>
        <v>Thu</v>
      </c>
      <c r="O113">
        <f t="shared" si="7"/>
        <v>6</v>
      </c>
      <c r="P113">
        <f>ROUND(G113*H113*VLOOKUP(D113,Table2[#All],2,FALSE),0)</f>
        <v>571</v>
      </c>
      <c r="Q113">
        <f>Table4[[#This Row],[Quantity]]*Table4[[#This Row],[Unit Price]]</f>
        <v>815</v>
      </c>
      <c r="R113">
        <f>Table9[[#This Row],[Sales Revenue]]-Table9[[#This Row],[Total cost]]</f>
        <v>244</v>
      </c>
    </row>
    <row r="114" spans="1:18" x14ac:dyDescent="0.35">
      <c r="A114">
        <v>113</v>
      </c>
      <c r="B114" t="s">
        <v>159</v>
      </c>
      <c r="C114" t="s">
        <v>17</v>
      </c>
      <c r="D114" t="s">
        <v>64</v>
      </c>
      <c r="E114" s="1">
        <v>45327</v>
      </c>
      <c r="F114" s="1">
        <v>45335</v>
      </c>
      <c r="G114">
        <v>9</v>
      </c>
      <c r="H114">
        <v>222</v>
      </c>
      <c r="I114" t="s">
        <v>14</v>
      </c>
      <c r="J114" t="s">
        <v>33</v>
      </c>
      <c r="K114" t="s">
        <v>19</v>
      </c>
      <c r="L114" t="str">
        <f t="shared" si="4"/>
        <v>2024</v>
      </c>
      <c r="M114" t="str">
        <f t="shared" si="5"/>
        <v>Feb</v>
      </c>
      <c r="N114" t="str">
        <f t="shared" si="6"/>
        <v>Mon</v>
      </c>
      <c r="O114">
        <f t="shared" si="7"/>
        <v>8</v>
      </c>
      <c r="P114">
        <f>ROUND(G114*H114*VLOOKUP(D114,Table2[#All],2,FALSE),0)</f>
        <v>999</v>
      </c>
      <c r="Q114">
        <f>Table4[[#This Row],[Quantity]]*Table4[[#This Row],[Unit Price]]</f>
        <v>1998</v>
      </c>
      <c r="R114">
        <f>Table9[[#This Row],[Sales Revenue]]-Table9[[#This Row],[Total cost]]</f>
        <v>999</v>
      </c>
    </row>
    <row r="115" spans="1:18" x14ac:dyDescent="0.35">
      <c r="A115">
        <v>114</v>
      </c>
      <c r="B115" t="s">
        <v>160</v>
      </c>
      <c r="C115" t="s">
        <v>31</v>
      </c>
      <c r="D115" t="s">
        <v>42</v>
      </c>
      <c r="E115" s="1">
        <v>45597</v>
      </c>
      <c r="F115" s="1">
        <v>45605</v>
      </c>
      <c r="G115">
        <v>1</v>
      </c>
      <c r="H115">
        <v>293</v>
      </c>
      <c r="I115" t="s">
        <v>14</v>
      </c>
      <c r="J115" t="s">
        <v>549</v>
      </c>
      <c r="K115" t="s">
        <v>29</v>
      </c>
      <c r="L115" t="str">
        <f t="shared" si="4"/>
        <v>2024</v>
      </c>
      <c r="M115" t="str">
        <f t="shared" si="5"/>
        <v>Nov</v>
      </c>
      <c r="N115" t="str">
        <f t="shared" si="6"/>
        <v>Fri</v>
      </c>
      <c r="O115">
        <f t="shared" si="7"/>
        <v>8</v>
      </c>
      <c r="P115">
        <f>ROUND(G115*H115*VLOOKUP(D115,Table2[#All],2,FALSE),0)</f>
        <v>190</v>
      </c>
      <c r="Q115">
        <f>Table4[[#This Row],[Quantity]]*Table4[[#This Row],[Unit Price]]</f>
        <v>293</v>
      </c>
      <c r="R115">
        <f>Table9[[#This Row],[Sales Revenue]]-Table9[[#This Row],[Total cost]]</f>
        <v>103</v>
      </c>
    </row>
    <row r="116" spans="1:18" x14ac:dyDescent="0.35">
      <c r="A116">
        <v>115</v>
      </c>
      <c r="B116" t="s">
        <v>161</v>
      </c>
      <c r="C116" t="s">
        <v>17</v>
      </c>
      <c r="D116" t="s">
        <v>56</v>
      </c>
      <c r="E116" s="1">
        <v>45381</v>
      </c>
      <c r="F116" s="1">
        <v>45387</v>
      </c>
      <c r="G116">
        <v>2</v>
      </c>
      <c r="H116">
        <v>686</v>
      </c>
      <c r="I116" t="s">
        <v>14</v>
      </c>
      <c r="J116" t="s">
        <v>549</v>
      </c>
      <c r="K116" t="s">
        <v>15</v>
      </c>
      <c r="L116" t="str">
        <f t="shared" si="4"/>
        <v>2024</v>
      </c>
      <c r="M116" t="str">
        <f t="shared" si="5"/>
        <v>Mar</v>
      </c>
      <c r="N116" t="str">
        <f t="shared" si="6"/>
        <v>Sat</v>
      </c>
      <c r="O116">
        <f t="shared" si="7"/>
        <v>6</v>
      </c>
      <c r="P116">
        <f>ROUND(G116*H116*VLOOKUP(D116,Table2[#All],2,FALSE),0)</f>
        <v>755</v>
      </c>
      <c r="Q116">
        <f>Table4[[#This Row],[Quantity]]*Table4[[#This Row],[Unit Price]]</f>
        <v>1372</v>
      </c>
      <c r="R116">
        <f>Table9[[#This Row],[Sales Revenue]]-Table9[[#This Row],[Total cost]]</f>
        <v>617</v>
      </c>
    </row>
    <row r="117" spans="1:18" x14ac:dyDescent="0.35">
      <c r="A117">
        <v>116</v>
      </c>
      <c r="B117" t="s">
        <v>162</v>
      </c>
      <c r="C117" t="s">
        <v>24</v>
      </c>
      <c r="D117" t="s">
        <v>25</v>
      </c>
      <c r="E117" s="1">
        <v>45554</v>
      </c>
      <c r="F117" s="1">
        <v>45564</v>
      </c>
      <c r="G117">
        <v>10</v>
      </c>
      <c r="H117">
        <v>121</v>
      </c>
      <c r="I117" t="s">
        <v>14</v>
      </c>
      <c r="J117" t="s">
        <v>550</v>
      </c>
      <c r="K117" t="s">
        <v>29</v>
      </c>
      <c r="L117" t="str">
        <f t="shared" si="4"/>
        <v>2024</v>
      </c>
      <c r="M117" t="str">
        <f t="shared" si="5"/>
        <v>Sep</v>
      </c>
      <c r="N117" t="str">
        <f t="shared" si="6"/>
        <v>Thu</v>
      </c>
      <c r="O117">
        <f t="shared" si="7"/>
        <v>10</v>
      </c>
      <c r="P117">
        <f>ROUND(G117*H117*VLOOKUP(D117,Table2[#All],2,FALSE),0)</f>
        <v>666</v>
      </c>
      <c r="Q117">
        <f>Table4[[#This Row],[Quantity]]*Table4[[#This Row],[Unit Price]]</f>
        <v>1210</v>
      </c>
      <c r="R117">
        <f>Table9[[#This Row],[Sales Revenue]]-Table9[[#This Row],[Total cost]]</f>
        <v>544</v>
      </c>
    </row>
    <row r="118" spans="1:18" x14ac:dyDescent="0.35">
      <c r="A118">
        <v>117</v>
      </c>
      <c r="B118" t="s">
        <v>163</v>
      </c>
      <c r="C118" t="s">
        <v>17</v>
      </c>
      <c r="D118" t="s">
        <v>18</v>
      </c>
      <c r="E118" s="1">
        <v>45629</v>
      </c>
      <c r="F118" s="1">
        <v>45633</v>
      </c>
      <c r="G118">
        <v>9</v>
      </c>
      <c r="H118">
        <v>318</v>
      </c>
      <c r="I118" t="s">
        <v>14</v>
      </c>
      <c r="J118" t="s">
        <v>550</v>
      </c>
      <c r="K118" t="s">
        <v>19</v>
      </c>
      <c r="L118" t="str">
        <f t="shared" si="4"/>
        <v>2024</v>
      </c>
      <c r="M118" t="str">
        <f t="shared" si="5"/>
        <v>Dec</v>
      </c>
      <c r="N118" t="str">
        <f t="shared" si="6"/>
        <v>Tue</v>
      </c>
      <c r="O118">
        <f t="shared" si="7"/>
        <v>4</v>
      </c>
      <c r="P118">
        <f>ROUND(G118*H118*VLOOKUP(D118,Table2[#All],2,FALSE),0)</f>
        <v>1431</v>
      </c>
      <c r="Q118">
        <f>Table4[[#This Row],[Quantity]]*Table4[[#This Row],[Unit Price]]</f>
        <v>2862</v>
      </c>
      <c r="R118">
        <f>Table9[[#This Row],[Sales Revenue]]-Table9[[#This Row],[Total cost]]</f>
        <v>1431</v>
      </c>
    </row>
    <row r="119" spans="1:18" x14ac:dyDescent="0.35">
      <c r="A119">
        <v>118</v>
      </c>
      <c r="B119" t="s">
        <v>164</v>
      </c>
      <c r="C119" t="s">
        <v>24</v>
      </c>
      <c r="D119" t="s">
        <v>38</v>
      </c>
      <c r="E119" s="1">
        <v>45510</v>
      </c>
      <c r="F119" s="1">
        <v>45521</v>
      </c>
      <c r="G119">
        <v>2</v>
      </c>
      <c r="H119">
        <v>512</v>
      </c>
      <c r="I119" t="s">
        <v>14</v>
      </c>
      <c r="J119" t="s">
        <v>33</v>
      </c>
      <c r="K119" t="s">
        <v>15</v>
      </c>
      <c r="L119" t="str">
        <f t="shared" si="4"/>
        <v>2024</v>
      </c>
      <c r="M119" t="str">
        <f t="shared" si="5"/>
        <v>Aug</v>
      </c>
      <c r="N119" t="str">
        <f t="shared" si="6"/>
        <v>Tue</v>
      </c>
      <c r="O119">
        <f t="shared" si="7"/>
        <v>11</v>
      </c>
      <c r="P119">
        <f>ROUND(G119*H119*VLOOKUP(D119,Table2[#All],2,FALSE),0)</f>
        <v>512</v>
      </c>
      <c r="Q119">
        <f>Table4[[#This Row],[Quantity]]*Table4[[#This Row],[Unit Price]]</f>
        <v>1024</v>
      </c>
      <c r="R119">
        <f>Table9[[#This Row],[Sales Revenue]]-Table9[[#This Row],[Total cost]]</f>
        <v>512</v>
      </c>
    </row>
    <row r="120" spans="1:18" x14ac:dyDescent="0.35">
      <c r="A120">
        <v>119</v>
      </c>
      <c r="B120" t="s">
        <v>165</v>
      </c>
      <c r="C120" t="s">
        <v>12</v>
      </c>
      <c r="D120" t="s">
        <v>96</v>
      </c>
      <c r="E120" s="1">
        <v>45603</v>
      </c>
      <c r="F120" s="1">
        <v>45608</v>
      </c>
      <c r="G120">
        <v>3</v>
      </c>
      <c r="H120">
        <v>77</v>
      </c>
      <c r="I120" t="s">
        <v>28</v>
      </c>
      <c r="J120" t="s">
        <v>551</v>
      </c>
      <c r="K120" t="s">
        <v>29</v>
      </c>
      <c r="L120" t="str">
        <f t="shared" si="4"/>
        <v>2024</v>
      </c>
      <c r="M120" t="str">
        <f t="shared" si="5"/>
        <v>Nov</v>
      </c>
      <c r="N120" t="str">
        <f t="shared" si="6"/>
        <v>Thu</v>
      </c>
      <c r="O120">
        <f t="shared" si="7"/>
        <v>5</v>
      </c>
      <c r="P120">
        <f>ROUND(G120*H120*VLOOKUP(D120,Table2[#All],2,FALSE),0)</f>
        <v>162</v>
      </c>
      <c r="Q120">
        <f>Table4[[#This Row],[Quantity]]*Table4[[#This Row],[Unit Price]]</f>
        <v>231</v>
      </c>
      <c r="R120">
        <f>Table9[[#This Row],[Sales Revenue]]-Table9[[#This Row],[Total cost]]</f>
        <v>69</v>
      </c>
    </row>
    <row r="121" spans="1:18" x14ac:dyDescent="0.35">
      <c r="A121">
        <v>120</v>
      </c>
      <c r="B121" t="s">
        <v>166</v>
      </c>
      <c r="C121" t="s">
        <v>24</v>
      </c>
      <c r="D121" t="s">
        <v>70</v>
      </c>
      <c r="E121" s="1">
        <v>45601</v>
      </c>
      <c r="F121" s="1">
        <v>45605</v>
      </c>
      <c r="G121">
        <v>7</v>
      </c>
      <c r="H121">
        <v>111</v>
      </c>
      <c r="I121" t="s">
        <v>28</v>
      </c>
      <c r="J121" t="s">
        <v>549</v>
      </c>
      <c r="K121" t="s">
        <v>46</v>
      </c>
      <c r="L121" t="str">
        <f t="shared" si="4"/>
        <v>2024</v>
      </c>
      <c r="M121" t="str">
        <f t="shared" si="5"/>
        <v>Nov</v>
      </c>
      <c r="N121" t="str">
        <f t="shared" si="6"/>
        <v>Tue</v>
      </c>
      <c r="O121">
        <f t="shared" si="7"/>
        <v>4</v>
      </c>
      <c r="P121">
        <f>ROUND(G121*H121*VLOOKUP(D121,Table2[#All],2,FALSE),0)</f>
        <v>427</v>
      </c>
      <c r="Q121">
        <f>Table4[[#This Row],[Quantity]]*Table4[[#This Row],[Unit Price]]</f>
        <v>777</v>
      </c>
      <c r="R121">
        <f>Table9[[#This Row],[Sales Revenue]]-Table9[[#This Row],[Total cost]]</f>
        <v>350</v>
      </c>
    </row>
    <row r="122" spans="1:18" x14ac:dyDescent="0.35">
      <c r="A122">
        <v>121</v>
      </c>
      <c r="B122" t="s">
        <v>167</v>
      </c>
      <c r="C122" t="s">
        <v>24</v>
      </c>
      <c r="D122" t="s">
        <v>38</v>
      </c>
      <c r="E122" s="1">
        <v>45504</v>
      </c>
      <c r="F122" s="1">
        <v>45509</v>
      </c>
      <c r="G122">
        <v>2</v>
      </c>
      <c r="H122">
        <v>330</v>
      </c>
      <c r="I122" t="s">
        <v>28</v>
      </c>
      <c r="J122" t="s">
        <v>550</v>
      </c>
      <c r="K122" t="s">
        <v>46</v>
      </c>
      <c r="L122" t="str">
        <f t="shared" si="4"/>
        <v>2024</v>
      </c>
      <c r="M122" t="str">
        <f t="shared" si="5"/>
        <v>Jul</v>
      </c>
      <c r="N122" t="str">
        <f t="shared" si="6"/>
        <v>Wed</v>
      </c>
      <c r="O122">
        <f t="shared" si="7"/>
        <v>5</v>
      </c>
      <c r="P122">
        <f>ROUND(G122*H122*VLOOKUP(D122,Table2[#All],2,FALSE),0)</f>
        <v>330</v>
      </c>
      <c r="Q122">
        <f>Table4[[#This Row],[Quantity]]*Table4[[#This Row],[Unit Price]]</f>
        <v>660</v>
      </c>
      <c r="R122">
        <f>Table9[[#This Row],[Sales Revenue]]-Table9[[#This Row],[Total cost]]</f>
        <v>330</v>
      </c>
    </row>
    <row r="123" spans="1:18" x14ac:dyDescent="0.35">
      <c r="A123">
        <v>122</v>
      </c>
      <c r="B123" t="s">
        <v>168</v>
      </c>
      <c r="C123" t="s">
        <v>31</v>
      </c>
      <c r="D123" t="s">
        <v>79</v>
      </c>
      <c r="E123" s="1">
        <v>45370</v>
      </c>
      <c r="F123" s="1">
        <v>45374</v>
      </c>
      <c r="G123">
        <v>8</v>
      </c>
      <c r="H123">
        <v>78</v>
      </c>
      <c r="I123" t="s">
        <v>14</v>
      </c>
      <c r="J123" t="s">
        <v>551</v>
      </c>
      <c r="K123" t="s">
        <v>19</v>
      </c>
      <c r="L123" t="str">
        <f t="shared" si="4"/>
        <v>2024</v>
      </c>
      <c r="M123" t="str">
        <f t="shared" si="5"/>
        <v>Mar</v>
      </c>
      <c r="N123" t="str">
        <f t="shared" si="6"/>
        <v>Tue</v>
      </c>
      <c r="O123">
        <f t="shared" si="7"/>
        <v>4</v>
      </c>
      <c r="P123">
        <f>ROUND(G123*H123*VLOOKUP(D123,Table2[#All],2,FALSE),0)</f>
        <v>406</v>
      </c>
      <c r="Q123">
        <f>Table4[[#This Row],[Quantity]]*Table4[[#This Row],[Unit Price]]</f>
        <v>624</v>
      </c>
      <c r="R123">
        <f>Table9[[#This Row],[Sales Revenue]]-Table9[[#This Row],[Total cost]]</f>
        <v>218</v>
      </c>
    </row>
    <row r="124" spans="1:18" x14ac:dyDescent="0.35">
      <c r="A124">
        <v>123</v>
      </c>
      <c r="B124" t="s">
        <v>169</v>
      </c>
      <c r="C124" t="s">
        <v>24</v>
      </c>
      <c r="D124" t="s">
        <v>115</v>
      </c>
      <c r="E124" s="1">
        <v>45482</v>
      </c>
      <c r="F124" s="1">
        <v>45486</v>
      </c>
      <c r="G124">
        <v>3</v>
      </c>
      <c r="H124">
        <v>579</v>
      </c>
      <c r="I124" t="s">
        <v>28</v>
      </c>
      <c r="J124" t="s">
        <v>551</v>
      </c>
      <c r="K124" t="s">
        <v>19</v>
      </c>
      <c r="L124" t="str">
        <f t="shared" si="4"/>
        <v>2024</v>
      </c>
      <c r="M124" t="str">
        <f t="shared" si="5"/>
        <v>Jul</v>
      </c>
      <c r="N124" t="str">
        <f t="shared" si="6"/>
        <v>Tue</v>
      </c>
      <c r="O124">
        <f t="shared" si="7"/>
        <v>4</v>
      </c>
      <c r="P124">
        <f>ROUND(G124*H124*VLOOKUP(D124,Table2[#All],2,FALSE),0)</f>
        <v>1042</v>
      </c>
      <c r="Q124">
        <f>Table4[[#This Row],[Quantity]]*Table4[[#This Row],[Unit Price]]</f>
        <v>1737</v>
      </c>
      <c r="R124">
        <f>Table9[[#This Row],[Sales Revenue]]-Table9[[#This Row],[Total cost]]</f>
        <v>695</v>
      </c>
    </row>
    <row r="125" spans="1:18" x14ac:dyDescent="0.35">
      <c r="A125">
        <v>124</v>
      </c>
      <c r="B125" t="s">
        <v>170</v>
      </c>
      <c r="C125" t="s">
        <v>17</v>
      </c>
      <c r="D125" t="s">
        <v>56</v>
      </c>
      <c r="E125" s="1">
        <v>45635</v>
      </c>
      <c r="F125" s="1">
        <v>45649</v>
      </c>
      <c r="G125">
        <v>2</v>
      </c>
      <c r="H125">
        <v>430</v>
      </c>
      <c r="I125" t="s">
        <v>28</v>
      </c>
      <c r="J125" t="s">
        <v>547</v>
      </c>
      <c r="K125" t="s">
        <v>46</v>
      </c>
      <c r="L125" t="str">
        <f t="shared" si="4"/>
        <v>2024</v>
      </c>
      <c r="M125" t="str">
        <f t="shared" si="5"/>
        <v>Dec</v>
      </c>
      <c r="N125" t="str">
        <f t="shared" si="6"/>
        <v>Mon</v>
      </c>
      <c r="O125">
        <f t="shared" si="7"/>
        <v>14</v>
      </c>
      <c r="P125">
        <f>ROUND(G125*H125*VLOOKUP(D125,Table2[#All],2,FALSE),0)</f>
        <v>473</v>
      </c>
      <c r="Q125">
        <f>Table4[[#This Row],[Quantity]]*Table4[[#This Row],[Unit Price]]</f>
        <v>860</v>
      </c>
      <c r="R125">
        <f>Table9[[#This Row],[Sales Revenue]]-Table9[[#This Row],[Total cost]]</f>
        <v>387</v>
      </c>
    </row>
    <row r="126" spans="1:18" x14ac:dyDescent="0.35">
      <c r="A126">
        <v>125</v>
      </c>
      <c r="B126" t="s">
        <v>171</v>
      </c>
      <c r="C126" t="s">
        <v>12</v>
      </c>
      <c r="D126" t="s">
        <v>96</v>
      </c>
      <c r="E126" s="1">
        <v>45599</v>
      </c>
      <c r="F126" s="1">
        <v>45620</v>
      </c>
      <c r="G126">
        <v>5</v>
      </c>
      <c r="H126">
        <v>370</v>
      </c>
      <c r="I126" t="s">
        <v>28</v>
      </c>
      <c r="J126" t="s">
        <v>551</v>
      </c>
      <c r="K126" t="s">
        <v>15</v>
      </c>
      <c r="L126" t="str">
        <f t="shared" si="4"/>
        <v>2024</v>
      </c>
      <c r="M126" t="str">
        <f t="shared" si="5"/>
        <v>Nov</v>
      </c>
      <c r="N126" t="str">
        <f t="shared" si="6"/>
        <v>Sun</v>
      </c>
      <c r="O126">
        <f t="shared" si="7"/>
        <v>21</v>
      </c>
      <c r="P126">
        <f>ROUND(G126*H126*VLOOKUP(D126,Table2[#All],2,FALSE),0)</f>
        <v>1295</v>
      </c>
      <c r="Q126">
        <f>Table4[[#This Row],[Quantity]]*Table4[[#This Row],[Unit Price]]</f>
        <v>1850</v>
      </c>
      <c r="R126">
        <f>Table9[[#This Row],[Sales Revenue]]-Table9[[#This Row],[Total cost]]</f>
        <v>555</v>
      </c>
    </row>
    <row r="127" spans="1:18" x14ac:dyDescent="0.35">
      <c r="A127">
        <v>126</v>
      </c>
      <c r="B127" t="s">
        <v>172</v>
      </c>
      <c r="C127" t="s">
        <v>17</v>
      </c>
      <c r="D127" t="s">
        <v>56</v>
      </c>
      <c r="E127" s="1">
        <v>45350</v>
      </c>
      <c r="F127" s="1">
        <v>45354</v>
      </c>
      <c r="G127">
        <v>5</v>
      </c>
      <c r="H127">
        <v>597</v>
      </c>
      <c r="I127" t="s">
        <v>28</v>
      </c>
      <c r="J127" t="s">
        <v>551</v>
      </c>
      <c r="K127" t="s">
        <v>46</v>
      </c>
      <c r="L127" t="str">
        <f t="shared" si="4"/>
        <v>2024</v>
      </c>
      <c r="M127" t="str">
        <f t="shared" si="5"/>
        <v>Feb</v>
      </c>
      <c r="N127" t="str">
        <f t="shared" si="6"/>
        <v>Wed</v>
      </c>
      <c r="O127">
        <f t="shared" si="7"/>
        <v>4</v>
      </c>
      <c r="P127">
        <f>ROUND(G127*H127*VLOOKUP(D127,Table2[#All],2,FALSE),0)</f>
        <v>1642</v>
      </c>
      <c r="Q127">
        <f>Table4[[#This Row],[Quantity]]*Table4[[#This Row],[Unit Price]]</f>
        <v>2985</v>
      </c>
      <c r="R127">
        <f>Table9[[#This Row],[Sales Revenue]]-Table9[[#This Row],[Total cost]]</f>
        <v>1343</v>
      </c>
    </row>
    <row r="128" spans="1:18" x14ac:dyDescent="0.35">
      <c r="A128">
        <v>127</v>
      </c>
      <c r="B128" t="s">
        <v>173</v>
      </c>
      <c r="C128" t="s">
        <v>17</v>
      </c>
      <c r="D128" t="s">
        <v>60</v>
      </c>
      <c r="E128" s="1">
        <v>45637</v>
      </c>
      <c r="F128" s="1">
        <v>45645</v>
      </c>
      <c r="G128">
        <v>9</v>
      </c>
      <c r="H128">
        <v>36</v>
      </c>
      <c r="I128" t="s">
        <v>14</v>
      </c>
      <c r="J128" t="s">
        <v>33</v>
      </c>
      <c r="K128" t="s">
        <v>46</v>
      </c>
      <c r="L128" t="str">
        <f t="shared" si="4"/>
        <v>2024</v>
      </c>
      <c r="M128" t="str">
        <f t="shared" si="5"/>
        <v>Dec</v>
      </c>
      <c r="N128" t="str">
        <f t="shared" si="6"/>
        <v>Wed</v>
      </c>
      <c r="O128">
        <f t="shared" si="7"/>
        <v>8</v>
      </c>
      <c r="P128">
        <f>ROUND(G128*H128*VLOOKUP(D128,Table2[#All],2,FALSE),0)</f>
        <v>211</v>
      </c>
      <c r="Q128">
        <f>Table4[[#This Row],[Quantity]]*Table4[[#This Row],[Unit Price]]</f>
        <v>324</v>
      </c>
      <c r="R128">
        <f>Table9[[#This Row],[Sales Revenue]]-Table9[[#This Row],[Total cost]]</f>
        <v>113</v>
      </c>
    </row>
    <row r="129" spans="1:18" x14ac:dyDescent="0.35">
      <c r="A129">
        <v>128</v>
      </c>
      <c r="B129" t="s">
        <v>174</v>
      </c>
      <c r="C129" t="s">
        <v>21</v>
      </c>
      <c r="D129" t="s">
        <v>83</v>
      </c>
      <c r="E129" s="1">
        <v>45651</v>
      </c>
      <c r="F129" s="1">
        <v>45660</v>
      </c>
      <c r="G129">
        <v>5</v>
      </c>
      <c r="H129">
        <v>953</v>
      </c>
      <c r="I129" t="s">
        <v>14</v>
      </c>
      <c r="J129" t="s">
        <v>547</v>
      </c>
      <c r="K129" t="s">
        <v>15</v>
      </c>
      <c r="L129" t="str">
        <f t="shared" si="4"/>
        <v>2024</v>
      </c>
      <c r="M129" t="str">
        <f t="shared" si="5"/>
        <v>Dec</v>
      </c>
      <c r="N129" t="str">
        <f t="shared" si="6"/>
        <v>Wed</v>
      </c>
      <c r="O129">
        <f t="shared" si="7"/>
        <v>9</v>
      </c>
      <c r="P129">
        <f>ROUND(G129*H129*VLOOKUP(D129,Table2[#All],2,FALSE),0)</f>
        <v>3812</v>
      </c>
      <c r="Q129">
        <f>Table4[[#This Row],[Quantity]]*Table4[[#This Row],[Unit Price]]</f>
        <v>4765</v>
      </c>
      <c r="R129">
        <f>Table9[[#This Row],[Sales Revenue]]-Table9[[#This Row],[Total cost]]</f>
        <v>953</v>
      </c>
    </row>
    <row r="130" spans="1:18" x14ac:dyDescent="0.35">
      <c r="A130">
        <v>129</v>
      </c>
      <c r="B130" t="s">
        <v>175</v>
      </c>
      <c r="C130" t="s">
        <v>21</v>
      </c>
      <c r="D130" t="s">
        <v>54</v>
      </c>
      <c r="E130" s="1">
        <v>45581</v>
      </c>
      <c r="F130" s="1">
        <v>45584</v>
      </c>
      <c r="G130">
        <v>7</v>
      </c>
      <c r="H130">
        <v>81</v>
      </c>
      <c r="I130" t="s">
        <v>14</v>
      </c>
      <c r="J130" t="s">
        <v>551</v>
      </c>
      <c r="K130" t="s">
        <v>19</v>
      </c>
      <c r="L130" t="str">
        <f t="shared" ref="L130:L193" si="8">TEXT(E130,"yyyy")</f>
        <v>2024</v>
      </c>
      <c r="M130" t="str">
        <f t="shared" ref="M130:M193" si="9">TEXT(E130,"mmm")</f>
        <v>Oct</v>
      </c>
      <c r="N130" t="str">
        <f t="shared" ref="N130:N193" si="10">TEXT(E130,"DDD")</f>
        <v>Wed</v>
      </c>
      <c r="O130">
        <f t="shared" ref="O130:O193" si="11">DATEDIF(E130,F130,"D")</f>
        <v>3</v>
      </c>
      <c r="P130">
        <f>ROUND(G130*H130*VLOOKUP(D130,Table2[#All],2,FALSE),0)</f>
        <v>397</v>
      </c>
      <c r="Q130">
        <f>Table4[[#This Row],[Quantity]]*Table4[[#This Row],[Unit Price]]</f>
        <v>567</v>
      </c>
      <c r="R130">
        <f>Table9[[#This Row],[Sales Revenue]]-Table9[[#This Row],[Total cost]]</f>
        <v>170</v>
      </c>
    </row>
    <row r="131" spans="1:18" x14ac:dyDescent="0.35">
      <c r="A131">
        <v>130</v>
      </c>
      <c r="B131" t="s">
        <v>176</v>
      </c>
      <c r="C131" t="s">
        <v>31</v>
      </c>
      <c r="D131" t="s">
        <v>79</v>
      </c>
      <c r="E131" s="1">
        <v>45582</v>
      </c>
      <c r="F131" s="1">
        <v>45594</v>
      </c>
      <c r="G131">
        <v>10</v>
      </c>
      <c r="H131">
        <v>96</v>
      </c>
      <c r="I131" t="s">
        <v>14</v>
      </c>
      <c r="J131" t="s">
        <v>551</v>
      </c>
      <c r="K131" t="s">
        <v>29</v>
      </c>
      <c r="L131" t="str">
        <f t="shared" si="8"/>
        <v>2024</v>
      </c>
      <c r="M131" t="str">
        <f t="shared" si="9"/>
        <v>Oct</v>
      </c>
      <c r="N131" t="str">
        <f t="shared" si="10"/>
        <v>Thu</v>
      </c>
      <c r="O131">
        <f t="shared" si="11"/>
        <v>12</v>
      </c>
      <c r="P131">
        <f>ROUND(G131*H131*VLOOKUP(D131,Table2[#All],2,FALSE),0)</f>
        <v>624</v>
      </c>
      <c r="Q131">
        <f>Table4[[#This Row],[Quantity]]*Table4[[#This Row],[Unit Price]]</f>
        <v>960</v>
      </c>
      <c r="R131">
        <f>Table9[[#This Row],[Sales Revenue]]-Table9[[#This Row],[Total cost]]</f>
        <v>336</v>
      </c>
    </row>
    <row r="132" spans="1:18" x14ac:dyDescent="0.35">
      <c r="A132">
        <v>131</v>
      </c>
      <c r="B132" t="s">
        <v>177</v>
      </c>
      <c r="C132" t="s">
        <v>17</v>
      </c>
      <c r="D132" t="s">
        <v>44</v>
      </c>
      <c r="E132" s="1">
        <v>45504</v>
      </c>
      <c r="F132" s="1">
        <v>45507</v>
      </c>
      <c r="G132">
        <v>5</v>
      </c>
      <c r="H132">
        <v>230</v>
      </c>
      <c r="I132" t="s">
        <v>14</v>
      </c>
      <c r="J132" t="s">
        <v>549</v>
      </c>
      <c r="K132" t="s">
        <v>19</v>
      </c>
      <c r="L132" t="str">
        <f t="shared" si="8"/>
        <v>2024</v>
      </c>
      <c r="M132" t="str">
        <f t="shared" si="9"/>
        <v>Jul</v>
      </c>
      <c r="N132" t="str">
        <f t="shared" si="10"/>
        <v>Wed</v>
      </c>
      <c r="O132">
        <f t="shared" si="11"/>
        <v>3</v>
      </c>
      <c r="P132">
        <f>ROUND(G132*H132*VLOOKUP(D132,Table2[#All],2,FALSE),0)</f>
        <v>690</v>
      </c>
      <c r="Q132">
        <f>Table4[[#This Row],[Quantity]]*Table4[[#This Row],[Unit Price]]</f>
        <v>1150</v>
      </c>
      <c r="R132">
        <f>Table9[[#This Row],[Sales Revenue]]-Table9[[#This Row],[Total cost]]</f>
        <v>460</v>
      </c>
    </row>
    <row r="133" spans="1:18" x14ac:dyDescent="0.35">
      <c r="A133">
        <v>132</v>
      </c>
      <c r="B133" t="s">
        <v>178</v>
      </c>
      <c r="C133" t="s">
        <v>17</v>
      </c>
      <c r="D133" t="s">
        <v>56</v>
      </c>
      <c r="E133" s="1">
        <v>45315</v>
      </c>
      <c r="F133" s="1">
        <v>45329</v>
      </c>
      <c r="G133">
        <v>4</v>
      </c>
      <c r="H133">
        <v>414</v>
      </c>
      <c r="I133" t="s">
        <v>14</v>
      </c>
      <c r="J133" t="s">
        <v>33</v>
      </c>
      <c r="K133" t="s">
        <v>15</v>
      </c>
      <c r="L133" t="str">
        <f t="shared" si="8"/>
        <v>2024</v>
      </c>
      <c r="M133" t="str">
        <f t="shared" si="9"/>
        <v>Jan</v>
      </c>
      <c r="N133" t="str">
        <f t="shared" si="10"/>
        <v>Wed</v>
      </c>
      <c r="O133">
        <f t="shared" si="11"/>
        <v>14</v>
      </c>
      <c r="P133">
        <f>ROUND(G133*H133*VLOOKUP(D133,Table2[#All],2,FALSE),0)</f>
        <v>911</v>
      </c>
      <c r="Q133">
        <f>Table4[[#This Row],[Quantity]]*Table4[[#This Row],[Unit Price]]</f>
        <v>1656</v>
      </c>
      <c r="R133">
        <f>Table9[[#This Row],[Sales Revenue]]-Table9[[#This Row],[Total cost]]</f>
        <v>745</v>
      </c>
    </row>
    <row r="134" spans="1:18" x14ac:dyDescent="0.35">
      <c r="A134">
        <v>133</v>
      </c>
      <c r="B134" t="s">
        <v>179</v>
      </c>
      <c r="C134" t="s">
        <v>12</v>
      </c>
      <c r="D134" t="s">
        <v>13</v>
      </c>
      <c r="E134" s="1">
        <v>45546</v>
      </c>
      <c r="F134" s="1">
        <v>45559</v>
      </c>
      <c r="G134">
        <v>7</v>
      </c>
      <c r="H134">
        <v>189</v>
      </c>
      <c r="I134" t="s">
        <v>28</v>
      </c>
      <c r="J134" t="s">
        <v>551</v>
      </c>
      <c r="K134" t="s">
        <v>19</v>
      </c>
      <c r="L134" t="str">
        <f t="shared" si="8"/>
        <v>2024</v>
      </c>
      <c r="M134" t="str">
        <f t="shared" si="9"/>
        <v>Sep</v>
      </c>
      <c r="N134" t="str">
        <f t="shared" si="10"/>
        <v>Wed</v>
      </c>
      <c r="O134">
        <f t="shared" si="11"/>
        <v>13</v>
      </c>
      <c r="P134">
        <f>ROUND(G134*H134*VLOOKUP(D134,Table2[#All],2,FALSE),0)</f>
        <v>992</v>
      </c>
      <c r="Q134">
        <f>Table4[[#This Row],[Quantity]]*Table4[[#This Row],[Unit Price]]</f>
        <v>1323</v>
      </c>
      <c r="R134">
        <f>Table9[[#This Row],[Sales Revenue]]-Table9[[#This Row],[Total cost]]</f>
        <v>331</v>
      </c>
    </row>
    <row r="135" spans="1:18" x14ac:dyDescent="0.35">
      <c r="A135">
        <v>134</v>
      </c>
      <c r="B135" t="s">
        <v>180</v>
      </c>
      <c r="C135" t="s">
        <v>24</v>
      </c>
      <c r="D135" t="s">
        <v>25</v>
      </c>
      <c r="E135" s="1">
        <v>45350</v>
      </c>
      <c r="F135" s="1">
        <v>45356</v>
      </c>
      <c r="G135">
        <v>7</v>
      </c>
      <c r="H135">
        <v>31</v>
      </c>
      <c r="I135" t="s">
        <v>28</v>
      </c>
      <c r="J135" t="s">
        <v>547</v>
      </c>
      <c r="K135" t="s">
        <v>19</v>
      </c>
      <c r="L135" t="str">
        <f t="shared" si="8"/>
        <v>2024</v>
      </c>
      <c r="M135" t="str">
        <f t="shared" si="9"/>
        <v>Feb</v>
      </c>
      <c r="N135" t="str">
        <f t="shared" si="10"/>
        <v>Wed</v>
      </c>
      <c r="O135">
        <f t="shared" si="11"/>
        <v>6</v>
      </c>
      <c r="P135">
        <f>ROUND(G135*H135*VLOOKUP(D135,Table2[#All],2,FALSE),0)</f>
        <v>119</v>
      </c>
      <c r="Q135">
        <f>Table4[[#This Row],[Quantity]]*Table4[[#This Row],[Unit Price]]</f>
        <v>217</v>
      </c>
      <c r="R135">
        <f>Table9[[#This Row],[Sales Revenue]]-Table9[[#This Row],[Total cost]]</f>
        <v>98</v>
      </c>
    </row>
    <row r="136" spans="1:18" x14ac:dyDescent="0.35">
      <c r="A136">
        <v>135</v>
      </c>
      <c r="B136" t="s">
        <v>181</v>
      </c>
      <c r="C136" t="s">
        <v>17</v>
      </c>
      <c r="D136" t="s">
        <v>44</v>
      </c>
      <c r="E136" s="1">
        <v>45560</v>
      </c>
      <c r="F136" s="1">
        <v>45572</v>
      </c>
      <c r="G136">
        <v>2</v>
      </c>
      <c r="H136">
        <v>415</v>
      </c>
      <c r="I136" t="s">
        <v>28</v>
      </c>
      <c r="J136" t="s">
        <v>549</v>
      </c>
      <c r="K136" t="s">
        <v>29</v>
      </c>
      <c r="L136" t="str">
        <f t="shared" si="8"/>
        <v>2024</v>
      </c>
      <c r="M136" t="str">
        <f t="shared" si="9"/>
        <v>Sep</v>
      </c>
      <c r="N136" t="str">
        <f t="shared" si="10"/>
        <v>Wed</v>
      </c>
      <c r="O136">
        <f t="shared" si="11"/>
        <v>12</v>
      </c>
      <c r="P136">
        <f>ROUND(G136*H136*VLOOKUP(D136,Table2[#All],2,FALSE),0)</f>
        <v>498</v>
      </c>
      <c r="Q136">
        <f>Table4[[#This Row],[Quantity]]*Table4[[#This Row],[Unit Price]]</f>
        <v>830</v>
      </c>
      <c r="R136">
        <f>Table9[[#This Row],[Sales Revenue]]-Table9[[#This Row],[Total cost]]</f>
        <v>332</v>
      </c>
    </row>
    <row r="137" spans="1:18" x14ac:dyDescent="0.35">
      <c r="A137">
        <v>136</v>
      </c>
      <c r="B137" t="s">
        <v>182</v>
      </c>
      <c r="C137" t="s">
        <v>31</v>
      </c>
      <c r="D137" t="s">
        <v>42</v>
      </c>
      <c r="E137" s="1">
        <v>45462</v>
      </c>
      <c r="F137" s="1">
        <v>45469</v>
      </c>
      <c r="G137">
        <v>3</v>
      </c>
      <c r="H137">
        <v>88</v>
      </c>
      <c r="I137" t="s">
        <v>28</v>
      </c>
      <c r="J137" t="s">
        <v>33</v>
      </c>
      <c r="K137" t="s">
        <v>15</v>
      </c>
      <c r="L137" t="str">
        <f t="shared" si="8"/>
        <v>2024</v>
      </c>
      <c r="M137" t="str">
        <f t="shared" si="9"/>
        <v>Jun</v>
      </c>
      <c r="N137" t="str">
        <f t="shared" si="10"/>
        <v>Wed</v>
      </c>
      <c r="O137">
        <f t="shared" si="11"/>
        <v>7</v>
      </c>
      <c r="P137">
        <f>ROUND(G137*H137*VLOOKUP(D137,Table2[#All],2,FALSE),0)</f>
        <v>172</v>
      </c>
      <c r="Q137">
        <f>Table4[[#This Row],[Quantity]]*Table4[[#This Row],[Unit Price]]</f>
        <v>264</v>
      </c>
      <c r="R137">
        <f>Table9[[#This Row],[Sales Revenue]]-Table9[[#This Row],[Total cost]]</f>
        <v>92</v>
      </c>
    </row>
    <row r="138" spans="1:18" x14ac:dyDescent="0.35">
      <c r="A138">
        <v>137</v>
      </c>
      <c r="B138" t="s">
        <v>183</v>
      </c>
      <c r="C138" t="s">
        <v>17</v>
      </c>
      <c r="D138" t="s">
        <v>64</v>
      </c>
      <c r="E138" s="1">
        <v>45470</v>
      </c>
      <c r="F138" s="1">
        <v>45478</v>
      </c>
      <c r="G138">
        <v>6</v>
      </c>
      <c r="H138">
        <v>754</v>
      </c>
      <c r="I138" t="s">
        <v>14</v>
      </c>
      <c r="J138" t="s">
        <v>549</v>
      </c>
      <c r="K138" t="s">
        <v>15</v>
      </c>
      <c r="L138" t="str">
        <f t="shared" si="8"/>
        <v>2024</v>
      </c>
      <c r="M138" t="str">
        <f t="shared" si="9"/>
        <v>Jun</v>
      </c>
      <c r="N138" t="str">
        <f t="shared" si="10"/>
        <v>Thu</v>
      </c>
      <c r="O138">
        <f t="shared" si="11"/>
        <v>8</v>
      </c>
      <c r="P138">
        <f>ROUND(G138*H138*VLOOKUP(D138,Table2[#All],2,FALSE),0)</f>
        <v>2262</v>
      </c>
      <c r="Q138">
        <f>Table4[[#This Row],[Quantity]]*Table4[[#This Row],[Unit Price]]</f>
        <v>4524</v>
      </c>
      <c r="R138">
        <f>Table9[[#This Row],[Sales Revenue]]-Table9[[#This Row],[Total cost]]</f>
        <v>2262</v>
      </c>
    </row>
    <row r="139" spans="1:18" x14ac:dyDescent="0.35">
      <c r="A139">
        <v>138</v>
      </c>
      <c r="B139" t="s">
        <v>184</v>
      </c>
      <c r="C139" t="s">
        <v>12</v>
      </c>
      <c r="D139" t="s">
        <v>58</v>
      </c>
      <c r="E139" s="1">
        <v>45423</v>
      </c>
      <c r="F139" s="1">
        <v>45435</v>
      </c>
      <c r="G139">
        <v>4</v>
      </c>
      <c r="H139">
        <v>187</v>
      </c>
      <c r="I139" t="s">
        <v>28</v>
      </c>
      <c r="J139" t="s">
        <v>33</v>
      </c>
      <c r="K139" t="s">
        <v>15</v>
      </c>
      <c r="L139" t="str">
        <f t="shared" si="8"/>
        <v>2024</v>
      </c>
      <c r="M139" t="str">
        <f t="shared" si="9"/>
        <v>May</v>
      </c>
      <c r="N139" t="str">
        <f t="shared" si="10"/>
        <v>Sat</v>
      </c>
      <c r="O139">
        <f t="shared" si="11"/>
        <v>12</v>
      </c>
      <c r="P139">
        <f>ROUND(G139*H139*VLOOKUP(D139,Table2[#All],2,FALSE),0)</f>
        <v>636</v>
      </c>
      <c r="Q139">
        <f>Table4[[#This Row],[Quantity]]*Table4[[#This Row],[Unit Price]]</f>
        <v>748</v>
      </c>
      <c r="R139">
        <f>Table9[[#This Row],[Sales Revenue]]-Table9[[#This Row],[Total cost]]</f>
        <v>112</v>
      </c>
    </row>
    <row r="140" spans="1:18" x14ac:dyDescent="0.35">
      <c r="A140">
        <v>139</v>
      </c>
      <c r="B140" t="s">
        <v>185</v>
      </c>
      <c r="C140" t="s">
        <v>12</v>
      </c>
      <c r="D140" t="s">
        <v>58</v>
      </c>
      <c r="E140" s="1">
        <v>45613</v>
      </c>
      <c r="F140" s="1">
        <v>45623</v>
      </c>
      <c r="G140">
        <v>8</v>
      </c>
      <c r="H140">
        <v>485</v>
      </c>
      <c r="I140" t="s">
        <v>28</v>
      </c>
      <c r="J140" t="s">
        <v>549</v>
      </c>
      <c r="K140" t="s">
        <v>46</v>
      </c>
      <c r="L140" t="str">
        <f t="shared" si="8"/>
        <v>2024</v>
      </c>
      <c r="M140" t="str">
        <f t="shared" si="9"/>
        <v>Nov</v>
      </c>
      <c r="N140" t="str">
        <f t="shared" si="10"/>
        <v>Sun</v>
      </c>
      <c r="O140">
        <f t="shared" si="11"/>
        <v>10</v>
      </c>
      <c r="P140">
        <f>ROUND(G140*H140*VLOOKUP(D140,Table2[#All],2,FALSE),0)</f>
        <v>3298</v>
      </c>
      <c r="Q140">
        <f>Table4[[#This Row],[Quantity]]*Table4[[#This Row],[Unit Price]]</f>
        <v>3880</v>
      </c>
      <c r="R140">
        <f>Table9[[#This Row],[Sales Revenue]]-Table9[[#This Row],[Total cost]]</f>
        <v>582</v>
      </c>
    </row>
    <row r="141" spans="1:18" x14ac:dyDescent="0.35">
      <c r="A141">
        <v>140</v>
      </c>
      <c r="B141" t="s">
        <v>186</v>
      </c>
      <c r="C141" t="s">
        <v>24</v>
      </c>
      <c r="D141" t="s">
        <v>70</v>
      </c>
      <c r="E141" s="1">
        <v>45621</v>
      </c>
      <c r="F141" s="1">
        <v>45624</v>
      </c>
      <c r="G141">
        <v>10</v>
      </c>
      <c r="H141">
        <v>340</v>
      </c>
      <c r="I141" t="s">
        <v>14</v>
      </c>
      <c r="J141" t="s">
        <v>549</v>
      </c>
      <c r="K141" t="s">
        <v>29</v>
      </c>
      <c r="L141" t="str">
        <f t="shared" si="8"/>
        <v>2024</v>
      </c>
      <c r="M141" t="str">
        <f t="shared" si="9"/>
        <v>Nov</v>
      </c>
      <c r="N141" t="str">
        <f t="shared" si="10"/>
        <v>Mon</v>
      </c>
      <c r="O141">
        <f t="shared" si="11"/>
        <v>3</v>
      </c>
      <c r="P141">
        <f>ROUND(G141*H141*VLOOKUP(D141,Table2[#All],2,FALSE),0)</f>
        <v>1870</v>
      </c>
      <c r="Q141">
        <f>Table4[[#This Row],[Quantity]]*Table4[[#This Row],[Unit Price]]</f>
        <v>3400</v>
      </c>
      <c r="R141">
        <f>Table9[[#This Row],[Sales Revenue]]-Table9[[#This Row],[Total cost]]</f>
        <v>1530</v>
      </c>
    </row>
    <row r="142" spans="1:18" x14ac:dyDescent="0.35">
      <c r="A142">
        <v>141</v>
      </c>
      <c r="B142" t="s">
        <v>187</v>
      </c>
      <c r="C142" t="s">
        <v>24</v>
      </c>
      <c r="D142" t="s">
        <v>115</v>
      </c>
      <c r="E142" s="1">
        <v>45532</v>
      </c>
      <c r="F142" s="1">
        <v>45543</v>
      </c>
      <c r="G142">
        <v>8</v>
      </c>
      <c r="H142">
        <v>656</v>
      </c>
      <c r="I142" t="s">
        <v>28</v>
      </c>
      <c r="J142" t="s">
        <v>547</v>
      </c>
      <c r="K142" t="s">
        <v>15</v>
      </c>
      <c r="L142" t="str">
        <f t="shared" si="8"/>
        <v>2024</v>
      </c>
      <c r="M142" t="str">
        <f t="shared" si="9"/>
        <v>Aug</v>
      </c>
      <c r="N142" t="str">
        <f t="shared" si="10"/>
        <v>Wed</v>
      </c>
      <c r="O142">
        <f t="shared" si="11"/>
        <v>11</v>
      </c>
      <c r="P142">
        <f>ROUND(G142*H142*VLOOKUP(D142,Table2[#All],2,FALSE),0)</f>
        <v>3149</v>
      </c>
      <c r="Q142">
        <f>Table4[[#This Row],[Quantity]]*Table4[[#This Row],[Unit Price]]</f>
        <v>5248</v>
      </c>
      <c r="R142">
        <f>Table9[[#This Row],[Sales Revenue]]-Table9[[#This Row],[Total cost]]</f>
        <v>2099</v>
      </c>
    </row>
    <row r="143" spans="1:18" x14ac:dyDescent="0.35">
      <c r="A143">
        <v>142</v>
      </c>
      <c r="B143" t="s">
        <v>188</v>
      </c>
      <c r="C143" t="s">
        <v>12</v>
      </c>
      <c r="D143" t="s">
        <v>96</v>
      </c>
      <c r="E143" s="1">
        <v>45551</v>
      </c>
      <c r="F143" s="1">
        <v>45555</v>
      </c>
      <c r="G143">
        <v>2</v>
      </c>
      <c r="H143">
        <v>327</v>
      </c>
      <c r="I143" t="s">
        <v>14</v>
      </c>
      <c r="J143" t="s">
        <v>550</v>
      </c>
      <c r="K143" t="s">
        <v>46</v>
      </c>
      <c r="L143" t="str">
        <f t="shared" si="8"/>
        <v>2024</v>
      </c>
      <c r="M143" t="str">
        <f t="shared" si="9"/>
        <v>Sep</v>
      </c>
      <c r="N143" t="str">
        <f t="shared" si="10"/>
        <v>Mon</v>
      </c>
      <c r="O143">
        <f t="shared" si="11"/>
        <v>4</v>
      </c>
      <c r="P143">
        <f>ROUND(G143*H143*VLOOKUP(D143,Table2[#All],2,FALSE),0)</f>
        <v>458</v>
      </c>
      <c r="Q143">
        <f>Table4[[#This Row],[Quantity]]*Table4[[#This Row],[Unit Price]]</f>
        <v>654</v>
      </c>
      <c r="R143">
        <f>Table9[[#This Row],[Sales Revenue]]-Table9[[#This Row],[Total cost]]</f>
        <v>196</v>
      </c>
    </row>
    <row r="144" spans="1:18" x14ac:dyDescent="0.35">
      <c r="A144">
        <v>143</v>
      </c>
      <c r="B144" t="s">
        <v>189</v>
      </c>
      <c r="C144" t="s">
        <v>12</v>
      </c>
      <c r="D144" t="s">
        <v>96</v>
      </c>
      <c r="E144" s="1">
        <v>45438</v>
      </c>
      <c r="F144" s="1">
        <v>45444</v>
      </c>
      <c r="G144">
        <v>2</v>
      </c>
      <c r="H144">
        <v>670</v>
      </c>
      <c r="I144" t="s">
        <v>28</v>
      </c>
      <c r="J144" t="s">
        <v>549</v>
      </c>
      <c r="K144" t="s">
        <v>19</v>
      </c>
      <c r="L144" t="str">
        <f t="shared" si="8"/>
        <v>2024</v>
      </c>
      <c r="M144" t="str">
        <f t="shared" si="9"/>
        <v>May</v>
      </c>
      <c r="N144" t="str">
        <f t="shared" si="10"/>
        <v>Sun</v>
      </c>
      <c r="O144">
        <f t="shared" si="11"/>
        <v>6</v>
      </c>
      <c r="P144">
        <f>ROUND(G144*H144*VLOOKUP(D144,Table2[#All],2,FALSE),0)</f>
        <v>938</v>
      </c>
      <c r="Q144">
        <f>Table4[[#This Row],[Quantity]]*Table4[[#This Row],[Unit Price]]</f>
        <v>1340</v>
      </c>
      <c r="R144">
        <f>Table9[[#This Row],[Sales Revenue]]-Table9[[#This Row],[Total cost]]</f>
        <v>402</v>
      </c>
    </row>
    <row r="145" spans="1:18" x14ac:dyDescent="0.35">
      <c r="A145">
        <v>144</v>
      </c>
      <c r="B145" t="s">
        <v>190</v>
      </c>
      <c r="C145" t="s">
        <v>17</v>
      </c>
      <c r="D145" t="s">
        <v>64</v>
      </c>
      <c r="E145" s="1">
        <v>45456</v>
      </c>
      <c r="F145" s="1">
        <v>45461</v>
      </c>
      <c r="G145">
        <v>10</v>
      </c>
      <c r="H145">
        <v>497</v>
      </c>
      <c r="I145" t="s">
        <v>14</v>
      </c>
      <c r="J145" t="s">
        <v>33</v>
      </c>
      <c r="K145" t="s">
        <v>46</v>
      </c>
      <c r="L145" t="str">
        <f t="shared" si="8"/>
        <v>2024</v>
      </c>
      <c r="M145" t="str">
        <f t="shared" si="9"/>
        <v>Jun</v>
      </c>
      <c r="N145" t="str">
        <f t="shared" si="10"/>
        <v>Thu</v>
      </c>
      <c r="O145">
        <f t="shared" si="11"/>
        <v>5</v>
      </c>
      <c r="P145">
        <f>ROUND(G145*H145*VLOOKUP(D145,Table2[#All],2,FALSE),0)</f>
        <v>2485</v>
      </c>
      <c r="Q145">
        <f>Table4[[#This Row],[Quantity]]*Table4[[#This Row],[Unit Price]]</f>
        <v>4970</v>
      </c>
      <c r="R145">
        <f>Table9[[#This Row],[Sales Revenue]]-Table9[[#This Row],[Total cost]]</f>
        <v>2485</v>
      </c>
    </row>
    <row r="146" spans="1:18" x14ac:dyDescent="0.35">
      <c r="A146">
        <v>145</v>
      </c>
      <c r="B146" t="s">
        <v>191</v>
      </c>
      <c r="C146" t="s">
        <v>24</v>
      </c>
      <c r="D146" t="s">
        <v>115</v>
      </c>
      <c r="E146" s="1">
        <v>45467</v>
      </c>
      <c r="F146" s="1">
        <v>45476</v>
      </c>
      <c r="G146">
        <v>2</v>
      </c>
      <c r="H146">
        <v>526</v>
      </c>
      <c r="I146" t="s">
        <v>14</v>
      </c>
      <c r="J146" t="s">
        <v>33</v>
      </c>
      <c r="K146" t="s">
        <v>29</v>
      </c>
      <c r="L146" t="str">
        <f t="shared" si="8"/>
        <v>2024</v>
      </c>
      <c r="M146" t="str">
        <f t="shared" si="9"/>
        <v>Jun</v>
      </c>
      <c r="N146" t="str">
        <f t="shared" si="10"/>
        <v>Mon</v>
      </c>
      <c r="O146">
        <f t="shared" si="11"/>
        <v>9</v>
      </c>
      <c r="P146">
        <f>ROUND(G146*H146*VLOOKUP(D146,Table2[#All],2,FALSE),0)</f>
        <v>631</v>
      </c>
      <c r="Q146">
        <f>Table4[[#This Row],[Quantity]]*Table4[[#This Row],[Unit Price]]</f>
        <v>1052</v>
      </c>
      <c r="R146">
        <f>Table9[[#This Row],[Sales Revenue]]-Table9[[#This Row],[Total cost]]</f>
        <v>421</v>
      </c>
    </row>
    <row r="147" spans="1:18" x14ac:dyDescent="0.35">
      <c r="A147">
        <v>146</v>
      </c>
      <c r="B147" t="s">
        <v>192</v>
      </c>
      <c r="C147" t="s">
        <v>31</v>
      </c>
      <c r="D147" t="s">
        <v>79</v>
      </c>
      <c r="E147" s="1">
        <v>45490</v>
      </c>
      <c r="F147" s="1">
        <v>45504</v>
      </c>
      <c r="G147">
        <v>7</v>
      </c>
      <c r="H147">
        <v>803</v>
      </c>
      <c r="I147" t="s">
        <v>14</v>
      </c>
      <c r="J147" t="s">
        <v>547</v>
      </c>
      <c r="K147" t="s">
        <v>15</v>
      </c>
      <c r="L147" t="str">
        <f t="shared" si="8"/>
        <v>2024</v>
      </c>
      <c r="M147" t="str">
        <f t="shared" si="9"/>
        <v>Jul</v>
      </c>
      <c r="N147" t="str">
        <f t="shared" si="10"/>
        <v>Wed</v>
      </c>
      <c r="O147">
        <f t="shared" si="11"/>
        <v>14</v>
      </c>
      <c r="P147">
        <f>ROUND(G147*H147*VLOOKUP(D147,Table2[#All],2,FALSE),0)</f>
        <v>3654</v>
      </c>
      <c r="Q147">
        <f>Table4[[#This Row],[Quantity]]*Table4[[#This Row],[Unit Price]]</f>
        <v>5621</v>
      </c>
      <c r="R147">
        <f>Table9[[#This Row],[Sales Revenue]]-Table9[[#This Row],[Total cost]]</f>
        <v>1967</v>
      </c>
    </row>
    <row r="148" spans="1:18" x14ac:dyDescent="0.35">
      <c r="A148">
        <v>147</v>
      </c>
      <c r="B148" t="s">
        <v>193</v>
      </c>
      <c r="C148" t="s">
        <v>31</v>
      </c>
      <c r="D148" t="s">
        <v>50</v>
      </c>
      <c r="E148" s="1">
        <v>45358</v>
      </c>
      <c r="F148" s="1">
        <v>45364</v>
      </c>
      <c r="G148">
        <v>10</v>
      </c>
      <c r="H148">
        <v>735</v>
      </c>
      <c r="I148" t="s">
        <v>28</v>
      </c>
      <c r="J148" t="s">
        <v>551</v>
      </c>
      <c r="K148" t="s">
        <v>19</v>
      </c>
      <c r="L148" t="str">
        <f t="shared" si="8"/>
        <v>2024</v>
      </c>
      <c r="M148" t="str">
        <f t="shared" si="9"/>
        <v>Mar</v>
      </c>
      <c r="N148" t="str">
        <f t="shared" si="10"/>
        <v>Thu</v>
      </c>
      <c r="O148">
        <f t="shared" si="11"/>
        <v>6</v>
      </c>
      <c r="P148">
        <f>ROUND(G148*H148*VLOOKUP(D148,Table2[#All],2,FALSE),0)</f>
        <v>5145</v>
      </c>
      <c r="Q148">
        <f>Table4[[#This Row],[Quantity]]*Table4[[#This Row],[Unit Price]]</f>
        <v>7350</v>
      </c>
      <c r="R148">
        <f>Table9[[#This Row],[Sales Revenue]]-Table9[[#This Row],[Total cost]]</f>
        <v>2205</v>
      </c>
    </row>
    <row r="149" spans="1:18" x14ac:dyDescent="0.35">
      <c r="A149">
        <v>148</v>
      </c>
      <c r="B149" t="s">
        <v>194</v>
      </c>
      <c r="C149" t="s">
        <v>24</v>
      </c>
      <c r="D149" t="s">
        <v>25</v>
      </c>
      <c r="E149" s="1">
        <v>45357</v>
      </c>
      <c r="F149" s="1">
        <v>45362</v>
      </c>
      <c r="G149">
        <v>9</v>
      </c>
      <c r="H149">
        <v>105</v>
      </c>
      <c r="I149" t="s">
        <v>28</v>
      </c>
      <c r="J149" t="s">
        <v>33</v>
      </c>
      <c r="K149" t="s">
        <v>46</v>
      </c>
      <c r="L149" t="str">
        <f t="shared" si="8"/>
        <v>2024</v>
      </c>
      <c r="M149" t="str">
        <f t="shared" si="9"/>
        <v>Mar</v>
      </c>
      <c r="N149" t="str">
        <f t="shared" si="10"/>
        <v>Wed</v>
      </c>
      <c r="O149">
        <f t="shared" si="11"/>
        <v>5</v>
      </c>
      <c r="P149">
        <f>ROUND(G149*H149*VLOOKUP(D149,Table2[#All],2,FALSE),0)</f>
        <v>520</v>
      </c>
      <c r="Q149">
        <f>Table4[[#This Row],[Quantity]]*Table4[[#This Row],[Unit Price]]</f>
        <v>945</v>
      </c>
      <c r="R149">
        <f>Table9[[#This Row],[Sales Revenue]]-Table9[[#This Row],[Total cost]]</f>
        <v>425</v>
      </c>
    </row>
    <row r="150" spans="1:18" x14ac:dyDescent="0.35">
      <c r="A150">
        <v>149</v>
      </c>
      <c r="B150" t="s">
        <v>195</v>
      </c>
      <c r="C150" t="s">
        <v>21</v>
      </c>
      <c r="D150" t="s">
        <v>54</v>
      </c>
      <c r="E150" s="1">
        <v>45362</v>
      </c>
      <c r="F150" s="1">
        <v>45367</v>
      </c>
      <c r="G150">
        <v>3</v>
      </c>
      <c r="H150">
        <v>89</v>
      </c>
      <c r="I150" t="s">
        <v>28</v>
      </c>
      <c r="J150" t="s">
        <v>547</v>
      </c>
      <c r="K150" t="s">
        <v>46</v>
      </c>
      <c r="L150" t="str">
        <f t="shared" si="8"/>
        <v>2024</v>
      </c>
      <c r="M150" t="str">
        <f t="shared" si="9"/>
        <v>Mar</v>
      </c>
      <c r="N150" t="str">
        <f t="shared" si="10"/>
        <v>Mon</v>
      </c>
      <c r="O150">
        <f t="shared" si="11"/>
        <v>5</v>
      </c>
      <c r="P150">
        <f>ROUND(G150*H150*VLOOKUP(D150,Table2[#All],2,FALSE),0)</f>
        <v>187</v>
      </c>
      <c r="Q150">
        <f>Table4[[#This Row],[Quantity]]*Table4[[#This Row],[Unit Price]]</f>
        <v>267</v>
      </c>
      <c r="R150">
        <f>Table9[[#This Row],[Sales Revenue]]-Table9[[#This Row],[Total cost]]</f>
        <v>80</v>
      </c>
    </row>
    <row r="151" spans="1:18" x14ac:dyDescent="0.35">
      <c r="A151">
        <v>150</v>
      </c>
      <c r="B151" t="s">
        <v>196</v>
      </c>
      <c r="C151" t="s">
        <v>17</v>
      </c>
      <c r="D151" t="s">
        <v>60</v>
      </c>
      <c r="E151" s="1">
        <v>45311</v>
      </c>
      <c r="F151" s="1">
        <v>45316</v>
      </c>
      <c r="G151">
        <v>6</v>
      </c>
      <c r="H151">
        <v>907</v>
      </c>
      <c r="I151" t="s">
        <v>14</v>
      </c>
      <c r="J151" t="s">
        <v>549</v>
      </c>
      <c r="K151" t="s">
        <v>15</v>
      </c>
      <c r="L151" t="str">
        <f t="shared" si="8"/>
        <v>2024</v>
      </c>
      <c r="M151" t="str">
        <f t="shared" si="9"/>
        <v>Jan</v>
      </c>
      <c r="N151" t="str">
        <f t="shared" si="10"/>
        <v>Sat</v>
      </c>
      <c r="O151">
        <f t="shared" si="11"/>
        <v>5</v>
      </c>
      <c r="P151">
        <f>ROUND(G151*H151*VLOOKUP(D151,Table2[#All],2,FALSE),0)</f>
        <v>3537</v>
      </c>
      <c r="Q151">
        <f>Table4[[#This Row],[Quantity]]*Table4[[#This Row],[Unit Price]]</f>
        <v>5442</v>
      </c>
      <c r="R151">
        <f>Table9[[#This Row],[Sales Revenue]]-Table9[[#This Row],[Total cost]]</f>
        <v>1905</v>
      </c>
    </row>
    <row r="152" spans="1:18" x14ac:dyDescent="0.35">
      <c r="A152">
        <v>151</v>
      </c>
      <c r="B152" t="s">
        <v>197</v>
      </c>
      <c r="C152" t="s">
        <v>17</v>
      </c>
      <c r="D152" t="s">
        <v>44</v>
      </c>
      <c r="E152" s="1">
        <v>45370</v>
      </c>
      <c r="F152" s="1">
        <v>45376</v>
      </c>
      <c r="G152">
        <v>3</v>
      </c>
      <c r="H152">
        <v>195</v>
      </c>
      <c r="I152" t="s">
        <v>14</v>
      </c>
      <c r="J152" t="s">
        <v>549</v>
      </c>
      <c r="K152" t="s">
        <v>15</v>
      </c>
      <c r="L152" t="str">
        <f t="shared" si="8"/>
        <v>2024</v>
      </c>
      <c r="M152" t="str">
        <f t="shared" si="9"/>
        <v>Mar</v>
      </c>
      <c r="N152" t="str">
        <f t="shared" si="10"/>
        <v>Tue</v>
      </c>
      <c r="O152">
        <f t="shared" si="11"/>
        <v>6</v>
      </c>
      <c r="P152">
        <f>ROUND(G152*H152*VLOOKUP(D152,Table2[#All],2,FALSE),0)</f>
        <v>351</v>
      </c>
      <c r="Q152">
        <f>Table4[[#This Row],[Quantity]]*Table4[[#This Row],[Unit Price]]</f>
        <v>585</v>
      </c>
      <c r="R152">
        <f>Table9[[#This Row],[Sales Revenue]]-Table9[[#This Row],[Total cost]]</f>
        <v>234</v>
      </c>
    </row>
    <row r="153" spans="1:18" x14ac:dyDescent="0.35">
      <c r="A153">
        <v>152</v>
      </c>
      <c r="B153" t="s">
        <v>198</v>
      </c>
      <c r="C153" t="s">
        <v>17</v>
      </c>
      <c r="D153" t="s">
        <v>60</v>
      </c>
      <c r="E153" s="1">
        <v>45506</v>
      </c>
      <c r="F153" s="1">
        <v>45515</v>
      </c>
      <c r="G153">
        <v>3</v>
      </c>
      <c r="H153">
        <v>846</v>
      </c>
      <c r="I153" t="s">
        <v>14</v>
      </c>
      <c r="J153" t="s">
        <v>551</v>
      </c>
      <c r="K153" t="s">
        <v>46</v>
      </c>
      <c r="L153" t="str">
        <f t="shared" si="8"/>
        <v>2024</v>
      </c>
      <c r="M153" t="str">
        <f t="shared" si="9"/>
        <v>Aug</v>
      </c>
      <c r="N153" t="str">
        <f t="shared" si="10"/>
        <v>Fri</v>
      </c>
      <c r="O153">
        <f t="shared" si="11"/>
        <v>9</v>
      </c>
      <c r="P153">
        <f>ROUND(G153*H153*VLOOKUP(D153,Table2[#All],2,FALSE),0)</f>
        <v>1650</v>
      </c>
      <c r="Q153">
        <f>Table4[[#This Row],[Quantity]]*Table4[[#This Row],[Unit Price]]</f>
        <v>2538</v>
      </c>
      <c r="R153">
        <f>Table9[[#This Row],[Sales Revenue]]-Table9[[#This Row],[Total cost]]</f>
        <v>888</v>
      </c>
    </row>
    <row r="154" spans="1:18" x14ac:dyDescent="0.35">
      <c r="A154">
        <v>153</v>
      </c>
      <c r="B154" t="s">
        <v>199</v>
      </c>
      <c r="C154" t="s">
        <v>31</v>
      </c>
      <c r="D154" t="s">
        <v>76</v>
      </c>
      <c r="E154" s="1">
        <v>45620</v>
      </c>
      <c r="F154" s="1">
        <v>45628</v>
      </c>
      <c r="G154">
        <v>8</v>
      </c>
      <c r="H154">
        <v>905</v>
      </c>
      <c r="I154" t="s">
        <v>14</v>
      </c>
      <c r="J154" t="s">
        <v>547</v>
      </c>
      <c r="K154" t="s">
        <v>46</v>
      </c>
      <c r="L154" t="str">
        <f t="shared" si="8"/>
        <v>2024</v>
      </c>
      <c r="M154" t="str">
        <f t="shared" si="9"/>
        <v>Nov</v>
      </c>
      <c r="N154" t="str">
        <f t="shared" si="10"/>
        <v>Sun</v>
      </c>
      <c r="O154">
        <f t="shared" si="11"/>
        <v>8</v>
      </c>
      <c r="P154">
        <f>ROUND(G154*H154*VLOOKUP(D154,Table2[#All],2,FALSE),0)</f>
        <v>5430</v>
      </c>
      <c r="Q154">
        <f>Table4[[#This Row],[Quantity]]*Table4[[#This Row],[Unit Price]]</f>
        <v>7240</v>
      </c>
      <c r="R154">
        <f>Table9[[#This Row],[Sales Revenue]]-Table9[[#This Row],[Total cost]]</f>
        <v>1810</v>
      </c>
    </row>
    <row r="155" spans="1:18" x14ac:dyDescent="0.35">
      <c r="A155">
        <v>154</v>
      </c>
      <c r="B155" t="s">
        <v>200</v>
      </c>
      <c r="C155" t="s">
        <v>12</v>
      </c>
      <c r="D155" t="s">
        <v>96</v>
      </c>
      <c r="E155" s="1">
        <v>45406</v>
      </c>
      <c r="F155" s="1">
        <v>45418</v>
      </c>
      <c r="G155">
        <v>1</v>
      </c>
      <c r="H155">
        <v>336</v>
      </c>
      <c r="I155" t="s">
        <v>14</v>
      </c>
      <c r="J155" t="s">
        <v>551</v>
      </c>
      <c r="K155" t="s">
        <v>19</v>
      </c>
      <c r="L155" t="str">
        <f t="shared" si="8"/>
        <v>2024</v>
      </c>
      <c r="M155" t="str">
        <f t="shared" si="9"/>
        <v>Apr</v>
      </c>
      <c r="N155" t="str">
        <f t="shared" si="10"/>
        <v>Wed</v>
      </c>
      <c r="O155">
        <f t="shared" si="11"/>
        <v>12</v>
      </c>
      <c r="P155">
        <f>ROUND(G155*H155*VLOOKUP(D155,Table2[#All],2,FALSE),0)</f>
        <v>235</v>
      </c>
      <c r="Q155">
        <f>Table4[[#This Row],[Quantity]]*Table4[[#This Row],[Unit Price]]</f>
        <v>336</v>
      </c>
      <c r="R155">
        <f>Table9[[#This Row],[Sales Revenue]]-Table9[[#This Row],[Total cost]]</f>
        <v>101</v>
      </c>
    </row>
    <row r="156" spans="1:18" x14ac:dyDescent="0.35">
      <c r="A156">
        <v>155</v>
      </c>
      <c r="B156" t="s">
        <v>201</v>
      </c>
      <c r="C156" t="s">
        <v>21</v>
      </c>
      <c r="D156" t="s">
        <v>40</v>
      </c>
      <c r="E156" s="1">
        <v>45438</v>
      </c>
      <c r="F156" s="1">
        <v>45452</v>
      </c>
      <c r="G156">
        <v>8</v>
      </c>
      <c r="H156">
        <v>722</v>
      </c>
      <c r="I156" t="s">
        <v>28</v>
      </c>
      <c r="J156" t="s">
        <v>549</v>
      </c>
      <c r="K156" t="s">
        <v>29</v>
      </c>
      <c r="L156" t="str">
        <f t="shared" si="8"/>
        <v>2024</v>
      </c>
      <c r="M156" t="str">
        <f t="shared" si="9"/>
        <v>May</v>
      </c>
      <c r="N156" t="str">
        <f t="shared" si="10"/>
        <v>Sun</v>
      </c>
      <c r="O156">
        <f t="shared" si="11"/>
        <v>14</v>
      </c>
      <c r="P156">
        <f>ROUND(G156*H156*VLOOKUP(D156,Table2[#All],2,FALSE),0)</f>
        <v>3754</v>
      </c>
      <c r="Q156">
        <f>Table4[[#This Row],[Quantity]]*Table4[[#This Row],[Unit Price]]</f>
        <v>5776</v>
      </c>
      <c r="R156">
        <f>Table9[[#This Row],[Sales Revenue]]-Table9[[#This Row],[Total cost]]</f>
        <v>2022</v>
      </c>
    </row>
    <row r="157" spans="1:18" x14ac:dyDescent="0.35">
      <c r="A157">
        <v>156</v>
      </c>
      <c r="B157" t="s">
        <v>202</v>
      </c>
      <c r="C157" t="s">
        <v>12</v>
      </c>
      <c r="D157" t="s">
        <v>13</v>
      </c>
      <c r="E157" s="1">
        <v>45547</v>
      </c>
      <c r="F157" s="1">
        <v>45558</v>
      </c>
      <c r="G157">
        <v>10</v>
      </c>
      <c r="H157">
        <v>558</v>
      </c>
      <c r="I157" t="s">
        <v>28</v>
      </c>
      <c r="J157" t="s">
        <v>551</v>
      </c>
      <c r="K157" t="s">
        <v>15</v>
      </c>
      <c r="L157" t="str">
        <f t="shared" si="8"/>
        <v>2024</v>
      </c>
      <c r="M157" t="str">
        <f t="shared" si="9"/>
        <v>Sep</v>
      </c>
      <c r="N157" t="str">
        <f t="shared" si="10"/>
        <v>Thu</v>
      </c>
      <c r="O157">
        <f t="shared" si="11"/>
        <v>11</v>
      </c>
      <c r="P157">
        <f>ROUND(G157*H157*VLOOKUP(D157,Table2[#All],2,FALSE),0)</f>
        <v>4185</v>
      </c>
      <c r="Q157">
        <f>Table4[[#This Row],[Quantity]]*Table4[[#This Row],[Unit Price]]</f>
        <v>5580</v>
      </c>
      <c r="R157">
        <f>Table9[[#This Row],[Sales Revenue]]-Table9[[#This Row],[Total cost]]</f>
        <v>1395</v>
      </c>
    </row>
    <row r="158" spans="1:18" x14ac:dyDescent="0.35">
      <c r="A158">
        <v>157</v>
      </c>
      <c r="B158" t="s">
        <v>203</v>
      </c>
      <c r="C158" t="s">
        <v>21</v>
      </c>
      <c r="D158" t="s">
        <v>54</v>
      </c>
      <c r="E158" s="1">
        <v>45441</v>
      </c>
      <c r="F158" s="1">
        <v>45446</v>
      </c>
      <c r="G158">
        <v>7</v>
      </c>
      <c r="H158">
        <v>11</v>
      </c>
      <c r="I158" t="s">
        <v>14</v>
      </c>
      <c r="J158" t="s">
        <v>33</v>
      </c>
      <c r="K158" t="s">
        <v>15</v>
      </c>
      <c r="L158" t="str">
        <f t="shared" si="8"/>
        <v>2024</v>
      </c>
      <c r="M158" t="str">
        <f t="shared" si="9"/>
        <v>May</v>
      </c>
      <c r="N158" t="str">
        <f t="shared" si="10"/>
        <v>Wed</v>
      </c>
      <c r="O158">
        <f t="shared" si="11"/>
        <v>5</v>
      </c>
      <c r="P158">
        <f>ROUND(G158*H158*VLOOKUP(D158,Table2[#All],2,FALSE),0)</f>
        <v>54</v>
      </c>
      <c r="Q158">
        <f>Table4[[#This Row],[Quantity]]*Table4[[#This Row],[Unit Price]]</f>
        <v>77</v>
      </c>
      <c r="R158">
        <f>Table9[[#This Row],[Sales Revenue]]-Table9[[#This Row],[Total cost]]</f>
        <v>23</v>
      </c>
    </row>
    <row r="159" spans="1:18" x14ac:dyDescent="0.35">
      <c r="A159">
        <v>158</v>
      </c>
      <c r="B159" t="s">
        <v>204</v>
      </c>
      <c r="C159" t="s">
        <v>17</v>
      </c>
      <c r="D159" t="s">
        <v>44</v>
      </c>
      <c r="E159" s="1">
        <v>45387</v>
      </c>
      <c r="F159" s="1">
        <v>45396</v>
      </c>
      <c r="G159">
        <v>2</v>
      </c>
      <c r="H159">
        <v>546</v>
      </c>
      <c r="I159" t="s">
        <v>28</v>
      </c>
      <c r="J159" t="s">
        <v>547</v>
      </c>
      <c r="K159" t="s">
        <v>29</v>
      </c>
      <c r="L159" t="str">
        <f t="shared" si="8"/>
        <v>2024</v>
      </c>
      <c r="M159" t="str">
        <f t="shared" si="9"/>
        <v>Apr</v>
      </c>
      <c r="N159" t="str">
        <f t="shared" si="10"/>
        <v>Fri</v>
      </c>
      <c r="O159">
        <f t="shared" si="11"/>
        <v>9</v>
      </c>
      <c r="P159">
        <f>ROUND(G159*H159*VLOOKUP(D159,Table2[#All],2,FALSE),0)</f>
        <v>655</v>
      </c>
      <c r="Q159">
        <f>Table4[[#This Row],[Quantity]]*Table4[[#This Row],[Unit Price]]</f>
        <v>1092</v>
      </c>
      <c r="R159">
        <f>Table9[[#This Row],[Sales Revenue]]-Table9[[#This Row],[Total cost]]</f>
        <v>437</v>
      </c>
    </row>
    <row r="160" spans="1:18" x14ac:dyDescent="0.35">
      <c r="A160">
        <v>159</v>
      </c>
      <c r="B160" t="s">
        <v>205</v>
      </c>
      <c r="C160" t="s">
        <v>17</v>
      </c>
      <c r="D160" t="s">
        <v>60</v>
      </c>
      <c r="E160" s="1">
        <v>45551</v>
      </c>
      <c r="F160" s="1">
        <v>45558</v>
      </c>
      <c r="G160">
        <v>9</v>
      </c>
      <c r="H160">
        <v>30</v>
      </c>
      <c r="I160" t="s">
        <v>14</v>
      </c>
      <c r="J160" t="s">
        <v>550</v>
      </c>
      <c r="K160" t="s">
        <v>15</v>
      </c>
      <c r="L160" t="str">
        <f t="shared" si="8"/>
        <v>2024</v>
      </c>
      <c r="M160" t="str">
        <f t="shared" si="9"/>
        <v>Sep</v>
      </c>
      <c r="N160" t="str">
        <f t="shared" si="10"/>
        <v>Mon</v>
      </c>
      <c r="O160">
        <f t="shared" si="11"/>
        <v>7</v>
      </c>
      <c r="P160">
        <f>ROUND(G160*H160*VLOOKUP(D160,Table2[#All],2,FALSE),0)</f>
        <v>176</v>
      </c>
      <c r="Q160">
        <f>Table4[[#This Row],[Quantity]]*Table4[[#This Row],[Unit Price]]</f>
        <v>270</v>
      </c>
      <c r="R160">
        <f>Table9[[#This Row],[Sales Revenue]]-Table9[[#This Row],[Total cost]]</f>
        <v>94</v>
      </c>
    </row>
    <row r="161" spans="1:18" x14ac:dyDescent="0.35">
      <c r="A161">
        <v>160</v>
      </c>
      <c r="B161" t="s">
        <v>206</v>
      </c>
      <c r="C161" t="s">
        <v>21</v>
      </c>
      <c r="D161" t="s">
        <v>40</v>
      </c>
      <c r="E161" s="1">
        <v>45589</v>
      </c>
      <c r="F161" s="1">
        <v>45608</v>
      </c>
      <c r="G161">
        <v>6</v>
      </c>
      <c r="H161">
        <v>146</v>
      </c>
      <c r="I161" t="s">
        <v>28</v>
      </c>
      <c r="J161" t="s">
        <v>551</v>
      </c>
      <c r="K161" t="s">
        <v>19</v>
      </c>
      <c r="L161" t="str">
        <f t="shared" si="8"/>
        <v>2024</v>
      </c>
      <c r="M161" t="str">
        <f t="shared" si="9"/>
        <v>Oct</v>
      </c>
      <c r="N161" t="str">
        <f t="shared" si="10"/>
        <v>Thu</v>
      </c>
      <c r="O161">
        <f t="shared" si="11"/>
        <v>19</v>
      </c>
      <c r="P161">
        <f>ROUND(G161*H161*VLOOKUP(D161,Table2[#All],2,FALSE),0)</f>
        <v>569</v>
      </c>
      <c r="Q161">
        <f>Table4[[#This Row],[Quantity]]*Table4[[#This Row],[Unit Price]]</f>
        <v>876</v>
      </c>
      <c r="R161">
        <f>Table9[[#This Row],[Sales Revenue]]-Table9[[#This Row],[Total cost]]</f>
        <v>307</v>
      </c>
    </row>
    <row r="162" spans="1:18" x14ac:dyDescent="0.35">
      <c r="A162">
        <v>161</v>
      </c>
      <c r="B162" t="s">
        <v>207</v>
      </c>
      <c r="C162" t="s">
        <v>31</v>
      </c>
      <c r="D162" t="s">
        <v>42</v>
      </c>
      <c r="E162" s="1">
        <v>45642</v>
      </c>
      <c r="F162" s="1">
        <v>45646</v>
      </c>
      <c r="G162">
        <v>8</v>
      </c>
      <c r="H162">
        <v>722</v>
      </c>
      <c r="I162" t="s">
        <v>14</v>
      </c>
      <c r="J162" t="s">
        <v>550</v>
      </c>
      <c r="K162" t="s">
        <v>46</v>
      </c>
      <c r="L162" t="str">
        <f t="shared" si="8"/>
        <v>2024</v>
      </c>
      <c r="M162" t="str">
        <f t="shared" si="9"/>
        <v>Dec</v>
      </c>
      <c r="N162" t="str">
        <f t="shared" si="10"/>
        <v>Mon</v>
      </c>
      <c r="O162">
        <f t="shared" si="11"/>
        <v>4</v>
      </c>
      <c r="P162">
        <f>ROUND(G162*H162*VLOOKUP(D162,Table2[#All],2,FALSE),0)</f>
        <v>3754</v>
      </c>
      <c r="Q162">
        <f>Table4[[#This Row],[Quantity]]*Table4[[#This Row],[Unit Price]]</f>
        <v>5776</v>
      </c>
      <c r="R162">
        <f>Table9[[#This Row],[Sales Revenue]]-Table9[[#This Row],[Total cost]]</f>
        <v>2022</v>
      </c>
    </row>
    <row r="163" spans="1:18" x14ac:dyDescent="0.35">
      <c r="A163">
        <v>162</v>
      </c>
      <c r="B163" t="s">
        <v>208</v>
      </c>
      <c r="C163" t="s">
        <v>12</v>
      </c>
      <c r="D163" t="s">
        <v>27</v>
      </c>
      <c r="E163" s="1">
        <v>45310</v>
      </c>
      <c r="F163" s="1">
        <v>45324</v>
      </c>
      <c r="G163">
        <v>5</v>
      </c>
      <c r="H163">
        <v>216</v>
      </c>
      <c r="I163" t="s">
        <v>14</v>
      </c>
      <c r="J163" t="s">
        <v>551</v>
      </c>
      <c r="K163" t="s">
        <v>46</v>
      </c>
      <c r="L163" t="str">
        <f t="shared" si="8"/>
        <v>2024</v>
      </c>
      <c r="M163" t="str">
        <f t="shared" si="9"/>
        <v>Jan</v>
      </c>
      <c r="N163" t="str">
        <f t="shared" si="10"/>
        <v>Fri</v>
      </c>
      <c r="O163">
        <f t="shared" si="11"/>
        <v>14</v>
      </c>
      <c r="P163">
        <f>ROUND(G163*H163*VLOOKUP(D163,Table2[#All],2,FALSE),0)</f>
        <v>702</v>
      </c>
      <c r="Q163">
        <f>Table4[[#This Row],[Quantity]]*Table4[[#This Row],[Unit Price]]</f>
        <v>1080</v>
      </c>
      <c r="R163">
        <f>Table9[[#This Row],[Sales Revenue]]-Table9[[#This Row],[Total cost]]</f>
        <v>378</v>
      </c>
    </row>
    <row r="164" spans="1:18" x14ac:dyDescent="0.35">
      <c r="A164">
        <v>163</v>
      </c>
      <c r="B164" t="s">
        <v>209</v>
      </c>
      <c r="C164" t="s">
        <v>12</v>
      </c>
      <c r="D164" t="s">
        <v>58</v>
      </c>
      <c r="E164" s="1">
        <v>45438</v>
      </c>
      <c r="F164" s="1">
        <v>45445</v>
      </c>
      <c r="G164">
        <v>6</v>
      </c>
      <c r="H164">
        <v>892</v>
      </c>
      <c r="I164" t="s">
        <v>28</v>
      </c>
      <c r="J164" t="s">
        <v>549</v>
      </c>
      <c r="K164" t="s">
        <v>19</v>
      </c>
      <c r="L164" t="str">
        <f t="shared" si="8"/>
        <v>2024</v>
      </c>
      <c r="M164" t="str">
        <f t="shared" si="9"/>
        <v>May</v>
      </c>
      <c r="N164" t="str">
        <f t="shared" si="10"/>
        <v>Sun</v>
      </c>
      <c r="O164">
        <f t="shared" si="11"/>
        <v>7</v>
      </c>
      <c r="P164">
        <f>ROUND(G164*H164*VLOOKUP(D164,Table2[#All],2,FALSE),0)</f>
        <v>4549</v>
      </c>
      <c r="Q164">
        <f>Table4[[#This Row],[Quantity]]*Table4[[#This Row],[Unit Price]]</f>
        <v>5352</v>
      </c>
      <c r="R164">
        <f>Table9[[#This Row],[Sales Revenue]]-Table9[[#This Row],[Total cost]]</f>
        <v>803</v>
      </c>
    </row>
    <row r="165" spans="1:18" x14ac:dyDescent="0.35">
      <c r="A165">
        <v>164</v>
      </c>
      <c r="B165" t="s">
        <v>210</v>
      </c>
      <c r="C165" t="s">
        <v>12</v>
      </c>
      <c r="D165" t="s">
        <v>27</v>
      </c>
      <c r="E165" s="1">
        <v>45332</v>
      </c>
      <c r="F165" s="1">
        <v>45340</v>
      </c>
      <c r="G165">
        <v>7</v>
      </c>
      <c r="H165">
        <v>626</v>
      </c>
      <c r="I165" t="s">
        <v>28</v>
      </c>
      <c r="J165" t="s">
        <v>549</v>
      </c>
      <c r="K165" t="s">
        <v>29</v>
      </c>
      <c r="L165" t="str">
        <f t="shared" si="8"/>
        <v>2024</v>
      </c>
      <c r="M165" t="str">
        <f t="shared" si="9"/>
        <v>Feb</v>
      </c>
      <c r="N165" t="str">
        <f t="shared" si="10"/>
        <v>Sat</v>
      </c>
      <c r="O165">
        <f t="shared" si="11"/>
        <v>8</v>
      </c>
      <c r="P165">
        <f>ROUND(G165*H165*VLOOKUP(D165,Table2[#All],2,FALSE),0)</f>
        <v>2848</v>
      </c>
      <c r="Q165">
        <f>Table4[[#This Row],[Quantity]]*Table4[[#This Row],[Unit Price]]</f>
        <v>4382</v>
      </c>
      <c r="R165">
        <f>Table9[[#This Row],[Sales Revenue]]-Table9[[#This Row],[Total cost]]</f>
        <v>1534</v>
      </c>
    </row>
    <row r="166" spans="1:18" x14ac:dyDescent="0.35">
      <c r="A166">
        <v>165</v>
      </c>
      <c r="B166" t="s">
        <v>211</v>
      </c>
      <c r="C166" t="s">
        <v>12</v>
      </c>
      <c r="D166" t="s">
        <v>96</v>
      </c>
      <c r="E166" s="1">
        <v>45606</v>
      </c>
      <c r="F166" s="1">
        <v>45620</v>
      </c>
      <c r="G166">
        <v>7</v>
      </c>
      <c r="H166">
        <v>291</v>
      </c>
      <c r="I166" t="s">
        <v>14</v>
      </c>
      <c r="J166" t="s">
        <v>33</v>
      </c>
      <c r="K166" t="s">
        <v>19</v>
      </c>
      <c r="L166" t="str">
        <f t="shared" si="8"/>
        <v>2024</v>
      </c>
      <c r="M166" t="str">
        <f t="shared" si="9"/>
        <v>Nov</v>
      </c>
      <c r="N166" t="str">
        <f t="shared" si="10"/>
        <v>Sun</v>
      </c>
      <c r="O166">
        <f t="shared" si="11"/>
        <v>14</v>
      </c>
      <c r="P166">
        <f>ROUND(G166*H166*VLOOKUP(D166,Table2[#All],2,FALSE),0)</f>
        <v>1426</v>
      </c>
      <c r="Q166">
        <f>Table4[[#This Row],[Quantity]]*Table4[[#This Row],[Unit Price]]</f>
        <v>2037</v>
      </c>
      <c r="R166">
        <f>Table9[[#This Row],[Sales Revenue]]-Table9[[#This Row],[Total cost]]</f>
        <v>611</v>
      </c>
    </row>
    <row r="167" spans="1:18" x14ac:dyDescent="0.35">
      <c r="A167">
        <v>166</v>
      </c>
      <c r="B167" t="s">
        <v>212</v>
      </c>
      <c r="C167" t="s">
        <v>24</v>
      </c>
      <c r="D167" t="s">
        <v>25</v>
      </c>
      <c r="E167" s="1">
        <v>45554</v>
      </c>
      <c r="F167" s="1">
        <v>45574</v>
      </c>
      <c r="G167">
        <v>3</v>
      </c>
      <c r="H167">
        <v>985</v>
      </c>
      <c r="I167" t="s">
        <v>28</v>
      </c>
      <c r="J167" t="s">
        <v>551</v>
      </c>
      <c r="K167" t="s">
        <v>29</v>
      </c>
      <c r="L167" t="str">
        <f t="shared" si="8"/>
        <v>2024</v>
      </c>
      <c r="M167" t="str">
        <f t="shared" si="9"/>
        <v>Sep</v>
      </c>
      <c r="N167" t="str">
        <f t="shared" si="10"/>
        <v>Thu</v>
      </c>
      <c r="O167">
        <f t="shared" si="11"/>
        <v>20</v>
      </c>
      <c r="P167">
        <f>ROUND(G167*H167*VLOOKUP(D167,Table2[#All],2,FALSE),0)</f>
        <v>1625</v>
      </c>
      <c r="Q167">
        <f>Table4[[#This Row],[Quantity]]*Table4[[#This Row],[Unit Price]]</f>
        <v>2955</v>
      </c>
      <c r="R167">
        <f>Table9[[#This Row],[Sales Revenue]]-Table9[[#This Row],[Total cost]]</f>
        <v>1330</v>
      </c>
    </row>
    <row r="168" spans="1:18" x14ac:dyDescent="0.35">
      <c r="A168">
        <v>167</v>
      </c>
      <c r="B168" t="s">
        <v>213</v>
      </c>
      <c r="C168" t="s">
        <v>17</v>
      </c>
      <c r="D168" t="s">
        <v>44</v>
      </c>
      <c r="E168" s="1">
        <v>45579</v>
      </c>
      <c r="F168" s="1">
        <v>45592</v>
      </c>
      <c r="G168">
        <v>2</v>
      </c>
      <c r="H168">
        <v>278</v>
      </c>
      <c r="I168" t="s">
        <v>28</v>
      </c>
      <c r="J168" t="s">
        <v>549</v>
      </c>
      <c r="K168" t="s">
        <v>15</v>
      </c>
      <c r="L168" t="str">
        <f t="shared" si="8"/>
        <v>2024</v>
      </c>
      <c r="M168" t="str">
        <f t="shared" si="9"/>
        <v>Oct</v>
      </c>
      <c r="N168" t="str">
        <f t="shared" si="10"/>
        <v>Mon</v>
      </c>
      <c r="O168">
        <f t="shared" si="11"/>
        <v>13</v>
      </c>
      <c r="P168">
        <f>ROUND(G168*H168*VLOOKUP(D168,Table2[#All],2,FALSE),0)</f>
        <v>334</v>
      </c>
      <c r="Q168">
        <f>Table4[[#This Row],[Quantity]]*Table4[[#This Row],[Unit Price]]</f>
        <v>556</v>
      </c>
      <c r="R168">
        <f>Table9[[#This Row],[Sales Revenue]]-Table9[[#This Row],[Total cost]]</f>
        <v>222</v>
      </c>
    </row>
    <row r="169" spans="1:18" x14ac:dyDescent="0.35">
      <c r="A169">
        <v>168</v>
      </c>
      <c r="B169" t="s">
        <v>214</v>
      </c>
      <c r="C169" t="s">
        <v>24</v>
      </c>
      <c r="D169" t="s">
        <v>100</v>
      </c>
      <c r="E169" s="1">
        <v>45605</v>
      </c>
      <c r="F169" s="1">
        <v>45612</v>
      </c>
      <c r="G169">
        <v>5</v>
      </c>
      <c r="H169">
        <v>720</v>
      </c>
      <c r="I169" t="s">
        <v>14</v>
      </c>
      <c r="J169" t="s">
        <v>550</v>
      </c>
      <c r="K169" t="s">
        <v>19</v>
      </c>
      <c r="L169" t="str">
        <f t="shared" si="8"/>
        <v>2024</v>
      </c>
      <c r="M169" t="str">
        <f t="shared" si="9"/>
        <v>Nov</v>
      </c>
      <c r="N169" t="str">
        <f t="shared" si="10"/>
        <v>Sat</v>
      </c>
      <c r="O169">
        <f t="shared" si="11"/>
        <v>7</v>
      </c>
      <c r="P169">
        <f>ROUND(G169*H169*VLOOKUP(D169,Table2[#All],2,FALSE),0)</f>
        <v>2160</v>
      </c>
      <c r="Q169">
        <f>Table4[[#This Row],[Quantity]]*Table4[[#This Row],[Unit Price]]</f>
        <v>3600</v>
      </c>
      <c r="R169">
        <f>Table9[[#This Row],[Sales Revenue]]-Table9[[#This Row],[Total cost]]</f>
        <v>1440</v>
      </c>
    </row>
    <row r="170" spans="1:18" x14ac:dyDescent="0.35">
      <c r="A170">
        <v>169</v>
      </c>
      <c r="B170" t="s">
        <v>215</v>
      </c>
      <c r="C170" t="s">
        <v>21</v>
      </c>
      <c r="D170" t="s">
        <v>40</v>
      </c>
      <c r="E170" s="1">
        <v>45523</v>
      </c>
      <c r="F170" s="1">
        <v>45536</v>
      </c>
      <c r="G170">
        <v>3</v>
      </c>
      <c r="H170">
        <v>930</v>
      </c>
      <c r="I170" t="s">
        <v>14</v>
      </c>
      <c r="J170" t="s">
        <v>33</v>
      </c>
      <c r="K170" t="s">
        <v>29</v>
      </c>
      <c r="L170" t="str">
        <f t="shared" si="8"/>
        <v>2024</v>
      </c>
      <c r="M170" t="str">
        <f t="shared" si="9"/>
        <v>Aug</v>
      </c>
      <c r="N170" t="str">
        <f t="shared" si="10"/>
        <v>Mon</v>
      </c>
      <c r="O170">
        <f t="shared" si="11"/>
        <v>13</v>
      </c>
      <c r="P170">
        <f>ROUND(G170*H170*VLOOKUP(D170,Table2[#All],2,FALSE),0)</f>
        <v>1814</v>
      </c>
      <c r="Q170">
        <f>Table4[[#This Row],[Quantity]]*Table4[[#This Row],[Unit Price]]</f>
        <v>2790</v>
      </c>
      <c r="R170">
        <f>Table9[[#This Row],[Sales Revenue]]-Table9[[#This Row],[Total cost]]</f>
        <v>976</v>
      </c>
    </row>
    <row r="171" spans="1:18" x14ac:dyDescent="0.35">
      <c r="A171">
        <v>170</v>
      </c>
      <c r="B171" t="s">
        <v>216</v>
      </c>
      <c r="C171" t="s">
        <v>21</v>
      </c>
      <c r="D171" t="s">
        <v>54</v>
      </c>
      <c r="E171" s="1">
        <v>45477</v>
      </c>
      <c r="F171" s="1">
        <v>45490</v>
      </c>
      <c r="G171">
        <v>9</v>
      </c>
      <c r="H171">
        <v>239</v>
      </c>
      <c r="I171" t="s">
        <v>14</v>
      </c>
      <c r="J171" t="s">
        <v>551</v>
      </c>
      <c r="K171" t="s">
        <v>29</v>
      </c>
      <c r="L171" t="str">
        <f t="shared" si="8"/>
        <v>2024</v>
      </c>
      <c r="M171" t="str">
        <f t="shared" si="9"/>
        <v>Jul</v>
      </c>
      <c r="N171" t="str">
        <f t="shared" si="10"/>
        <v>Thu</v>
      </c>
      <c r="O171">
        <f t="shared" si="11"/>
        <v>13</v>
      </c>
      <c r="P171">
        <f>ROUND(G171*H171*VLOOKUP(D171,Table2[#All],2,FALSE),0)</f>
        <v>1506</v>
      </c>
      <c r="Q171">
        <f>Table4[[#This Row],[Quantity]]*Table4[[#This Row],[Unit Price]]</f>
        <v>2151</v>
      </c>
      <c r="R171">
        <f>Table9[[#This Row],[Sales Revenue]]-Table9[[#This Row],[Total cost]]</f>
        <v>645</v>
      </c>
    </row>
    <row r="172" spans="1:18" x14ac:dyDescent="0.35">
      <c r="A172">
        <v>171</v>
      </c>
      <c r="B172" t="s">
        <v>217</v>
      </c>
      <c r="C172" t="s">
        <v>17</v>
      </c>
      <c r="D172" t="s">
        <v>64</v>
      </c>
      <c r="E172" s="1">
        <v>45605</v>
      </c>
      <c r="F172" s="1">
        <v>45618</v>
      </c>
      <c r="G172">
        <v>2</v>
      </c>
      <c r="H172">
        <v>77</v>
      </c>
      <c r="I172" t="s">
        <v>28</v>
      </c>
      <c r="J172" t="s">
        <v>547</v>
      </c>
      <c r="K172" t="s">
        <v>19</v>
      </c>
      <c r="L172" t="str">
        <f t="shared" si="8"/>
        <v>2024</v>
      </c>
      <c r="M172" t="str">
        <f t="shared" si="9"/>
        <v>Nov</v>
      </c>
      <c r="N172" t="str">
        <f t="shared" si="10"/>
        <v>Sat</v>
      </c>
      <c r="O172">
        <f t="shared" si="11"/>
        <v>13</v>
      </c>
      <c r="P172">
        <f>ROUND(G172*H172*VLOOKUP(D172,Table2[#All],2,FALSE),0)</f>
        <v>77</v>
      </c>
      <c r="Q172">
        <f>Table4[[#This Row],[Quantity]]*Table4[[#This Row],[Unit Price]]</f>
        <v>154</v>
      </c>
      <c r="R172">
        <f>Table9[[#This Row],[Sales Revenue]]-Table9[[#This Row],[Total cost]]</f>
        <v>77</v>
      </c>
    </row>
    <row r="173" spans="1:18" x14ac:dyDescent="0.35">
      <c r="A173">
        <v>172</v>
      </c>
      <c r="B173" t="s">
        <v>218</v>
      </c>
      <c r="C173" t="s">
        <v>24</v>
      </c>
      <c r="D173" t="s">
        <v>70</v>
      </c>
      <c r="E173" s="1">
        <v>45502</v>
      </c>
      <c r="F173" s="1">
        <v>45512</v>
      </c>
      <c r="G173">
        <v>7</v>
      </c>
      <c r="H173">
        <v>853</v>
      </c>
      <c r="I173" t="s">
        <v>14</v>
      </c>
      <c r="J173" t="s">
        <v>33</v>
      </c>
      <c r="K173" t="s">
        <v>15</v>
      </c>
      <c r="L173" t="str">
        <f t="shared" si="8"/>
        <v>2024</v>
      </c>
      <c r="M173" t="str">
        <f t="shared" si="9"/>
        <v>Jul</v>
      </c>
      <c r="N173" t="str">
        <f t="shared" si="10"/>
        <v>Mon</v>
      </c>
      <c r="O173">
        <f t="shared" si="11"/>
        <v>10</v>
      </c>
      <c r="P173">
        <f>ROUND(G173*H173*VLOOKUP(D173,Table2[#All],2,FALSE),0)</f>
        <v>3284</v>
      </c>
      <c r="Q173">
        <f>Table4[[#This Row],[Quantity]]*Table4[[#This Row],[Unit Price]]</f>
        <v>5971</v>
      </c>
      <c r="R173">
        <f>Table9[[#This Row],[Sales Revenue]]-Table9[[#This Row],[Total cost]]</f>
        <v>2687</v>
      </c>
    </row>
    <row r="174" spans="1:18" x14ac:dyDescent="0.35">
      <c r="A174">
        <v>173</v>
      </c>
      <c r="B174" t="s">
        <v>219</v>
      </c>
      <c r="C174" t="s">
        <v>31</v>
      </c>
      <c r="D174" t="s">
        <v>76</v>
      </c>
      <c r="E174" s="1">
        <v>45522</v>
      </c>
      <c r="F174" s="1">
        <v>45529</v>
      </c>
      <c r="G174">
        <v>8</v>
      </c>
      <c r="H174">
        <v>706</v>
      </c>
      <c r="I174" t="s">
        <v>14</v>
      </c>
      <c r="J174" t="s">
        <v>33</v>
      </c>
      <c r="K174" t="s">
        <v>15</v>
      </c>
      <c r="L174" t="str">
        <f t="shared" si="8"/>
        <v>2024</v>
      </c>
      <c r="M174" t="str">
        <f t="shared" si="9"/>
        <v>Aug</v>
      </c>
      <c r="N174" t="str">
        <f t="shared" si="10"/>
        <v>Sun</v>
      </c>
      <c r="O174">
        <f t="shared" si="11"/>
        <v>7</v>
      </c>
      <c r="P174">
        <f>ROUND(G174*H174*VLOOKUP(D174,Table2[#All],2,FALSE),0)</f>
        <v>4236</v>
      </c>
      <c r="Q174">
        <f>Table4[[#This Row],[Quantity]]*Table4[[#This Row],[Unit Price]]</f>
        <v>5648</v>
      </c>
      <c r="R174">
        <f>Table9[[#This Row],[Sales Revenue]]-Table9[[#This Row],[Total cost]]</f>
        <v>1412</v>
      </c>
    </row>
    <row r="175" spans="1:18" x14ac:dyDescent="0.35">
      <c r="A175">
        <v>174</v>
      </c>
      <c r="B175" t="s">
        <v>220</v>
      </c>
      <c r="C175" t="s">
        <v>17</v>
      </c>
      <c r="D175" t="s">
        <v>60</v>
      </c>
      <c r="E175" s="1">
        <v>45385</v>
      </c>
      <c r="F175" s="1">
        <v>45393</v>
      </c>
      <c r="G175">
        <v>3</v>
      </c>
      <c r="H175">
        <v>453</v>
      </c>
      <c r="I175" t="s">
        <v>14</v>
      </c>
      <c r="J175" t="s">
        <v>33</v>
      </c>
      <c r="K175" t="s">
        <v>29</v>
      </c>
      <c r="L175" t="str">
        <f t="shared" si="8"/>
        <v>2024</v>
      </c>
      <c r="M175" t="str">
        <f t="shared" si="9"/>
        <v>Apr</v>
      </c>
      <c r="N175" t="str">
        <f t="shared" si="10"/>
        <v>Wed</v>
      </c>
      <c r="O175">
        <f t="shared" si="11"/>
        <v>8</v>
      </c>
      <c r="P175">
        <f>ROUND(G175*H175*VLOOKUP(D175,Table2[#All],2,FALSE),0)</f>
        <v>883</v>
      </c>
      <c r="Q175">
        <f>Table4[[#This Row],[Quantity]]*Table4[[#This Row],[Unit Price]]</f>
        <v>1359</v>
      </c>
      <c r="R175">
        <f>Table9[[#This Row],[Sales Revenue]]-Table9[[#This Row],[Total cost]]</f>
        <v>476</v>
      </c>
    </row>
    <row r="176" spans="1:18" x14ac:dyDescent="0.35">
      <c r="A176">
        <v>175</v>
      </c>
      <c r="B176" t="s">
        <v>221</v>
      </c>
      <c r="C176" t="s">
        <v>21</v>
      </c>
      <c r="D176" t="s">
        <v>83</v>
      </c>
      <c r="E176" s="1">
        <v>45606</v>
      </c>
      <c r="F176" s="1">
        <v>45614</v>
      </c>
      <c r="G176">
        <v>9</v>
      </c>
      <c r="H176">
        <v>105</v>
      </c>
      <c r="I176" t="s">
        <v>28</v>
      </c>
      <c r="J176" t="s">
        <v>33</v>
      </c>
      <c r="K176" t="s">
        <v>29</v>
      </c>
      <c r="L176" t="str">
        <f t="shared" si="8"/>
        <v>2024</v>
      </c>
      <c r="M176" t="str">
        <f t="shared" si="9"/>
        <v>Nov</v>
      </c>
      <c r="N176" t="str">
        <f t="shared" si="10"/>
        <v>Sun</v>
      </c>
      <c r="O176">
        <f t="shared" si="11"/>
        <v>8</v>
      </c>
      <c r="P176">
        <f>ROUND(G176*H176*VLOOKUP(D176,Table2[#All],2,FALSE),0)</f>
        <v>756</v>
      </c>
      <c r="Q176">
        <f>Table4[[#This Row],[Quantity]]*Table4[[#This Row],[Unit Price]]</f>
        <v>945</v>
      </c>
      <c r="R176">
        <f>Table9[[#This Row],[Sales Revenue]]-Table9[[#This Row],[Total cost]]</f>
        <v>189</v>
      </c>
    </row>
    <row r="177" spans="1:18" x14ac:dyDescent="0.35">
      <c r="A177">
        <v>176</v>
      </c>
      <c r="B177" t="s">
        <v>222</v>
      </c>
      <c r="C177" t="s">
        <v>17</v>
      </c>
      <c r="D177" t="s">
        <v>64</v>
      </c>
      <c r="E177" s="1">
        <v>45379</v>
      </c>
      <c r="F177" s="1">
        <v>45390</v>
      </c>
      <c r="G177">
        <v>10</v>
      </c>
      <c r="H177">
        <v>747</v>
      </c>
      <c r="I177" t="s">
        <v>28</v>
      </c>
      <c r="J177" t="s">
        <v>33</v>
      </c>
      <c r="K177" t="s">
        <v>29</v>
      </c>
      <c r="L177" t="str">
        <f t="shared" si="8"/>
        <v>2024</v>
      </c>
      <c r="M177" t="str">
        <f t="shared" si="9"/>
        <v>Mar</v>
      </c>
      <c r="N177" t="str">
        <f t="shared" si="10"/>
        <v>Thu</v>
      </c>
      <c r="O177">
        <f t="shared" si="11"/>
        <v>11</v>
      </c>
      <c r="P177">
        <f>ROUND(G177*H177*VLOOKUP(D177,Table2[#All],2,FALSE),0)</f>
        <v>3735</v>
      </c>
      <c r="Q177">
        <f>Table4[[#This Row],[Quantity]]*Table4[[#This Row],[Unit Price]]</f>
        <v>7470</v>
      </c>
      <c r="R177">
        <f>Table9[[#This Row],[Sales Revenue]]-Table9[[#This Row],[Total cost]]</f>
        <v>3735</v>
      </c>
    </row>
    <row r="178" spans="1:18" x14ac:dyDescent="0.35">
      <c r="A178">
        <v>177</v>
      </c>
      <c r="B178" t="s">
        <v>223</v>
      </c>
      <c r="C178" t="s">
        <v>21</v>
      </c>
      <c r="D178" t="s">
        <v>52</v>
      </c>
      <c r="E178" s="1">
        <v>45505</v>
      </c>
      <c r="F178" s="1">
        <v>45515</v>
      </c>
      <c r="G178">
        <v>10</v>
      </c>
      <c r="H178">
        <v>664</v>
      </c>
      <c r="I178" t="s">
        <v>28</v>
      </c>
      <c r="J178" t="s">
        <v>551</v>
      </c>
      <c r="K178" t="s">
        <v>46</v>
      </c>
      <c r="L178" t="str">
        <f t="shared" si="8"/>
        <v>2024</v>
      </c>
      <c r="M178" t="str">
        <f t="shared" si="9"/>
        <v>Aug</v>
      </c>
      <c r="N178" t="str">
        <f t="shared" si="10"/>
        <v>Thu</v>
      </c>
      <c r="O178">
        <f t="shared" si="11"/>
        <v>10</v>
      </c>
      <c r="P178">
        <f>ROUND(G178*H178*VLOOKUP(D178,Table2[#All],2,FALSE),0)</f>
        <v>4648</v>
      </c>
      <c r="Q178">
        <f>Table4[[#This Row],[Quantity]]*Table4[[#This Row],[Unit Price]]</f>
        <v>6640</v>
      </c>
      <c r="R178">
        <f>Table9[[#This Row],[Sales Revenue]]-Table9[[#This Row],[Total cost]]</f>
        <v>1992</v>
      </c>
    </row>
    <row r="179" spans="1:18" x14ac:dyDescent="0.35">
      <c r="A179">
        <v>178</v>
      </c>
      <c r="B179" t="s">
        <v>224</v>
      </c>
      <c r="C179" t="s">
        <v>24</v>
      </c>
      <c r="D179" t="s">
        <v>100</v>
      </c>
      <c r="E179" s="1">
        <v>45466</v>
      </c>
      <c r="F179" s="1">
        <v>45470</v>
      </c>
      <c r="G179">
        <v>10</v>
      </c>
      <c r="H179">
        <v>157</v>
      </c>
      <c r="I179" t="s">
        <v>28</v>
      </c>
      <c r="J179" t="s">
        <v>547</v>
      </c>
      <c r="K179" t="s">
        <v>46</v>
      </c>
      <c r="L179" t="str">
        <f t="shared" si="8"/>
        <v>2024</v>
      </c>
      <c r="M179" t="str">
        <f t="shared" si="9"/>
        <v>Jun</v>
      </c>
      <c r="N179" t="str">
        <f t="shared" si="10"/>
        <v>Sun</v>
      </c>
      <c r="O179">
        <f t="shared" si="11"/>
        <v>4</v>
      </c>
      <c r="P179">
        <f>ROUND(G179*H179*VLOOKUP(D179,Table2[#All],2,FALSE),0)</f>
        <v>942</v>
      </c>
      <c r="Q179">
        <f>Table4[[#This Row],[Quantity]]*Table4[[#This Row],[Unit Price]]</f>
        <v>1570</v>
      </c>
      <c r="R179">
        <f>Table9[[#This Row],[Sales Revenue]]-Table9[[#This Row],[Total cost]]</f>
        <v>628</v>
      </c>
    </row>
    <row r="180" spans="1:18" x14ac:dyDescent="0.35">
      <c r="A180">
        <v>179</v>
      </c>
      <c r="B180" t="s">
        <v>225</v>
      </c>
      <c r="C180" t="s">
        <v>21</v>
      </c>
      <c r="D180" t="s">
        <v>22</v>
      </c>
      <c r="E180" s="1">
        <v>45354</v>
      </c>
      <c r="F180" s="1">
        <v>45366</v>
      </c>
      <c r="G180">
        <v>5</v>
      </c>
      <c r="H180">
        <v>470</v>
      </c>
      <c r="I180" t="s">
        <v>14</v>
      </c>
      <c r="J180" t="s">
        <v>551</v>
      </c>
      <c r="K180" t="s">
        <v>46</v>
      </c>
      <c r="L180" t="str">
        <f t="shared" si="8"/>
        <v>2024</v>
      </c>
      <c r="M180" t="str">
        <f t="shared" si="9"/>
        <v>Mar</v>
      </c>
      <c r="N180" t="str">
        <f t="shared" si="10"/>
        <v>Sun</v>
      </c>
      <c r="O180">
        <f t="shared" si="11"/>
        <v>12</v>
      </c>
      <c r="P180">
        <f>ROUND(G180*H180*VLOOKUP(D180,Table2[#All],2,FALSE),0)</f>
        <v>1763</v>
      </c>
      <c r="Q180">
        <f>Table4[[#This Row],[Quantity]]*Table4[[#This Row],[Unit Price]]</f>
        <v>2350</v>
      </c>
      <c r="R180">
        <f>Table9[[#This Row],[Sales Revenue]]-Table9[[#This Row],[Total cost]]</f>
        <v>587</v>
      </c>
    </row>
    <row r="181" spans="1:18" x14ac:dyDescent="0.35">
      <c r="A181">
        <v>180</v>
      </c>
      <c r="B181" t="s">
        <v>226</v>
      </c>
      <c r="C181" t="s">
        <v>21</v>
      </c>
      <c r="D181" t="s">
        <v>83</v>
      </c>
      <c r="E181" s="1">
        <v>45479</v>
      </c>
      <c r="F181" s="1">
        <v>45489</v>
      </c>
      <c r="G181">
        <v>7</v>
      </c>
      <c r="H181">
        <v>384</v>
      </c>
      <c r="I181" t="s">
        <v>14</v>
      </c>
      <c r="J181" t="s">
        <v>551</v>
      </c>
      <c r="K181" t="s">
        <v>15</v>
      </c>
      <c r="L181" t="str">
        <f t="shared" si="8"/>
        <v>2024</v>
      </c>
      <c r="M181" t="str">
        <f t="shared" si="9"/>
        <v>Jul</v>
      </c>
      <c r="N181" t="str">
        <f t="shared" si="10"/>
        <v>Sat</v>
      </c>
      <c r="O181">
        <f t="shared" si="11"/>
        <v>10</v>
      </c>
      <c r="P181">
        <f>ROUND(G181*H181*VLOOKUP(D181,Table2[#All],2,FALSE),0)</f>
        <v>2150</v>
      </c>
      <c r="Q181">
        <f>Table4[[#This Row],[Quantity]]*Table4[[#This Row],[Unit Price]]</f>
        <v>2688</v>
      </c>
      <c r="R181">
        <f>Table9[[#This Row],[Sales Revenue]]-Table9[[#This Row],[Total cost]]</f>
        <v>538</v>
      </c>
    </row>
    <row r="182" spans="1:18" x14ac:dyDescent="0.35">
      <c r="A182">
        <v>181</v>
      </c>
      <c r="B182" t="s">
        <v>227</v>
      </c>
      <c r="C182" t="s">
        <v>17</v>
      </c>
      <c r="D182" t="s">
        <v>44</v>
      </c>
      <c r="E182" s="1">
        <v>45573</v>
      </c>
      <c r="F182" s="1">
        <v>45577</v>
      </c>
      <c r="G182">
        <v>5</v>
      </c>
      <c r="H182">
        <v>855</v>
      </c>
      <c r="I182" t="s">
        <v>14</v>
      </c>
      <c r="J182" t="s">
        <v>33</v>
      </c>
      <c r="K182" t="s">
        <v>29</v>
      </c>
      <c r="L182" t="str">
        <f t="shared" si="8"/>
        <v>2024</v>
      </c>
      <c r="M182" t="str">
        <f t="shared" si="9"/>
        <v>Oct</v>
      </c>
      <c r="N182" t="str">
        <f t="shared" si="10"/>
        <v>Tue</v>
      </c>
      <c r="O182">
        <f t="shared" si="11"/>
        <v>4</v>
      </c>
      <c r="P182">
        <f>ROUND(G182*H182*VLOOKUP(D182,Table2[#All],2,FALSE),0)</f>
        <v>2565</v>
      </c>
      <c r="Q182">
        <f>Table4[[#This Row],[Quantity]]*Table4[[#This Row],[Unit Price]]</f>
        <v>4275</v>
      </c>
      <c r="R182">
        <f>Table9[[#This Row],[Sales Revenue]]-Table9[[#This Row],[Total cost]]</f>
        <v>1710</v>
      </c>
    </row>
    <row r="183" spans="1:18" x14ac:dyDescent="0.35">
      <c r="A183">
        <v>182</v>
      </c>
      <c r="B183" t="s">
        <v>228</v>
      </c>
      <c r="C183" t="s">
        <v>21</v>
      </c>
      <c r="D183" t="s">
        <v>54</v>
      </c>
      <c r="E183" s="1">
        <v>45600</v>
      </c>
      <c r="F183" s="1">
        <v>45612</v>
      </c>
      <c r="G183">
        <v>9</v>
      </c>
      <c r="H183">
        <v>421</v>
      </c>
      <c r="I183" t="s">
        <v>14</v>
      </c>
      <c r="J183" t="s">
        <v>33</v>
      </c>
      <c r="K183" t="s">
        <v>15</v>
      </c>
      <c r="L183" t="str">
        <f t="shared" si="8"/>
        <v>2024</v>
      </c>
      <c r="M183" t="str">
        <f t="shared" si="9"/>
        <v>Nov</v>
      </c>
      <c r="N183" t="str">
        <f t="shared" si="10"/>
        <v>Mon</v>
      </c>
      <c r="O183">
        <f t="shared" si="11"/>
        <v>12</v>
      </c>
      <c r="P183">
        <f>ROUND(G183*H183*VLOOKUP(D183,Table2[#All],2,FALSE),0)</f>
        <v>2652</v>
      </c>
      <c r="Q183">
        <f>Table4[[#This Row],[Quantity]]*Table4[[#This Row],[Unit Price]]</f>
        <v>3789</v>
      </c>
      <c r="R183">
        <f>Table9[[#This Row],[Sales Revenue]]-Table9[[#This Row],[Total cost]]</f>
        <v>1137</v>
      </c>
    </row>
    <row r="184" spans="1:18" x14ac:dyDescent="0.35">
      <c r="A184">
        <v>183</v>
      </c>
      <c r="B184" t="s">
        <v>229</v>
      </c>
      <c r="C184" t="s">
        <v>21</v>
      </c>
      <c r="D184" t="s">
        <v>52</v>
      </c>
      <c r="E184" s="1">
        <v>45555</v>
      </c>
      <c r="F184" s="1">
        <v>45562</v>
      </c>
      <c r="G184">
        <v>3</v>
      </c>
      <c r="H184">
        <v>345</v>
      </c>
      <c r="I184" t="s">
        <v>14</v>
      </c>
      <c r="J184" t="s">
        <v>33</v>
      </c>
      <c r="K184" t="s">
        <v>46</v>
      </c>
      <c r="L184" t="str">
        <f t="shared" si="8"/>
        <v>2024</v>
      </c>
      <c r="M184" t="str">
        <f t="shared" si="9"/>
        <v>Sep</v>
      </c>
      <c r="N184" t="str">
        <f t="shared" si="10"/>
        <v>Fri</v>
      </c>
      <c r="O184">
        <f t="shared" si="11"/>
        <v>7</v>
      </c>
      <c r="P184">
        <f>ROUND(G184*H184*VLOOKUP(D184,Table2[#All],2,FALSE),0)</f>
        <v>725</v>
      </c>
      <c r="Q184">
        <f>Table4[[#This Row],[Quantity]]*Table4[[#This Row],[Unit Price]]</f>
        <v>1035</v>
      </c>
      <c r="R184">
        <f>Table9[[#This Row],[Sales Revenue]]-Table9[[#This Row],[Total cost]]</f>
        <v>310</v>
      </c>
    </row>
    <row r="185" spans="1:18" x14ac:dyDescent="0.35">
      <c r="A185">
        <v>184</v>
      </c>
      <c r="B185" t="s">
        <v>230</v>
      </c>
      <c r="C185" t="s">
        <v>24</v>
      </c>
      <c r="D185" t="s">
        <v>70</v>
      </c>
      <c r="E185" s="1">
        <v>45445</v>
      </c>
      <c r="F185" s="1">
        <v>45458</v>
      </c>
      <c r="G185">
        <v>10</v>
      </c>
      <c r="H185">
        <v>354</v>
      </c>
      <c r="I185" t="s">
        <v>28</v>
      </c>
      <c r="J185" t="s">
        <v>33</v>
      </c>
      <c r="K185" t="s">
        <v>46</v>
      </c>
      <c r="L185" t="str">
        <f t="shared" si="8"/>
        <v>2024</v>
      </c>
      <c r="M185" t="str">
        <f t="shared" si="9"/>
        <v>Jun</v>
      </c>
      <c r="N185" t="str">
        <f t="shared" si="10"/>
        <v>Sun</v>
      </c>
      <c r="O185">
        <f t="shared" si="11"/>
        <v>13</v>
      </c>
      <c r="P185">
        <f>ROUND(G185*H185*VLOOKUP(D185,Table2[#All],2,FALSE),0)</f>
        <v>1947</v>
      </c>
      <c r="Q185">
        <f>Table4[[#This Row],[Quantity]]*Table4[[#This Row],[Unit Price]]</f>
        <v>3540</v>
      </c>
      <c r="R185">
        <f>Table9[[#This Row],[Sales Revenue]]-Table9[[#This Row],[Total cost]]</f>
        <v>1593</v>
      </c>
    </row>
    <row r="186" spans="1:18" x14ac:dyDescent="0.35">
      <c r="A186">
        <v>185</v>
      </c>
      <c r="B186" t="s">
        <v>231</v>
      </c>
      <c r="C186" t="s">
        <v>12</v>
      </c>
      <c r="D186" t="s">
        <v>27</v>
      </c>
      <c r="E186" s="1">
        <v>45590</v>
      </c>
      <c r="F186" s="1">
        <v>45602</v>
      </c>
      <c r="G186">
        <v>5</v>
      </c>
      <c r="H186">
        <v>825</v>
      </c>
      <c r="I186" t="s">
        <v>28</v>
      </c>
      <c r="J186" t="s">
        <v>33</v>
      </c>
      <c r="K186" t="s">
        <v>15</v>
      </c>
      <c r="L186" t="str">
        <f t="shared" si="8"/>
        <v>2024</v>
      </c>
      <c r="M186" t="str">
        <f t="shared" si="9"/>
        <v>Oct</v>
      </c>
      <c r="N186" t="str">
        <f t="shared" si="10"/>
        <v>Fri</v>
      </c>
      <c r="O186">
        <f t="shared" si="11"/>
        <v>12</v>
      </c>
      <c r="P186">
        <f>ROUND(G186*H186*VLOOKUP(D186,Table2[#All],2,FALSE),0)</f>
        <v>2681</v>
      </c>
      <c r="Q186">
        <f>Table4[[#This Row],[Quantity]]*Table4[[#This Row],[Unit Price]]</f>
        <v>4125</v>
      </c>
      <c r="R186">
        <f>Table9[[#This Row],[Sales Revenue]]-Table9[[#This Row],[Total cost]]</f>
        <v>1444</v>
      </c>
    </row>
    <row r="187" spans="1:18" x14ac:dyDescent="0.35">
      <c r="A187">
        <v>186</v>
      </c>
      <c r="B187" t="s">
        <v>232</v>
      </c>
      <c r="C187" t="s">
        <v>24</v>
      </c>
      <c r="D187" t="s">
        <v>25</v>
      </c>
      <c r="E187" s="1">
        <v>45627</v>
      </c>
      <c r="F187" s="1">
        <v>45630</v>
      </c>
      <c r="G187">
        <v>10</v>
      </c>
      <c r="H187">
        <v>601</v>
      </c>
      <c r="I187" t="s">
        <v>28</v>
      </c>
      <c r="J187" t="s">
        <v>551</v>
      </c>
      <c r="K187" t="s">
        <v>15</v>
      </c>
      <c r="L187" t="str">
        <f t="shared" si="8"/>
        <v>2024</v>
      </c>
      <c r="M187" t="str">
        <f t="shared" si="9"/>
        <v>Dec</v>
      </c>
      <c r="N187" t="str">
        <f t="shared" si="10"/>
        <v>Sun</v>
      </c>
      <c r="O187">
        <f t="shared" si="11"/>
        <v>3</v>
      </c>
      <c r="P187">
        <f>ROUND(G187*H187*VLOOKUP(D187,Table2[#All],2,FALSE),0)</f>
        <v>3306</v>
      </c>
      <c r="Q187">
        <f>Table4[[#This Row],[Quantity]]*Table4[[#This Row],[Unit Price]]</f>
        <v>6010</v>
      </c>
      <c r="R187">
        <f>Table9[[#This Row],[Sales Revenue]]-Table9[[#This Row],[Total cost]]</f>
        <v>2704</v>
      </c>
    </row>
    <row r="188" spans="1:18" x14ac:dyDescent="0.35">
      <c r="A188">
        <v>187</v>
      </c>
      <c r="B188" t="s">
        <v>233</v>
      </c>
      <c r="C188" t="s">
        <v>24</v>
      </c>
      <c r="D188" t="s">
        <v>100</v>
      </c>
      <c r="E188" s="1">
        <v>45560</v>
      </c>
      <c r="F188" s="1">
        <v>45572</v>
      </c>
      <c r="G188">
        <v>10</v>
      </c>
      <c r="H188">
        <v>803</v>
      </c>
      <c r="I188" t="s">
        <v>14</v>
      </c>
      <c r="J188" t="s">
        <v>549</v>
      </c>
      <c r="K188" t="s">
        <v>46</v>
      </c>
      <c r="L188" t="str">
        <f t="shared" si="8"/>
        <v>2024</v>
      </c>
      <c r="M188" t="str">
        <f t="shared" si="9"/>
        <v>Sep</v>
      </c>
      <c r="N188" t="str">
        <f t="shared" si="10"/>
        <v>Wed</v>
      </c>
      <c r="O188">
        <f t="shared" si="11"/>
        <v>12</v>
      </c>
      <c r="P188">
        <f>ROUND(G188*H188*VLOOKUP(D188,Table2[#All],2,FALSE),0)</f>
        <v>4818</v>
      </c>
      <c r="Q188">
        <f>Table4[[#This Row],[Quantity]]*Table4[[#This Row],[Unit Price]]</f>
        <v>8030</v>
      </c>
      <c r="R188">
        <f>Table9[[#This Row],[Sales Revenue]]-Table9[[#This Row],[Total cost]]</f>
        <v>3212</v>
      </c>
    </row>
    <row r="189" spans="1:18" x14ac:dyDescent="0.35">
      <c r="A189">
        <v>188</v>
      </c>
      <c r="B189" t="s">
        <v>234</v>
      </c>
      <c r="C189" t="s">
        <v>12</v>
      </c>
      <c r="D189" t="s">
        <v>58</v>
      </c>
      <c r="E189" s="1">
        <v>45557</v>
      </c>
      <c r="F189" s="1">
        <v>45572</v>
      </c>
      <c r="G189">
        <v>4</v>
      </c>
      <c r="H189">
        <v>584</v>
      </c>
      <c r="I189" t="s">
        <v>28</v>
      </c>
      <c r="J189" t="s">
        <v>547</v>
      </c>
      <c r="K189" t="s">
        <v>15</v>
      </c>
      <c r="L189" t="str">
        <f t="shared" si="8"/>
        <v>2024</v>
      </c>
      <c r="M189" t="str">
        <f t="shared" si="9"/>
        <v>Sep</v>
      </c>
      <c r="N189" t="str">
        <f t="shared" si="10"/>
        <v>Sun</v>
      </c>
      <c r="O189">
        <f t="shared" si="11"/>
        <v>15</v>
      </c>
      <c r="P189">
        <f>ROUND(G189*H189*VLOOKUP(D189,Table2[#All],2,FALSE),0)</f>
        <v>1986</v>
      </c>
      <c r="Q189">
        <f>Table4[[#This Row],[Quantity]]*Table4[[#This Row],[Unit Price]]</f>
        <v>2336</v>
      </c>
      <c r="R189">
        <f>Table9[[#This Row],[Sales Revenue]]-Table9[[#This Row],[Total cost]]</f>
        <v>350</v>
      </c>
    </row>
    <row r="190" spans="1:18" x14ac:dyDescent="0.35">
      <c r="A190">
        <v>189</v>
      </c>
      <c r="B190" t="s">
        <v>235</v>
      </c>
      <c r="C190" t="s">
        <v>24</v>
      </c>
      <c r="D190" t="s">
        <v>25</v>
      </c>
      <c r="E190" s="1">
        <v>45380</v>
      </c>
      <c r="F190" s="1">
        <v>45385</v>
      </c>
      <c r="G190">
        <v>8</v>
      </c>
      <c r="H190">
        <v>944</v>
      </c>
      <c r="I190" t="s">
        <v>28</v>
      </c>
      <c r="J190" t="s">
        <v>33</v>
      </c>
      <c r="K190" t="s">
        <v>19</v>
      </c>
      <c r="L190" t="str">
        <f t="shared" si="8"/>
        <v>2024</v>
      </c>
      <c r="M190" t="str">
        <f t="shared" si="9"/>
        <v>Mar</v>
      </c>
      <c r="N190" t="str">
        <f t="shared" si="10"/>
        <v>Fri</v>
      </c>
      <c r="O190">
        <f t="shared" si="11"/>
        <v>5</v>
      </c>
      <c r="P190">
        <f>ROUND(G190*H190*VLOOKUP(D190,Table2[#All],2,FALSE),0)</f>
        <v>4154</v>
      </c>
      <c r="Q190">
        <f>Table4[[#This Row],[Quantity]]*Table4[[#This Row],[Unit Price]]</f>
        <v>7552</v>
      </c>
      <c r="R190">
        <f>Table9[[#This Row],[Sales Revenue]]-Table9[[#This Row],[Total cost]]</f>
        <v>3398</v>
      </c>
    </row>
    <row r="191" spans="1:18" x14ac:dyDescent="0.35">
      <c r="A191">
        <v>190</v>
      </c>
      <c r="B191" t="s">
        <v>236</v>
      </c>
      <c r="C191" t="s">
        <v>31</v>
      </c>
      <c r="D191" t="s">
        <v>79</v>
      </c>
      <c r="E191" s="1">
        <v>45604</v>
      </c>
      <c r="F191" s="1">
        <v>45616</v>
      </c>
      <c r="G191">
        <v>8</v>
      </c>
      <c r="H191">
        <v>206</v>
      </c>
      <c r="I191" t="s">
        <v>28</v>
      </c>
      <c r="J191" t="s">
        <v>551</v>
      </c>
      <c r="K191" t="s">
        <v>29</v>
      </c>
      <c r="L191" t="str">
        <f t="shared" si="8"/>
        <v>2024</v>
      </c>
      <c r="M191" t="str">
        <f t="shared" si="9"/>
        <v>Nov</v>
      </c>
      <c r="N191" t="str">
        <f t="shared" si="10"/>
        <v>Fri</v>
      </c>
      <c r="O191">
        <f t="shared" si="11"/>
        <v>12</v>
      </c>
      <c r="P191">
        <f>ROUND(G191*H191*VLOOKUP(D191,Table2[#All],2,FALSE),0)</f>
        <v>1071</v>
      </c>
      <c r="Q191">
        <f>Table4[[#This Row],[Quantity]]*Table4[[#This Row],[Unit Price]]</f>
        <v>1648</v>
      </c>
      <c r="R191">
        <f>Table9[[#This Row],[Sales Revenue]]-Table9[[#This Row],[Total cost]]</f>
        <v>577</v>
      </c>
    </row>
    <row r="192" spans="1:18" x14ac:dyDescent="0.35">
      <c r="A192">
        <v>191</v>
      </c>
      <c r="B192" t="s">
        <v>237</v>
      </c>
      <c r="C192" t="s">
        <v>24</v>
      </c>
      <c r="D192" t="s">
        <v>25</v>
      </c>
      <c r="E192" s="1">
        <v>45578</v>
      </c>
      <c r="F192" s="1">
        <v>45586</v>
      </c>
      <c r="G192">
        <v>5</v>
      </c>
      <c r="H192">
        <v>304</v>
      </c>
      <c r="I192" t="s">
        <v>28</v>
      </c>
      <c r="J192" t="s">
        <v>551</v>
      </c>
      <c r="K192" t="s">
        <v>46</v>
      </c>
      <c r="L192" t="str">
        <f t="shared" si="8"/>
        <v>2024</v>
      </c>
      <c r="M192" t="str">
        <f t="shared" si="9"/>
        <v>Oct</v>
      </c>
      <c r="N192" t="str">
        <f t="shared" si="10"/>
        <v>Sun</v>
      </c>
      <c r="O192">
        <f t="shared" si="11"/>
        <v>8</v>
      </c>
      <c r="P192">
        <f>ROUND(G192*H192*VLOOKUP(D192,Table2[#All],2,FALSE),0)</f>
        <v>836</v>
      </c>
      <c r="Q192">
        <f>Table4[[#This Row],[Quantity]]*Table4[[#This Row],[Unit Price]]</f>
        <v>1520</v>
      </c>
      <c r="R192">
        <f>Table9[[#This Row],[Sales Revenue]]-Table9[[#This Row],[Total cost]]</f>
        <v>684</v>
      </c>
    </row>
    <row r="193" spans="1:18" x14ac:dyDescent="0.35">
      <c r="A193">
        <v>192</v>
      </c>
      <c r="B193" t="s">
        <v>238</v>
      </c>
      <c r="C193" t="s">
        <v>12</v>
      </c>
      <c r="D193" t="s">
        <v>96</v>
      </c>
      <c r="E193" s="1">
        <v>45657</v>
      </c>
      <c r="F193" s="1">
        <v>45671</v>
      </c>
      <c r="G193">
        <v>2</v>
      </c>
      <c r="H193">
        <v>364</v>
      </c>
      <c r="I193" t="s">
        <v>28</v>
      </c>
      <c r="J193" t="s">
        <v>550</v>
      </c>
      <c r="K193" t="s">
        <v>29</v>
      </c>
      <c r="L193" t="str">
        <f t="shared" si="8"/>
        <v>2024</v>
      </c>
      <c r="M193" t="str">
        <f t="shared" si="9"/>
        <v>Dec</v>
      </c>
      <c r="N193" t="str">
        <f t="shared" si="10"/>
        <v>Tue</v>
      </c>
      <c r="O193">
        <f t="shared" si="11"/>
        <v>14</v>
      </c>
      <c r="P193">
        <f>ROUND(G193*H193*VLOOKUP(D193,Table2[#All],2,FALSE),0)</f>
        <v>510</v>
      </c>
      <c r="Q193">
        <f>Table4[[#This Row],[Quantity]]*Table4[[#This Row],[Unit Price]]</f>
        <v>728</v>
      </c>
      <c r="R193">
        <f>Table9[[#This Row],[Sales Revenue]]-Table9[[#This Row],[Total cost]]</f>
        <v>218</v>
      </c>
    </row>
    <row r="194" spans="1:18" x14ac:dyDescent="0.35">
      <c r="A194">
        <v>193</v>
      </c>
      <c r="B194" t="s">
        <v>239</v>
      </c>
      <c r="C194" t="s">
        <v>24</v>
      </c>
      <c r="D194" t="s">
        <v>100</v>
      </c>
      <c r="E194" s="1">
        <v>45395</v>
      </c>
      <c r="F194" s="1">
        <v>45408</v>
      </c>
      <c r="G194">
        <v>9</v>
      </c>
      <c r="H194">
        <v>287</v>
      </c>
      <c r="I194" t="s">
        <v>14</v>
      </c>
      <c r="J194" t="s">
        <v>33</v>
      </c>
      <c r="K194" t="s">
        <v>19</v>
      </c>
      <c r="L194" t="str">
        <f t="shared" ref="L194:L257" si="12">TEXT(E194,"yyyy")</f>
        <v>2024</v>
      </c>
      <c r="M194" t="str">
        <f t="shared" ref="M194:M257" si="13">TEXT(E194,"mmm")</f>
        <v>Apr</v>
      </c>
      <c r="N194" t="str">
        <f t="shared" ref="N194:N257" si="14">TEXT(E194,"DDD")</f>
        <v>Sat</v>
      </c>
      <c r="O194">
        <f t="shared" ref="O194:O257" si="15">DATEDIF(E194,F194,"D")</f>
        <v>13</v>
      </c>
      <c r="P194">
        <f>ROUND(G194*H194*VLOOKUP(D194,Table2[#All],2,FALSE),0)</f>
        <v>1550</v>
      </c>
      <c r="Q194">
        <f>Table4[[#This Row],[Quantity]]*Table4[[#This Row],[Unit Price]]</f>
        <v>2583</v>
      </c>
      <c r="R194">
        <f>Table9[[#This Row],[Sales Revenue]]-Table9[[#This Row],[Total cost]]</f>
        <v>1033</v>
      </c>
    </row>
    <row r="195" spans="1:18" x14ac:dyDescent="0.35">
      <c r="A195">
        <v>194</v>
      </c>
      <c r="B195" t="s">
        <v>240</v>
      </c>
      <c r="C195" t="s">
        <v>12</v>
      </c>
      <c r="D195" t="s">
        <v>36</v>
      </c>
      <c r="E195" s="1">
        <v>45592</v>
      </c>
      <c r="F195" s="1">
        <v>45599</v>
      </c>
      <c r="G195">
        <v>4</v>
      </c>
      <c r="H195">
        <v>258</v>
      </c>
      <c r="I195" t="s">
        <v>14</v>
      </c>
      <c r="J195" t="s">
        <v>551</v>
      </c>
      <c r="K195" t="s">
        <v>19</v>
      </c>
      <c r="L195" t="str">
        <f t="shared" si="12"/>
        <v>2024</v>
      </c>
      <c r="M195" t="str">
        <f t="shared" si="13"/>
        <v>Oct</v>
      </c>
      <c r="N195" t="str">
        <f t="shared" si="14"/>
        <v>Sun</v>
      </c>
      <c r="O195">
        <f t="shared" si="15"/>
        <v>7</v>
      </c>
      <c r="P195">
        <f>ROUND(G195*H195*VLOOKUP(D195,Table2[#All],2,FALSE),0)</f>
        <v>826</v>
      </c>
      <c r="Q195">
        <f>Table4[[#This Row],[Quantity]]*Table4[[#This Row],[Unit Price]]</f>
        <v>1032</v>
      </c>
      <c r="R195">
        <f>Table9[[#This Row],[Sales Revenue]]-Table9[[#This Row],[Total cost]]</f>
        <v>206</v>
      </c>
    </row>
    <row r="196" spans="1:18" x14ac:dyDescent="0.35">
      <c r="A196">
        <v>195</v>
      </c>
      <c r="B196" t="s">
        <v>241</v>
      </c>
      <c r="C196" t="s">
        <v>21</v>
      </c>
      <c r="D196" t="s">
        <v>40</v>
      </c>
      <c r="E196" s="1">
        <v>45343</v>
      </c>
      <c r="F196" s="1">
        <v>45357</v>
      </c>
      <c r="G196">
        <v>7</v>
      </c>
      <c r="H196">
        <v>348</v>
      </c>
      <c r="I196" t="s">
        <v>14</v>
      </c>
      <c r="J196" t="s">
        <v>33</v>
      </c>
      <c r="K196" t="s">
        <v>19</v>
      </c>
      <c r="L196" t="str">
        <f t="shared" si="12"/>
        <v>2024</v>
      </c>
      <c r="M196" t="str">
        <f t="shared" si="13"/>
        <v>Feb</v>
      </c>
      <c r="N196" t="str">
        <f t="shared" si="14"/>
        <v>Wed</v>
      </c>
      <c r="O196">
        <f t="shared" si="15"/>
        <v>14</v>
      </c>
      <c r="P196">
        <f>ROUND(G196*H196*VLOOKUP(D196,Table2[#All],2,FALSE),0)</f>
        <v>1583</v>
      </c>
      <c r="Q196">
        <f>Table4[[#This Row],[Quantity]]*Table4[[#This Row],[Unit Price]]</f>
        <v>2436</v>
      </c>
      <c r="R196">
        <f>Table9[[#This Row],[Sales Revenue]]-Table9[[#This Row],[Total cost]]</f>
        <v>853</v>
      </c>
    </row>
    <row r="197" spans="1:18" x14ac:dyDescent="0.35">
      <c r="A197">
        <v>196</v>
      </c>
      <c r="B197" t="s">
        <v>242</v>
      </c>
      <c r="C197" t="s">
        <v>21</v>
      </c>
      <c r="D197" t="s">
        <v>83</v>
      </c>
      <c r="E197" s="1">
        <v>45456</v>
      </c>
      <c r="F197" s="1">
        <v>45460</v>
      </c>
      <c r="G197">
        <v>5</v>
      </c>
      <c r="H197">
        <v>671</v>
      </c>
      <c r="I197" t="s">
        <v>28</v>
      </c>
      <c r="J197" t="s">
        <v>551</v>
      </c>
      <c r="K197" t="s">
        <v>15</v>
      </c>
      <c r="L197" t="str">
        <f t="shared" si="12"/>
        <v>2024</v>
      </c>
      <c r="M197" t="str">
        <f t="shared" si="13"/>
        <v>Jun</v>
      </c>
      <c r="N197" t="str">
        <f t="shared" si="14"/>
        <v>Thu</v>
      </c>
      <c r="O197">
        <f t="shared" si="15"/>
        <v>4</v>
      </c>
      <c r="P197">
        <f>ROUND(G197*H197*VLOOKUP(D197,Table2[#All],2,FALSE),0)</f>
        <v>2684</v>
      </c>
      <c r="Q197">
        <f>Table4[[#This Row],[Quantity]]*Table4[[#This Row],[Unit Price]]</f>
        <v>3355</v>
      </c>
      <c r="R197">
        <f>Table9[[#This Row],[Sales Revenue]]-Table9[[#This Row],[Total cost]]</f>
        <v>671</v>
      </c>
    </row>
    <row r="198" spans="1:18" x14ac:dyDescent="0.35">
      <c r="A198">
        <v>197</v>
      </c>
      <c r="B198" t="s">
        <v>243</v>
      </c>
      <c r="C198" t="s">
        <v>17</v>
      </c>
      <c r="D198" t="s">
        <v>64</v>
      </c>
      <c r="E198" s="1">
        <v>45565</v>
      </c>
      <c r="F198" s="1">
        <v>45571</v>
      </c>
      <c r="G198">
        <v>1</v>
      </c>
      <c r="H198">
        <v>945</v>
      </c>
      <c r="I198" t="s">
        <v>14</v>
      </c>
      <c r="J198" t="s">
        <v>551</v>
      </c>
      <c r="K198" t="s">
        <v>46</v>
      </c>
      <c r="L198" t="str">
        <f t="shared" si="12"/>
        <v>2024</v>
      </c>
      <c r="M198" t="str">
        <f t="shared" si="13"/>
        <v>Sep</v>
      </c>
      <c r="N198" t="str">
        <f t="shared" si="14"/>
        <v>Mon</v>
      </c>
      <c r="O198">
        <f t="shared" si="15"/>
        <v>6</v>
      </c>
      <c r="P198">
        <f>ROUND(G198*H198*VLOOKUP(D198,Table2[#All],2,FALSE),0)</f>
        <v>473</v>
      </c>
      <c r="Q198">
        <f>Table4[[#This Row],[Quantity]]*Table4[[#This Row],[Unit Price]]</f>
        <v>945</v>
      </c>
      <c r="R198">
        <f>Table9[[#This Row],[Sales Revenue]]-Table9[[#This Row],[Total cost]]</f>
        <v>472</v>
      </c>
    </row>
    <row r="199" spans="1:18" x14ac:dyDescent="0.35">
      <c r="A199">
        <v>198</v>
      </c>
      <c r="B199" t="s">
        <v>244</v>
      </c>
      <c r="C199" t="s">
        <v>12</v>
      </c>
      <c r="D199" t="s">
        <v>27</v>
      </c>
      <c r="E199" s="1">
        <v>45545</v>
      </c>
      <c r="F199" s="1">
        <v>45556</v>
      </c>
      <c r="G199">
        <v>3</v>
      </c>
      <c r="H199">
        <v>969</v>
      </c>
      <c r="I199" t="s">
        <v>14</v>
      </c>
      <c r="J199" t="s">
        <v>33</v>
      </c>
      <c r="K199" t="s">
        <v>29</v>
      </c>
      <c r="L199" t="str">
        <f t="shared" si="12"/>
        <v>2024</v>
      </c>
      <c r="M199" t="str">
        <f t="shared" si="13"/>
        <v>Sep</v>
      </c>
      <c r="N199" t="str">
        <f t="shared" si="14"/>
        <v>Tue</v>
      </c>
      <c r="O199">
        <f t="shared" si="15"/>
        <v>11</v>
      </c>
      <c r="P199">
        <f>ROUND(G199*H199*VLOOKUP(D199,Table2[#All],2,FALSE),0)</f>
        <v>1890</v>
      </c>
      <c r="Q199">
        <f>Table4[[#This Row],[Quantity]]*Table4[[#This Row],[Unit Price]]</f>
        <v>2907</v>
      </c>
      <c r="R199">
        <f>Table9[[#This Row],[Sales Revenue]]-Table9[[#This Row],[Total cost]]</f>
        <v>1017</v>
      </c>
    </row>
    <row r="200" spans="1:18" x14ac:dyDescent="0.35">
      <c r="A200">
        <v>199</v>
      </c>
      <c r="B200" t="s">
        <v>245</v>
      </c>
      <c r="C200" t="s">
        <v>21</v>
      </c>
      <c r="D200" t="s">
        <v>40</v>
      </c>
      <c r="E200" s="1">
        <v>45461</v>
      </c>
      <c r="F200" s="1">
        <v>45467</v>
      </c>
      <c r="G200">
        <v>3</v>
      </c>
      <c r="H200">
        <v>758</v>
      </c>
      <c r="I200" t="s">
        <v>28</v>
      </c>
      <c r="J200" t="s">
        <v>550</v>
      </c>
      <c r="K200" t="s">
        <v>29</v>
      </c>
      <c r="L200" t="str">
        <f t="shared" si="12"/>
        <v>2024</v>
      </c>
      <c r="M200" t="str">
        <f t="shared" si="13"/>
        <v>Jun</v>
      </c>
      <c r="N200" t="str">
        <f t="shared" si="14"/>
        <v>Tue</v>
      </c>
      <c r="O200">
        <f t="shared" si="15"/>
        <v>6</v>
      </c>
      <c r="P200">
        <f>ROUND(G200*H200*VLOOKUP(D200,Table2[#All],2,FALSE),0)</f>
        <v>1478</v>
      </c>
      <c r="Q200">
        <f>Table4[[#This Row],[Quantity]]*Table4[[#This Row],[Unit Price]]</f>
        <v>2274</v>
      </c>
      <c r="R200">
        <f>Table9[[#This Row],[Sales Revenue]]-Table9[[#This Row],[Total cost]]</f>
        <v>796</v>
      </c>
    </row>
    <row r="201" spans="1:18" x14ac:dyDescent="0.35">
      <c r="A201">
        <v>200</v>
      </c>
      <c r="B201" t="s">
        <v>246</v>
      </c>
      <c r="C201" t="s">
        <v>21</v>
      </c>
      <c r="D201" t="s">
        <v>40</v>
      </c>
      <c r="E201" s="1">
        <v>45464</v>
      </c>
      <c r="F201" s="1">
        <v>45468</v>
      </c>
      <c r="G201">
        <v>5</v>
      </c>
      <c r="H201">
        <v>591</v>
      </c>
      <c r="I201" t="s">
        <v>14</v>
      </c>
      <c r="J201" t="s">
        <v>33</v>
      </c>
      <c r="K201" t="s">
        <v>15</v>
      </c>
      <c r="L201" t="str">
        <f t="shared" si="12"/>
        <v>2024</v>
      </c>
      <c r="M201" t="str">
        <f t="shared" si="13"/>
        <v>Jun</v>
      </c>
      <c r="N201" t="str">
        <f t="shared" si="14"/>
        <v>Fri</v>
      </c>
      <c r="O201">
        <f t="shared" si="15"/>
        <v>4</v>
      </c>
      <c r="P201">
        <f>ROUND(G201*H201*VLOOKUP(D201,Table2[#All],2,FALSE),0)</f>
        <v>1921</v>
      </c>
      <c r="Q201">
        <f>Table4[[#This Row],[Quantity]]*Table4[[#This Row],[Unit Price]]</f>
        <v>2955</v>
      </c>
      <c r="R201">
        <f>Table9[[#This Row],[Sales Revenue]]-Table9[[#This Row],[Total cost]]</f>
        <v>1034</v>
      </c>
    </row>
    <row r="202" spans="1:18" x14ac:dyDescent="0.35">
      <c r="A202">
        <v>201</v>
      </c>
      <c r="B202" t="s">
        <v>247</v>
      </c>
      <c r="C202" t="s">
        <v>17</v>
      </c>
      <c r="D202" t="s">
        <v>44</v>
      </c>
      <c r="E202" s="1">
        <v>45510</v>
      </c>
      <c r="F202" s="1">
        <v>45522</v>
      </c>
      <c r="G202">
        <v>9</v>
      </c>
      <c r="H202">
        <v>345</v>
      </c>
      <c r="I202" t="s">
        <v>28</v>
      </c>
      <c r="J202" t="s">
        <v>551</v>
      </c>
      <c r="K202" t="s">
        <v>46</v>
      </c>
      <c r="L202" t="str">
        <f t="shared" si="12"/>
        <v>2024</v>
      </c>
      <c r="M202" t="str">
        <f t="shared" si="13"/>
        <v>Aug</v>
      </c>
      <c r="N202" t="str">
        <f t="shared" si="14"/>
        <v>Tue</v>
      </c>
      <c r="O202">
        <f t="shared" si="15"/>
        <v>12</v>
      </c>
      <c r="P202">
        <f>ROUND(G202*H202*VLOOKUP(D202,Table2[#All],2,FALSE),0)</f>
        <v>1863</v>
      </c>
      <c r="Q202">
        <f>Table4[[#This Row],[Quantity]]*Table4[[#This Row],[Unit Price]]</f>
        <v>3105</v>
      </c>
      <c r="R202">
        <f>Table9[[#This Row],[Sales Revenue]]-Table9[[#This Row],[Total cost]]</f>
        <v>1242</v>
      </c>
    </row>
    <row r="203" spans="1:18" x14ac:dyDescent="0.35">
      <c r="A203">
        <v>202</v>
      </c>
      <c r="B203" t="s">
        <v>248</v>
      </c>
      <c r="C203" t="s">
        <v>24</v>
      </c>
      <c r="D203" t="s">
        <v>100</v>
      </c>
      <c r="E203" s="1">
        <v>45520</v>
      </c>
      <c r="F203" s="1">
        <v>45533</v>
      </c>
      <c r="G203">
        <v>5</v>
      </c>
      <c r="H203">
        <v>986</v>
      </c>
      <c r="I203" t="s">
        <v>28</v>
      </c>
      <c r="J203" t="s">
        <v>547</v>
      </c>
      <c r="K203" t="s">
        <v>15</v>
      </c>
      <c r="L203" t="str">
        <f t="shared" si="12"/>
        <v>2024</v>
      </c>
      <c r="M203" t="str">
        <f t="shared" si="13"/>
        <v>Aug</v>
      </c>
      <c r="N203" t="str">
        <f t="shared" si="14"/>
        <v>Fri</v>
      </c>
      <c r="O203">
        <f t="shared" si="15"/>
        <v>13</v>
      </c>
      <c r="P203">
        <f>ROUND(G203*H203*VLOOKUP(D203,Table2[#All],2,FALSE),0)</f>
        <v>2958</v>
      </c>
      <c r="Q203">
        <f>Table4[[#This Row],[Quantity]]*Table4[[#This Row],[Unit Price]]</f>
        <v>4930</v>
      </c>
      <c r="R203">
        <f>Table9[[#This Row],[Sales Revenue]]-Table9[[#This Row],[Total cost]]</f>
        <v>1972</v>
      </c>
    </row>
    <row r="204" spans="1:18" x14ac:dyDescent="0.35">
      <c r="A204">
        <v>203</v>
      </c>
      <c r="B204" t="s">
        <v>249</v>
      </c>
      <c r="C204" t="s">
        <v>17</v>
      </c>
      <c r="D204" t="s">
        <v>18</v>
      </c>
      <c r="E204" s="1">
        <v>45425</v>
      </c>
      <c r="F204" s="1">
        <v>45432</v>
      </c>
      <c r="G204">
        <v>6</v>
      </c>
      <c r="H204">
        <v>719</v>
      </c>
      <c r="I204" t="s">
        <v>28</v>
      </c>
      <c r="J204" t="s">
        <v>551</v>
      </c>
      <c r="K204" t="s">
        <v>46</v>
      </c>
      <c r="L204" t="str">
        <f t="shared" si="12"/>
        <v>2024</v>
      </c>
      <c r="M204" t="str">
        <f t="shared" si="13"/>
        <v>May</v>
      </c>
      <c r="N204" t="str">
        <f t="shared" si="14"/>
        <v>Mon</v>
      </c>
      <c r="O204">
        <f t="shared" si="15"/>
        <v>7</v>
      </c>
      <c r="P204">
        <f>ROUND(G204*H204*VLOOKUP(D204,Table2[#All],2,FALSE),0)</f>
        <v>2157</v>
      </c>
      <c r="Q204">
        <f>Table4[[#This Row],[Quantity]]*Table4[[#This Row],[Unit Price]]</f>
        <v>4314</v>
      </c>
      <c r="R204">
        <f>Table9[[#This Row],[Sales Revenue]]-Table9[[#This Row],[Total cost]]</f>
        <v>2157</v>
      </c>
    </row>
    <row r="205" spans="1:18" x14ac:dyDescent="0.35">
      <c r="A205">
        <v>204</v>
      </c>
      <c r="B205" t="s">
        <v>250</v>
      </c>
      <c r="C205" t="s">
        <v>12</v>
      </c>
      <c r="D205" t="s">
        <v>27</v>
      </c>
      <c r="E205" s="1">
        <v>45449</v>
      </c>
      <c r="F205" s="1">
        <v>45461</v>
      </c>
      <c r="G205">
        <v>3</v>
      </c>
      <c r="H205">
        <v>425</v>
      </c>
      <c r="I205" t="s">
        <v>28</v>
      </c>
      <c r="J205" t="s">
        <v>33</v>
      </c>
      <c r="K205" t="s">
        <v>46</v>
      </c>
      <c r="L205" t="str">
        <f t="shared" si="12"/>
        <v>2024</v>
      </c>
      <c r="M205" t="str">
        <f t="shared" si="13"/>
        <v>Jun</v>
      </c>
      <c r="N205" t="str">
        <f t="shared" si="14"/>
        <v>Thu</v>
      </c>
      <c r="O205">
        <f t="shared" si="15"/>
        <v>12</v>
      </c>
      <c r="P205">
        <f>ROUND(G205*H205*VLOOKUP(D205,Table2[#All],2,FALSE),0)</f>
        <v>829</v>
      </c>
      <c r="Q205">
        <f>Table4[[#This Row],[Quantity]]*Table4[[#This Row],[Unit Price]]</f>
        <v>1275</v>
      </c>
      <c r="R205">
        <f>Table9[[#This Row],[Sales Revenue]]-Table9[[#This Row],[Total cost]]</f>
        <v>446</v>
      </c>
    </row>
    <row r="206" spans="1:18" x14ac:dyDescent="0.35">
      <c r="A206">
        <v>205</v>
      </c>
      <c r="B206" t="s">
        <v>251</v>
      </c>
      <c r="C206" t="s">
        <v>31</v>
      </c>
      <c r="D206" t="s">
        <v>76</v>
      </c>
      <c r="E206" s="1">
        <v>45619</v>
      </c>
      <c r="F206" s="1">
        <v>45625</v>
      </c>
      <c r="G206">
        <v>5</v>
      </c>
      <c r="H206">
        <v>386</v>
      </c>
      <c r="I206" t="s">
        <v>14</v>
      </c>
      <c r="J206" t="s">
        <v>33</v>
      </c>
      <c r="K206" t="s">
        <v>46</v>
      </c>
      <c r="L206" t="str">
        <f t="shared" si="12"/>
        <v>2024</v>
      </c>
      <c r="M206" t="str">
        <f t="shared" si="13"/>
        <v>Nov</v>
      </c>
      <c r="N206" t="str">
        <f t="shared" si="14"/>
        <v>Sat</v>
      </c>
      <c r="O206">
        <f t="shared" si="15"/>
        <v>6</v>
      </c>
      <c r="P206">
        <f>ROUND(G206*H206*VLOOKUP(D206,Table2[#All],2,FALSE),0)</f>
        <v>1448</v>
      </c>
      <c r="Q206">
        <f>Table4[[#This Row],[Quantity]]*Table4[[#This Row],[Unit Price]]</f>
        <v>1930</v>
      </c>
      <c r="R206">
        <f>Table9[[#This Row],[Sales Revenue]]-Table9[[#This Row],[Total cost]]</f>
        <v>482</v>
      </c>
    </row>
    <row r="207" spans="1:18" x14ac:dyDescent="0.35">
      <c r="A207">
        <v>206</v>
      </c>
      <c r="B207" t="s">
        <v>252</v>
      </c>
      <c r="C207" t="s">
        <v>17</v>
      </c>
      <c r="D207" t="s">
        <v>44</v>
      </c>
      <c r="E207" s="1">
        <v>45567</v>
      </c>
      <c r="F207" s="1">
        <v>45574</v>
      </c>
      <c r="G207">
        <v>4</v>
      </c>
      <c r="H207">
        <v>790</v>
      </c>
      <c r="I207" t="s">
        <v>14</v>
      </c>
      <c r="J207" t="s">
        <v>551</v>
      </c>
      <c r="K207" t="s">
        <v>19</v>
      </c>
      <c r="L207" t="str">
        <f t="shared" si="12"/>
        <v>2024</v>
      </c>
      <c r="M207" t="str">
        <f t="shared" si="13"/>
        <v>Oct</v>
      </c>
      <c r="N207" t="str">
        <f t="shared" si="14"/>
        <v>Wed</v>
      </c>
      <c r="O207">
        <f t="shared" si="15"/>
        <v>7</v>
      </c>
      <c r="P207">
        <f>ROUND(G207*H207*VLOOKUP(D207,Table2[#All],2,FALSE),0)</f>
        <v>1896</v>
      </c>
      <c r="Q207">
        <f>Table4[[#This Row],[Quantity]]*Table4[[#This Row],[Unit Price]]</f>
        <v>3160</v>
      </c>
      <c r="R207">
        <f>Table9[[#This Row],[Sales Revenue]]-Table9[[#This Row],[Total cost]]</f>
        <v>1264</v>
      </c>
    </row>
    <row r="208" spans="1:18" x14ac:dyDescent="0.35">
      <c r="A208">
        <v>207</v>
      </c>
      <c r="B208" t="s">
        <v>253</v>
      </c>
      <c r="C208" t="s">
        <v>17</v>
      </c>
      <c r="D208" t="s">
        <v>44</v>
      </c>
      <c r="E208" s="1">
        <v>45562</v>
      </c>
      <c r="F208" s="1">
        <v>45572</v>
      </c>
      <c r="G208">
        <v>6</v>
      </c>
      <c r="H208">
        <v>89</v>
      </c>
      <c r="I208" t="s">
        <v>14</v>
      </c>
      <c r="J208" t="s">
        <v>33</v>
      </c>
      <c r="K208" t="s">
        <v>19</v>
      </c>
      <c r="L208" t="str">
        <f t="shared" si="12"/>
        <v>2024</v>
      </c>
      <c r="M208" t="str">
        <f t="shared" si="13"/>
        <v>Sep</v>
      </c>
      <c r="N208" t="str">
        <f t="shared" si="14"/>
        <v>Fri</v>
      </c>
      <c r="O208">
        <f t="shared" si="15"/>
        <v>10</v>
      </c>
      <c r="P208">
        <f>ROUND(G208*H208*VLOOKUP(D208,Table2[#All],2,FALSE),0)</f>
        <v>320</v>
      </c>
      <c r="Q208">
        <f>Table4[[#This Row],[Quantity]]*Table4[[#This Row],[Unit Price]]</f>
        <v>534</v>
      </c>
      <c r="R208">
        <f>Table9[[#This Row],[Sales Revenue]]-Table9[[#This Row],[Total cost]]</f>
        <v>214</v>
      </c>
    </row>
    <row r="209" spans="1:18" x14ac:dyDescent="0.35">
      <c r="A209">
        <v>208</v>
      </c>
      <c r="B209" t="s">
        <v>254</v>
      </c>
      <c r="C209" t="s">
        <v>17</v>
      </c>
      <c r="D209" t="s">
        <v>44</v>
      </c>
      <c r="E209" s="1">
        <v>45351</v>
      </c>
      <c r="F209" s="1">
        <v>45359</v>
      </c>
      <c r="G209">
        <v>4</v>
      </c>
      <c r="H209">
        <v>744</v>
      </c>
      <c r="I209" t="s">
        <v>14</v>
      </c>
      <c r="J209" t="s">
        <v>33</v>
      </c>
      <c r="K209" t="s">
        <v>19</v>
      </c>
      <c r="L209" t="str">
        <f t="shared" si="12"/>
        <v>2024</v>
      </c>
      <c r="M209" t="str">
        <f t="shared" si="13"/>
        <v>Feb</v>
      </c>
      <c r="N209" t="str">
        <f t="shared" si="14"/>
        <v>Thu</v>
      </c>
      <c r="O209">
        <f t="shared" si="15"/>
        <v>8</v>
      </c>
      <c r="P209">
        <f>ROUND(G209*H209*VLOOKUP(D209,Table2[#All],2,FALSE),0)</f>
        <v>1786</v>
      </c>
      <c r="Q209">
        <f>Table4[[#This Row],[Quantity]]*Table4[[#This Row],[Unit Price]]</f>
        <v>2976</v>
      </c>
      <c r="R209">
        <f>Table9[[#This Row],[Sales Revenue]]-Table9[[#This Row],[Total cost]]</f>
        <v>1190</v>
      </c>
    </row>
    <row r="210" spans="1:18" x14ac:dyDescent="0.35">
      <c r="A210">
        <v>209</v>
      </c>
      <c r="B210" t="s">
        <v>255</v>
      </c>
      <c r="C210" t="s">
        <v>17</v>
      </c>
      <c r="D210" t="s">
        <v>18</v>
      </c>
      <c r="E210" s="1">
        <v>45578</v>
      </c>
      <c r="F210" s="1">
        <v>45590</v>
      </c>
      <c r="G210">
        <v>8</v>
      </c>
      <c r="H210">
        <v>698</v>
      </c>
      <c r="I210" t="s">
        <v>28</v>
      </c>
      <c r="J210" t="s">
        <v>549</v>
      </c>
      <c r="K210" t="s">
        <v>46</v>
      </c>
      <c r="L210" t="str">
        <f t="shared" si="12"/>
        <v>2024</v>
      </c>
      <c r="M210" t="str">
        <f t="shared" si="13"/>
        <v>Oct</v>
      </c>
      <c r="N210" t="str">
        <f t="shared" si="14"/>
        <v>Sun</v>
      </c>
      <c r="O210">
        <f t="shared" si="15"/>
        <v>12</v>
      </c>
      <c r="P210">
        <f>ROUND(G210*H210*VLOOKUP(D210,Table2[#All],2,FALSE),0)</f>
        <v>2792</v>
      </c>
      <c r="Q210">
        <f>Table4[[#This Row],[Quantity]]*Table4[[#This Row],[Unit Price]]</f>
        <v>5584</v>
      </c>
      <c r="R210">
        <f>Table9[[#This Row],[Sales Revenue]]-Table9[[#This Row],[Total cost]]</f>
        <v>2792</v>
      </c>
    </row>
    <row r="211" spans="1:18" x14ac:dyDescent="0.35">
      <c r="A211">
        <v>210</v>
      </c>
      <c r="B211" t="s">
        <v>256</v>
      </c>
      <c r="C211" t="s">
        <v>12</v>
      </c>
      <c r="D211" t="s">
        <v>27</v>
      </c>
      <c r="E211" s="1">
        <v>45422</v>
      </c>
      <c r="F211" s="1">
        <v>45425</v>
      </c>
      <c r="G211">
        <v>1</v>
      </c>
      <c r="H211">
        <v>773</v>
      </c>
      <c r="I211" t="s">
        <v>14</v>
      </c>
      <c r="J211" t="s">
        <v>551</v>
      </c>
      <c r="K211" t="s">
        <v>46</v>
      </c>
      <c r="L211" t="str">
        <f t="shared" si="12"/>
        <v>2024</v>
      </c>
      <c r="M211" t="str">
        <f t="shared" si="13"/>
        <v>May</v>
      </c>
      <c r="N211" t="str">
        <f t="shared" si="14"/>
        <v>Fri</v>
      </c>
      <c r="O211">
        <f t="shared" si="15"/>
        <v>3</v>
      </c>
      <c r="P211">
        <f>ROUND(G211*H211*VLOOKUP(D211,Table2[#All],2,FALSE),0)</f>
        <v>502</v>
      </c>
      <c r="Q211">
        <f>Table4[[#This Row],[Quantity]]*Table4[[#This Row],[Unit Price]]</f>
        <v>773</v>
      </c>
      <c r="R211">
        <f>Table9[[#This Row],[Sales Revenue]]-Table9[[#This Row],[Total cost]]</f>
        <v>271</v>
      </c>
    </row>
    <row r="212" spans="1:18" x14ac:dyDescent="0.35">
      <c r="A212">
        <v>211</v>
      </c>
      <c r="B212" t="s">
        <v>257</v>
      </c>
      <c r="C212" t="s">
        <v>24</v>
      </c>
      <c r="D212" t="s">
        <v>38</v>
      </c>
      <c r="E212" s="1">
        <v>45485</v>
      </c>
      <c r="F212" s="1">
        <v>45490</v>
      </c>
      <c r="G212">
        <v>7</v>
      </c>
      <c r="H212">
        <v>92</v>
      </c>
      <c r="I212" t="s">
        <v>14</v>
      </c>
      <c r="J212" t="s">
        <v>33</v>
      </c>
      <c r="K212" t="s">
        <v>15</v>
      </c>
      <c r="L212" t="str">
        <f t="shared" si="12"/>
        <v>2024</v>
      </c>
      <c r="M212" t="str">
        <f t="shared" si="13"/>
        <v>Jul</v>
      </c>
      <c r="N212" t="str">
        <f t="shared" si="14"/>
        <v>Fri</v>
      </c>
      <c r="O212">
        <f t="shared" si="15"/>
        <v>5</v>
      </c>
      <c r="P212">
        <f>ROUND(G212*H212*VLOOKUP(D212,Table2[#All],2,FALSE),0)</f>
        <v>322</v>
      </c>
      <c r="Q212">
        <f>Table4[[#This Row],[Quantity]]*Table4[[#This Row],[Unit Price]]</f>
        <v>644</v>
      </c>
      <c r="R212">
        <f>Table9[[#This Row],[Sales Revenue]]-Table9[[#This Row],[Total cost]]</f>
        <v>322</v>
      </c>
    </row>
    <row r="213" spans="1:18" x14ac:dyDescent="0.35">
      <c r="A213">
        <v>212</v>
      </c>
      <c r="B213" t="s">
        <v>258</v>
      </c>
      <c r="C213" t="s">
        <v>31</v>
      </c>
      <c r="D213" t="s">
        <v>76</v>
      </c>
      <c r="E213" s="1">
        <v>45383</v>
      </c>
      <c r="F213" s="1">
        <v>45394</v>
      </c>
      <c r="G213">
        <v>9</v>
      </c>
      <c r="H213">
        <v>412</v>
      </c>
      <c r="I213" t="s">
        <v>28</v>
      </c>
      <c r="J213" t="s">
        <v>33</v>
      </c>
      <c r="K213" t="s">
        <v>19</v>
      </c>
      <c r="L213" t="str">
        <f t="shared" si="12"/>
        <v>2024</v>
      </c>
      <c r="M213" t="str">
        <f t="shared" si="13"/>
        <v>Apr</v>
      </c>
      <c r="N213" t="str">
        <f t="shared" si="14"/>
        <v>Mon</v>
      </c>
      <c r="O213">
        <f t="shared" si="15"/>
        <v>11</v>
      </c>
      <c r="P213">
        <f>ROUND(G213*H213*VLOOKUP(D213,Table2[#All],2,FALSE),0)</f>
        <v>2781</v>
      </c>
      <c r="Q213">
        <f>Table4[[#This Row],[Quantity]]*Table4[[#This Row],[Unit Price]]</f>
        <v>3708</v>
      </c>
      <c r="R213">
        <f>Table9[[#This Row],[Sales Revenue]]-Table9[[#This Row],[Total cost]]</f>
        <v>927</v>
      </c>
    </row>
    <row r="214" spans="1:18" x14ac:dyDescent="0.35">
      <c r="A214">
        <v>213</v>
      </c>
      <c r="B214" t="s">
        <v>259</v>
      </c>
      <c r="C214" t="s">
        <v>21</v>
      </c>
      <c r="D214" t="s">
        <v>40</v>
      </c>
      <c r="E214" s="1">
        <v>45308</v>
      </c>
      <c r="F214" s="1">
        <v>45318</v>
      </c>
      <c r="G214">
        <v>7</v>
      </c>
      <c r="H214">
        <v>639</v>
      </c>
      <c r="I214" t="s">
        <v>14</v>
      </c>
      <c r="J214" t="s">
        <v>549</v>
      </c>
      <c r="K214" t="s">
        <v>19</v>
      </c>
      <c r="L214" t="str">
        <f t="shared" si="12"/>
        <v>2024</v>
      </c>
      <c r="M214" t="str">
        <f t="shared" si="13"/>
        <v>Jan</v>
      </c>
      <c r="N214" t="str">
        <f t="shared" si="14"/>
        <v>Wed</v>
      </c>
      <c r="O214">
        <f t="shared" si="15"/>
        <v>10</v>
      </c>
      <c r="P214">
        <f>ROUND(G214*H214*VLOOKUP(D214,Table2[#All],2,FALSE),0)</f>
        <v>2907</v>
      </c>
      <c r="Q214">
        <f>Table4[[#This Row],[Quantity]]*Table4[[#This Row],[Unit Price]]</f>
        <v>4473</v>
      </c>
      <c r="R214">
        <f>Table9[[#This Row],[Sales Revenue]]-Table9[[#This Row],[Total cost]]</f>
        <v>1566</v>
      </c>
    </row>
    <row r="215" spans="1:18" x14ac:dyDescent="0.35">
      <c r="A215">
        <v>214</v>
      </c>
      <c r="B215" t="s">
        <v>260</v>
      </c>
      <c r="C215" t="s">
        <v>21</v>
      </c>
      <c r="D215" t="s">
        <v>40</v>
      </c>
      <c r="E215" s="1">
        <v>45343</v>
      </c>
      <c r="F215" s="1">
        <v>45356</v>
      </c>
      <c r="G215">
        <v>10</v>
      </c>
      <c r="H215">
        <v>44</v>
      </c>
      <c r="I215" t="s">
        <v>28</v>
      </c>
      <c r="J215" t="s">
        <v>550</v>
      </c>
      <c r="K215" t="s">
        <v>29</v>
      </c>
      <c r="L215" t="str">
        <f t="shared" si="12"/>
        <v>2024</v>
      </c>
      <c r="M215" t="str">
        <f t="shared" si="13"/>
        <v>Feb</v>
      </c>
      <c r="N215" t="str">
        <f t="shared" si="14"/>
        <v>Wed</v>
      </c>
      <c r="O215">
        <f t="shared" si="15"/>
        <v>13</v>
      </c>
      <c r="P215">
        <f>ROUND(G215*H215*VLOOKUP(D215,Table2[#All],2,FALSE),0)</f>
        <v>286</v>
      </c>
      <c r="Q215">
        <f>Table4[[#This Row],[Quantity]]*Table4[[#This Row],[Unit Price]]</f>
        <v>440</v>
      </c>
      <c r="R215">
        <f>Table9[[#This Row],[Sales Revenue]]-Table9[[#This Row],[Total cost]]</f>
        <v>154</v>
      </c>
    </row>
    <row r="216" spans="1:18" x14ac:dyDescent="0.35">
      <c r="A216">
        <v>215</v>
      </c>
      <c r="B216" t="s">
        <v>261</v>
      </c>
      <c r="C216" t="s">
        <v>12</v>
      </c>
      <c r="D216" t="s">
        <v>58</v>
      </c>
      <c r="E216" s="1">
        <v>45314</v>
      </c>
      <c r="F216" s="1">
        <v>45327</v>
      </c>
      <c r="G216">
        <v>7</v>
      </c>
      <c r="H216">
        <v>459</v>
      </c>
      <c r="I216" t="s">
        <v>14</v>
      </c>
      <c r="J216" t="s">
        <v>551</v>
      </c>
      <c r="K216" t="s">
        <v>19</v>
      </c>
      <c r="L216" t="str">
        <f t="shared" si="12"/>
        <v>2024</v>
      </c>
      <c r="M216" t="str">
        <f t="shared" si="13"/>
        <v>Jan</v>
      </c>
      <c r="N216" t="str">
        <f t="shared" si="14"/>
        <v>Tue</v>
      </c>
      <c r="O216">
        <f t="shared" si="15"/>
        <v>13</v>
      </c>
      <c r="P216">
        <f>ROUND(G216*H216*VLOOKUP(D216,Table2[#All],2,FALSE),0)</f>
        <v>2731</v>
      </c>
      <c r="Q216">
        <f>Table4[[#This Row],[Quantity]]*Table4[[#This Row],[Unit Price]]</f>
        <v>3213</v>
      </c>
      <c r="R216">
        <f>Table9[[#This Row],[Sales Revenue]]-Table9[[#This Row],[Total cost]]</f>
        <v>482</v>
      </c>
    </row>
    <row r="217" spans="1:18" x14ac:dyDescent="0.35">
      <c r="A217">
        <v>216</v>
      </c>
      <c r="B217" t="s">
        <v>262</v>
      </c>
      <c r="C217" t="s">
        <v>17</v>
      </c>
      <c r="D217" t="s">
        <v>60</v>
      </c>
      <c r="E217" s="1">
        <v>45636</v>
      </c>
      <c r="F217" s="1">
        <v>45645</v>
      </c>
      <c r="G217">
        <v>6</v>
      </c>
      <c r="H217">
        <v>252</v>
      </c>
      <c r="I217" t="s">
        <v>28</v>
      </c>
      <c r="J217" t="s">
        <v>547</v>
      </c>
      <c r="K217" t="s">
        <v>29</v>
      </c>
      <c r="L217" t="str">
        <f t="shared" si="12"/>
        <v>2024</v>
      </c>
      <c r="M217" t="str">
        <f t="shared" si="13"/>
        <v>Dec</v>
      </c>
      <c r="N217" t="str">
        <f t="shared" si="14"/>
        <v>Tue</v>
      </c>
      <c r="O217">
        <f t="shared" si="15"/>
        <v>9</v>
      </c>
      <c r="P217">
        <f>ROUND(G217*H217*VLOOKUP(D217,Table2[#All],2,FALSE),0)</f>
        <v>983</v>
      </c>
      <c r="Q217">
        <f>Table4[[#This Row],[Quantity]]*Table4[[#This Row],[Unit Price]]</f>
        <v>1512</v>
      </c>
      <c r="R217">
        <f>Table9[[#This Row],[Sales Revenue]]-Table9[[#This Row],[Total cost]]</f>
        <v>529</v>
      </c>
    </row>
    <row r="218" spans="1:18" x14ac:dyDescent="0.35">
      <c r="A218">
        <v>217</v>
      </c>
      <c r="B218" t="s">
        <v>263</v>
      </c>
      <c r="C218" t="s">
        <v>17</v>
      </c>
      <c r="D218" t="s">
        <v>64</v>
      </c>
      <c r="E218" s="1">
        <v>45503</v>
      </c>
      <c r="F218" s="1">
        <v>45510</v>
      </c>
      <c r="G218">
        <v>5</v>
      </c>
      <c r="H218">
        <v>291</v>
      </c>
      <c r="I218" t="s">
        <v>28</v>
      </c>
      <c r="J218" t="s">
        <v>551</v>
      </c>
      <c r="K218" t="s">
        <v>29</v>
      </c>
      <c r="L218" t="str">
        <f t="shared" si="12"/>
        <v>2024</v>
      </c>
      <c r="M218" t="str">
        <f t="shared" si="13"/>
        <v>Jul</v>
      </c>
      <c r="N218" t="str">
        <f t="shared" si="14"/>
        <v>Tue</v>
      </c>
      <c r="O218">
        <f t="shared" si="15"/>
        <v>7</v>
      </c>
      <c r="P218">
        <f>ROUND(G218*H218*VLOOKUP(D218,Table2[#All],2,FALSE),0)</f>
        <v>728</v>
      </c>
      <c r="Q218">
        <f>Table4[[#This Row],[Quantity]]*Table4[[#This Row],[Unit Price]]</f>
        <v>1455</v>
      </c>
      <c r="R218">
        <f>Table9[[#This Row],[Sales Revenue]]-Table9[[#This Row],[Total cost]]</f>
        <v>727</v>
      </c>
    </row>
    <row r="219" spans="1:18" x14ac:dyDescent="0.35">
      <c r="A219">
        <v>218</v>
      </c>
      <c r="B219" t="s">
        <v>264</v>
      </c>
      <c r="C219" t="s">
        <v>21</v>
      </c>
      <c r="D219" t="s">
        <v>22</v>
      </c>
      <c r="E219" s="1">
        <v>45576</v>
      </c>
      <c r="F219" s="1">
        <v>45584</v>
      </c>
      <c r="G219">
        <v>8</v>
      </c>
      <c r="H219">
        <v>58</v>
      </c>
      <c r="I219" t="s">
        <v>28</v>
      </c>
      <c r="J219" t="s">
        <v>547</v>
      </c>
      <c r="K219" t="s">
        <v>46</v>
      </c>
      <c r="L219" t="str">
        <f t="shared" si="12"/>
        <v>2024</v>
      </c>
      <c r="M219" t="str">
        <f t="shared" si="13"/>
        <v>Oct</v>
      </c>
      <c r="N219" t="str">
        <f t="shared" si="14"/>
        <v>Fri</v>
      </c>
      <c r="O219">
        <f t="shared" si="15"/>
        <v>8</v>
      </c>
      <c r="P219">
        <f>ROUND(G219*H219*VLOOKUP(D219,Table2[#All],2,FALSE),0)</f>
        <v>348</v>
      </c>
      <c r="Q219">
        <f>Table4[[#This Row],[Quantity]]*Table4[[#This Row],[Unit Price]]</f>
        <v>464</v>
      </c>
      <c r="R219">
        <f>Table9[[#This Row],[Sales Revenue]]-Table9[[#This Row],[Total cost]]</f>
        <v>116</v>
      </c>
    </row>
    <row r="220" spans="1:18" x14ac:dyDescent="0.35">
      <c r="A220">
        <v>219</v>
      </c>
      <c r="B220" t="s">
        <v>265</v>
      </c>
      <c r="C220" t="s">
        <v>31</v>
      </c>
      <c r="D220" t="s">
        <v>50</v>
      </c>
      <c r="E220" s="1">
        <v>45501</v>
      </c>
      <c r="F220" s="1">
        <v>45513</v>
      </c>
      <c r="G220">
        <v>3</v>
      </c>
      <c r="H220">
        <v>317</v>
      </c>
      <c r="I220" t="s">
        <v>28</v>
      </c>
      <c r="J220" t="s">
        <v>550</v>
      </c>
      <c r="K220" t="s">
        <v>29</v>
      </c>
      <c r="L220" t="str">
        <f t="shared" si="12"/>
        <v>2024</v>
      </c>
      <c r="M220" t="str">
        <f t="shared" si="13"/>
        <v>Jul</v>
      </c>
      <c r="N220" t="str">
        <f t="shared" si="14"/>
        <v>Sun</v>
      </c>
      <c r="O220">
        <f t="shared" si="15"/>
        <v>12</v>
      </c>
      <c r="P220">
        <f>ROUND(G220*H220*VLOOKUP(D220,Table2[#All],2,FALSE),0)</f>
        <v>666</v>
      </c>
      <c r="Q220">
        <f>Table4[[#This Row],[Quantity]]*Table4[[#This Row],[Unit Price]]</f>
        <v>951</v>
      </c>
      <c r="R220">
        <f>Table9[[#This Row],[Sales Revenue]]-Table9[[#This Row],[Total cost]]</f>
        <v>285</v>
      </c>
    </row>
    <row r="221" spans="1:18" x14ac:dyDescent="0.35">
      <c r="A221">
        <v>220</v>
      </c>
      <c r="B221" t="s">
        <v>266</v>
      </c>
      <c r="C221" t="s">
        <v>12</v>
      </c>
      <c r="D221" t="s">
        <v>36</v>
      </c>
      <c r="E221" s="1">
        <v>45389</v>
      </c>
      <c r="F221" s="1">
        <v>45401</v>
      </c>
      <c r="G221">
        <v>1</v>
      </c>
      <c r="H221">
        <v>284</v>
      </c>
      <c r="I221" t="s">
        <v>28</v>
      </c>
      <c r="J221" t="s">
        <v>550</v>
      </c>
      <c r="K221" t="s">
        <v>15</v>
      </c>
      <c r="L221" t="str">
        <f t="shared" si="12"/>
        <v>2024</v>
      </c>
      <c r="M221" t="str">
        <f t="shared" si="13"/>
        <v>Apr</v>
      </c>
      <c r="N221" t="str">
        <f t="shared" si="14"/>
        <v>Sun</v>
      </c>
      <c r="O221">
        <f t="shared" si="15"/>
        <v>12</v>
      </c>
      <c r="P221">
        <f>ROUND(G221*H221*VLOOKUP(D221,Table2[#All],2,FALSE),0)</f>
        <v>227</v>
      </c>
      <c r="Q221">
        <f>Table4[[#This Row],[Quantity]]*Table4[[#This Row],[Unit Price]]</f>
        <v>284</v>
      </c>
      <c r="R221">
        <f>Table9[[#This Row],[Sales Revenue]]-Table9[[#This Row],[Total cost]]</f>
        <v>57</v>
      </c>
    </row>
    <row r="222" spans="1:18" x14ac:dyDescent="0.35">
      <c r="A222">
        <v>221</v>
      </c>
      <c r="B222" t="s">
        <v>267</v>
      </c>
      <c r="C222" t="s">
        <v>12</v>
      </c>
      <c r="D222" t="s">
        <v>13</v>
      </c>
      <c r="E222" s="1">
        <v>45388</v>
      </c>
      <c r="F222" s="1">
        <v>45391</v>
      </c>
      <c r="G222">
        <v>10</v>
      </c>
      <c r="H222">
        <v>751</v>
      </c>
      <c r="I222" t="s">
        <v>14</v>
      </c>
      <c r="J222" t="s">
        <v>33</v>
      </c>
      <c r="K222" t="s">
        <v>29</v>
      </c>
      <c r="L222" t="str">
        <f t="shared" si="12"/>
        <v>2024</v>
      </c>
      <c r="M222" t="str">
        <f t="shared" si="13"/>
        <v>Apr</v>
      </c>
      <c r="N222" t="str">
        <f t="shared" si="14"/>
        <v>Sat</v>
      </c>
      <c r="O222">
        <f t="shared" si="15"/>
        <v>3</v>
      </c>
      <c r="P222">
        <f>ROUND(G222*H222*VLOOKUP(D222,Table2[#All],2,FALSE),0)</f>
        <v>5633</v>
      </c>
      <c r="Q222">
        <f>Table4[[#This Row],[Quantity]]*Table4[[#This Row],[Unit Price]]</f>
        <v>7510</v>
      </c>
      <c r="R222">
        <f>Table9[[#This Row],[Sales Revenue]]-Table9[[#This Row],[Total cost]]</f>
        <v>1877</v>
      </c>
    </row>
    <row r="223" spans="1:18" x14ac:dyDescent="0.35">
      <c r="A223">
        <v>222</v>
      </c>
      <c r="B223" t="s">
        <v>268</v>
      </c>
      <c r="C223" t="s">
        <v>24</v>
      </c>
      <c r="D223" t="s">
        <v>100</v>
      </c>
      <c r="E223" s="1">
        <v>45462</v>
      </c>
      <c r="F223" s="1">
        <v>45476</v>
      </c>
      <c r="G223">
        <v>5</v>
      </c>
      <c r="H223">
        <v>989</v>
      </c>
      <c r="I223" t="s">
        <v>14</v>
      </c>
      <c r="J223" t="s">
        <v>551</v>
      </c>
      <c r="K223" t="s">
        <v>15</v>
      </c>
      <c r="L223" t="str">
        <f t="shared" si="12"/>
        <v>2024</v>
      </c>
      <c r="M223" t="str">
        <f t="shared" si="13"/>
        <v>Jun</v>
      </c>
      <c r="N223" t="str">
        <f t="shared" si="14"/>
        <v>Wed</v>
      </c>
      <c r="O223">
        <f t="shared" si="15"/>
        <v>14</v>
      </c>
      <c r="P223">
        <f>ROUND(G223*H223*VLOOKUP(D223,Table2[#All],2,FALSE),0)</f>
        <v>2967</v>
      </c>
      <c r="Q223">
        <f>Table4[[#This Row],[Quantity]]*Table4[[#This Row],[Unit Price]]</f>
        <v>4945</v>
      </c>
      <c r="R223">
        <f>Table9[[#This Row],[Sales Revenue]]-Table9[[#This Row],[Total cost]]</f>
        <v>1978</v>
      </c>
    </row>
    <row r="224" spans="1:18" x14ac:dyDescent="0.35">
      <c r="A224">
        <v>223</v>
      </c>
      <c r="B224" t="s">
        <v>269</v>
      </c>
      <c r="C224" t="s">
        <v>12</v>
      </c>
      <c r="D224" t="s">
        <v>27</v>
      </c>
      <c r="E224" s="1">
        <v>45416</v>
      </c>
      <c r="F224" s="1">
        <v>45429</v>
      </c>
      <c r="G224">
        <v>10</v>
      </c>
      <c r="H224">
        <v>730</v>
      </c>
      <c r="I224" t="s">
        <v>14</v>
      </c>
      <c r="J224" t="s">
        <v>551</v>
      </c>
      <c r="K224" t="s">
        <v>15</v>
      </c>
      <c r="L224" t="str">
        <f t="shared" si="12"/>
        <v>2024</v>
      </c>
      <c r="M224" t="str">
        <f t="shared" si="13"/>
        <v>May</v>
      </c>
      <c r="N224" t="str">
        <f t="shared" si="14"/>
        <v>Sat</v>
      </c>
      <c r="O224">
        <f t="shared" si="15"/>
        <v>13</v>
      </c>
      <c r="P224">
        <f>ROUND(G224*H224*VLOOKUP(D224,Table2[#All],2,FALSE),0)</f>
        <v>4745</v>
      </c>
      <c r="Q224">
        <f>Table4[[#This Row],[Quantity]]*Table4[[#This Row],[Unit Price]]</f>
        <v>7300</v>
      </c>
      <c r="R224">
        <f>Table9[[#This Row],[Sales Revenue]]-Table9[[#This Row],[Total cost]]</f>
        <v>2555</v>
      </c>
    </row>
    <row r="225" spans="1:18" x14ac:dyDescent="0.35">
      <c r="A225">
        <v>224</v>
      </c>
      <c r="B225" t="s">
        <v>270</v>
      </c>
      <c r="C225" t="s">
        <v>21</v>
      </c>
      <c r="D225" t="s">
        <v>83</v>
      </c>
      <c r="E225" s="1">
        <v>45452</v>
      </c>
      <c r="F225" s="1">
        <v>45462</v>
      </c>
      <c r="G225">
        <v>7</v>
      </c>
      <c r="H225">
        <v>56</v>
      </c>
      <c r="I225" t="s">
        <v>28</v>
      </c>
      <c r="J225" t="s">
        <v>33</v>
      </c>
      <c r="K225" t="s">
        <v>29</v>
      </c>
      <c r="L225" t="str">
        <f t="shared" si="12"/>
        <v>2024</v>
      </c>
      <c r="M225" t="str">
        <f t="shared" si="13"/>
        <v>Jun</v>
      </c>
      <c r="N225" t="str">
        <f t="shared" si="14"/>
        <v>Sun</v>
      </c>
      <c r="O225">
        <f t="shared" si="15"/>
        <v>10</v>
      </c>
      <c r="P225">
        <f>ROUND(G225*H225*VLOOKUP(D225,Table2[#All],2,FALSE),0)</f>
        <v>314</v>
      </c>
      <c r="Q225">
        <f>Table4[[#This Row],[Quantity]]*Table4[[#This Row],[Unit Price]]</f>
        <v>392</v>
      </c>
      <c r="R225">
        <f>Table9[[#This Row],[Sales Revenue]]-Table9[[#This Row],[Total cost]]</f>
        <v>78</v>
      </c>
    </row>
    <row r="226" spans="1:18" x14ac:dyDescent="0.35">
      <c r="A226">
        <v>225</v>
      </c>
      <c r="B226" t="s">
        <v>271</v>
      </c>
      <c r="C226" t="s">
        <v>21</v>
      </c>
      <c r="D226" t="s">
        <v>40</v>
      </c>
      <c r="E226" s="1">
        <v>45425</v>
      </c>
      <c r="F226" s="1">
        <v>45428</v>
      </c>
      <c r="G226">
        <v>9</v>
      </c>
      <c r="H226">
        <v>967</v>
      </c>
      <c r="I226" t="s">
        <v>28</v>
      </c>
      <c r="J226" t="s">
        <v>33</v>
      </c>
      <c r="K226" t="s">
        <v>15</v>
      </c>
      <c r="L226" t="str">
        <f t="shared" si="12"/>
        <v>2024</v>
      </c>
      <c r="M226" t="str">
        <f t="shared" si="13"/>
        <v>May</v>
      </c>
      <c r="N226" t="str">
        <f t="shared" si="14"/>
        <v>Mon</v>
      </c>
      <c r="O226">
        <f t="shared" si="15"/>
        <v>3</v>
      </c>
      <c r="P226">
        <f>ROUND(G226*H226*VLOOKUP(D226,Table2[#All],2,FALSE),0)</f>
        <v>5657</v>
      </c>
      <c r="Q226">
        <f>Table4[[#This Row],[Quantity]]*Table4[[#This Row],[Unit Price]]</f>
        <v>8703</v>
      </c>
      <c r="R226">
        <f>Table9[[#This Row],[Sales Revenue]]-Table9[[#This Row],[Total cost]]</f>
        <v>3046</v>
      </c>
    </row>
    <row r="227" spans="1:18" x14ac:dyDescent="0.35">
      <c r="A227">
        <v>226</v>
      </c>
      <c r="B227" t="s">
        <v>272</v>
      </c>
      <c r="C227" t="s">
        <v>24</v>
      </c>
      <c r="D227" t="s">
        <v>25</v>
      </c>
      <c r="E227" s="1">
        <v>45370</v>
      </c>
      <c r="F227" s="1">
        <v>45390</v>
      </c>
      <c r="G227">
        <v>4</v>
      </c>
      <c r="H227">
        <v>347</v>
      </c>
      <c r="I227" t="s">
        <v>28</v>
      </c>
      <c r="J227" t="s">
        <v>551</v>
      </c>
      <c r="K227" t="s">
        <v>19</v>
      </c>
      <c r="L227" t="str">
        <f t="shared" si="12"/>
        <v>2024</v>
      </c>
      <c r="M227" t="str">
        <f t="shared" si="13"/>
        <v>Mar</v>
      </c>
      <c r="N227" t="str">
        <f t="shared" si="14"/>
        <v>Tue</v>
      </c>
      <c r="O227">
        <f t="shared" si="15"/>
        <v>20</v>
      </c>
      <c r="P227">
        <f>ROUND(G227*H227*VLOOKUP(D227,Table2[#All],2,FALSE),0)</f>
        <v>763</v>
      </c>
      <c r="Q227">
        <f>Table4[[#This Row],[Quantity]]*Table4[[#This Row],[Unit Price]]</f>
        <v>1388</v>
      </c>
      <c r="R227">
        <f>Table9[[#This Row],[Sales Revenue]]-Table9[[#This Row],[Total cost]]</f>
        <v>625</v>
      </c>
    </row>
    <row r="228" spans="1:18" x14ac:dyDescent="0.35">
      <c r="A228">
        <v>227</v>
      </c>
      <c r="B228" t="s">
        <v>273</v>
      </c>
      <c r="C228" t="s">
        <v>21</v>
      </c>
      <c r="D228" t="s">
        <v>22</v>
      </c>
      <c r="E228" s="1">
        <v>45573</v>
      </c>
      <c r="F228" s="1">
        <v>45582</v>
      </c>
      <c r="G228">
        <v>6</v>
      </c>
      <c r="H228">
        <v>273</v>
      </c>
      <c r="I228" t="s">
        <v>28</v>
      </c>
      <c r="J228" t="s">
        <v>549</v>
      </c>
      <c r="K228" t="s">
        <v>46</v>
      </c>
      <c r="L228" t="str">
        <f t="shared" si="12"/>
        <v>2024</v>
      </c>
      <c r="M228" t="str">
        <f t="shared" si="13"/>
        <v>Oct</v>
      </c>
      <c r="N228" t="str">
        <f t="shared" si="14"/>
        <v>Tue</v>
      </c>
      <c r="O228">
        <f t="shared" si="15"/>
        <v>9</v>
      </c>
      <c r="P228">
        <f>ROUND(G228*H228*VLOOKUP(D228,Table2[#All],2,FALSE),0)</f>
        <v>1229</v>
      </c>
      <c r="Q228">
        <f>Table4[[#This Row],[Quantity]]*Table4[[#This Row],[Unit Price]]</f>
        <v>1638</v>
      </c>
      <c r="R228">
        <f>Table9[[#This Row],[Sales Revenue]]-Table9[[#This Row],[Total cost]]</f>
        <v>409</v>
      </c>
    </row>
    <row r="229" spans="1:18" x14ac:dyDescent="0.35">
      <c r="A229">
        <v>228</v>
      </c>
      <c r="B229" t="s">
        <v>274</v>
      </c>
      <c r="C229" t="s">
        <v>21</v>
      </c>
      <c r="D229" t="s">
        <v>52</v>
      </c>
      <c r="E229" s="1">
        <v>45620</v>
      </c>
      <c r="F229" s="1">
        <v>45623</v>
      </c>
      <c r="G229">
        <v>1</v>
      </c>
      <c r="H229">
        <v>546</v>
      </c>
      <c r="I229" t="s">
        <v>28</v>
      </c>
      <c r="J229" t="s">
        <v>551</v>
      </c>
      <c r="K229" t="s">
        <v>29</v>
      </c>
      <c r="L229" t="str">
        <f t="shared" si="12"/>
        <v>2024</v>
      </c>
      <c r="M229" t="str">
        <f t="shared" si="13"/>
        <v>Nov</v>
      </c>
      <c r="N229" t="str">
        <f t="shared" si="14"/>
        <v>Sun</v>
      </c>
      <c r="O229">
        <f t="shared" si="15"/>
        <v>3</v>
      </c>
      <c r="P229">
        <f>ROUND(G229*H229*VLOOKUP(D229,Table2[#All],2,FALSE),0)</f>
        <v>382</v>
      </c>
      <c r="Q229">
        <f>Table4[[#This Row],[Quantity]]*Table4[[#This Row],[Unit Price]]</f>
        <v>546</v>
      </c>
      <c r="R229">
        <f>Table9[[#This Row],[Sales Revenue]]-Table9[[#This Row],[Total cost]]</f>
        <v>164</v>
      </c>
    </row>
    <row r="230" spans="1:18" x14ac:dyDescent="0.35">
      <c r="A230">
        <v>229</v>
      </c>
      <c r="B230" t="s">
        <v>275</v>
      </c>
      <c r="C230" t="s">
        <v>12</v>
      </c>
      <c r="D230" t="s">
        <v>13</v>
      </c>
      <c r="E230" s="1">
        <v>45503</v>
      </c>
      <c r="F230" s="1">
        <v>45514</v>
      </c>
      <c r="G230">
        <v>3</v>
      </c>
      <c r="H230">
        <v>872</v>
      </c>
      <c r="I230" t="s">
        <v>14</v>
      </c>
      <c r="J230" t="s">
        <v>33</v>
      </c>
      <c r="K230" t="s">
        <v>29</v>
      </c>
      <c r="L230" t="str">
        <f t="shared" si="12"/>
        <v>2024</v>
      </c>
      <c r="M230" t="str">
        <f t="shared" si="13"/>
        <v>Jul</v>
      </c>
      <c r="N230" t="str">
        <f t="shared" si="14"/>
        <v>Tue</v>
      </c>
      <c r="O230">
        <f t="shared" si="15"/>
        <v>11</v>
      </c>
      <c r="P230">
        <f>ROUND(G230*H230*VLOOKUP(D230,Table2[#All],2,FALSE),0)</f>
        <v>1962</v>
      </c>
      <c r="Q230">
        <f>Table4[[#This Row],[Quantity]]*Table4[[#This Row],[Unit Price]]</f>
        <v>2616</v>
      </c>
      <c r="R230">
        <f>Table9[[#This Row],[Sales Revenue]]-Table9[[#This Row],[Total cost]]</f>
        <v>654</v>
      </c>
    </row>
    <row r="231" spans="1:18" x14ac:dyDescent="0.35">
      <c r="A231">
        <v>230</v>
      </c>
      <c r="B231" t="s">
        <v>276</v>
      </c>
      <c r="C231" t="s">
        <v>21</v>
      </c>
      <c r="D231" t="s">
        <v>40</v>
      </c>
      <c r="E231" s="1">
        <v>45403</v>
      </c>
      <c r="F231" s="1">
        <v>45410</v>
      </c>
      <c r="G231">
        <v>9</v>
      </c>
      <c r="H231">
        <v>476</v>
      </c>
      <c r="I231" t="s">
        <v>28</v>
      </c>
      <c r="J231" t="s">
        <v>547</v>
      </c>
      <c r="K231" t="s">
        <v>46</v>
      </c>
      <c r="L231" t="str">
        <f t="shared" si="12"/>
        <v>2024</v>
      </c>
      <c r="M231" t="str">
        <f t="shared" si="13"/>
        <v>Apr</v>
      </c>
      <c r="N231" t="str">
        <f t="shared" si="14"/>
        <v>Sun</v>
      </c>
      <c r="O231">
        <f t="shared" si="15"/>
        <v>7</v>
      </c>
      <c r="P231">
        <f>ROUND(G231*H231*VLOOKUP(D231,Table2[#All],2,FALSE),0)</f>
        <v>2785</v>
      </c>
      <c r="Q231">
        <f>Table4[[#This Row],[Quantity]]*Table4[[#This Row],[Unit Price]]</f>
        <v>4284</v>
      </c>
      <c r="R231">
        <f>Table9[[#This Row],[Sales Revenue]]-Table9[[#This Row],[Total cost]]</f>
        <v>1499</v>
      </c>
    </row>
    <row r="232" spans="1:18" x14ac:dyDescent="0.35">
      <c r="A232">
        <v>231</v>
      </c>
      <c r="B232" t="s">
        <v>277</v>
      </c>
      <c r="C232" t="s">
        <v>17</v>
      </c>
      <c r="D232" t="s">
        <v>44</v>
      </c>
      <c r="E232" s="1">
        <v>45629</v>
      </c>
      <c r="F232" s="1">
        <v>45638</v>
      </c>
      <c r="G232">
        <v>8</v>
      </c>
      <c r="H232">
        <v>26</v>
      </c>
      <c r="I232" t="s">
        <v>28</v>
      </c>
      <c r="J232" t="s">
        <v>551</v>
      </c>
      <c r="K232" t="s">
        <v>29</v>
      </c>
      <c r="L232" t="str">
        <f t="shared" si="12"/>
        <v>2024</v>
      </c>
      <c r="M232" t="str">
        <f t="shared" si="13"/>
        <v>Dec</v>
      </c>
      <c r="N232" t="str">
        <f t="shared" si="14"/>
        <v>Tue</v>
      </c>
      <c r="O232">
        <f t="shared" si="15"/>
        <v>9</v>
      </c>
      <c r="P232">
        <f>ROUND(G232*H232*VLOOKUP(D232,Table2[#All],2,FALSE),0)</f>
        <v>125</v>
      </c>
      <c r="Q232">
        <f>Table4[[#This Row],[Quantity]]*Table4[[#This Row],[Unit Price]]</f>
        <v>208</v>
      </c>
      <c r="R232">
        <f>Table9[[#This Row],[Sales Revenue]]-Table9[[#This Row],[Total cost]]</f>
        <v>83</v>
      </c>
    </row>
    <row r="233" spans="1:18" x14ac:dyDescent="0.35">
      <c r="A233">
        <v>232</v>
      </c>
      <c r="B233" t="s">
        <v>278</v>
      </c>
      <c r="C233" t="s">
        <v>12</v>
      </c>
      <c r="D233" t="s">
        <v>36</v>
      </c>
      <c r="E233" s="1">
        <v>45649</v>
      </c>
      <c r="F233" s="1">
        <v>45662</v>
      </c>
      <c r="G233">
        <v>7</v>
      </c>
      <c r="H233">
        <v>835</v>
      </c>
      <c r="I233" t="s">
        <v>14</v>
      </c>
      <c r="J233" t="s">
        <v>551</v>
      </c>
      <c r="K233" t="s">
        <v>46</v>
      </c>
      <c r="L233" t="str">
        <f t="shared" si="12"/>
        <v>2024</v>
      </c>
      <c r="M233" t="str">
        <f t="shared" si="13"/>
        <v>Dec</v>
      </c>
      <c r="N233" t="str">
        <f t="shared" si="14"/>
        <v>Mon</v>
      </c>
      <c r="O233">
        <f t="shared" si="15"/>
        <v>13</v>
      </c>
      <c r="P233">
        <f>ROUND(G233*H233*VLOOKUP(D233,Table2[#All],2,FALSE),0)</f>
        <v>4676</v>
      </c>
      <c r="Q233">
        <f>Table4[[#This Row],[Quantity]]*Table4[[#This Row],[Unit Price]]</f>
        <v>5845</v>
      </c>
      <c r="R233">
        <f>Table9[[#This Row],[Sales Revenue]]-Table9[[#This Row],[Total cost]]</f>
        <v>1169</v>
      </c>
    </row>
    <row r="234" spans="1:18" x14ac:dyDescent="0.35">
      <c r="A234">
        <v>233</v>
      </c>
      <c r="B234" t="s">
        <v>279</v>
      </c>
      <c r="C234" t="s">
        <v>31</v>
      </c>
      <c r="D234" t="s">
        <v>50</v>
      </c>
      <c r="E234" s="1">
        <v>45332</v>
      </c>
      <c r="F234" s="1">
        <v>45345</v>
      </c>
      <c r="G234">
        <v>6</v>
      </c>
      <c r="H234">
        <v>992</v>
      </c>
      <c r="I234" t="s">
        <v>28</v>
      </c>
      <c r="J234" t="s">
        <v>550</v>
      </c>
      <c r="K234" t="s">
        <v>15</v>
      </c>
      <c r="L234" t="str">
        <f t="shared" si="12"/>
        <v>2024</v>
      </c>
      <c r="M234" t="str">
        <f t="shared" si="13"/>
        <v>Feb</v>
      </c>
      <c r="N234" t="str">
        <f t="shared" si="14"/>
        <v>Sat</v>
      </c>
      <c r="O234">
        <f t="shared" si="15"/>
        <v>13</v>
      </c>
      <c r="P234">
        <f>ROUND(G234*H234*VLOOKUP(D234,Table2[#All],2,FALSE),0)</f>
        <v>4166</v>
      </c>
      <c r="Q234">
        <f>Table4[[#This Row],[Quantity]]*Table4[[#This Row],[Unit Price]]</f>
        <v>5952</v>
      </c>
      <c r="R234">
        <f>Table9[[#This Row],[Sales Revenue]]-Table9[[#This Row],[Total cost]]</f>
        <v>1786</v>
      </c>
    </row>
    <row r="235" spans="1:18" x14ac:dyDescent="0.35">
      <c r="A235">
        <v>234</v>
      </c>
      <c r="B235" t="s">
        <v>280</v>
      </c>
      <c r="C235" t="s">
        <v>21</v>
      </c>
      <c r="D235" t="s">
        <v>54</v>
      </c>
      <c r="E235" s="1">
        <v>45445</v>
      </c>
      <c r="F235" s="1">
        <v>45454</v>
      </c>
      <c r="G235">
        <v>2</v>
      </c>
      <c r="H235">
        <v>679</v>
      </c>
      <c r="I235" t="s">
        <v>14</v>
      </c>
      <c r="J235" t="s">
        <v>549</v>
      </c>
      <c r="K235" t="s">
        <v>15</v>
      </c>
      <c r="L235" t="str">
        <f t="shared" si="12"/>
        <v>2024</v>
      </c>
      <c r="M235" t="str">
        <f t="shared" si="13"/>
        <v>Jun</v>
      </c>
      <c r="N235" t="str">
        <f t="shared" si="14"/>
        <v>Sun</v>
      </c>
      <c r="O235">
        <f t="shared" si="15"/>
        <v>9</v>
      </c>
      <c r="P235">
        <f>ROUND(G235*H235*VLOOKUP(D235,Table2[#All],2,FALSE),0)</f>
        <v>951</v>
      </c>
      <c r="Q235">
        <f>Table4[[#This Row],[Quantity]]*Table4[[#This Row],[Unit Price]]</f>
        <v>1358</v>
      </c>
      <c r="R235">
        <f>Table9[[#This Row],[Sales Revenue]]-Table9[[#This Row],[Total cost]]</f>
        <v>407</v>
      </c>
    </row>
    <row r="236" spans="1:18" x14ac:dyDescent="0.35">
      <c r="A236">
        <v>235</v>
      </c>
      <c r="B236" t="s">
        <v>281</v>
      </c>
      <c r="C236" t="s">
        <v>24</v>
      </c>
      <c r="D236" t="s">
        <v>38</v>
      </c>
      <c r="E236" s="1">
        <v>45485</v>
      </c>
      <c r="F236" s="1">
        <v>45498</v>
      </c>
      <c r="G236">
        <v>9</v>
      </c>
      <c r="H236">
        <v>497</v>
      </c>
      <c r="I236" t="s">
        <v>28</v>
      </c>
      <c r="J236" t="s">
        <v>551</v>
      </c>
      <c r="K236" t="s">
        <v>46</v>
      </c>
      <c r="L236" t="str">
        <f t="shared" si="12"/>
        <v>2024</v>
      </c>
      <c r="M236" t="str">
        <f t="shared" si="13"/>
        <v>Jul</v>
      </c>
      <c r="N236" t="str">
        <f t="shared" si="14"/>
        <v>Fri</v>
      </c>
      <c r="O236">
        <f t="shared" si="15"/>
        <v>13</v>
      </c>
      <c r="P236">
        <f>ROUND(G236*H236*VLOOKUP(D236,Table2[#All],2,FALSE),0)</f>
        <v>2237</v>
      </c>
      <c r="Q236">
        <f>Table4[[#This Row],[Quantity]]*Table4[[#This Row],[Unit Price]]</f>
        <v>4473</v>
      </c>
      <c r="R236">
        <f>Table9[[#This Row],[Sales Revenue]]-Table9[[#This Row],[Total cost]]</f>
        <v>2236</v>
      </c>
    </row>
    <row r="237" spans="1:18" x14ac:dyDescent="0.35">
      <c r="A237">
        <v>236</v>
      </c>
      <c r="B237" t="s">
        <v>282</v>
      </c>
      <c r="C237" t="s">
        <v>21</v>
      </c>
      <c r="D237" t="s">
        <v>40</v>
      </c>
      <c r="E237" s="1">
        <v>45547</v>
      </c>
      <c r="F237" s="1">
        <v>45555</v>
      </c>
      <c r="G237">
        <v>7</v>
      </c>
      <c r="H237">
        <v>670</v>
      </c>
      <c r="I237" t="s">
        <v>28</v>
      </c>
      <c r="J237" t="s">
        <v>549</v>
      </c>
      <c r="K237" t="s">
        <v>46</v>
      </c>
      <c r="L237" t="str">
        <f t="shared" si="12"/>
        <v>2024</v>
      </c>
      <c r="M237" t="str">
        <f t="shared" si="13"/>
        <v>Sep</v>
      </c>
      <c r="N237" t="str">
        <f t="shared" si="14"/>
        <v>Thu</v>
      </c>
      <c r="O237">
        <f t="shared" si="15"/>
        <v>8</v>
      </c>
      <c r="P237">
        <f>ROUND(G237*H237*VLOOKUP(D237,Table2[#All],2,FALSE),0)</f>
        <v>3049</v>
      </c>
      <c r="Q237">
        <f>Table4[[#This Row],[Quantity]]*Table4[[#This Row],[Unit Price]]</f>
        <v>4690</v>
      </c>
      <c r="R237">
        <f>Table9[[#This Row],[Sales Revenue]]-Table9[[#This Row],[Total cost]]</f>
        <v>1641</v>
      </c>
    </row>
    <row r="238" spans="1:18" x14ac:dyDescent="0.35">
      <c r="A238">
        <v>237</v>
      </c>
      <c r="B238" t="s">
        <v>283</v>
      </c>
      <c r="C238" t="s">
        <v>31</v>
      </c>
      <c r="D238" t="s">
        <v>76</v>
      </c>
      <c r="E238" s="1">
        <v>45330</v>
      </c>
      <c r="F238" s="1">
        <v>45343</v>
      </c>
      <c r="G238">
        <v>5</v>
      </c>
      <c r="H238">
        <v>930</v>
      </c>
      <c r="I238" t="s">
        <v>28</v>
      </c>
      <c r="J238" t="s">
        <v>33</v>
      </c>
      <c r="K238" t="s">
        <v>19</v>
      </c>
      <c r="L238" t="str">
        <f t="shared" si="12"/>
        <v>2024</v>
      </c>
      <c r="M238" t="str">
        <f t="shared" si="13"/>
        <v>Feb</v>
      </c>
      <c r="N238" t="str">
        <f t="shared" si="14"/>
        <v>Thu</v>
      </c>
      <c r="O238">
        <f t="shared" si="15"/>
        <v>13</v>
      </c>
      <c r="P238">
        <f>ROUND(G238*H238*VLOOKUP(D238,Table2[#All],2,FALSE),0)</f>
        <v>3488</v>
      </c>
      <c r="Q238">
        <f>Table4[[#This Row],[Quantity]]*Table4[[#This Row],[Unit Price]]</f>
        <v>4650</v>
      </c>
      <c r="R238">
        <f>Table9[[#This Row],[Sales Revenue]]-Table9[[#This Row],[Total cost]]</f>
        <v>1162</v>
      </c>
    </row>
    <row r="239" spans="1:18" x14ac:dyDescent="0.35">
      <c r="A239">
        <v>238</v>
      </c>
      <c r="B239" t="s">
        <v>284</v>
      </c>
      <c r="C239" t="s">
        <v>12</v>
      </c>
      <c r="D239" t="s">
        <v>58</v>
      </c>
      <c r="E239" s="1">
        <v>45453</v>
      </c>
      <c r="F239" s="1">
        <v>45462</v>
      </c>
      <c r="G239">
        <v>1</v>
      </c>
      <c r="H239">
        <v>994</v>
      </c>
      <c r="I239" t="s">
        <v>14</v>
      </c>
      <c r="J239" t="s">
        <v>551</v>
      </c>
      <c r="K239" t="s">
        <v>15</v>
      </c>
      <c r="L239" t="str">
        <f t="shared" si="12"/>
        <v>2024</v>
      </c>
      <c r="M239" t="str">
        <f t="shared" si="13"/>
        <v>Jun</v>
      </c>
      <c r="N239" t="str">
        <f t="shared" si="14"/>
        <v>Mon</v>
      </c>
      <c r="O239">
        <f t="shared" si="15"/>
        <v>9</v>
      </c>
      <c r="P239">
        <f>ROUND(G239*H239*VLOOKUP(D239,Table2[#All],2,FALSE),0)</f>
        <v>845</v>
      </c>
      <c r="Q239">
        <f>Table4[[#This Row],[Quantity]]*Table4[[#This Row],[Unit Price]]</f>
        <v>994</v>
      </c>
      <c r="R239">
        <f>Table9[[#This Row],[Sales Revenue]]-Table9[[#This Row],[Total cost]]</f>
        <v>149</v>
      </c>
    </row>
    <row r="240" spans="1:18" x14ac:dyDescent="0.35">
      <c r="A240">
        <v>239</v>
      </c>
      <c r="B240" t="s">
        <v>285</v>
      </c>
      <c r="C240" t="s">
        <v>17</v>
      </c>
      <c r="D240" t="s">
        <v>56</v>
      </c>
      <c r="E240" s="1">
        <v>45488</v>
      </c>
      <c r="F240" s="1">
        <v>45501</v>
      </c>
      <c r="G240">
        <v>3</v>
      </c>
      <c r="H240">
        <v>819</v>
      </c>
      <c r="I240" t="s">
        <v>28</v>
      </c>
      <c r="J240" t="s">
        <v>33</v>
      </c>
      <c r="K240" t="s">
        <v>15</v>
      </c>
      <c r="L240" t="str">
        <f t="shared" si="12"/>
        <v>2024</v>
      </c>
      <c r="M240" t="str">
        <f t="shared" si="13"/>
        <v>Jul</v>
      </c>
      <c r="N240" t="str">
        <f t="shared" si="14"/>
        <v>Mon</v>
      </c>
      <c r="O240">
        <f t="shared" si="15"/>
        <v>13</v>
      </c>
      <c r="P240">
        <f>ROUND(G240*H240*VLOOKUP(D240,Table2[#All],2,FALSE),0)</f>
        <v>1351</v>
      </c>
      <c r="Q240">
        <f>Table4[[#This Row],[Quantity]]*Table4[[#This Row],[Unit Price]]</f>
        <v>2457</v>
      </c>
      <c r="R240">
        <f>Table9[[#This Row],[Sales Revenue]]-Table9[[#This Row],[Total cost]]</f>
        <v>1106</v>
      </c>
    </row>
    <row r="241" spans="1:18" x14ac:dyDescent="0.35">
      <c r="A241">
        <v>240</v>
      </c>
      <c r="B241" t="s">
        <v>286</v>
      </c>
      <c r="C241" t="s">
        <v>17</v>
      </c>
      <c r="D241" t="s">
        <v>60</v>
      </c>
      <c r="E241" s="1">
        <v>45596</v>
      </c>
      <c r="F241" s="1">
        <v>45610</v>
      </c>
      <c r="G241">
        <v>7</v>
      </c>
      <c r="H241">
        <v>802</v>
      </c>
      <c r="I241" t="s">
        <v>28</v>
      </c>
      <c r="J241" t="s">
        <v>547</v>
      </c>
      <c r="K241" t="s">
        <v>19</v>
      </c>
      <c r="L241" t="str">
        <f t="shared" si="12"/>
        <v>2024</v>
      </c>
      <c r="M241" t="str">
        <f t="shared" si="13"/>
        <v>Oct</v>
      </c>
      <c r="N241" t="str">
        <f t="shared" si="14"/>
        <v>Thu</v>
      </c>
      <c r="O241">
        <f t="shared" si="15"/>
        <v>14</v>
      </c>
      <c r="P241">
        <f>ROUND(G241*H241*VLOOKUP(D241,Table2[#All],2,FALSE),0)</f>
        <v>3649</v>
      </c>
      <c r="Q241">
        <f>Table4[[#This Row],[Quantity]]*Table4[[#This Row],[Unit Price]]</f>
        <v>5614</v>
      </c>
      <c r="R241">
        <f>Table9[[#This Row],[Sales Revenue]]-Table9[[#This Row],[Total cost]]</f>
        <v>1965</v>
      </c>
    </row>
    <row r="242" spans="1:18" x14ac:dyDescent="0.35">
      <c r="A242">
        <v>241</v>
      </c>
      <c r="B242" t="s">
        <v>287</v>
      </c>
      <c r="C242" t="s">
        <v>21</v>
      </c>
      <c r="D242" t="s">
        <v>40</v>
      </c>
      <c r="E242" s="1">
        <v>45334</v>
      </c>
      <c r="F242" s="1">
        <v>45345</v>
      </c>
      <c r="G242">
        <v>5</v>
      </c>
      <c r="H242">
        <v>167</v>
      </c>
      <c r="I242" t="s">
        <v>28</v>
      </c>
      <c r="J242" t="s">
        <v>550</v>
      </c>
      <c r="K242" t="s">
        <v>29</v>
      </c>
      <c r="L242" t="str">
        <f t="shared" si="12"/>
        <v>2024</v>
      </c>
      <c r="M242" t="str">
        <f t="shared" si="13"/>
        <v>Feb</v>
      </c>
      <c r="N242" t="str">
        <f t="shared" si="14"/>
        <v>Mon</v>
      </c>
      <c r="O242">
        <f t="shared" si="15"/>
        <v>11</v>
      </c>
      <c r="P242">
        <f>ROUND(G242*H242*VLOOKUP(D242,Table2[#All],2,FALSE),0)</f>
        <v>543</v>
      </c>
      <c r="Q242">
        <f>Table4[[#This Row],[Quantity]]*Table4[[#This Row],[Unit Price]]</f>
        <v>835</v>
      </c>
      <c r="R242">
        <f>Table9[[#This Row],[Sales Revenue]]-Table9[[#This Row],[Total cost]]</f>
        <v>292</v>
      </c>
    </row>
    <row r="243" spans="1:18" x14ac:dyDescent="0.35">
      <c r="A243">
        <v>242</v>
      </c>
      <c r="B243" t="s">
        <v>288</v>
      </c>
      <c r="C243" t="s">
        <v>17</v>
      </c>
      <c r="D243" t="s">
        <v>18</v>
      </c>
      <c r="E243" s="1">
        <v>45597</v>
      </c>
      <c r="F243" s="1">
        <v>45602</v>
      </c>
      <c r="G243">
        <v>10</v>
      </c>
      <c r="H243">
        <v>813</v>
      </c>
      <c r="I243" t="s">
        <v>14</v>
      </c>
      <c r="J243" t="s">
        <v>547</v>
      </c>
      <c r="K243" t="s">
        <v>15</v>
      </c>
      <c r="L243" t="str">
        <f t="shared" si="12"/>
        <v>2024</v>
      </c>
      <c r="M243" t="str">
        <f t="shared" si="13"/>
        <v>Nov</v>
      </c>
      <c r="N243" t="str">
        <f t="shared" si="14"/>
        <v>Fri</v>
      </c>
      <c r="O243">
        <f t="shared" si="15"/>
        <v>5</v>
      </c>
      <c r="P243">
        <f>ROUND(G243*H243*VLOOKUP(D243,Table2[#All],2,FALSE),0)</f>
        <v>4065</v>
      </c>
      <c r="Q243">
        <f>Table4[[#This Row],[Quantity]]*Table4[[#This Row],[Unit Price]]</f>
        <v>8130</v>
      </c>
      <c r="R243">
        <f>Table9[[#This Row],[Sales Revenue]]-Table9[[#This Row],[Total cost]]</f>
        <v>4065</v>
      </c>
    </row>
    <row r="244" spans="1:18" x14ac:dyDescent="0.35">
      <c r="A244">
        <v>243</v>
      </c>
      <c r="B244" t="s">
        <v>289</v>
      </c>
      <c r="C244" t="s">
        <v>31</v>
      </c>
      <c r="D244" t="s">
        <v>50</v>
      </c>
      <c r="E244" s="1">
        <v>45490</v>
      </c>
      <c r="F244" s="1">
        <v>45496</v>
      </c>
      <c r="G244">
        <v>2</v>
      </c>
      <c r="H244">
        <v>752</v>
      </c>
      <c r="I244" t="s">
        <v>28</v>
      </c>
      <c r="J244" t="s">
        <v>33</v>
      </c>
      <c r="K244" t="s">
        <v>19</v>
      </c>
      <c r="L244" t="str">
        <f t="shared" si="12"/>
        <v>2024</v>
      </c>
      <c r="M244" t="str">
        <f t="shared" si="13"/>
        <v>Jul</v>
      </c>
      <c r="N244" t="str">
        <f t="shared" si="14"/>
        <v>Wed</v>
      </c>
      <c r="O244">
        <f t="shared" si="15"/>
        <v>6</v>
      </c>
      <c r="P244">
        <f>ROUND(G244*H244*VLOOKUP(D244,Table2[#All],2,FALSE),0)</f>
        <v>1053</v>
      </c>
      <c r="Q244">
        <f>Table4[[#This Row],[Quantity]]*Table4[[#This Row],[Unit Price]]</f>
        <v>1504</v>
      </c>
      <c r="R244">
        <f>Table9[[#This Row],[Sales Revenue]]-Table9[[#This Row],[Total cost]]</f>
        <v>451</v>
      </c>
    </row>
    <row r="245" spans="1:18" x14ac:dyDescent="0.35">
      <c r="A245">
        <v>244</v>
      </c>
      <c r="B245" t="s">
        <v>290</v>
      </c>
      <c r="C245" t="s">
        <v>31</v>
      </c>
      <c r="D245" t="s">
        <v>50</v>
      </c>
      <c r="E245" s="1">
        <v>45331</v>
      </c>
      <c r="F245" s="1">
        <v>45335</v>
      </c>
      <c r="G245">
        <v>6</v>
      </c>
      <c r="H245">
        <v>267</v>
      </c>
      <c r="I245" t="s">
        <v>28</v>
      </c>
      <c r="J245" t="s">
        <v>548</v>
      </c>
      <c r="K245" t="s">
        <v>29</v>
      </c>
      <c r="L245" t="str">
        <f t="shared" si="12"/>
        <v>2024</v>
      </c>
      <c r="M245" t="str">
        <f t="shared" si="13"/>
        <v>Feb</v>
      </c>
      <c r="N245" t="str">
        <f t="shared" si="14"/>
        <v>Fri</v>
      </c>
      <c r="O245">
        <f t="shared" si="15"/>
        <v>4</v>
      </c>
      <c r="P245">
        <f>ROUND(G245*H245*VLOOKUP(D245,Table2[#All],2,FALSE),0)</f>
        <v>1121</v>
      </c>
      <c r="Q245">
        <f>Table4[[#This Row],[Quantity]]*Table4[[#This Row],[Unit Price]]</f>
        <v>1602</v>
      </c>
      <c r="R245">
        <f>Table9[[#This Row],[Sales Revenue]]-Table9[[#This Row],[Total cost]]</f>
        <v>481</v>
      </c>
    </row>
    <row r="246" spans="1:18" x14ac:dyDescent="0.35">
      <c r="A246">
        <v>245</v>
      </c>
      <c r="B246" t="s">
        <v>291</v>
      </c>
      <c r="C246" t="s">
        <v>31</v>
      </c>
      <c r="D246" t="s">
        <v>32</v>
      </c>
      <c r="E246" s="1">
        <v>45486</v>
      </c>
      <c r="F246" s="1">
        <v>45492</v>
      </c>
      <c r="G246">
        <v>6</v>
      </c>
      <c r="H246">
        <v>460</v>
      </c>
      <c r="I246" t="s">
        <v>28</v>
      </c>
      <c r="J246" t="s">
        <v>547</v>
      </c>
      <c r="K246" t="s">
        <v>15</v>
      </c>
      <c r="L246" t="str">
        <f t="shared" si="12"/>
        <v>2024</v>
      </c>
      <c r="M246" t="str">
        <f t="shared" si="13"/>
        <v>Jul</v>
      </c>
      <c r="N246" t="str">
        <f t="shared" si="14"/>
        <v>Sat</v>
      </c>
      <c r="O246">
        <f t="shared" si="15"/>
        <v>6</v>
      </c>
      <c r="P246">
        <f>ROUND(G246*H246*VLOOKUP(D246,Table2[#All],2,FALSE),0)</f>
        <v>2070</v>
      </c>
      <c r="Q246">
        <f>Table4[[#This Row],[Quantity]]*Table4[[#This Row],[Unit Price]]</f>
        <v>2760</v>
      </c>
      <c r="R246">
        <f>Table9[[#This Row],[Sales Revenue]]-Table9[[#This Row],[Total cost]]</f>
        <v>690</v>
      </c>
    </row>
    <row r="247" spans="1:18" x14ac:dyDescent="0.35">
      <c r="A247">
        <v>246</v>
      </c>
      <c r="B247" t="s">
        <v>292</v>
      </c>
      <c r="C247" t="s">
        <v>31</v>
      </c>
      <c r="D247" t="s">
        <v>42</v>
      </c>
      <c r="E247" s="1">
        <v>45495</v>
      </c>
      <c r="F247" s="1">
        <v>45498</v>
      </c>
      <c r="G247">
        <v>6</v>
      </c>
      <c r="H247">
        <v>308</v>
      </c>
      <c r="I247" t="s">
        <v>28</v>
      </c>
      <c r="J247" t="s">
        <v>552</v>
      </c>
      <c r="K247" t="s">
        <v>29</v>
      </c>
      <c r="L247" t="str">
        <f t="shared" si="12"/>
        <v>2024</v>
      </c>
      <c r="M247" t="str">
        <f t="shared" si="13"/>
        <v>Jul</v>
      </c>
      <c r="N247" t="str">
        <f t="shared" si="14"/>
        <v>Mon</v>
      </c>
      <c r="O247">
        <f t="shared" si="15"/>
        <v>3</v>
      </c>
      <c r="P247">
        <f>ROUND(G247*H247*VLOOKUP(D247,Table2[#All],2,FALSE),0)</f>
        <v>1201</v>
      </c>
      <c r="Q247">
        <f>Table4[[#This Row],[Quantity]]*Table4[[#This Row],[Unit Price]]</f>
        <v>1848</v>
      </c>
      <c r="R247">
        <f>Table9[[#This Row],[Sales Revenue]]-Table9[[#This Row],[Total cost]]</f>
        <v>647</v>
      </c>
    </row>
    <row r="248" spans="1:18" x14ac:dyDescent="0.35">
      <c r="A248">
        <v>247</v>
      </c>
      <c r="B248" t="s">
        <v>293</v>
      </c>
      <c r="C248" t="s">
        <v>12</v>
      </c>
      <c r="D248" t="s">
        <v>36</v>
      </c>
      <c r="E248" s="1">
        <v>45394</v>
      </c>
      <c r="F248" s="1">
        <v>45403</v>
      </c>
      <c r="G248">
        <v>10</v>
      </c>
      <c r="H248">
        <v>568</v>
      </c>
      <c r="I248" t="s">
        <v>14</v>
      </c>
      <c r="J248" t="s">
        <v>548</v>
      </c>
      <c r="K248" t="s">
        <v>46</v>
      </c>
      <c r="L248" t="str">
        <f t="shared" si="12"/>
        <v>2024</v>
      </c>
      <c r="M248" t="str">
        <f t="shared" si="13"/>
        <v>Apr</v>
      </c>
      <c r="N248" t="str">
        <f t="shared" si="14"/>
        <v>Fri</v>
      </c>
      <c r="O248">
        <f t="shared" si="15"/>
        <v>9</v>
      </c>
      <c r="P248">
        <f>ROUND(G248*H248*VLOOKUP(D248,Table2[#All],2,FALSE),0)</f>
        <v>4544</v>
      </c>
      <c r="Q248">
        <f>Table4[[#This Row],[Quantity]]*Table4[[#This Row],[Unit Price]]</f>
        <v>5680</v>
      </c>
      <c r="R248">
        <f>Table9[[#This Row],[Sales Revenue]]-Table9[[#This Row],[Total cost]]</f>
        <v>1136</v>
      </c>
    </row>
    <row r="249" spans="1:18" x14ac:dyDescent="0.35">
      <c r="A249">
        <v>248</v>
      </c>
      <c r="B249" t="s">
        <v>294</v>
      </c>
      <c r="C249" t="s">
        <v>24</v>
      </c>
      <c r="D249" t="s">
        <v>100</v>
      </c>
      <c r="E249" s="1">
        <v>45616</v>
      </c>
      <c r="F249" s="1">
        <v>45638</v>
      </c>
      <c r="G249">
        <v>5</v>
      </c>
      <c r="H249">
        <v>257</v>
      </c>
      <c r="I249" t="s">
        <v>28</v>
      </c>
      <c r="J249" t="s">
        <v>547</v>
      </c>
      <c r="K249" t="s">
        <v>46</v>
      </c>
      <c r="L249" t="str">
        <f t="shared" si="12"/>
        <v>2024</v>
      </c>
      <c r="M249" t="str">
        <f t="shared" si="13"/>
        <v>Nov</v>
      </c>
      <c r="N249" t="str">
        <f t="shared" si="14"/>
        <v>Wed</v>
      </c>
      <c r="O249">
        <f t="shared" si="15"/>
        <v>22</v>
      </c>
      <c r="P249">
        <f>ROUND(G249*H249*VLOOKUP(D249,Table2[#All],2,FALSE),0)</f>
        <v>771</v>
      </c>
      <c r="Q249">
        <f>Table4[[#This Row],[Quantity]]*Table4[[#This Row],[Unit Price]]</f>
        <v>1285</v>
      </c>
      <c r="R249">
        <f>Table9[[#This Row],[Sales Revenue]]-Table9[[#This Row],[Total cost]]</f>
        <v>514</v>
      </c>
    </row>
    <row r="250" spans="1:18" x14ac:dyDescent="0.35">
      <c r="A250">
        <v>249</v>
      </c>
      <c r="B250" t="s">
        <v>295</v>
      </c>
      <c r="C250" t="s">
        <v>17</v>
      </c>
      <c r="D250" t="s">
        <v>60</v>
      </c>
      <c r="E250" s="1">
        <v>45646</v>
      </c>
      <c r="F250" s="1">
        <v>45654</v>
      </c>
      <c r="G250">
        <v>7</v>
      </c>
      <c r="H250">
        <v>566</v>
      </c>
      <c r="I250" t="s">
        <v>28</v>
      </c>
      <c r="J250" t="s">
        <v>548</v>
      </c>
      <c r="K250" t="s">
        <v>15</v>
      </c>
      <c r="L250" t="str">
        <f t="shared" si="12"/>
        <v>2024</v>
      </c>
      <c r="M250" t="str">
        <f t="shared" si="13"/>
        <v>Dec</v>
      </c>
      <c r="N250" t="str">
        <f t="shared" si="14"/>
        <v>Fri</v>
      </c>
      <c r="O250">
        <f t="shared" si="15"/>
        <v>8</v>
      </c>
      <c r="P250">
        <f>ROUND(G250*H250*VLOOKUP(D250,Table2[#All],2,FALSE),0)</f>
        <v>2575</v>
      </c>
      <c r="Q250">
        <f>Table4[[#This Row],[Quantity]]*Table4[[#This Row],[Unit Price]]</f>
        <v>3962</v>
      </c>
      <c r="R250">
        <f>Table9[[#This Row],[Sales Revenue]]-Table9[[#This Row],[Total cost]]</f>
        <v>1387</v>
      </c>
    </row>
    <row r="251" spans="1:18" x14ac:dyDescent="0.35">
      <c r="A251">
        <v>250</v>
      </c>
      <c r="B251" t="s">
        <v>296</v>
      </c>
      <c r="C251" t="s">
        <v>17</v>
      </c>
      <c r="D251" t="s">
        <v>60</v>
      </c>
      <c r="E251" s="1">
        <v>45618</v>
      </c>
      <c r="F251" s="1">
        <v>45631</v>
      </c>
      <c r="G251">
        <v>2</v>
      </c>
      <c r="H251">
        <v>121</v>
      </c>
      <c r="I251" t="s">
        <v>28</v>
      </c>
      <c r="J251" t="s">
        <v>549</v>
      </c>
      <c r="K251" t="s">
        <v>46</v>
      </c>
      <c r="L251" t="str">
        <f t="shared" si="12"/>
        <v>2024</v>
      </c>
      <c r="M251" t="str">
        <f t="shared" si="13"/>
        <v>Nov</v>
      </c>
      <c r="N251" t="str">
        <f t="shared" si="14"/>
        <v>Fri</v>
      </c>
      <c r="O251">
        <f t="shared" si="15"/>
        <v>13</v>
      </c>
      <c r="P251">
        <f>ROUND(G251*H251*VLOOKUP(D251,Table2[#All],2,FALSE),0)</f>
        <v>157</v>
      </c>
      <c r="Q251">
        <f>Table4[[#This Row],[Quantity]]*Table4[[#This Row],[Unit Price]]</f>
        <v>242</v>
      </c>
      <c r="R251">
        <f>Table9[[#This Row],[Sales Revenue]]-Table9[[#This Row],[Total cost]]</f>
        <v>85</v>
      </c>
    </row>
    <row r="252" spans="1:18" x14ac:dyDescent="0.35">
      <c r="A252">
        <v>251</v>
      </c>
      <c r="B252" t="s">
        <v>297</v>
      </c>
      <c r="C252" t="s">
        <v>24</v>
      </c>
      <c r="D252" t="s">
        <v>115</v>
      </c>
      <c r="E252" s="1">
        <v>45297</v>
      </c>
      <c r="F252" s="1">
        <v>45305</v>
      </c>
      <c r="G252">
        <v>2</v>
      </c>
      <c r="H252">
        <v>274</v>
      </c>
      <c r="I252" t="s">
        <v>28</v>
      </c>
      <c r="J252" t="s">
        <v>548</v>
      </c>
      <c r="K252" t="s">
        <v>19</v>
      </c>
      <c r="L252" t="str">
        <f t="shared" si="12"/>
        <v>2024</v>
      </c>
      <c r="M252" t="str">
        <f t="shared" si="13"/>
        <v>Jan</v>
      </c>
      <c r="N252" t="str">
        <f t="shared" si="14"/>
        <v>Sat</v>
      </c>
      <c r="O252">
        <f t="shared" si="15"/>
        <v>8</v>
      </c>
      <c r="P252">
        <f>ROUND(G252*H252*VLOOKUP(D252,Table2[#All],2,FALSE),0)</f>
        <v>329</v>
      </c>
      <c r="Q252">
        <f>Table4[[#This Row],[Quantity]]*Table4[[#This Row],[Unit Price]]</f>
        <v>548</v>
      </c>
      <c r="R252">
        <f>Table9[[#This Row],[Sales Revenue]]-Table9[[#This Row],[Total cost]]</f>
        <v>219</v>
      </c>
    </row>
    <row r="253" spans="1:18" x14ac:dyDescent="0.35">
      <c r="A253">
        <v>252</v>
      </c>
      <c r="B253" t="s">
        <v>298</v>
      </c>
      <c r="C253" t="s">
        <v>12</v>
      </c>
      <c r="D253" t="s">
        <v>27</v>
      </c>
      <c r="E253" s="1">
        <v>45648</v>
      </c>
      <c r="F253" s="1">
        <v>45656</v>
      </c>
      <c r="G253">
        <v>8</v>
      </c>
      <c r="H253">
        <v>336</v>
      </c>
      <c r="I253" t="s">
        <v>14</v>
      </c>
      <c r="J253" t="s">
        <v>548</v>
      </c>
      <c r="K253" t="s">
        <v>19</v>
      </c>
      <c r="L253" t="str">
        <f t="shared" si="12"/>
        <v>2024</v>
      </c>
      <c r="M253" t="str">
        <f t="shared" si="13"/>
        <v>Dec</v>
      </c>
      <c r="N253" t="str">
        <f t="shared" si="14"/>
        <v>Sun</v>
      </c>
      <c r="O253">
        <f t="shared" si="15"/>
        <v>8</v>
      </c>
      <c r="P253">
        <f>ROUND(G253*H253*VLOOKUP(D253,Table2[#All],2,FALSE),0)</f>
        <v>1747</v>
      </c>
      <c r="Q253">
        <f>Table4[[#This Row],[Quantity]]*Table4[[#This Row],[Unit Price]]</f>
        <v>2688</v>
      </c>
      <c r="R253">
        <f>Table9[[#This Row],[Sales Revenue]]-Table9[[#This Row],[Total cost]]</f>
        <v>941</v>
      </c>
    </row>
    <row r="254" spans="1:18" x14ac:dyDescent="0.35">
      <c r="A254">
        <v>253</v>
      </c>
      <c r="B254" t="s">
        <v>299</v>
      </c>
      <c r="C254" t="s">
        <v>12</v>
      </c>
      <c r="D254" t="s">
        <v>13</v>
      </c>
      <c r="E254" s="1">
        <v>45467</v>
      </c>
      <c r="F254" s="1">
        <v>45472</v>
      </c>
      <c r="G254">
        <v>2</v>
      </c>
      <c r="H254">
        <v>703</v>
      </c>
      <c r="I254" t="s">
        <v>28</v>
      </c>
      <c r="J254" t="s">
        <v>549</v>
      </c>
      <c r="K254" t="s">
        <v>29</v>
      </c>
      <c r="L254" t="str">
        <f t="shared" si="12"/>
        <v>2024</v>
      </c>
      <c r="M254" t="str">
        <f t="shared" si="13"/>
        <v>Jun</v>
      </c>
      <c r="N254" t="str">
        <f t="shared" si="14"/>
        <v>Mon</v>
      </c>
      <c r="O254">
        <f t="shared" si="15"/>
        <v>5</v>
      </c>
      <c r="P254">
        <f>ROUND(G254*H254*VLOOKUP(D254,Table2[#All],2,FALSE),0)</f>
        <v>1055</v>
      </c>
      <c r="Q254">
        <f>Table4[[#This Row],[Quantity]]*Table4[[#This Row],[Unit Price]]</f>
        <v>1406</v>
      </c>
      <c r="R254">
        <f>Table9[[#This Row],[Sales Revenue]]-Table9[[#This Row],[Total cost]]</f>
        <v>351</v>
      </c>
    </row>
    <row r="255" spans="1:18" x14ac:dyDescent="0.35">
      <c r="A255">
        <v>254</v>
      </c>
      <c r="B255" t="s">
        <v>300</v>
      </c>
      <c r="C255" t="s">
        <v>12</v>
      </c>
      <c r="D255" t="s">
        <v>36</v>
      </c>
      <c r="E255" s="1">
        <v>45393</v>
      </c>
      <c r="F255" s="1">
        <v>45403</v>
      </c>
      <c r="G255">
        <v>8</v>
      </c>
      <c r="H255">
        <v>616</v>
      </c>
      <c r="I255" t="s">
        <v>14</v>
      </c>
      <c r="J255" t="s">
        <v>550</v>
      </c>
      <c r="K255" t="s">
        <v>29</v>
      </c>
      <c r="L255" t="str">
        <f t="shared" si="12"/>
        <v>2024</v>
      </c>
      <c r="M255" t="str">
        <f t="shared" si="13"/>
        <v>Apr</v>
      </c>
      <c r="N255" t="str">
        <f t="shared" si="14"/>
        <v>Thu</v>
      </c>
      <c r="O255">
        <f t="shared" si="15"/>
        <v>10</v>
      </c>
      <c r="P255">
        <f>ROUND(G255*H255*VLOOKUP(D255,Table2[#All],2,FALSE),0)</f>
        <v>3942</v>
      </c>
      <c r="Q255">
        <f>Table4[[#This Row],[Quantity]]*Table4[[#This Row],[Unit Price]]</f>
        <v>4928</v>
      </c>
      <c r="R255">
        <f>Table9[[#This Row],[Sales Revenue]]-Table9[[#This Row],[Total cost]]</f>
        <v>986</v>
      </c>
    </row>
    <row r="256" spans="1:18" x14ac:dyDescent="0.35">
      <c r="A256">
        <v>255</v>
      </c>
      <c r="B256" t="s">
        <v>301</v>
      </c>
      <c r="C256" t="s">
        <v>21</v>
      </c>
      <c r="D256" t="s">
        <v>54</v>
      </c>
      <c r="E256" s="1">
        <v>45434</v>
      </c>
      <c r="F256" s="1">
        <v>45448</v>
      </c>
      <c r="G256">
        <v>2</v>
      </c>
      <c r="H256">
        <v>601</v>
      </c>
      <c r="I256" t="s">
        <v>14</v>
      </c>
      <c r="J256" t="s">
        <v>548</v>
      </c>
      <c r="K256" t="s">
        <v>19</v>
      </c>
      <c r="L256" t="str">
        <f t="shared" si="12"/>
        <v>2024</v>
      </c>
      <c r="M256" t="str">
        <f t="shared" si="13"/>
        <v>May</v>
      </c>
      <c r="N256" t="str">
        <f t="shared" si="14"/>
        <v>Wed</v>
      </c>
      <c r="O256">
        <f t="shared" si="15"/>
        <v>14</v>
      </c>
      <c r="P256">
        <f>ROUND(G256*H256*VLOOKUP(D256,Table2[#All],2,FALSE),0)</f>
        <v>841</v>
      </c>
      <c r="Q256">
        <f>Table4[[#This Row],[Quantity]]*Table4[[#This Row],[Unit Price]]</f>
        <v>1202</v>
      </c>
      <c r="R256">
        <f>Table9[[#This Row],[Sales Revenue]]-Table9[[#This Row],[Total cost]]</f>
        <v>361</v>
      </c>
    </row>
    <row r="257" spans="1:18" x14ac:dyDescent="0.35">
      <c r="A257">
        <v>256</v>
      </c>
      <c r="B257" t="s">
        <v>302</v>
      </c>
      <c r="C257" t="s">
        <v>31</v>
      </c>
      <c r="D257" t="s">
        <v>79</v>
      </c>
      <c r="E257" s="1">
        <v>45392</v>
      </c>
      <c r="F257" s="1">
        <v>45402</v>
      </c>
      <c r="G257">
        <v>8</v>
      </c>
      <c r="H257">
        <v>126</v>
      </c>
      <c r="I257" t="s">
        <v>28</v>
      </c>
      <c r="J257" t="s">
        <v>547</v>
      </c>
      <c r="K257" t="s">
        <v>15</v>
      </c>
      <c r="L257" t="str">
        <f t="shared" si="12"/>
        <v>2024</v>
      </c>
      <c r="M257" t="str">
        <f t="shared" si="13"/>
        <v>Apr</v>
      </c>
      <c r="N257" t="str">
        <f t="shared" si="14"/>
        <v>Wed</v>
      </c>
      <c r="O257">
        <f t="shared" si="15"/>
        <v>10</v>
      </c>
      <c r="P257">
        <f>ROUND(G257*H257*VLOOKUP(D257,Table2[#All],2,FALSE),0)</f>
        <v>655</v>
      </c>
      <c r="Q257">
        <f>Table4[[#This Row],[Quantity]]*Table4[[#This Row],[Unit Price]]</f>
        <v>1008</v>
      </c>
      <c r="R257">
        <f>Table9[[#This Row],[Sales Revenue]]-Table9[[#This Row],[Total cost]]</f>
        <v>353</v>
      </c>
    </row>
    <row r="258" spans="1:18" x14ac:dyDescent="0.35">
      <c r="A258">
        <v>257</v>
      </c>
      <c r="B258" t="s">
        <v>303</v>
      </c>
      <c r="C258" t="s">
        <v>31</v>
      </c>
      <c r="D258" t="s">
        <v>50</v>
      </c>
      <c r="E258" s="1">
        <v>45608</v>
      </c>
      <c r="F258" s="1">
        <v>45620</v>
      </c>
      <c r="G258">
        <v>3</v>
      </c>
      <c r="H258">
        <v>843</v>
      </c>
      <c r="I258" t="s">
        <v>28</v>
      </c>
      <c r="J258" t="s">
        <v>552</v>
      </c>
      <c r="K258" t="s">
        <v>19</v>
      </c>
      <c r="L258" t="str">
        <f t="shared" ref="L258:L321" si="16">TEXT(E258,"yyyy")</f>
        <v>2024</v>
      </c>
      <c r="M258" t="str">
        <f t="shared" ref="M258:M321" si="17">TEXT(E258,"mmm")</f>
        <v>Nov</v>
      </c>
      <c r="N258" t="str">
        <f t="shared" ref="N258:N321" si="18">TEXT(E258,"DDD")</f>
        <v>Tue</v>
      </c>
      <c r="O258">
        <f t="shared" ref="O258:O321" si="19">DATEDIF(E258,F258,"D")</f>
        <v>12</v>
      </c>
      <c r="P258">
        <f>ROUND(G258*H258*VLOOKUP(D258,Table2[#All],2,FALSE),0)</f>
        <v>1770</v>
      </c>
      <c r="Q258">
        <f>Table4[[#This Row],[Quantity]]*Table4[[#This Row],[Unit Price]]</f>
        <v>2529</v>
      </c>
      <c r="R258">
        <f>Table9[[#This Row],[Sales Revenue]]-Table9[[#This Row],[Total cost]]</f>
        <v>759</v>
      </c>
    </row>
    <row r="259" spans="1:18" x14ac:dyDescent="0.35">
      <c r="A259">
        <v>258</v>
      </c>
      <c r="B259" t="s">
        <v>304</v>
      </c>
      <c r="C259" t="s">
        <v>12</v>
      </c>
      <c r="D259" t="s">
        <v>58</v>
      </c>
      <c r="E259" s="1">
        <v>45483</v>
      </c>
      <c r="F259" s="1">
        <v>45487</v>
      </c>
      <c r="G259">
        <v>3</v>
      </c>
      <c r="H259">
        <v>533</v>
      </c>
      <c r="I259" t="s">
        <v>28</v>
      </c>
      <c r="J259" t="s">
        <v>550</v>
      </c>
      <c r="K259" t="s">
        <v>19</v>
      </c>
      <c r="L259" t="str">
        <f t="shared" si="16"/>
        <v>2024</v>
      </c>
      <c r="M259" t="str">
        <f t="shared" si="17"/>
        <v>Jul</v>
      </c>
      <c r="N259" t="str">
        <f t="shared" si="18"/>
        <v>Wed</v>
      </c>
      <c r="O259">
        <f t="shared" si="19"/>
        <v>4</v>
      </c>
      <c r="P259">
        <f>ROUND(G259*H259*VLOOKUP(D259,Table2[#All],2,FALSE),0)</f>
        <v>1359</v>
      </c>
      <c r="Q259">
        <f>Table4[[#This Row],[Quantity]]*Table4[[#This Row],[Unit Price]]</f>
        <v>1599</v>
      </c>
      <c r="R259">
        <f>Table9[[#This Row],[Sales Revenue]]-Table9[[#This Row],[Total cost]]</f>
        <v>240</v>
      </c>
    </row>
    <row r="260" spans="1:18" x14ac:dyDescent="0.35">
      <c r="A260">
        <v>259</v>
      </c>
      <c r="B260" t="s">
        <v>305</v>
      </c>
      <c r="C260" t="s">
        <v>21</v>
      </c>
      <c r="D260" t="s">
        <v>52</v>
      </c>
      <c r="E260" s="1">
        <v>45488</v>
      </c>
      <c r="F260" s="1">
        <v>45500</v>
      </c>
      <c r="G260">
        <v>7</v>
      </c>
      <c r="H260">
        <v>200</v>
      </c>
      <c r="I260" t="s">
        <v>28</v>
      </c>
      <c r="J260" t="s">
        <v>550</v>
      </c>
      <c r="K260" t="s">
        <v>46</v>
      </c>
      <c r="L260" t="str">
        <f t="shared" si="16"/>
        <v>2024</v>
      </c>
      <c r="M260" t="str">
        <f t="shared" si="17"/>
        <v>Jul</v>
      </c>
      <c r="N260" t="str">
        <f t="shared" si="18"/>
        <v>Mon</v>
      </c>
      <c r="O260">
        <f t="shared" si="19"/>
        <v>12</v>
      </c>
      <c r="P260">
        <f>ROUND(G260*H260*VLOOKUP(D260,Table2[#All],2,FALSE),0)</f>
        <v>980</v>
      </c>
      <c r="Q260">
        <f>Table4[[#This Row],[Quantity]]*Table4[[#This Row],[Unit Price]]</f>
        <v>1400</v>
      </c>
      <c r="R260">
        <f>Table9[[#This Row],[Sales Revenue]]-Table9[[#This Row],[Total cost]]</f>
        <v>420</v>
      </c>
    </row>
    <row r="261" spans="1:18" x14ac:dyDescent="0.35">
      <c r="A261">
        <v>260</v>
      </c>
      <c r="B261" t="s">
        <v>306</v>
      </c>
      <c r="C261" t="s">
        <v>24</v>
      </c>
      <c r="D261" t="s">
        <v>70</v>
      </c>
      <c r="E261" s="1">
        <v>45319</v>
      </c>
      <c r="F261" s="1">
        <v>45329</v>
      </c>
      <c r="G261">
        <v>6</v>
      </c>
      <c r="H261">
        <v>984</v>
      </c>
      <c r="I261" t="s">
        <v>14</v>
      </c>
      <c r="J261" t="s">
        <v>548</v>
      </c>
      <c r="K261" t="s">
        <v>46</v>
      </c>
      <c r="L261" t="str">
        <f t="shared" si="16"/>
        <v>2024</v>
      </c>
      <c r="M261" t="str">
        <f t="shared" si="17"/>
        <v>Jan</v>
      </c>
      <c r="N261" t="str">
        <f t="shared" si="18"/>
        <v>Sun</v>
      </c>
      <c r="O261">
        <f t="shared" si="19"/>
        <v>10</v>
      </c>
      <c r="P261">
        <f>ROUND(G261*H261*VLOOKUP(D261,Table2[#All],2,FALSE),0)</f>
        <v>3247</v>
      </c>
      <c r="Q261">
        <f>Table4[[#This Row],[Quantity]]*Table4[[#This Row],[Unit Price]]</f>
        <v>5904</v>
      </c>
      <c r="R261">
        <f>Table9[[#This Row],[Sales Revenue]]-Table9[[#This Row],[Total cost]]</f>
        <v>2657</v>
      </c>
    </row>
    <row r="262" spans="1:18" x14ac:dyDescent="0.35">
      <c r="A262">
        <v>261</v>
      </c>
      <c r="B262" t="s">
        <v>307</v>
      </c>
      <c r="C262" t="s">
        <v>21</v>
      </c>
      <c r="D262" t="s">
        <v>22</v>
      </c>
      <c r="E262" s="1">
        <v>45579</v>
      </c>
      <c r="F262" s="1">
        <v>45593</v>
      </c>
      <c r="G262">
        <v>9</v>
      </c>
      <c r="H262">
        <v>678</v>
      </c>
      <c r="I262" t="s">
        <v>28</v>
      </c>
      <c r="J262" t="s">
        <v>550</v>
      </c>
      <c r="K262" t="s">
        <v>46</v>
      </c>
      <c r="L262" t="str">
        <f t="shared" si="16"/>
        <v>2024</v>
      </c>
      <c r="M262" t="str">
        <f t="shared" si="17"/>
        <v>Oct</v>
      </c>
      <c r="N262" t="str">
        <f t="shared" si="18"/>
        <v>Mon</v>
      </c>
      <c r="O262">
        <f t="shared" si="19"/>
        <v>14</v>
      </c>
      <c r="P262">
        <f>ROUND(G262*H262*VLOOKUP(D262,Table2[#All],2,FALSE),0)</f>
        <v>4577</v>
      </c>
      <c r="Q262">
        <f>Table4[[#This Row],[Quantity]]*Table4[[#This Row],[Unit Price]]</f>
        <v>6102</v>
      </c>
      <c r="R262">
        <f>Table9[[#This Row],[Sales Revenue]]-Table9[[#This Row],[Total cost]]</f>
        <v>1525</v>
      </c>
    </row>
    <row r="263" spans="1:18" x14ac:dyDescent="0.35">
      <c r="A263">
        <v>262</v>
      </c>
      <c r="B263" t="s">
        <v>308</v>
      </c>
      <c r="C263" t="s">
        <v>24</v>
      </c>
      <c r="D263" t="s">
        <v>38</v>
      </c>
      <c r="E263" s="1">
        <v>45655</v>
      </c>
      <c r="F263" s="1">
        <v>45659</v>
      </c>
      <c r="G263">
        <v>8</v>
      </c>
      <c r="H263">
        <v>510</v>
      </c>
      <c r="I263" t="s">
        <v>28</v>
      </c>
      <c r="J263" t="s">
        <v>548</v>
      </c>
      <c r="K263" t="s">
        <v>15</v>
      </c>
      <c r="L263" t="str">
        <f t="shared" si="16"/>
        <v>2024</v>
      </c>
      <c r="M263" t="str">
        <f t="shared" si="17"/>
        <v>Dec</v>
      </c>
      <c r="N263" t="str">
        <f t="shared" si="18"/>
        <v>Sun</v>
      </c>
      <c r="O263">
        <f t="shared" si="19"/>
        <v>4</v>
      </c>
      <c r="P263">
        <f>ROUND(G263*H263*VLOOKUP(D263,Table2[#All],2,FALSE),0)</f>
        <v>2040</v>
      </c>
      <c r="Q263">
        <f>Table4[[#This Row],[Quantity]]*Table4[[#This Row],[Unit Price]]</f>
        <v>4080</v>
      </c>
      <c r="R263">
        <f>Table9[[#This Row],[Sales Revenue]]-Table9[[#This Row],[Total cost]]</f>
        <v>2040</v>
      </c>
    </row>
    <row r="264" spans="1:18" x14ac:dyDescent="0.35">
      <c r="A264">
        <v>263</v>
      </c>
      <c r="B264" t="s">
        <v>309</v>
      </c>
      <c r="C264" t="s">
        <v>21</v>
      </c>
      <c r="D264" t="s">
        <v>22</v>
      </c>
      <c r="E264" s="1">
        <v>45581</v>
      </c>
      <c r="F264" s="1">
        <v>45594</v>
      </c>
      <c r="G264">
        <v>8</v>
      </c>
      <c r="H264">
        <v>572</v>
      </c>
      <c r="I264" t="s">
        <v>28</v>
      </c>
      <c r="J264" t="s">
        <v>552</v>
      </c>
      <c r="K264" t="s">
        <v>46</v>
      </c>
      <c r="L264" t="str">
        <f t="shared" si="16"/>
        <v>2024</v>
      </c>
      <c r="M264" t="str">
        <f t="shared" si="17"/>
        <v>Oct</v>
      </c>
      <c r="N264" t="str">
        <f t="shared" si="18"/>
        <v>Wed</v>
      </c>
      <c r="O264">
        <f t="shared" si="19"/>
        <v>13</v>
      </c>
      <c r="P264">
        <f>ROUND(G264*H264*VLOOKUP(D264,Table2[#All],2,FALSE),0)</f>
        <v>3432</v>
      </c>
      <c r="Q264">
        <f>Table4[[#This Row],[Quantity]]*Table4[[#This Row],[Unit Price]]</f>
        <v>4576</v>
      </c>
      <c r="R264">
        <f>Table9[[#This Row],[Sales Revenue]]-Table9[[#This Row],[Total cost]]</f>
        <v>1144</v>
      </c>
    </row>
    <row r="265" spans="1:18" x14ac:dyDescent="0.35">
      <c r="A265">
        <v>264</v>
      </c>
      <c r="B265" t="s">
        <v>310</v>
      </c>
      <c r="C265" t="s">
        <v>12</v>
      </c>
      <c r="D265" t="s">
        <v>96</v>
      </c>
      <c r="E265" s="1">
        <v>45570</v>
      </c>
      <c r="F265" s="1">
        <v>45574</v>
      </c>
      <c r="G265">
        <v>6</v>
      </c>
      <c r="H265">
        <v>565</v>
      </c>
      <c r="I265" t="s">
        <v>28</v>
      </c>
      <c r="J265" t="s">
        <v>549</v>
      </c>
      <c r="K265" t="s">
        <v>46</v>
      </c>
      <c r="L265" t="str">
        <f t="shared" si="16"/>
        <v>2024</v>
      </c>
      <c r="M265" t="str">
        <f t="shared" si="17"/>
        <v>Oct</v>
      </c>
      <c r="N265" t="str">
        <f t="shared" si="18"/>
        <v>Sat</v>
      </c>
      <c r="O265">
        <f t="shared" si="19"/>
        <v>4</v>
      </c>
      <c r="P265">
        <f>ROUND(G265*H265*VLOOKUP(D265,Table2[#All],2,FALSE),0)</f>
        <v>2373</v>
      </c>
      <c r="Q265">
        <f>Table4[[#This Row],[Quantity]]*Table4[[#This Row],[Unit Price]]</f>
        <v>3390</v>
      </c>
      <c r="R265">
        <f>Table9[[#This Row],[Sales Revenue]]-Table9[[#This Row],[Total cost]]</f>
        <v>1017</v>
      </c>
    </row>
    <row r="266" spans="1:18" x14ac:dyDescent="0.35">
      <c r="A266">
        <v>265</v>
      </c>
      <c r="B266" t="s">
        <v>311</v>
      </c>
      <c r="C266" t="s">
        <v>12</v>
      </c>
      <c r="D266" t="s">
        <v>58</v>
      </c>
      <c r="E266" s="1">
        <v>45399</v>
      </c>
      <c r="F266" s="1">
        <v>45406</v>
      </c>
      <c r="G266">
        <v>10</v>
      </c>
      <c r="H266">
        <v>715</v>
      </c>
      <c r="I266" t="s">
        <v>28</v>
      </c>
      <c r="J266" t="s">
        <v>547</v>
      </c>
      <c r="K266" t="s">
        <v>29</v>
      </c>
      <c r="L266" t="str">
        <f t="shared" si="16"/>
        <v>2024</v>
      </c>
      <c r="M266" t="str">
        <f t="shared" si="17"/>
        <v>Apr</v>
      </c>
      <c r="N266" t="str">
        <f t="shared" si="18"/>
        <v>Wed</v>
      </c>
      <c r="O266">
        <f t="shared" si="19"/>
        <v>7</v>
      </c>
      <c r="P266">
        <f>ROUND(G266*H266*VLOOKUP(D266,Table2[#All],2,FALSE),0)</f>
        <v>6078</v>
      </c>
      <c r="Q266">
        <f>Table4[[#This Row],[Quantity]]*Table4[[#This Row],[Unit Price]]</f>
        <v>7150</v>
      </c>
      <c r="R266">
        <f>Table9[[#This Row],[Sales Revenue]]-Table9[[#This Row],[Total cost]]</f>
        <v>1072</v>
      </c>
    </row>
    <row r="267" spans="1:18" x14ac:dyDescent="0.35">
      <c r="A267">
        <v>266</v>
      </c>
      <c r="B267" t="s">
        <v>312</v>
      </c>
      <c r="C267" t="s">
        <v>24</v>
      </c>
      <c r="D267" t="s">
        <v>100</v>
      </c>
      <c r="E267" s="1">
        <v>45607</v>
      </c>
      <c r="F267" s="1">
        <v>45620</v>
      </c>
      <c r="G267">
        <v>3</v>
      </c>
      <c r="H267">
        <v>813</v>
      </c>
      <c r="I267" t="s">
        <v>14</v>
      </c>
      <c r="J267" t="s">
        <v>548</v>
      </c>
      <c r="K267" t="s">
        <v>15</v>
      </c>
      <c r="L267" t="str">
        <f t="shared" si="16"/>
        <v>2024</v>
      </c>
      <c r="M267" t="str">
        <f t="shared" si="17"/>
        <v>Nov</v>
      </c>
      <c r="N267" t="str">
        <f t="shared" si="18"/>
        <v>Mon</v>
      </c>
      <c r="O267">
        <f t="shared" si="19"/>
        <v>13</v>
      </c>
      <c r="P267">
        <f>ROUND(G267*H267*VLOOKUP(D267,Table2[#All],2,FALSE),0)</f>
        <v>1463</v>
      </c>
      <c r="Q267">
        <f>Table4[[#This Row],[Quantity]]*Table4[[#This Row],[Unit Price]]</f>
        <v>2439</v>
      </c>
      <c r="R267">
        <f>Table9[[#This Row],[Sales Revenue]]-Table9[[#This Row],[Total cost]]</f>
        <v>976</v>
      </c>
    </row>
    <row r="268" spans="1:18" x14ac:dyDescent="0.35">
      <c r="A268">
        <v>267</v>
      </c>
      <c r="B268" t="s">
        <v>313</v>
      </c>
      <c r="C268" t="s">
        <v>31</v>
      </c>
      <c r="D268" t="s">
        <v>79</v>
      </c>
      <c r="E268" s="1">
        <v>45585</v>
      </c>
      <c r="F268" s="1">
        <v>45596</v>
      </c>
      <c r="G268">
        <v>5</v>
      </c>
      <c r="H268">
        <v>985</v>
      </c>
      <c r="I268" t="s">
        <v>28</v>
      </c>
      <c r="J268" t="s">
        <v>549</v>
      </c>
      <c r="K268" t="s">
        <v>46</v>
      </c>
      <c r="L268" t="str">
        <f t="shared" si="16"/>
        <v>2024</v>
      </c>
      <c r="M268" t="str">
        <f t="shared" si="17"/>
        <v>Oct</v>
      </c>
      <c r="N268" t="str">
        <f t="shared" si="18"/>
        <v>Sun</v>
      </c>
      <c r="O268">
        <f t="shared" si="19"/>
        <v>11</v>
      </c>
      <c r="P268">
        <f>ROUND(G268*H268*VLOOKUP(D268,Table2[#All],2,FALSE),0)</f>
        <v>3201</v>
      </c>
      <c r="Q268">
        <f>Table4[[#This Row],[Quantity]]*Table4[[#This Row],[Unit Price]]</f>
        <v>4925</v>
      </c>
      <c r="R268">
        <f>Table9[[#This Row],[Sales Revenue]]-Table9[[#This Row],[Total cost]]</f>
        <v>1724</v>
      </c>
    </row>
    <row r="269" spans="1:18" x14ac:dyDescent="0.35">
      <c r="A269">
        <v>268</v>
      </c>
      <c r="B269" t="s">
        <v>314</v>
      </c>
      <c r="C269" t="s">
        <v>12</v>
      </c>
      <c r="D269" t="s">
        <v>58</v>
      </c>
      <c r="E269" s="1">
        <v>45502</v>
      </c>
      <c r="F269" s="1">
        <v>45508</v>
      </c>
      <c r="G269">
        <v>1</v>
      </c>
      <c r="H269">
        <v>293</v>
      </c>
      <c r="I269" t="s">
        <v>28</v>
      </c>
      <c r="J269" t="s">
        <v>549</v>
      </c>
      <c r="K269" t="s">
        <v>19</v>
      </c>
      <c r="L269" t="str">
        <f t="shared" si="16"/>
        <v>2024</v>
      </c>
      <c r="M269" t="str">
        <f t="shared" si="17"/>
        <v>Jul</v>
      </c>
      <c r="N269" t="str">
        <f t="shared" si="18"/>
        <v>Mon</v>
      </c>
      <c r="O269">
        <f t="shared" si="19"/>
        <v>6</v>
      </c>
      <c r="P269">
        <f>ROUND(G269*H269*VLOOKUP(D269,Table2[#All],2,FALSE),0)</f>
        <v>249</v>
      </c>
      <c r="Q269">
        <f>Table4[[#This Row],[Quantity]]*Table4[[#This Row],[Unit Price]]</f>
        <v>293</v>
      </c>
      <c r="R269">
        <f>Table9[[#This Row],[Sales Revenue]]-Table9[[#This Row],[Total cost]]</f>
        <v>44</v>
      </c>
    </row>
    <row r="270" spans="1:18" x14ac:dyDescent="0.35">
      <c r="A270">
        <v>269</v>
      </c>
      <c r="B270" t="s">
        <v>315</v>
      </c>
      <c r="C270" t="s">
        <v>24</v>
      </c>
      <c r="D270" t="s">
        <v>25</v>
      </c>
      <c r="E270" s="1">
        <v>45589</v>
      </c>
      <c r="F270" s="1">
        <v>45595</v>
      </c>
      <c r="G270">
        <v>1</v>
      </c>
      <c r="H270">
        <v>899</v>
      </c>
      <c r="I270" t="s">
        <v>28</v>
      </c>
      <c r="J270" t="s">
        <v>549</v>
      </c>
      <c r="K270" t="s">
        <v>46</v>
      </c>
      <c r="L270" t="str">
        <f t="shared" si="16"/>
        <v>2024</v>
      </c>
      <c r="M270" t="str">
        <f t="shared" si="17"/>
        <v>Oct</v>
      </c>
      <c r="N270" t="str">
        <f t="shared" si="18"/>
        <v>Thu</v>
      </c>
      <c r="O270">
        <f t="shared" si="19"/>
        <v>6</v>
      </c>
      <c r="P270">
        <f>ROUND(G270*H270*VLOOKUP(D270,Table2[#All],2,FALSE),0)</f>
        <v>494</v>
      </c>
      <c r="Q270">
        <f>Table4[[#This Row],[Quantity]]*Table4[[#This Row],[Unit Price]]</f>
        <v>899</v>
      </c>
      <c r="R270">
        <f>Table9[[#This Row],[Sales Revenue]]-Table9[[#This Row],[Total cost]]</f>
        <v>405</v>
      </c>
    </row>
    <row r="271" spans="1:18" x14ac:dyDescent="0.35">
      <c r="A271">
        <v>270</v>
      </c>
      <c r="B271" t="s">
        <v>316</v>
      </c>
      <c r="C271" t="s">
        <v>24</v>
      </c>
      <c r="D271" t="s">
        <v>25</v>
      </c>
      <c r="E271" s="1">
        <v>45324</v>
      </c>
      <c r="F271" s="1">
        <v>45333</v>
      </c>
      <c r="G271">
        <v>9</v>
      </c>
      <c r="H271">
        <v>417</v>
      </c>
      <c r="I271" t="s">
        <v>14</v>
      </c>
      <c r="J271" t="s">
        <v>548</v>
      </c>
      <c r="K271" t="s">
        <v>46</v>
      </c>
      <c r="L271" t="str">
        <f t="shared" si="16"/>
        <v>2024</v>
      </c>
      <c r="M271" t="str">
        <f t="shared" si="17"/>
        <v>Feb</v>
      </c>
      <c r="N271" t="str">
        <f t="shared" si="18"/>
        <v>Fri</v>
      </c>
      <c r="O271">
        <f t="shared" si="19"/>
        <v>9</v>
      </c>
      <c r="P271">
        <f>ROUND(G271*H271*VLOOKUP(D271,Table2[#All],2,FALSE),0)</f>
        <v>2064</v>
      </c>
      <c r="Q271">
        <f>Table4[[#This Row],[Quantity]]*Table4[[#This Row],[Unit Price]]</f>
        <v>3753</v>
      </c>
      <c r="R271">
        <f>Table9[[#This Row],[Sales Revenue]]-Table9[[#This Row],[Total cost]]</f>
        <v>1689</v>
      </c>
    </row>
    <row r="272" spans="1:18" x14ac:dyDescent="0.35">
      <c r="A272">
        <v>271</v>
      </c>
      <c r="B272" t="s">
        <v>317</v>
      </c>
      <c r="C272" t="s">
        <v>24</v>
      </c>
      <c r="D272" t="s">
        <v>25</v>
      </c>
      <c r="E272" s="1">
        <v>45457</v>
      </c>
      <c r="F272" s="1">
        <v>45461</v>
      </c>
      <c r="G272">
        <v>5</v>
      </c>
      <c r="H272">
        <v>355</v>
      </c>
      <c r="I272" t="s">
        <v>14</v>
      </c>
      <c r="J272" t="s">
        <v>552</v>
      </c>
      <c r="K272" t="s">
        <v>46</v>
      </c>
      <c r="L272" t="str">
        <f t="shared" si="16"/>
        <v>2024</v>
      </c>
      <c r="M272" t="str">
        <f t="shared" si="17"/>
        <v>Jun</v>
      </c>
      <c r="N272" t="str">
        <f t="shared" si="18"/>
        <v>Fri</v>
      </c>
      <c r="O272">
        <f t="shared" si="19"/>
        <v>4</v>
      </c>
      <c r="P272">
        <f>ROUND(G272*H272*VLOOKUP(D272,Table2[#All],2,FALSE),0)</f>
        <v>976</v>
      </c>
      <c r="Q272">
        <f>Table4[[#This Row],[Quantity]]*Table4[[#This Row],[Unit Price]]</f>
        <v>1775</v>
      </c>
      <c r="R272">
        <f>Table9[[#This Row],[Sales Revenue]]-Table9[[#This Row],[Total cost]]</f>
        <v>799</v>
      </c>
    </row>
    <row r="273" spans="1:18" x14ac:dyDescent="0.35">
      <c r="A273">
        <v>272</v>
      </c>
      <c r="B273" t="s">
        <v>318</v>
      </c>
      <c r="C273" t="s">
        <v>17</v>
      </c>
      <c r="D273" t="s">
        <v>44</v>
      </c>
      <c r="E273" s="1">
        <v>45467</v>
      </c>
      <c r="F273" s="1">
        <v>45471</v>
      </c>
      <c r="G273">
        <v>1</v>
      </c>
      <c r="H273">
        <v>57</v>
      </c>
      <c r="I273" t="s">
        <v>14</v>
      </c>
      <c r="J273" t="s">
        <v>548</v>
      </c>
      <c r="K273" t="s">
        <v>29</v>
      </c>
      <c r="L273" t="str">
        <f t="shared" si="16"/>
        <v>2024</v>
      </c>
      <c r="M273" t="str">
        <f t="shared" si="17"/>
        <v>Jun</v>
      </c>
      <c r="N273" t="str">
        <f t="shared" si="18"/>
        <v>Mon</v>
      </c>
      <c r="O273">
        <f t="shared" si="19"/>
        <v>4</v>
      </c>
      <c r="P273">
        <f>ROUND(G273*H273*VLOOKUP(D273,Table2[#All],2,FALSE),0)</f>
        <v>34</v>
      </c>
      <c r="Q273">
        <f>Table4[[#This Row],[Quantity]]*Table4[[#This Row],[Unit Price]]</f>
        <v>57</v>
      </c>
      <c r="R273">
        <f>Table9[[#This Row],[Sales Revenue]]-Table9[[#This Row],[Total cost]]</f>
        <v>23</v>
      </c>
    </row>
    <row r="274" spans="1:18" x14ac:dyDescent="0.35">
      <c r="A274">
        <v>273</v>
      </c>
      <c r="B274" t="s">
        <v>319</v>
      </c>
      <c r="C274" t="s">
        <v>12</v>
      </c>
      <c r="D274" t="s">
        <v>58</v>
      </c>
      <c r="E274" s="1">
        <v>45517</v>
      </c>
      <c r="F274" s="1">
        <v>45529</v>
      </c>
      <c r="G274">
        <v>8</v>
      </c>
      <c r="H274">
        <v>10</v>
      </c>
      <c r="I274" t="s">
        <v>28</v>
      </c>
      <c r="J274" t="s">
        <v>550</v>
      </c>
      <c r="K274" t="s">
        <v>19</v>
      </c>
      <c r="L274" t="str">
        <f t="shared" si="16"/>
        <v>2024</v>
      </c>
      <c r="M274" t="str">
        <f t="shared" si="17"/>
        <v>Aug</v>
      </c>
      <c r="N274" t="str">
        <f t="shared" si="18"/>
        <v>Tue</v>
      </c>
      <c r="O274">
        <f t="shared" si="19"/>
        <v>12</v>
      </c>
      <c r="P274">
        <f>ROUND(G274*H274*VLOOKUP(D274,Table2[#All],2,FALSE),0)</f>
        <v>68</v>
      </c>
      <c r="Q274">
        <f>Table4[[#This Row],[Quantity]]*Table4[[#This Row],[Unit Price]]</f>
        <v>80</v>
      </c>
      <c r="R274">
        <f>Table9[[#This Row],[Sales Revenue]]-Table9[[#This Row],[Total cost]]</f>
        <v>12</v>
      </c>
    </row>
    <row r="275" spans="1:18" x14ac:dyDescent="0.35">
      <c r="A275">
        <v>274</v>
      </c>
      <c r="B275" t="s">
        <v>320</v>
      </c>
      <c r="C275" t="s">
        <v>12</v>
      </c>
      <c r="D275" t="s">
        <v>96</v>
      </c>
      <c r="E275" s="1">
        <v>45632</v>
      </c>
      <c r="F275" s="1">
        <v>45639</v>
      </c>
      <c r="G275">
        <v>3</v>
      </c>
      <c r="H275">
        <v>63</v>
      </c>
      <c r="I275" t="s">
        <v>28</v>
      </c>
      <c r="J275" t="s">
        <v>550</v>
      </c>
      <c r="K275" t="s">
        <v>19</v>
      </c>
      <c r="L275" t="str">
        <f t="shared" si="16"/>
        <v>2024</v>
      </c>
      <c r="M275" t="str">
        <f t="shared" si="17"/>
        <v>Dec</v>
      </c>
      <c r="N275" t="str">
        <f t="shared" si="18"/>
        <v>Fri</v>
      </c>
      <c r="O275">
        <f t="shared" si="19"/>
        <v>7</v>
      </c>
      <c r="P275">
        <f>ROUND(G275*H275*VLOOKUP(D275,Table2[#All],2,FALSE),0)</f>
        <v>132</v>
      </c>
      <c r="Q275">
        <f>Table4[[#This Row],[Quantity]]*Table4[[#This Row],[Unit Price]]</f>
        <v>189</v>
      </c>
      <c r="R275">
        <f>Table9[[#This Row],[Sales Revenue]]-Table9[[#This Row],[Total cost]]</f>
        <v>57</v>
      </c>
    </row>
    <row r="276" spans="1:18" x14ac:dyDescent="0.35">
      <c r="A276">
        <v>275</v>
      </c>
      <c r="B276" t="s">
        <v>321</v>
      </c>
      <c r="C276" t="s">
        <v>21</v>
      </c>
      <c r="D276" t="s">
        <v>22</v>
      </c>
      <c r="E276" s="1">
        <v>45627</v>
      </c>
      <c r="F276" s="1">
        <v>45636</v>
      </c>
      <c r="G276">
        <v>2</v>
      </c>
      <c r="H276">
        <v>730</v>
      </c>
      <c r="I276" t="s">
        <v>14</v>
      </c>
      <c r="J276" t="s">
        <v>548</v>
      </c>
      <c r="K276" t="s">
        <v>19</v>
      </c>
      <c r="L276" t="str">
        <f t="shared" si="16"/>
        <v>2024</v>
      </c>
      <c r="M276" t="str">
        <f t="shared" si="17"/>
        <v>Dec</v>
      </c>
      <c r="N276" t="str">
        <f t="shared" si="18"/>
        <v>Sun</v>
      </c>
      <c r="O276">
        <f t="shared" si="19"/>
        <v>9</v>
      </c>
      <c r="P276">
        <f>ROUND(G276*H276*VLOOKUP(D276,Table2[#All],2,FALSE),0)</f>
        <v>1095</v>
      </c>
      <c r="Q276">
        <f>Table4[[#This Row],[Quantity]]*Table4[[#This Row],[Unit Price]]</f>
        <v>1460</v>
      </c>
      <c r="R276">
        <f>Table9[[#This Row],[Sales Revenue]]-Table9[[#This Row],[Total cost]]</f>
        <v>365</v>
      </c>
    </row>
    <row r="277" spans="1:18" x14ac:dyDescent="0.35">
      <c r="A277">
        <v>276</v>
      </c>
      <c r="B277" t="s">
        <v>322</v>
      </c>
      <c r="C277" t="s">
        <v>24</v>
      </c>
      <c r="D277" t="s">
        <v>115</v>
      </c>
      <c r="E277" s="1">
        <v>45359</v>
      </c>
      <c r="F277" s="1">
        <v>45366</v>
      </c>
      <c r="G277">
        <v>10</v>
      </c>
      <c r="H277">
        <v>241</v>
      </c>
      <c r="I277" t="s">
        <v>14</v>
      </c>
      <c r="J277" t="s">
        <v>552</v>
      </c>
      <c r="K277" t="s">
        <v>19</v>
      </c>
      <c r="L277" t="str">
        <f t="shared" si="16"/>
        <v>2024</v>
      </c>
      <c r="M277" t="str">
        <f t="shared" si="17"/>
        <v>Mar</v>
      </c>
      <c r="N277" t="str">
        <f t="shared" si="18"/>
        <v>Fri</v>
      </c>
      <c r="O277">
        <f t="shared" si="19"/>
        <v>7</v>
      </c>
      <c r="P277">
        <f>ROUND(G277*H277*VLOOKUP(D277,Table2[#All],2,FALSE),0)</f>
        <v>1446</v>
      </c>
      <c r="Q277">
        <f>Table4[[#This Row],[Quantity]]*Table4[[#This Row],[Unit Price]]</f>
        <v>2410</v>
      </c>
      <c r="R277">
        <f>Table9[[#This Row],[Sales Revenue]]-Table9[[#This Row],[Total cost]]</f>
        <v>964</v>
      </c>
    </row>
    <row r="278" spans="1:18" x14ac:dyDescent="0.35">
      <c r="A278">
        <v>277</v>
      </c>
      <c r="B278" t="s">
        <v>323</v>
      </c>
      <c r="C278" t="s">
        <v>12</v>
      </c>
      <c r="D278" t="s">
        <v>96</v>
      </c>
      <c r="E278" s="1">
        <v>45353</v>
      </c>
      <c r="F278" s="1">
        <v>45366</v>
      </c>
      <c r="G278">
        <v>7</v>
      </c>
      <c r="H278">
        <v>720</v>
      </c>
      <c r="I278" t="s">
        <v>14</v>
      </c>
      <c r="J278" t="s">
        <v>548</v>
      </c>
      <c r="K278" t="s">
        <v>19</v>
      </c>
      <c r="L278" t="str">
        <f t="shared" si="16"/>
        <v>2024</v>
      </c>
      <c r="M278" t="str">
        <f t="shared" si="17"/>
        <v>Mar</v>
      </c>
      <c r="N278" t="str">
        <f t="shared" si="18"/>
        <v>Sat</v>
      </c>
      <c r="O278">
        <f t="shared" si="19"/>
        <v>13</v>
      </c>
      <c r="P278">
        <f>ROUND(G278*H278*VLOOKUP(D278,Table2[#All],2,FALSE),0)</f>
        <v>3528</v>
      </c>
      <c r="Q278">
        <f>Table4[[#This Row],[Quantity]]*Table4[[#This Row],[Unit Price]]</f>
        <v>5040</v>
      </c>
      <c r="R278">
        <f>Table9[[#This Row],[Sales Revenue]]-Table9[[#This Row],[Total cost]]</f>
        <v>1512</v>
      </c>
    </row>
    <row r="279" spans="1:18" x14ac:dyDescent="0.35">
      <c r="A279">
        <v>278</v>
      </c>
      <c r="B279" t="s">
        <v>324</v>
      </c>
      <c r="C279" t="s">
        <v>21</v>
      </c>
      <c r="D279" t="s">
        <v>22</v>
      </c>
      <c r="E279" s="1">
        <v>45360</v>
      </c>
      <c r="F279" s="1">
        <v>45371</v>
      </c>
      <c r="G279">
        <v>3</v>
      </c>
      <c r="H279">
        <v>80</v>
      </c>
      <c r="I279" t="s">
        <v>14</v>
      </c>
      <c r="J279" t="s">
        <v>552</v>
      </c>
      <c r="K279" t="s">
        <v>46</v>
      </c>
      <c r="L279" t="str">
        <f t="shared" si="16"/>
        <v>2024</v>
      </c>
      <c r="M279" t="str">
        <f t="shared" si="17"/>
        <v>Mar</v>
      </c>
      <c r="N279" t="str">
        <f t="shared" si="18"/>
        <v>Sat</v>
      </c>
      <c r="O279">
        <f t="shared" si="19"/>
        <v>11</v>
      </c>
      <c r="P279">
        <f>ROUND(G279*H279*VLOOKUP(D279,Table2[#All],2,FALSE),0)</f>
        <v>180</v>
      </c>
      <c r="Q279">
        <f>Table4[[#This Row],[Quantity]]*Table4[[#This Row],[Unit Price]]</f>
        <v>240</v>
      </c>
      <c r="R279">
        <f>Table9[[#This Row],[Sales Revenue]]-Table9[[#This Row],[Total cost]]</f>
        <v>60</v>
      </c>
    </row>
    <row r="280" spans="1:18" x14ac:dyDescent="0.35">
      <c r="A280">
        <v>279</v>
      </c>
      <c r="B280" t="s">
        <v>325</v>
      </c>
      <c r="C280" t="s">
        <v>17</v>
      </c>
      <c r="D280" t="s">
        <v>44</v>
      </c>
      <c r="E280" s="1">
        <v>45403</v>
      </c>
      <c r="F280" s="1">
        <v>45409</v>
      </c>
      <c r="G280">
        <v>2</v>
      </c>
      <c r="H280">
        <v>928</v>
      </c>
      <c r="I280" t="s">
        <v>14</v>
      </c>
      <c r="J280" t="s">
        <v>548</v>
      </c>
      <c r="K280" t="s">
        <v>15</v>
      </c>
      <c r="L280" t="str">
        <f t="shared" si="16"/>
        <v>2024</v>
      </c>
      <c r="M280" t="str">
        <f t="shared" si="17"/>
        <v>Apr</v>
      </c>
      <c r="N280" t="str">
        <f t="shared" si="18"/>
        <v>Sun</v>
      </c>
      <c r="O280">
        <f t="shared" si="19"/>
        <v>6</v>
      </c>
      <c r="P280">
        <f>ROUND(G280*H280*VLOOKUP(D280,Table2[#All],2,FALSE),0)</f>
        <v>1114</v>
      </c>
      <c r="Q280">
        <f>Table4[[#This Row],[Quantity]]*Table4[[#This Row],[Unit Price]]</f>
        <v>1856</v>
      </c>
      <c r="R280">
        <f>Table9[[#This Row],[Sales Revenue]]-Table9[[#This Row],[Total cost]]</f>
        <v>742</v>
      </c>
    </row>
    <row r="281" spans="1:18" x14ac:dyDescent="0.35">
      <c r="A281">
        <v>280</v>
      </c>
      <c r="B281" t="s">
        <v>326</v>
      </c>
      <c r="C281" t="s">
        <v>17</v>
      </c>
      <c r="D281" t="s">
        <v>44</v>
      </c>
      <c r="E281" s="1">
        <v>45471</v>
      </c>
      <c r="F281" s="1">
        <v>45484</v>
      </c>
      <c r="G281">
        <v>7</v>
      </c>
      <c r="H281">
        <v>332</v>
      </c>
      <c r="I281" t="s">
        <v>14</v>
      </c>
      <c r="J281" t="s">
        <v>549</v>
      </c>
      <c r="K281" t="s">
        <v>46</v>
      </c>
      <c r="L281" t="str">
        <f t="shared" si="16"/>
        <v>2024</v>
      </c>
      <c r="M281" t="str">
        <f t="shared" si="17"/>
        <v>Jun</v>
      </c>
      <c r="N281" t="str">
        <f t="shared" si="18"/>
        <v>Fri</v>
      </c>
      <c r="O281">
        <f t="shared" si="19"/>
        <v>13</v>
      </c>
      <c r="P281">
        <f>ROUND(G281*H281*VLOOKUP(D281,Table2[#All],2,FALSE),0)</f>
        <v>1394</v>
      </c>
      <c r="Q281">
        <f>Table4[[#This Row],[Quantity]]*Table4[[#This Row],[Unit Price]]</f>
        <v>2324</v>
      </c>
      <c r="R281">
        <f>Table9[[#This Row],[Sales Revenue]]-Table9[[#This Row],[Total cost]]</f>
        <v>930</v>
      </c>
    </row>
    <row r="282" spans="1:18" x14ac:dyDescent="0.35">
      <c r="A282">
        <v>281</v>
      </c>
      <c r="B282" t="s">
        <v>327</v>
      </c>
      <c r="C282" t="s">
        <v>12</v>
      </c>
      <c r="D282" t="s">
        <v>96</v>
      </c>
      <c r="E282" s="1">
        <v>45397</v>
      </c>
      <c r="F282" s="1">
        <v>45400</v>
      </c>
      <c r="G282">
        <v>9</v>
      </c>
      <c r="H282">
        <v>631</v>
      </c>
      <c r="I282" t="s">
        <v>28</v>
      </c>
      <c r="J282" t="s">
        <v>552</v>
      </c>
      <c r="K282" t="s">
        <v>19</v>
      </c>
      <c r="L282" t="str">
        <f t="shared" si="16"/>
        <v>2024</v>
      </c>
      <c r="M282" t="str">
        <f t="shared" si="17"/>
        <v>Apr</v>
      </c>
      <c r="N282" t="str">
        <f t="shared" si="18"/>
        <v>Mon</v>
      </c>
      <c r="O282">
        <f t="shared" si="19"/>
        <v>3</v>
      </c>
      <c r="P282">
        <f>ROUND(G282*H282*VLOOKUP(D282,Table2[#All],2,FALSE),0)</f>
        <v>3975</v>
      </c>
      <c r="Q282">
        <f>Table4[[#This Row],[Quantity]]*Table4[[#This Row],[Unit Price]]</f>
        <v>5679</v>
      </c>
      <c r="R282">
        <f>Table9[[#This Row],[Sales Revenue]]-Table9[[#This Row],[Total cost]]</f>
        <v>1704</v>
      </c>
    </row>
    <row r="283" spans="1:18" x14ac:dyDescent="0.35">
      <c r="A283">
        <v>282</v>
      </c>
      <c r="B283" t="s">
        <v>328</v>
      </c>
      <c r="C283" t="s">
        <v>24</v>
      </c>
      <c r="D283" t="s">
        <v>115</v>
      </c>
      <c r="E283" s="1">
        <v>45415</v>
      </c>
      <c r="F283" s="1">
        <v>45419</v>
      </c>
      <c r="G283">
        <v>8</v>
      </c>
      <c r="H283">
        <v>663</v>
      </c>
      <c r="I283" t="s">
        <v>28</v>
      </c>
      <c r="J283" t="s">
        <v>552</v>
      </c>
      <c r="K283" t="s">
        <v>29</v>
      </c>
      <c r="L283" t="str">
        <f t="shared" si="16"/>
        <v>2024</v>
      </c>
      <c r="M283" t="str">
        <f t="shared" si="17"/>
        <v>May</v>
      </c>
      <c r="N283" t="str">
        <f t="shared" si="18"/>
        <v>Fri</v>
      </c>
      <c r="O283">
        <f t="shared" si="19"/>
        <v>4</v>
      </c>
      <c r="P283">
        <f>ROUND(G283*H283*VLOOKUP(D283,Table2[#All],2,FALSE),0)</f>
        <v>3182</v>
      </c>
      <c r="Q283">
        <f>Table4[[#This Row],[Quantity]]*Table4[[#This Row],[Unit Price]]</f>
        <v>5304</v>
      </c>
      <c r="R283">
        <f>Table9[[#This Row],[Sales Revenue]]-Table9[[#This Row],[Total cost]]</f>
        <v>2122</v>
      </c>
    </row>
    <row r="284" spans="1:18" x14ac:dyDescent="0.35">
      <c r="A284">
        <v>283</v>
      </c>
      <c r="B284" t="s">
        <v>329</v>
      </c>
      <c r="C284" t="s">
        <v>31</v>
      </c>
      <c r="D284" t="s">
        <v>32</v>
      </c>
      <c r="E284" s="1">
        <v>45641</v>
      </c>
      <c r="F284" s="1">
        <v>45646</v>
      </c>
      <c r="G284">
        <v>3</v>
      </c>
      <c r="H284">
        <v>791</v>
      </c>
      <c r="I284" t="s">
        <v>14</v>
      </c>
      <c r="J284" t="s">
        <v>550</v>
      </c>
      <c r="K284" t="s">
        <v>15</v>
      </c>
      <c r="L284" t="str">
        <f t="shared" si="16"/>
        <v>2024</v>
      </c>
      <c r="M284" t="str">
        <f t="shared" si="17"/>
        <v>Dec</v>
      </c>
      <c r="N284" t="str">
        <f t="shared" si="18"/>
        <v>Sun</v>
      </c>
      <c r="O284">
        <f t="shared" si="19"/>
        <v>5</v>
      </c>
      <c r="P284">
        <f>ROUND(G284*H284*VLOOKUP(D284,Table2[#All],2,FALSE),0)</f>
        <v>1780</v>
      </c>
      <c r="Q284">
        <f>Table4[[#This Row],[Quantity]]*Table4[[#This Row],[Unit Price]]</f>
        <v>2373</v>
      </c>
      <c r="R284">
        <f>Table9[[#This Row],[Sales Revenue]]-Table9[[#This Row],[Total cost]]</f>
        <v>593</v>
      </c>
    </row>
    <row r="285" spans="1:18" x14ac:dyDescent="0.35">
      <c r="A285">
        <v>284</v>
      </c>
      <c r="B285" t="s">
        <v>330</v>
      </c>
      <c r="C285" t="s">
        <v>17</v>
      </c>
      <c r="D285" t="s">
        <v>56</v>
      </c>
      <c r="E285" s="1">
        <v>45613</v>
      </c>
      <c r="F285" s="1">
        <v>45616</v>
      </c>
      <c r="G285">
        <v>9</v>
      </c>
      <c r="H285">
        <v>795</v>
      </c>
      <c r="I285" t="s">
        <v>28</v>
      </c>
      <c r="J285" t="s">
        <v>550</v>
      </c>
      <c r="K285" t="s">
        <v>46</v>
      </c>
      <c r="L285" t="str">
        <f t="shared" si="16"/>
        <v>2024</v>
      </c>
      <c r="M285" t="str">
        <f t="shared" si="17"/>
        <v>Nov</v>
      </c>
      <c r="N285" t="str">
        <f t="shared" si="18"/>
        <v>Sun</v>
      </c>
      <c r="O285">
        <f t="shared" si="19"/>
        <v>3</v>
      </c>
      <c r="P285">
        <f>ROUND(G285*H285*VLOOKUP(D285,Table2[#All],2,FALSE),0)</f>
        <v>3935</v>
      </c>
      <c r="Q285">
        <f>Table4[[#This Row],[Quantity]]*Table4[[#This Row],[Unit Price]]</f>
        <v>7155</v>
      </c>
      <c r="R285">
        <f>Table9[[#This Row],[Sales Revenue]]-Table9[[#This Row],[Total cost]]</f>
        <v>3220</v>
      </c>
    </row>
    <row r="286" spans="1:18" x14ac:dyDescent="0.35">
      <c r="A286">
        <v>285</v>
      </c>
      <c r="B286" t="s">
        <v>331</v>
      </c>
      <c r="C286" t="s">
        <v>12</v>
      </c>
      <c r="D286" t="s">
        <v>96</v>
      </c>
      <c r="E286" s="1">
        <v>45332</v>
      </c>
      <c r="F286" s="1">
        <v>45346</v>
      </c>
      <c r="G286">
        <v>9</v>
      </c>
      <c r="H286">
        <v>953</v>
      </c>
      <c r="I286" t="s">
        <v>28</v>
      </c>
      <c r="J286" t="s">
        <v>548</v>
      </c>
      <c r="K286" t="s">
        <v>29</v>
      </c>
      <c r="L286" t="str">
        <f t="shared" si="16"/>
        <v>2024</v>
      </c>
      <c r="M286" t="str">
        <f t="shared" si="17"/>
        <v>Feb</v>
      </c>
      <c r="N286" t="str">
        <f t="shared" si="18"/>
        <v>Sat</v>
      </c>
      <c r="O286">
        <f t="shared" si="19"/>
        <v>14</v>
      </c>
      <c r="P286">
        <f>ROUND(G286*H286*VLOOKUP(D286,Table2[#All],2,FALSE),0)</f>
        <v>6004</v>
      </c>
      <c r="Q286">
        <f>Table4[[#This Row],[Quantity]]*Table4[[#This Row],[Unit Price]]</f>
        <v>8577</v>
      </c>
      <c r="R286">
        <f>Table9[[#This Row],[Sales Revenue]]-Table9[[#This Row],[Total cost]]</f>
        <v>2573</v>
      </c>
    </row>
    <row r="287" spans="1:18" x14ac:dyDescent="0.35">
      <c r="A287">
        <v>286</v>
      </c>
      <c r="B287" t="s">
        <v>332</v>
      </c>
      <c r="C287" t="s">
        <v>31</v>
      </c>
      <c r="D287" t="s">
        <v>50</v>
      </c>
      <c r="E287" s="1">
        <v>45592</v>
      </c>
      <c r="F287" s="1">
        <v>45606</v>
      </c>
      <c r="G287">
        <v>2</v>
      </c>
      <c r="H287">
        <v>327</v>
      </c>
      <c r="I287" t="s">
        <v>28</v>
      </c>
      <c r="J287" t="s">
        <v>552</v>
      </c>
      <c r="K287" t="s">
        <v>29</v>
      </c>
      <c r="L287" t="str">
        <f t="shared" si="16"/>
        <v>2024</v>
      </c>
      <c r="M287" t="str">
        <f t="shared" si="17"/>
        <v>Oct</v>
      </c>
      <c r="N287" t="str">
        <f t="shared" si="18"/>
        <v>Sun</v>
      </c>
      <c r="O287">
        <f t="shared" si="19"/>
        <v>14</v>
      </c>
      <c r="P287">
        <f>ROUND(G287*H287*VLOOKUP(D287,Table2[#All],2,FALSE),0)</f>
        <v>458</v>
      </c>
      <c r="Q287">
        <f>Table4[[#This Row],[Quantity]]*Table4[[#This Row],[Unit Price]]</f>
        <v>654</v>
      </c>
      <c r="R287">
        <f>Table9[[#This Row],[Sales Revenue]]-Table9[[#This Row],[Total cost]]</f>
        <v>196</v>
      </c>
    </row>
    <row r="288" spans="1:18" x14ac:dyDescent="0.35">
      <c r="A288">
        <v>287</v>
      </c>
      <c r="B288" t="s">
        <v>333</v>
      </c>
      <c r="C288" t="s">
        <v>17</v>
      </c>
      <c r="D288" t="s">
        <v>60</v>
      </c>
      <c r="E288" s="1">
        <v>45320</v>
      </c>
      <c r="F288" s="1">
        <v>45324</v>
      </c>
      <c r="G288">
        <v>5</v>
      </c>
      <c r="H288">
        <v>692</v>
      </c>
      <c r="I288" t="s">
        <v>14</v>
      </c>
      <c r="J288" t="s">
        <v>552</v>
      </c>
      <c r="K288" t="s">
        <v>19</v>
      </c>
      <c r="L288" t="str">
        <f t="shared" si="16"/>
        <v>2024</v>
      </c>
      <c r="M288" t="str">
        <f t="shared" si="17"/>
        <v>Jan</v>
      </c>
      <c r="N288" t="str">
        <f t="shared" si="18"/>
        <v>Mon</v>
      </c>
      <c r="O288">
        <f t="shared" si="19"/>
        <v>4</v>
      </c>
      <c r="P288">
        <f>ROUND(G288*H288*VLOOKUP(D288,Table2[#All],2,FALSE),0)</f>
        <v>2249</v>
      </c>
      <c r="Q288">
        <f>Table4[[#This Row],[Quantity]]*Table4[[#This Row],[Unit Price]]</f>
        <v>3460</v>
      </c>
      <c r="R288">
        <f>Table9[[#This Row],[Sales Revenue]]-Table9[[#This Row],[Total cost]]</f>
        <v>1211</v>
      </c>
    </row>
    <row r="289" spans="1:18" x14ac:dyDescent="0.35">
      <c r="A289">
        <v>288</v>
      </c>
      <c r="B289" t="s">
        <v>334</v>
      </c>
      <c r="C289" t="s">
        <v>12</v>
      </c>
      <c r="D289" t="s">
        <v>58</v>
      </c>
      <c r="E289" s="1">
        <v>45651</v>
      </c>
      <c r="F289" s="1">
        <v>45658</v>
      </c>
      <c r="G289">
        <v>1</v>
      </c>
      <c r="H289">
        <v>177</v>
      </c>
      <c r="I289" t="s">
        <v>28</v>
      </c>
      <c r="J289" t="s">
        <v>550</v>
      </c>
      <c r="K289" t="s">
        <v>19</v>
      </c>
      <c r="L289" t="str">
        <f t="shared" si="16"/>
        <v>2024</v>
      </c>
      <c r="M289" t="str">
        <f t="shared" si="17"/>
        <v>Dec</v>
      </c>
      <c r="N289" t="str">
        <f t="shared" si="18"/>
        <v>Wed</v>
      </c>
      <c r="O289">
        <f t="shared" si="19"/>
        <v>7</v>
      </c>
      <c r="P289">
        <f>ROUND(G289*H289*VLOOKUP(D289,Table2[#All],2,FALSE),0)</f>
        <v>150</v>
      </c>
      <c r="Q289">
        <f>Table4[[#This Row],[Quantity]]*Table4[[#This Row],[Unit Price]]</f>
        <v>177</v>
      </c>
      <c r="R289">
        <f>Table9[[#This Row],[Sales Revenue]]-Table9[[#This Row],[Total cost]]</f>
        <v>27</v>
      </c>
    </row>
    <row r="290" spans="1:18" x14ac:dyDescent="0.35">
      <c r="A290">
        <v>289</v>
      </c>
      <c r="B290" t="s">
        <v>335</v>
      </c>
      <c r="C290" t="s">
        <v>17</v>
      </c>
      <c r="D290" t="s">
        <v>56</v>
      </c>
      <c r="E290" s="1">
        <v>45377</v>
      </c>
      <c r="F290" s="1">
        <v>45390</v>
      </c>
      <c r="G290">
        <v>6</v>
      </c>
      <c r="H290">
        <v>139</v>
      </c>
      <c r="I290" t="s">
        <v>28</v>
      </c>
      <c r="J290" t="s">
        <v>552</v>
      </c>
      <c r="K290" t="s">
        <v>46</v>
      </c>
      <c r="L290" t="str">
        <f t="shared" si="16"/>
        <v>2024</v>
      </c>
      <c r="M290" t="str">
        <f t="shared" si="17"/>
        <v>Mar</v>
      </c>
      <c r="N290" t="str">
        <f t="shared" si="18"/>
        <v>Tue</v>
      </c>
      <c r="O290">
        <f t="shared" si="19"/>
        <v>13</v>
      </c>
      <c r="P290">
        <f>ROUND(G290*H290*VLOOKUP(D290,Table2[#All],2,FALSE),0)</f>
        <v>459</v>
      </c>
      <c r="Q290">
        <f>Table4[[#This Row],[Quantity]]*Table4[[#This Row],[Unit Price]]</f>
        <v>834</v>
      </c>
      <c r="R290">
        <f>Table9[[#This Row],[Sales Revenue]]-Table9[[#This Row],[Total cost]]</f>
        <v>375</v>
      </c>
    </row>
    <row r="291" spans="1:18" x14ac:dyDescent="0.35">
      <c r="A291">
        <v>290</v>
      </c>
      <c r="B291" t="s">
        <v>336</v>
      </c>
      <c r="C291" t="s">
        <v>17</v>
      </c>
      <c r="D291" t="s">
        <v>64</v>
      </c>
      <c r="E291" s="1">
        <v>45480</v>
      </c>
      <c r="F291" s="1">
        <v>45490</v>
      </c>
      <c r="G291">
        <v>3</v>
      </c>
      <c r="H291">
        <v>271</v>
      </c>
      <c r="I291" t="s">
        <v>28</v>
      </c>
      <c r="J291" t="s">
        <v>549</v>
      </c>
      <c r="K291" t="s">
        <v>15</v>
      </c>
      <c r="L291" t="str">
        <f t="shared" si="16"/>
        <v>2024</v>
      </c>
      <c r="M291" t="str">
        <f t="shared" si="17"/>
        <v>Jul</v>
      </c>
      <c r="N291" t="str">
        <f t="shared" si="18"/>
        <v>Sun</v>
      </c>
      <c r="O291">
        <f t="shared" si="19"/>
        <v>10</v>
      </c>
      <c r="P291">
        <f>ROUND(G291*H291*VLOOKUP(D291,Table2[#All],2,FALSE),0)</f>
        <v>407</v>
      </c>
      <c r="Q291">
        <f>Table4[[#This Row],[Quantity]]*Table4[[#This Row],[Unit Price]]</f>
        <v>813</v>
      </c>
      <c r="R291">
        <f>Table9[[#This Row],[Sales Revenue]]-Table9[[#This Row],[Total cost]]</f>
        <v>406</v>
      </c>
    </row>
    <row r="292" spans="1:18" x14ac:dyDescent="0.35">
      <c r="A292">
        <v>291</v>
      </c>
      <c r="B292" t="s">
        <v>337</v>
      </c>
      <c r="C292" t="s">
        <v>12</v>
      </c>
      <c r="D292" t="s">
        <v>58</v>
      </c>
      <c r="E292" s="1">
        <v>45552</v>
      </c>
      <c r="F292" s="1">
        <v>45555</v>
      </c>
      <c r="G292">
        <v>1</v>
      </c>
      <c r="H292">
        <v>55</v>
      </c>
      <c r="I292" t="s">
        <v>14</v>
      </c>
      <c r="J292" t="s">
        <v>549</v>
      </c>
      <c r="K292" t="s">
        <v>46</v>
      </c>
      <c r="L292" t="str">
        <f t="shared" si="16"/>
        <v>2024</v>
      </c>
      <c r="M292" t="str">
        <f t="shared" si="17"/>
        <v>Sep</v>
      </c>
      <c r="N292" t="str">
        <f t="shared" si="18"/>
        <v>Tue</v>
      </c>
      <c r="O292">
        <f t="shared" si="19"/>
        <v>3</v>
      </c>
      <c r="P292">
        <f>ROUND(G292*H292*VLOOKUP(D292,Table2[#All],2,FALSE),0)</f>
        <v>47</v>
      </c>
      <c r="Q292">
        <f>Table4[[#This Row],[Quantity]]*Table4[[#This Row],[Unit Price]]</f>
        <v>55</v>
      </c>
      <c r="R292">
        <f>Table9[[#This Row],[Sales Revenue]]-Table9[[#This Row],[Total cost]]</f>
        <v>8</v>
      </c>
    </row>
    <row r="293" spans="1:18" x14ac:dyDescent="0.35">
      <c r="A293">
        <v>292</v>
      </c>
      <c r="B293" t="s">
        <v>338</v>
      </c>
      <c r="C293" t="s">
        <v>12</v>
      </c>
      <c r="D293" t="s">
        <v>27</v>
      </c>
      <c r="E293" s="1">
        <v>45478</v>
      </c>
      <c r="F293" s="1">
        <v>45491</v>
      </c>
      <c r="G293">
        <v>7</v>
      </c>
      <c r="H293">
        <v>952</v>
      </c>
      <c r="I293" t="s">
        <v>14</v>
      </c>
      <c r="J293" t="s">
        <v>548</v>
      </c>
      <c r="K293" t="s">
        <v>15</v>
      </c>
      <c r="L293" t="str">
        <f t="shared" si="16"/>
        <v>2024</v>
      </c>
      <c r="M293" t="str">
        <f t="shared" si="17"/>
        <v>Jul</v>
      </c>
      <c r="N293" t="str">
        <f t="shared" si="18"/>
        <v>Fri</v>
      </c>
      <c r="O293">
        <f t="shared" si="19"/>
        <v>13</v>
      </c>
      <c r="P293">
        <f>ROUND(G293*H293*VLOOKUP(D293,Table2[#All],2,FALSE),0)</f>
        <v>4332</v>
      </c>
      <c r="Q293">
        <f>Table4[[#This Row],[Quantity]]*Table4[[#This Row],[Unit Price]]</f>
        <v>6664</v>
      </c>
      <c r="R293">
        <f>Table9[[#This Row],[Sales Revenue]]-Table9[[#This Row],[Total cost]]</f>
        <v>2332</v>
      </c>
    </row>
    <row r="294" spans="1:18" x14ac:dyDescent="0.35">
      <c r="A294">
        <v>293</v>
      </c>
      <c r="B294" t="s">
        <v>339</v>
      </c>
      <c r="C294" t="s">
        <v>12</v>
      </c>
      <c r="D294" t="s">
        <v>36</v>
      </c>
      <c r="E294" s="1">
        <v>45482</v>
      </c>
      <c r="F294" s="1">
        <v>45488</v>
      </c>
      <c r="G294">
        <v>2</v>
      </c>
      <c r="H294">
        <v>524</v>
      </c>
      <c r="I294" t="s">
        <v>14</v>
      </c>
      <c r="J294" t="s">
        <v>552</v>
      </c>
      <c r="K294" t="s">
        <v>19</v>
      </c>
      <c r="L294" t="str">
        <f t="shared" si="16"/>
        <v>2024</v>
      </c>
      <c r="M294" t="str">
        <f t="shared" si="17"/>
        <v>Jul</v>
      </c>
      <c r="N294" t="str">
        <f t="shared" si="18"/>
        <v>Tue</v>
      </c>
      <c r="O294">
        <f t="shared" si="19"/>
        <v>6</v>
      </c>
      <c r="P294">
        <f>ROUND(G294*H294*VLOOKUP(D294,Table2[#All],2,FALSE),0)</f>
        <v>838</v>
      </c>
      <c r="Q294">
        <f>Table4[[#This Row],[Quantity]]*Table4[[#This Row],[Unit Price]]</f>
        <v>1048</v>
      </c>
      <c r="R294">
        <f>Table9[[#This Row],[Sales Revenue]]-Table9[[#This Row],[Total cost]]</f>
        <v>210</v>
      </c>
    </row>
    <row r="295" spans="1:18" x14ac:dyDescent="0.35">
      <c r="A295">
        <v>294</v>
      </c>
      <c r="B295" t="s">
        <v>340</v>
      </c>
      <c r="C295" t="s">
        <v>21</v>
      </c>
      <c r="D295" t="s">
        <v>52</v>
      </c>
      <c r="E295" s="1">
        <v>45417</v>
      </c>
      <c r="F295" s="1">
        <v>45421</v>
      </c>
      <c r="G295">
        <v>3</v>
      </c>
      <c r="H295">
        <v>16</v>
      </c>
      <c r="I295" t="s">
        <v>14</v>
      </c>
      <c r="J295" t="s">
        <v>550</v>
      </c>
      <c r="K295" t="s">
        <v>29</v>
      </c>
      <c r="L295" t="str">
        <f t="shared" si="16"/>
        <v>2024</v>
      </c>
      <c r="M295" t="str">
        <f t="shared" si="17"/>
        <v>May</v>
      </c>
      <c r="N295" t="str">
        <f t="shared" si="18"/>
        <v>Sun</v>
      </c>
      <c r="O295">
        <f t="shared" si="19"/>
        <v>4</v>
      </c>
      <c r="P295">
        <f>ROUND(G295*H295*VLOOKUP(D295,Table2[#All],2,FALSE),0)</f>
        <v>34</v>
      </c>
      <c r="Q295">
        <f>Table4[[#This Row],[Quantity]]*Table4[[#This Row],[Unit Price]]</f>
        <v>48</v>
      </c>
      <c r="R295">
        <f>Table9[[#This Row],[Sales Revenue]]-Table9[[#This Row],[Total cost]]</f>
        <v>14</v>
      </c>
    </row>
    <row r="296" spans="1:18" x14ac:dyDescent="0.35">
      <c r="A296">
        <v>295</v>
      </c>
      <c r="B296" t="s">
        <v>341</v>
      </c>
      <c r="C296" t="s">
        <v>17</v>
      </c>
      <c r="D296" t="s">
        <v>56</v>
      </c>
      <c r="E296" s="1">
        <v>45617</v>
      </c>
      <c r="F296" s="1">
        <v>45621</v>
      </c>
      <c r="G296">
        <v>1</v>
      </c>
      <c r="H296">
        <v>983</v>
      </c>
      <c r="I296" t="s">
        <v>28</v>
      </c>
      <c r="J296" t="s">
        <v>547</v>
      </c>
      <c r="K296" t="s">
        <v>19</v>
      </c>
      <c r="L296" t="str">
        <f t="shared" si="16"/>
        <v>2024</v>
      </c>
      <c r="M296" t="str">
        <f t="shared" si="17"/>
        <v>Nov</v>
      </c>
      <c r="N296" t="str">
        <f t="shared" si="18"/>
        <v>Thu</v>
      </c>
      <c r="O296">
        <f t="shared" si="19"/>
        <v>4</v>
      </c>
      <c r="P296">
        <f>ROUND(G296*H296*VLOOKUP(D296,Table2[#All],2,FALSE),0)</f>
        <v>541</v>
      </c>
      <c r="Q296">
        <f>Table4[[#This Row],[Quantity]]*Table4[[#This Row],[Unit Price]]</f>
        <v>983</v>
      </c>
      <c r="R296">
        <f>Table9[[#This Row],[Sales Revenue]]-Table9[[#This Row],[Total cost]]</f>
        <v>442</v>
      </c>
    </row>
    <row r="297" spans="1:18" x14ac:dyDescent="0.35">
      <c r="A297">
        <v>296</v>
      </c>
      <c r="B297" t="s">
        <v>342</v>
      </c>
      <c r="C297" t="s">
        <v>12</v>
      </c>
      <c r="D297" t="s">
        <v>58</v>
      </c>
      <c r="E297" s="1">
        <v>45646</v>
      </c>
      <c r="F297" s="1">
        <v>45657</v>
      </c>
      <c r="G297">
        <v>5</v>
      </c>
      <c r="H297">
        <v>105</v>
      </c>
      <c r="I297" t="s">
        <v>28</v>
      </c>
      <c r="J297" t="s">
        <v>548</v>
      </c>
      <c r="K297" t="s">
        <v>29</v>
      </c>
      <c r="L297" t="str">
        <f t="shared" si="16"/>
        <v>2024</v>
      </c>
      <c r="M297" t="str">
        <f t="shared" si="17"/>
        <v>Dec</v>
      </c>
      <c r="N297" t="str">
        <f t="shared" si="18"/>
        <v>Fri</v>
      </c>
      <c r="O297">
        <f t="shared" si="19"/>
        <v>11</v>
      </c>
      <c r="P297">
        <f>ROUND(G297*H297*VLOOKUP(D297,Table2[#All],2,FALSE),0)</f>
        <v>446</v>
      </c>
      <c r="Q297">
        <f>Table4[[#This Row],[Quantity]]*Table4[[#This Row],[Unit Price]]</f>
        <v>525</v>
      </c>
      <c r="R297">
        <f>Table9[[#This Row],[Sales Revenue]]-Table9[[#This Row],[Total cost]]</f>
        <v>79</v>
      </c>
    </row>
    <row r="298" spans="1:18" x14ac:dyDescent="0.35">
      <c r="A298">
        <v>297</v>
      </c>
      <c r="B298" t="s">
        <v>343</v>
      </c>
      <c r="C298" t="s">
        <v>24</v>
      </c>
      <c r="D298" t="s">
        <v>25</v>
      </c>
      <c r="E298" s="1">
        <v>45526</v>
      </c>
      <c r="F298" s="1">
        <v>45540</v>
      </c>
      <c r="G298">
        <v>2</v>
      </c>
      <c r="H298">
        <v>604</v>
      </c>
      <c r="I298" t="s">
        <v>14</v>
      </c>
      <c r="J298" t="s">
        <v>548</v>
      </c>
      <c r="K298" t="s">
        <v>15</v>
      </c>
      <c r="L298" t="str">
        <f t="shared" si="16"/>
        <v>2024</v>
      </c>
      <c r="M298" t="str">
        <f t="shared" si="17"/>
        <v>Aug</v>
      </c>
      <c r="N298" t="str">
        <f t="shared" si="18"/>
        <v>Thu</v>
      </c>
      <c r="O298">
        <f t="shared" si="19"/>
        <v>14</v>
      </c>
      <c r="P298">
        <f>ROUND(G298*H298*VLOOKUP(D298,Table2[#All],2,FALSE),0)</f>
        <v>664</v>
      </c>
      <c r="Q298">
        <f>Table4[[#This Row],[Quantity]]*Table4[[#This Row],[Unit Price]]</f>
        <v>1208</v>
      </c>
      <c r="R298">
        <f>Table9[[#This Row],[Sales Revenue]]-Table9[[#This Row],[Total cost]]</f>
        <v>544</v>
      </c>
    </row>
    <row r="299" spans="1:18" x14ac:dyDescent="0.35">
      <c r="A299">
        <v>298</v>
      </c>
      <c r="B299" t="s">
        <v>344</v>
      </c>
      <c r="C299" t="s">
        <v>24</v>
      </c>
      <c r="D299" t="s">
        <v>115</v>
      </c>
      <c r="E299" s="1">
        <v>45595</v>
      </c>
      <c r="F299" s="1">
        <v>45605</v>
      </c>
      <c r="G299">
        <v>10</v>
      </c>
      <c r="H299">
        <v>73</v>
      </c>
      <c r="I299" t="s">
        <v>14</v>
      </c>
      <c r="J299" t="s">
        <v>550</v>
      </c>
      <c r="K299" t="s">
        <v>19</v>
      </c>
      <c r="L299" t="str">
        <f t="shared" si="16"/>
        <v>2024</v>
      </c>
      <c r="M299" t="str">
        <f t="shared" si="17"/>
        <v>Oct</v>
      </c>
      <c r="N299" t="str">
        <f t="shared" si="18"/>
        <v>Wed</v>
      </c>
      <c r="O299">
        <f t="shared" si="19"/>
        <v>10</v>
      </c>
      <c r="P299">
        <f>ROUND(G299*H299*VLOOKUP(D299,Table2[#All],2,FALSE),0)</f>
        <v>438</v>
      </c>
      <c r="Q299">
        <f>Table4[[#This Row],[Quantity]]*Table4[[#This Row],[Unit Price]]</f>
        <v>730</v>
      </c>
      <c r="R299">
        <f>Table9[[#This Row],[Sales Revenue]]-Table9[[#This Row],[Total cost]]</f>
        <v>292</v>
      </c>
    </row>
    <row r="300" spans="1:18" x14ac:dyDescent="0.35">
      <c r="A300">
        <v>299</v>
      </c>
      <c r="B300" t="s">
        <v>345</v>
      </c>
      <c r="C300" t="s">
        <v>24</v>
      </c>
      <c r="D300" t="s">
        <v>25</v>
      </c>
      <c r="E300" s="1">
        <v>45411</v>
      </c>
      <c r="F300" s="1">
        <v>45426</v>
      </c>
      <c r="G300">
        <v>2</v>
      </c>
      <c r="H300">
        <v>976</v>
      </c>
      <c r="I300" t="s">
        <v>28</v>
      </c>
      <c r="J300" t="s">
        <v>548</v>
      </c>
      <c r="K300" t="s">
        <v>46</v>
      </c>
      <c r="L300" t="str">
        <f t="shared" si="16"/>
        <v>2024</v>
      </c>
      <c r="M300" t="str">
        <f t="shared" si="17"/>
        <v>Apr</v>
      </c>
      <c r="N300" t="str">
        <f t="shared" si="18"/>
        <v>Mon</v>
      </c>
      <c r="O300">
        <f t="shared" si="19"/>
        <v>15</v>
      </c>
      <c r="P300">
        <f>ROUND(G300*H300*VLOOKUP(D300,Table2[#All],2,FALSE),0)</f>
        <v>1074</v>
      </c>
      <c r="Q300">
        <f>Table4[[#This Row],[Quantity]]*Table4[[#This Row],[Unit Price]]</f>
        <v>1952</v>
      </c>
      <c r="R300">
        <f>Table9[[#This Row],[Sales Revenue]]-Table9[[#This Row],[Total cost]]</f>
        <v>878</v>
      </c>
    </row>
    <row r="301" spans="1:18" x14ac:dyDescent="0.35">
      <c r="A301">
        <v>300</v>
      </c>
      <c r="B301" t="s">
        <v>346</v>
      </c>
      <c r="C301" t="s">
        <v>12</v>
      </c>
      <c r="D301" t="s">
        <v>13</v>
      </c>
      <c r="E301" s="1">
        <v>45372</v>
      </c>
      <c r="F301" s="1">
        <v>45375</v>
      </c>
      <c r="G301">
        <v>5</v>
      </c>
      <c r="H301">
        <v>856</v>
      </c>
      <c r="I301" t="s">
        <v>14</v>
      </c>
      <c r="J301" t="s">
        <v>552</v>
      </c>
      <c r="K301" t="s">
        <v>19</v>
      </c>
      <c r="L301" t="str">
        <f t="shared" si="16"/>
        <v>2024</v>
      </c>
      <c r="M301" t="str">
        <f t="shared" si="17"/>
        <v>Mar</v>
      </c>
      <c r="N301" t="str">
        <f t="shared" si="18"/>
        <v>Thu</v>
      </c>
      <c r="O301">
        <f t="shared" si="19"/>
        <v>3</v>
      </c>
      <c r="P301">
        <f>ROUND(G301*H301*VLOOKUP(D301,Table2[#All],2,FALSE),0)</f>
        <v>3210</v>
      </c>
      <c r="Q301">
        <f>Table4[[#This Row],[Quantity]]*Table4[[#This Row],[Unit Price]]</f>
        <v>4280</v>
      </c>
      <c r="R301">
        <f>Table9[[#This Row],[Sales Revenue]]-Table9[[#This Row],[Total cost]]</f>
        <v>1070</v>
      </c>
    </row>
    <row r="302" spans="1:18" x14ac:dyDescent="0.35">
      <c r="A302">
        <v>301</v>
      </c>
      <c r="B302" t="s">
        <v>347</v>
      </c>
      <c r="C302" t="s">
        <v>17</v>
      </c>
      <c r="D302" t="s">
        <v>18</v>
      </c>
      <c r="E302" s="1">
        <v>45638</v>
      </c>
      <c r="F302" s="1">
        <v>45651</v>
      </c>
      <c r="G302">
        <v>5</v>
      </c>
      <c r="H302">
        <v>276</v>
      </c>
      <c r="I302" t="s">
        <v>14</v>
      </c>
      <c r="J302" t="s">
        <v>549</v>
      </c>
      <c r="K302" t="s">
        <v>46</v>
      </c>
      <c r="L302" t="str">
        <f t="shared" si="16"/>
        <v>2024</v>
      </c>
      <c r="M302" t="str">
        <f t="shared" si="17"/>
        <v>Dec</v>
      </c>
      <c r="N302" t="str">
        <f t="shared" si="18"/>
        <v>Thu</v>
      </c>
      <c r="O302">
        <f t="shared" si="19"/>
        <v>13</v>
      </c>
      <c r="P302">
        <f>ROUND(G302*H302*VLOOKUP(D302,Table2[#All],2,FALSE),0)</f>
        <v>690</v>
      </c>
      <c r="Q302">
        <f>Table4[[#This Row],[Quantity]]*Table4[[#This Row],[Unit Price]]</f>
        <v>1380</v>
      </c>
      <c r="R302">
        <f>Table9[[#This Row],[Sales Revenue]]-Table9[[#This Row],[Total cost]]</f>
        <v>690</v>
      </c>
    </row>
    <row r="303" spans="1:18" x14ac:dyDescent="0.35">
      <c r="A303">
        <v>302</v>
      </c>
      <c r="B303" t="s">
        <v>348</v>
      </c>
      <c r="C303" t="s">
        <v>24</v>
      </c>
      <c r="D303" t="s">
        <v>38</v>
      </c>
      <c r="E303" s="1">
        <v>45576</v>
      </c>
      <c r="F303" s="1">
        <v>45588</v>
      </c>
      <c r="G303">
        <v>9</v>
      </c>
      <c r="H303">
        <v>265</v>
      </c>
      <c r="I303" t="s">
        <v>14</v>
      </c>
      <c r="J303" t="s">
        <v>548</v>
      </c>
      <c r="K303" t="s">
        <v>29</v>
      </c>
      <c r="L303" t="str">
        <f t="shared" si="16"/>
        <v>2024</v>
      </c>
      <c r="M303" t="str">
        <f t="shared" si="17"/>
        <v>Oct</v>
      </c>
      <c r="N303" t="str">
        <f t="shared" si="18"/>
        <v>Fri</v>
      </c>
      <c r="O303">
        <f t="shared" si="19"/>
        <v>12</v>
      </c>
      <c r="P303">
        <f>ROUND(G303*H303*VLOOKUP(D303,Table2[#All],2,FALSE),0)</f>
        <v>1193</v>
      </c>
      <c r="Q303">
        <f>Table4[[#This Row],[Quantity]]*Table4[[#This Row],[Unit Price]]</f>
        <v>2385</v>
      </c>
      <c r="R303">
        <f>Table9[[#This Row],[Sales Revenue]]-Table9[[#This Row],[Total cost]]</f>
        <v>1192</v>
      </c>
    </row>
    <row r="304" spans="1:18" x14ac:dyDescent="0.35">
      <c r="A304">
        <v>303</v>
      </c>
      <c r="B304" t="s">
        <v>349</v>
      </c>
      <c r="C304" t="s">
        <v>21</v>
      </c>
      <c r="D304" t="s">
        <v>40</v>
      </c>
      <c r="E304" s="1">
        <v>45298</v>
      </c>
      <c r="F304" s="1">
        <v>45303</v>
      </c>
      <c r="G304">
        <v>1</v>
      </c>
      <c r="H304">
        <v>860</v>
      </c>
      <c r="I304" t="s">
        <v>14</v>
      </c>
      <c r="J304" t="s">
        <v>549</v>
      </c>
      <c r="K304" t="s">
        <v>19</v>
      </c>
      <c r="L304" t="str">
        <f t="shared" si="16"/>
        <v>2024</v>
      </c>
      <c r="M304" t="str">
        <f t="shared" si="17"/>
        <v>Jan</v>
      </c>
      <c r="N304" t="str">
        <f t="shared" si="18"/>
        <v>Sun</v>
      </c>
      <c r="O304">
        <f t="shared" si="19"/>
        <v>5</v>
      </c>
      <c r="P304">
        <f>ROUND(G304*H304*VLOOKUP(D304,Table2[#All],2,FALSE),0)</f>
        <v>559</v>
      </c>
      <c r="Q304">
        <f>Table4[[#This Row],[Quantity]]*Table4[[#This Row],[Unit Price]]</f>
        <v>860</v>
      </c>
      <c r="R304">
        <f>Table9[[#This Row],[Sales Revenue]]-Table9[[#This Row],[Total cost]]</f>
        <v>301</v>
      </c>
    </row>
    <row r="305" spans="1:18" x14ac:dyDescent="0.35">
      <c r="A305">
        <v>304</v>
      </c>
      <c r="B305" t="s">
        <v>350</v>
      </c>
      <c r="C305" t="s">
        <v>21</v>
      </c>
      <c r="D305" t="s">
        <v>22</v>
      </c>
      <c r="E305" s="1">
        <v>45482</v>
      </c>
      <c r="F305" s="1">
        <v>45493</v>
      </c>
      <c r="G305">
        <v>2</v>
      </c>
      <c r="H305">
        <v>606</v>
      </c>
      <c r="I305" t="s">
        <v>14</v>
      </c>
      <c r="J305" t="s">
        <v>552</v>
      </c>
      <c r="K305" t="s">
        <v>15</v>
      </c>
      <c r="L305" t="str">
        <f t="shared" si="16"/>
        <v>2024</v>
      </c>
      <c r="M305" t="str">
        <f t="shared" si="17"/>
        <v>Jul</v>
      </c>
      <c r="N305" t="str">
        <f t="shared" si="18"/>
        <v>Tue</v>
      </c>
      <c r="O305">
        <f t="shared" si="19"/>
        <v>11</v>
      </c>
      <c r="P305">
        <f>ROUND(G305*H305*VLOOKUP(D305,Table2[#All],2,FALSE),0)</f>
        <v>909</v>
      </c>
      <c r="Q305">
        <f>Table4[[#This Row],[Quantity]]*Table4[[#This Row],[Unit Price]]</f>
        <v>1212</v>
      </c>
      <c r="R305">
        <f>Table9[[#This Row],[Sales Revenue]]-Table9[[#This Row],[Total cost]]</f>
        <v>303</v>
      </c>
    </row>
    <row r="306" spans="1:18" x14ac:dyDescent="0.35">
      <c r="A306">
        <v>305</v>
      </c>
      <c r="B306" t="s">
        <v>351</v>
      </c>
      <c r="C306" t="s">
        <v>12</v>
      </c>
      <c r="D306" t="s">
        <v>13</v>
      </c>
      <c r="E306" s="1">
        <v>45528</v>
      </c>
      <c r="F306" s="1">
        <v>45534</v>
      </c>
      <c r="G306">
        <v>1</v>
      </c>
      <c r="H306">
        <v>182</v>
      </c>
      <c r="I306" t="s">
        <v>28</v>
      </c>
      <c r="J306" t="s">
        <v>552</v>
      </c>
      <c r="K306" t="s">
        <v>19</v>
      </c>
      <c r="L306" t="str">
        <f t="shared" si="16"/>
        <v>2024</v>
      </c>
      <c r="M306" t="str">
        <f t="shared" si="17"/>
        <v>Aug</v>
      </c>
      <c r="N306" t="str">
        <f t="shared" si="18"/>
        <v>Sat</v>
      </c>
      <c r="O306">
        <f t="shared" si="19"/>
        <v>6</v>
      </c>
      <c r="P306">
        <f>ROUND(G306*H306*VLOOKUP(D306,Table2[#All],2,FALSE),0)</f>
        <v>137</v>
      </c>
      <c r="Q306">
        <f>Table4[[#This Row],[Quantity]]*Table4[[#This Row],[Unit Price]]</f>
        <v>182</v>
      </c>
      <c r="R306">
        <f>Table9[[#This Row],[Sales Revenue]]-Table9[[#This Row],[Total cost]]</f>
        <v>45</v>
      </c>
    </row>
    <row r="307" spans="1:18" x14ac:dyDescent="0.35">
      <c r="A307">
        <v>306</v>
      </c>
      <c r="B307" t="s">
        <v>352</v>
      </c>
      <c r="C307" t="s">
        <v>24</v>
      </c>
      <c r="D307" t="s">
        <v>25</v>
      </c>
      <c r="E307" s="1">
        <v>45826</v>
      </c>
      <c r="F307" s="1">
        <v>45836</v>
      </c>
      <c r="G307">
        <v>6</v>
      </c>
      <c r="H307">
        <v>973</v>
      </c>
      <c r="I307" t="s">
        <v>14</v>
      </c>
      <c r="J307" t="s">
        <v>549</v>
      </c>
      <c r="K307" t="s">
        <v>15</v>
      </c>
      <c r="L307" t="str">
        <f t="shared" si="16"/>
        <v>2025</v>
      </c>
      <c r="M307" t="str">
        <f t="shared" si="17"/>
        <v>Jun</v>
      </c>
      <c r="N307" t="str">
        <f t="shared" si="18"/>
        <v>Wed</v>
      </c>
      <c r="O307">
        <f t="shared" si="19"/>
        <v>10</v>
      </c>
      <c r="P307">
        <f>ROUND(G307*H307*VLOOKUP(D307,Table2[#All],2,FALSE),0)</f>
        <v>3211</v>
      </c>
      <c r="Q307">
        <f>Table4[[#This Row],[Quantity]]*Table4[[#This Row],[Unit Price]]</f>
        <v>5838</v>
      </c>
      <c r="R307">
        <f>Table9[[#This Row],[Sales Revenue]]-Table9[[#This Row],[Total cost]]</f>
        <v>2627</v>
      </c>
    </row>
    <row r="308" spans="1:18" x14ac:dyDescent="0.35">
      <c r="A308">
        <v>307</v>
      </c>
      <c r="B308" t="s">
        <v>353</v>
      </c>
      <c r="C308" t="s">
        <v>24</v>
      </c>
      <c r="D308" t="s">
        <v>25</v>
      </c>
      <c r="E308" s="1">
        <v>45690</v>
      </c>
      <c r="F308" s="1">
        <v>45696</v>
      </c>
      <c r="G308">
        <v>2</v>
      </c>
      <c r="H308">
        <v>947</v>
      </c>
      <c r="I308" t="s">
        <v>14</v>
      </c>
      <c r="J308" t="s">
        <v>550</v>
      </c>
      <c r="K308" t="s">
        <v>15</v>
      </c>
      <c r="L308" t="str">
        <f t="shared" si="16"/>
        <v>2025</v>
      </c>
      <c r="M308" t="str">
        <f t="shared" si="17"/>
        <v>Feb</v>
      </c>
      <c r="N308" t="str">
        <f t="shared" si="18"/>
        <v>Sun</v>
      </c>
      <c r="O308">
        <f t="shared" si="19"/>
        <v>6</v>
      </c>
      <c r="P308">
        <f>ROUND(G308*H308*VLOOKUP(D308,Table2[#All],2,FALSE),0)</f>
        <v>1042</v>
      </c>
      <c r="Q308">
        <f>Table4[[#This Row],[Quantity]]*Table4[[#This Row],[Unit Price]]</f>
        <v>1894</v>
      </c>
      <c r="R308">
        <f>Table9[[#This Row],[Sales Revenue]]-Table9[[#This Row],[Total cost]]</f>
        <v>852</v>
      </c>
    </row>
    <row r="309" spans="1:18" x14ac:dyDescent="0.35">
      <c r="A309">
        <v>308</v>
      </c>
      <c r="B309" t="s">
        <v>354</v>
      </c>
      <c r="C309" t="s">
        <v>21</v>
      </c>
      <c r="D309" t="s">
        <v>22</v>
      </c>
      <c r="E309" s="1">
        <v>45665</v>
      </c>
      <c r="F309" s="1">
        <v>45678</v>
      </c>
      <c r="G309">
        <v>1</v>
      </c>
      <c r="H309">
        <v>713</v>
      </c>
      <c r="I309" t="s">
        <v>28</v>
      </c>
      <c r="J309" t="s">
        <v>550</v>
      </c>
      <c r="K309" t="s">
        <v>19</v>
      </c>
      <c r="L309" t="str">
        <f t="shared" si="16"/>
        <v>2025</v>
      </c>
      <c r="M309" t="str">
        <f t="shared" si="17"/>
        <v>Jan</v>
      </c>
      <c r="N309" t="str">
        <f t="shared" si="18"/>
        <v>Wed</v>
      </c>
      <c r="O309">
        <f t="shared" si="19"/>
        <v>13</v>
      </c>
      <c r="P309">
        <f>ROUND(G309*H309*VLOOKUP(D309,Table2[#All],2,FALSE),0)</f>
        <v>535</v>
      </c>
      <c r="Q309">
        <f>Table4[[#This Row],[Quantity]]*Table4[[#This Row],[Unit Price]]</f>
        <v>713</v>
      </c>
      <c r="R309">
        <f>Table9[[#This Row],[Sales Revenue]]-Table9[[#This Row],[Total cost]]</f>
        <v>178</v>
      </c>
    </row>
    <row r="310" spans="1:18" x14ac:dyDescent="0.35">
      <c r="A310">
        <v>309</v>
      </c>
      <c r="B310" t="s">
        <v>355</v>
      </c>
      <c r="C310" t="s">
        <v>31</v>
      </c>
      <c r="D310" t="s">
        <v>42</v>
      </c>
      <c r="E310" s="1">
        <v>45811</v>
      </c>
      <c r="F310" s="1">
        <v>45819</v>
      </c>
      <c r="G310">
        <v>9</v>
      </c>
      <c r="H310">
        <v>692</v>
      </c>
      <c r="I310" t="s">
        <v>28</v>
      </c>
      <c r="J310" t="s">
        <v>549</v>
      </c>
      <c r="K310" t="s">
        <v>46</v>
      </c>
      <c r="L310" t="str">
        <f t="shared" si="16"/>
        <v>2025</v>
      </c>
      <c r="M310" t="str">
        <f t="shared" si="17"/>
        <v>Jun</v>
      </c>
      <c r="N310" t="str">
        <f t="shared" si="18"/>
        <v>Tue</v>
      </c>
      <c r="O310">
        <f t="shared" si="19"/>
        <v>8</v>
      </c>
      <c r="P310">
        <f>ROUND(G310*H310*VLOOKUP(D310,Table2[#All],2,FALSE),0)</f>
        <v>4048</v>
      </c>
      <c r="Q310">
        <f>Table4[[#This Row],[Quantity]]*Table4[[#This Row],[Unit Price]]</f>
        <v>6228</v>
      </c>
      <c r="R310">
        <f>Table9[[#This Row],[Sales Revenue]]-Table9[[#This Row],[Total cost]]</f>
        <v>2180</v>
      </c>
    </row>
    <row r="311" spans="1:18" x14ac:dyDescent="0.35">
      <c r="A311">
        <v>310</v>
      </c>
      <c r="B311" t="s">
        <v>356</v>
      </c>
      <c r="C311" t="s">
        <v>17</v>
      </c>
      <c r="D311" t="s">
        <v>44</v>
      </c>
      <c r="E311" s="1">
        <v>45803</v>
      </c>
      <c r="F311" s="1">
        <v>45814</v>
      </c>
      <c r="G311">
        <v>7</v>
      </c>
      <c r="H311">
        <v>305</v>
      </c>
      <c r="I311" t="s">
        <v>28</v>
      </c>
      <c r="J311" t="s">
        <v>33</v>
      </c>
      <c r="K311" t="s">
        <v>15</v>
      </c>
      <c r="L311" t="str">
        <f t="shared" si="16"/>
        <v>2025</v>
      </c>
      <c r="M311" t="str">
        <f t="shared" si="17"/>
        <v>May</v>
      </c>
      <c r="N311" t="str">
        <f t="shared" si="18"/>
        <v>Mon</v>
      </c>
      <c r="O311">
        <f t="shared" si="19"/>
        <v>11</v>
      </c>
      <c r="P311">
        <f>ROUND(G311*H311*VLOOKUP(D311,Table2[#All],2,FALSE),0)</f>
        <v>1281</v>
      </c>
      <c r="Q311">
        <f>Table4[[#This Row],[Quantity]]*Table4[[#This Row],[Unit Price]]</f>
        <v>2135</v>
      </c>
      <c r="R311">
        <f>Table9[[#This Row],[Sales Revenue]]-Table9[[#This Row],[Total cost]]</f>
        <v>854</v>
      </c>
    </row>
    <row r="312" spans="1:18" x14ac:dyDescent="0.35">
      <c r="A312">
        <v>311</v>
      </c>
      <c r="B312" t="s">
        <v>357</v>
      </c>
      <c r="C312" t="s">
        <v>12</v>
      </c>
      <c r="D312" t="s">
        <v>13</v>
      </c>
      <c r="E312" s="1">
        <v>45882</v>
      </c>
      <c r="F312" s="1">
        <v>45887</v>
      </c>
      <c r="G312">
        <v>7</v>
      </c>
      <c r="H312">
        <v>501</v>
      </c>
      <c r="I312" t="s">
        <v>28</v>
      </c>
      <c r="J312" t="s">
        <v>550</v>
      </c>
      <c r="K312" t="s">
        <v>46</v>
      </c>
      <c r="L312" t="str">
        <f t="shared" si="16"/>
        <v>2025</v>
      </c>
      <c r="M312" t="str">
        <f t="shared" si="17"/>
        <v>Aug</v>
      </c>
      <c r="N312" t="str">
        <f t="shared" si="18"/>
        <v>Wed</v>
      </c>
      <c r="O312">
        <f t="shared" si="19"/>
        <v>5</v>
      </c>
      <c r="P312">
        <f>ROUND(G312*H312*VLOOKUP(D312,Table2[#All],2,FALSE),0)</f>
        <v>2630</v>
      </c>
      <c r="Q312">
        <f>Table4[[#This Row],[Quantity]]*Table4[[#This Row],[Unit Price]]</f>
        <v>3507</v>
      </c>
      <c r="R312">
        <f>Table9[[#This Row],[Sales Revenue]]-Table9[[#This Row],[Total cost]]</f>
        <v>877</v>
      </c>
    </row>
    <row r="313" spans="1:18" x14ac:dyDescent="0.35">
      <c r="A313">
        <v>312</v>
      </c>
      <c r="B313" t="s">
        <v>358</v>
      </c>
      <c r="C313" t="s">
        <v>24</v>
      </c>
      <c r="D313" t="s">
        <v>38</v>
      </c>
      <c r="E313" s="1">
        <v>45815</v>
      </c>
      <c r="F313" s="1">
        <v>45819</v>
      </c>
      <c r="G313">
        <v>8</v>
      </c>
      <c r="H313">
        <v>329</v>
      </c>
      <c r="I313" t="s">
        <v>14</v>
      </c>
      <c r="J313" t="s">
        <v>550</v>
      </c>
      <c r="K313" t="s">
        <v>15</v>
      </c>
      <c r="L313" t="str">
        <f t="shared" si="16"/>
        <v>2025</v>
      </c>
      <c r="M313" t="str">
        <f t="shared" si="17"/>
        <v>Jun</v>
      </c>
      <c r="N313" t="str">
        <f t="shared" si="18"/>
        <v>Sat</v>
      </c>
      <c r="O313">
        <f t="shared" si="19"/>
        <v>4</v>
      </c>
      <c r="P313">
        <f>ROUND(G313*H313*VLOOKUP(D313,Table2[#All],2,FALSE),0)</f>
        <v>1316</v>
      </c>
      <c r="Q313">
        <f>Table4[[#This Row],[Quantity]]*Table4[[#This Row],[Unit Price]]</f>
        <v>2632</v>
      </c>
      <c r="R313">
        <f>Table9[[#This Row],[Sales Revenue]]-Table9[[#This Row],[Total cost]]</f>
        <v>1316</v>
      </c>
    </row>
    <row r="314" spans="1:18" x14ac:dyDescent="0.35">
      <c r="A314">
        <v>313</v>
      </c>
      <c r="B314" t="s">
        <v>359</v>
      </c>
      <c r="C314" t="s">
        <v>21</v>
      </c>
      <c r="D314" t="s">
        <v>22</v>
      </c>
      <c r="E314" s="1">
        <v>45665</v>
      </c>
      <c r="F314" s="1">
        <v>45672</v>
      </c>
      <c r="G314">
        <v>9</v>
      </c>
      <c r="H314">
        <v>785</v>
      </c>
      <c r="I314" t="s">
        <v>14</v>
      </c>
      <c r="J314" t="s">
        <v>547</v>
      </c>
      <c r="K314" t="s">
        <v>46</v>
      </c>
      <c r="L314" t="str">
        <f t="shared" si="16"/>
        <v>2025</v>
      </c>
      <c r="M314" t="str">
        <f t="shared" si="17"/>
        <v>Jan</v>
      </c>
      <c r="N314" t="str">
        <f t="shared" si="18"/>
        <v>Wed</v>
      </c>
      <c r="O314">
        <f t="shared" si="19"/>
        <v>7</v>
      </c>
      <c r="P314">
        <f>ROUND(G314*H314*VLOOKUP(D314,Table2[#All],2,FALSE),0)</f>
        <v>5299</v>
      </c>
      <c r="Q314">
        <f>Table4[[#This Row],[Quantity]]*Table4[[#This Row],[Unit Price]]</f>
        <v>7065</v>
      </c>
      <c r="R314">
        <f>Table9[[#This Row],[Sales Revenue]]-Table9[[#This Row],[Total cost]]</f>
        <v>1766</v>
      </c>
    </row>
    <row r="315" spans="1:18" x14ac:dyDescent="0.35">
      <c r="A315">
        <v>314</v>
      </c>
      <c r="B315" t="s">
        <v>360</v>
      </c>
      <c r="C315" t="s">
        <v>31</v>
      </c>
      <c r="D315" t="s">
        <v>76</v>
      </c>
      <c r="E315" s="1">
        <v>45902</v>
      </c>
      <c r="F315" s="1">
        <v>45916</v>
      </c>
      <c r="G315">
        <v>2</v>
      </c>
      <c r="H315">
        <v>530</v>
      </c>
      <c r="I315" t="s">
        <v>28</v>
      </c>
      <c r="J315" t="s">
        <v>550</v>
      </c>
      <c r="K315" t="s">
        <v>19</v>
      </c>
      <c r="L315" t="str">
        <f t="shared" si="16"/>
        <v>2025</v>
      </c>
      <c r="M315" t="str">
        <f t="shared" si="17"/>
        <v>Sep</v>
      </c>
      <c r="N315" t="str">
        <f t="shared" si="18"/>
        <v>Tue</v>
      </c>
      <c r="O315">
        <f t="shared" si="19"/>
        <v>14</v>
      </c>
      <c r="P315">
        <f>ROUND(G315*H315*VLOOKUP(D315,Table2[#All],2,FALSE),0)</f>
        <v>795</v>
      </c>
      <c r="Q315">
        <f>Table4[[#This Row],[Quantity]]*Table4[[#This Row],[Unit Price]]</f>
        <v>1060</v>
      </c>
      <c r="R315">
        <f>Table9[[#This Row],[Sales Revenue]]-Table9[[#This Row],[Total cost]]</f>
        <v>265</v>
      </c>
    </row>
    <row r="316" spans="1:18" x14ac:dyDescent="0.35">
      <c r="A316">
        <v>315</v>
      </c>
      <c r="B316" t="s">
        <v>361</v>
      </c>
      <c r="C316" t="s">
        <v>31</v>
      </c>
      <c r="D316" t="s">
        <v>42</v>
      </c>
      <c r="E316" s="1">
        <v>45995</v>
      </c>
      <c r="F316" s="1">
        <v>46004</v>
      </c>
      <c r="G316">
        <v>3</v>
      </c>
      <c r="H316">
        <v>799</v>
      </c>
      <c r="I316" t="s">
        <v>14</v>
      </c>
      <c r="J316" t="s">
        <v>549</v>
      </c>
      <c r="K316" t="s">
        <v>46</v>
      </c>
      <c r="L316" t="str">
        <f t="shared" si="16"/>
        <v>2025</v>
      </c>
      <c r="M316" t="str">
        <f t="shared" si="17"/>
        <v>Dec</v>
      </c>
      <c r="N316" t="str">
        <f t="shared" si="18"/>
        <v>Thu</v>
      </c>
      <c r="O316">
        <f t="shared" si="19"/>
        <v>9</v>
      </c>
      <c r="P316">
        <f>ROUND(G316*H316*VLOOKUP(D316,Table2[#All],2,FALSE),0)</f>
        <v>1558</v>
      </c>
      <c r="Q316">
        <f>Table4[[#This Row],[Quantity]]*Table4[[#This Row],[Unit Price]]</f>
        <v>2397</v>
      </c>
      <c r="R316">
        <f>Table9[[#This Row],[Sales Revenue]]-Table9[[#This Row],[Total cost]]</f>
        <v>839</v>
      </c>
    </row>
    <row r="317" spans="1:18" x14ac:dyDescent="0.35">
      <c r="A317">
        <v>316</v>
      </c>
      <c r="B317" t="s">
        <v>362</v>
      </c>
      <c r="C317" t="s">
        <v>31</v>
      </c>
      <c r="D317" t="s">
        <v>76</v>
      </c>
      <c r="E317" s="1">
        <v>45851</v>
      </c>
      <c r="F317" s="1">
        <v>45856</v>
      </c>
      <c r="G317">
        <v>10</v>
      </c>
      <c r="H317">
        <v>974</v>
      </c>
      <c r="I317" t="s">
        <v>14</v>
      </c>
      <c r="J317" t="s">
        <v>550</v>
      </c>
      <c r="K317" t="s">
        <v>19</v>
      </c>
      <c r="L317" t="str">
        <f t="shared" si="16"/>
        <v>2025</v>
      </c>
      <c r="M317" t="str">
        <f t="shared" si="17"/>
        <v>Jul</v>
      </c>
      <c r="N317" t="str">
        <f t="shared" si="18"/>
        <v>Sun</v>
      </c>
      <c r="O317">
        <f t="shared" si="19"/>
        <v>5</v>
      </c>
      <c r="P317">
        <f>ROUND(G317*H317*VLOOKUP(D317,Table2[#All],2,FALSE),0)</f>
        <v>7305</v>
      </c>
      <c r="Q317">
        <f>Table4[[#This Row],[Quantity]]*Table4[[#This Row],[Unit Price]]</f>
        <v>9740</v>
      </c>
      <c r="R317">
        <f>Table9[[#This Row],[Sales Revenue]]-Table9[[#This Row],[Total cost]]</f>
        <v>2435</v>
      </c>
    </row>
    <row r="318" spans="1:18" x14ac:dyDescent="0.35">
      <c r="A318">
        <v>317</v>
      </c>
      <c r="B318" t="s">
        <v>363</v>
      </c>
      <c r="C318" t="s">
        <v>17</v>
      </c>
      <c r="D318" t="s">
        <v>64</v>
      </c>
      <c r="E318" s="1">
        <v>45835</v>
      </c>
      <c r="F318" s="1">
        <v>45840</v>
      </c>
      <c r="G318">
        <v>3</v>
      </c>
      <c r="H318">
        <v>179</v>
      </c>
      <c r="I318" t="s">
        <v>14</v>
      </c>
      <c r="J318" t="s">
        <v>549</v>
      </c>
      <c r="K318" t="s">
        <v>46</v>
      </c>
      <c r="L318" t="str">
        <f t="shared" si="16"/>
        <v>2025</v>
      </c>
      <c r="M318" t="str">
        <f t="shared" si="17"/>
        <v>Jun</v>
      </c>
      <c r="N318" t="str">
        <f t="shared" si="18"/>
        <v>Fri</v>
      </c>
      <c r="O318">
        <f t="shared" si="19"/>
        <v>5</v>
      </c>
      <c r="P318">
        <f>ROUND(G318*H318*VLOOKUP(D318,Table2[#All],2,FALSE),0)</f>
        <v>269</v>
      </c>
      <c r="Q318">
        <f>Table4[[#This Row],[Quantity]]*Table4[[#This Row],[Unit Price]]</f>
        <v>537</v>
      </c>
      <c r="R318">
        <f>Table9[[#This Row],[Sales Revenue]]-Table9[[#This Row],[Total cost]]</f>
        <v>268</v>
      </c>
    </row>
    <row r="319" spans="1:18" x14ac:dyDescent="0.35">
      <c r="A319">
        <v>318</v>
      </c>
      <c r="B319" t="s">
        <v>364</v>
      </c>
      <c r="C319" t="s">
        <v>17</v>
      </c>
      <c r="D319" t="s">
        <v>64</v>
      </c>
      <c r="E319" s="1">
        <v>45725</v>
      </c>
      <c r="F319" s="1">
        <v>45730</v>
      </c>
      <c r="G319">
        <v>4</v>
      </c>
      <c r="H319">
        <v>49</v>
      </c>
      <c r="I319" t="s">
        <v>28</v>
      </c>
      <c r="J319" t="s">
        <v>547</v>
      </c>
      <c r="K319" t="s">
        <v>19</v>
      </c>
      <c r="L319" t="str">
        <f t="shared" si="16"/>
        <v>2025</v>
      </c>
      <c r="M319" t="str">
        <f t="shared" si="17"/>
        <v>Mar</v>
      </c>
      <c r="N319" t="str">
        <f t="shared" si="18"/>
        <v>Sun</v>
      </c>
      <c r="O319">
        <f t="shared" si="19"/>
        <v>5</v>
      </c>
      <c r="P319">
        <f>ROUND(G319*H319*VLOOKUP(D319,Table2[#All],2,FALSE),0)</f>
        <v>98</v>
      </c>
      <c r="Q319">
        <f>Table4[[#This Row],[Quantity]]*Table4[[#This Row],[Unit Price]]</f>
        <v>196</v>
      </c>
      <c r="R319">
        <f>Table9[[#This Row],[Sales Revenue]]-Table9[[#This Row],[Total cost]]</f>
        <v>98</v>
      </c>
    </row>
    <row r="320" spans="1:18" x14ac:dyDescent="0.35">
      <c r="A320">
        <v>319</v>
      </c>
      <c r="B320" t="s">
        <v>365</v>
      </c>
      <c r="C320" t="s">
        <v>24</v>
      </c>
      <c r="D320" t="s">
        <v>38</v>
      </c>
      <c r="E320" s="1">
        <v>45827</v>
      </c>
      <c r="F320" s="1">
        <v>45833</v>
      </c>
      <c r="G320">
        <v>7</v>
      </c>
      <c r="H320">
        <v>409</v>
      </c>
      <c r="I320" t="s">
        <v>14</v>
      </c>
      <c r="J320" t="s">
        <v>33</v>
      </c>
      <c r="K320" t="s">
        <v>29</v>
      </c>
      <c r="L320" t="str">
        <f t="shared" si="16"/>
        <v>2025</v>
      </c>
      <c r="M320" t="str">
        <f t="shared" si="17"/>
        <v>Jun</v>
      </c>
      <c r="N320" t="str">
        <f t="shared" si="18"/>
        <v>Thu</v>
      </c>
      <c r="O320">
        <f t="shared" si="19"/>
        <v>6</v>
      </c>
      <c r="P320">
        <f>ROUND(G320*H320*VLOOKUP(D320,Table2[#All],2,FALSE),0)</f>
        <v>1432</v>
      </c>
      <c r="Q320">
        <f>Table4[[#This Row],[Quantity]]*Table4[[#This Row],[Unit Price]]</f>
        <v>2863</v>
      </c>
      <c r="R320">
        <f>Table9[[#This Row],[Sales Revenue]]-Table9[[#This Row],[Total cost]]</f>
        <v>1431</v>
      </c>
    </row>
    <row r="321" spans="1:18" x14ac:dyDescent="0.35">
      <c r="A321">
        <v>320</v>
      </c>
      <c r="B321" t="s">
        <v>366</v>
      </c>
      <c r="C321" t="s">
        <v>31</v>
      </c>
      <c r="D321" t="s">
        <v>42</v>
      </c>
      <c r="E321" s="1">
        <v>45978</v>
      </c>
      <c r="F321" s="1">
        <v>45984</v>
      </c>
      <c r="G321">
        <v>4</v>
      </c>
      <c r="H321">
        <v>149</v>
      </c>
      <c r="I321" t="s">
        <v>14</v>
      </c>
      <c r="J321" t="s">
        <v>549</v>
      </c>
      <c r="K321" t="s">
        <v>29</v>
      </c>
      <c r="L321" t="str">
        <f t="shared" si="16"/>
        <v>2025</v>
      </c>
      <c r="M321" t="str">
        <f t="shared" si="17"/>
        <v>Nov</v>
      </c>
      <c r="N321" t="str">
        <f t="shared" si="18"/>
        <v>Mon</v>
      </c>
      <c r="O321">
        <f t="shared" si="19"/>
        <v>6</v>
      </c>
      <c r="P321">
        <f>ROUND(G321*H321*VLOOKUP(D321,Table2[#All],2,FALSE),0)</f>
        <v>387</v>
      </c>
      <c r="Q321">
        <f>Table4[[#This Row],[Quantity]]*Table4[[#This Row],[Unit Price]]</f>
        <v>596</v>
      </c>
      <c r="R321">
        <f>Table9[[#This Row],[Sales Revenue]]-Table9[[#This Row],[Total cost]]</f>
        <v>209</v>
      </c>
    </row>
    <row r="322" spans="1:18" x14ac:dyDescent="0.35">
      <c r="A322">
        <v>321</v>
      </c>
      <c r="B322" t="s">
        <v>367</v>
      </c>
      <c r="C322" t="s">
        <v>21</v>
      </c>
      <c r="D322" t="s">
        <v>54</v>
      </c>
      <c r="E322" s="1">
        <v>45875</v>
      </c>
      <c r="F322" s="1">
        <v>45881</v>
      </c>
      <c r="G322">
        <v>5</v>
      </c>
      <c r="H322">
        <v>285</v>
      </c>
      <c r="I322" t="s">
        <v>14</v>
      </c>
      <c r="J322" t="s">
        <v>551</v>
      </c>
      <c r="K322" t="s">
        <v>46</v>
      </c>
      <c r="L322" t="str">
        <f t="shared" ref="L322:L385" si="20">TEXT(E322,"yyyy")</f>
        <v>2025</v>
      </c>
      <c r="M322" t="str">
        <f t="shared" ref="M322:M385" si="21">TEXT(E322,"mmm")</f>
        <v>Aug</v>
      </c>
      <c r="N322" t="str">
        <f t="shared" ref="N322:N385" si="22">TEXT(E322,"DDD")</f>
        <v>Wed</v>
      </c>
      <c r="O322">
        <f t="shared" ref="O322:O385" si="23">DATEDIF(E322,F322,"D")</f>
        <v>6</v>
      </c>
      <c r="P322">
        <f>ROUND(G322*H322*VLOOKUP(D322,Table2[#All],2,FALSE),0)</f>
        <v>998</v>
      </c>
      <c r="Q322">
        <f>Table4[[#This Row],[Quantity]]*Table4[[#This Row],[Unit Price]]</f>
        <v>1425</v>
      </c>
      <c r="R322">
        <f>Table9[[#This Row],[Sales Revenue]]-Table9[[#This Row],[Total cost]]</f>
        <v>427</v>
      </c>
    </row>
    <row r="323" spans="1:18" x14ac:dyDescent="0.35">
      <c r="A323">
        <v>322</v>
      </c>
      <c r="B323" t="s">
        <v>368</v>
      </c>
      <c r="C323" t="s">
        <v>21</v>
      </c>
      <c r="D323" t="s">
        <v>54</v>
      </c>
      <c r="E323" s="1">
        <v>45793</v>
      </c>
      <c r="F323" s="1">
        <v>45799</v>
      </c>
      <c r="G323">
        <v>10</v>
      </c>
      <c r="H323">
        <v>434</v>
      </c>
      <c r="I323" t="s">
        <v>14</v>
      </c>
      <c r="J323" t="s">
        <v>550</v>
      </c>
      <c r="K323" t="s">
        <v>15</v>
      </c>
      <c r="L323" t="str">
        <f t="shared" si="20"/>
        <v>2025</v>
      </c>
      <c r="M323" t="str">
        <f t="shared" si="21"/>
        <v>May</v>
      </c>
      <c r="N323" t="str">
        <f t="shared" si="22"/>
        <v>Fri</v>
      </c>
      <c r="O323">
        <f t="shared" si="23"/>
        <v>6</v>
      </c>
      <c r="P323">
        <f>ROUND(G323*H323*VLOOKUP(D323,Table2[#All],2,FALSE),0)</f>
        <v>3038</v>
      </c>
      <c r="Q323">
        <f>Table4[[#This Row],[Quantity]]*Table4[[#This Row],[Unit Price]]</f>
        <v>4340</v>
      </c>
      <c r="R323">
        <f>Table9[[#This Row],[Sales Revenue]]-Table9[[#This Row],[Total cost]]</f>
        <v>1302</v>
      </c>
    </row>
    <row r="324" spans="1:18" x14ac:dyDescent="0.35">
      <c r="A324">
        <v>323</v>
      </c>
      <c r="B324" t="s">
        <v>369</v>
      </c>
      <c r="C324" t="s">
        <v>21</v>
      </c>
      <c r="D324" t="s">
        <v>40</v>
      </c>
      <c r="E324" s="1">
        <v>45839</v>
      </c>
      <c r="F324" s="1">
        <v>45845</v>
      </c>
      <c r="G324">
        <v>7</v>
      </c>
      <c r="H324">
        <v>195</v>
      </c>
      <c r="I324" t="s">
        <v>14</v>
      </c>
      <c r="J324" t="s">
        <v>33</v>
      </c>
      <c r="K324" t="s">
        <v>46</v>
      </c>
      <c r="L324" t="str">
        <f t="shared" si="20"/>
        <v>2025</v>
      </c>
      <c r="M324" t="str">
        <f t="shared" si="21"/>
        <v>Jul</v>
      </c>
      <c r="N324" t="str">
        <f t="shared" si="22"/>
        <v>Tue</v>
      </c>
      <c r="O324">
        <f t="shared" si="23"/>
        <v>6</v>
      </c>
      <c r="P324">
        <f>ROUND(G324*H324*VLOOKUP(D324,Table2[#All],2,FALSE),0)</f>
        <v>887</v>
      </c>
      <c r="Q324">
        <f>Table4[[#This Row],[Quantity]]*Table4[[#This Row],[Unit Price]]</f>
        <v>1365</v>
      </c>
      <c r="R324">
        <f>Table9[[#This Row],[Sales Revenue]]-Table9[[#This Row],[Total cost]]</f>
        <v>478</v>
      </c>
    </row>
    <row r="325" spans="1:18" x14ac:dyDescent="0.35">
      <c r="A325">
        <v>324</v>
      </c>
      <c r="B325" t="s">
        <v>370</v>
      </c>
      <c r="C325" t="s">
        <v>31</v>
      </c>
      <c r="D325" t="s">
        <v>50</v>
      </c>
      <c r="E325" s="1">
        <v>45855</v>
      </c>
      <c r="F325" s="1">
        <v>45864</v>
      </c>
      <c r="G325">
        <v>4</v>
      </c>
      <c r="H325">
        <v>432</v>
      </c>
      <c r="I325" t="s">
        <v>14</v>
      </c>
      <c r="J325" t="s">
        <v>550</v>
      </c>
      <c r="K325" t="s">
        <v>15</v>
      </c>
      <c r="L325" t="str">
        <f t="shared" si="20"/>
        <v>2025</v>
      </c>
      <c r="M325" t="str">
        <f t="shared" si="21"/>
        <v>Jul</v>
      </c>
      <c r="N325" t="str">
        <f t="shared" si="22"/>
        <v>Thu</v>
      </c>
      <c r="O325">
        <f t="shared" si="23"/>
        <v>9</v>
      </c>
      <c r="P325">
        <f>ROUND(G325*H325*VLOOKUP(D325,Table2[#All],2,FALSE),0)</f>
        <v>1210</v>
      </c>
      <c r="Q325">
        <f>Table4[[#This Row],[Quantity]]*Table4[[#This Row],[Unit Price]]</f>
        <v>1728</v>
      </c>
      <c r="R325">
        <f>Table9[[#This Row],[Sales Revenue]]-Table9[[#This Row],[Total cost]]</f>
        <v>518</v>
      </c>
    </row>
    <row r="326" spans="1:18" x14ac:dyDescent="0.35">
      <c r="A326">
        <v>325</v>
      </c>
      <c r="B326" t="s">
        <v>371</v>
      </c>
      <c r="C326" t="s">
        <v>12</v>
      </c>
      <c r="D326" t="s">
        <v>13</v>
      </c>
      <c r="E326" s="1">
        <v>45865</v>
      </c>
      <c r="F326" s="1">
        <v>45871</v>
      </c>
      <c r="G326">
        <v>2</v>
      </c>
      <c r="H326">
        <v>708</v>
      </c>
      <c r="I326" t="s">
        <v>28</v>
      </c>
      <c r="J326" t="s">
        <v>33</v>
      </c>
      <c r="K326" t="s">
        <v>15</v>
      </c>
      <c r="L326" t="str">
        <f t="shared" si="20"/>
        <v>2025</v>
      </c>
      <c r="M326" t="str">
        <f t="shared" si="21"/>
        <v>Jul</v>
      </c>
      <c r="N326" t="str">
        <f t="shared" si="22"/>
        <v>Sun</v>
      </c>
      <c r="O326">
        <f t="shared" si="23"/>
        <v>6</v>
      </c>
      <c r="P326">
        <f>ROUND(G326*H326*VLOOKUP(D326,Table2[#All],2,FALSE),0)</f>
        <v>1062</v>
      </c>
      <c r="Q326">
        <f>Table4[[#This Row],[Quantity]]*Table4[[#This Row],[Unit Price]]</f>
        <v>1416</v>
      </c>
      <c r="R326">
        <f>Table9[[#This Row],[Sales Revenue]]-Table9[[#This Row],[Total cost]]</f>
        <v>354</v>
      </c>
    </row>
    <row r="327" spans="1:18" x14ac:dyDescent="0.35">
      <c r="A327">
        <v>326</v>
      </c>
      <c r="B327" t="s">
        <v>372</v>
      </c>
      <c r="C327" t="s">
        <v>17</v>
      </c>
      <c r="D327" t="s">
        <v>44</v>
      </c>
      <c r="E327" s="1">
        <v>46008</v>
      </c>
      <c r="F327" s="1">
        <v>46017</v>
      </c>
      <c r="G327">
        <v>3</v>
      </c>
      <c r="H327">
        <v>868</v>
      </c>
      <c r="I327" t="s">
        <v>14</v>
      </c>
      <c r="J327" t="s">
        <v>549</v>
      </c>
      <c r="K327" t="s">
        <v>19</v>
      </c>
      <c r="L327" t="str">
        <f t="shared" si="20"/>
        <v>2025</v>
      </c>
      <c r="M327" t="str">
        <f t="shared" si="21"/>
        <v>Dec</v>
      </c>
      <c r="N327" t="str">
        <f t="shared" si="22"/>
        <v>Wed</v>
      </c>
      <c r="O327">
        <f t="shared" si="23"/>
        <v>9</v>
      </c>
      <c r="P327">
        <f>ROUND(G327*H327*VLOOKUP(D327,Table2[#All],2,FALSE),0)</f>
        <v>1562</v>
      </c>
      <c r="Q327">
        <f>Table4[[#This Row],[Quantity]]*Table4[[#This Row],[Unit Price]]</f>
        <v>2604</v>
      </c>
      <c r="R327">
        <f>Table9[[#This Row],[Sales Revenue]]-Table9[[#This Row],[Total cost]]</f>
        <v>1042</v>
      </c>
    </row>
    <row r="328" spans="1:18" x14ac:dyDescent="0.35">
      <c r="A328">
        <v>327</v>
      </c>
      <c r="B328" t="s">
        <v>373</v>
      </c>
      <c r="C328" t="s">
        <v>21</v>
      </c>
      <c r="D328" t="s">
        <v>83</v>
      </c>
      <c r="E328" s="1">
        <v>46007</v>
      </c>
      <c r="F328" s="1">
        <v>46018</v>
      </c>
      <c r="G328">
        <v>1</v>
      </c>
      <c r="H328">
        <v>130</v>
      </c>
      <c r="I328" t="s">
        <v>28</v>
      </c>
      <c r="J328" t="s">
        <v>551</v>
      </c>
      <c r="K328" t="s">
        <v>15</v>
      </c>
      <c r="L328" t="str">
        <f t="shared" si="20"/>
        <v>2025</v>
      </c>
      <c r="M328" t="str">
        <f t="shared" si="21"/>
        <v>Dec</v>
      </c>
      <c r="N328" t="str">
        <f t="shared" si="22"/>
        <v>Tue</v>
      </c>
      <c r="O328">
        <f t="shared" si="23"/>
        <v>11</v>
      </c>
      <c r="P328">
        <f>ROUND(G328*H328*VLOOKUP(D328,Table2[#All],2,FALSE),0)</f>
        <v>104</v>
      </c>
      <c r="Q328">
        <f>Table4[[#This Row],[Quantity]]*Table4[[#This Row],[Unit Price]]</f>
        <v>130</v>
      </c>
      <c r="R328">
        <f>Table9[[#This Row],[Sales Revenue]]-Table9[[#This Row],[Total cost]]</f>
        <v>26</v>
      </c>
    </row>
    <row r="329" spans="1:18" x14ac:dyDescent="0.35">
      <c r="A329">
        <v>328</v>
      </c>
      <c r="B329" t="s">
        <v>374</v>
      </c>
      <c r="C329" t="s">
        <v>21</v>
      </c>
      <c r="D329" t="s">
        <v>40</v>
      </c>
      <c r="E329" s="1">
        <v>46004</v>
      </c>
      <c r="F329" s="1">
        <v>46019</v>
      </c>
      <c r="G329">
        <v>3</v>
      </c>
      <c r="H329">
        <v>744</v>
      </c>
      <c r="I329" t="s">
        <v>28</v>
      </c>
      <c r="J329" t="s">
        <v>547</v>
      </c>
      <c r="K329" t="s">
        <v>46</v>
      </c>
      <c r="L329" t="str">
        <f t="shared" si="20"/>
        <v>2025</v>
      </c>
      <c r="M329" t="str">
        <f t="shared" si="21"/>
        <v>Dec</v>
      </c>
      <c r="N329" t="str">
        <f t="shared" si="22"/>
        <v>Sat</v>
      </c>
      <c r="O329">
        <f t="shared" si="23"/>
        <v>15</v>
      </c>
      <c r="P329">
        <f>ROUND(G329*H329*VLOOKUP(D329,Table2[#All],2,FALSE),0)</f>
        <v>1451</v>
      </c>
      <c r="Q329">
        <f>Table4[[#This Row],[Quantity]]*Table4[[#This Row],[Unit Price]]</f>
        <v>2232</v>
      </c>
      <c r="R329">
        <f>Table9[[#This Row],[Sales Revenue]]-Table9[[#This Row],[Total cost]]</f>
        <v>781</v>
      </c>
    </row>
    <row r="330" spans="1:18" x14ac:dyDescent="0.35">
      <c r="A330">
        <v>329</v>
      </c>
      <c r="B330" t="s">
        <v>375</v>
      </c>
      <c r="C330" t="s">
        <v>17</v>
      </c>
      <c r="D330" t="s">
        <v>56</v>
      </c>
      <c r="E330" s="1">
        <v>45760</v>
      </c>
      <c r="F330" s="1">
        <v>45764</v>
      </c>
      <c r="G330">
        <v>1</v>
      </c>
      <c r="H330">
        <v>62</v>
      </c>
      <c r="I330" t="s">
        <v>28</v>
      </c>
      <c r="J330" t="s">
        <v>33</v>
      </c>
      <c r="K330" t="s">
        <v>15</v>
      </c>
      <c r="L330" t="str">
        <f t="shared" si="20"/>
        <v>2025</v>
      </c>
      <c r="M330" t="str">
        <f t="shared" si="21"/>
        <v>Apr</v>
      </c>
      <c r="N330" t="str">
        <f t="shared" si="22"/>
        <v>Sun</v>
      </c>
      <c r="O330">
        <f t="shared" si="23"/>
        <v>4</v>
      </c>
      <c r="P330">
        <f>ROUND(G330*H330*VLOOKUP(D330,Table2[#All],2,FALSE),0)</f>
        <v>34</v>
      </c>
      <c r="Q330">
        <f>Table4[[#This Row],[Quantity]]*Table4[[#This Row],[Unit Price]]</f>
        <v>62</v>
      </c>
      <c r="R330">
        <f>Table9[[#This Row],[Sales Revenue]]-Table9[[#This Row],[Total cost]]</f>
        <v>28</v>
      </c>
    </row>
    <row r="331" spans="1:18" x14ac:dyDescent="0.35">
      <c r="A331">
        <v>330</v>
      </c>
      <c r="B331" t="s">
        <v>376</v>
      </c>
      <c r="C331" t="s">
        <v>31</v>
      </c>
      <c r="D331" t="s">
        <v>42</v>
      </c>
      <c r="E331" s="1">
        <v>45887</v>
      </c>
      <c r="F331" s="1">
        <v>45896</v>
      </c>
      <c r="G331">
        <v>9</v>
      </c>
      <c r="H331">
        <v>385</v>
      </c>
      <c r="I331" t="s">
        <v>28</v>
      </c>
      <c r="J331" t="s">
        <v>33</v>
      </c>
      <c r="K331" t="s">
        <v>29</v>
      </c>
      <c r="L331" t="str">
        <f t="shared" si="20"/>
        <v>2025</v>
      </c>
      <c r="M331" t="str">
        <f t="shared" si="21"/>
        <v>Aug</v>
      </c>
      <c r="N331" t="str">
        <f t="shared" si="22"/>
        <v>Mon</v>
      </c>
      <c r="O331">
        <f t="shared" si="23"/>
        <v>9</v>
      </c>
      <c r="P331">
        <f>ROUND(G331*H331*VLOOKUP(D331,Table2[#All],2,FALSE),0)</f>
        <v>2252</v>
      </c>
      <c r="Q331">
        <f>Table4[[#This Row],[Quantity]]*Table4[[#This Row],[Unit Price]]</f>
        <v>3465</v>
      </c>
      <c r="R331">
        <f>Table9[[#This Row],[Sales Revenue]]-Table9[[#This Row],[Total cost]]</f>
        <v>1213</v>
      </c>
    </row>
    <row r="332" spans="1:18" x14ac:dyDescent="0.35">
      <c r="A332">
        <v>331</v>
      </c>
      <c r="B332" t="s">
        <v>377</v>
      </c>
      <c r="C332" t="s">
        <v>21</v>
      </c>
      <c r="D332" t="s">
        <v>40</v>
      </c>
      <c r="E332" s="1">
        <v>46003</v>
      </c>
      <c r="F332" s="1">
        <v>46004</v>
      </c>
      <c r="G332">
        <v>5</v>
      </c>
      <c r="H332">
        <v>465</v>
      </c>
      <c r="I332" t="s">
        <v>14</v>
      </c>
      <c r="J332" t="s">
        <v>33</v>
      </c>
      <c r="K332" t="s">
        <v>15</v>
      </c>
      <c r="L332" t="str">
        <f t="shared" si="20"/>
        <v>2025</v>
      </c>
      <c r="M332" t="str">
        <f t="shared" si="21"/>
        <v>Dec</v>
      </c>
      <c r="N332" t="str">
        <f t="shared" si="22"/>
        <v>Fri</v>
      </c>
      <c r="O332">
        <f t="shared" si="23"/>
        <v>1</v>
      </c>
      <c r="P332">
        <f>ROUND(G332*H332*VLOOKUP(D332,Table2[#All],2,FALSE),0)</f>
        <v>1511</v>
      </c>
      <c r="Q332">
        <f>Table4[[#This Row],[Quantity]]*Table4[[#This Row],[Unit Price]]</f>
        <v>2325</v>
      </c>
      <c r="R332">
        <f>Table9[[#This Row],[Sales Revenue]]-Table9[[#This Row],[Total cost]]</f>
        <v>814</v>
      </c>
    </row>
    <row r="333" spans="1:18" x14ac:dyDescent="0.35">
      <c r="A333">
        <v>332</v>
      </c>
      <c r="B333" t="s">
        <v>378</v>
      </c>
      <c r="C333" t="s">
        <v>12</v>
      </c>
      <c r="D333" t="s">
        <v>36</v>
      </c>
      <c r="E333" s="1">
        <v>45762</v>
      </c>
      <c r="F333" s="1">
        <v>45767</v>
      </c>
      <c r="G333">
        <v>2</v>
      </c>
      <c r="H333">
        <v>280</v>
      </c>
      <c r="I333" t="s">
        <v>14</v>
      </c>
      <c r="J333" t="s">
        <v>33</v>
      </c>
      <c r="K333" t="s">
        <v>19</v>
      </c>
      <c r="L333" t="str">
        <f t="shared" si="20"/>
        <v>2025</v>
      </c>
      <c r="M333" t="str">
        <f t="shared" si="21"/>
        <v>Apr</v>
      </c>
      <c r="N333" t="str">
        <f t="shared" si="22"/>
        <v>Tue</v>
      </c>
      <c r="O333">
        <f t="shared" si="23"/>
        <v>5</v>
      </c>
      <c r="P333">
        <f>ROUND(G333*H333*VLOOKUP(D333,Table2[#All],2,FALSE),0)</f>
        <v>448</v>
      </c>
      <c r="Q333">
        <f>Table4[[#This Row],[Quantity]]*Table4[[#This Row],[Unit Price]]</f>
        <v>560</v>
      </c>
      <c r="R333">
        <f>Table9[[#This Row],[Sales Revenue]]-Table9[[#This Row],[Total cost]]</f>
        <v>112</v>
      </c>
    </row>
    <row r="334" spans="1:18" x14ac:dyDescent="0.35">
      <c r="A334">
        <v>333</v>
      </c>
      <c r="B334" t="s">
        <v>379</v>
      </c>
      <c r="C334" t="s">
        <v>17</v>
      </c>
      <c r="D334" t="s">
        <v>64</v>
      </c>
      <c r="E334" s="1">
        <v>45722</v>
      </c>
      <c r="F334" s="1">
        <v>45732</v>
      </c>
      <c r="G334">
        <v>5</v>
      </c>
      <c r="H334">
        <v>536</v>
      </c>
      <c r="I334" t="s">
        <v>28</v>
      </c>
      <c r="J334" t="s">
        <v>547</v>
      </c>
      <c r="K334" t="s">
        <v>46</v>
      </c>
      <c r="L334" t="str">
        <f t="shared" si="20"/>
        <v>2025</v>
      </c>
      <c r="M334" t="str">
        <f t="shared" si="21"/>
        <v>Mar</v>
      </c>
      <c r="N334" t="str">
        <f t="shared" si="22"/>
        <v>Thu</v>
      </c>
      <c r="O334">
        <f t="shared" si="23"/>
        <v>10</v>
      </c>
      <c r="P334">
        <f>ROUND(G334*H334*VLOOKUP(D334,Table2[#All],2,FALSE),0)</f>
        <v>1340</v>
      </c>
      <c r="Q334">
        <f>Table4[[#This Row],[Quantity]]*Table4[[#This Row],[Unit Price]]</f>
        <v>2680</v>
      </c>
      <c r="R334">
        <f>Table9[[#This Row],[Sales Revenue]]-Table9[[#This Row],[Total cost]]</f>
        <v>1340</v>
      </c>
    </row>
    <row r="335" spans="1:18" x14ac:dyDescent="0.35">
      <c r="A335">
        <v>334</v>
      </c>
      <c r="B335" t="s">
        <v>380</v>
      </c>
      <c r="C335" t="s">
        <v>21</v>
      </c>
      <c r="D335" t="s">
        <v>83</v>
      </c>
      <c r="E335" s="1">
        <v>45945</v>
      </c>
      <c r="F335" s="1">
        <v>45949</v>
      </c>
      <c r="G335">
        <v>9</v>
      </c>
      <c r="H335">
        <v>754</v>
      </c>
      <c r="I335" t="s">
        <v>14</v>
      </c>
      <c r="J335" t="s">
        <v>550</v>
      </c>
      <c r="K335" t="s">
        <v>29</v>
      </c>
      <c r="L335" t="str">
        <f t="shared" si="20"/>
        <v>2025</v>
      </c>
      <c r="M335" t="str">
        <f t="shared" si="21"/>
        <v>Oct</v>
      </c>
      <c r="N335" t="str">
        <f t="shared" si="22"/>
        <v>Wed</v>
      </c>
      <c r="O335">
        <f t="shared" si="23"/>
        <v>4</v>
      </c>
      <c r="P335">
        <f>ROUND(G335*H335*VLOOKUP(D335,Table2[#All],2,FALSE),0)</f>
        <v>5429</v>
      </c>
      <c r="Q335">
        <f>Table4[[#This Row],[Quantity]]*Table4[[#This Row],[Unit Price]]</f>
        <v>6786</v>
      </c>
      <c r="R335">
        <f>Table9[[#This Row],[Sales Revenue]]-Table9[[#This Row],[Total cost]]</f>
        <v>1357</v>
      </c>
    </row>
    <row r="336" spans="1:18" x14ac:dyDescent="0.35">
      <c r="A336">
        <v>335</v>
      </c>
      <c r="B336" t="s">
        <v>381</v>
      </c>
      <c r="C336" t="s">
        <v>24</v>
      </c>
      <c r="D336" t="s">
        <v>38</v>
      </c>
      <c r="E336" s="1">
        <v>45878</v>
      </c>
      <c r="F336" s="1">
        <v>45883</v>
      </c>
      <c r="G336">
        <v>5</v>
      </c>
      <c r="H336">
        <v>292</v>
      </c>
      <c r="I336" t="s">
        <v>28</v>
      </c>
      <c r="J336" t="s">
        <v>33</v>
      </c>
      <c r="K336" t="s">
        <v>29</v>
      </c>
      <c r="L336" t="str">
        <f t="shared" si="20"/>
        <v>2025</v>
      </c>
      <c r="M336" t="str">
        <f t="shared" si="21"/>
        <v>Aug</v>
      </c>
      <c r="N336" t="str">
        <f t="shared" si="22"/>
        <v>Sat</v>
      </c>
      <c r="O336">
        <f t="shared" si="23"/>
        <v>5</v>
      </c>
      <c r="P336">
        <f>ROUND(G336*H336*VLOOKUP(D336,Table2[#All],2,FALSE),0)</f>
        <v>730</v>
      </c>
      <c r="Q336">
        <f>Table4[[#This Row],[Quantity]]*Table4[[#This Row],[Unit Price]]</f>
        <v>1460</v>
      </c>
      <c r="R336">
        <f>Table9[[#This Row],[Sales Revenue]]-Table9[[#This Row],[Total cost]]</f>
        <v>730</v>
      </c>
    </row>
    <row r="337" spans="1:18" x14ac:dyDescent="0.35">
      <c r="A337">
        <v>336</v>
      </c>
      <c r="B337" t="s">
        <v>382</v>
      </c>
      <c r="C337" t="s">
        <v>31</v>
      </c>
      <c r="D337" t="s">
        <v>76</v>
      </c>
      <c r="E337" s="1">
        <v>45881</v>
      </c>
      <c r="F337" s="1">
        <v>45890</v>
      </c>
      <c r="G337">
        <v>1</v>
      </c>
      <c r="H337">
        <v>521</v>
      </c>
      <c r="I337" t="s">
        <v>28</v>
      </c>
      <c r="J337" t="s">
        <v>547</v>
      </c>
      <c r="K337" t="s">
        <v>46</v>
      </c>
      <c r="L337" t="str">
        <f t="shared" si="20"/>
        <v>2025</v>
      </c>
      <c r="M337" t="str">
        <f t="shared" si="21"/>
        <v>Aug</v>
      </c>
      <c r="N337" t="str">
        <f t="shared" si="22"/>
        <v>Tue</v>
      </c>
      <c r="O337">
        <f t="shared" si="23"/>
        <v>9</v>
      </c>
      <c r="P337">
        <f>ROUND(G337*H337*VLOOKUP(D337,Table2[#All],2,FALSE),0)</f>
        <v>391</v>
      </c>
      <c r="Q337">
        <f>Table4[[#This Row],[Quantity]]*Table4[[#This Row],[Unit Price]]</f>
        <v>521</v>
      </c>
      <c r="R337">
        <f>Table9[[#This Row],[Sales Revenue]]-Table9[[#This Row],[Total cost]]</f>
        <v>130</v>
      </c>
    </row>
    <row r="338" spans="1:18" x14ac:dyDescent="0.35">
      <c r="A338">
        <v>337</v>
      </c>
      <c r="B338" t="s">
        <v>383</v>
      </c>
      <c r="C338" t="s">
        <v>17</v>
      </c>
      <c r="D338" t="s">
        <v>56</v>
      </c>
      <c r="E338" s="1">
        <v>46000</v>
      </c>
      <c r="F338" s="1">
        <v>46001</v>
      </c>
      <c r="G338">
        <v>5</v>
      </c>
      <c r="H338">
        <v>630</v>
      </c>
      <c r="I338" t="s">
        <v>14</v>
      </c>
      <c r="J338" t="s">
        <v>551</v>
      </c>
      <c r="K338" t="s">
        <v>46</v>
      </c>
      <c r="L338" t="str">
        <f t="shared" si="20"/>
        <v>2025</v>
      </c>
      <c r="M338" t="str">
        <f t="shared" si="21"/>
        <v>Dec</v>
      </c>
      <c r="N338" t="str">
        <f t="shared" si="22"/>
        <v>Tue</v>
      </c>
      <c r="O338">
        <f t="shared" si="23"/>
        <v>1</v>
      </c>
      <c r="P338">
        <f>ROUND(G338*H338*VLOOKUP(D338,Table2[#All],2,FALSE),0)</f>
        <v>1733</v>
      </c>
      <c r="Q338">
        <f>Table4[[#This Row],[Quantity]]*Table4[[#This Row],[Unit Price]]</f>
        <v>3150</v>
      </c>
      <c r="R338">
        <f>Table9[[#This Row],[Sales Revenue]]-Table9[[#This Row],[Total cost]]</f>
        <v>1417</v>
      </c>
    </row>
    <row r="339" spans="1:18" x14ac:dyDescent="0.35">
      <c r="A339">
        <v>338</v>
      </c>
      <c r="B339" t="s">
        <v>384</v>
      </c>
      <c r="C339" t="s">
        <v>17</v>
      </c>
      <c r="D339" t="s">
        <v>64</v>
      </c>
      <c r="E339" s="1">
        <v>45775</v>
      </c>
      <c r="F339" s="1">
        <v>45778</v>
      </c>
      <c r="G339">
        <v>10</v>
      </c>
      <c r="H339">
        <v>678</v>
      </c>
      <c r="I339" t="s">
        <v>14</v>
      </c>
      <c r="J339" t="s">
        <v>550</v>
      </c>
      <c r="K339" t="s">
        <v>46</v>
      </c>
      <c r="L339" t="str">
        <f t="shared" si="20"/>
        <v>2025</v>
      </c>
      <c r="M339" t="str">
        <f t="shared" si="21"/>
        <v>Apr</v>
      </c>
      <c r="N339" t="str">
        <f t="shared" si="22"/>
        <v>Mon</v>
      </c>
      <c r="O339">
        <f t="shared" si="23"/>
        <v>3</v>
      </c>
      <c r="P339">
        <f>ROUND(G339*H339*VLOOKUP(D339,Table2[#All],2,FALSE),0)</f>
        <v>3390</v>
      </c>
      <c r="Q339">
        <f>Table4[[#This Row],[Quantity]]*Table4[[#This Row],[Unit Price]]</f>
        <v>6780</v>
      </c>
      <c r="R339">
        <f>Table9[[#This Row],[Sales Revenue]]-Table9[[#This Row],[Total cost]]</f>
        <v>3390</v>
      </c>
    </row>
    <row r="340" spans="1:18" x14ac:dyDescent="0.35">
      <c r="A340">
        <v>339</v>
      </c>
      <c r="B340" t="s">
        <v>385</v>
      </c>
      <c r="C340" t="s">
        <v>17</v>
      </c>
      <c r="D340" t="s">
        <v>64</v>
      </c>
      <c r="E340" s="1">
        <v>45834</v>
      </c>
      <c r="F340" s="1">
        <v>45842</v>
      </c>
      <c r="G340">
        <v>7</v>
      </c>
      <c r="H340">
        <v>569</v>
      </c>
      <c r="I340" t="s">
        <v>14</v>
      </c>
      <c r="J340" t="s">
        <v>550</v>
      </c>
      <c r="K340" t="s">
        <v>46</v>
      </c>
      <c r="L340" t="str">
        <f t="shared" si="20"/>
        <v>2025</v>
      </c>
      <c r="M340" t="str">
        <f t="shared" si="21"/>
        <v>Jun</v>
      </c>
      <c r="N340" t="str">
        <f t="shared" si="22"/>
        <v>Thu</v>
      </c>
      <c r="O340">
        <f t="shared" si="23"/>
        <v>8</v>
      </c>
      <c r="P340">
        <f>ROUND(G340*H340*VLOOKUP(D340,Table2[#All],2,FALSE),0)</f>
        <v>1992</v>
      </c>
      <c r="Q340">
        <f>Table4[[#This Row],[Quantity]]*Table4[[#This Row],[Unit Price]]</f>
        <v>3983</v>
      </c>
      <c r="R340">
        <f>Table9[[#This Row],[Sales Revenue]]-Table9[[#This Row],[Total cost]]</f>
        <v>1991</v>
      </c>
    </row>
    <row r="341" spans="1:18" x14ac:dyDescent="0.35">
      <c r="A341">
        <v>340</v>
      </c>
      <c r="B341" t="s">
        <v>386</v>
      </c>
      <c r="C341" t="s">
        <v>24</v>
      </c>
      <c r="D341" t="s">
        <v>38</v>
      </c>
      <c r="E341" s="1">
        <v>45988</v>
      </c>
      <c r="F341" s="1">
        <v>45994</v>
      </c>
      <c r="G341">
        <v>9</v>
      </c>
      <c r="H341">
        <v>185</v>
      </c>
      <c r="I341" t="s">
        <v>28</v>
      </c>
      <c r="J341" t="s">
        <v>551</v>
      </c>
      <c r="K341" t="s">
        <v>15</v>
      </c>
      <c r="L341" t="str">
        <f t="shared" si="20"/>
        <v>2025</v>
      </c>
      <c r="M341" t="str">
        <f t="shared" si="21"/>
        <v>Nov</v>
      </c>
      <c r="N341" t="str">
        <f t="shared" si="22"/>
        <v>Thu</v>
      </c>
      <c r="O341">
        <f t="shared" si="23"/>
        <v>6</v>
      </c>
      <c r="P341">
        <f>ROUND(G341*H341*VLOOKUP(D341,Table2[#All],2,FALSE),0)</f>
        <v>833</v>
      </c>
      <c r="Q341">
        <f>Table4[[#This Row],[Quantity]]*Table4[[#This Row],[Unit Price]]</f>
        <v>1665</v>
      </c>
      <c r="R341">
        <f>Table9[[#This Row],[Sales Revenue]]-Table9[[#This Row],[Total cost]]</f>
        <v>832</v>
      </c>
    </row>
    <row r="342" spans="1:18" x14ac:dyDescent="0.35">
      <c r="A342">
        <v>341</v>
      </c>
      <c r="B342" t="s">
        <v>387</v>
      </c>
      <c r="C342" t="s">
        <v>21</v>
      </c>
      <c r="D342" t="s">
        <v>83</v>
      </c>
      <c r="E342" s="1">
        <v>45710</v>
      </c>
      <c r="F342" s="1">
        <v>45712</v>
      </c>
      <c r="G342">
        <v>8</v>
      </c>
      <c r="H342">
        <v>405</v>
      </c>
      <c r="I342" t="s">
        <v>14</v>
      </c>
      <c r="J342" t="s">
        <v>547</v>
      </c>
      <c r="K342" t="s">
        <v>19</v>
      </c>
      <c r="L342" t="str">
        <f t="shared" si="20"/>
        <v>2025</v>
      </c>
      <c r="M342" t="str">
        <f t="shared" si="21"/>
        <v>Feb</v>
      </c>
      <c r="N342" t="str">
        <f t="shared" si="22"/>
        <v>Sat</v>
      </c>
      <c r="O342">
        <f t="shared" si="23"/>
        <v>2</v>
      </c>
      <c r="P342">
        <f>ROUND(G342*H342*VLOOKUP(D342,Table2[#All],2,FALSE),0)</f>
        <v>2592</v>
      </c>
      <c r="Q342">
        <f>Table4[[#This Row],[Quantity]]*Table4[[#This Row],[Unit Price]]</f>
        <v>3240</v>
      </c>
      <c r="R342">
        <f>Table9[[#This Row],[Sales Revenue]]-Table9[[#This Row],[Total cost]]</f>
        <v>648</v>
      </c>
    </row>
    <row r="343" spans="1:18" x14ac:dyDescent="0.35">
      <c r="A343">
        <v>342</v>
      </c>
      <c r="B343" t="s">
        <v>388</v>
      </c>
      <c r="C343" t="s">
        <v>24</v>
      </c>
      <c r="D343" t="s">
        <v>38</v>
      </c>
      <c r="E343" s="1">
        <v>45757</v>
      </c>
      <c r="F343" s="1">
        <v>45765</v>
      </c>
      <c r="G343">
        <v>10</v>
      </c>
      <c r="H343">
        <v>923</v>
      </c>
      <c r="I343" t="s">
        <v>14</v>
      </c>
      <c r="J343" t="s">
        <v>549</v>
      </c>
      <c r="K343" t="s">
        <v>29</v>
      </c>
      <c r="L343" t="str">
        <f t="shared" si="20"/>
        <v>2025</v>
      </c>
      <c r="M343" t="str">
        <f t="shared" si="21"/>
        <v>Apr</v>
      </c>
      <c r="N343" t="str">
        <f t="shared" si="22"/>
        <v>Thu</v>
      </c>
      <c r="O343">
        <f t="shared" si="23"/>
        <v>8</v>
      </c>
      <c r="P343">
        <f>ROUND(G343*H343*VLOOKUP(D343,Table2[#All],2,FALSE),0)</f>
        <v>4615</v>
      </c>
      <c r="Q343">
        <f>Table4[[#This Row],[Quantity]]*Table4[[#This Row],[Unit Price]]</f>
        <v>9230</v>
      </c>
      <c r="R343">
        <f>Table9[[#This Row],[Sales Revenue]]-Table9[[#This Row],[Total cost]]</f>
        <v>4615</v>
      </c>
    </row>
    <row r="344" spans="1:18" x14ac:dyDescent="0.35">
      <c r="A344">
        <v>343</v>
      </c>
      <c r="B344" t="s">
        <v>389</v>
      </c>
      <c r="C344" t="s">
        <v>24</v>
      </c>
      <c r="D344" t="s">
        <v>25</v>
      </c>
      <c r="E344" s="1">
        <v>45811</v>
      </c>
      <c r="F344" s="1">
        <v>45815</v>
      </c>
      <c r="G344">
        <v>10</v>
      </c>
      <c r="H344">
        <v>325</v>
      </c>
      <c r="I344" t="s">
        <v>28</v>
      </c>
      <c r="J344" t="s">
        <v>33</v>
      </c>
      <c r="K344" t="s">
        <v>46</v>
      </c>
      <c r="L344" t="str">
        <f t="shared" si="20"/>
        <v>2025</v>
      </c>
      <c r="M344" t="str">
        <f t="shared" si="21"/>
        <v>Jun</v>
      </c>
      <c r="N344" t="str">
        <f t="shared" si="22"/>
        <v>Tue</v>
      </c>
      <c r="O344">
        <f t="shared" si="23"/>
        <v>4</v>
      </c>
      <c r="P344">
        <f>ROUND(G344*H344*VLOOKUP(D344,Table2[#All],2,FALSE),0)</f>
        <v>1788</v>
      </c>
      <c r="Q344">
        <f>Table4[[#This Row],[Quantity]]*Table4[[#This Row],[Unit Price]]</f>
        <v>3250</v>
      </c>
      <c r="R344">
        <f>Table9[[#This Row],[Sales Revenue]]-Table9[[#This Row],[Total cost]]</f>
        <v>1462</v>
      </c>
    </row>
    <row r="345" spans="1:18" x14ac:dyDescent="0.35">
      <c r="A345">
        <v>344</v>
      </c>
      <c r="B345" t="s">
        <v>390</v>
      </c>
      <c r="C345" t="s">
        <v>24</v>
      </c>
      <c r="D345" t="s">
        <v>70</v>
      </c>
      <c r="E345" s="1">
        <v>45936</v>
      </c>
      <c r="F345" s="1">
        <v>45941</v>
      </c>
      <c r="G345">
        <v>6</v>
      </c>
      <c r="H345">
        <v>564</v>
      </c>
      <c r="I345" t="s">
        <v>14</v>
      </c>
      <c r="J345" t="s">
        <v>551</v>
      </c>
      <c r="K345" t="s">
        <v>19</v>
      </c>
      <c r="L345" t="str">
        <f t="shared" si="20"/>
        <v>2025</v>
      </c>
      <c r="M345" t="str">
        <f t="shared" si="21"/>
        <v>Oct</v>
      </c>
      <c r="N345" t="str">
        <f t="shared" si="22"/>
        <v>Mon</v>
      </c>
      <c r="O345">
        <f t="shared" si="23"/>
        <v>5</v>
      </c>
      <c r="P345">
        <f>ROUND(G345*H345*VLOOKUP(D345,Table2[#All],2,FALSE),0)</f>
        <v>1861</v>
      </c>
      <c r="Q345">
        <f>Table4[[#This Row],[Quantity]]*Table4[[#This Row],[Unit Price]]</f>
        <v>3384</v>
      </c>
      <c r="R345">
        <f>Table9[[#This Row],[Sales Revenue]]-Table9[[#This Row],[Total cost]]</f>
        <v>1523</v>
      </c>
    </row>
    <row r="346" spans="1:18" x14ac:dyDescent="0.35">
      <c r="A346">
        <v>345</v>
      </c>
      <c r="B346" t="s">
        <v>391</v>
      </c>
      <c r="C346" t="s">
        <v>21</v>
      </c>
      <c r="D346" t="s">
        <v>54</v>
      </c>
      <c r="E346" s="1">
        <v>45829</v>
      </c>
      <c r="F346" s="1">
        <v>45836</v>
      </c>
      <c r="G346">
        <v>2</v>
      </c>
      <c r="H346">
        <v>236</v>
      </c>
      <c r="I346" t="s">
        <v>28</v>
      </c>
      <c r="J346" t="s">
        <v>551</v>
      </c>
      <c r="K346" t="s">
        <v>15</v>
      </c>
      <c r="L346" t="str">
        <f t="shared" si="20"/>
        <v>2025</v>
      </c>
      <c r="M346" t="str">
        <f t="shared" si="21"/>
        <v>Jun</v>
      </c>
      <c r="N346" t="str">
        <f t="shared" si="22"/>
        <v>Sat</v>
      </c>
      <c r="O346">
        <f t="shared" si="23"/>
        <v>7</v>
      </c>
      <c r="P346">
        <f>ROUND(G346*H346*VLOOKUP(D346,Table2[#All],2,FALSE),0)</f>
        <v>330</v>
      </c>
      <c r="Q346">
        <f>Table4[[#This Row],[Quantity]]*Table4[[#This Row],[Unit Price]]</f>
        <v>472</v>
      </c>
      <c r="R346">
        <f>Table9[[#This Row],[Sales Revenue]]-Table9[[#This Row],[Total cost]]</f>
        <v>142</v>
      </c>
    </row>
    <row r="347" spans="1:18" x14ac:dyDescent="0.35">
      <c r="A347">
        <v>346</v>
      </c>
      <c r="B347" t="s">
        <v>392</v>
      </c>
      <c r="C347" t="s">
        <v>21</v>
      </c>
      <c r="D347" t="s">
        <v>40</v>
      </c>
      <c r="E347" s="1">
        <v>45964</v>
      </c>
      <c r="F347" s="1">
        <v>45971</v>
      </c>
      <c r="G347">
        <v>1</v>
      </c>
      <c r="H347">
        <v>741</v>
      </c>
      <c r="I347" t="s">
        <v>14</v>
      </c>
      <c r="J347" t="s">
        <v>549</v>
      </c>
      <c r="K347" t="s">
        <v>29</v>
      </c>
      <c r="L347" t="str">
        <f t="shared" si="20"/>
        <v>2025</v>
      </c>
      <c r="M347" t="str">
        <f t="shared" si="21"/>
        <v>Nov</v>
      </c>
      <c r="N347" t="str">
        <f t="shared" si="22"/>
        <v>Mon</v>
      </c>
      <c r="O347">
        <f t="shared" si="23"/>
        <v>7</v>
      </c>
      <c r="P347">
        <f>ROUND(G347*H347*VLOOKUP(D347,Table2[#All],2,FALSE),0)</f>
        <v>482</v>
      </c>
      <c r="Q347">
        <f>Table4[[#This Row],[Quantity]]*Table4[[#This Row],[Unit Price]]</f>
        <v>741</v>
      </c>
      <c r="R347">
        <f>Table9[[#This Row],[Sales Revenue]]-Table9[[#This Row],[Total cost]]</f>
        <v>259</v>
      </c>
    </row>
    <row r="348" spans="1:18" x14ac:dyDescent="0.35">
      <c r="A348">
        <v>347</v>
      </c>
      <c r="B348" t="s">
        <v>393</v>
      </c>
      <c r="C348" t="s">
        <v>12</v>
      </c>
      <c r="D348" t="s">
        <v>27</v>
      </c>
      <c r="E348" s="1">
        <v>45911</v>
      </c>
      <c r="F348" s="1">
        <v>45917</v>
      </c>
      <c r="G348">
        <v>6</v>
      </c>
      <c r="H348">
        <v>992</v>
      </c>
      <c r="I348" t="s">
        <v>28</v>
      </c>
      <c r="J348" t="s">
        <v>549</v>
      </c>
      <c r="K348" t="s">
        <v>15</v>
      </c>
      <c r="L348" t="str">
        <f t="shared" si="20"/>
        <v>2025</v>
      </c>
      <c r="M348" t="str">
        <f t="shared" si="21"/>
        <v>Sep</v>
      </c>
      <c r="N348" t="str">
        <f t="shared" si="22"/>
        <v>Thu</v>
      </c>
      <c r="O348">
        <f t="shared" si="23"/>
        <v>6</v>
      </c>
      <c r="P348">
        <f>ROUND(G348*H348*VLOOKUP(D348,Table2[#All],2,FALSE),0)</f>
        <v>3869</v>
      </c>
      <c r="Q348">
        <f>Table4[[#This Row],[Quantity]]*Table4[[#This Row],[Unit Price]]</f>
        <v>5952</v>
      </c>
      <c r="R348">
        <f>Table9[[#This Row],[Sales Revenue]]-Table9[[#This Row],[Total cost]]</f>
        <v>2083</v>
      </c>
    </row>
    <row r="349" spans="1:18" x14ac:dyDescent="0.35">
      <c r="A349">
        <v>348</v>
      </c>
      <c r="B349" t="s">
        <v>394</v>
      </c>
      <c r="C349" t="s">
        <v>24</v>
      </c>
      <c r="D349" t="s">
        <v>25</v>
      </c>
      <c r="E349" s="1">
        <v>45920</v>
      </c>
      <c r="F349" s="1">
        <v>45921</v>
      </c>
      <c r="G349">
        <v>5</v>
      </c>
      <c r="H349">
        <v>55</v>
      </c>
      <c r="I349" t="s">
        <v>14</v>
      </c>
      <c r="J349" t="s">
        <v>551</v>
      </c>
      <c r="K349" t="s">
        <v>46</v>
      </c>
      <c r="L349" t="str">
        <f t="shared" si="20"/>
        <v>2025</v>
      </c>
      <c r="M349" t="str">
        <f t="shared" si="21"/>
        <v>Sep</v>
      </c>
      <c r="N349" t="str">
        <f t="shared" si="22"/>
        <v>Sat</v>
      </c>
      <c r="O349">
        <f t="shared" si="23"/>
        <v>1</v>
      </c>
      <c r="P349">
        <f>ROUND(G349*H349*VLOOKUP(D349,Table2[#All],2,FALSE),0)</f>
        <v>151</v>
      </c>
      <c r="Q349">
        <f>Table4[[#This Row],[Quantity]]*Table4[[#This Row],[Unit Price]]</f>
        <v>275</v>
      </c>
      <c r="R349">
        <f>Table9[[#This Row],[Sales Revenue]]-Table9[[#This Row],[Total cost]]</f>
        <v>124</v>
      </c>
    </row>
    <row r="350" spans="1:18" x14ac:dyDescent="0.35">
      <c r="A350">
        <v>349</v>
      </c>
      <c r="B350" t="s">
        <v>395</v>
      </c>
      <c r="C350" t="s">
        <v>17</v>
      </c>
      <c r="D350" t="s">
        <v>56</v>
      </c>
      <c r="E350" s="1">
        <v>45742</v>
      </c>
      <c r="F350" s="1">
        <v>45751</v>
      </c>
      <c r="G350">
        <v>7</v>
      </c>
      <c r="H350">
        <v>216</v>
      </c>
      <c r="I350" t="s">
        <v>28</v>
      </c>
      <c r="J350" t="s">
        <v>550</v>
      </c>
      <c r="K350" t="s">
        <v>19</v>
      </c>
      <c r="L350" t="str">
        <f t="shared" si="20"/>
        <v>2025</v>
      </c>
      <c r="M350" t="str">
        <f t="shared" si="21"/>
        <v>Mar</v>
      </c>
      <c r="N350" t="str">
        <f t="shared" si="22"/>
        <v>Wed</v>
      </c>
      <c r="O350">
        <f t="shared" si="23"/>
        <v>9</v>
      </c>
      <c r="P350">
        <f>ROUND(G350*H350*VLOOKUP(D350,Table2[#All],2,FALSE),0)</f>
        <v>832</v>
      </c>
      <c r="Q350">
        <f>Table4[[#This Row],[Quantity]]*Table4[[#This Row],[Unit Price]]</f>
        <v>1512</v>
      </c>
      <c r="R350">
        <f>Table9[[#This Row],[Sales Revenue]]-Table9[[#This Row],[Total cost]]</f>
        <v>680</v>
      </c>
    </row>
    <row r="351" spans="1:18" x14ac:dyDescent="0.35">
      <c r="A351">
        <v>350</v>
      </c>
      <c r="B351" t="s">
        <v>396</v>
      </c>
      <c r="C351" t="s">
        <v>21</v>
      </c>
      <c r="D351" t="s">
        <v>83</v>
      </c>
      <c r="E351" s="1">
        <v>46011</v>
      </c>
      <c r="F351" s="1">
        <v>46013</v>
      </c>
      <c r="G351">
        <v>3</v>
      </c>
      <c r="H351">
        <v>375</v>
      </c>
      <c r="I351" t="s">
        <v>28</v>
      </c>
      <c r="J351" t="s">
        <v>547</v>
      </c>
      <c r="K351" t="s">
        <v>29</v>
      </c>
      <c r="L351" t="str">
        <f t="shared" si="20"/>
        <v>2025</v>
      </c>
      <c r="M351" t="str">
        <f t="shared" si="21"/>
        <v>Dec</v>
      </c>
      <c r="N351" t="str">
        <f t="shared" si="22"/>
        <v>Sat</v>
      </c>
      <c r="O351">
        <f t="shared" si="23"/>
        <v>2</v>
      </c>
      <c r="P351">
        <f>ROUND(G351*H351*VLOOKUP(D351,Table2[#All],2,FALSE),0)</f>
        <v>900</v>
      </c>
      <c r="Q351">
        <f>Table4[[#This Row],[Quantity]]*Table4[[#This Row],[Unit Price]]</f>
        <v>1125</v>
      </c>
      <c r="R351">
        <f>Table9[[#This Row],[Sales Revenue]]-Table9[[#This Row],[Total cost]]</f>
        <v>225</v>
      </c>
    </row>
    <row r="352" spans="1:18" x14ac:dyDescent="0.35">
      <c r="A352">
        <v>351</v>
      </c>
      <c r="B352" t="s">
        <v>397</v>
      </c>
      <c r="C352" t="s">
        <v>21</v>
      </c>
      <c r="D352" t="s">
        <v>40</v>
      </c>
      <c r="E352" s="1">
        <v>45702</v>
      </c>
      <c r="F352" s="1">
        <v>45712</v>
      </c>
      <c r="G352">
        <v>10</v>
      </c>
      <c r="H352">
        <v>503</v>
      </c>
      <c r="I352" t="s">
        <v>28</v>
      </c>
      <c r="J352" t="s">
        <v>550</v>
      </c>
      <c r="K352" t="s">
        <v>46</v>
      </c>
      <c r="L352" t="str">
        <f t="shared" si="20"/>
        <v>2025</v>
      </c>
      <c r="M352" t="str">
        <f t="shared" si="21"/>
        <v>Feb</v>
      </c>
      <c r="N352" t="str">
        <f t="shared" si="22"/>
        <v>Fri</v>
      </c>
      <c r="O352">
        <f t="shared" si="23"/>
        <v>10</v>
      </c>
      <c r="P352">
        <f>ROUND(G352*H352*VLOOKUP(D352,Table2[#All],2,FALSE),0)</f>
        <v>3270</v>
      </c>
      <c r="Q352">
        <f>Table4[[#This Row],[Quantity]]*Table4[[#This Row],[Unit Price]]</f>
        <v>5030</v>
      </c>
      <c r="R352">
        <f>Table9[[#This Row],[Sales Revenue]]-Table9[[#This Row],[Total cost]]</f>
        <v>1760</v>
      </c>
    </row>
    <row r="353" spans="1:18" x14ac:dyDescent="0.35">
      <c r="A353">
        <v>352</v>
      </c>
      <c r="B353" t="s">
        <v>398</v>
      </c>
      <c r="C353" t="s">
        <v>24</v>
      </c>
      <c r="D353" t="s">
        <v>70</v>
      </c>
      <c r="E353" s="1">
        <v>45810</v>
      </c>
      <c r="F353" s="1">
        <v>45817</v>
      </c>
      <c r="G353">
        <v>6</v>
      </c>
      <c r="H353">
        <v>974</v>
      </c>
      <c r="I353" t="s">
        <v>14</v>
      </c>
      <c r="J353" t="s">
        <v>549</v>
      </c>
      <c r="K353" t="s">
        <v>19</v>
      </c>
      <c r="L353" t="str">
        <f t="shared" si="20"/>
        <v>2025</v>
      </c>
      <c r="M353" t="str">
        <f t="shared" si="21"/>
        <v>Jun</v>
      </c>
      <c r="N353" t="str">
        <f t="shared" si="22"/>
        <v>Mon</v>
      </c>
      <c r="O353">
        <f t="shared" si="23"/>
        <v>7</v>
      </c>
      <c r="P353">
        <f>ROUND(G353*H353*VLOOKUP(D353,Table2[#All],2,FALSE),0)</f>
        <v>3214</v>
      </c>
      <c r="Q353">
        <f>Table4[[#This Row],[Quantity]]*Table4[[#This Row],[Unit Price]]</f>
        <v>5844</v>
      </c>
      <c r="R353">
        <f>Table9[[#This Row],[Sales Revenue]]-Table9[[#This Row],[Total cost]]</f>
        <v>2630</v>
      </c>
    </row>
    <row r="354" spans="1:18" x14ac:dyDescent="0.35">
      <c r="A354">
        <v>353</v>
      </c>
      <c r="B354" t="s">
        <v>399</v>
      </c>
      <c r="C354" t="s">
        <v>24</v>
      </c>
      <c r="D354" t="s">
        <v>25</v>
      </c>
      <c r="E354" s="1">
        <v>45863</v>
      </c>
      <c r="F354" s="1">
        <v>45870</v>
      </c>
      <c r="G354">
        <v>3</v>
      </c>
      <c r="H354">
        <v>486</v>
      </c>
      <c r="I354" t="s">
        <v>14</v>
      </c>
      <c r="J354" t="s">
        <v>549</v>
      </c>
      <c r="K354" t="s">
        <v>46</v>
      </c>
      <c r="L354" t="str">
        <f t="shared" si="20"/>
        <v>2025</v>
      </c>
      <c r="M354" t="str">
        <f t="shared" si="21"/>
        <v>Jul</v>
      </c>
      <c r="N354" t="str">
        <f t="shared" si="22"/>
        <v>Fri</v>
      </c>
      <c r="O354">
        <f t="shared" si="23"/>
        <v>7</v>
      </c>
      <c r="P354">
        <f>ROUND(G354*H354*VLOOKUP(D354,Table2[#All],2,FALSE),0)</f>
        <v>802</v>
      </c>
      <c r="Q354">
        <f>Table4[[#This Row],[Quantity]]*Table4[[#This Row],[Unit Price]]</f>
        <v>1458</v>
      </c>
      <c r="R354">
        <f>Table9[[#This Row],[Sales Revenue]]-Table9[[#This Row],[Total cost]]</f>
        <v>656</v>
      </c>
    </row>
    <row r="355" spans="1:18" x14ac:dyDescent="0.35">
      <c r="A355">
        <v>354</v>
      </c>
      <c r="B355" t="s">
        <v>400</v>
      </c>
      <c r="C355" t="s">
        <v>12</v>
      </c>
      <c r="D355" t="s">
        <v>58</v>
      </c>
      <c r="E355" s="1">
        <v>45947</v>
      </c>
      <c r="F355" s="1">
        <v>45952</v>
      </c>
      <c r="G355">
        <v>5</v>
      </c>
      <c r="H355">
        <v>803</v>
      </c>
      <c r="I355" t="s">
        <v>14</v>
      </c>
      <c r="J355" t="s">
        <v>33</v>
      </c>
      <c r="K355" t="s">
        <v>19</v>
      </c>
      <c r="L355" t="str">
        <f t="shared" si="20"/>
        <v>2025</v>
      </c>
      <c r="M355" t="str">
        <f t="shared" si="21"/>
        <v>Oct</v>
      </c>
      <c r="N355" t="str">
        <f t="shared" si="22"/>
        <v>Fri</v>
      </c>
      <c r="O355">
        <f t="shared" si="23"/>
        <v>5</v>
      </c>
      <c r="P355">
        <f>ROUND(G355*H355*VLOOKUP(D355,Table2[#All],2,FALSE),0)</f>
        <v>3413</v>
      </c>
      <c r="Q355">
        <f>Table4[[#This Row],[Quantity]]*Table4[[#This Row],[Unit Price]]</f>
        <v>4015</v>
      </c>
      <c r="R355">
        <f>Table9[[#This Row],[Sales Revenue]]-Table9[[#This Row],[Total cost]]</f>
        <v>602</v>
      </c>
    </row>
    <row r="356" spans="1:18" x14ac:dyDescent="0.35">
      <c r="A356">
        <v>355</v>
      </c>
      <c r="B356" t="s">
        <v>401</v>
      </c>
      <c r="C356" t="s">
        <v>24</v>
      </c>
      <c r="D356" t="s">
        <v>25</v>
      </c>
      <c r="E356" s="1">
        <v>45863</v>
      </c>
      <c r="F356" s="1">
        <v>45868</v>
      </c>
      <c r="G356">
        <v>4</v>
      </c>
      <c r="H356">
        <v>176</v>
      </c>
      <c r="I356" t="s">
        <v>28</v>
      </c>
      <c r="J356" t="s">
        <v>551</v>
      </c>
      <c r="K356" t="s">
        <v>29</v>
      </c>
      <c r="L356" t="str">
        <f t="shared" si="20"/>
        <v>2025</v>
      </c>
      <c r="M356" t="str">
        <f t="shared" si="21"/>
        <v>Jul</v>
      </c>
      <c r="N356" t="str">
        <f t="shared" si="22"/>
        <v>Fri</v>
      </c>
      <c r="O356">
        <f t="shared" si="23"/>
        <v>5</v>
      </c>
      <c r="P356">
        <f>ROUND(G356*H356*VLOOKUP(D356,Table2[#All],2,FALSE),0)</f>
        <v>387</v>
      </c>
      <c r="Q356">
        <f>Table4[[#This Row],[Quantity]]*Table4[[#This Row],[Unit Price]]</f>
        <v>704</v>
      </c>
      <c r="R356">
        <f>Table9[[#This Row],[Sales Revenue]]-Table9[[#This Row],[Total cost]]</f>
        <v>317</v>
      </c>
    </row>
    <row r="357" spans="1:18" x14ac:dyDescent="0.35">
      <c r="A357">
        <v>356</v>
      </c>
      <c r="B357" t="s">
        <v>402</v>
      </c>
      <c r="C357" t="s">
        <v>24</v>
      </c>
      <c r="D357" t="s">
        <v>38</v>
      </c>
      <c r="E357" s="1">
        <v>45732</v>
      </c>
      <c r="F357" s="1">
        <v>45745</v>
      </c>
      <c r="G357">
        <v>4</v>
      </c>
      <c r="H357">
        <v>468</v>
      </c>
      <c r="I357" t="s">
        <v>28</v>
      </c>
      <c r="J357" t="s">
        <v>549</v>
      </c>
      <c r="K357" t="s">
        <v>15</v>
      </c>
      <c r="L357" t="str">
        <f t="shared" si="20"/>
        <v>2025</v>
      </c>
      <c r="M357" t="str">
        <f t="shared" si="21"/>
        <v>Mar</v>
      </c>
      <c r="N357" t="str">
        <f t="shared" si="22"/>
        <v>Sun</v>
      </c>
      <c r="O357">
        <f t="shared" si="23"/>
        <v>13</v>
      </c>
      <c r="P357">
        <f>ROUND(G357*H357*VLOOKUP(D357,Table2[#All],2,FALSE),0)</f>
        <v>936</v>
      </c>
      <c r="Q357">
        <f>Table4[[#This Row],[Quantity]]*Table4[[#This Row],[Unit Price]]</f>
        <v>1872</v>
      </c>
      <c r="R357">
        <f>Table9[[#This Row],[Sales Revenue]]-Table9[[#This Row],[Total cost]]</f>
        <v>936</v>
      </c>
    </row>
    <row r="358" spans="1:18" x14ac:dyDescent="0.35">
      <c r="A358">
        <v>357</v>
      </c>
      <c r="B358" t="s">
        <v>403</v>
      </c>
      <c r="C358" t="s">
        <v>31</v>
      </c>
      <c r="D358" t="s">
        <v>76</v>
      </c>
      <c r="E358" s="1">
        <v>45775</v>
      </c>
      <c r="F358" s="1">
        <v>45780</v>
      </c>
      <c r="G358">
        <v>3</v>
      </c>
      <c r="H358">
        <v>788</v>
      </c>
      <c r="I358" t="s">
        <v>14</v>
      </c>
      <c r="J358" t="s">
        <v>549</v>
      </c>
      <c r="K358" t="s">
        <v>19</v>
      </c>
      <c r="L358" t="str">
        <f t="shared" si="20"/>
        <v>2025</v>
      </c>
      <c r="M358" t="str">
        <f t="shared" si="21"/>
        <v>Apr</v>
      </c>
      <c r="N358" t="str">
        <f t="shared" si="22"/>
        <v>Mon</v>
      </c>
      <c r="O358">
        <f t="shared" si="23"/>
        <v>5</v>
      </c>
      <c r="P358">
        <f>ROUND(G358*H358*VLOOKUP(D358,Table2[#All],2,FALSE),0)</f>
        <v>1773</v>
      </c>
      <c r="Q358">
        <f>Table4[[#This Row],[Quantity]]*Table4[[#This Row],[Unit Price]]</f>
        <v>2364</v>
      </c>
      <c r="R358">
        <f>Table9[[#This Row],[Sales Revenue]]-Table9[[#This Row],[Total cost]]</f>
        <v>591</v>
      </c>
    </row>
    <row r="359" spans="1:18" x14ac:dyDescent="0.35">
      <c r="A359">
        <v>358</v>
      </c>
      <c r="B359" t="s">
        <v>404</v>
      </c>
      <c r="C359" t="s">
        <v>21</v>
      </c>
      <c r="D359" t="s">
        <v>83</v>
      </c>
      <c r="E359" s="1">
        <v>45700</v>
      </c>
      <c r="F359" s="1">
        <v>45701</v>
      </c>
      <c r="G359">
        <v>8</v>
      </c>
      <c r="H359">
        <v>509</v>
      </c>
      <c r="I359" t="s">
        <v>14</v>
      </c>
      <c r="J359" t="s">
        <v>33</v>
      </c>
      <c r="K359" t="s">
        <v>19</v>
      </c>
      <c r="L359" t="str">
        <f t="shared" si="20"/>
        <v>2025</v>
      </c>
      <c r="M359" t="str">
        <f t="shared" si="21"/>
        <v>Feb</v>
      </c>
      <c r="N359" t="str">
        <f t="shared" si="22"/>
        <v>Wed</v>
      </c>
      <c r="O359">
        <f t="shared" si="23"/>
        <v>1</v>
      </c>
      <c r="P359">
        <f>ROUND(G359*H359*VLOOKUP(D359,Table2[#All],2,FALSE),0)</f>
        <v>3258</v>
      </c>
      <c r="Q359">
        <f>Table4[[#This Row],[Quantity]]*Table4[[#This Row],[Unit Price]]</f>
        <v>4072</v>
      </c>
      <c r="R359">
        <f>Table9[[#This Row],[Sales Revenue]]-Table9[[#This Row],[Total cost]]</f>
        <v>814</v>
      </c>
    </row>
    <row r="360" spans="1:18" x14ac:dyDescent="0.35">
      <c r="A360">
        <v>359</v>
      </c>
      <c r="B360" t="s">
        <v>405</v>
      </c>
      <c r="C360" t="s">
        <v>31</v>
      </c>
      <c r="D360" t="s">
        <v>42</v>
      </c>
      <c r="E360" s="1">
        <v>45692</v>
      </c>
      <c r="F360" s="1">
        <v>45707</v>
      </c>
      <c r="G360">
        <v>2</v>
      </c>
      <c r="H360">
        <v>530</v>
      </c>
      <c r="I360" t="s">
        <v>28</v>
      </c>
      <c r="J360" t="s">
        <v>551</v>
      </c>
      <c r="K360" t="s">
        <v>46</v>
      </c>
      <c r="L360" t="str">
        <f t="shared" si="20"/>
        <v>2025</v>
      </c>
      <c r="M360" t="str">
        <f t="shared" si="21"/>
        <v>Feb</v>
      </c>
      <c r="N360" t="str">
        <f t="shared" si="22"/>
        <v>Tue</v>
      </c>
      <c r="O360">
        <f t="shared" si="23"/>
        <v>15</v>
      </c>
      <c r="P360">
        <f>ROUND(G360*H360*VLOOKUP(D360,Table2[#All],2,FALSE),0)</f>
        <v>689</v>
      </c>
      <c r="Q360">
        <f>Table4[[#This Row],[Quantity]]*Table4[[#This Row],[Unit Price]]</f>
        <v>1060</v>
      </c>
      <c r="R360">
        <f>Table9[[#This Row],[Sales Revenue]]-Table9[[#This Row],[Total cost]]</f>
        <v>371</v>
      </c>
    </row>
    <row r="361" spans="1:18" x14ac:dyDescent="0.35">
      <c r="A361">
        <v>360</v>
      </c>
      <c r="B361" t="s">
        <v>406</v>
      </c>
      <c r="C361" t="s">
        <v>31</v>
      </c>
      <c r="D361" t="s">
        <v>76</v>
      </c>
      <c r="E361" s="1">
        <v>45759</v>
      </c>
      <c r="F361" s="1">
        <v>45767</v>
      </c>
      <c r="G361">
        <v>7</v>
      </c>
      <c r="H361">
        <v>744</v>
      </c>
      <c r="I361" t="s">
        <v>14</v>
      </c>
      <c r="J361" t="s">
        <v>550</v>
      </c>
      <c r="K361" t="s">
        <v>19</v>
      </c>
      <c r="L361" t="str">
        <f t="shared" si="20"/>
        <v>2025</v>
      </c>
      <c r="M361" t="str">
        <f t="shared" si="21"/>
        <v>Apr</v>
      </c>
      <c r="N361" t="str">
        <f t="shared" si="22"/>
        <v>Sat</v>
      </c>
      <c r="O361">
        <f t="shared" si="23"/>
        <v>8</v>
      </c>
      <c r="P361">
        <f>ROUND(G361*H361*VLOOKUP(D361,Table2[#All],2,FALSE),0)</f>
        <v>3906</v>
      </c>
      <c r="Q361">
        <f>Table4[[#This Row],[Quantity]]*Table4[[#This Row],[Unit Price]]</f>
        <v>5208</v>
      </c>
      <c r="R361">
        <f>Table9[[#This Row],[Sales Revenue]]-Table9[[#This Row],[Total cost]]</f>
        <v>1302</v>
      </c>
    </row>
    <row r="362" spans="1:18" x14ac:dyDescent="0.35">
      <c r="A362">
        <v>361</v>
      </c>
      <c r="B362" t="s">
        <v>407</v>
      </c>
      <c r="C362" t="s">
        <v>24</v>
      </c>
      <c r="D362" t="s">
        <v>38</v>
      </c>
      <c r="E362" s="1">
        <v>45892</v>
      </c>
      <c r="F362" s="1">
        <v>45903</v>
      </c>
      <c r="G362">
        <v>4</v>
      </c>
      <c r="H362">
        <v>444</v>
      </c>
      <c r="I362" t="s">
        <v>28</v>
      </c>
      <c r="J362" t="s">
        <v>33</v>
      </c>
      <c r="K362" t="s">
        <v>15</v>
      </c>
      <c r="L362" t="str">
        <f t="shared" si="20"/>
        <v>2025</v>
      </c>
      <c r="M362" t="str">
        <f t="shared" si="21"/>
        <v>Aug</v>
      </c>
      <c r="N362" t="str">
        <f t="shared" si="22"/>
        <v>Sat</v>
      </c>
      <c r="O362">
        <f t="shared" si="23"/>
        <v>11</v>
      </c>
      <c r="P362">
        <f>ROUND(G362*H362*VLOOKUP(D362,Table2[#All],2,FALSE),0)</f>
        <v>888</v>
      </c>
      <c r="Q362">
        <f>Table4[[#This Row],[Quantity]]*Table4[[#This Row],[Unit Price]]</f>
        <v>1776</v>
      </c>
      <c r="R362">
        <f>Table9[[#This Row],[Sales Revenue]]-Table9[[#This Row],[Total cost]]</f>
        <v>888</v>
      </c>
    </row>
    <row r="363" spans="1:18" x14ac:dyDescent="0.35">
      <c r="A363">
        <v>362</v>
      </c>
      <c r="B363" t="s">
        <v>408</v>
      </c>
      <c r="C363" t="s">
        <v>24</v>
      </c>
      <c r="D363" t="s">
        <v>70</v>
      </c>
      <c r="E363" s="1">
        <v>45858</v>
      </c>
      <c r="F363" s="1">
        <v>45866</v>
      </c>
      <c r="G363">
        <v>7</v>
      </c>
      <c r="H363">
        <v>474</v>
      </c>
      <c r="I363" t="s">
        <v>14</v>
      </c>
      <c r="J363" t="s">
        <v>550</v>
      </c>
      <c r="K363" t="s">
        <v>15</v>
      </c>
      <c r="L363" t="str">
        <f t="shared" si="20"/>
        <v>2025</v>
      </c>
      <c r="M363" t="str">
        <f t="shared" si="21"/>
        <v>Jul</v>
      </c>
      <c r="N363" t="str">
        <f t="shared" si="22"/>
        <v>Sun</v>
      </c>
      <c r="O363">
        <f t="shared" si="23"/>
        <v>8</v>
      </c>
      <c r="P363">
        <f>ROUND(G363*H363*VLOOKUP(D363,Table2[#All],2,FALSE),0)</f>
        <v>1825</v>
      </c>
      <c r="Q363">
        <f>Table4[[#This Row],[Quantity]]*Table4[[#This Row],[Unit Price]]</f>
        <v>3318</v>
      </c>
      <c r="R363">
        <f>Table9[[#This Row],[Sales Revenue]]-Table9[[#This Row],[Total cost]]</f>
        <v>1493</v>
      </c>
    </row>
    <row r="364" spans="1:18" x14ac:dyDescent="0.35">
      <c r="A364">
        <v>363</v>
      </c>
      <c r="B364" t="s">
        <v>409</v>
      </c>
      <c r="C364" t="s">
        <v>12</v>
      </c>
      <c r="D364" t="s">
        <v>27</v>
      </c>
      <c r="E364" s="1">
        <v>45931</v>
      </c>
      <c r="F364" s="1">
        <v>45936</v>
      </c>
      <c r="G364">
        <v>8</v>
      </c>
      <c r="H364">
        <v>731</v>
      </c>
      <c r="I364" t="s">
        <v>14</v>
      </c>
      <c r="J364" t="s">
        <v>547</v>
      </c>
      <c r="K364" t="s">
        <v>46</v>
      </c>
      <c r="L364" t="str">
        <f t="shared" si="20"/>
        <v>2025</v>
      </c>
      <c r="M364" t="str">
        <f t="shared" si="21"/>
        <v>Oct</v>
      </c>
      <c r="N364" t="str">
        <f t="shared" si="22"/>
        <v>Wed</v>
      </c>
      <c r="O364">
        <f t="shared" si="23"/>
        <v>5</v>
      </c>
      <c r="P364">
        <f>ROUND(G364*H364*VLOOKUP(D364,Table2[#All],2,FALSE),0)</f>
        <v>3801</v>
      </c>
      <c r="Q364">
        <f>Table4[[#This Row],[Quantity]]*Table4[[#This Row],[Unit Price]]</f>
        <v>5848</v>
      </c>
      <c r="R364">
        <f>Table9[[#This Row],[Sales Revenue]]-Table9[[#This Row],[Total cost]]</f>
        <v>2047</v>
      </c>
    </row>
    <row r="365" spans="1:18" x14ac:dyDescent="0.35">
      <c r="A365">
        <v>364</v>
      </c>
      <c r="B365" t="s">
        <v>410</v>
      </c>
      <c r="C365" t="s">
        <v>17</v>
      </c>
      <c r="D365" t="s">
        <v>18</v>
      </c>
      <c r="E365" s="1">
        <v>45804</v>
      </c>
      <c r="F365" s="1">
        <v>45811</v>
      </c>
      <c r="G365">
        <v>2</v>
      </c>
      <c r="H365">
        <v>288</v>
      </c>
      <c r="I365" t="s">
        <v>14</v>
      </c>
      <c r="J365" t="s">
        <v>547</v>
      </c>
      <c r="K365" t="s">
        <v>46</v>
      </c>
      <c r="L365" t="str">
        <f t="shared" si="20"/>
        <v>2025</v>
      </c>
      <c r="M365" t="str">
        <f t="shared" si="21"/>
        <v>May</v>
      </c>
      <c r="N365" t="str">
        <f t="shared" si="22"/>
        <v>Tue</v>
      </c>
      <c r="O365">
        <f t="shared" si="23"/>
        <v>7</v>
      </c>
      <c r="P365">
        <f>ROUND(G365*H365*VLOOKUP(D365,Table2[#All],2,FALSE),0)</f>
        <v>288</v>
      </c>
      <c r="Q365">
        <f>Table4[[#This Row],[Quantity]]*Table4[[#This Row],[Unit Price]]</f>
        <v>576</v>
      </c>
      <c r="R365">
        <f>Table9[[#This Row],[Sales Revenue]]-Table9[[#This Row],[Total cost]]</f>
        <v>288</v>
      </c>
    </row>
    <row r="366" spans="1:18" x14ac:dyDescent="0.35">
      <c r="A366">
        <v>365</v>
      </c>
      <c r="B366" t="s">
        <v>411</v>
      </c>
      <c r="C366" t="s">
        <v>21</v>
      </c>
      <c r="D366" t="s">
        <v>83</v>
      </c>
      <c r="E366" s="1">
        <v>46007</v>
      </c>
      <c r="F366" s="1">
        <v>46022</v>
      </c>
      <c r="G366">
        <v>8</v>
      </c>
      <c r="H366">
        <v>179</v>
      </c>
      <c r="I366" t="s">
        <v>28</v>
      </c>
      <c r="J366" t="s">
        <v>33</v>
      </c>
      <c r="K366" t="s">
        <v>29</v>
      </c>
      <c r="L366" t="str">
        <f t="shared" si="20"/>
        <v>2025</v>
      </c>
      <c r="M366" t="str">
        <f t="shared" si="21"/>
        <v>Dec</v>
      </c>
      <c r="N366" t="str">
        <f t="shared" si="22"/>
        <v>Tue</v>
      </c>
      <c r="O366">
        <f t="shared" si="23"/>
        <v>15</v>
      </c>
      <c r="P366">
        <f>ROUND(G366*H366*VLOOKUP(D366,Table2[#All],2,FALSE),0)</f>
        <v>1146</v>
      </c>
      <c r="Q366">
        <f>Table4[[#This Row],[Quantity]]*Table4[[#This Row],[Unit Price]]</f>
        <v>1432</v>
      </c>
      <c r="R366">
        <f>Table9[[#This Row],[Sales Revenue]]-Table9[[#This Row],[Total cost]]</f>
        <v>286</v>
      </c>
    </row>
    <row r="367" spans="1:18" x14ac:dyDescent="0.35">
      <c r="A367">
        <v>366</v>
      </c>
      <c r="B367" t="s">
        <v>412</v>
      </c>
      <c r="C367" t="s">
        <v>17</v>
      </c>
      <c r="D367" t="s">
        <v>56</v>
      </c>
      <c r="E367" s="1">
        <v>45725</v>
      </c>
      <c r="F367" s="1">
        <v>45730</v>
      </c>
      <c r="G367">
        <v>6</v>
      </c>
      <c r="H367">
        <v>788</v>
      </c>
      <c r="I367" t="s">
        <v>14</v>
      </c>
      <c r="J367" t="s">
        <v>549</v>
      </c>
      <c r="K367" t="s">
        <v>46</v>
      </c>
      <c r="L367" t="str">
        <f t="shared" si="20"/>
        <v>2025</v>
      </c>
      <c r="M367" t="str">
        <f t="shared" si="21"/>
        <v>Mar</v>
      </c>
      <c r="N367" t="str">
        <f t="shared" si="22"/>
        <v>Sun</v>
      </c>
      <c r="O367">
        <f t="shared" si="23"/>
        <v>5</v>
      </c>
      <c r="P367">
        <f>ROUND(G367*H367*VLOOKUP(D367,Table2[#All],2,FALSE),0)</f>
        <v>2600</v>
      </c>
      <c r="Q367">
        <f>Table4[[#This Row],[Quantity]]*Table4[[#This Row],[Unit Price]]</f>
        <v>4728</v>
      </c>
      <c r="R367">
        <f>Table9[[#This Row],[Sales Revenue]]-Table9[[#This Row],[Total cost]]</f>
        <v>2128</v>
      </c>
    </row>
    <row r="368" spans="1:18" x14ac:dyDescent="0.35">
      <c r="A368">
        <v>367</v>
      </c>
      <c r="B368" t="s">
        <v>413</v>
      </c>
      <c r="C368" t="s">
        <v>21</v>
      </c>
      <c r="D368" t="s">
        <v>40</v>
      </c>
      <c r="E368" s="1">
        <v>45883</v>
      </c>
      <c r="F368" s="1">
        <v>45885</v>
      </c>
      <c r="G368">
        <v>3</v>
      </c>
      <c r="H368">
        <v>949</v>
      </c>
      <c r="I368" t="s">
        <v>14</v>
      </c>
      <c r="J368" t="s">
        <v>33</v>
      </c>
      <c r="K368" t="s">
        <v>29</v>
      </c>
      <c r="L368" t="str">
        <f t="shared" si="20"/>
        <v>2025</v>
      </c>
      <c r="M368" t="str">
        <f t="shared" si="21"/>
        <v>Aug</v>
      </c>
      <c r="N368" t="str">
        <f t="shared" si="22"/>
        <v>Thu</v>
      </c>
      <c r="O368">
        <f t="shared" si="23"/>
        <v>2</v>
      </c>
      <c r="P368">
        <f>ROUND(G368*H368*VLOOKUP(D368,Table2[#All],2,FALSE),0)</f>
        <v>1851</v>
      </c>
      <c r="Q368">
        <f>Table4[[#This Row],[Quantity]]*Table4[[#This Row],[Unit Price]]</f>
        <v>2847</v>
      </c>
      <c r="R368">
        <f>Table9[[#This Row],[Sales Revenue]]-Table9[[#This Row],[Total cost]]</f>
        <v>996</v>
      </c>
    </row>
    <row r="369" spans="1:18" x14ac:dyDescent="0.35">
      <c r="A369">
        <v>368</v>
      </c>
      <c r="B369" t="s">
        <v>414</v>
      </c>
      <c r="C369" t="s">
        <v>17</v>
      </c>
      <c r="D369" t="s">
        <v>64</v>
      </c>
      <c r="E369" s="1">
        <v>45977</v>
      </c>
      <c r="F369" s="1">
        <v>45986</v>
      </c>
      <c r="G369">
        <v>8</v>
      </c>
      <c r="H369">
        <v>137</v>
      </c>
      <c r="I369" t="s">
        <v>14</v>
      </c>
      <c r="J369" t="s">
        <v>550</v>
      </c>
      <c r="K369" t="s">
        <v>15</v>
      </c>
      <c r="L369" t="str">
        <f t="shared" si="20"/>
        <v>2025</v>
      </c>
      <c r="M369" t="str">
        <f t="shared" si="21"/>
        <v>Nov</v>
      </c>
      <c r="N369" t="str">
        <f t="shared" si="22"/>
        <v>Sun</v>
      </c>
      <c r="O369">
        <f t="shared" si="23"/>
        <v>9</v>
      </c>
      <c r="P369">
        <f>ROUND(G369*H369*VLOOKUP(D369,Table2[#All],2,FALSE),0)</f>
        <v>548</v>
      </c>
      <c r="Q369">
        <f>Table4[[#This Row],[Quantity]]*Table4[[#This Row],[Unit Price]]</f>
        <v>1096</v>
      </c>
      <c r="R369">
        <f>Table9[[#This Row],[Sales Revenue]]-Table9[[#This Row],[Total cost]]</f>
        <v>548</v>
      </c>
    </row>
    <row r="370" spans="1:18" x14ac:dyDescent="0.35">
      <c r="A370">
        <v>369</v>
      </c>
      <c r="B370" t="s">
        <v>415</v>
      </c>
      <c r="C370" t="s">
        <v>12</v>
      </c>
      <c r="D370" t="s">
        <v>27</v>
      </c>
      <c r="E370" s="1">
        <v>45895</v>
      </c>
      <c r="F370" s="1">
        <v>45898</v>
      </c>
      <c r="G370">
        <v>2</v>
      </c>
      <c r="H370">
        <v>968</v>
      </c>
      <c r="I370" t="s">
        <v>28</v>
      </c>
      <c r="J370" t="s">
        <v>551</v>
      </c>
      <c r="K370" t="s">
        <v>46</v>
      </c>
      <c r="L370" t="str">
        <f t="shared" si="20"/>
        <v>2025</v>
      </c>
      <c r="M370" t="str">
        <f t="shared" si="21"/>
        <v>Aug</v>
      </c>
      <c r="N370" t="str">
        <f t="shared" si="22"/>
        <v>Tue</v>
      </c>
      <c r="O370">
        <f t="shared" si="23"/>
        <v>3</v>
      </c>
      <c r="P370">
        <f>ROUND(G370*H370*VLOOKUP(D370,Table2[#All],2,FALSE),0)</f>
        <v>1258</v>
      </c>
      <c r="Q370">
        <f>Table4[[#This Row],[Quantity]]*Table4[[#This Row],[Unit Price]]</f>
        <v>1936</v>
      </c>
      <c r="R370">
        <f>Table9[[#This Row],[Sales Revenue]]-Table9[[#This Row],[Total cost]]</f>
        <v>678</v>
      </c>
    </row>
    <row r="371" spans="1:18" x14ac:dyDescent="0.35">
      <c r="A371">
        <v>370</v>
      </c>
      <c r="B371" t="s">
        <v>416</v>
      </c>
      <c r="C371" t="s">
        <v>24</v>
      </c>
      <c r="D371" t="s">
        <v>70</v>
      </c>
      <c r="E371" s="1">
        <v>45913</v>
      </c>
      <c r="F371" s="1">
        <v>45922</v>
      </c>
      <c r="G371">
        <v>9</v>
      </c>
      <c r="H371">
        <v>605</v>
      </c>
      <c r="I371" t="s">
        <v>28</v>
      </c>
      <c r="J371" t="s">
        <v>550</v>
      </c>
      <c r="K371" t="s">
        <v>46</v>
      </c>
      <c r="L371" t="str">
        <f t="shared" si="20"/>
        <v>2025</v>
      </c>
      <c r="M371" t="str">
        <f t="shared" si="21"/>
        <v>Sep</v>
      </c>
      <c r="N371" t="str">
        <f t="shared" si="22"/>
        <v>Sat</v>
      </c>
      <c r="O371">
        <f t="shared" si="23"/>
        <v>9</v>
      </c>
      <c r="P371">
        <f>ROUND(G371*H371*VLOOKUP(D371,Table2[#All],2,FALSE),0)</f>
        <v>2995</v>
      </c>
      <c r="Q371">
        <f>Table4[[#This Row],[Quantity]]*Table4[[#This Row],[Unit Price]]</f>
        <v>5445</v>
      </c>
      <c r="R371">
        <f>Table9[[#This Row],[Sales Revenue]]-Table9[[#This Row],[Total cost]]</f>
        <v>2450</v>
      </c>
    </row>
    <row r="372" spans="1:18" x14ac:dyDescent="0.35">
      <c r="A372">
        <v>371</v>
      </c>
      <c r="B372" t="s">
        <v>417</v>
      </c>
      <c r="C372" t="s">
        <v>24</v>
      </c>
      <c r="D372" t="s">
        <v>25</v>
      </c>
      <c r="E372" s="1">
        <v>45932</v>
      </c>
      <c r="F372" s="1">
        <v>45942</v>
      </c>
      <c r="G372">
        <v>5</v>
      </c>
      <c r="H372">
        <v>50</v>
      </c>
      <c r="I372" t="s">
        <v>28</v>
      </c>
      <c r="J372" t="s">
        <v>547</v>
      </c>
      <c r="K372" t="s">
        <v>19</v>
      </c>
      <c r="L372" t="str">
        <f t="shared" si="20"/>
        <v>2025</v>
      </c>
      <c r="M372" t="str">
        <f t="shared" si="21"/>
        <v>Oct</v>
      </c>
      <c r="N372" t="str">
        <f t="shared" si="22"/>
        <v>Thu</v>
      </c>
      <c r="O372">
        <f t="shared" si="23"/>
        <v>10</v>
      </c>
      <c r="P372">
        <f>ROUND(G372*H372*VLOOKUP(D372,Table2[#All],2,FALSE),0)</f>
        <v>138</v>
      </c>
      <c r="Q372">
        <f>Table4[[#This Row],[Quantity]]*Table4[[#This Row],[Unit Price]]</f>
        <v>250</v>
      </c>
      <c r="R372">
        <f>Table9[[#This Row],[Sales Revenue]]-Table9[[#This Row],[Total cost]]</f>
        <v>112</v>
      </c>
    </row>
    <row r="373" spans="1:18" x14ac:dyDescent="0.35">
      <c r="A373">
        <v>372</v>
      </c>
      <c r="B373" t="s">
        <v>418</v>
      </c>
      <c r="C373" t="s">
        <v>12</v>
      </c>
      <c r="D373" t="s">
        <v>13</v>
      </c>
      <c r="E373" s="1">
        <v>46003</v>
      </c>
      <c r="F373" s="1">
        <v>46014</v>
      </c>
      <c r="G373">
        <v>9</v>
      </c>
      <c r="H373">
        <v>647</v>
      </c>
      <c r="I373" t="s">
        <v>14</v>
      </c>
      <c r="J373" t="s">
        <v>549</v>
      </c>
      <c r="K373" t="s">
        <v>29</v>
      </c>
      <c r="L373" t="str">
        <f t="shared" si="20"/>
        <v>2025</v>
      </c>
      <c r="M373" t="str">
        <f t="shared" si="21"/>
        <v>Dec</v>
      </c>
      <c r="N373" t="str">
        <f t="shared" si="22"/>
        <v>Fri</v>
      </c>
      <c r="O373">
        <f t="shared" si="23"/>
        <v>11</v>
      </c>
      <c r="P373">
        <f>ROUND(G373*H373*VLOOKUP(D373,Table2[#All],2,FALSE),0)</f>
        <v>4367</v>
      </c>
      <c r="Q373">
        <f>Table4[[#This Row],[Quantity]]*Table4[[#This Row],[Unit Price]]</f>
        <v>5823</v>
      </c>
      <c r="R373">
        <f>Table9[[#This Row],[Sales Revenue]]-Table9[[#This Row],[Total cost]]</f>
        <v>1456</v>
      </c>
    </row>
    <row r="374" spans="1:18" x14ac:dyDescent="0.35">
      <c r="A374">
        <v>373</v>
      </c>
      <c r="B374" t="s">
        <v>419</v>
      </c>
      <c r="C374" t="s">
        <v>21</v>
      </c>
      <c r="D374" t="s">
        <v>83</v>
      </c>
      <c r="E374" s="1">
        <v>45790</v>
      </c>
      <c r="F374" s="1">
        <v>45793</v>
      </c>
      <c r="G374">
        <v>10</v>
      </c>
      <c r="H374">
        <v>253</v>
      </c>
      <c r="I374" t="s">
        <v>14</v>
      </c>
      <c r="J374" t="s">
        <v>549</v>
      </c>
      <c r="K374" t="s">
        <v>19</v>
      </c>
      <c r="L374" t="str">
        <f t="shared" si="20"/>
        <v>2025</v>
      </c>
      <c r="M374" t="str">
        <f t="shared" si="21"/>
        <v>May</v>
      </c>
      <c r="N374" t="str">
        <f t="shared" si="22"/>
        <v>Tue</v>
      </c>
      <c r="O374">
        <f t="shared" si="23"/>
        <v>3</v>
      </c>
      <c r="P374">
        <f>ROUND(G374*H374*VLOOKUP(D374,Table2[#All],2,FALSE),0)</f>
        <v>2024</v>
      </c>
      <c r="Q374">
        <f>Table4[[#This Row],[Quantity]]*Table4[[#This Row],[Unit Price]]</f>
        <v>2530</v>
      </c>
      <c r="R374">
        <f>Table9[[#This Row],[Sales Revenue]]-Table9[[#This Row],[Total cost]]</f>
        <v>506</v>
      </c>
    </row>
    <row r="375" spans="1:18" x14ac:dyDescent="0.35">
      <c r="A375">
        <v>374</v>
      </c>
      <c r="B375" t="s">
        <v>420</v>
      </c>
      <c r="C375" t="s">
        <v>17</v>
      </c>
      <c r="D375" t="s">
        <v>44</v>
      </c>
      <c r="E375" s="1">
        <v>45821</v>
      </c>
      <c r="F375" s="1">
        <v>45828</v>
      </c>
      <c r="G375">
        <v>10</v>
      </c>
      <c r="H375">
        <v>525</v>
      </c>
      <c r="I375" t="s">
        <v>28</v>
      </c>
      <c r="J375" t="s">
        <v>549</v>
      </c>
      <c r="K375" t="s">
        <v>46</v>
      </c>
      <c r="L375" t="str">
        <f t="shared" si="20"/>
        <v>2025</v>
      </c>
      <c r="M375" t="str">
        <f t="shared" si="21"/>
        <v>Jun</v>
      </c>
      <c r="N375" t="str">
        <f t="shared" si="22"/>
        <v>Fri</v>
      </c>
      <c r="O375">
        <f t="shared" si="23"/>
        <v>7</v>
      </c>
      <c r="P375">
        <f>ROUND(G375*H375*VLOOKUP(D375,Table2[#All],2,FALSE),0)</f>
        <v>3150</v>
      </c>
      <c r="Q375">
        <f>Table4[[#This Row],[Quantity]]*Table4[[#This Row],[Unit Price]]</f>
        <v>5250</v>
      </c>
      <c r="R375">
        <f>Table9[[#This Row],[Sales Revenue]]-Table9[[#This Row],[Total cost]]</f>
        <v>2100</v>
      </c>
    </row>
    <row r="376" spans="1:18" x14ac:dyDescent="0.35">
      <c r="A376">
        <v>375</v>
      </c>
      <c r="B376" t="s">
        <v>421</v>
      </c>
      <c r="C376" t="s">
        <v>21</v>
      </c>
      <c r="D376" t="s">
        <v>54</v>
      </c>
      <c r="E376" s="1">
        <v>45704</v>
      </c>
      <c r="F376" s="1">
        <v>45710</v>
      </c>
      <c r="G376">
        <v>6</v>
      </c>
      <c r="H376">
        <v>678</v>
      </c>
      <c r="I376" t="s">
        <v>28</v>
      </c>
      <c r="J376" t="s">
        <v>551</v>
      </c>
      <c r="K376" t="s">
        <v>46</v>
      </c>
      <c r="L376" t="str">
        <f t="shared" si="20"/>
        <v>2025</v>
      </c>
      <c r="M376" t="str">
        <f t="shared" si="21"/>
        <v>Feb</v>
      </c>
      <c r="N376" t="str">
        <f t="shared" si="22"/>
        <v>Sun</v>
      </c>
      <c r="O376">
        <f t="shared" si="23"/>
        <v>6</v>
      </c>
      <c r="P376">
        <f>ROUND(G376*H376*VLOOKUP(D376,Table2[#All],2,FALSE),0)</f>
        <v>2848</v>
      </c>
      <c r="Q376">
        <f>Table4[[#This Row],[Quantity]]*Table4[[#This Row],[Unit Price]]</f>
        <v>4068</v>
      </c>
      <c r="R376">
        <f>Table9[[#This Row],[Sales Revenue]]-Table9[[#This Row],[Total cost]]</f>
        <v>1220</v>
      </c>
    </row>
    <row r="377" spans="1:18" x14ac:dyDescent="0.35">
      <c r="A377">
        <v>376</v>
      </c>
      <c r="B377" t="s">
        <v>422</v>
      </c>
      <c r="C377" t="s">
        <v>21</v>
      </c>
      <c r="D377" t="s">
        <v>54</v>
      </c>
      <c r="E377" s="1">
        <v>45905</v>
      </c>
      <c r="F377" s="1">
        <v>45907</v>
      </c>
      <c r="G377">
        <v>6</v>
      </c>
      <c r="H377">
        <v>117</v>
      </c>
      <c r="I377" t="s">
        <v>14</v>
      </c>
      <c r="J377" t="s">
        <v>547</v>
      </c>
      <c r="K377" t="s">
        <v>15</v>
      </c>
      <c r="L377" t="str">
        <f t="shared" si="20"/>
        <v>2025</v>
      </c>
      <c r="M377" t="str">
        <f t="shared" si="21"/>
        <v>Sep</v>
      </c>
      <c r="N377" t="str">
        <f t="shared" si="22"/>
        <v>Fri</v>
      </c>
      <c r="O377">
        <f t="shared" si="23"/>
        <v>2</v>
      </c>
      <c r="P377">
        <f>ROUND(G377*H377*VLOOKUP(D377,Table2[#All],2,FALSE),0)</f>
        <v>491</v>
      </c>
      <c r="Q377">
        <f>Table4[[#This Row],[Quantity]]*Table4[[#This Row],[Unit Price]]</f>
        <v>702</v>
      </c>
      <c r="R377">
        <f>Table9[[#This Row],[Sales Revenue]]-Table9[[#This Row],[Total cost]]</f>
        <v>211</v>
      </c>
    </row>
    <row r="378" spans="1:18" x14ac:dyDescent="0.35">
      <c r="A378">
        <v>377</v>
      </c>
      <c r="B378" t="s">
        <v>423</v>
      </c>
      <c r="C378" t="s">
        <v>21</v>
      </c>
      <c r="D378" t="s">
        <v>54</v>
      </c>
      <c r="E378" s="1">
        <v>45701</v>
      </c>
      <c r="F378" s="1">
        <v>45715</v>
      </c>
      <c r="G378">
        <v>3</v>
      </c>
      <c r="H378">
        <v>262</v>
      </c>
      <c r="I378" t="s">
        <v>28</v>
      </c>
      <c r="J378" t="s">
        <v>550</v>
      </c>
      <c r="K378" t="s">
        <v>19</v>
      </c>
      <c r="L378" t="str">
        <f t="shared" si="20"/>
        <v>2025</v>
      </c>
      <c r="M378" t="str">
        <f t="shared" si="21"/>
        <v>Feb</v>
      </c>
      <c r="N378" t="str">
        <f t="shared" si="22"/>
        <v>Thu</v>
      </c>
      <c r="O378">
        <f t="shared" si="23"/>
        <v>14</v>
      </c>
      <c r="P378">
        <f>ROUND(G378*H378*VLOOKUP(D378,Table2[#All],2,FALSE),0)</f>
        <v>550</v>
      </c>
      <c r="Q378">
        <f>Table4[[#This Row],[Quantity]]*Table4[[#This Row],[Unit Price]]</f>
        <v>786</v>
      </c>
      <c r="R378">
        <f>Table9[[#This Row],[Sales Revenue]]-Table9[[#This Row],[Total cost]]</f>
        <v>236</v>
      </c>
    </row>
    <row r="379" spans="1:18" x14ac:dyDescent="0.35">
      <c r="A379">
        <v>378</v>
      </c>
      <c r="B379" t="s">
        <v>424</v>
      </c>
      <c r="C379" t="s">
        <v>24</v>
      </c>
      <c r="D379" t="s">
        <v>70</v>
      </c>
      <c r="E379" s="1">
        <v>45848</v>
      </c>
      <c r="F379" s="1">
        <v>45856</v>
      </c>
      <c r="G379">
        <v>8</v>
      </c>
      <c r="H379">
        <v>360</v>
      </c>
      <c r="I379" t="s">
        <v>28</v>
      </c>
      <c r="J379" t="s">
        <v>550</v>
      </c>
      <c r="K379" t="s">
        <v>29</v>
      </c>
      <c r="L379" t="str">
        <f t="shared" si="20"/>
        <v>2025</v>
      </c>
      <c r="M379" t="str">
        <f t="shared" si="21"/>
        <v>Jul</v>
      </c>
      <c r="N379" t="str">
        <f t="shared" si="22"/>
        <v>Thu</v>
      </c>
      <c r="O379">
        <f t="shared" si="23"/>
        <v>8</v>
      </c>
      <c r="P379">
        <f>ROUND(G379*H379*VLOOKUP(D379,Table2[#All],2,FALSE),0)</f>
        <v>1584</v>
      </c>
      <c r="Q379">
        <f>Table4[[#This Row],[Quantity]]*Table4[[#This Row],[Unit Price]]</f>
        <v>2880</v>
      </c>
      <c r="R379">
        <f>Table9[[#This Row],[Sales Revenue]]-Table9[[#This Row],[Total cost]]</f>
        <v>1296</v>
      </c>
    </row>
    <row r="380" spans="1:18" x14ac:dyDescent="0.35">
      <c r="A380">
        <v>379</v>
      </c>
      <c r="B380" t="s">
        <v>425</v>
      </c>
      <c r="C380" t="s">
        <v>24</v>
      </c>
      <c r="D380" t="s">
        <v>38</v>
      </c>
      <c r="E380" s="1">
        <v>45952</v>
      </c>
      <c r="F380" s="1">
        <v>45953</v>
      </c>
      <c r="G380">
        <v>10</v>
      </c>
      <c r="H380">
        <v>279</v>
      </c>
      <c r="I380" t="s">
        <v>14</v>
      </c>
      <c r="J380" t="s">
        <v>549</v>
      </c>
      <c r="K380" t="s">
        <v>46</v>
      </c>
      <c r="L380" t="str">
        <f t="shared" si="20"/>
        <v>2025</v>
      </c>
      <c r="M380" t="str">
        <f t="shared" si="21"/>
        <v>Oct</v>
      </c>
      <c r="N380" t="str">
        <f t="shared" si="22"/>
        <v>Wed</v>
      </c>
      <c r="O380">
        <f t="shared" si="23"/>
        <v>1</v>
      </c>
      <c r="P380">
        <f>ROUND(G380*H380*VLOOKUP(D380,Table2[#All],2,FALSE),0)</f>
        <v>1395</v>
      </c>
      <c r="Q380">
        <f>Table4[[#This Row],[Quantity]]*Table4[[#This Row],[Unit Price]]</f>
        <v>2790</v>
      </c>
      <c r="R380">
        <f>Table9[[#This Row],[Sales Revenue]]-Table9[[#This Row],[Total cost]]</f>
        <v>1395</v>
      </c>
    </row>
    <row r="381" spans="1:18" x14ac:dyDescent="0.35">
      <c r="A381">
        <v>380</v>
      </c>
      <c r="B381" t="s">
        <v>426</v>
      </c>
      <c r="C381" t="s">
        <v>17</v>
      </c>
      <c r="D381" t="s">
        <v>64</v>
      </c>
      <c r="E381" s="1">
        <v>45675</v>
      </c>
      <c r="F381" s="1">
        <v>45678</v>
      </c>
      <c r="G381">
        <v>4</v>
      </c>
      <c r="H381">
        <v>801</v>
      </c>
      <c r="I381" t="s">
        <v>14</v>
      </c>
      <c r="J381" t="s">
        <v>550</v>
      </c>
      <c r="K381" t="s">
        <v>15</v>
      </c>
      <c r="L381" t="str">
        <f t="shared" si="20"/>
        <v>2025</v>
      </c>
      <c r="M381" t="str">
        <f t="shared" si="21"/>
        <v>Jan</v>
      </c>
      <c r="N381" t="str">
        <f t="shared" si="22"/>
        <v>Sat</v>
      </c>
      <c r="O381">
        <f t="shared" si="23"/>
        <v>3</v>
      </c>
      <c r="P381">
        <f>ROUND(G381*H381*VLOOKUP(D381,Table2[#All],2,FALSE),0)</f>
        <v>1602</v>
      </c>
      <c r="Q381">
        <f>Table4[[#This Row],[Quantity]]*Table4[[#This Row],[Unit Price]]</f>
        <v>3204</v>
      </c>
      <c r="R381">
        <f>Table9[[#This Row],[Sales Revenue]]-Table9[[#This Row],[Total cost]]</f>
        <v>1602</v>
      </c>
    </row>
    <row r="382" spans="1:18" x14ac:dyDescent="0.35">
      <c r="A382">
        <v>381</v>
      </c>
      <c r="B382" t="s">
        <v>427</v>
      </c>
      <c r="C382" t="s">
        <v>31</v>
      </c>
      <c r="D382" t="s">
        <v>76</v>
      </c>
      <c r="E382" s="1">
        <v>45989</v>
      </c>
      <c r="F382" s="1">
        <v>45993</v>
      </c>
      <c r="G382">
        <v>4</v>
      </c>
      <c r="H382">
        <v>346</v>
      </c>
      <c r="I382" t="s">
        <v>28</v>
      </c>
      <c r="J382" t="s">
        <v>551</v>
      </c>
      <c r="K382" t="s">
        <v>29</v>
      </c>
      <c r="L382" t="str">
        <f t="shared" si="20"/>
        <v>2025</v>
      </c>
      <c r="M382" t="str">
        <f t="shared" si="21"/>
        <v>Nov</v>
      </c>
      <c r="N382" t="str">
        <f t="shared" si="22"/>
        <v>Fri</v>
      </c>
      <c r="O382">
        <f t="shared" si="23"/>
        <v>4</v>
      </c>
      <c r="P382">
        <f>ROUND(G382*H382*VLOOKUP(D382,Table2[#All],2,FALSE),0)</f>
        <v>1038</v>
      </c>
      <c r="Q382">
        <f>Table4[[#This Row],[Quantity]]*Table4[[#This Row],[Unit Price]]</f>
        <v>1384</v>
      </c>
      <c r="R382">
        <f>Table9[[#This Row],[Sales Revenue]]-Table9[[#This Row],[Total cost]]</f>
        <v>346</v>
      </c>
    </row>
    <row r="383" spans="1:18" x14ac:dyDescent="0.35">
      <c r="A383">
        <v>382</v>
      </c>
      <c r="B383" t="s">
        <v>428</v>
      </c>
      <c r="C383" t="s">
        <v>21</v>
      </c>
      <c r="D383" t="s">
        <v>54</v>
      </c>
      <c r="E383" s="1">
        <v>45695</v>
      </c>
      <c r="F383" s="1">
        <v>45706</v>
      </c>
      <c r="G383">
        <v>5</v>
      </c>
      <c r="H383">
        <v>215</v>
      </c>
      <c r="I383" t="s">
        <v>28</v>
      </c>
      <c r="J383" t="s">
        <v>33</v>
      </c>
      <c r="K383" t="s">
        <v>19</v>
      </c>
      <c r="L383" t="str">
        <f t="shared" si="20"/>
        <v>2025</v>
      </c>
      <c r="M383" t="str">
        <f t="shared" si="21"/>
        <v>Feb</v>
      </c>
      <c r="N383" t="str">
        <f t="shared" si="22"/>
        <v>Fri</v>
      </c>
      <c r="O383">
        <f t="shared" si="23"/>
        <v>11</v>
      </c>
      <c r="P383">
        <f>ROUND(G383*H383*VLOOKUP(D383,Table2[#All],2,FALSE),0)</f>
        <v>753</v>
      </c>
      <c r="Q383">
        <f>Table4[[#This Row],[Quantity]]*Table4[[#This Row],[Unit Price]]</f>
        <v>1075</v>
      </c>
      <c r="R383">
        <f>Table9[[#This Row],[Sales Revenue]]-Table9[[#This Row],[Total cost]]</f>
        <v>322</v>
      </c>
    </row>
    <row r="384" spans="1:18" x14ac:dyDescent="0.35">
      <c r="A384">
        <v>383</v>
      </c>
      <c r="B384" t="s">
        <v>429</v>
      </c>
      <c r="C384" t="s">
        <v>12</v>
      </c>
      <c r="D384" t="s">
        <v>58</v>
      </c>
      <c r="E384" s="1">
        <v>45764</v>
      </c>
      <c r="F384" s="1">
        <v>45769</v>
      </c>
      <c r="G384">
        <v>9</v>
      </c>
      <c r="H384">
        <v>860</v>
      </c>
      <c r="I384" t="s">
        <v>14</v>
      </c>
      <c r="J384" t="s">
        <v>547</v>
      </c>
      <c r="K384" t="s">
        <v>46</v>
      </c>
      <c r="L384" t="str">
        <f t="shared" si="20"/>
        <v>2025</v>
      </c>
      <c r="M384" t="str">
        <f t="shared" si="21"/>
        <v>Apr</v>
      </c>
      <c r="N384" t="str">
        <f t="shared" si="22"/>
        <v>Thu</v>
      </c>
      <c r="O384">
        <f t="shared" si="23"/>
        <v>5</v>
      </c>
      <c r="P384">
        <f>ROUND(G384*H384*VLOOKUP(D384,Table2[#All],2,FALSE),0)</f>
        <v>6579</v>
      </c>
      <c r="Q384">
        <f>Table4[[#This Row],[Quantity]]*Table4[[#This Row],[Unit Price]]</f>
        <v>7740</v>
      </c>
      <c r="R384">
        <f>Table9[[#This Row],[Sales Revenue]]-Table9[[#This Row],[Total cost]]</f>
        <v>1161</v>
      </c>
    </row>
    <row r="385" spans="1:18" x14ac:dyDescent="0.35">
      <c r="A385">
        <v>384</v>
      </c>
      <c r="B385" t="s">
        <v>430</v>
      </c>
      <c r="C385" t="s">
        <v>21</v>
      </c>
      <c r="D385" t="s">
        <v>22</v>
      </c>
      <c r="E385" s="1">
        <v>45695</v>
      </c>
      <c r="F385" s="1">
        <v>45704</v>
      </c>
      <c r="G385">
        <v>2</v>
      </c>
      <c r="H385">
        <v>461</v>
      </c>
      <c r="I385" t="s">
        <v>28</v>
      </c>
      <c r="J385" t="s">
        <v>549</v>
      </c>
      <c r="K385" t="s">
        <v>19</v>
      </c>
      <c r="L385" t="str">
        <f t="shared" si="20"/>
        <v>2025</v>
      </c>
      <c r="M385" t="str">
        <f t="shared" si="21"/>
        <v>Feb</v>
      </c>
      <c r="N385" t="str">
        <f t="shared" si="22"/>
        <v>Fri</v>
      </c>
      <c r="O385">
        <f t="shared" si="23"/>
        <v>9</v>
      </c>
      <c r="P385">
        <f>ROUND(G385*H385*VLOOKUP(D385,Table2[#All],2,FALSE),0)</f>
        <v>692</v>
      </c>
      <c r="Q385">
        <f>Table4[[#This Row],[Quantity]]*Table4[[#This Row],[Unit Price]]</f>
        <v>922</v>
      </c>
      <c r="R385">
        <f>Table9[[#This Row],[Sales Revenue]]-Table9[[#This Row],[Total cost]]</f>
        <v>230</v>
      </c>
    </row>
    <row r="386" spans="1:18" x14ac:dyDescent="0.35">
      <c r="A386">
        <v>385</v>
      </c>
      <c r="B386" t="s">
        <v>431</v>
      </c>
      <c r="C386" t="s">
        <v>24</v>
      </c>
      <c r="D386" t="s">
        <v>25</v>
      </c>
      <c r="E386" s="1">
        <v>45988</v>
      </c>
      <c r="F386" s="1">
        <v>45997</v>
      </c>
      <c r="G386">
        <v>7</v>
      </c>
      <c r="H386">
        <v>579</v>
      </c>
      <c r="I386" t="s">
        <v>14</v>
      </c>
      <c r="J386" t="s">
        <v>551</v>
      </c>
      <c r="K386" t="s">
        <v>46</v>
      </c>
      <c r="L386" t="str">
        <f t="shared" ref="L386:L449" si="24">TEXT(E386,"yyyy")</f>
        <v>2025</v>
      </c>
      <c r="M386" t="str">
        <f t="shared" ref="M386:M449" si="25">TEXT(E386,"mmm")</f>
        <v>Nov</v>
      </c>
      <c r="N386" t="str">
        <f t="shared" ref="N386:N449" si="26">TEXT(E386,"DDD")</f>
        <v>Thu</v>
      </c>
      <c r="O386">
        <f t="shared" ref="O386:O449" si="27">DATEDIF(E386,F386,"D")</f>
        <v>9</v>
      </c>
      <c r="P386">
        <f>ROUND(G386*H386*VLOOKUP(D386,Table2[#All],2,FALSE),0)</f>
        <v>2229</v>
      </c>
      <c r="Q386">
        <f>Table4[[#This Row],[Quantity]]*Table4[[#This Row],[Unit Price]]</f>
        <v>4053</v>
      </c>
      <c r="R386">
        <f>Table9[[#This Row],[Sales Revenue]]-Table9[[#This Row],[Total cost]]</f>
        <v>1824</v>
      </c>
    </row>
    <row r="387" spans="1:18" x14ac:dyDescent="0.35">
      <c r="A387">
        <v>386</v>
      </c>
      <c r="B387" t="s">
        <v>432</v>
      </c>
      <c r="C387" t="s">
        <v>12</v>
      </c>
      <c r="D387" t="s">
        <v>13</v>
      </c>
      <c r="E387" s="1">
        <v>45949</v>
      </c>
      <c r="F387" s="1">
        <v>45953</v>
      </c>
      <c r="G387">
        <v>3</v>
      </c>
      <c r="H387">
        <v>982</v>
      </c>
      <c r="I387" t="s">
        <v>28</v>
      </c>
      <c r="J387" t="s">
        <v>551</v>
      </c>
      <c r="K387" t="s">
        <v>46</v>
      </c>
      <c r="L387" t="str">
        <f t="shared" si="24"/>
        <v>2025</v>
      </c>
      <c r="M387" t="str">
        <f t="shared" si="25"/>
        <v>Oct</v>
      </c>
      <c r="N387" t="str">
        <f t="shared" si="26"/>
        <v>Sun</v>
      </c>
      <c r="O387">
        <f t="shared" si="27"/>
        <v>4</v>
      </c>
      <c r="P387">
        <f>ROUND(G387*H387*VLOOKUP(D387,Table2[#All],2,FALSE),0)</f>
        <v>2210</v>
      </c>
      <c r="Q387">
        <f>Table4[[#This Row],[Quantity]]*Table4[[#This Row],[Unit Price]]</f>
        <v>2946</v>
      </c>
      <c r="R387">
        <f>Table9[[#This Row],[Sales Revenue]]-Table9[[#This Row],[Total cost]]</f>
        <v>736</v>
      </c>
    </row>
    <row r="388" spans="1:18" x14ac:dyDescent="0.35">
      <c r="A388">
        <v>387</v>
      </c>
      <c r="B388" t="s">
        <v>433</v>
      </c>
      <c r="C388" t="s">
        <v>24</v>
      </c>
      <c r="D388" t="s">
        <v>70</v>
      </c>
      <c r="E388" s="1">
        <v>45842</v>
      </c>
      <c r="F388" s="1">
        <v>45849</v>
      </c>
      <c r="G388">
        <v>2</v>
      </c>
      <c r="H388">
        <v>969</v>
      </c>
      <c r="I388" t="s">
        <v>14</v>
      </c>
      <c r="J388" t="s">
        <v>33</v>
      </c>
      <c r="K388" t="s">
        <v>46</v>
      </c>
      <c r="L388" t="str">
        <f t="shared" si="24"/>
        <v>2025</v>
      </c>
      <c r="M388" t="str">
        <f t="shared" si="25"/>
        <v>Jul</v>
      </c>
      <c r="N388" t="str">
        <f t="shared" si="26"/>
        <v>Fri</v>
      </c>
      <c r="O388">
        <f t="shared" si="27"/>
        <v>7</v>
      </c>
      <c r="P388">
        <f>ROUND(G388*H388*VLOOKUP(D388,Table2[#All],2,FALSE),0)</f>
        <v>1066</v>
      </c>
      <c r="Q388">
        <f>Table4[[#This Row],[Quantity]]*Table4[[#This Row],[Unit Price]]</f>
        <v>1938</v>
      </c>
      <c r="R388">
        <f>Table9[[#This Row],[Sales Revenue]]-Table9[[#This Row],[Total cost]]</f>
        <v>872</v>
      </c>
    </row>
    <row r="389" spans="1:18" x14ac:dyDescent="0.35">
      <c r="A389">
        <v>388</v>
      </c>
      <c r="B389" t="s">
        <v>434</v>
      </c>
      <c r="C389" t="s">
        <v>17</v>
      </c>
      <c r="D389" t="s">
        <v>18</v>
      </c>
      <c r="E389" s="1">
        <v>45679</v>
      </c>
      <c r="F389" s="1">
        <v>45686</v>
      </c>
      <c r="G389">
        <v>6</v>
      </c>
      <c r="H389">
        <v>563</v>
      </c>
      <c r="I389" t="s">
        <v>14</v>
      </c>
      <c r="J389" t="s">
        <v>551</v>
      </c>
      <c r="K389" t="s">
        <v>46</v>
      </c>
      <c r="L389" t="str">
        <f t="shared" si="24"/>
        <v>2025</v>
      </c>
      <c r="M389" t="str">
        <f t="shared" si="25"/>
        <v>Jan</v>
      </c>
      <c r="N389" t="str">
        <f t="shared" si="26"/>
        <v>Wed</v>
      </c>
      <c r="O389">
        <f t="shared" si="27"/>
        <v>7</v>
      </c>
      <c r="P389">
        <f>ROUND(G389*H389*VLOOKUP(D389,Table2[#All],2,FALSE),0)</f>
        <v>1689</v>
      </c>
      <c r="Q389">
        <f>Table4[[#This Row],[Quantity]]*Table4[[#This Row],[Unit Price]]</f>
        <v>3378</v>
      </c>
      <c r="R389">
        <f>Table9[[#This Row],[Sales Revenue]]-Table9[[#This Row],[Total cost]]</f>
        <v>1689</v>
      </c>
    </row>
    <row r="390" spans="1:18" x14ac:dyDescent="0.35">
      <c r="A390">
        <v>389</v>
      </c>
      <c r="B390" t="s">
        <v>435</v>
      </c>
      <c r="C390" t="s">
        <v>21</v>
      </c>
      <c r="D390" t="s">
        <v>54</v>
      </c>
      <c r="E390" s="1">
        <v>45881</v>
      </c>
      <c r="F390" s="1">
        <v>45891</v>
      </c>
      <c r="G390">
        <v>7</v>
      </c>
      <c r="H390">
        <v>894</v>
      </c>
      <c r="I390" t="s">
        <v>14</v>
      </c>
      <c r="J390" t="s">
        <v>550</v>
      </c>
      <c r="K390" t="s">
        <v>15</v>
      </c>
      <c r="L390" t="str">
        <f t="shared" si="24"/>
        <v>2025</v>
      </c>
      <c r="M390" t="str">
        <f t="shared" si="25"/>
        <v>Aug</v>
      </c>
      <c r="N390" t="str">
        <f t="shared" si="26"/>
        <v>Tue</v>
      </c>
      <c r="O390">
        <f t="shared" si="27"/>
        <v>10</v>
      </c>
      <c r="P390">
        <f>ROUND(G390*H390*VLOOKUP(D390,Table2[#All],2,FALSE),0)</f>
        <v>4381</v>
      </c>
      <c r="Q390">
        <f>Table4[[#This Row],[Quantity]]*Table4[[#This Row],[Unit Price]]</f>
        <v>6258</v>
      </c>
      <c r="R390">
        <f>Table9[[#This Row],[Sales Revenue]]-Table9[[#This Row],[Total cost]]</f>
        <v>1877</v>
      </c>
    </row>
    <row r="391" spans="1:18" x14ac:dyDescent="0.35">
      <c r="A391">
        <v>390</v>
      </c>
      <c r="B391" t="s">
        <v>436</v>
      </c>
      <c r="C391" t="s">
        <v>31</v>
      </c>
      <c r="D391" t="s">
        <v>76</v>
      </c>
      <c r="E391" s="1">
        <v>45881</v>
      </c>
      <c r="F391" s="1">
        <v>45882</v>
      </c>
      <c r="G391">
        <v>8</v>
      </c>
      <c r="H391">
        <v>177</v>
      </c>
      <c r="I391" t="s">
        <v>14</v>
      </c>
      <c r="J391" t="s">
        <v>551</v>
      </c>
      <c r="K391" t="s">
        <v>15</v>
      </c>
      <c r="L391" t="str">
        <f t="shared" si="24"/>
        <v>2025</v>
      </c>
      <c r="M391" t="str">
        <f t="shared" si="25"/>
        <v>Aug</v>
      </c>
      <c r="N391" t="str">
        <f t="shared" si="26"/>
        <v>Tue</v>
      </c>
      <c r="O391">
        <f t="shared" si="27"/>
        <v>1</v>
      </c>
      <c r="P391">
        <f>ROUND(G391*H391*VLOOKUP(D391,Table2[#All],2,FALSE),0)</f>
        <v>1062</v>
      </c>
      <c r="Q391">
        <f>Table4[[#This Row],[Quantity]]*Table4[[#This Row],[Unit Price]]</f>
        <v>1416</v>
      </c>
      <c r="R391">
        <f>Table9[[#This Row],[Sales Revenue]]-Table9[[#This Row],[Total cost]]</f>
        <v>354</v>
      </c>
    </row>
    <row r="392" spans="1:18" x14ac:dyDescent="0.35">
      <c r="A392">
        <v>391</v>
      </c>
      <c r="B392" t="s">
        <v>437</v>
      </c>
      <c r="C392" t="s">
        <v>17</v>
      </c>
      <c r="D392" t="s">
        <v>44</v>
      </c>
      <c r="E392" s="1">
        <v>46019</v>
      </c>
      <c r="F392" s="1">
        <v>46021</v>
      </c>
      <c r="G392">
        <v>9</v>
      </c>
      <c r="H392">
        <v>455</v>
      </c>
      <c r="I392" t="s">
        <v>14</v>
      </c>
      <c r="J392" t="s">
        <v>547</v>
      </c>
      <c r="K392" t="s">
        <v>29</v>
      </c>
      <c r="L392" t="str">
        <f t="shared" si="24"/>
        <v>2025</v>
      </c>
      <c r="M392" t="str">
        <f t="shared" si="25"/>
        <v>Dec</v>
      </c>
      <c r="N392" t="str">
        <f t="shared" si="26"/>
        <v>Sun</v>
      </c>
      <c r="O392">
        <f t="shared" si="27"/>
        <v>2</v>
      </c>
      <c r="P392">
        <f>ROUND(G392*H392*VLOOKUP(D392,Table2[#All],2,FALSE),0)</f>
        <v>2457</v>
      </c>
      <c r="Q392">
        <f>Table4[[#This Row],[Quantity]]*Table4[[#This Row],[Unit Price]]</f>
        <v>4095</v>
      </c>
      <c r="R392">
        <f>Table9[[#This Row],[Sales Revenue]]-Table9[[#This Row],[Total cost]]</f>
        <v>1638</v>
      </c>
    </row>
    <row r="393" spans="1:18" x14ac:dyDescent="0.35">
      <c r="A393">
        <v>392</v>
      </c>
      <c r="B393" t="s">
        <v>438</v>
      </c>
      <c r="C393" t="s">
        <v>21</v>
      </c>
      <c r="D393" t="s">
        <v>54</v>
      </c>
      <c r="E393" s="1">
        <v>45737</v>
      </c>
      <c r="F393" s="1">
        <v>45746</v>
      </c>
      <c r="G393">
        <v>6</v>
      </c>
      <c r="H393">
        <v>565</v>
      </c>
      <c r="I393" t="s">
        <v>14</v>
      </c>
      <c r="J393" t="s">
        <v>549</v>
      </c>
      <c r="K393" t="s">
        <v>46</v>
      </c>
      <c r="L393" t="str">
        <f t="shared" si="24"/>
        <v>2025</v>
      </c>
      <c r="M393" t="str">
        <f t="shared" si="25"/>
        <v>Mar</v>
      </c>
      <c r="N393" t="str">
        <f t="shared" si="26"/>
        <v>Fri</v>
      </c>
      <c r="O393">
        <f t="shared" si="27"/>
        <v>9</v>
      </c>
      <c r="P393">
        <f>ROUND(G393*H393*VLOOKUP(D393,Table2[#All],2,FALSE),0)</f>
        <v>2373</v>
      </c>
      <c r="Q393">
        <f>Table4[[#This Row],[Quantity]]*Table4[[#This Row],[Unit Price]]</f>
        <v>3390</v>
      </c>
      <c r="R393">
        <f>Table9[[#This Row],[Sales Revenue]]-Table9[[#This Row],[Total cost]]</f>
        <v>1017</v>
      </c>
    </row>
    <row r="394" spans="1:18" x14ac:dyDescent="0.35">
      <c r="A394">
        <v>393</v>
      </c>
      <c r="B394" t="s">
        <v>439</v>
      </c>
      <c r="C394" t="s">
        <v>12</v>
      </c>
      <c r="D394" t="s">
        <v>27</v>
      </c>
      <c r="E394" s="1">
        <v>45924</v>
      </c>
      <c r="F394" s="1">
        <v>45931</v>
      </c>
      <c r="G394">
        <v>3</v>
      </c>
      <c r="H394">
        <v>565</v>
      </c>
      <c r="I394" t="s">
        <v>14</v>
      </c>
      <c r="J394" t="s">
        <v>33</v>
      </c>
      <c r="K394" t="s">
        <v>15</v>
      </c>
      <c r="L394" t="str">
        <f t="shared" si="24"/>
        <v>2025</v>
      </c>
      <c r="M394" t="str">
        <f t="shared" si="25"/>
        <v>Sep</v>
      </c>
      <c r="N394" t="str">
        <f t="shared" si="26"/>
        <v>Wed</v>
      </c>
      <c r="O394">
        <f t="shared" si="27"/>
        <v>7</v>
      </c>
      <c r="P394">
        <f>ROUND(G394*H394*VLOOKUP(D394,Table2[#All],2,FALSE),0)</f>
        <v>1102</v>
      </c>
      <c r="Q394">
        <f>Table4[[#This Row],[Quantity]]*Table4[[#This Row],[Unit Price]]</f>
        <v>1695</v>
      </c>
      <c r="R394">
        <f>Table9[[#This Row],[Sales Revenue]]-Table9[[#This Row],[Total cost]]</f>
        <v>593</v>
      </c>
    </row>
    <row r="395" spans="1:18" x14ac:dyDescent="0.35">
      <c r="A395">
        <v>394</v>
      </c>
      <c r="B395" t="s">
        <v>440</v>
      </c>
      <c r="C395" t="s">
        <v>21</v>
      </c>
      <c r="D395" t="s">
        <v>22</v>
      </c>
      <c r="E395" s="1">
        <v>45895</v>
      </c>
      <c r="F395" s="1">
        <v>45896</v>
      </c>
      <c r="G395">
        <v>10</v>
      </c>
      <c r="H395">
        <v>572</v>
      </c>
      <c r="I395" t="s">
        <v>14</v>
      </c>
      <c r="J395" t="s">
        <v>33</v>
      </c>
      <c r="K395" t="s">
        <v>19</v>
      </c>
      <c r="L395" t="str">
        <f t="shared" si="24"/>
        <v>2025</v>
      </c>
      <c r="M395" t="str">
        <f t="shared" si="25"/>
        <v>Aug</v>
      </c>
      <c r="N395" t="str">
        <f t="shared" si="26"/>
        <v>Tue</v>
      </c>
      <c r="O395">
        <f t="shared" si="27"/>
        <v>1</v>
      </c>
      <c r="P395">
        <f>ROUND(G395*H395*VLOOKUP(D395,Table2[#All],2,FALSE),0)</f>
        <v>4290</v>
      </c>
      <c r="Q395">
        <f>Table4[[#This Row],[Quantity]]*Table4[[#This Row],[Unit Price]]</f>
        <v>5720</v>
      </c>
      <c r="R395">
        <f>Table9[[#This Row],[Sales Revenue]]-Table9[[#This Row],[Total cost]]</f>
        <v>1430</v>
      </c>
    </row>
    <row r="396" spans="1:18" x14ac:dyDescent="0.35">
      <c r="A396">
        <v>395</v>
      </c>
      <c r="B396" t="s">
        <v>441</v>
      </c>
      <c r="C396" t="s">
        <v>17</v>
      </c>
      <c r="D396" t="s">
        <v>44</v>
      </c>
      <c r="E396" s="1">
        <v>45718</v>
      </c>
      <c r="F396" s="1">
        <v>45725</v>
      </c>
      <c r="G396">
        <v>9</v>
      </c>
      <c r="H396">
        <v>616</v>
      </c>
      <c r="I396" t="s">
        <v>28</v>
      </c>
      <c r="J396" t="s">
        <v>549</v>
      </c>
      <c r="K396" t="s">
        <v>46</v>
      </c>
      <c r="L396" t="str">
        <f t="shared" si="24"/>
        <v>2025</v>
      </c>
      <c r="M396" t="str">
        <f t="shared" si="25"/>
        <v>Mar</v>
      </c>
      <c r="N396" t="str">
        <f t="shared" si="26"/>
        <v>Sun</v>
      </c>
      <c r="O396">
        <f t="shared" si="27"/>
        <v>7</v>
      </c>
      <c r="P396">
        <f>ROUND(G396*H396*VLOOKUP(D396,Table2[#All],2,FALSE),0)</f>
        <v>3326</v>
      </c>
      <c r="Q396">
        <f>Table4[[#This Row],[Quantity]]*Table4[[#This Row],[Unit Price]]</f>
        <v>5544</v>
      </c>
      <c r="R396">
        <f>Table9[[#This Row],[Sales Revenue]]-Table9[[#This Row],[Total cost]]</f>
        <v>2218</v>
      </c>
    </row>
    <row r="397" spans="1:18" x14ac:dyDescent="0.35">
      <c r="A397">
        <v>396</v>
      </c>
      <c r="B397" t="s">
        <v>442</v>
      </c>
      <c r="C397" t="s">
        <v>17</v>
      </c>
      <c r="D397" t="s">
        <v>56</v>
      </c>
      <c r="E397" s="1">
        <v>45774</v>
      </c>
      <c r="F397" s="1">
        <v>45781</v>
      </c>
      <c r="G397">
        <v>1</v>
      </c>
      <c r="H397">
        <v>692</v>
      </c>
      <c r="I397" t="s">
        <v>28</v>
      </c>
      <c r="J397" t="s">
        <v>550</v>
      </c>
      <c r="K397" t="s">
        <v>19</v>
      </c>
      <c r="L397" t="str">
        <f t="shared" si="24"/>
        <v>2025</v>
      </c>
      <c r="M397" t="str">
        <f t="shared" si="25"/>
        <v>Apr</v>
      </c>
      <c r="N397" t="str">
        <f t="shared" si="26"/>
        <v>Sun</v>
      </c>
      <c r="O397">
        <f t="shared" si="27"/>
        <v>7</v>
      </c>
      <c r="P397">
        <f>ROUND(G397*H397*VLOOKUP(D397,Table2[#All],2,FALSE),0)</f>
        <v>381</v>
      </c>
      <c r="Q397">
        <f>Table4[[#This Row],[Quantity]]*Table4[[#This Row],[Unit Price]]</f>
        <v>692</v>
      </c>
      <c r="R397">
        <f>Table9[[#This Row],[Sales Revenue]]-Table9[[#This Row],[Total cost]]</f>
        <v>311</v>
      </c>
    </row>
    <row r="398" spans="1:18" x14ac:dyDescent="0.35">
      <c r="A398">
        <v>397</v>
      </c>
      <c r="B398" t="s">
        <v>443</v>
      </c>
      <c r="C398" t="s">
        <v>17</v>
      </c>
      <c r="D398" t="s">
        <v>64</v>
      </c>
      <c r="E398" s="1">
        <v>45861</v>
      </c>
      <c r="F398" s="1">
        <v>45869</v>
      </c>
      <c r="G398">
        <v>6</v>
      </c>
      <c r="H398">
        <v>366</v>
      </c>
      <c r="I398" t="s">
        <v>14</v>
      </c>
      <c r="J398" t="s">
        <v>551</v>
      </c>
      <c r="K398" t="s">
        <v>46</v>
      </c>
      <c r="L398" t="str">
        <f t="shared" si="24"/>
        <v>2025</v>
      </c>
      <c r="M398" t="str">
        <f t="shared" si="25"/>
        <v>Jul</v>
      </c>
      <c r="N398" t="str">
        <f t="shared" si="26"/>
        <v>Wed</v>
      </c>
      <c r="O398">
        <f t="shared" si="27"/>
        <v>8</v>
      </c>
      <c r="P398">
        <f>ROUND(G398*H398*VLOOKUP(D398,Table2[#All],2,FALSE),0)</f>
        <v>1098</v>
      </c>
      <c r="Q398">
        <f>Table4[[#This Row],[Quantity]]*Table4[[#This Row],[Unit Price]]</f>
        <v>2196</v>
      </c>
      <c r="R398">
        <f>Table9[[#This Row],[Sales Revenue]]-Table9[[#This Row],[Total cost]]</f>
        <v>1098</v>
      </c>
    </row>
    <row r="399" spans="1:18" x14ac:dyDescent="0.35">
      <c r="A399">
        <v>398</v>
      </c>
      <c r="B399" t="s">
        <v>444</v>
      </c>
      <c r="C399" t="s">
        <v>17</v>
      </c>
      <c r="D399" t="s">
        <v>18</v>
      </c>
      <c r="E399" s="1">
        <v>45661</v>
      </c>
      <c r="F399" s="1">
        <v>45668</v>
      </c>
      <c r="G399">
        <v>2</v>
      </c>
      <c r="H399">
        <v>132</v>
      </c>
      <c r="I399" t="s">
        <v>28</v>
      </c>
      <c r="J399" t="s">
        <v>550</v>
      </c>
      <c r="K399" t="s">
        <v>29</v>
      </c>
      <c r="L399" t="str">
        <f t="shared" si="24"/>
        <v>2025</v>
      </c>
      <c r="M399" t="str">
        <f t="shared" si="25"/>
        <v>Jan</v>
      </c>
      <c r="N399" t="str">
        <f t="shared" si="26"/>
        <v>Sat</v>
      </c>
      <c r="O399">
        <f t="shared" si="27"/>
        <v>7</v>
      </c>
      <c r="P399">
        <f>ROUND(G399*H399*VLOOKUP(D399,Table2[#All],2,FALSE),0)</f>
        <v>132</v>
      </c>
      <c r="Q399">
        <f>Table4[[#This Row],[Quantity]]*Table4[[#This Row],[Unit Price]]</f>
        <v>264</v>
      </c>
      <c r="R399">
        <f>Table9[[#This Row],[Sales Revenue]]-Table9[[#This Row],[Total cost]]</f>
        <v>132</v>
      </c>
    </row>
    <row r="400" spans="1:18" x14ac:dyDescent="0.35">
      <c r="A400">
        <v>399</v>
      </c>
      <c r="B400" t="s">
        <v>445</v>
      </c>
      <c r="C400" t="s">
        <v>12</v>
      </c>
      <c r="D400" t="s">
        <v>13</v>
      </c>
      <c r="E400" s="1">
        <v>45678</v>
      </c>
      <c r="F400" s="1">
        <v>45693</v>
      </c>
      <c r="G400">
        <v>1</v>
      </c>
      <c r="H400">
        <v>102</v>
      </c>
      <c r="I400" t="s">
        <v>28</v>
      </c>
      <c r="J400" t="s">
        <v>551</v>
      </c>
      <c r="K400" t="s">
        <v>19</v>
      </c>
      <c r="L400" t="str">
        <f t="shared" si="24"/>
        <v>2025</v>
      </c>
      <c r="M400" t="str">
        <f t="shared" si="25"/>
        <v>Jan</v>
      </c>
      <c r="N400" t="str">
        <f t="shared" si="26"/>
        <v>Tue</v>
      </c>
      <c r="O400">
        <f t="shared" si="27"/>
        <v>15</v>
      </c>
      <c r="P400">
        <f>ROUND(G400*H400*VLOOKUP(D400,Table2[#All],2,FALSE),0)</f>
        <v>77</v>
      </c>
      <c r="Q400">
        <f>Table4[[#This Row],[Quantity]]*Table4[[#This Row],[Unit Price]]</f>
        <v>102</v>
      </c>
      <c r="R400">
        <f>Table9[[#This Row],[Sales Revenue]]-Table9[[#This Row],[Total cost]]</f>
        <v>25</v>
      </c>
    </row>
    <row r="401" spans="1:18" x14ac:dyDescent="0.35">
      <c r="A401">
        <v>400</v>
      </c>
      <c r="B401" t="s">
        <v>446</v>
      </c>
      <c r="C401" t="s">
        <v>21</v>
      </c>
      <c r="D401" t="s">
        <v>22</v>
      </c>
      <c r="E401" s="1">
        <v>45939</v>
      </c>
      <c r="F401" s="1">
        <v>45949</v>
      </c>
      <c r="G401">
        <v>5</v>
      </c>
      <c r="H401">
        <v>644</v>
      </c>
      <c r="I401" t="s">
        <v>14</v>
      </c>
      <c r="J401" t="s">
        <v>33</v>
      </c>
      <c r="K401" t="s">
        <v>29</v>
      </c>
      <c r="L401" t="str">
        <f t="shared" si="24"/>
        <v>2025</v>
      </c>
      <c r="M401" t="str">
        <f t="shared" si="25"/>
        <v>Oct</v>
      </c>
      <c r="N401" t="str">
        <f t="shared" si="26"/>
        <v>Thu</v>
      </c>
      <c r="O401">
        <f t="shared" si="27"/>
        <v>10</v>
      </c>
      <c r="P401">
        <f>ROUND(G401*H401*VLOOKUP(D401,Table2[#All],2,FALSE),0)</f>
        <v>2415</v>
      </c>
      <c r="Q401">
        <f>Table4[[#This Row],[Quantity]]*Table4[[#This Row],[Unit Price]]</f>
        <v>3220</v>
      </c>
      <c r="R401">
        <f>Table9[[#This Row],[Sales Revenue]]-Table9[[#This Row],[Total cost]]</f>
        <v>805</v>
      </c>
    </row>
    <row r="402" spans="1:18" x14ac:dyDescent="0.35">
      <c r="A402">
        <v>401</v>
      </c>
      <c r="B402" t="s">
        <v>447</v>
      </c>
      <c r="C402" t="s">
        <v>31</v>
      </c>
      <c r="D402" t="s">
        <v>32</v>
      </c>
      <c r="E402" s="1">
        <v>45728</v>
      </c>
      <c r="F402" s="1">
        <v>45734</v>
      </c>
      <c r="G402">
        <v>7</v>
      </c>
      <c r="H402">
        <v>171</v>
      </c>
      <c r="I402" t="s">
        <v>28</v>
      </c>
      <c r="J402" t="s">
        <v>549</v>
      </c>
      <c r="K402" t="s">
        <v>15</v>
      </c>
      <c r="L402" t="str">
        <f t="shared" si="24"/>
        <v>2025</v>
      </c>
      <c r="M402" t="str">
        <f t="shared" si="25"/>
        <v>Mar</v>
      </c>
      <c r="N402" t="str">
        <f t="shared" si="26"/>
        <v>Wed</v>
      </c>
      <c r="O402">
        <f t="shared" si="27"/>
        <v>6</v>
      </c>
      <c r="P402">
        <f>ROUND(G402*H402*VLOOKUP(D402,Table2[#All],2,FALSE),0)</f>
        <v>898</v>
      </c>
      <c r="Q402">
        <f>Table4[[#This Row],[Quantity]]*Table4[[#This Row],[Unit Price]]</f>
        <v>1197</v>
      </c>
      <c r="R402">
        <f>Table9[[#This Row],[Sales Revenue]]-Table9[[#This Row],[Total cost]]</f>
        <v>299</v>
      </c>
    </row>
    <row r="403" spans="1:18" x14ac:dyDescent="0.35">
      <c r="A403">
        <v>402</v>
      </c>
      <c r="B403" t="s">
        <v>448</v>
      </c>
      <c r="C403" t="s">
        <v>21</v>
      </c>
      <c r="D403" t="s">
        <v>83</v>
      </c>
      <c r="E403" s="1">
        <v>45901</v>
      </c>
      <c r="F403" s="1">
        <v>45903</v>
      </c>
      <c r="G403">
        <v>8</v>
      </c>
      <c r="H403">
        <v>204</v>
      </c>
      <c r="I403" t="s">
        <v>28</v>
      </c>
      <c r="J403" t="s">
        <v>33</v>
      </c>
      <c r="K403" t="s">
        <v>15</v>
      </c>
      <c r="L403" t="str">
        <f t="shared" si="24"/>
        <v>2025</v>
      </c>
      <c r="M403" t="str">
        <f t="shared" si="25"/>
        <v>Sep</v>
      </c>
      <c r="N403" t="str">
        <f t="shared" si="26"/>
        <v>Mon</v>
      </c>
      <c r="O403">
        <f t="shared" si="27"/>
        <v>2</v>
      </c>
      <c r="P403">
        <f>ROUND(G403*H403*VLOOKUP(D403,Table2[#All],2,FALSE),0)</f>
        <v>1306</v>
      </c>
      <c r="Q403">
        <f>Table4[[#This Row],[Quantity]]*Table4[[#This Row],[Unit Price]]</f>
        <v>1632</v>
      </c>
      <c r="R403">
        <f>Table9[[#This Row],[Sales Revenue]]-Table9[[#This Row],[Total cost]]</f>
        <v>326</v>
      </c>
    </row>
    <row r="404" spans="1:18" x14ac:dyDescent="0.35">
      <c r="A404">
        <v>403</v>
      </c>
      <c r="B404" t="s">
        <v>449</v>
      </c>
      <c r="C404" t="s">
        <v>24</v>
      </c>
      <c r="D404" t="s">
        <v>70</v>
      </c>
      <c r="E404" s="1">
        <v>45975</v>
      </c>
      <c r="F404" s="1">
        <v>45985</v>
      </c>
      <c r="G404">
        <v>1</v>
      </c>
      <c r="H404">
        <v>410</v>
      </c>
      <c r="I404" t="s">
        <v>28</v>
      </c>
      <c r="J404" t="s">
        <v>549</v>
      </c>
      <c r="K404" t="s">
        <v>19</v>
      </c>
      <c r="L404" t="str">
        <f t="shared" si="24"/>
        <v>2025</v>
      </c>
      <c r="M404" t="str">
        <f t="shared" si="25"/>
        <v>Nov</v>
      </c>
      <c r="N404" t="str">
        <f t="shared" si="26"/>
        <v>Fri</v>
      </c>
      <c r="O404">
        <f t="shared" si="27"/>
        <v>10</v>
      </c>
      <c r="P404">
        <f>ROUND(G404*H404*VLOOKUP(D404,Table2[#All],2,FALSE),0)</f>
        <v>226</v>
      </c>
      <c r="Q404">
        <f>Table4[[#This Row],[Quantity]]*Table4[[#This Row],[Unit Price]]</f>
        <v>410</v>
      </c>
      <c r="R404">
        <f>Table9[[#This Row],[Sales Revenue]]-Table9[[#This Row],[Total cost]]</f>
        <v>184</v>
      </c>
    </row>
    <row r="405" spans="1:18" x14ac:dyDescent="0.35">
      <c r="A405">
        <v>404</v>
      </c>
      <c r="B405" t="s">
        <v>450</v>
      </c>
      <c r="C405" t="s">
        <v>24</v>
      </c>
      <c r="D405" t="s">
        <v>38</v>
      </c>
      <c r="E405" s="1">
        <v>45782</v>
      </c>
      <c r="F405" s="1">
        <v>45785</v>
      </c>
      <c r="G405">
        <v>2</v>
      </c>
      <c r="H405">
        <v>874</v>
      </c>
      <c r="I405" t="s">
        <v>14</v>
      </c>
      <c r="J405" t="s">
        <v>551</v>
      </c>
      <c r="K405" t="s">
        <v>29</v>
      </c>
      <c r="L405" t="str">
        <f t="shared" si="24"/>
        <v>2025</v>
      </c>
      <c r="M405" t="str">
        <f t="shared" si="25"/>
        <v>May</v>
      </c>
      <c r="N405" t="str">
        <f t="shared" si="26"/>
        <v>Mon</v>
      </c>
      <c r="O405">
        <f t="shared" si="27"/>
        <v>3</v>
      </c>
      <c r="P405">
        <f>ROUND(G405*H405*VLOOKUP(D405,Table2[#All],2,FALSE),0)</f>
        <v>874</v>
      </c>
      <c r="Q405">
        <f>Table4[[#This Row],[Quantity]]*Table4[[#This Row],[Unit Price]]</f>
        <v>1748</v>
      </c>
      <c r="R405">
        <f>Table9[[#This Row],[Sales Revenue]]-Table9[[#This Row],[Total cost]]</f>
        <v>874</v>
      </c>
    </row>
    <row r="406" spans="1:18" x14ac:dyDescent="0.35">
      <c r="A406">
        <v>405</v>
      </c>
      <c r="B406" t="s">
        <v>451</v>
      </c>
      <c r="C406" t="s">
        <v>17</v>
      </c>
      <c r="D406" t="s">
        <v>64</v>
      </c>
      <c r="E406" s="1">
        <v>45707</v>
      </c>
      <c r="F406" s="1">
        <v>45711</v>
      </c>
      <c r="G406">
        <v>7</v>
      </c>
      <c r="H406">
        <v>855</v>
      </c>
      <c r="I406" t="s">
        <v>28</v>
      </c>
      <c r="J406" t="s">
        <v>550</v>
      </c>
      <c r="K406" t="s">
        <v>15</v>
      </c>
      <c r="L406" t="str">
        <f t="shared" si="24"/>
        <v>2025</v>
      </c>
      <c r="M406" t="str">
        <f t="shared" si="25"/>
        <v>Feb</v>
      </c>
      <c r="N406" t="str">
        <f t="shared" si="26"/>
        <v>Wed</v>
      </c>
      <c r="O406">
        <f t="shared" si="27"/>
        <v>4</v>
      </c>
      <c r="P406">
        <f>ROUND(G406*H406*VLOOKUP(D406,Table2[#All],2,FALSE),0)</f>
        <v>2993</v>
      </c>
      <c r="Q406">
        <f>Table4[[#This Row],[Quantity]]*Table4[[#This Row],[Unit Price]]</f>
        <v>5985</v>
      </c>
      <c r="R406">
        <f>Table9[[#This Row],[Sales Revenue]]-Table9[[#This Row],[Total cost]]</f>
        <v>2992</v>
      </c>
    </row>
    <row r="407" spans="1:18" x14ac:dyDescent="0.35">
      <c r="A407">
        <v>406</v>
      </c>
      <c r="B407" t="s">
        <v>452</v>
      </c>
      <c r="C407" t="s">
        <v>31</v>
      </c>
      <c r="D407" t="s">
        <v>50</v>
      </c>
      <c r="E407" s="1">
        <v>45753</v>
      </c>
      <c r="F407" s="1">
        <v>45760</v>
      </c>
      <c r="G407">
        <v>1</v>
      </c>
      <c r="H407">
        <v>386</v>
      </c>
      <c r="I407" t="s">
        <v>14</v>
      </c>
      <c r="J407" t="s">
        <v>551</v>
      </c>
      <c r="K407" t="s">
        <v>19</v>
      </c>
      <c r="L407" t="str">
        <f t="shared" si="24"/>
        <v>2025</v>
      </c>
      <c r="M407" t="str">
        <f t="shared" si="25"/>
        <v>Apr</v>
      </c>
      <c r="N407" t="str">
        <f t="shared" si="26"/>
        <v>Sun</v>
      </c>
      <c r="O407">
        <f t="shared" si="27"/>
        <v>7</v>
      </c>
      <c r="P407">
        <f>ROUND(G407*H407*VLOOKUP(D407,Table2[#All],2,FALSE),0)</f>
        <v>270</v>
      </c>
      <c r="Q407">
        <f>Table4[[#This Row],[Quantity]]*Table4[[#This Row],[Unit Price]]</f>
        <v>386</v>
      </c>
      <c r="R407">
        <f>Table9[[#This Row],[Sales Revenue]]-Table9[[#This Row],[Total cost]]</f>
        <v>116</v>
      </c>
    </row>
    <row r="408" spans="1:18" x14ac:dyDescent="0.35">
      <c r="A408">
        <v>407</v>
      </c>
      <c r="B408" t="s">
        <v>453</v>
      </c>
      <c r="C408" t="s">
        <v>17</v>
      </c>
      <c r="D408" t="s">
        <v>56</v>
      </c>
      <c r="E408" s="1">
        <v>45732</v>
      </c>
      <c r="F408" s="1">
        <v>45743</v>
      </c>
      <c r="G408">
        <v>9</v>
      </c>
      <c r="H408">
        <v>309</v>
      </c>
      <c r="I408" t="s">
        <v>28</v>
      </c>
      <c r="J408" t="s">
        <v>547</v>
      </c>
      <c r="K408" t="s">
        <v>46</v>
      </c>
      <c r="L408" t="str">
        <f t="shared" si="24"/>
        <v>2025</v>
      </c>
      <c r="M408" t="str">
        <f t="shared" si="25"/>
        <v>Mar</v>
      </c>
      <c r="N408" t="str">
        <f t="shared" si="26"/>
        <v>Sun</v>
      </c>
      <c r="O408">
        <f t="shared" si="27"/>
        <v>11</v>
      </c>
      <c r="P408">
        <f>ROUND(G408*H408*VLOOKUP(D408,Table2[#All],2,FALSE),0)</f>
        <v>1530</v>
      </c>
      <c r="Q408">
        <f>Table4[[#This Row],[Quantity]]*Table4[[#This Row],[Unit Price]]</f>
        <v>2781</v>
      </c>
      <c r="R408">
        <f>Table9[[#This Row],[Sales Revenue]]-Table9[[#This Row],[Total cost]]</f>
        <v>1251</v>
      </c>
    </row>
    <row r="409" spans="1:18" x14ac:dyDescent="0.35">
      <c r="A409">
        <v>408</v>
      </c>
      <c r="B409" t="s">
        <v>454</v>
      </c>
      <c r="C409" t="s">
        <v>31</v>
      </c>
      <c r="D409" t="s">
        <v>32</v>
      </c>
      <c r="E409" s="1">
        <v>45709</v>
      </c>
      <c r="F409" s="1">
        <v>45719</v>
      </c>
      <c r="G409">
        <v>3</v>
      </c>
      <c r="H409">
        <v>97</v>
      </c>
      <c r="I409" t="s">
        <v>14</v>
      </c>
      <c r="J409" t="s">
        <v>550</v>
      </c>
      <c r="K409" t="s">
        <v>15</v>
      </c>
      <c r="L409" t="str">
        <f t="shared" si="24"/>
        <v>2025</v>
      </c>
      <c r="M409" t="str">
        <f t="shared" si="25"/>
        <v>Feb</v>
      </c>
      <c r="N409" t="str">
        <f t="shared" si="26"/>
        <v>Fri</v>
      </c>
      <c r="O409">
        <f t="shared" si="27"/>
        <v>10</v>
      </c>
      <c r="P409">
        <f>ROUND(G409*H409*VLOOKUP(D409,Table2[#All],2,FALSE),0)</f>
        <v>218</v>
      </c>
      <c r="Q409">
        <f>Table4[[#This Row],[Quantity]]*Table4[[#This Row],[Unit Price]]</f>
        <v>291</v>
      </c>
      <c r="R409">
        <f>Table9[[#This Row],[Sales Revenue]]-Table9[[#This Row],[Total cost]]</f>
        <v>73</v>
      </c>
    </row>
    <row r="410" spans="1:18" x14ac:dyDescent="0.35">
      <c r="A410">
        <v>409</v>
      </c>
      <c r="B410" t="s">
        <v>455</v>
      </c>
      <c r="C410" t="s">
        <v>17</v>
      </c>
      <c r="D410" t="s">
        <v>56</v>
      </c>
      <c r="E410" s="1">
        <v>45970</v>
      </c>
      <c r="F410" s="1">
        <v>45981</v>
      </c>
      <c r="G410">
        <v>4</v>
      </c>
      <c r="H410">
        <v>180</v>
      </c>
      <c r="I410" t="s">
        <v>28</v>
      </c>
      <c r="J410" t="s">
        <v>549</v>
      </c>
      <c r="K410" t="s">
        <v>46</v>
      </c>
      <c r="L410" t="str">
        <f t="shared" si="24"/>
        <v>2025</v>
      </c>
      <c r="M410" t="str">
        <f t="shared" si="25"/>
        <v>Nov</v>
      </c>
      <c r="N410" t="str">
        <f t="shared" si="26"/>
        <v>Sun</v>
      </c>
      <c r="O410">
        <f t="shared" si="27"/>
        <v>11</v>
      </c>
      <c r="P410">
        <f>ROUND(G410*H410*VLOOKUP(D410,Table2[#All],2,FALSE),0)</f>
        <v>396</v>
      </c>
      <c r="Q410">
        <f>Table4[[#This Row],[Quantity]]*Table4[[#This Row],[Unit Price]]</f>
        <v>720</v>
      </c>
      <c r="R410">
        <f>Table9[[#This Row],[Sales Revenue]]-Table9[[#This Row],[Total cost]]</f>
        <v>324</v>
      </c>
    </row>
    <row r="411" spans="1:18" x14ac:dyDescent="0.35">
      <c r="A411">
        <v>410</v>
      </c>
      <c r="B411" t="s">
        <v>456</v>
      </c>
      <c r="C411" t="s">
        <v>21</v>
      </c>
      <c r="D411" t="s">
        <v>22</v>
      </c>
      <c r="E411" s="1">
        <v>45836</v>
      </c>
      <c r="F411" s="1">
        <v>45842</v>
      </c>
      <c r="G411">
        <v>1</v>
      </c>
      <c r="H411">
        <v>187</v>
      </c>
      <c r="I411" t="s">
        <v>28</v>
      </c>
      <c r="J411" t="s">
        <v>551</v>
      </c>
      <c r="K411" t="s">
        <v>19</v>
      </c>
      <c r="L411" t="str">
        <f t="shared" si="24"/>
        <v>2025</v>
      </c>
      <c r="M411" t="str">
        <f t="shared" si="25"/>
        <v>Jun</v>
      </c>
      <c r="N411" t="str">
        <f t="shared" si="26"/>
        <v>Sat</v>
      </c>
      <c r="O411">
        <f t="shared" si="27"/>
        <v>6</v>
      </c>
      <c r="P411">
        <f>ROUND(G411*H411*VLOOKUP(D411,Table2[#All],2,FALSE),0)</f>
        <v>140</v>
      </c>
      <c r="Q411">
        <f>Table4[[#This Row],[Quantity]]*Table4[[#This Row],[Unit Price]]</f>
        <v>187</v>
      </c>
      <c r="R411">
        <f>Table9[[#This Row],[Sales Revenue]]-Table9[[#This Row],[Total cost]]</f>
        <v>47</v>
      </c>
    </row>
    <row r="412" spans="1:18" x14ac:dyDescent="0.35">
      <c r="A412">
        <v>411</v>
      </c>
      <c r="B412" t="s">
        <v>457</v>
      </c>
      <c r="C412" t="s">
        <v>31</v>
      </c>
      <c r="D412" t="s">
        <v>76</v>
      </c>
      <c r="E412" s="1">
        <v>45926</v>
      </c>
      <c r="F412" s="1">
        <v>45934</v>
      </c>
      <c r="G412">
        <v>9</v>
      </c>
      <c r="H412">
        <v>286</v>
      </c>
      <c r="I412" t="s">
        <v>28</v>
      </c>
      <c r="J412" t="s">
        <v>33</v>
      </c>
      <c r="K412" t="s">
        <v>46</v>
      </c>
      <c r="L412" t="str">
        <f t="shared" si="24"/>
        <v>2025</v>
      </c>
      <c r="M412" t="str">
        <f t="shared" si="25"/>
        <v>Sep</v>
      </c>
      <c r="N412" t="str">
        <f t="shared" si="26"/>
        <v>Fri</v>
      </c>
      <c r="O412">
        <f t="shared" si="27"/>
        <v>8</v>
      </c>
      <c r="P412">
        <f>ROUND(G412*H412*VLOOKUP(D412,Table2[#All],2,FALSE),0)</f>
        <v>1931</v>
      </c>
      <c r="Q412">
        <f>Table4[[#This Row],[Quantity]]*Table4[[#This Row],[Unit Price]]</f>
        <v>2574</v>
      </c>
      <c r="R412">
        <f>Table9[[#This Row],[Sales Revenue]]-Table9[[#This Row],[Total cost]]</f>
        <v>643</v>
      </c>
    </row>
    <row r="413" spans="1:18" x14ac:dyDescent="0.35">
      <c r="A413">
        <v>412</v>
      </c>
      <c r="B413" t="s">
        <v>458</v>
      </c>
      <c r="C413" t="s">
        <v>31</v>
      </c>
      <c r="D413" t="s">
        <v>32</v>
      </c>
      <c r="E413" s="1">
        <v>45675</v>
      </c>
      <c r="F413" s="1">
        <v>45688</v>
      </c>
      <c r="G413">
        <v>6</v>
      </c>
      <c r="H413">
        <v>541</v>
      </c>
      <c r="I413" t="s">
        <v>28</v>
      </c>
      <c r="J413" t="s">
        <v>551</v>
      </c>
      <c r="K413" t="s">
        <v>15</v>
      </c>
      <c r="L413" t="str">
        <f t="shared" si="24"/>
        <v>2025</v>
      </c>
      <c r="M413" t="str">
        <f t="shared" si="25"/>
        <v>Jan</v>
      </c>
      <c r="N413" t="str">
        <f t="shared" si="26"/>
        <v>Sat</v>
      </c>
      <c r="O413">
        <f t="shared" si="27"/>
        <v>13</v>
      </c>
      <c r="P413">
        <f>ROUND(G413*H413*VLOOKUP(D413,Table2[#All],2,FALSE),0)</f>
        <v>2435</v>
      </c>
      <c r="Q413">
        <f>Table4[[#This Row],[Quantity]]*Table4[[#This Row],[Unit Price]]</f>
        <v>3246</v>
      </c>
      <c r="R413">
        <f>Table9[[#This Row],[Sales Revenue]]-Table9[[#This Row],[Total cost]]</f>
        <v>811</v>
      </c>
    </row>
    <row r="414" spans="1:18" x14ac:dyDescent="0.35">
      <c r="A414">
        <v>413</v>
      </c>
      <c r="B414" t="s">
        <v>459</v>
      </c>
      <c r="C414" t="s">
        <v>17</v>
      </c>
      <c r="D414" t="s">
        <v>44</v>
      </c>
      <c r="E414" s="1">
        <v>45850</v>
      </c>
      <c r="F414" s="1">
        <v>45858</v>
      </c>
      <c r="G414">
        <v>8</v>
      </c>
      <c r="H414">
        <v>779</v>
      </c>
      <c r="I414" t="s">
        <v>14</v>
      </c>
      <c r="J414" t="s">
        <v>550</v>
      </c>
      <c r="K414" t="s">
        <v>29</v>
      </c>
      <c r="L414" t="str">
        <f t="shared" si="24"/>
        <v>2025</v>
      </c>
      <c r="M414" t="str">
        <f t="shared" si="25"/>
        <v>Jul</v>
      </c>
      <c r="N414" t="str">
        <f t="shared" si="26"/>
        <v>Sat</v>
      </c>
      <c r="O414">
        <f t="shared" si="27"/>
        <v>8</v>
      </c>
      <c r="P414">
        <f>ROUND(G414*H414*VLOOKUP(D414,Table2[#All],2,FALSE),0)</f>
        <v>3739</v>
      </c>
      <c r="Q414">
        <f>Table4[[#This Row],[Quantity]]*Table4[[#This Row],[Unit Price]]</f>
        <v>6232</v>
      </c>
      <c r="R414">
        <f>Table9[[#This Row],[Sales Revenue]]-Table9[[#This Row],[Total cost]]</f>
        <v>2493</v>
      </c>
    </row>
    <row r="415" spans="1:18" x14ac:dyDescent="0.35">
      <c r="A415">
        <v>414</v>
      </c>
      <c r="B415" t="s">
        <v>460</v>
      </c>
      <c r="C415" t="s">
        <v>12</v>
      </c>
      <c r="D415" t="s">
        <v>58</v>
      </c>
      <c r="E415" s="1">
        <v>45909</v>
      </c>
      <c r="F415" s="1">
        <v>45911</v>
      </c>
      <c r="G415">
        <v>4</v>
      </c>
      <c r="H415">
        <v>249</v>
      </c>
      <c r="I415" t="s">
        <v>28</v>
      </c>
      <c r="J415" t="s">
        <v>551</v>
      </c>
      <c r="K415" t="s">
        <v>15</v>
      </c>
      <c r="L415" t="str">
        <f t="shared" si="24"/>
        <v>2025</v>
      </c>
      <c r="M415" t="str">
        <f t="shared" si="25"/>
        <v>Sep</v>
      </c>
      <c r="N415" t="str">
        <f t="shared" si="26"/>
        <v>Tue</v>
      </c>
      <c r="O415">
        <f t="shared" si="27"/>
        <v>2</v>
      </c>
      <c r="P415">
        <f>ROUND(G415*H415*VLOOKUP(D415,Table2[#All],2,FALSE),0)</f>
        <v>847</v>
      </c>
      <c r="Q415">
        <f>Table4[[#This Row],[Quantity]]*Table4[[#This Row],[Unit Price]]</f>
        <v>996</v>
      </c>
      <c r="R415">
        <f>Table9[[#This Row],[Sales Revenue]]-Table9[[#This Row],[Total cost]]</f>
        <v>149</v>
      </c>
    </row>
    <row r="416" spans="1:18" x14ac:dyDescent="0.35">
      <c r="A416">
        <v>415</v>
      </c>
      <c r="B416" t="s">
        <v>461</v>
      </c>
      <c r="C416" t="s">
        <v>12</v>
      </c>
      <c r="D416" t="s">
        <v>27</v>
      </c>
      <c r="E416" s="1">
        <v>45854</v>
      </c>
      <c r="F416" s="1">
        <v>45867</v>
      </c>
      <c r="G416">
        <v>2</v>
      </c>
      <c r="H416">
        <v>146</v>
      </c>
      <c r="I416" t="s">
        <v>28</v>
      </c>
      <c r="J416" t="s">
        <v>547</v>
      </c>
      <c r="K416" t="s">
        <v>46</v>
      </c>
      <c r="L416" t="str">
        <f t="shared" si="24"/>
        <v>2025</v>
      </c>
      <c r="M416" t="str">
        <f t="shared" si="25"/>
        <v>Jul</v>
      </c>
      <c r="N416" t="str">
        <f t="shared" si="26"/>
        <v>Wed</v>
      </c>
      <c r="O416">
        <f t="shared" si="27"/>
        <v>13</v>
      </c>
      <c r="P416">
        <f>ROUND(G416*H416*VLOOKUP(D416,Table2[#All],2,FALSE),0)</f>
        <v>190</v>
      </c>
      <c r="Q416">
        <f>Table4[[#This Row],[Quantity]]*Table4[[#This Row],[Unit Price]]</f>
        <v>292</v>
      </c>
      <c r="R416">
        <f>Table9[[#This Row],[Sales Revenue]]-Table9[[#This Row],[Total cost]]</f>
        <v>102</v>
      </c>
    </row>
    <row r="417" spans="1:18" x14ac:dyDescent="0.35">
      <c r="A417">
        <v>416</v>
      </c>
      <c r="B417" t="s">
        <v>462</v>
      </c>
      <c r="C417" t="s">
        <v>24</v>
      </c>
      <c r="D417" t="s">
        <v>25</v>
      </c>
      <c r="E417" s="1">
        <v>45665</v>
      </c>
      <c r="F417" s="1">
        <v>45678</v>
      </c>
      <c r="G417">
        <v>1</v>
      </c>
      <c r="H417">
        <v>333</v>
      </c>
      <c r="I417" t="s">
        <v>28</v>
      </c>
      <c r="J417" t="s">
        <v>33</v>
      </c>
      <c r="K417" t="s">
        <v>15</v>
      </c>
      <c r="L417" t="str">
        <f t="shared" si="24"/>
        <v>2025</v>
      </c>
      <c r="M417" t="str">
        <f t="shared" si="25"/>
        <v>Jan</v>
      </c>
      <c r="N417" t="str">
        <f t="shared" si="26"/>
        <v>Wed</v>
      </c>
      <c r="O417">
        <f t="shared" si="27"/>
        <v>13</v>
      </c>
      <c r="P417">
        <f>ROUND(G417*H417*VLOOKUP(D417,Table2[#All],2,FALSE),0)</f>
        <v>183</v>
      </c>
      <c r="Q417">
        <f>Table4[[#This Row],[Quantity]]*Table4[[#This Row],[Unit Price]]</f>
        <v>333</v>
      </c>
      <c r="R417">
        <f>Table9[[#This Row],[Sales Revenue]]-Table9[[#This Row],[Total cost]]</f>
        <v>150</v>
      </c>
    </row>
    <row r="418" spans="1:18" x14ac:dyDescent="0.35">
      <c r="A418">
        <v>417</v>
      </c>
      <c r="B418" t="s">
        <v>463</v>
      </c>
      <c r="C418" t="s">
        <v>24</v>
      </c>
      <c r="D418" t="s">
        <v>38</v>
      </c>
      <c r="E418" s="1">
        <v>45897</v>
      </c>
      <c r="F418" s="1">
        <v>45904</v>
      </c>
      <c r="G418">
        <v>9</v>
      </c>
      <c r="H418">
        <v>687</v>
      </c>
      <c r="I418" t="s">
        <v>28</v>
      </c>
      <c r="J418" t="s">
        <v>547</v>
      </c>
      <c r="K418" t="s">
        <v>29</v>
      </c>
      <c r="L418" t="str">
        <f t="shared" si="24"/>
        <v>2025</v>
      </c>
      <c r="M418" t="str">
        <f t="shared" si="25"/>
        <v>Aug</v>
      </c>
      <c r="N418" t="str">
        <f t="shared" si="26"/>
        <v>Thu</v>
      </c>
      <c r="O418">
        <f t="shared" si="27"/>
        <v>7</v>
      </c>
      <c r="P418">
        <f>ROUND(G418*H418*VLOOKUP(D418,Table2[#All],2,FALSE),0)</f>
        <v>3092</v>
      </c>
      <c r="Q418">
        <f>Table4[[#This Row],[Quantity]]*Table4[[#This Row],[Unit Price]]</f>
        <v>6183</v>
      </c>
      <c r="R418">
        <f>Table9[[#This Row],[Sales Revenue]]-Table9[[#This Row],[Total cost]]</f>
        <v>3091</v>
      </c>
    </row>
    <row r="419" spans="1:18" x14ac:dyDescent="0.35">
      <c r="A419">
        <v>418</v>
      </c>
      <c r="B419" t="s">
        <v>464</v>
      </c>
      <c r="C419" t="s">
        <v>21</v>
      </c>
      <c r="D419" t="s">
        <v>83</v>
      </c>
      <c r="E419" s="1">
        <v>45847</v>
      </c>
      <c r="F419" s="1">
        <v>45857</v>
      </c>
      <c r="G419">
        <v>6</v>
      </c>
      <c r="H419">
        <v>342</v>
      </c>
      <c r="I419" t="s">
        <v>14</v>
      </c>
      <c r="J419" t="s">
        <v>33</v>
      </c>
      <c r="K419" t="s">
        <v>29</v>
      </c>
      <c r="L419" t="str">
        <f t="shared" si="24"/>
        <v>2025</v>
      </c>
      <c r="M419" t="str">
        <f t="shared" si="25"/>
        <v>Jul</v>
      </c>
      <c r="N419" t="str">
        <f t="shared" si="26"/>
        <v>Wed</v>
      </c>
      <c r="O419">
        <f t="shared" si="27"/>
        <v>10</v>
      </c>
      <c r="P419">
        <f>ROUND(G419*H419*VLOOKUP(D419,Table2[#All],2,FALSE),0)</f>
        <v>1642</v>
      </c>
      <c r="Q419">
        <f>Table4[[#This Row],[Quantity]]*Table4[[#This Row],[Unit Price]]</f>
        <v>2052</v>
      </c>
      <c r="R419">
        <f>Table9[[#This Row],[Sales Revenue]]-Table9[[#This Row],[Total cost]]</f>
        <v>410</v>
      </c>
    </row>
    <row r="420" spans="1:18" x14ac:dyDescent="0.35">
      <c r="A420">
        <v>419</v>
      </c>
      <c r="B420" t="s">
        <v>465</v>
      </c>
      <c r="C420" t="s">
        <v>31</v>
      </c>
      <c r="D420" t="s">
        <v>76</v>
      </c>
      <c r="E420" s="1">
        <v>45972</v>
      </c>
      <c r="F420" s="1">
        <v>45977</v>
      </c>
      <c r="G420">
        <v>6</v>
      </c>
      <c r="H420">
        <v>461</v>
      </c>
      <c r="I420" t="s">
        <v>14</v>
      </c>
      <c r="J420" t="s">
        <v>550</v>
      </c>
      <c r="K420" t="s">
        <v>15</v>
      </c>
      <c r="L420" t="str">
        <f t="shared" si="24"/>
        <v>2025</v>
      </c>
      <c r="M420" t="str">
        <f t="shared" si="25"/>
        <v>Nov</v>
      </c>
      <c r="N420" t="str">
        <f t="shared" si="26"/>
        <v>Tue</v>
      </c>
      <c r="O420">
        <f t="shared" si="27"/>
        <v>5</v>
      </c>
      <c r="P420">
        <f>ROUND(G420*H420*VLOOKUP(D420,Table2[#All],2,FALSE),0)</f>
        <v>2075</v>
      </c>
      <c r="Q420">
        <f>Table4[[#This Row],[Quantity]]*Table4[[#This Row],[Unit Price]]</f>
        <v>2766</v>
      </c>
      <c r="R420">
        <f>Table9[[#This Row],[Sales Revenue]]-Table9[[#This Row],[Total cost]]</f>
        <v>691</v>
      </c>
    </row>
    <row r="421" spans="1:18" x14ac:dyDescent="0.35">
      <c r="A421">
        <v>420</v>
      </c>
      <c r="B421" t="s">
        <v>466</v>
      </c>
      <c r="C421" t="s">
        <v>31</v>
      </c>
      <c r="D421" t="s">
        <v>50</v>
      </c>
      <c r="E421" s="1">
        <v>45707</v>
      </c>
      <c r="F421" s="1">
        <v>45717</v>
      </c>
      <c r="G421">
        <v>4</v>
      </c>
      <c r="H421">
        <v>371</v>
      </c>
      <c r="I421" t="s">
        <v>28</v>
      </c>
      <c r="J421" t="s">
        <v>549</v>
      </c>
      <c r="K421" t="s">
        <v>46</v>
      </c>
      <c r="L421" t="str">
        <f t="shared" si="24"/>
        <v>2025</v>
      </c>
      <c r="M421" t="str">
        <f t="shared" si="25"/>
        <v>Feb</v>
      </c>
      <c r="N421" t="str">
        <f t="shared" si="26"/>
        <v>Wed</v>
      </c>
      <c r="O421">
        <f t="shared" si="27"/>
        <v>10</v>
      </c>
      <c r="P421">
        <f>ROUND(G421*H421*VLOOKUP(D421,Table2[#All],2,FALSE),0)</f>
        <v>1039</v>
      </c>
      <c r="Q421">
        <f>Table4[[#This Row],[Quantity]]*Table4[[#This Row],[Unit Price]]</f>
        <v>1484</v>
      </c>
      <c r="R421">
        <f>Table9[[#This Row],[Sales Revenue]]-Table9[[#This Row],[Total cost]]</f>
        <v>445</v>
      </c>
    </row>
    <row r="422" spans="1:18" x14ac:dyDescent="0.35">
      <c r="A422">
        <v>421</v>
      </c>
      <c r="B422" t="s">
        <v>467</v>
      </c>
      <c r="C422" t="s">
        <v>17</v>
      </c>
      <c r="D422" t="s">
        <v>56</v>
      </c>
      <c r="E422" s="1">
        <v>45698</v>
      </c>
      <c r="F422" s="1">
        <v>45707</v>
      </c>
      <c r="G422">
        <v>1</v>
      </c>
      <c r="H422">
        <v>200</v>
      </c>
      <c r="I422" t="s">
        <v>28</v>
      </c>
      <c r="J422" t="s">
        <v>549</v>
      </c>
      <c r="K422" t="s">
        <v>19</v>
      </c>
      <c r="L422" t="str">
        <f t="shared" si="24"/>
        <v>2025</v>
      </c>
      <c r="M422" t="str">
        <f t="shared" si="25"/>
        <v>Feb</v>
      </c>
      <c r="N422" t="str">
        <f t="shared" si="26"/>
        <v>Mon</v>
      </c>
      <c r="O422">
        <f t="shared" si="27"/>
        <v>9</v>
      </c>
      <c r="P422">
        <f>ROUND(G422*H422*VLOOKUP(D422,Table2[#All],2,FALSE),0)</f>
        <v>110</v>
      </c>
      <c r="Q422">
        <f>Table4[[#This Row],[Quantity]]*Table4[[#This Row],[Unit Price]]</f>
        <v>200</v>
      </c>
      <c r="R422">
        <f>Table9[[#This Row],[Sales Revenue]]-Table9[[#This Row],[Total cost]]</f>
        <v>90</v>
      </c>
    </row>
    <row r="423" spans="1:18" x14ac:dyDescent="0.35">
      <c r="A423">
        <v>422</v>
      </c>
      <c r="B423" t="s">
        <v>468</v>
      </c>
      <c r="C423" t="s">
        <v>12</v>
      </c>
      <c r="D423" t="s">
        <v>13</v>
      </c>
      <c r="E423" s="1">
        <v>45694</v>
      </c>
      <c r="F423" s="1">
        <v>45703</v>
      </c>
      <c r="G423">
        <v>3</v>
      </c>
      <c r="H423">
        <v>356</v>
      </c>
      <c r="I423" t="s">
        <v>14</v>
      </c>
      <c r="J423" t="s">
        <v>549</v>
      </c>
      <c r="K423" t="s">
        <v>46</v>
      </c>
      <c r="L423" t="str">
        <f t="shared" si="24"/>
        <v>2025</v>
      </c>
      <c r="M423" t="str">
        <f t="shared" si="25"/>
        <v>Feb</v>
      </c>
      <c r="N423" t="str">
        <f t="shared" si="26"/>
        <v>Thu</v>
      </c>
      <c r="O423">
        <f t="shared" si="27"/>
        <v>9</v>
      </c>
      <c r="P423">
        <f>ROUND(G423*H423*VLOOKUP(D423,Table2[#All],2,FALSE),0)</f>
        <v>801</v>
      </c>
      <c r="Q423">
        <f>Table4[[#This Row],[Quantity]]*Table4[[#This Row],[Unit Price]]</f>
        <v>1068</v>
      </c>
      <c r="R423">
        <f>Table9[[#This Row],[Sales Revenue]]-Table9[[#This Row],[Total cost]]</f>
        <v>267</v>
      </c>
    </row>
    <row r="424" spans="1:18" x14ac:dyDescent="0.35">
      <c r="A424">
        <v>423</v>
      </c>
      <c r="B424" t="s">
        <v>469</v>
      </c>
      <c r="C424" t="s">
        <v>17</v>
      </c>
      <c r="D424" t="s">
        <v>18</v>
      </c>
      <c r="E424" s="1">
        <v>45720</v>
      </c>
      <c r="F424" s="1">
        <v>45721</v>
      </c>
      <c r="G424">
        <v>4</v>
      </c>
      <c r="H424">
        <v>587</v>
      </c>
      <c r="I424" t="s">
        <v>14</v>
      </c>
      <c r="J424" t="s">
        <v>547</v>
      </c>
      <c r="K424" t="s">
        <v>46</v>
      </c>
      <c r="L424" t="str">
        <f t="shared" si="24"/>
        <v>2025</v>
      </c>
      <c r="M424" t="str">
        <f t="shared" si="25"/>
        <v>Mar</v>
      </c>
      <c r="N424" t="str">
        <f t="shared" si="26"/>
        <v>Tue</v>
      </c>
      <c r="O424">
        <f t="shared" si="27"/>
        <v>1</v>
      </c>
      <c r="P424">
        <f>ROUND(G424*H424*VLOOKUP(D424,Table2[#All],2,FALSE),0)</f>
        <v>1174</v>
      </c>
      <c r="Q424">
        <f>Table4[[#This Row],[Quantity]]*Table4[[#This Row],[Unit Price]]</f>
        <v>2348</v>
      </c>
      <c r="R424">
        <f>Table9[[#This Row],[Sales Revenue]]-Table9[[#This Row],[Total cost]]</f>
        <v>1174</v>
      </c>
    </row>
    <row r="425" spans="1:18" x14ac:dyDescent="0.35">
      <c r="A425">
        <v>424</v>
      </c>
      <c r="B425" t="s">
        <v>470</v>
      </c>
      <c r="C425" t="s">
        <v>17</v>
      </c>
      <c r="D425" t="s">
        <v>18</v>
      </c>
      <c r="E425" s="1">
        <v>45835</v>
      </c>
      <c r="F425" s="1">
        <v>45843</v>
      </c>
      <c r="G425">
        <v>4</v>
      </c>
      <c r="H425">
        <v>441</v>
      </c>
      <c r="I425" t="s">
        <v>14</v>
      </c>
      <c r="J425" t="s">
        <v>33</v>
      </c>
      <c r="K425" t="s">
        <v>15</v>
      </c>
      <c r="L425" t="str">
        <f t="shared" si="24"/>
        <v>2025</v>
      </c>
      <c r="M425" t="str">
        <f t="shared" si="25"/>
        <v>Jun</v>
      </c>
      <c r="N425" t="str">
        <f t="shared" si="26"/>
        <v>Fri</v>
      </c>
      <c r="O425">
        <f t="shared" si="27"/>
        <v>8</v>
      </c>
      <c r="P425">
        <f>ROUND(G425*H425*VLOOKUP(D425,Table2[#All],2,FALSE),0)</f>
        <v>882</v>
      </c>
      <c r="Q425">
        <f>Table4[[#This Row],[Quantity]]*Table4[[#This Row],[Unit Price]]</f>
        <v>1764</v>
      </c>
      <c r="R425">
        <f>Table9[[#This Row],[Sales Revenue]]-Table9[[#This Row],[Total cost]]</f>
        <v>882</v>
      </c>
    </row>
    <row r="426" spans="1:18" x14ac:dyDescent="0.35">
      <c r="A426">
        <v>425</v>
      </c>
      <c r="B426" t="s">
        <v>471</v>
      </c>
      <c r="C426" t="s">
        <v>17</v>
      </c>
      <c r="D426" t="s">
        <v>64</v>
      </c>
      <c r="E426" s="1">
        <v>46013</v>
      </c>
      <c r="F426" s="1">
        <v>46022</v>
      </c>
      <c r="G426">
        <v>8</v>
      </c>
      <c r="H426">
        <v>953</v>
      </c>
      <c r="I426" t="s">
        <v>14</v>
      </c>
      <c r="J426" t="s">
        <v>549</v>
      </c>
      <c r="K426" t="s">
        <v>29</v>
      </c>
      <c r="L426" t="str">
        <f t="shared" si="24"/>
        <v>2025</v>
      </c>
      <c r="M426" t="str">
        <f t="shared" si="25"/>
        <v>Dec</v>
      </c>
      <c r="N426" t="str">
        <f t="shared" si="26"/>
        <v>Mon</v>
      </c>
      <c r="O426">
        <f t="shared" si="27"/>
        <v>9</v>
      </c>
      <c r="P426">
        <f>ROUND(G426*H426*VLOOKUP(D426,Table2[#All],2,FALSE),0)</f>
        <v>3812</v>
      </c>
      <c r="Q426">
        <f>Table4[[#This Row],[Quantity]]*Table4[[#This Row],[Unit Price]]</f>
        <v>7624</v>
      </c>
      <c r="R426">
        <f>Table9[[#This Row],[Sales Revenue]]-Table9[[#This Row],[Total cost]]</f>
        <v>3812</v>
      </c>
    </row>
    <row r="427" spans="1:18" x14ac:dyDescent="0.35">
      <c r="A427">
        <v>426</v>
      </c>
      <c r="B427" t="s">
        <v>472</v>
      </c>
      <c r="C427" t="s">
        <v>31</v>
      </c>
      <c r="D427" t="s">
        <v>32</v>
      </c>
      <c r="E427" s="1">
        <v>45693</v>
      </c>
      <c r="F427" s="1">
        <v>45702</v>
      </c>
      <c r="G427">
        <v>10</v>
      </c>
      <c r="H427">
        <v>356</v>
      </c>
      <c r="I427" t="s">
        <v>14</v>
      </c>
      <c r="J427" t="s">
        <v>547</v>
      </c>
      <c r="K427" t="s">
        <v>46</v>
      </c>
      <c r="L427" t="str">
        <f t="shared" si="24"/>
        <v>2025</v>
      </c>
      <c r="M427" t="str">
        <f t="shared" si="25"/>
        <v>Feb</v>
      </c>
      <c r="N427" t="str">
        <f t="shared" si="26"/>
        <v>Wed</v>
      </c>
      <c r="O427">
        <f t="shared" si="27"/>
        <v>9</v>
      </c>
      <c r="P427">
        <f>ROUND(G427*H427*VLOOKUP(D427,Table2[#All],2,FALSE),0)</f>
        <v>2670</v>
      </c>
      <c r="Q427">
        <f>Table4[[#This Row],[Quantity]]*Table4[[#This Row],[Unit Price]]</f>
        <v>3560</v>
      </c>
      <c r="R427">
        <f>Table9[[#This Row],[Sales Revenue]]-Table9[[#This Row],[Total cost]]</f>
        <v>890</v>
      </c>
    </row>
    <row r="428" spans="1:18" x14ac:dyDescent="0.35">
      <c r="A428">
        <v>427</v>
      </c>
      <c r="B428" t="s">
        <v>473</v>
      </c>
      <c r="C428" t="s">
        <v>21</v>
      </c>
      <c r="D428" t="s">
        <v>22</v>
      </c>
      <c r="E428" s="1">
        <v>45862</v>
      </c>
      <c r="F428" s="1">
        <v>45865</v>
      </c>
      <c r="G428">
        <v>9</v>
      </c>
      <c r="H428">
        <v>855</v>
      </c>
      <c r="I428" t="s">
        <v>28</v>
      </c>
      <c r="J428" t="s">
        <v>33</v>
      </c>
      <c r="K428" t="s">
        <v>19</v>
      </c>
      <c r="L428" t="str">
        <f t="shared" si="24"/>
        <v>2025</v>
      </c>
      <c r="M428" t="str">
        <f t="shared" si="25"/>
        <v>Jul</v>
      </c>
      <c r="N428" t="str">
        <f t="shared" si="26"/>
        <v>Thu</v>
      </c>
      <c r="O428">
        <f t="shared" si="27"/>
        <v>3</v>
      </c>
      <c r="P428">
        <f>ROUND(G428*H428*VLOOKUP(D428,Table2[#All],2,FALSE),0)</f>
        <v>5771</v>
      </c>
      <c r="Q428">
        <f>Table4[[#This Row],[Quantity]]*Table4[[#This Row],[Unit Price]]</f>
        <v>7695</v>
      </c>
      <c r="R428">
        <f>Table9[[#This Row],[Sales Revenue]]-Table9[[#This Row],[Total cost]]</f>
        <v>1924</v>
      </c>
    </row>
    <row r="429" spans="1:18" x14ac:dyDescent="0.35">
      <c r="A429">
        <v>428</v>
      </c>
      <c r="B429" t="s">
        <v>474</v>
      </c>
      <c r="C429" t="s">
        <v>17</v>
      </c>
      <c r="D429" t="s">
        <v>64</v>
      </c>
      <c r="E429" s="1">
        <v>45773</v>
      </c>
      <c r="F429" s="1">
        <v>45787</v>
      </c>
      <c r="G429">
        <v>1</v>
      </c>
      <c r="H429">
        <v>320</v>
      </c>
      <c r="I429" t="s">
        <v>28</v>
      </c>
      <c r="J429" t="s">
        <v>551</v>
      </c>
      <c r="K429" t="s">
        <v>15</v>
      </c>
      <c r="L429" t="str">
        <f t="shared" si="24"/>
        <v>2025</v>
      </c>
      <c r="M429" t="str">
        <f t="shared" si="25"/>
        <v>Apr</v>
      </c>
      <c r="N429" t="str">
        <f t="shared" si="26"/>
        <v>Sat</v>
      </c>
      <c r="O429">
        <f t="shared" si="27"/>
        <v>14</v>
      </c>
      <c r="P429">
        <f>ROUND(G429*H429*VLOOKUP(D429,Table2[#All],2,FALSE),0)</f>
        <v>160</v>
      </c>
      <c r="Q429">
        <f>Table4[[#This Row],[Quantity]]*Table4[[#This Row],[Unit Price]]</f>
        <v>320</v>
      </c>
      <c r="R429">
        <f>Table9[[#This Row],[Sales Revenue]]-Table9[[#This Row],[Total cost]]</f>
        <v>160</v>
      </c>
    </row>
    <row r="430" spans="1:18" x14ac:dyDescent="0.35">
      <c r="A430">
        <v>429</v>
      </c>
      <c r="B430" t="s">
        <v>475</v>
      </c>
      <c r="C430" t="s">
        <v>21</v>
      </c>
      <c r="D430" t="s">
        <v>83</v>
      </c>
      <c r="E430" s="1">
        <v>46011</v>
      </c>
      <c r="F430" s="1">
        <v>46021</v>
      </c>
      <c r="G430">
        <v>10</v>
      </c>
      <c r="H430">
        <v>308</v>
      </c>
      <c r="I430" t="s">
        <v>28</v>
      </c>
      <c r="J430" t="s">
        <v>551</v>
      </c>
      <c r="K430" t="s">
        <v>46</v>
      </c>
      <c r="L430" t="str">
        <f t="shared" si="24"/>
        <v>2025</v>
      </c>
      <c r="M430" t="str">
        <f t="shared" si="25"/>
        <v>Dec</v>
      </c>
      <c r="N430" t="str">
        <f t="shared" si="26"/>
        <v>Sat</v>
      </c>
      <c r="O430">
        <f t="shared" si="27"/>
        <v>10</v>
      </c>
      <c r="P430">
        <f>ROUND(G430*H430*VLOOKUP(D430,Table2[#All],2,FALSE),0)</f>
        <v>2464</v>
      </c>
      <c r="Q430">
        <f>Table4[[#This Row],[Quantity]]*Table4[[#This Row],[Unit Price]]</f>
        <v>3080</v>
      </c>
      <c r="R430">
        <f>Table9[[#This Row],[Sales Revenue]]-Table9[[#This Row],[Total cost]]</f>
        <v>616</v>
      </c>
    </row>
    <row r="431" spans="1:18" x14ac:dyDescent="0.35">
      <c r="A431">
        <v>430</v>
      </c>
      <c r="B431" t="s">
        <v>476</v>
      </c>
      <c r="C431" t="s">
        <v>21</v>
      </c>
      <c r="D431" t="s">
        <v>22</v>
      </c>
      <c r="E431" s="1">
        <v>46007</v>
      </c>
      <c r="F431" s="1">
        <v>46020</v>
      </c>
      <c r="G431">
        <v>8</v>
      </c>
      <c r="H431">
        <v>259</v>
      </c>
      <c r="I431" t="s">
        <v>28</v>
      </c>
      <c r="J431" t="s">
        <v>549</v>
      </c>
      <c r="K431" t="s">
        <v>29</v>
      </c>
      <c r="L431" t="str">
        <f t="shared" si="24"/>
        <v>2025</v>
      </c>
      <c r="M431" t="str">
        <f t="shared" si="25"/>
        <v>Dec</v>
      </c>
      <c r="N431" t="str">
        <f t="shared" si="26"/>
        <v>Tue</v>
      </c>
      <c r="O431">
        <f t="shared" si="27"/>
        <v>13</v>
      </c>
      <c r="P431">
        <f>ROUND(G431*H431*VLOOKUP(D431,Table2[#All],2,FALSE),0)</f>
        <v>1554</v>
      </c>
      <c r="Q431">
        <f>Table4[[#This Row],[Quantity]]*Table4[[#This Row],[Unit Price]]</f>
        <v>2072</v>
      </c>
      <c r="R431">
        <f>Table9[[#This Row],[Sales Revenue]]-Table9[[#This Row],[Total cost]]</f>
        <v>518</v>
      </c>
    </row>
    <row r="432" spans="1:18" x14ac:dyDescent="0.35">
      <c r="A432">
        <v>431</v>
      </c>
      <c r="B432" t="s">
        <v>477</v>
      </c>
      <c r="C432" t="s">
        <v>21</v>
      </c>
      <c r="D432" t="s">
        <v>22</v>
      </c>
      <c r="E432" s="1">
        <v>45684</v>
      </c>
      <c r="F432" s="1">
        <v>45686</v>
      </c>
      <c r="G432">
        <v>8</v>
      </c>
      <c r="H432">
        <v>684</v>
      </c>
      <c r="I432" t="s">
        <v>14</v>
      </c>
      <c r="J432" t="s">
        <v>549</v>
      </c>
      <c r="K432" t="s">
        <v>29</v>
      </c>
      <c r="L432" t="str">
        <f t="shared" si="24"/>
        <v>2025</v>
      </c>
      <c r="M432" t="str">
        <f t="shared" si="25"/>
        <v>Jan</v>
      </c>
      <c r="N432" t="str">
        <f t="shared" si="26"/>
        <v>Mon</v>
      </c>
      <c r="O432">
        <f t="shared" si="27"/>
        <v>2</v>
      </c>
      <c r="P432">
        <f>ROUND(G432*H432*VLOOKUP(D432,Table2[#All],2,FALSE),0)</f>
        <v>4104</v>
      </c>
      <c r="Q432">
        <f>Table4[[#This Row],[Quantity]]*Table4[[#This Row],[Unit Price]]</f>
        <v>5472</v>
      </c>
      <c r="R432">
        <f>Table9[[#This Row],[Sales Revenue]]-Table9[[#This Row],[Total cost]]</f>
        <v>1368</v>
      </c>
    </row>
    <row r="433" spans="1:18" x14ac:dyDescent="0.35">
      <c r="A433">
        <v>432</v>
      </c>
      <c r="B433" t="s">
        <v>478</v>
      </c>
      <c r="C433" t="s">
        <v>21</v>
      </c>
      <c r="D433" t="s">
        <v>83</v>
      </c>
      <c r="E433" s="1">
        <v>45925</v>
      </c>
      <c r="F433" s="1">
        <v>45930</v>
      </c>
      <c r="G433">
        <v>6</v>
      </c>
      <c r="H433">
        <v>993</v>
      </c>
      <c r="I433" t="s">
        <v>28</v>
      </c>
      <c r="J433" t="s">
        <v>547</v>
      </c>
      <c r="K433" t="s">
        <v>15</v>
      </c>
      <c r="L433" t="str">
        <f t="shared" si="24"/>
        <v>2025</v>
      </c>
      <c r="M433" t="str">
        <f t="shared" si="25"/>
        <v>Sep</v>
      </c>
      <c r="N433" t="str">
        <f t="shared" si="26"/>
        <v>Thu</v>
      </c>
      <c r="O433">
        <f t="shared" si="27"/>
        <v>5</v>
      </c>
      <c r="P433">
        <f>ROUND(G433*H433*VLOOKUP(D433,Table2[#All],2,FALSE),0)</f>
        <v>4766</v>
      </c>
      <c r="Q433">
        <f>Table4[[#This Row],[Quantity]]*Table4[[#This Row],[Unit Price]]</f>
        <v>5958</v>
      </c>
      <c r="R433">
        <f>Table9[[#This Row],[Sales Revenue]]-Table9[[#This Row],[Total cost]]</f>
        <v>1192</v>
      </c>
    </row>
    <row r="434" spans="1:18" x14ac:dyDescent="0.35">
      <c r="A434">
        <v>433</v>
      </c>
      <c r="B434" t="s">
        <v>479</v>
      </c>
      <c r="C434" t="s">
        <v>31</v>
      </c>
      <c r="D434" t="s">
        <v>42</v>
      </c>
      <c r="E434" s="1">
        <v>45798</v>
      </c>
      <c r="F434" s="1">
        <v>45804</v>
      </c>
      <c r="G434">
        <v>1</v>
      </c>
      <c r="H434">
        <v>773</v>
      </c>
      <c r="I434" t="s">
        <v>28</v>
      </c>
      <c r="J434" t="s">
        <v>33</v>
      </c>
      <c r="K434" t="s">
        <v>15</v>
      </c>
      <c r="L434" t="str">
        <f t="shared" si="24"/>
        <v>2025</v>
      </c>
      <c r="M434" t="str">
        <f t="shared" si="25"/>
        <v>May</v>
      </c>
      <c r="N434" t="str">
        <f t="shared" si="26"/>
        <v>Wed</v>
      </c>
      <c r="O434">
        <f t="shared" si="27"/>
        <v>6</v>
      </c>
      <c r="P434">
        <f>ROUND(G434*H434*VLOOKUP(D434,Table2[#All],2,FALSE),0)</f>
        <v>502</v>
      </c>
      <c r="Q434">
        <f>Table4[[#This Row],[Quantity]]*Table4[[#This Row],[Unit Price]]</f>
        <v>773</v>
      </c>
      <c r="R434">
        <f>Table9[[#This Row],[Sales Revenue]]-Table9[[#This Row],[Total cost]]</f>
        <v>271</v>
      </c>
    </row>
    <row r="435" spans="1:18" x14ac:dyDescent="0.35">
      <c r="A435">
        <v>434</v>
      </c>
      <c r="B435" t="s">
        <v>480</v>
      </c>
      <c r="C435" t="s">
        <v>12</v>
      </c>
      <c r="D435" t="s">
        <v>58</v>
      </c>
      <c r="E435" s="1">
        <v>45663</v>
      </c>
      <c r="F435" s="1">
        <v>45669</v>
      </c>
      <c r="G435">
        <v>8</v>
      </c>
      <c r="H435">
        <v>527</v>
      </c>
      <c r="I435" t="s">
        <v>28</v>
      </c>
      <c r="J435" t="s">
        <v>551</v>
      </c>
      <c r="K435" t="s">
        <v>46</v>
      </c>
      <c r="L435" t="str">
        <f t="shared" si="24"/>
        <v>2025</v>
      </c>
      <c r="M435" t="str">
        <f t="shared" si="25"/>
        <v>Jan</v>
      </c>
      <c r="N435" t="str">
        <f t="shared" si="26"/>
        <v>Mon</v>
      </c>
      <c r="O435">
        <f t="shared" si="27"/>
        <v>6</v>
      </c>
      <c r="P435">
        <f>ROUND(G435*H435*VLOOKUP(D435,Table2[#All],2,FALSE),0)</f>
        <v>3584</v>
      </c>
      <c r="Q435">
        <f>Table4[[#This Row],[Quantity]]*Table4[[#This Row],[Unit Price]]</f>
        <v>4216</v>
      </c>
      <c r="R435">
        <f>Table9[[#This Row],[Sales Revenue]]-Table9[[#This Row],[Total cost]]</f>
        <v>632</v>
      </c>
    </row>
    <row r="436" spans="1:18" x14ac:dyDescent="0.35">
      <c r="A436">
        <v>435</v>
      </c>
      <c r="B436" t="s">
        <v>481</v>
      </c>
      <c r="C436" t="s">
        <v>21</v>
      </c>
      <c r="D436" t="s">
        <v>83</v>
      </c>
      <c r="E436" s="1">
        <v>45992</v>
      </c>
      <c r="F436" s="1">
        <v>46002</v>
      </c>
      <c r="G436">
        <v>10</v>
      </c>
      <c r="H436">
        <v>752</v>
      </c>
      <c r="I436" t="s">
        <v>14</v>
      </c>
      <c r="J436" t="s">
        <v>551</v>
      </c>
      <c r="K436" t="s">
        <v>15</v>
      </c>
      <c r="L436" t="str">
        <f t="shared" si="24"/>
        <v>2025</v>
      </c>
      <c r="M436" t="str">
        <f t="shared" si="25"/>
        <v>Dec</v>
      </c>
      <c r="N436" t="str">
        <f t="shared" si="26"/>
        <v>Mon</v>
      </c>
      <c r="O436">
        <f t="shared" si="27"/>
        <v>10</v>
      </c>
      <c r="P436">
        <f>ROUND(G436*H436*VLOOKUP(D436,Table2[#All],2,FALSE),0)</f>
        <v>6016</v>
      </c>
      <c r="Q436">
        <f>Table4[[#This Row],[Quantity]]*Table4[[#This Row],[Unit Price]]</f>
        <v>7520</v>
      </c>
      <c r="R436">
        <f>Table9[[#This Row],[Sales Revenue]]-Table9[[#This Row],[Total cost]]</f>
        <v>1504</v>
      </c>
    </row>
    <row r="437" spans="1:18" x14ac:dyDescent="0.35">
      <c r="A437">
        <v>436</v>
      </c>
      <c r="B437" t="s">
        <v>482</v>
      </c>
      <c r="C437" t="s">
        <v>24</v>
      </c>
      <c r="D437" t="s">
        <v>38</v>
      </c>
      <c r="E437" s="1">
        <v>45988</v>
      </c>
      <c r="F437" s="1">
        <v>45995</v>
      </c>
      <c r="G437">
        <v>1</v>
      </c>
      <c r="H437">
        <v>821</v>
      </c>
      <c r="I437" t="s">
        <v>14</v>
      </c>
      <c r="J437" t="s">
        <v>549</v>
      </c>
      <c r="K437" t="s">
        <v>15</v>
      </c>
      <c r="L437" t="str">
        <f t="shared" si="24"/>
        <v>2025</v>
      </c>
      <c r="M437" t="str">
        <f t="shared" si="25"/>
        <v>Nov</v>
      </c>
      <c r="N437" t="str">
        <f t="shared" si="26"/>
        <v>Thu</v>
      </c>
      <c r="O437">
        <f t="shared" si="27"/>
        <v>7</v>
      </c>
      <c r="P437">
        <f>ROUND(G437*H437*VLOOKUP(D437,Table2[#All],2,FALSE),0)</f>
        <v>411</v>
      </c>
      <c r="Q437">
        <f>Table4[[#This Row],[Quantity]]*Table4[[#This Row],[Unit Price]]</f>
        <v>821</v>
      </c>
      <c r="R437">
        <f>Table9[[#This Row],[Sales Revenue]]-Table9[[#This Row],[Total cost]]</f>
        <v>410</v>
      </c>
    </row>
    <row r="438" spans="1:18" x14ac:dyDescent="0.35">
      <c r="A438">
        <v>437</v>
      </c>
      <c r="B438" t="s">
        <v>483</v>
      </c>
      <c r="C438" t="s">
        <v>21</v>
      </c>
      <c r="D438" t="s">
        <v>54</v>
      </c>
      <c r="E438" s="1">
        <v>45928</v>
      </c>
      <c r="F438" s="1">
        <v>45934</v>
      </c>
      <c r="G438">
        <v>9</v>
      </c>
      <c r="H438">
        <v>733</v>
      </c>
      <c r="I438" t="s">
        <v>28</v>
      </c>
      <c r="J438" t="s">
        <v>550</v>
      </c>
      <c r="K438" t="s">
        <v>29</v>
      </c>
      <c r="L438" t="str">
        <f t="shared" si="24"/>
        <v>2025</v>
      </c>
      <c r="M438" t="str">
        <f t="shared" si="25"/>
        <v>Sep</v>
      </c>
      <c r="N438" t="str">
        <f t="shared" si="26"/>
        <v>Sun</v>
      </c>
      <c r="O438">
        <f t="shared" si="27"/>
        <v>6</v>
      </c>
      <c r="P438">
        <f>ROUND(G438*H438*VLOOKUP(D438,Table2[#All],2,FALSE),0)</f>
        <v>4618</v>
      </c>
      <c r="Q438">
        <f>Table4[[#This Row],[Quantity]]*Table4[[#This Row],[Unit Price]]</f>
        <v>6597</v>
      </c>
      <c r="R438">
        <f>Table9[[#This Row],[Sales Revenue]]-Table9[[#This Row],[Total cost]]</f>
        <v>1979</v>
      </c>
    </row>
    <row r="439" spans="1:18" x14ac:dyDescent="0.35">
      <c r="A439">
        <v>438</v>
      </c>
      <c r="B439" t="s">
        <v>484</v>
      </c>
      <c r="C439" t="s">
        <v>24</v>
      </c>
      <c r="D439" t="s">
        <v>70</v>
      </c>
      <c r="E439" s="1">
        <v>45707</v>
      </c>
      <c r="F439" s="1">
        <v>45713</v>
      </c>
      <c r="G439">
        <v>7</v>
      </c>
      <c r="H439">
        <v>471</v>
      </c>
      <c r="I439" t="s">
        <v>28</v>
      </c>
      <c r="J439" t="s">
        <v>551</v>
      </c>
      <c r="K439" t="s">
        <v>46</v>
      </c>
      <c r="L439" t="str">
        <f t="shared" si="24"/>
        <v>2025</v>
      </c>
      <c r="M439" t="str">
        <f t="shared" si="25"/>
        <v>Feb</v>
      </c>
      <c r="N439" t="str">
        <f t="shared" si="26"/>
        <v>Wed</v>
      </c>
      <c r="O439">
        <f t="shared" si="27"/>
        <v>6</v>
      </c>
      <c r="P439">
        <f>ROUND(G439*H439*VLOOKUP(D439,Table2[#All],2,FALSE),0)</f>
        <v>1813</v>
      </c>
      <c r="Q439">
        <f>Table4[[#This Row],[Quantity]]*Table4[[#This Row],[Unit Price]]</f>
        <v>3297</v>
      </c>
      <c r="R439">
        <f>Table9[[#This Row],[Sales Revenue]]-Table9[[#This Row],[Total cost]]</f>
        <v>1484</v>
      </c>
    </row>
    <row r="440" spans="1:18" x14ac:dyDescent="0.35">
      <c r="A440">
        <v>439</v>
      </c>
      <c r="B440" t="s">
        <v>485</v>
      </c>
      <c r="C440" t="s">
        <v>31</v>
      </c>
      <c r="D440" t="s">
        <v>42</v>
      </c>
      <c r="E440" s="1">
        <v>45738</v>
      </c>
      <c r="F440" s="1">
        <v>45745</v>
      </c>
      <c r="G440">
        <v>2</v>
      </c>
      <c r="H440">
        <v>566</v>
      </c>
      <c r="I440" t="s">
        <v>28</v>
      </c>
      <c r="J440" t="s">
        <v>550</v>
      </c>
      <c r="K440" t="s">
        <v>19</v>
      </c>
      <c r="L440" t="str">
        <f t="shared" si="24"/>
        <v>2025</v>
      </c>
      <c r="M440" t="str">
        <f t="shared" si="25"/>
        <v>Mar</v>
      </c>
      <c r="N440" t="str">
        <f t="shared" si="26"/>
        <v>Sat</v>
      </c>
      <c r="O440">
        <f t="shared" si="27"/>
        <v>7</v>
      </c>
      <c r="P440">
        <f>ROUND(G440*H440*VLOOKUP(D440,Table2[#All],2,FALSE),0)</f>
        <v>736</v>
      </c>
      <c r="Q440">
        <f>Table4[[#This Row],[Quantity]]*Table4[[#This Row],[Unit Price]]</f>
        <v>1132</v>
      </c>
      <c r="R440">
        <f>Table9[[#This Row],[Sales Revenue]]-Table9[[#This Row],[Total cost]]</f>
        <v>396</v>
      </c>
    </row>
    <row r="441" spans="1:18" x14ac:dyDescent="0.35">
      <c r="A441">
        <v>440</v>
      </c>
      <c r="B441" t="s">
        <v>486</v>
      </c>
      <c r="C441" t="s">
        <v>21</v>
      </c>
      <c r="D441" t="s">
        <v>22</v>
      </c>
      <c r="E441" s="1">
        <v>45839</v>
      </c>
      <c r="F441" s="1">
        <v>45846</v>
      </c>
      <c r="G441">
        <v>1</v>
      </c>
      <c r="H441">
        <v>284</v>
      </c>
      <c r="I441" t="s">
        <v>14</v>
      </c>
      <c r="J441" t="s">
        <v>550</v>
      </c>
      <c r="K441" t="s">
        <v>46</v>
      </c>
      <c r="L441" t="str">
        <f t="shared" si="24"/>
        <v>2025</v>
      </c>
      <c r="M441" t="str">
        <f t="shared" si="25"/>
        <v>Jul</v>
      </c>
      <c r="N441" t="str">
        <f t="shared" si="26"/>
        <v>Tue</v>
      </c>
      <c r="O441">
        <f t="shared" si="27"/>
        <v>7</v>
      </c>
      <c r="P441">
        <f>ROUND(G441*H441*VLOOKUP(D441,Table2[#All],2,FALSE),0)</f>
        <v>213</v>
      </c>
      <c r="Q441">
        <f>Table4[[#This Row],[Quantity]]*Table4[[#This Row],[Unit Price]]</f>
        <v>284</v>
      </c>
      <c r="R441">
        <f>Table9[[#This Row],[Sales Revenue]]-Table9[[#This Row],[Total cost]]</f>
        <v>71</v>
      </c>
    </row>
    <row r="442" spans="1:18" x14ac:dyDescent="0.35">
      <c r="A442">
        <v>441</v>
      </c>
      <c r="B442" t="s">
        <v>487</v>
      </c>
      <c r="C442" t="s">
        <v>12</v>
      </c>
      <c r="D442" t="s">
        <v>13</v>
      </c>
      <c r="E442" s="1">
        <v>45886</v>
      </c>
      <c r="F442" s="1">
        <v>45887</v>
      </c>
      <c r="G442">
        <v>8</v>
      </c>
      <c r="H442">
        <v>48</v>
      </c>
      <c r="I442" t="s">
        <v>14</v>
      </c>
      <c r="J442" t="s">
        <v>33</v>
      </c>
      <c r="K442" t="s">
        <v>46</v>
      </c>
      <c r="L442" t="str">
        <f t="shared" si="24"/>
        <v>2025</v>
      </c>
      <c r="M442" t="str">
        <f t="shared" si="25"/>
        <v>Aug</v>
      </c>
      <c r="N442" t="str">
        <f t="shared" si="26"/>
        <v>Sun</v>
      </c>
      <c r="O442">
        <f t="shared" si="27"/>
        <v>1</v>
      </c>
      <c r="P442">
        <f>ROUND(G442*H442*VLOOKUP(D442,Table2[#All],2,FALSE),0)</f>
        <v>288</v>
      </c>
      <c r="Q442">
        <f>Table4[[#This Row],[Quantity]]*Table4[[#This Row],[Unit Price]]</f>
        <v>384</v>
      </c>
      <c r="R442">
        <f>Table9[[#This Row],[Sales Revenue]]-Table9[[#This Row],[Total cost]]</f>
        <v>96</v>
      </c>
    </row>
    <row r="443" spans="1:18" x14ac:dyDescent="0.35">
      <c r="A443">
        <v>442</v>
      </c>
      <c r="B443" t="s">
        <v>488</v>
      </c>
      <c r="C443" t="s">
        <v>21</v>
      </c>
      <c r="D443" t="s">
        <v>22</v>
      </c>
      <c r="E443" s="1">
        <v>45874</v>
      </c>
      <c r="F443" s="1">
        <v>45880</v>
      </c>
      <c r="G443">
        <v>3</v>
      </c>
      <c r="H443">
        <v>262</v>
      </c>
      <c r="I443" t="s">
        <v>28</v>
      </c>
      <c r="J443" t="s">
        <v>33</v>
      </c>
      <c r="K443" t="s">
        <v>29</v>
      </c>
      <c r="L443" t="str">
        <f t="shared" si="24"/>
        <v>2025</v>
      </c>
      <c r="M443" t="str">
        <f t="shared" si="25"/>
        <v>Aug</v>
      </c>
      <c r="N443" t="str">
        <f t="shared" si="26"/>
        <v>Tue</v>
      </c>
      <c r="O443">
        <f t="shared" si="27"/>
        <v>6</v>
      </c>
      <c r="P443">
        <f>ROUND(G443*H443*VLOOKUP(D443,Table2[#All],2,FALSE),0)</f>
        <v>590</v>
      </c>
      <c r="Q443">
        <f>Table4[[#This Row],[Quantity]]*Table4[[#This Row],[Unit Price]]</f>
        <v>786</v>
      </c>
      <c r="R443">
        <f>Table9[[#This Row],[Sales Revenue]]-Table9[[#This Row],[Total cost]]</f>
        <v>196</v>
      </c>
    </row>
    <row r="444" spans="1:18" x14ac:dyDescent="0.35">
      <c r="A444">
        <v>443</v>
      </c>
      <c r="B444" t="s">
        <v>489</v>
      </c>
      <c r="C444" t="s">
        <v>21</v>
      </c>
      <c r="D444" t="s">
        <v>40</v>
      </c>
      <c r="E444" s="1">
        <v>45716</v>
      </c>
      <c r="F444" s="1">
        <v>45726</v>
      </c>
      <c r="G444">
        <v>8</v>
      </c>
      <c r="H444">
        <v>733</v>
      </c>
      <c r="I444" t="s">
        <v>14</v>
      </c>
      <c r="J444" t="s">
        <v>551</v>
      </c>
      <c r="K444" t="s">
        <v>46</v>
      </c>
      <c r="L444" t="str">
        <f t="shared" si="24"/>
        <v>2025</v>
      </c>
      <c r="M444" t="str">
        <f t="shared" si="25"/>
        <v>Feb</v>
      </c>
      <c r="N444" t="str">
        <f t="shared" si="26"/>
        <v>Fri</v>
      </c>
      <c r="O444">
        <f t="shared" si="27"/>
        <v>10</v>
      </c>
      <c r="P444">
        <f>ROUND(G444*H444*VLOOKUP(D444,Table2[#All],2,FALSE),0)</f>
        <v>3812</v>
      </c>
      <c r="Q444">
        <f>Table4[[#This Row],[Quantity]]*Table4[[#This Row],[Unit Price]]</f>
        <v>5864</v>
      </c>
      <c r="R444">
        <f>Table9[[#This Row],[Sales Revenue]]-Table9[[#This Row],[Total cost]]</f>
        <v>2052</v>
      </c>
    </row>
    <row r="445" spans="1:18" x14ac:dyDescent="0.35">
      <c r="A445">
        <v>444</v>
      </c>
      <c r="B445" t="s">
        <v>490</v>
      </c>
      <c r="C445" t="s">
        <v>21</v>
      </c>
      <c r="D445" t="s">
        <v>22</v>
      </c>
      <c r="E445" s="1">
        <v>45758</v>
      </c>
      <c r="F445" s="1">
        <v>45761</v>
      </c>
      <c r="G445">
        <v>8</v>
      </c>
      <c r="H445">
        <v>258</v>
      </c>
      <c r="I445" t="s">
        <v>14</v>
      </c>
      <c r="J445" t="s">
        <v>547</v>
      </c>
      <c r="K445" t="s">
        <v>15</v>
      </c>
      <c r="L445" t="str">
        <f t="shared" si="24"/>
        <v>2025</v>
      </c>
      <c r="M445" t="str">
        <f t="shared" si="25"/>
        <v>Apr</v>
      </c>
      <c r="N445" t="str">
        <f t="shared" si="26"/>
        <v>Fri</v>
      </c>
      <c r="O445">
        <f t="shared" si="27"/>
        <v>3</v>
      </c>
      <c r="P445">
        <f>ROUND(G445*H445*VLOOKUP(D445,Table2[#All],2,FALSE),0)</f>
        <v>1548</v>
      </c>
      <c r="Q445">
        <f>Table4[[#This Row],[Quantity]]*Table4[[#This Row],[Unit Price]]</f>
        <v>2064</v>
      </c>
      <c r="R445">
        <f>Table9[[#This Row],[Sales Revenue]]-Table9[[#This Row],[Total cost]]</f>
        <v>516</v>
      </c>
    </row>
    <row r="446" spans="1:18" x14ac:dyDescent="0.35">
      <c r="A446">
        <v>445</v>
      </c>
      <c r="B446" t="s">
        <v>491</v>
      </c>
      <c r="C446" t="s">
        <v>21</v>
      </c>
      <c r="D446" t="s">
        <v>22</v>
      </c>
      <c r="E446" s="1">
        <v>45742</v>
      </c>
      <c r="F446" s="1">
        <v>45748</v>
      </c>
      <c r="G446">
        <v>10</v>
      </c>
      <c r="H446">
        <v>405</v>
      </c>
      <c r="I446" t="s">
        <v>14</v>
      </c>
      <c r="J446" t="s">
        <v>33</v>
      </c>
      <c r="K446" t="s">
        <v>46</v>
      </c>
      <c r="L446" t="str">
        <f t="shared" si="24"/>
        <v>2025</v>
      </c>
      <c r="M446" t="str">
        <f t="shared" si="25"/>
        <v>Mar</v>
      </c>
      <c r="N446" t="str">
        <f t="shared" si="26"/>
        <v>Wed</v>
      </c>
      <c r="O446">
        <f t="shared" si="27"/>
        <v>6</v>
      </c>
      <c r="P446">
        <f>ROUND(G446*H446*VLOOKUP(D446,Table2[#All],2,FALSE),0)</f>
        <v>3038</v>
      </c>
      <c r="Q446">
        <f>Table4[[#This Row],[Quantity]]*Table4[[#This Row],[Unit Price]]</f>
        <v>4050</v>
      </c>
      <c r="R446">
        <f>Table9[[#This Row],[Sales Revenue]]-Table9[[#This Row],[Total cost]]</f>
        <v>1012</v>
      </c>
    </row>
    <row r="447" spans="1:18" x14ac:dyDescent="0.35">
      <c r="A447">
        <v>446</v>
      </c>
      <c r="B447" t="s">
        <v>492</v>
      </c>
      <c r="C447" t="s">
        <v>21</v>
      </c>
      <c r="D447" t="s">
        <v>83</v>
      </c>
      <c r="E447" s="1">
        <v>45924</v>
      </c>
      <c r="F447" s="1">
        <v>45925</v>
      </c>
      <c r="G447">
        <v>6</v>
      </c>
      <c r="H447">
        <v>252</v>
      </c>
      <c r="I447" t="s">
        <v>14</v>
      </c>
      <c r="J447" t="s">
        <v>551</v>
      </c>
      <c r="K447" t="s">
        <v>15</v>
      </c>
      <c r="L447" t="str">
        <f t="shared" si="24"/>
        <v>2025</v>
      </c>
      <c r="M447" t="str">
        <f t="shared" si="25"/>
        <v>Sep</v>
      </c>
      <c r="N447" t="str">
        <f t="shared" si="26"/>
        <v>Wed</v>
      </c>
      <c r="O447">
        <f t="shared" si="27"/>
        <v>1</v>
      </c>
      <c r="P447">
        <f>ROUND(G447*H447*VLOOKUP(D447,Table2[#All],2,FALSE),0)</f>
        <v>1210</v>
      </c>
      <c r="Q447">
        <f>Table4[[#This Row],[Quantity]]*Table4[[#This Row],[Unit Price]]</f>
        <v>1512</v>
      </c>
      <c r="R447">
        <f>Table9[[#This Row],[Sales Revenue]]-Table9[[#This Row],[Total cost]]</f>
        <v>302</v>
      </c>
    </row>
    <row r="448" spans="1:18" x14ac:dyDescent="0.35">
      <c r="A448">
        <v>447</v>
      </c>
      <c r="B448" t="s">
        <v>493</v>
      </c>
      <c r="C448" t="s">
        <v>31</v>
      </c>
      <c r="D448" t="s">
        <v>42</v>
      </c>
      <c r="E448" s="1">
        <v>45965</v>
      </c>
      <c r="F448" s="1">
        <v>45971</v>
      </c>
      <c r="G448">
        <v>10</v>
      </c>
      <c r="H448">
        <v>85</v>
      </c>
      <c r="I448" t="s">
        <v>14</v>
      </c>
      <c r="J448" t="s">
        <v>547</v>
      </c>
      <c r="K448" t="s">
        <v>29</v>
      </c>
      <c r="L448" t="str">
        <f t="shared" si="24"/>
        <v>2025</v>
      </c>
      <c r="M448" t="str">
        <f t="shared" si="25"/>
        <v>Nov</v>
      </c>
      <c r="N448" t="str">
        <f t="shared" si="26"/>
        <v>Tue</v>
      </c>
      <c r="O448">
        <f t="shared" si="27"/>
        <v>6</v>
      </c>
      <c r="P448">
        <f>ROUND(G448*H448*VLOOKUP(D448,Table2[#All],2,FALSE),0)</f>
        <v>553</v>
      </c>
      <c r="Q448">
        <f>Table4[[#This Row],[Quantity]]*Table4[[#This Row],[Unit Price]]</f>
        <v>850</v>
      </c>
      <c r="R448">
        <f>Table9[[#This Row],[Sales Revenue]]-Table9[[#This Row],[Total cost]]</f>
        <v>297</v>
      </c>
    </row>
    <row r="449" spans="1:18" x14ac:dyDescent="0.35">
      <c r="A449">
        <v>448</v>
      </c>
      <c r="B449" t="s">
        <v>494</v>
      </c>
      <c r="C449" t="s">
        <v>31</v>
      </c>
      <c r="D449" t="s">
        <v>42</v>
      </c>
      <c r="E449" s="1">
        <v>45768</v>
      </c>
      <c r="F449" s="1">
        <v>45772</v>
      </c>
      <c r="G449">
        <v>9</v>
      </c>
      <c r="H449">
        <v>67</v>
      </c>
      <c r="I449" t="s">
        <v>14</v>
      </c>
      <c r="J449" t="s">
        <v>551</v>
      </c>
      <c r="K449" t="s">
        <v>15</v>
      </c>
      <c r="L449" t="str">
        <f t="shared" si="24"/>
        <v>2025</v>
      </c>
      <c r="M449" t="str">
        <f t="shared" si="25"/>
        <v>Apr</v>
      </c>
      <c r="N449" t="str">
        <f t="shared" si="26"/>
        <v>Mon</v>
      </c>
      <c r="O449">
        <f t="shared" si="27"/>
        <v>4</v>
      </c>
      <c r="P449">
        <f>ROUND(G449*H449*VLOOKUP(D449,Table2[#All],2,FALSE),0)</f>
        <v>392</v>
      </c>
      <c r="Q449">
        <f>Table4[[#This Row],[Quantity]]*Table4[[#This Row],[Unit Price]]</f>
        <v>603</v>
      </c>
      <c r="R449">
        <f>Table9[[#This Row],[Sales Revenue]]-Table9[[#This Row],[Total cost]]</f>
        <v>211</v>
      </c>
    </row>
    <row r="450" spans="1:18" x14ac:dyDescent="0.35">
      <c r="A450">
        <v>449</v>
      </c>
      <c r="B450" t="s">
        <v>495</v>
      </c>
      <c r="C450" t="s">
        <v>21</v>
      </c>
      <c r="D450" t="s">
        <v>54</v>
      </c>
      <c r="E450" s="1">
        <v>45812</v>
      </c>
      <c r="F450" s="1">
        <v>45818</v>
      </c>
      <c r="G450">
        <v>3</v>
      </c>
      <c r="H450">
        <v>723</v>
      </c>
      <c r="I450" t="s">
        <v>14</v>
      </c>
      <c r="J450" t="s">
        <v>551</v>
      </c>
      <c r="K450" t="s">
        <v>46</v>
      </c>
      <c r="L450" t="str">
        <f t="shared" ref="L450:L513" si="28">TEXT(E450,"yyyy")</f>
        <v>2025</v>
      </c>
      <c r="M450" t="str">
        <f t="shared" ref="M450:M513" si="29">TEXT(E450,"mmm")</f>
        <v>Jun</v>
      </c>
      <c r="N450" t="str">
        <f t="shared" ref="N450:N513" si="30">TEXT(E450,"DDD")</f>
        <v>Wed</v>
      </c>
      <c r="O450">
        <f t="shared" ref="O450:O513" si="31">DATEDIF(E450,F450,"D")</f>
        <v>6</v>
      </c>
      <c r="P450">
        <f>ROUND(G450*H450*VLOOKUP(D450,Table2[#All],2,FALSE),0)</f>
        <v>1518</v>
      </c>
      <c r="Q450">
        <f>Table4[[#This Row],[Quantity]]*Table4[[#This Row],[Unit Price]]</f>
        <v>2169</v>
      </c>
      <c r="R450">
        <f>Table9[[#This Row],[Sales Revenue]]-Table9[[#This Row],[Total cost]]</f>
        <v>651</v>
      </c>
    </row>
    <row r="451" spans="1:18" x14ac:dyDescent="0.35">
      <c r="A451">
        <v>450</v>
      </c>
      <c r="B451" t="s">
        <v>496</v>
      </c>
      <c r="C451" t="s">
        <v>31</v>
      </c>
      <c r="D451" t="s">
        <v>32</v>
      </c>
      <c r="E451" s="1">
        <v>45762</v>
      </c>
      <c r="F451" s="1">
        <v>45766</v>
      </c>
      <c r="G451">
        <v>2</v>
      </c>
      <c r="H451">
        <v>919</v>
      </c>
      <c r="I451" t="s">
        <v>14</v>
      </c>
      <c r="J451" t="s">
        <v>551</v>
      </c>
      <c r="K451" t="s">
        <v>19</v>
      </c>
      <c r="L451" t="str">
        <f t="shared" si="28"/>
        <v>2025</v>
      </c>
      <c r="M451" t="str">
        <f t="shared" si="29"/>
        <v>Apr</v>
      </c>
      <c r="N451" t="str">
        <f t="shared" si="30"/>
        <v>Tue</v>
      </c>
      <c r="O451">
        <f t="shared" si="31"/>
        <v>4</v>
      </c>
      <c r="P451">
        <f>ROUND(G451*H451*VLOOKUP(D451,Table2[#All],2,FALSE),0)</f>
        <v>1379</v>
      </c>
      <c r="Q451">
        <f>Table4[[#This Row],[Quantity]]*Table4[[#This Row],[Unit Price]]</f>
        <v>1838</v>
      </c>
      <c r="R451">
        <f>Table9[[#This Row],[Sales Revenue]]-Table9[[#This Row],[Total cost]]</f>
        <v>459</v>
      </c>
    </row>
    <row r="452" spans="1:18" x14ac:dyDescent="0.35">
      <c r="A452">
        <v>451</v>
      </c>
      <c r="B452" t="s">
        <v>497</v>
      </c>
      <c r="C452" t="s">
        <v>12</v>
      </c>
      <c r="D452" t="s">
        <v>58</v>
      </c>
      <c r="E452" s="1">
        <v>45871</v>
      </c>
      <c r="F452" s="1">
        <v>45877</v>
      </c>
      <c r="G452">
        <v>2</v>
      </c>
      <c r="H452">
        <v>315</v>
      </c>
      <c r="I452" t="s">
        <v>14</v>
      </c>
      <c r="J452" t="s">
        <v>33</v>
      </c>
      <c r="K452" t="s">
        <v>46</v>
      </c>
      <c r="L452" t="str">
        <f t="shared" si="28"/>
        <v>2025</v>
      </c>
      <c r="M452" t="str">
        <f t="shared" si="29"/>
        <v>Aug</v>
      </c>
      <c r="N452" t="str">
        <f t="shared" si="30"/>
        <v>Sat</v>
      </c>
      <c r="O452">
        <f t="shared" si="31"/>
        <v>6</v>
      </c>
      <c r="P452">
        <f>ROUND(G452*H452*VLOOKUP(D452,Table2[#All],2,FALSE),0)</f>
        <v>536</v>
      </c>
      <c r="Q452">
        <f>Table4[[#This Row],[Quantity]]*Table4[[#This Row],[Unit Price]]</f>
        <v>630</v>
      </c>
      <c r="R452">
        <f>Table9[[#This Row],[Sales Revenue]]-Table9[[#This Row],[Total cost]]</f>
        <v>94</v>
      </c>
    </row>
    <row r="453" spans="1:18" x14ac:dyDescent="0.35">
      <c r="A453">
        <v>452</v>
      </c>
      <c r="B453" t="s">
        <v>498</v>
      </c>
      <c r="C453" t="s">
        <v>12</v>
      </c>
      <c r="D453" t="s">
        <v>36</v>
      </c>
      <c r="E453" s="1">
        <v>45739</v>
      </c>
      <c r="F453" s="1">
        <v>45745</v>
      </c>
      <c r="G453">
        <v>3</v>
      </c>
      <c r="H453">
        <v>561</v>
      </c>
      <c r="I453" t="s">
        <v>14</v>
      </c>
      <c r="J453" t="s">
        <v>33</v>
      </c>
      <c r="K453" t="s">
        <v>29</v>
      </c>
      <c r="L453" t="str">
        <f t="shared" si="28"/>
        <v>2025</v>
      </c>
      <c r="M453" t="str">
        <f t="shared" si="29"/>
        <v>Mar</v>
      </c>
      <c r="N453" t="str">
        <f t="shared" si="30"/>
        <v>Sun</v>
      </c>
      <c r="O453">
        <f t="shared" si="31"/>
        <v>6</v>
      </c>
      <c r="P453">
        <f>ROUND(G453*H453*VLOOKUP(D453,Table2[#All],2,FALSE),0)</f>
        <v>1346</v>
      </c>
      <c r="Q453">
        <f>Table4[[#This Row],[Quantity]]*Table4[[#This Row],[Unit Price]]</f>
        <v>1683</v>
      </c>
      <c r="R453">
        <f>Table9[[#This Row],[Sales Revenue]]-Table9[[#This Row],[Total cost]]</f>
        <v>337</v>
      </c>
    </row>
    <row r="454" spans="1:18" x14ac:dyDescent="0.35">
      <c r="A454">
        <v>453</v>
      </c>
      <c r="B454" t="s">
        <v>499</v>
      </c>
      <c r="C454" t="s">
        <v>12</v>
      </c>
      <c r="D454" t="s">
        <v>13</v>
      </c>
      <c r="E454" s="1">
        <v>45834</v>
      </c>
      <c r="F454" s="1">
        <v>45838</v>
      </c>
      <c r="G454">
        <v>1</v>
      </c>
      <c r="H454">
        <v>934</v>
      </c>
      <c r="I454" t="s">
        <v>14</v>
      </c>
      <c r="J454" t="s">
        <v>33</v>
      </c>
      <c r="K454" t="s">
        <v>15</v>
      </c>
      <c r="L454" t="str">
        <f t="shared" si="28"/>
        <v>2025</v>
      </c>
      <c r="M454" t="str">
        <f t="shared" si="29"/>
        <v>Jun</v>
      </c>
      <c r="N454" t="str">
        <f t="shared" si="30"/>
        <v>Thu</v>
      </c>
      <c r="O454">
        <f t="shared" si="31"/>
        <v>4</v>
      </c>
      <c r="P454">
        <f>ROUND(G454*H454*VLOOKUP(D454,Table2[#All],2,FALSE),0)</f>
        <v>701</v>
      </c>
      <c r="Q454">
        <f>Table4[[#This Row],[Quantity]]*Table4[[#This Row],[Unit Price]]</f>
        <v>934</v>
      </c>
      <c r="R454">
        <f>Table9[[#This Row],[Sales Revenue]]-Table9[[#This Row],[Total cost]]</f>
        <v>233</v>
      </c>
    </row>
    <row r="455" spans="1:18" x14ac:dyDescent="0.35">
      <c r="A455">
        <v>454</v>
      </c>
      <c r="B455" t="s">
        <v>500</v>
      </c>
      <c r="C455" t="s">
        <v>12</v>
      </c>
      <c r="D455" t="s">
        <v>58</v>
      </c>
      <c r="E455" s="1">
        <v>46008</v>
      </c>
      <c r="F455" s="1">
        <v>46013</v>
      </c>
      <c r="G455">
        <v>1</v>
      </c>
      <c r="H455">
        <v>979</v>
      </c>
      <c r="I455" t="s">
        <v>28</v>
      </c>
      <c r="J455" t="s">
        <v>551</v>
      </c>
      <c r="K455" t="s">
        <v>29</v>
      </c>
      <c r="L455" t="str">
        <f t="shared" si="28"/>
        <v>2025</v>
      </c>
      <c r="M455" t="str">
        <f t="shared" si="29"/>
        <v>Dec</v>
      </c>
      <c r="N455" t="str">
        <f t="shared" si="30"/>
        <v>Wed</v>
      </c>
      <c r="O455">
        <f t="shared" si="31"/>
        <v>5</v>
      </c>
      <c r="P455">
        <f>ROUND(G455*H455*VLOOKUP(D455,Table2[#All],2,FALSE),0)</f>
        <v>832</v>
      </c>
      <c r="Q455">
        <f>Table4[[#This Row],[Quantity]]*Table4[[#This Row],[Unit Price]]</f>
        <v>979</v>
      </c>
      <c r="R455">
        <f>Table9[[#This Row],[Sales Revenue]]-Table9[[#This Row],[Total cost]]</f>
        <v>147</v>
      </c>
    </row>
    <row r="456" spans="1:18" x14ac:dyDescent="0.35">
      <c r="A456">
        <v>455</v>
      </c>
      <c r="B456" t="s">
        <v>501</v>
      </c>
      <c r="C456" t="s">
        <v>31</v>
      </c>
      <c r="D456" t="s">
        <v>32</v>
      </c>
      <c r="E456" s="1">
        <v>45917</v>
      </c>
      <c r="F456" s="1">
        <v>45923</v>
      </c>
      <c r="G456">
        <v>1</v>
      </c>
      <c r="H456">
        <v>805</v>
      </c>
      <c r="I456" t="s">
        <v>28</v>
      </c>
      <c r="J456" t="s">
        <v>549</v>
      </c>
      <c r="K456" t="s">
        <v>29</v>
      </c>
      <c r="L456" t="str">
        <f t="shared" si="28"/>
        <v>2025</v>
      </c>
      <c r="M456" t="str">
        <f t="shared" si="29"/>
        <v>Sep</v>
      </c>
      <c r="N456" t="str">
        <f t="shared" si="30"/>
        <v>Wed</v>
      </c>
      <c r="O456">
        <f t="shared" si="31"/>
        <v>6</v>
      </c>
      <c r="P456">
        <f>ROUND(G456*H456*VLOOKUP(D456,Table2[#All],2,FALSE),0)</f>
        <v>604</v>
      </c>
      <c r="Q456">
        <f>Table4[[#This Row],[Quantity]]*Table4[[#This Row],[Unit Price]]</f>
        <v>805</v>
      </c>
      <c r="R456">
        <f>Table9[[#This Row],[Sales Revenue]]-Table9[[#This Row],[Total cost]]</f>
        <v>201</v>
      </c>
    </row>
    <row r="457" spans="1:18" x14ac:dyDescent="0.35">
      <c r="A457">
        <v>456</v>
      </c>
      <c r="B457" t="s">
        <v>502</v>
      </c>
      <c r="C457" t="s">
        <v>17</v>
      </c>
      <c r="D457" t="s">
        <v>18</v>
      </c>
      <c r="E457" s="1">
        <v>45666</v>
      </c>
      <c r="F457" s="1">
        <v>45673</v>
      </c>
      <c r="G457">
        <v>3</v>
      </c>
      <c r="H457">
        <v>319</v>
      </c>
      <c r="I457" t="s">
        <v>14</v>
      </c>
      <c r="J457" t="s">
        <v>551</v>
      </c>
      <c r="K457" t="s">
        <v>46</v>
      </c>
      <c r="L457" t="str">
        <f t="shared" si="28"/>
        <v>2025</v>
      </c>
      <c r="M457" t="str">
        <f t="shared" si="29"/>
        <v>Jan</v>
      </c>
      <c r="N457" t="str">
        <f t="shared" si="30"/>
        <v>Thu</v>
      </c>
      <c r="O457">
        <f t="shared" si="31"/>
        <v>7</v>
      </c>
      <c r="P457">
        <f>ROUND(G457*H457*VLOOKUP(D457,Table2[#All],2,FALSE),0)</f>
        <v>479</v>
      </c>
      <c r="Q457">
        <f>Table4[[#This Row],[Quantity]]*Table4[[#This Row],[Unit Price]]</f>
        <v>957</v>
      </c>
      <c r="R457">
        <f>Table9[[#This Row],[Sales Revenue]]-Table9[[#This Row],[Total cost]]</f>
        <v>478</v>
      </c>
    </row>
    <row r="458" spans="1:18" x14ac:dyDescent="0.35">
      <c r="A458">
        <v>457</v>
      </c>
      <c r="B458" t="s">
        <v>503</v>
      </c>
      <c r="C458" t="s">
        <v>17</v>
      </c>
      <c r="D458" t="s">
        <v>44</v>
      </c>
      <c r="E458" s="1">
        <v>45779</v>
      </c>
      <c r="F458" s="1">
        <v>45789</v>
      </c>
      <c r="G458">
        <v>4</v>
      </c>
      <c r="H458">
        <v>872</v>
      </c>
      <c r="I458" t="s">
        <v>14</v>
      </c>
      <c r="J458" t="s">
        <v>550</v>
      </c>
      <c r="K458" t="s">
        <v>29</v>
      </c>
      <c r="L458" t="str">
        <f t="shared" si="28"/>
        <v>2025</v>
      </c>
      <c r="M458" t="str">
        <f t="shared" si="29"/>
        <v>May</v>
      </c>
      <c r="N458" t="str">
        <f t="shared" si="30"/>
        <v>Fri</v>
      </c>
      <c r="O458">
        <f t="shared" si="31"/>
        <v>10</v>
      </c>
      <c r="P458">
        <f>ROUND(G458*H458*VLOOKUP(D458,Table2[#All],2,FALSE),0)</f>
        <v>2093</v>
      </c>
      <c r="Q458">
        <f>Table4[[#This Row],[Quantity]]*Table4[[#This Row],[Unit Price]]</f>
        <v>3488</v>
      </c>
      <c r="R458">
        <f>Table9[[#This Row],[Sales Revenue]]-Table9[[#This Row],[Total cost]]</f>
        <v>1395</v>
      </c>
    </row>
    <row r="459" spans="1:18" x14ac:dyDescent="0.35">
      <c r="A459">
        <v>458</v>
      </c>
      <c r="B459" t="s">
        <v>504</v>
      </c>
      <c r="C459" t="s">
        <v>24</v>
      </c>
      <c r="D459" t="s">
        <v>70</v>
      </c>
      <c r="E459" s="1">
        <v>45728</v>
      </c>
      <c r="F459" s="1">
        <v>45732</v>
      </c>
      <c r="G459">
        <v>3</v>
      </c>
      <c r="H459">
        <v>154</v>
      </c>
      <c r="I459" t="s">
        <v>28</v>
      </c>
      <c r="J459" t="s">
        <v>550</v>
      </c>
      <c r="K459" t="s">
        <v>29</v>
      </c>
      <c r="L459" t="str">
        <f t="shared" si="28"/>
        <v>2025</v>
      </c>
      <c r="M459" t="str">
        <f t="shared" si="29"/>
        <v>Mar</v>
      </c>
      <c r="N459" t="str">
        <f t="shared" si="30"/>
        <v>Wed</v>
      </c>
      <c r="O459">
        <f t="shared" si="31"/>
        <v>4</v>
      </c>
      <c r="P459">
        <f>ROUND(G459*H459*VLOOKUP(D459,Table2[#All],2,FALSE),0)</f>
        <v>254</v>
      </c>
      <c r="Q459">
        <f>Table4[[#This Row],[Quantity]]*Table4[[#This Row],[Unit Price]]</f>
        <v>462</v>
      </c>
      <c r="R459">
        <f>Table9[[#This Row],[Sales Revenue]]-Table9[[#This Row],[Total cost]]</f>
        <v>208</v>
      </c>
    </row>
    <row r="460" spans="1:18" x14ac:dyDescent="0.35">
      <c r="A460">
        <v>459</v>
      </c>
      <c r="B460" t="s">
        <v>505</v>
      </c>
      <c r="C460" t="s">
        <v>12</v>
      </c>
      <c r="D460" t="s">
        <v>13</v>
      </c>
      <c r="E460" s="1">
        <v>45842</v>
      </c>
      <c r="F460" s="1">
        <v>45844</v>
      </c>
      <c r="G460">
        <v>10</v>
      </c>
      <c r="H460">
        <v>674</v>
      </c>
      <c r="I460" t="s">
        <v>28</v>
      </c>
      <c r="J460" t="s">
        <v>549</v>
      </c>
      <c r="K460" t="s">
        <v>19</v>
      </c>
      <c r="L460" t="str">
        <f t="shared" si="28"/>
        <v>2025</v>
      </c>
      <c r="M460" t="str">
        <f t="shared" si="29"/>
        <v>Jul</v>
      </c>
      <c r="N460" t="str">
        <f t="shared" si="30"/>
        <v>Fri</v>
      </c>
      <c r="O460">
        <f t="shared" si="31"/>
        <v>2</v>
      </c>
      <c r="P460">
        <f>ROUND(G460*H460*VLOOKUP(D460,Table2[#All],2,FALSE),0)</f>
        <v>5055</v>
      </c>
      <c r="Q460">
        <f>Table4[[#This Row],[Quantity]]*Table4[[#This Row],[Unit Price]]</f>
        <v>6740</v>
      </c>
      <c r="R460">
        <f>Table9[[#This Row],[Sales Revenue]]-Table9[[#This Row],[Total cost]]</f>
        <v>1685</v>
      </c>
    </row>
    <row r="461" spans="1:18" x14ac:dyDescent="0.35">
      <c r="A461">
        <v>460</v>
      </c>
      <c r="B461" t="s">
        <v>506</v>
      </c>
      <c r="C461" t="s">
        <v>17</v>
      </c>
      <c r="D461" t="s">
        <v>18</v>
      </c>
      <c r="E461" s="1">
        <v>45925</v>
      </c>
      <c r="F461" s="1">
        <v>45930</v>
      </c>
      <c r="G461">
        <v>8</v>
      </c>
      <c r="H461">
        <v>203</v>
      </c>
      <c r="I461" t="s">
        <v>14</v>
      </c>
      <c r="J461" t="s">
        <v>547</v>
      </c>
      <c r="K461" t="s">
        <v>19</v>
      </c>
      <c r="L461" t="str">
        <f t="shared" si="28"/>
        <v>2025</v>
      </c>
      <c r="M461" t="str">
        <f t="shared" si="29"/>
        <v>Sep</v>
      </c>
      <c r="N461" t="str">
        <f t="shared" si="30"/>
        <v>Thu</v>
      </c>
      <c r="O461">
        <f t="shared" si="31"/>
        <v>5</v>
      </c>
      <c r="P461">
        <f>ROUND(G461*H461*VLOOKUP(D461,Table2[#All],2,FALSE),0)</f>
        <v>812</v>
      </c>
      <c r="Q461">
        <f>Table4[[#This Row],[Quantity]]*Table4[[#This Row],[Unit Price]]</f>
        <v>1624</v>
      </c>
      <c r="R461">
        <f>Table9[[#This Row],[Sales Revenue]]-Table9[[#This Row],[Total cost]]</f>
        <v>812</v>
      </c>
    </row>
    <row r="462" spans="1:18" x14ac:dyDescent="0.35">
      <c r="A462">
        <v>461</v>
      </c>
      <c r="B462" t="s">
        <v>507</v>
      </c>
      <c r="C462" t="s">
        <v>31</v>
      </c>
      <c r="D462" t="s">
        <v>50</v>
      </c>
      <c r="E462" s="1">
        <v>45759</v>
      </c>
      <c r="F462" s="1">
        <v>45765</v>
      </c>
      <c r="G462">
        <v>5</v>
      </c>
      <c r="H462">
        <v>608</v>
      </c>
      <c r="I462" t="s">
        <v>28</v>
      </c>
      <c r="J462" t="s">
        <v>551</v>
      </c>
      <c r="K462" t="s">
        <v>46</v>
      </c>
      <c r="L462" t="str">
        <f t="shared" si="28"/>
        <v>2025</v>
      </c>
      <c r="M462" t="str">
        <f t="shared" si="29"/>
        <v>Apr</v>
      </c>
      <c r="N462" t="str">
        <f t="shared" si="30"/>
        <v>Sat</v>
      </c>
      <c r="O462">
        <f t="shared" si="31"/>
        <v>6</v>
      </c>
      <c r="P462">
        <f>ROUND(G462*H462*VLOOKUP(D462,Table2[#All],2,FALSE),0)</f>
        <v>2128</v>
      </c>
      <c r="Q462">
        <f>Table4[[#This Row],[Quantity]]*Table4[[#This Row],[Unit Price]]</f>
        <v>3040</v>
      </c>
      <c r="R462">
        <f>Table9[[#This Row],[Sales Revenue]]-Table9[[#This Row],[Total cost]]</f>
        <v>912</v>
      </c>
    </row>
    <row r="463" spans="1:18" x14ac:dyDescent="0.35">
      <c r="A463">
        <v>462</v>
      </c>
      <c r="B463" t="s">
        <v>508</v>
      </c>
      <c r="C463" t="s">
        <v>31</v>
      </c>
      <c r="D463" t="s">
        <v>42</v>
      </c>
      <c r="E463" s="1">
        <v>45768</v>
      </c>
      <c r="F463" s="1">
        <v>45772</v>
      </c>
      <c r="G463">
        <v>5</v>
      </c>
      <c r="H463">
        <v>664</v>
      </c>
      <c r="I463" t="s">
        <v>28</v>
      </c>
      <c r="J463" t="s">
        <v>33</v>
      </c>
      <c r="K463" t="s">
        <v>19</v>
      </c>
      <c r="L463" t="str">
        <f t="shared" si="28"/>
        <v>2025</v>
      </c>
      <c r="M463" t="str">
        <f t="shared" si="29"/>
        <v>Apr</v>
      </c>
      <c r="N463" t="str">
        <f t="shared" si="30"/>
        <v>Mon</v>
      </c>
      <c r="O463">
        <f t="shared" si="31"/>
        <v>4</v>
      </c>
      <c r="P463">
        <f>ROUND(G463*H463*VLOOKUP(D463,Table2[#All],2,FALSE),0)</f>
        <v>2158</v>
      </c>
      <c r="Q463">
        <f>Table4[[#This Row],[Quantity]]*Table4[[#This Row],[Unit Price]]</f>
        <v>3320</v>
      </c>
      <c r="R463">
        <f>Table9[[#This Row],[Sales Revenue]]-Table9[[#This Row],[Total cost]]</f>
        <v>1162</v>
      </c>
    </row>
    <row r="464" spans="1:18" x14ac:dyDescent="0.35">
      <c r="A464">
        <v>463</v>
      </c>
      <c r="B464" t="s">
        <v>509</v>
      </c>
      <c r="C464" t="s">
        <v>31</v>
      </c>
      <c r="D464" t="s">
        <v>42</v>
      </c>
      <c r="E464" s="1">
        <v>45802</v>
      </c>
      <c r="F464" s="1">
        <v>45814</v>
      </c>
      <c r="G464">
        <v>9</v>
      </c>
      <c r="H464">
        <v>164</v>
      </c>
      <c r="I464" t="s">
        <v>28</v>
      </c>
      <c r="J464" t="s">
        <v>547</v>
      </c>
      <c r="K464" t="s">
        <v>15</v>
      </c>
      <c r="L464" t="str">
        <f t="shared" si="28"/>
        <v>2025</v>
      </c>
      <c r="M464" t="str">
        <f t="shared" si="29"/>
        <v>May</v>
      </c>
      <c r="N464" t="str">
        <f t="shared" si="30"/>
        <v>Sun</v>
      </c>
      <c r="O464">
        <f t="shared" si="31"/>
        <v>12</v>
      </c>
      <c r="P464">
        <f>ROUND(G464*H464*VLOOKUP(D464,Table2[#All],2,FALSE),0)</f>
        <v>959</v>
      </c>
      <c r="Q464">
        <f>Table4[[#This Row],[Quantity]]*Table4[[#This Row],[Unit Price]]</f>
        <v>1476</v>
      </c>
      <c r="R464">
        <f>Table9[[#This Row],[Sales Revenue]]-Table9[[#This Row],[Total cost]]</f>
        <v>517</v>
      </c>
    </row>
    <row r="465" spans="1:18" x14ac:dyDescent="0.35">
      <c r="A465">
        <v>464</v>
      </c>
      <c r="B465" t="s">
        <v>510</v>
      </c>
      <c r="C465" t="s">
        <v>21</v>
      </c>
      <c r="D465" t="s">
        <v>22</v>
      </c>
      <c r="E465" s="1">
        <v>45683</v>
      </c>
      <c r="F465" s="1">
        <v>45686</v>
      </c>
      <c r="G465">
        <v>4</v>
      </c>
      <c r="H465">
        <v>200</v>
      </c>
      <c r="I465" t="s">
        <v>14</v>
      </c>
      <c r="J465" t="s">
        <v>549</v>
      </c>
      <c r="K465" t="s">
        <v>46</v>
      </c>
      <c r="L465" t="str">
        <f t="shared" si="28"/>
        <v>2025</v>
      </c>
      <c r="M465" t="str">
        <f t="shared" si="29"/>
        <v>Jan</v>
      </c>
      <c r="N465" t="str">
        <f t="shared" si="30"/>
        <v>Sun</v>
      </c>
      <c r="O465">
        <f t="shared" si="31"/>
        <v>3</v>
      </c>
      <c r="P465">
        <f>ROUND(G465*H465*VLOOKUP(D465,Table2[#All],2,FALSE),0)</f>
        <v>600</v>
      </c>
      <c r="Q465">
        <f>Table4[[#This Row],[Quantity]]*Table4[[#This Row],[Unit Price]]</f>
        <v>800</v>
      </c>
      <c r="R465">
        <f>Table9[[#This Row],[Sales Revenue]]-Table9[[#This Row],[Total cost]]</f>
        <v>200</v>
      </c>
    </row>
    <row r="466" spans="1:18" x14ac:dyDescent="0.35">
      <c r="A466">
        <v>465</v>
      </c>
      <c r="B466" t="s">
        <v>511</v>
      </c>
      <c r="C466" t="s">
        <v>24</v>
      </c>
      <c r="D466" t="s">
        <v>38</v>
      </c>
      <c r="E466" s="1">
        <v>45793</v>
      </c>
      <c r="F466" s="1">
        <v>45802</v>
      </c>
      <c r="G466">
        <v>4</v>
      </c>
      <c r="H466">
        <v>959</v>
      </c>
      <c r="I466" t="s">
        <v>14</v>
      </c>
      <c r="J466" t="s">
        <v>550</v>
      </c>
      <c r="K466" t="s">
        <v>29</v>
      </c>
      <c r="L466" t="str">
        <f t="shared" si="28"/>
        <v>2025</v>
      </c>
      <c r="M466" t="str">
        <f t="shared" si="29"/>
        <v>May</v>
      </c>
      <c r="N466" t="str">
        <f t="shared" si="30"/>
        <v>Fri</v>
      </c>
      <c r="O466">
        <f t="shared" si="31"/>
        <v>9</v>
      </c>
      <c r="P466">
        <f>ROUND(G466*H466*VLOOKUP(D466,Table2[#All],2,FALSE),0)</f>
        <v>1918</v>
      </c>
      <c r="Q466">
        <f>Table4[[#This Row],[Quantity]]*Table4[[#This Row],[Unit Price]]</f>
        <v>3836</v>
      </c>
      <c r="R466">
        <f>Table9[[#This Row],[Sales Revenue]]-Table9[[#This Row],[Total cost]]</f>
        <v>1918</v>
      </c>
    </row>
    <row r="467" spans="1:18" x14ac:dyDescent="0.35">
      <c r="A467">
        <v>466</v>
      </c>
      <c r="B467" t="s">
        <v>512</v>
      </c>
      <c r="C467" t="s">
        <v>24</v>
      </c>
      <c r="D467" t="s">
        <v>38</v>
      </c>
      <c r="E467" s="1">
        <v>45942</v>
      </c>
      <c r="F467" s="1">
        <v>45945</v>
      </c>
      <c r="G467">
        <v>3</v>
      </c>
      <c r="H467">
        <v>960</v>
      </c>
      <c r="I467" t="s">
        <v>14</v>
      </c>
      <c r="J467" t="s">
        <v>547</v>
      </c>
      <c r="K467" t="s">
        <v>46</v>
      </c>
      <c r="L467" t="str">
        <f t="shared" si="28"/>
        <v>2025</v>
      </c>
      <c r="M467" t="str">
        <f t="shared" si="29"/>
        <v>Oct</v>
      </c>
      <c r="N467" t="str">
        <f t="shared" si="30"/>
        <v>Sun</v>
      </c>
      <c r="O467">
        <f t="shared" si="31"/>
        <v>3</v>
      </c>
      <c r="P467">
        <f>ROUND(G467*H467*VLOOKUP(D467,Table2[#All],2,FALSE),0)</f>
        <v>1440</v>
      </c>
      <c r="Q467">
        <f>Table4[[#This Row],[Quantity]]*Table4[[#This Row],[Unit Price]]</f>
        <v>2880</v>
      </c>
      <c r="R467">
        <f>Table9[[#This Row],[Sales Revenue]]-Table9[[#This Row],[Total cost]]</f>
        <v>1440</v>
      </c>
    </row>
    <row r="468" spans="1:18" x14ac:dyDescent="0.35">
      <c r="A468">
        <v>467</v>
      </c>
      <c r="B468" t="s">
        <v>513</v>
      </c>
      <c r="C468" t="s">
        <v>24</v>
      </c>
      <c r="D468" t="s">
        <v>70</v>
      </c>
      <c r="E468" s="1">
        <v>45878</v>
      </c>
      <c r="F468" s="1">
        <v>45882</v>
      </c>
      <c r="G468">
        <v>1</v>
      </c>
      <c r="H468">
        <v>269</v>
      </c>
      <c r="I468" t="s">
        <v>14</v>
      </c>
      <c r="J468" t="s">
        <v>550</v>
      </c>
      <c r="K468" t="s">
        <v>15</v>
      </c>
      <c r="L468" t="str">
        <f t="shared" si="28"/>
        <v>2025</v>
      </c>
      <c r="M468" t="str">
        <f t="shared" si="29"/>
        <v>Aug</v>
      </c>
      <c r="N468" t="str">
        <f t="shared" si="30"/>
        <v>Sat</v>
      </c>
      <c r="O468">
        <f t="shared" si="31"/>
        <v>4</v>
      </c>
      <c r="P468">
        <f>ROUND(G468*H468*VLOOKUP(D468,Table2[#All],2,FALSE),0)</f>
        <v>148</v>
      </c>
      <c r="Q468">
        <f>Table4[[#This Row],[Quantity]]*Table4[[#This Row],[Unit Price]]</f>
        <v>269</v>
      </c>
      <c r="R468">
        <f>Table9[[#This Row],[Sales Revenue]]-Table9[[#This Row],[Total cost]]</f>
        <v>121</v>
      </c>
    </row>
    <row r="469" spans="1:18" x14ac:dyDescent="0.35">
      <c r="A469">
        <v>468</v>
      </c>
      <c r="B469" t="s">
        <v>514</v>
      </c>
      <c r="C469" t="s">
        <v>12</v>
      </c>
      <c r="D469" t="s">
        <v>27</v>
      </c>
      <c r="E469" s="1">
        <v>45680</v>
      </c>
      <c r="F469" s="1">
        <v>45689</v>
      </c>
      <c r="G469">
        <v>9</v>
      </c>
      <c r="H469">
        <v>498</v>
      </c>
      <c r="I469" t="s">
        <v>14</v>
      </c>
      <c r="J469" t="s">
        <v>551</v>
      </c>
      <c r="K469" t="s">
        <v>46</v>
      </c>
      <c r="L469" t="str">
        <f t="shared" si="28"/>
        <v>2025</v>
      </c>
      <c r="M469" t="str">
        <f t="shared" si="29"/>
        <v>Jan</v>
      </c>
      <c r="N469" t="str">
        <f t="shared" si="30"/>
        <v>Thu</v>
      </c>
      <c r="O469">
        <f t="shared" si="31"/>
        <v>9</v>
      </c>
      <c r="P469">
        <f>ROUND(G469*H469*VLOOKUP(D469,Table2[#All],2,FALSE),0)</f>
        <v>2913</v>
      </c>
      <c r="Q469">
        <f>Table4[[#This Row],[Quantity]]*Table4[[#This Row],[Unit Price]]</f>
        <v>4482</v>
      </c>
      <c r="R469">
        <f>Table9[[#This Row],[Sales Revenue]]-Table9[[#This Row],[Total cost]]</f>
        <v>1569</v>
      </c>
    </row>
    <row r="470" spans="1:18" x14ac:dyDescent="0.35">
      <c r="A470">
        <v>469</v>
      </c>
      <c r="B470" t="s">
        <v>515</v>
      </c>
      <c r="C470" t="s">
        <v>21</v>
      </c>
      <c r="D470" t="s">
        <v>83</v>
      </c>
      <c r="E470" s="1">
        <v>45736</v>
      </c>
      <c r="F470" s="1">
        <v>45743</v>
      </c>
      <c r="G470">
        <v>6</v>
      </c>
      <c r="H470">
        <v>662</v>
      </c>
      <c r="I470" t="s">
        <v>14</v>
      </c>
      <c r="J470" t="s">
        <v>550</v>
      </c>
      <c r="K470" t="s">
        <v>46</v>
      </c>
      <c r="L470" t="str">
        <f t="shared" si="28"/>
        <v>2025</v>
      </c>
      <c r="M470" t="str">
        <f t="shared" si="29"/>
        <v>Mar</v>
      </c>
      <c r="N470" t="str">
        <f t="shared" si="30"/>
        <v>Thu</v>
      </c>
      <c r="O470">
        <f t="shared" si="31"/>
        <v>7</v>
      </c>
      <c r="P470">
        <f>ROUND(G470*H470*VLOOKUP(D470,Table2[#All],2,FALSE),0)</f>
        <v>3178</v>
      </c>
      <c r="Q470">
        <f>Table4[[#This Row],[Quantity]]*Table4[[#This Row],[Unit Price]]</f>
        <v>3972</v>
      </c>
      <c r="R470">
        <f>Table9[[#This Row],[Sales Revenue]]-Table9[[#This Row],[Total cost]]</f>
        <v>794</v>
      </c>
    </row>
    <row r="471" spans="1:18" x14ac:dyDescent="0.35">
      <c r="A471">
        <v>470</v>
      </c>
      <c r="B471" t="s">
        <v>516</v>
      </c>
      <c r="C471" t="s">
        <v>24</v>
      </c>
      <c r="D471" t="s">
        <v>38</v>
      </c>
      <c r="E471" s="1">
        <v>45681</v>
      </c>
      <c r="F471" s="1">
        <v>45691</v>
      </c>
      <c r="G471">
        <v>1</v>
      </c>
      <c r="H471">
        <v>909</v>
      </c>
      <c r="I471" t="s">
        <v>28</v>
      </c>
      <c r="J471" t="s">
        <v>33</v>
      </c>
      <c r="K471" t="s">
        <v>15</v>
      </c>
      <c r="L471" t="str">
        <f t="shared" si="28"/>
        <v>2025</v>
      </c>
      <c r="M471" t="str">
        <f t="shared" si="29"/>
        <v>Jan</v>
      </c>
      <c r="N471" t="str">
        <f t="shared" si="30"/>
        <v>Fri</v>
      </c>
      <c r="O471">
        <f t="shared" si="31"/>
        <v>10</v>
      </c>
      <c r="P471">
        <f>ROUND(G471*H471*VLOOKUP(D471,Table2[#All],2,FALSE),0)</f>
        <v>455</v>
      </c>
      <c r="Q471">
        <f>Table4[[#This Row],[Quantity]]*Table4[[#This Row],[Unit Price]]</f>
        <v>909</v>
      </c>
      <c r="R471">
        <f>Table9[[#This Row],[Sales Revenue]]-Table9[[#This Row],[Total cost]]</f>
        <v>454</v>
      </c>
    </row>
    <row r="472" spans="1:18" x14ac:dyDescent="0.35">
      <c r="A472">
        <v>471</v>
      </c>
      <c r="B472" t="s">
        <v>517</v>
      </c>
      <c r="C472" t="s">
        <v>31</v>
      </c>
      <c r="D472" t="s">
        <v>32</v>
      </c>
      <c r="E472" s="1">
        <v>46012</v>
      </c>
      <c r="F472" s="1">
        <v>46015</v>
      </c>
      <c r="G472">
        <v>8</v>
      </c>
      <c r="H472">
        <v>189</v>
      </c>
      <c r="I472" t="s">
        <v>14</v>
      </c>
      <c r="J472" t="s">
        <v>551</v>
      </c>
      <c r="K472" t="s">
        <v>29</v>
      </c>
      <c r="L472" t="str">
        <f t="shared" si="28"/>
        <v>2025</v>
      </c>
      <c r="M472" t="str">
        <f t="shared" si="29"/>
        <v>Dec</v>
      </c>
      <c r="N472" t="str">
        <f t="shared" si="30"/>
        <v>Sun</v>
      </c>
      <c r="O472">
        <f t="shared" si="31"/>
        <v>3</v>
      </c>
      <c r="P472">
        <f>ROUND(G472*H472*VLOOKUP(D472,Table2[#All],2,FALSE),0)</f>
        <v>1134</v>
      </c>
      <c r="Q472">
        <f>Table4[[#This Row],[Quantity]]*Table4[[#This Row],[Unit Price]]</f>
        <v>1512</v>
      </c>
      <c r="R472">
        <f>Table9[[#This Row],[Sales Revenue]]-Table9[[#This Row],[Total cost]]</f>
        <v>378</v>
      </c>
    </row>
    <row r="473" spans="1:18" x14ac:dyDescent="0.35">
      <c r="A473">
        <v>472</v>
      </c>
      <c r="B473" t="s">
        <v>518</v>
      </c>
      <c r="C473" t="s">
        <v>24</v>
      </c>
      <c r="D473" t="s">
        <v>25</v>
      </c>
      <c r="E473" s="1">
        <v>45770</v>
      </c>
      <c r="F473" s="1">
        <v>45779</v>
      </c>
      <c r="G473">
        <v>4</v>
      </c>
      <c r="H473">
        <v>689</v>
      </c>
      <c r="I473" t="s">
        <v>28</v>
      </c>
      <c r="J473" t="s">
        <v>549</v>
      </c>
      <c r="K473" t="s">
        <v>19</v>
      </c>
      <c r="L473" t="str">
        <f t="shared" si="28"/>
        <v>2025</v>
      </c>
      <c r="M473" t="str">
        <f t="shared" si="29"/>
        <v>Apr</v>
      </c>
      <c r="N473" t="str">
        <f t="shared" si="30"/>
        <v>Wed</v>
      </c>
      <c r="O473">
        <f t="shared" si="31"/>
        <v>9</v>
      </c>
      <c r="P473">
        <f>ROUND(G473*H473*VLOOKUP(D473,Table2[#All],2,FALSE),0)</f>
        <v>1516</v>
      </c>
      <c r="Q473">
        <f>Table4[[#This Row],[Quantity]]*Table4[[#This Row],[Unit Price]]</f>
        <v>2756</v>
      </c>
      <c r="R473">
        <f>Table9[[#This Row],[Sales Revenue]]-Table9[[#This Row],[Total cost]]</f>
        <v>1240</v>
      </c>
    </row>
    <row r="474" spans="1:18" x14ac:dyDescent="0.35">
      <c r="A474">
        <v>473</v>
      </c>
      <c r="B474" t="s">
        <v>519</v>
      </c>
      <c r="C474" t="s">
        <v>17</v>
      </c>
      <c r="D474" t="s">
        <v>44</v>
      </c>
      <c r="E474" s="1">
        <v>45921</v>
      </c>
      <c r="F474" s="1">
        <v>45928</v>
      </c>
      <c r="G474">
        <v>9</v>
      </c>
      <c r="H474">
        <v>485</v>
      </c>
      <c r="I474" t="s">
        <v>28</v>
      </c>
      <c r="J474" t="s">
        <v>550</v>
      </c>
      <c r="K474" t="s">
        <v>29</v>
      </c>
      <c r="L474" t="str">
        <f t="shared" si="28"/>
        <v>2025</v>
      </c>
      <c r="M474" t="str">
        <f t="shared" si="29"/>
        <v>Sep</v>
      </c>
      <c r="N474" t="str">
        <f t="shared" si="30"/>
        <v>Sun</v>
      </c>
      <c r="O474">
        <f t="shared" si="31"/>
        <v>7</v>
      </c>
      <c r="P474">
        <f>ROUND(G474*H474*VLOOKUP(D474,Table2[#All],2,FALSE),0)</f>
        <v>2619</v>
      </c>
      <c r="Q474">
        <f>Table4[[#This Row],[Quantity]]*Table4[[#This Row],[Unit Price]]</f>
        <v>4365</v>
      </c>
      <c r="R474">
        <f>Table9[[#This Row],[Sales Revenue]]-Table9[[#This Row],[Total cost]]</f>
        <v>1746</v>
      </c>
    </row>
    <row r="475" spans="1:18" x14ac:dyDescent="0.35">
      <c r="A475">
        <v>474</v>
      </c>
      <c r="B475" t="s">
        <v>520</v>
      </c>
      <c r="C475" t="s">
        <v>24</v>
      </c>
      <c r="D475" t="s">
        <v>25</v>
      </c>
      <c r="E475" s="1">
        <v>45909</v>
      </c>
      <c r="F475" s="1">
        <v>45911</v>
      </c>
      <c r="G475">
        <v>2</v>
      </c>
      <c r="H475">
        <v>31</v>
      </c>
      <c r="I475" t="s">
        <v>28</v>
      </c>
      <c r="J475" t="s">
        <v>547</v>
      </c>
      <c r="K475" t="s">
        <v>15</v>
      </c>
      <c r="L475" t="str">
        <f t="shared" si="28"/>
        <v>2025</v>
      </c>
      <c r="M475" t="str">
        <f t="shared" si="29"/>
        <v>Sep</v>
      </c>
      <c r="N475" t="str">
        <f t="shared" si="30"/>
        <v>Tue</v>
      </c>
      <c r="O475">
        <f t="shared" si="31"/>
        <v>2</v>
      </c>
      <c r="P475">
        <f>ROUND(G475*H475*VLOOKUP(D475,Table2[#All],2,FALSE),0)</f>
        <v>34</v>
      </c>
      <c r="Q475">
        <f>Table4[[#This Row],[Quantity]]*Table4[[#This Row],[Unit Price]]</f>
        <v>62</v>
      </c>
      <c r="R475">
        <f>Table9[[#This Row],[Sales Revenue]]-Table9[[#This Row],[Total cost]]</f>
        <v>28</v>
      </c>
    </row>
    <row r="476" spans="1:18" x14ac:dyDescent="0.35">
      <c r="A476">
        <v>475</v>
      </c>
      <c r="B476" t="s">
        <v>521</v>
      </c>
      <c r="C476" t="s">
        <v>17</v>
      </c>
      <c r="D476" t="s">
        <v>56</v>
      </c>
      <c r="E476" s="1">
        <v>45912</v>
      </c>
      <c r="F476" s="1">
        <v>45914</v>
      </c>
      <c r="G476">
        <v>6</v>
      </c>
      <c r="H476">
        <v>806</v>
      </c>
      <c r="I476" t="s">
        <v>14</v>
      </c>
      <c r="J476" t="s">
        <v>33</v>
      </c>
      <c r="K476" t="s">
        <v>15</v>
      </c>
      <c r="L476" t="str">
        <f t="shared" si="28"/>
        <v>2025</v>
      </c>
      <c r="M476" t="str">
        <f t="shared" si="29"/>
        <v>Sep</v>
      </c>
      <c r="N476" t="str">
        <f t="shared" si="30"/>
        <v>Fri</v>
      </c>
      <c r="O476">
        <f t="shared" si="31"/>
        <v>2</v>
      </c>
      <c r="P476">
        <f>ROUND(G476*H476*VLOOKUP(D476,Table2[#All],2,FALSE),0)</f>
        <v>2660</v>
      </c>
      <c r="Q476">
        <f>Table4[[#This Row],[Quantity]]*Table4[[#This Row],[Unit Price]]</f>
        <v>4836</v>
      </c>
      <c r="R476">
        <f>Table9[[#This Row],[Sales Revenue]]-Table9[[#This Row],[Total cost]]</f>
        <v>2176</v>
      </c>
    </row>
    <row r="477" spans="1:18" x14ac:dyDescent="0.35">
      <c r="A477">
        <v>476</v>
      </c>
      <c r="B477" t="s">
        <v>522</v>
      </c>
      <c r="C477" t="s">
        <v>31</v>
      </c>
      <c r="D477" t="s">
        <v>42</v>
      </c>
      <c r="E477" s="1">
        <v>45938</v>
      </c>
      <c r="F477" s="1">
        <v>45940</v>
      </c>
      <c r="G477">
        <v>5</v>
      </c>
      <c r="H477">
        <v>720</v>
      </c>
      <c r="I477" t="s">
        <v>14</v>
      </c>
      <c r="J477" t="s">
        <v>551</v>
      </c>
      <c r="K477" t="s">
        <v>29</v>
      </c>
      <c r="L477" t="str">
        <f t="shared" si="28"/>
        <v>2025</v>
      </c>
      <c r="M477" t="str">
        <f t="shared" si="29"/>
        <v>Oct</v>
      </c>
      <c r="N477" t="str">
        <f t="shared" si="30"/>
        <v>Wed</v>
      </c>
      <c r="O477">
        <f t="shared" si="31"/>
        <v>2</v>
      </c>
      <c r="P477">
        <f>ROUND(G477*H477*VLOOKUP(D477,Table2[#All],2,FALSE),0)</f>
        <v>2340</v>
      </c>
      <c r="Q477">
        <f>Table4[[#This Row],[Quantity]]*Table4[[#This Row],[Unit Price]]</f>
        <v>3600</v>
      </c>
      <c r="R477">
        <f>Table9[[#This Row],[Sales Revenue]]-Table9[[#This Row],[Total cost]]</f>
        <v>1260</v>
      </c>
    </row>
    <row r="478" spans="1:18" x14ac:dyDescent="0.35">
      <c r="A478">
        <v>477</v>
      </c>
      <c r="B478" t="s">
        <v>523</v>
      </c>
      <c r="C478" t="s">
        <v>31</v>
      </c>
      <c r="D478" t="s">
        <v>42</v>
      </c>
      <c r="E478" s="1">
        <v>45855</v>
      </c>
      <c r="F478" s="1">
        <v>45861</v>
      </c>
      <c r="G478">
        <v>2</v>
      </c>
      <c r="H478">
        <v>420</v>
      </c>
      <c r="I478" t="s">
        <v>14</v>
      </c>
      <c r="J478" t="s">
        <v>549</v>
      </c>
      <c r="K478" t="s">
        <v>46</v>
      </c>
      <c r="L478" t="str">
        <f t="shared" si="28"/>
        <v>2025</v>
      </c>
      <c r="M478" t="str">
        <f t="shared" si="29"/>
        <v>Jul</v>
      </c>
      <c r="N478" t="str">
        <f t="shared" si="30"/>
        <v>Thu</v>
      </c>
      <c r="O478">
        <f t="shared" si="31"/>
        <v>6</v>
      </c>
      <c r="P478">
        <f>ROUND(G478*H478*VLOOKUP(D478,Table2[#All],2,FALSE),0)</f>
        <v>546</v>
      </c>
      <c r="Q478">
        <f>Table4[[#This Row],[Quantity]]*Table4[[#This Row],[Unit Price]]</f>
        <v>840</v>
      </c>
      <c r="R478">
        <f>Table9[[#This Row],[Sales Revenue]]-Table9[[#This Row],[Total cost]]</f>
        <v>294</v>
      </c>
    </row>
    <row r="479" spans="1:18" x14ac:dyDescent="0.35">
      <c r="A479">
        <v>478</v>
      </c>
      <c r="B479" t="s">
        <v>524</v>
      </c>
      <c r="C479" t="s">
        <v>24</v>
      </c>
      <c r="D479" t="s">
        <v>70</v>
      </c>
      <c r="E479" s="1">
        <v>46007</v>
      </c>
      <c r="F479" s="1">
        <v>46017</v>
      </c>
      <c r="G479">
        <v>3</v>
      </c>
      <c r="H479">
        <v>10</v>
      </c>
      <c r="I479" t="s">
        <v>14</v>
      </c>
      <c r="J479" t="s">
        <v>33</v>
      </c>
      <c r="K479" t="s">
        <v>46</v>
      </c>
      <c r="L479" t="str">
        <f t="shared" si="28"/>
        <v>2025</v>
      </c>
      <c r="M479" t="str">
        <f t="shared" si="29"/>
        <v>Dec</v>
      </c>
      <c r="N479" t="str">
        <f t="shared" si="30"/>
        <v>Tue</v>
      </c>
      <c r="O479">
        <f t="shared" si="31"/>
        <v>10</v>
      </c>
      <c r="P479">
        <f>ROUND(G479*H479*VLOOKUP(D479,Table2[#All],2,FALSE),0)</f>
        <v>17</v>
      </c>
      <c r="Q479">
        <f>Table4[[#This Row],[Quantity]]*Table4[[#This Row],[Unit Price]]</f>
        <v>30</v>
      </c>
      <c r="R479">
        <f>Table9[[#This Row],[Sales Revenue]]-Table9[[#This Row],[Total cost]]</f>
        <v>13</v>
      </c>
    </row>
    <row r="480" spans="1:18" x14ac:dyDescent="0.35">
      <c r="A480">
        <v>479</v>
      </c>
      <c r="B480" t="s">
        <v>525</v>
      </c>
      <c r="C480" t="s">
        <v>17</v>
      </c>
      <c r="D480" t="s">
        <v>18</v>
      </c>
      <c r="E480" s="1">
        <v>45953</v>
      </c>
      <c r="F480" s="1">
        <v>45963</v>
      </c>
      <c r="G480">
        <v>1</v>
      </c>
      <c r="H480">
        <v>950</v>
      </c>
      <c r="I480" t="s">
        <v>14</v>
      </c>
      <c r="J480" t="s">
        <v>549</v>
      </c>
      <c r="K480" t="s">
        <v>19</v>
      </c>
      <c r="L480" t="str">
        <f t="shared" si="28"/>
        <v>2025</v>
      </c>
      <c r="M480" t="str">
        <f t="shared" si="29"/>
        <v>Oct</v>
      </c>
      <c r="N480" t="str">
        <f t="shared" si="30"/>
        <v>Thu</v>
      </c>
      <c r="O480">
        <f t="shared" si="31"/>
        <v>10</v>
      </c>
      <c r="P480">
        <f>ROUND(G480*H480*VLOOKUP(D480,Table2[#All],2,FALSE),0)</f>
        <v>475</v>
      </c>
      <c r="Q480">
        <f>Table4[[#This Row],[Quantity]]*Table4[[#This Row],[Unit Price]]</f>
        <v>950</v>
      </c>
      <c r="R480">
        <f>Table9[[#This Row],[Sales Revenue]]-Table9[[#This Row],[Total cost]]</f>
        <v>475</v>
      </c>
    </row>
    <row r="481" spans="1:18" x14ac:dyDescent="0.35">
      <c r="A481">
        <v>480</v>
      </c>
      <c r="B481" t="s">
        <v>526</v>
      </c>
      <c r="C481" t="s">
        <v>21</v>
      </c>
      <c r="D481" t="s">
        <v>40</v>
      </c>
      <c r="E481" s="1">
        <v>45716</v>
      </c>
      <c r="F481" s="1">
        <v>45722</v>
      </c>
      <c r="G481">
        <v>7</v>
      </c>
      <c r="H481">
        <v>996</v>
      </c>
      <c r="I481" t="s">
        <v>14</v>
      </c>
      <c r="J481" t="s">
        <v>547</v>
      </c>
      <c r="K481" t="s">
        <v>15</v>
      </c>
      <c r="L481" t="str">
        <f t="shared" si="28"/>
        <v>2025</v>
      </c>
      <c r="M481" t="str">
        <f t="shared" si="29"/>
        <v>Feb</v>
      </c>
      <c r="N481" t="str">
        <f t="shared" si="30"/>
        <v>Fri</v>
      </c>
      <c r="O481">
        <f t="shared" si="31"/>
        <v>6</v>
      </c>
      <c r="P481">
        <f>ROUND(G481*H481*VLOOKUP(D481,Table2[#All],2,FALSE),0)</f>
        <v>4532</v>
      </c>
      <c r="Q481">
        <f>Table4[[#This Row],[Quantity]]*Table4[[#This Row],[Unit Price]]</f>
        <v>6972</v>
      </c>
      <c r="R481">
        <f>Table9[[#This Row],[Sales Revenue]]-Table9[[#This Row],[Total cost]]</f>
        <v>2440</v>
      </c>
    </row>
    <row r="482" spans="1:18" x14ac:dyDescent="0.35">
      <c r="A482">
        <v>481</v>
      </c>
      <c r="B482" t="s">
        <v>527</v>
      </c>
      <c r="C482" t="s">
        <v>17</v>
      </c>
      <c r="D482" t="s">
        <v>56</v>
      </c>
      <c r="E482" s="1">
        <v>45689</v>
      </c>
      <c r="F482" s="1">
        <v>45693</v>
      </c>
      <c r="G482">
        <v>4</v>
      </c>
      <c r="H482">
        <v>439</v>
      </c>
      <c r="I482" t="s">
        <v>14</v>
      </c>
      <c r="J482" t="s">
        <v>550</v>
      </c>
      <c r="K482" t="s">
        <v>29</v>
      </c>
      <c r="L482" t="str">
        <f t="shared" si="28"/>
        <v>2025</v>
      </c>
      <c r="M482" t="str">
        <f t="shared" si="29"/>
        <v>Feb</v>
      </c>
      <c r="N482" t="str">
        <f t="shared" si="30"/>
        <v>Sat</v>
      </c>
      <c r="O482">
        <f t="shared" si="31"/>
        <v>4</v>
      </c>
      <c r="P482">
        <f>ROUND(G482*H482*VLOOKUP(D482,Table2[#All],2,FALSE),0)</f>
        <v>966</v>
      </c>
      <c r="Q482">
        <f>Table4[[#This Row],[Quantity]]*Table4[[#This Row],[Unit Price]]</f>
        <v>1756</v>
      </c>
      <c r="R482">
        <f>Table9[[#This Row],[Sales Revenue]]-Table9[[#This Row],[Total cost]]</f>
        <v>790</v>
      </c>
    </row>
    <row r="483" spans="1:18" x14ac:dyDescent="0.35">
      <c r="A483">
        <v>482</v>
      </c>
      <c r="B483" t="s">
        <v>528</v>
      </c>
      <c r="C483" t="s">
        <v>17</v>
      </c>
      <c r="D483" t="s">
        <v>56</v>
      </c>
      <c r="E483" s="1">
        <v>45660</v>
      </c>
      <c r="F483" s="1">
        <v>45667</v>
      </c>
      <c r="G483">
        <v>9</v>
      </c>
      <c r="H483">
        <v>727</v>
      </c>
      <c r="I483" t="s">
        <v>14</v>
      </c>
      <c r="J483" t="s">
        <v>551</v>
      </c>
      <c r="K483" t="s">
        <v>15</v>
      </c>
      <c r="L483" t="str">
        <f t="shared" si="28"/>
        <v>2025</v>
      </c>
      <c r="M483" t="str">
        <f t="shared" si="29"/>
        <v>Jan</v>
      </c>
      <c r="N483" t="str">
        <f t="shared" si="30"/>
        <v>Fri</v>
      </c>
      <c r="O483">
        <f t="shared" si="31"/>
        <v>7</v>
      </c>
      <c r="P483">
        <f>ROUND(G483*H483*VLOOKUP(D483,Table2[#All],2,FALSE),0)</f>
        <v>3599</v>
      </c>
      <c r="Q483">
        <f>Table4[[#This Row],[Quantity]]*Table4[[#This Row],[Unit Price]]</f>
        <v>6543</v>
      </c>
      <c r="R483">
        <f>Table9[[#This Row],[Sales Revenue]]-Table9[[#This Row],[Total cost]]</f>
        <v>2944</v>
      </c>
    </row>
    <row r="484" spans="1:18" x14ac:dyDescent="0.35">
      <c r="A484">
        <v>483</v>
      </c>
      <c r="B484" t="s">
        <v>529</v>
      </c>
      <c r="C484" t="s">
        <v>12</v>
      </c>
      <c r="D484" t="s">
        <v>27</v>
      </c>
      <c r="E484" s="1">
        <v>45704</v>
      </c>
      <c r="F484" s="1">
        <v>45708</v>
      </c>
      <c r="G484">
        <v>5</v>
      </c>
      <c r="H484">
        <v>314</v>
      </c>
      <c r="I484" t="s">
        <v>14</v>
      </c>
      <c r="J484" t="s">
        <v>33</v>
      </c>
      <c r="K484" t="s">
        <v>29</v>
      </c>
      <c r="L484" t="str">
        <f t="shared" si="28"/>
        <v>2025</v>
      </c>
      <c r="M484" t="str">
        <f t="shared" si="29"/>
        <v>Feb</v>
      </c>
      <c r="N484" t="str">
        <f t="shared" si="30"/>
        <v>Sun</v>
      </c>
      <c r="O484">
        <f t="shared" si="31"/>
        <v>4</v>
      </c>
      <c r="P484">
        <f>ROUND(G484*H484*VLOOKUP(D484,Table2[#All],2,FALSE),0)</f>
        <v>1021</v>
      </c>
      <c r="Q484">
        <f>Table4[[#This Row],[Quantity]]*Table4[[#This Row],[Unit Price]]</f>
        <v>1570</v>
      </c>
      <c r="R484">
        <f>Table9[[#This Row],[Sales Revenue]]-Table9[[#This Row],[Total cost]]</f>
        <v>549</v>
      </c>
    </row>
    <row r="485" spans="1:18" x14ac:dyDescent="0.35">
      <c r="A485">
        <v>484</v>
      </c>
      <c r="B485" t="s">
        <v>530</v>
      </c>
      <c r="C485" t="s">
        <v>31</v>
      </c>
      <c r="D485" t="s">
        <v>76</v>
      </c>
      <c r="E485" s="1">
        <v>45920</v>
      </c>
      <c r="F485" s="1">
        <v>45924</v>
      </c>
      <c r="G485">
        <v>8</v>
      </c>
      <c r="H485">
        <v>419</v>
      </c>
      <c r="I485" t="s">
        <v>28</v>
      </c>
      <c r="J485" t="s">
        <v>551</v>
      </c>
      <c r="K485" t="s">
        <v>46</v>
      </c>
      <c r="L485" t="str">
        <f t="shared" si="28"/>
        <v>2025</v>
      </c>
      <c r="M485" t="str">
        <f t="shared" si="29"/>
        <v>Sep</v>
      </c>
      <c r="N485" t="str">
        <f t="shared" si="30"/>
        <v>Sat</v>
      </c>
      <c r="O485">
        <f t="shared" si="31"/>
        <v>4</v>
      </c>
      <c r="P485">
        <f>ROUND(G485*H485*VLOOKUP(D485,Table2[#All],2,FALSE),0)</f>
        <v>2514</v>
      </c>
      <c r="Q485">
        <f>Table4[[#This Row],[Quantity]]*Table4[[#This Row],[Unit Price]]</f>
        <v>3352</v>
      </c>
      <c r="R485">
        <f>Table9[[#This Row],[Sales Revenue]]-Table9[[#This Row],[Total cost]]</f>
        <v>838</v>
      </c>
    </row>
    <row r="486" spans="1:18" x14ac:dyDescent="0.35">
      <c r="A486">
        <v>485</v>
      </c>
      <c r="B486" t="s">
        <v>39</v>
      </c>
      <c r="C486" t="s">
        <v>17</v>
      </c>
      <c r="D486" t="s">
        <v>44</v>
      </c>
      <c r="E486" s="1">
        <v>45987</v>
      </c>
      <c r="F486" s="1">
        <v>45996</v>
      </c>
      <c r="G486">
        <v>5</v>
      </c>
      <c r="H486">
        <v>900</v>
      </c>
      <c r="I486" t="s">
        <v>28</v>
      </c>
      <c r="J486" t="s">
        <v>549</v>
      </c>
      <c r="K486" t="s">
        <v>46</v>
      </c>
      <c r="L486" t="str">
        <f t="shared" si="28"/>
        <v>2025</v>
      </c>
      <c r="M486" t="str">
        <f t="shared" si="29"/>
        <v>Nov</v>
      </c>
      <c r="N486" t="str">
        <f t="shared" si="30"/>
        <v>Wed</v>
      </c>
      <c r="O486">
        <f t="shared" si="31"/>
        <v>9</v>
      </c>
      <c r="P486">
        <f>ROUND(G486*H486*VLOOKUP(D486,Table2[#All],2,FALSE),0)</f>
        <v>2700</v>
      </c>
      <c r="Q486">
        <f>Table4[[#This Row],[Quantity]]*Table4[[#This Row],[Unit Price]]</f>
        <v>4500</v>
      </c>
      <c r="R486">
        <f>Table9[[#This Row],[Sales Revenue]]-Table9[[#This Row],[Total cost]]</f>
        <v>1800</v>
      </c>
    </row>
    <row r="487" spans="1:18" x14ac:dyDescent="0.35">
      <c r="A487">
        <v>486</v>
      </c>
      <c r="B487" t="s">
        <v>41</v>
      </c>
      <c r="C487" t="s">
        <v>24</v>
      </c>
      <c r="D487" t="s">
        <v>25</v>
      </c>
      <c r="E487" s="1">
        <v>45988</v>
      </c>
      <c r="F487" s="1">
        <v>45994</v>
      </c>
      <c r="G487">
        <v>7</v>
      </c>
      <c r="H487">
        <v>444</v>
      </c>
      <c r="I487" t="s">
        <v>28</v>
      </c>
      <c r="J487" t="s">
        <v>549</v>
      </c>
      <c r="K487" t="s">
        <v>46</v>
      </c>
      <c r="L487" t="str">
        <f t="shared" si="28"/>
        <v>2025</v>
      </c>
      <c r="M487" t="str">
        <f t="shared" si="29"/>
        <v>Nov</v>
      </c>
      <c r="N487" t="str">
        <f t="shared" si="30"/>
        <v>Thu</v>
      </c>
      <c r="O487">
        <f t="shared" si="31"/>
        <v>6</v>
      </c>
      <c r="P487">
        <f>ROUND(G487*H487*VLOOKUP(D487,Table2[#All],2,FALSE),0)</f>
        <v>1709</v>
      </c>
      <c r="Q487">
        <f>Table4[[#This Row],[Quantity]]*Table4[[#This Row],[Unit Price]]</f>
        <v>3108</v>
      </c>
      <c r="R487">
        <f>Table9[[#This Row],[Sales Revenue]]-Table9[[#This Row],[Total cost]]</f>
        <v>1399</v>
      </c>
    </row>
    <row r="488" spans="1:18" x14ac:dyDescent="0.35">
      <c r="A488">
        <v>487</v>
      </c>
      <c r="B488" t="s">
        <v>43</v>
      </c>
      <c r="C488" t="s">
        <v>24</v>
      </c>
      <c r="D488" t="s">
        <v>25</v>
      </c>
      <c r="E488" s="1">
        <v>45814</v>
      </c>
      <c r="F488" s="1">
        <v>45817</v>
      </c>
      <c r="G488">
        <v>5</v>
      </c>
      <c r="H488">
        <v>615</v>
      </c>
      <c r="I488" t="s">
        <v>28</v>
      </c>
      <c r="J488" t="s">
        <v>549</v>
      </c>
      <c r="K488" t="s">
        <v>15</v>
      </c>
      <c r="L488" t="str">
        <f t="shared" si="28"/>
        <v>2025</v>
      </c>
      <c r="M488" t="str">
        <f t="shared" si="29"/>
        <v>Jun</v>
      </c>
      <c r="N488" t="str">
        <f t="shared" si="30"/>
        <v>Fri</v>
      </c>
      <c r="O488">
        <f t="shared" si="31"/>
        <v>3</v>
      </c>
      <c r="P488">
        <f>ROUND(G488*H488*VLOOKUP(D488,Table2[#All],2,FALSE),0)</f>
        <v>1691</v>
      </c>
      <c r="Q488">
        <f>Table4[[#This Row],[Quantity]]*Table4[[#This Row],[Unit Price]]</f>
        <v>3075</v>
      </c>
      <c r="R488">
        <f>Table9[[#This Row],[Sales Revenue]]-Table9[[#This Row],[Total cost]]</f>
        <v>1384</v>
      </c>
    </row>
    <row r="489" spans="1:18" x14ac:dyDescent="0.35">
      <c r="A489">
        <v>488</v>
      </c>
      <c r="B489" t="s">
        <v>45</v>
      </c>
      <c r="C489" t="s">
        <v>17</v>
      </c>
      <c r="D489" t="s">
        <v>64</v>
      </c>
      <c r="E489" s="1">
        <v>46006</v>
      </c>
      <c r="F489" s="1">
        <v>46007</v>
      </c>
      <c r="G489">
        <v>7</v>
      </c>
      <c r="H489">
        <v>595</v>
      </c>
      <c r="I489" t="s">
        <v>14</v>
      </c>
      <c r="J489" t="s">
        <v>551</v>
      </c>
      <c r="K489" t="s">
        <v>19</v>
      </c>
      <c r="L489" t="str">
        <f t="shared" si="28"/>
        <v>2025</v>
      </c>
      <c r="M489" t="str">
        <f t="shared" si="29"/>
        <v>Dec</v>
      </c>
      <c r="N489" t="str">
        <f t="shared" si="30"/>
        <v>Mon</v>
      </c>
      <c r="O489">
        <f t="shared" si="31"/>
        <v>1</v>
      </c>
      <c r="P489">
        <f>ROUND(G489*H489*VLOOKUP(D489,Table2[#All],2,FALSE),0)</f>
        <v>2083</v>
      </c>
      <c r="Q489">
        <f>Table4[[#This Row],[Quantity]]*Table4[[#This Row],[Unit Price]]</f>
        <v>4165</v>
      </c>
      <c r="R489">
        <f>Table9[[#This Row],[Sales Revenue]]-Table9[[#This Row],[Total cost]]</f>
        <v>2082</v>
      </c>
    </row>
    <row r="490" spans="1:18" x14ac:dyDescent="0.35">
      <c r="A490">
        <v>489</v>
      </c>
      <c r="B490" t="s">
        <v>47</v>
      </c>
      <c r="C490" t="s">
        <v>31</v>
      </c>
      <c r="D490" t="s">
        <v>50</v>
      </c>
      <c r="E490" s="1">
        <v>45660</v>
      </c>
      <c r="F490" s="1">
        <v>45669</v>
      </c>
      <c r="G490">
        <v>1</v>
      </c>
      <c r="H490">
        <v>669</v>
      </c>
      <c r="I490" t="s">
        <v>14</v>
      </c>
      <c r="J490" t="s">
        <v>551</v>
      </c>
      <c r="K490" t="s">
        <v>19</v>
      </c>
      <c r="L490" t="str">
        <f t="shared" si="28"/>
        <v>2025</v>
      </c>
      <c r="M490" t="str">
        <f t="shared" si="29"/>
        <v>Jan</v>
      </c>
      <c r="N490" t="str">
        <f t="shared" si="30"/>
        <v>Fri</v>
      </c>
      <c r="O490">
        <f t="shared" si="31"/>
        <v>9</v>
      </c>
      <c r="P490">
        <f>ROUND(G490*H490*VLOOKUP(D490,Table2[#All],2,FALSE),0)</f>
        <v>468</v>
      </c>
      <c r="Q490">
        <f>Table4[[#This Row],[Quantity]]*Table4[[#This Row],[Unit Price]]</f>
        <v>669</v>
      </c>
      <c r="R490">
        <f>Table9[[#This Row],[Sales Revenue]]-Table9[[#This Row],[Total cost]]</f>
        <v>201</v>
      </c>
    </row>
    <row r="491" spans="1:18" x14ac:dyDescent="0.35">
      <c r="A491">
        <v>490</v>
      </c>
      <c r="B491" t="s">
        <v>48</v>
      </c>
      <c r="C491" t="s">
        <v>21</v>
      </c>
      <c r="D491" t="s">
        <v>40</v>
      </c>
      <c r="E491" s="1">
        <v>45879</v>
      </c>
      <c r="F491" s="1">
        <v>45882</v>
      </c>
      <c r="G491">
        <v>9</v>
      </c>
      <c r="H491">
        <v>967</v>
      </c>
      <c r="I491" t="s">
        <v>14</v>
      </c>
      <c r="J491" t="s">
        <v>33</v>
      </c>
      <c r="K491" t="s">
        <v>19</v>
      </c>
      <c r="L491" t="str">
        <f t="shared" si="28"/>
        <v>2025</v>
      </c>
      <c r="M491" t="str">
        <f t="shared" si="29"/>
        <v>Aug</v>
      </c>
      <c r="N491" t="str">
        <f t="shared" si="30"/>
        <v>Sun</v>
      </c>
      <c r="O491">
        <f t="shared" si="31"/>
        <v>3</v>
      </c>
      <c r="P491">
        <f>ROUND(G491*H491*VLOOKUP(D491,Table2[#All],2,FALSE),0)</f>
        <v>5657</v>
      </c>
      <c r="Q491">
        <f>Table4[[#This Row],[Quantity]]*Table4[[#This Row],[Unit Price]]</f>
        <v>8703</v>
      </c>
      <c r="R491">
        <f>Table9[[#This Row],[Sales Revenue]]-Table9[[#This Row],[Total cost]]</f>
        <v>3046</v>
      </c>
    </row>
    <row r="492" spans="1:18" x14ac:dyDescent="0.35">
      <c r="A492">
        <v>491</v>
      </c>
      <c r="B492" t="s">
        <v>49</v>
      </c>
      <c r="C492" t="s">
        <v>12</v>
      </c>
      <c r="D492" t="s">
        <v>13</v>
      </c>
      <c r="E492" s="1">
        <v>45759</v>
      </c>
      <c r="F492" s="1">
        <v>45765</v>
      </c>
      <c r="G492">
        <v>5</v>
      </c>
      <c r="H492">
        <v>874</v>
      </c>
      <c r="I492" t="s">
        <v>14</v>
      </c>
      <c r="J492" t="s">
        <v>33</v>
      </c>
      <c r="K492" t="s">
        <v>46</v>
      </c>
      <c r="L492" t="str">
        <f t="shared" si="28"/>
        <v>2025</v>
      </c>
      <c r="M492" t="str">
        <f t="shared" si="29"/>
        <v>Apr</v>
      </c>
      <c r="N492" t="str">
        <f t="shared" si="30"/>
        <v>Sat</v>
      </c>
      <c r="O492">
        <f t="shared" si="31"/>
        <v>6</v>
      </c>
      <c r="P492">
        <f>ROUND(G492*H492*VLOOKUP(D492,Table2[#All],2,FALSE),0)</f>
        <v>3278</v>
      </c>
      <c r="Q492">
        <f>Table4[[#This Row],[Quantity]]*Table4[[#This Row],[Unit Price]]</f>
        <v>4370</v>
      </c>
      <c r="R492">
        <f>Table9[[#This Row],[Sales Revenue]]-Table9[[#This Row],[Total cost]]</f>
        <v>1092</v>
      </c>
    </row>
    <row r="493" spans="1:18" x14ac:dyDescent="0.35">
      <c r="A493">
        <v>492</v>
      </c>
      <c r="B493" t="s">
        <v>51</v>
      </c>
      <c r="C493" t="s">
        <v>24</v>
      </c>
      <c r="D493" t="s">
        <v>38</v>
      </c>
      <c r="E493" s="1">
        <v>45948</v>
      </c>
      <c r="F493" s="1">
        <v>45955</v>
      </c>
      <c r="G493">
        <v>6</v>
      </c>
      <c r="H493">
        <v>124</v>
      </c>
      <c r="I493" t="s">
        <v>28</v>
      </c>
      <c r="J493" t="s">
        <v>551</v>
      </c>
      <c r="K493" t="s">
        <v>46</v>
      </c>
      <c r="L493" t="str">
        <f t="shared" si="28"/>
        <v>2025</v>
      </c>
      <c r="M493" t="str">
        <f t="shared" si="29"/>
        <v>Oct</v>
      </c>
      <c r="N493" t="str">
        <f t="shared" si="30"/>
        <v>Sat</v>
      </c>
      <c r="O493">
        <f t="shared" si="31"/>
        <v>7</v>
      </c>
      <c r="P493">
        <f>ROUND(G493*H493*VLOOKUP(D493,Table2[#All],2,FALSE),0)</f>
        <v>372</v>
      </c>
      <c r="Q493">
        <f>Table4[[#This Row],[Quantity]]*Table4[[#This Row],[Unit Price]]</f>
        <v>744</v>
      </c>
      <c r="R493">
        <f>Table9[[#This Row],[Sales Revenue]]-Table9[[#This Row],[Total cost]]</f>
        <v>372</v>
      </c>
    </row>
    <row r="494" spans="1:18" x14ac:dyDescent="0.35">
      <c r="A494">
        <v>493</v>
      </c>
      <c r="B494" t="s">
        <v>53</v>
      </c>
      <c r="C494" t="s">
        <v>17</v>
      </c>
      <c r="D494" t="s">
        <v>44</v>
      </c>
      <c r="E494" s="1">
        <v>45956</v>
      </c>
      <c r="F494" s="1">
        <v>45962</v>
      </c>
      <c r="G494">
        <v>6</v>
      </c>
      <c r="H494">
        <v>894</v>
      </c>
      <c r="I494" t="s">
        <v>28</v>
      </c>
      <c r="J494" t="s">
        <v>33</v>
      </c>
      <c r="K494" t="s">
        <v>15</v>
      </c>
      <c r="L494" t="str">
        <f t="shared" si="28"/>
        <v>2025</v>
      </c>
      <c r="M494" t="str">
        <f t="shared" si="29"/>
        <v>Oct</v>
      </c>
      <c r="N494" t="str">
        <f t="shared" si="30"/>
        <v>Sun</v>
      </c>
      <c r="O494">
        <f t="shared" si="31"/>
        <v>6</v>
      </c>
      <c r="P494">
        <f>ROUND(G494*H494*VLOOKUP(D494,Table2[#All],2,FALSE),0)</f>
        <v>3218</v>
      </c>
      <c r="Q494">
        <f>Table4[[#This Row],[Quantity]]*Table4[[#This Row],[Unit Price]]</f>
        <v>5364</v>
      </c>
      <c r="R494">
        <f>Table9[[#This Row],[Sales Revenue]]-Table9[[#This Row],[Total cost]]</f>
        <v>2146</v>
      </c>
    </row>
    <row r="495" spans="1:18" x14ac:dyDescent="0.35">
      <c r="A495">
        <v>494</v>
      </c>
      <c r="B495" t="s">
        <v>55</v>
      </c>
      <c r="C495" t="s">
        <v>21</v>
      </c>
      <c r="D495" t="s">
        <v>54</v>
      </c>
      <c r="E495" s="1">
        <v>45800</v>
      </c>
      <c r="F495" s="1">
        <v>45803</v>
      </c>
      <c r="G495">
        <v>4</v>
      </c>
      <c r="H495">
        <v>740</v>
      </c>
      <c r="I495" t="s">
        <v>14</v>
      </c>
      <c r="J495" t="s">
        <v>549</v>
      </c>
      <c r="K495" t="s">
        <v>29</v>
      </c>
      <c r="L495" t="str">
        <f t="shared" si="28"/>
        <v>2025</v>
      </c>
      <c r="M495" t="str">
        <f t="shared" si="29"/>
        <v>May</v>
      </c>
      <c r="N495" t="str">
        <f t="shared" si="30"/>
        <v>Fri</v>
      </c>
      <c r="O495">
        <f t="shared" si="31"/>
        <v>3</v>
      </c>
      <c r="P495">
        <f>ROUND(G495*H495*VLOOKUP(D495,Table2[#All],2,FALSE),0)</f>
        <v>2072</v>
      </c>
      <c r="Q495">
        <f>Table4[[#This Row],[Quantity]]*Table4[[#This Row],[Unit Price]]</f>
        <v>2960</v>
      </c>
      <c r="R495">
        <f>Table9[[#This Row],[Sales Revenue]]-Table9[[#This Row],[Total cost]]</f>
        <v>888</v>
      </c>
    </row>
    <row r="496" spans="1:18" x14ac:dyDescent="0.35">
      <c r="A496">
        <v>495</v>
      </c>
      <c r="B496" t="s">
        <v>57</v>
      </c>
      <c r="C496" t="s">
        <v>31</v>
      </c>
      <c r="D496" t="s">
        <v>50</v>
      </c>
      <c r="E496" s="1">
        <v>45916</v>
      </c>
      <c r="F496" s="1">
        <v>45919</v>
      </c>
      <c r="G496">
        <v>10</v>
      </c>
      <c r="H496">
        <v>741</v>
      </c>
      <c r="I496" t="s">
        <v>28</v>
      </c>
      <c r="J496" t="s">
        <v>547</v>
      </c>
      <c r="K496" t="s">
        <v>46</v>
      </c>
      <c r="L496" t="str">
        <f t="shared" si="28"/>
        <v>2025</v>
      </c>
      <c r="M496" t="str">
        <f t="shared" si="29"/>
        <v>Sep</v>
      </c>
      <c r="N496" t="str">
        <f t="shared" si="30"/>
        <v>Tue</v>
      </c>
      <c r="O496">
        <f t="shared" si="31"/>
        <v>3</v>
      </c>
      <c r="P496">
        <f>ROUND(G496*H496*VLOOKUP(D496,Table2[#All],2,FALSE),0)</f>
        <v>5187</v>
      </c>
      <c r="Q496">
        <f>Table4[[#This Row],[Quantity]]*Table4[[#This Row],[Unit Price]]</f>
        <v>7410</v>
      </c>
      <c r="R496">
        <f>Table9[[#This Row],[Sales Revenue]]-Table9[[#This Row],[Total cost]]</f>
        <v>2223</v>
      </c>
    </row>
    <row r="497" spans="1:18" x14ac:dyDescent="0.35">
      <c r="A497">
        <v>496</v>
      </c>
      <c r="B497" t="s">
        <v>43</v>
      </c>
      <c r="C497" t="s">
        <v>12</v>
      </c>
      <c r="D497" t="s">
        <v>13</v>
      </c>
      <c r="E497" s="1">
        <v>45709</v>
      </c>
      <c r="F497" s="1">
        <v>45718</v>
      </c>
      <c r="G497">
        <v>1</v>
      </c>
      <c r="H497">
        <v>474</v>
      </c>
      <c r="I497" t="s">
        <v>28</v>
      </c>
      <c r="J497" t="s">
        <v>33</v>
      </c>
      <c r="K497" t="s">
        <v>29</v>
      </c>
      <c r="L497" t="str">
        <f t="shared" si="28"/>
        <v>2025</v>
      </c>
      <c r="M497" t="str">
        <f t="shared" si="29"/>
        <v>Feb</v>
      </c>
      <c r="N497" t="str">
        <f t="shared" si="30"/>
        <v>Fri</v>
      </c>
      <c r="O497">
        <f t="shared" si="31"/>
        <v>9</v>
      </c>
      <c r="P497">
        <f>ROUND(G497*H497*VLOOKUP(D497,Table2[#All],2,FALSE),0)</f>
        <v>356</v>
      </c>
      <c r="Q497">
        <f>Table4[[#This Row],[Quantity]]*Table4[[#This Row],[Unit Price]]</f>
        <v>474</v>
      </c>
      <c r="R497">
        <f>Table9[[#This Row],[Sales Revenue]]-Table9[[#This Row],[Total cost]]</f>
        <v>118</v>
      </c>
    </row>
    <row r="498" spans="1:18" x14ac:dyDescent="0.35">
      <c r="A498">
        <v>497</v>
      </c>
      <c r="B498" t="s">
        <v>59</v>
      </c>
      <c r="C498" t="s">
        <v>31</v>
      </c>
      <c r="D498" t="s">
        <v>76</v>
      </c>
      <c r="E498" s="1">
        <v>45691</v>
      </c>
      <c r="F498" s="1">
        <v>45696</v>
      </c>
      <c r="G498">
        <v>7</v>
      </c>
      <c r="H498">
        <v>811</v>
      </c>
      <c r="I498" t="s">
        <v>28</v>
      </c>
      <c r="J498" t="s">
        <v>550</v>
      </c>
      <c r="K498" t="s">
        <v>15</v>
      </c>
      <c r="L498" t="str">
        <f t="shared" si="28"/>
        <v>2025</v>
      </c>
      <c r="M498" t="str">
        <f t="shared" si="29"/>
        <v>Feb</v>
      </c>
      <c r="N498" t="str">
        <f t="shared" si="30"/>
        <v>Mon</v>
      </c>
      <c r="O498">
        <f t="shared" si="31"/>
        <v>5</v>
      </c>
      <c r="P498">
        <f>ROUND(G498*H498*VLOOKUP(D498,Table2[#All],2,FALSE),0)</f>
        <v>4258</v>
      </c>
      <c r="Q498">
        <f>Table4[[#This Row],[Quantity]]*Table4[[#This Row],[Unit Price]]</f>
        <v>5677</v>
      </c>
      <c r="R498">
        <f>Table9[[#This Row],[Sales Revenue]]-Table9[[#This Row],[Total cost]]</f>
        <v>1419</v>
      </c>
    </row>
    <row r="499" spans="1:18" x14ac:dyDescent="0.35">
      <c r="A499">
        <v>498</v>
      </c>
      <c r="B499" t="s">
        <v>61</v>
      </c>
      <c r="C499" t="s">
        <v>24</v>
      </c>
      <c r="D499" t="s">
        <v>25</v>
      </c>
      <c r="E499" s="1">
        <v>45741</v>
      </c>
      <c r="F499" s="1">
        <v>45745</v>
      </c>
      <c r="G499">
        <v>4</v>
      </c>
      <c r="H499">
        <v>247</v>
      </c>
      <c r="I499" t="s">
        <v>14</v>
      </c>
      <c r="J499" t="s">
        <v>33</v>
      </c>
      <c r="K499" t="s">
        <v>46</v>
      </c>
      <c r="L499" t="str">
        <f t="shared" si="28"/>
        <v>2025</v>
      </c>
      <c r="M499" t="str">
        <f t="shared" si="29"/>
        <v>Mar</v>
      </c>
      <c r="N499" t="str">
        <f t="shared" si="30"/>
        <v>Tue</v>
      </c>
      <c r="O499">
        <f t="shared" si="31"/>
        <v>4</v>
      </c>
      <c r="P499">
        <f>ROUND(G499*H499*VLOOKUP(D499,Table2[#All],2,FALSE),0)</f>
        <v>543</v>
      </c>
      <c r="Q499">
        <f>Table4[[#This Row],[Quantity]]*Table4[[#This Row],[Unit Price]]</f>
        <v>988</v>
      </c>
      <c r="R499">
        <f>Table9[[#This Row],[Sales Revenue]]-Table9[[#This Row],[Total cost]]</f>
        <v>445</v>
      </c>
    </row>
    <row r="500" spans="1:18" x14ac:dyDescent="0.35">
      <c r="A500">
        <v>499</v>
      </c>
      <c r="B500" t="s">
        <v>62</v>
      </c>
      <c r="C500" t="s">
        <v>31</v>
      </c>
      <c r="D500" t="s">
        <v>32</v>
      </c>
      <c r="E500" s="1">
        <v>45741</v>
      </c>
      <c r="F500" s="1">
        <v>45752</v>
      </c>
      <c r="G500">
        <v>3</v>
      </c>
      <c r="H500">
        <v>774</v>
      </c>
      <c r="I500" t="s">
        <v>28</v>
      </c>
      <c r="J500" t="s">
        <v>547</v>
      </c>
      <c r="K500" t="s">
        <v>19</v>
      </c>
      <c r="L500" t="str">
        <f t="shared" si="28"/>
        <v>2025</v>
      </c>
      <c r="M500" t="str">
        <f t="shared" si="29"/>
        <v>Mar</v>
      </c>
      <c r="N500" t="str">
        <f t="shared" si="30"/>
        <v>Tue</v>
      </c>
      <c r="O500">
        <f t="shared" si="31"/>
        <v>11</v>
      </c>
      <c r="P500">
        <f>ROUND(G500*H500*VLOOKUP(D500,Table2[#All],2,FALSE),0)</f>
        <v>1742</v>
      </c>
      <c r="Q500">
        <f>Table4[[#This Row],[Quantity]]*Table4[[#This Row],[Unit Price]]</f>
        <v>2322</v>
      </c>
      <c r="R500">
        <f>Table9[[#This Row],[Sales Revenue]]-Table9[[#This Row],[Total cost]]</f>
        <v>580</v>
      </c>
    </row>
    <row r="501" spans="1:18" x14ac:dyDescent="0.35">
      <c r="A501">
        <v>500</v>
      </c>
      <c r="B501" t="s">
        <v>63</v>
      </c>
      <c r="C501" t="s">
        <v>21</v>
      </c>
      <c r="D501" t="s">
        <v>83</v>
      </c>
      <c r="E501" s="1">
        <v>45753</v>
      </c>
      <c r="F501" s="1">
        <v>45759</v>
      </c>
      <c r="G501">
        <v>5</v>
      </c>
      <c r="H501">
        <v>63</v>
      </c>
      <c r="I501" t="s">
        <v>14</v>
      </c>
      <c r="J501" t="s">
        <v>549</v>
      </c>
      <c r="K501" t="s">
        <v>46</v>
      </c>
      <c r="L501" t="str">
        <f t="shared" si="28"/>
        <v>2025</v>
      </c>
      <c r="M501" t="str">
        <f t="shared" si="29"/>
        <v>Apr</v>
      </c>
      <c r="N501" t="str">
        <f t="shared" si="30"/>
        <v>Sun</v>
      </c>
      <c r="O501">
        <f t="shared" si="31"/>
        <v>6</v>
      </c>
      <c r="P501">
        <f>ROUND(G501*H501*VLOOKUP(D501,Table2[#All],2,FALSE),0)</f>
        <v>252</v>
      </c>
      <c r="Q501">
        <f>Table4[[#This Row],[Quantity]]*Table4[[#This Row],[Unit Price]]</f>
        <v>315</v>
      </c>
      <c r="R501">
        <f>Table9[[#This Row],[Sales Revenue]]-Table9[[#This Row],[Total cost]]</f>
        <v>63</v>
      </c>
    </row>
    <row r="502" spans="1:18" x14ac:dyDescent="0.35">
      <c r="A502">
        <v>501</v>
      </c>
      <c r="B502" t="s">
        <v>65</v>
      </c>
      <c r="C502" t="s">
        <v>31</v>
      </c>
      <c r="D502" t="s">
        <v>32</v>
      </c>
      <c r="E502" s="1">
        <v>45764</v>
      </c>
      <c r="F502" s="1">
        <v>45770</v>
      </c>
      <c r="G502">
        <v>1</v>
      </c>
      <c r="H502">
        <v>30</v>
      </c>
      <c r="I502" t="s">
        <v>28</v>
      </c>
      <c r="J502" t="s">
        <v>33</v>
      </c>
      <c r="K502" t="s">
        <v>15</v>
      </c>
      <c r="L502" t="str">
        <f t="shared" si="28"/>
        <v>2025</v>
      </c>
      <c r="M502" t="str">
        <f t="shared" si="29"/>
        <v>Apr</v>
      </c>
      <c r="N502" t="str">
        <f t="shared" si="30"/>
        <v>Thu</v>
      </c>
      <c r="O502">
        <f t="shared" si="31"/>
        <v>6</v>
      </c>
      <c r="P502">
        <f>ROUND(G502*H502*VLOOKUP(D502,Table2[#All],2,FALSE),0)</f>
        <v>23</v>
      </c>
      <c r="Q502">
        <f>Table4[[#This Row],[Quantity]]*Table4[[#This Row],[Unit Price]]</f>
        <v>30</v>
      </c>
      <c r="R502">
        <f>Table9[[#This Row],[Sales Revenue]]-Table9[[#This Row],[Total cost]]</f>
        <v>7</v>
      </c>
    </row>
    <row r="503" spans="1:18" x14ac:dyDescent="0.35">
      <c r="A503">
        <v>502</v>
      </c>
      <c r="B503" t="s">
        <v>66</v>
      </c>
      <c r="C503" t="s">
        <v>12</v>
      </c>
      <c r="D503" t="s">
        <v>13</v>
      </c>
      <c r="E503" s="1">
        <v>45931</v>
      </c>
      <c r="F503" s="1">
        <v>45933</v>
      </c>
      <c r="G503">
        <v>7</v>
      </c>
      <c r="H503">
        <v>149</v>
      </c>
      <c r="I503" t="s">
        <v>28</v>
      </c>
      <c r="J503" t="s">
        <v>551</v>
      </c>
      <c r="K503" t="s">
        <v>29</v>
      </c>
      <c r="L503" t="str">
        <f t="shared" si="28"/>
        <v>2025</v>
      </c>
      <c r="M503" t="str">
        <f t="shared" si="29"/>
        <v>Oct</v>
      </c>
      <c r="N503" t="str">
        <f t="shared" si="30"/>
        <v>Wed</v>
      </c>
      <c r="O503">
        <f t="shared" si="31"/>
        <v>2</v>
      </c>
      <c r="P503">
        <f>ROUND(G503*H503*VLOOKUP(D503,Table2[#All],2,FALSE),0)</f>
        <v>782</v>
      </c>
      <c r="Q503">
        <f>Table4[[#This Row],[Quantity]]*Table4[[#This Row],[Unit Price]]</f>
        <v>1043</v>
      </c>
      <c r="R503">
        <f>Table9[[#This Row],[Sales Revenue]]-Table9[[#This Row],[Total cost]]</f>
        <v>261</v>
      </c>
    </row>
    <row r="504" spans="1:18" x14ac:dyDescent="0.35">
      <c r="A504">
        <v>503</v>
      </c>
      <c r="B504" t="s">
        <v>67</v>
      </c>
      <c r="C504" t="s">
        <v>31</v>
      </c>
      <c r="D504" t="s">
        <v>42</v>
      </c>
      <c r="E504" s="1">
        <v>45662</v>
      </c>
      <c r="F504" s="1">
        <v>45663</v>
      </c>
      <c r="G504">
        <v>4</v>
      </c>
      <c r="H504">
        <v>212</v>
      </c>
      <c r="I504" t="s">
        <v>14</v>
      </c>
      <c r="J504" t="s">
        <v>550</v>
      </c>
      <c r="K504" t="s">
        <v>15</v>
      </c>
      <c r="L504" t="str">
        <f t="shared" si="28"/>
        <v>2025</v>
      </c>
      <c r="M504" t="str">
        <f t="shared" si="29"/>
        <v>Jan</v>
      </c>
      <c r="N504" t="str">
        <f t="shared" si="30"/>
        <v>Sun</v>
      </c>
      <c r="O504">
        <f t="shared" si="31"/>
        <v>1</v>
      </c>
      <c r="P504">
        <f>ROUND(G504*H504*VLOOKUP(D504,Table2[#All],2,FALSE),0)</f>
        <v>551</v>
      </c>
      <c r="Q504">
        <f>Table4[[#This Row],[Quantity]]*Table4[[#This Row],[Unit Price]]</f>
        <v>848</v>
      </c>
      <c r="R504">
        <f>Table9[[#This Row],[Sales Revenue]]-Table9[[#This Row],[Total cost]]</f>
        <v>297</v>
      </c>
    </row>
    <row r="505" spans="1:18" x14ac:dyDescent="0.35">
      <c r="A505">
        <v>504</v>
      </c>
      <c r="B505" t="s">
        <v>68</v>
      </c>
      <c r="C505" t="s">
        <v>24</v>
      </c>
      <c r="D505" t="s">
        <v>70</v>
      </c>
      <c r="E505" s="1">
        <v>45669</v>
      </c>
      <c r="F505" s="1">
        <v>45684</v>
      </c>
      <c r="G505">
        <v>10</v>
      </c>
      <c r="H505">
        <v>639</v>
      </c>
      <c r="I505" t="s">
        <v>28</v>
      </c>
      <c r="J505" t="s">
        <v>547</v>
      </c>
      <c r="K505" t="s">
        <v>46</v>
      </c>
      <c r="L505" t="str">
        <f t="shared" si="28"/>
        <v>2025</v>
      </c>
      <c r="M505" t="str">
        <f t="shared" si="29"/>
        <v>Jan</v>
      </c>
      <c r="N505" t="str">
        <f t="shared" si="30"/>
        <v>Sun</v>
      </c>
      <c r="O505">
        <f t="shared" si="31"/>
        <v>15</v>
      </c>
      <c r="P505">
        <f>ROUND(G505*H505*VLOOKUP(D505,Table2[#All],2,FALSE),0)</f>
        <v>3515</v>
      </c>
      <c r="Q505">
        <f>Table4[[#This Row],[Quantity]]*Table4[[#This Row],[Unit Price]]</f>
        <v>6390</v>
      </c>
      <c r="R505">
        <f>Table9[[#This Row],[Sales Revenue]]-Table9[[#This Row],[Total cost]]</f>
        <v>2875</v>
      </c>
    </row>
    <row r="506" spans="1:18" x14ac:dyDescent="0.35">
      <c r="A506">
        <v>505</v>
      </c>
      <c r="B506" t="s">
        <v>69</v>
      </c>
      <c r="C506" t="s">
        <v>17</v>
      </c>
      <c r="D506" t="s">
        <v>44</v>
      </c>
      <c r="E506" s="1">
        <v>45682</v>
      </c>
      <c r="F506" s="1">
        <v>45683</v>
      </c>
      <c r="G506">
        <v>7</v>
      </c>
      <c r="H506">
        <v>785</v>
      </c>
      <c r="I506" t="s">
        <v>14</v>
      </c>
      <c r="J506" t="s">
        <v>547</v>
      </c>
      <c r="K506" t="s">
        <v>19</v>
      </c>
      <c r="L506" t="str">
        <f t="shared" si="28"/>
        <v>2025</v>
      </c>
      <c r="M506" t="str">
        <f t="shared" si="29"/>
        <v>Jan</v>
      </c>
      <c r="N506" t="str">
        <f t="shared" si="30"/>
        <v>Sat</v>
      </c>
      <c r="O506">
        <f t="shared" si="31"/>
        <v>1</v>
      </c>
      <c r="P506">
        <f>ROUND(G506*H506*VLOOKUP(D506,Table2[#All],2,FALSE),0)</f>
        <v>3297</v>
      </c>
      <c r="Q506">
        <f>Table4[[#This Row],[Quantity]]*Table4[[#This Row],[Unit Price]]</f>
        <v>5495</v>
      </c>
      <c r="R506">
        <f>Table9[[#This Row],[Sales Revenue]]-Table9[[#This Row],[Total cost]]</f>
        <v>2198</v>
      </c>
    </row>
    <row r="507" spans="1:18" x14ac:dyDescent="0.35">
      <c r="A507">
        <v>506</v>
      </c>
      <c r="B507" t="s">
        <v>71</v>
      </c>
      <c r="C507" t="s">
        <v>21</v>
      </c>
      <c r="D507" t="s">
        <v>54</v>
      </c>
      <c r="E507" s="1">
        <v>45915</v>
      </c>
      <c r="F507" s="1">
        <v>45918</v>
      </c>
      <c r="G507">
        <v>8</v>
      </c>
      <c r="H507">
        <v>656</v>
      </c>
      <c r="I507" t="s">
        <v>14</v>
      </c>
      <c r="J507" t="s">
        <v>551</v>
      </c>
      <c r="K507" t="s">
        <v>46</v>
      </c>
      <c r="L507" t="str">
        <f t="shared" si="28"/>
        <v>2025</v>
      </c>
      <c r="M507" t="str">
        <f t="shared" si="29"/>
        <v>Sep</v>
      </c>
      <c r="N507" t="str">
        <f t="shared" si="30"/>
        <v>Mon</v>
      </c>
      <c r="O507">
        <f t="shared" si="31"/>
        <v>3</v>
      </c>
      <c r="P507">
        <f>ROUND(G507*H507*VLOOKUP(D507,Table2[#All],2,FALSE),0)</f>
        <v>3674</v>
      </c>
      <c r="Q507">
        <f>Table4[[#This Row],[Quantity]]*Table4[[#This Row],[Unit Price]]</f>
        <v>5248</v>
      </c>
      <c r="R507">
        <f>Table9[[#This Row],[Sales Revenue]]-Table9[[#This Row],[Total cost]]</f>
        <v>1574</v>
      </c>
    </row>
    <row r="508" spans="1:18" x14ac:dyDescent="0.35">
      <c r="A508">
        <v>507</v>
      </c>
      <c r="B508" t="s">
        <v>72</v>
      </c>
      <c r="C508" t="s">
        <v>21</v>
      </c>
      <c r="D508" t="s">
        <v>83</v>
      </c>
      <c r="E508" s="1">
        <v>45691</v>
      </c>
      <c r="F508" s="1">
        <v>45699</v>
      </c>
      <c r="G508">
        <v>3</v>
      </c>
      <c r="H508">
        <v>703</v>
      </c>
      <c r="I508" t="s">
        <v>14</v>
      </c>
      <c r="J508" t="s">
        <v>547</v>
      </c>
      <c r="K508" t="s">
        <v>29</v>
      </c>
      <c r="L508" t="str">
        <f t="shared" si="28"/>
        <v>2025</v>
      </c>
      <c r="M508" t="str">
        <f t="shared" si="29"/>
        <v>Feb</v>
      </c>
      <c r="N508" t="str">
        <f t="shared" si="30"/>
        <v>Mon</v>
      </c>
      <c r="O508">
        <f t="shared" si="31"/>
        <v>8</v>
      </c>
      <c r="P508">
        <f>ROUND(G508*H508*VLOOKUP(D508,Table2[#All],2,FALSE),0)</f>
        <v>1687</v>
      </c>
      <c r="Q508">
        <f>Table4[[#This Row],[Quantity]]*Table4[[#This Row],[Unit Price]]</f>
        <v>2109</v>
      </c>
      <c r="R508">
        <f>Table9[[#This Row],[Sales Revenue]]-Table9[[#This Row],[Total cost]]</f>
        <v>422</v>
      </c>
    </row>
    <row r="509" spans="1:18" x14ac:dyDescent="0.35">
      <c r="A509">
        <v>508</v>
      </c>
      <c r="B509" t="s">
        <v>73</v>
      </c>
      <c r="C509" t="s">
        <v>17</v>
      </c>
      <c r="D509" t="s">
        <v>18</v>
      </c>
      <c r="E509" s="1">
        <v>45936</v>
      </c>
      <c r="F509" s="1">
        <v>45940</v>
      </c>
      <c r="G509">
        <v>3</v>
      </c>
      <c r="H509">
        <v>908</v>
      </c>
      <c r="I509" t="s">
        <v>28</v>
      </c>
      <c r="J509" t="s">
        <v>547</v>
      </c>
      <c r="K509" t="s">
        <v>15</v>
      </c>
      <c r="L509" t="str">
        <f t="shared" si="28"/>
        <v>2025</v>
      </c>
      <c r="M509" t="str">
        <f t="shared" si="29"/>
        <v>Oct</v>
      </c>
      <c r="N509" t="str">
        <f t="shared" si="30"/>
        <v>Mon</v>
      </c>
      <c r="O509">
        <f t="shared" si="31"/>
        <v>4</v>
      </c>
      <c r="P509">
        <f>ROUND(G509*H509*VLOOKUP(D509,Table2[#All],2,FALSE),0)</f>
        <v>1362</v>
      </c>
      <c r="Q509">
        <f>Table4[[#This Row],[Quantity]]*Table4[[#This Row],[Unit Price]]</f>
        <v>2724</v>
      </c>
      <c r="R509">
        <f>Table9[[#This Row],[Sales Revenue]]-Table9[[#This Row],[Total cost]]</f>
        <v>1362</v>
      </c>
    </row>
    <row r="510" spans="1:18" x14ac:dyDescent="0.35">
      <c r="A510">
        <v>509</v>
      </c>
      <c r="B510" t="s">
        <v>74</v>
      </c>
      <c r="C510" t="s">
        <v>31</v>
      </c>
      <c r="D510" t="s">
        <v>50</v>
      </c>
      <c r="E510" s="1">
        <v>45949</v>
      </c>
      <c r="F510" s="1">
        <v>45961</v>
      </c>
      <c r="G510">
        <v>7</v>
      </c>
      <c r="H510">
        <v>50</v>
      </c>
      <c r="I510" t="s">
        <v>28</v>
      </c>
      <c r="J510" t="s">
        <v>550</v>
      </c>
      <c r="K510" t="s">
        <v>29</v>
      </c>
      <c r="L510" t="str">
        <f t="shared" si="28"/>
        <v>2025</v>
      </c>
      <c r="M510" t="str">
        <f t="shared" si="29"/>
        <v>Oct</v>
      </c>
      <c r="N510" t="str">
        <f t="shared" si="30"/>
        <v>Sun</v>
      </c>
      <c r="O510">
        <f t="shared" si="31"/>
        <v>12</v>
      </c>
      <c r="P510">
        <f>ROUND(G510*H510*VLOOKUP(D510,Table2[#All],2,FALSE),0)</f>
        <v>245</v>
      </c>
      <c r="Q510">
        <f>Table4[[#This Row],[Quantity]]*Table4[[#This Row],[Unit Price]]</f>
        <v>350</v>
      </c>
      <c r="R510">
        <f>Table9[[#This Row],[Sales Revenue]]-Table9[[#This Row],[Total cost]]</f>
        <v>105</v>
      </c>
    </row>
    <row r="511" spans="1:18" x14ac:dyDescent="0.35">
      <c r="A511">
        <v>510</v>
      </c>
      <c r="B511" t="s">
        <v>75</v>
      </c>
      <c r="C511" t="s">
        <v>21</v>
      </c>
      <c r="D511" t="s">
        <v>54</v>
      </c>
      <c r="E511" s="1">
        <v>45804</v>
      </c>
      <c r="F511" s="1">
        <v>45812</v>
      </c>
      <c r="G511">
        <v>10</v>
      </c>
      <c r="H511">
        <v>723</v>
      </c>
      <c r="I511" t="s">
        <v>28</v>
      </c>
      <c r="J511" t="s">
        <v>549</v>
      </c>
      <c r="K511" t="s">
        <v>29</v>
      </c>
      <c r="L511" t="str">
        <f t="shared" si="28"/>
        <v>2025</v>
      </c>
      <c r="M511" t="str">
        <f t="shared" si="29"/>
        <v>May</v>
      </c>
      <c r="N511" t="str">
        <f t="shared" si="30"/>
        <v>Tue</v>
      </c>
      <c r="O511">
        <f t="shared" si="31"/>
        <v>8</v>
      </c>
      <c r="P511">
        <f>ROUND(G511*H511*VLOOKUP(D511,Table2[#All],2,FALSE),0)</f>
        <v>5061</v>
      </c>
      <c r="Q511">
        <f>Table4[[#This Row],[Quantity]]*Table4[[#This Row],[Unit Price]]</f>
        <v>7230</v>
      </c>
      <c r="R511">
        <f>Table9[[#This Row],[Sales Revenue]]-Table9[[#This Row],[Total cost]]</f>
        <v>2169</v>
      </c>
    </row>
    <row r="512" spans="1:18" x14ac:dyDescent="0.35">
      <c r="A512">
        <v>511</v>
      </c>
      <c r="B512" t="s">
        <v>77</v>
      </c>
      <c r="C512" t="s">
        <v>21</v>
      </c>
      <c r="D512" t="s">
        <v>54</v>
      </c>
      <c r="E512" s="1">
        <v>45967</v>
      </c>
      <c r="F512" s="1">
        <v>45973</v>
      </c>
      <c r="G512">
        <v>7</v>
      </c>
      <c r="H512">
        <v>568</v>
      </c>
      <c r="I512" t="s">
        <v>28</v>
      </c>
      <c r="J512" t="s">
        <v>547</v>
      </c>
      <c r="K512" t="s">
        <v>46</v>
      </c>
      <c r="L512" t="str">
        <f t="shared" si="28"/>
        <v>2025</v>
      </c>
      <c r="M512" t="str">
        <f t="shared" si="29"/>
        <v>Nov</v>
      </c>
      <c r="N512" t="str">
        <f t="shared" si="30"/>
        <v>Thu</v>
      </c>
      <c r="O512">
        <f t="shared" si="31"/>
        <v>6</v>
      </c>
      <c r="P512">
        <f>ROUND(G512*H512*VLOOKUP(D512,Table2[#All],2,FALSE),0)</f>
        <v>2783</v>
      </c>
      <c r="Q512">
        <f>Table4[[#This Row],[Quantity]]*Table4[[#This Row],[Unit Price]]</f>
        <v>3976</v>
      </c>
      <c r="R512">
        <f>Table9[[#This Row],[Sales Revenue]]-Table9[[#This Row],[Total cost]]</f>
        <v>1193</v>
      </c>
    </row>
    <row r="513" spans="1:18" x14ac:dyDescent="0.35">
      <c r="A513">
        <v>512</v>
      </c>
      <c r="B513" t="s">
        <v>78</v>
      </c>
      <c r="C513" t="s">
        <v>21</v>
      </c>
      <c r="D513" t="s">
        <v>83</v>
      </c>
      <c r="E513" s="1">
        <v>45972</v>
      </c>
      <c r="F513" s="1">
        <v>45987</v>
      </c>
      <c r="G513">
        <v>6</v>
      </c>
      <c r="H513">
        <v>250</v>
      </c>
      <c r="I513" t="s">
        <v>28</v>
      </c>
      <c r="J513" t="s">
        <v>550</v>
      </c>
      <c r="K513" t="s">
        <v>29</v>
      </c>
      <c r="L513" t="str">
        <f t="shared" si="28"/>
        <v>2025</v>
      </c>
      <c r="M513" t="str">
        <f t="shared" si="29"/>
        <v>Nov</v>
      </c>
      <c r="N513" t="str">
        <f t="shared" si="30"/>
        <v>Tue</v>
      </c>
      <c r="O513">
        <f t="shared" si="31"/>
        <v>15</v>
      </c>
      <c r="P513">
        <f>ROUND(G513*H513*VLOOKUP(D513,Table2[#All],2,FALSE),0)</f>
        <v>1200</v>
      </c>
      <c r="Q513">
        <f>Table4[[#This Row],[Quantity]]*Table4[[#This Row],[Unit Price]]</f>
        <v>1500</v>
      </c>
      <c r="R513">
        <f>Table9[[#This Row],[Sales Revenue]]-Table9[[#This Row],[Total cost]]</f>
        <v>300</v>
      </c>
    </row>
    <row r="514" spans="1:18" x14ac:dyDescent="0.35">
      <c r="A514">
        <v>513</v>
      </c>
      <c r="B514" t="s">
        <v>80</v>
      </c>
      <c r="C514" t="s">
        <v>12</v>
      </c>
      <c r="D514" t="s">
        <v>58</v>
      </c>
      <c r="E514" s="1">
        <v>45693</v>
      </c>
      <c r="F514" s="1">
        <v>45694</v>
      </c>
      <c r="G514">
        <v>4</v>
      </c>
      <c r="H514">
        <v>572</v>
      </c>
      <c r="I514" t="s">
        <v>14</v>
      </c>
      <c r="J514" t="s">
        <v>550</v>
      </c>
      <c r="K514" t="s">
        <v>29</v>
      </c>
      <c r="L514" t="str">
        <f t="shared" ref="L514:L556" si="32">TEXT(E514,"yyyy")</f>
        <v>2025</v>
      </c>
      <c r="M514" t="str">
        <f t="shared" ref="M514:M556" si="33">TEXT(E514,"mmm")</f>
        <v>Feb</v>
      </c>
      <c r="N514" t="str">
        <f t="shared" ref="N514:N556" si="34">TEXT(E514,"DDD")</f>
        <v>Wed</v>
      </c>
      <c r="O514">
        <f t="shared" ref="O514:O556" si="35">DATEDIF(E514,F514,"D")</f>
        <v>1</v>
      </c>
      <c r="P514">
        <f>ROUND(G514*H514*VLOOKUP(D514,Table2[#All],2,FALSE),0)</f>
        <v>1945</v>
      </c>
      <c r="Q514">
        <f>Table4[[#This Row],[Quantity]]*Table4[[#This Row],[Unit Price]]</f>
        <v>2288</v>
      </c>
      <c r="R514">
        <f>Table9[[#This Row],[Sales Revenue]]-Table9[[#This Row],[Total cost]]</f>
        <v>343</v>
      </c>
    </row>
    <row r="515" spans="1:18" x14ac:dyDescent="0.35">
      <c r="A515">
        <v>514</v>
      </c>
      <c r="B515" t="s">
        <v>81</v>
      </c>
      <c r="C515" t="s">
        <v>31</v>
      </c>
      <c r="D515" t="s">
        <v>42</v>
      </c>
      <c r="E515" s="1">
        <v>45678</v>
      </c>
      <c r="F515" s="1">
        <v>45692</v>
      </c>
      <c r="G515">
        <v>8</v>
      </c>
      <c r="H515">
        <v>849</v>
      </c>
      <c r="I515" t="s">
        <v>28</v>
      </c>
      <c r="J515" t="s">
        <v>551</v>
      </c>
      <c r="K515" t="s">
        <v>19</v>
      </c>
      <c r="L515" t="str">
        <f t="shared" si="32"/>
        <v>2025</v>
      </c>
      <c r="M515" t="str">
        <f t="shared" si="33"/>
        <v>Jan</v>
      </c>
      <c r="N515" t="str">
        <f t="shared" si="34"/>
        <v>Tue</v>
      </c>
      <c r="O515">
        <f t="shared" si="35"/>
        <v>14</v>
      </c>
      <c r="P515">
        <f>ROUND(G515*H515*VLOOKUP(D515,Table2[#All],2,FALSE),0)</f>
        <v>4415</v>
      </c>
      <c r="Q515">
        <f>Table4[[#This Row],[Quantity]]*Table4[[#This Row],[Unit Price]]</f>
        <v>6792</v>
      </c>
      <c r="R515">
        <f>Table9[[#This Row],[Sales Revenue]]-Table9[[#This Row],[Total cost]]</f>
        <v>2377</v>
      </c>
    </row>
    <row r="516" spans="1:18" x14ac:dyDescent="0.35">
      <c r="A516">
        <v>515</v>
      </c>
      <c r="B516" t="s">
        <v>82</v>
      </c>
      <c r="C516" t="s">
        <v>24</v>
      </c>
      <c r="D516" t="s">
        <v>25</v>
      </c>
      <c r="E516" s="1">
        <v>45733</v>
      </c>
      <c r="F516" s="1">
        <v>45736</v>
      </c>
      <c r="G516">
        <v>8</v>
      </c>
      <c r="H516">
        <v>858</v>
      </c>
      <c r="I516" t="s">
        <v>28</v>
      </c>
      <c r="J516" t="s">
        <v>547</v>
      </c>
      <c r="K516" t="s">
        <v>19</v>
      </c>
      <c r="L516" t="str">
        <f t="shared" si="32"/>
        <v>2025</v>
      </c>
      <c r="M516" t="str">
        <f t="shared" si="33"/>
        <v>Mar</v>
      </c>
      <c r="N516" t="str">
        <f t="shared" si="34"/>
        <v>Mon</v>
      </c>
      <c r="O516">
        <f t="shared" si="35"/>
        <v>3</v>
      </c>
      <c r="P516">
        <f>ROUND(G516*H516*VLOOKUP(D516,Table2[#All],2,FALSE),0)</f>
        <v>3775</v>
      </c>
      <c r="Q516">
        <f>Table4[[#This Row],[Quantity]]*Table4[[#This Row],[Unit Price]]</f>
        <v>6864</v>
      </c>
      <c r="R516">
        <f>Table9[[#This Row],[Sales Revenue]]-Table9[[#This Row],[Total cost]]</f>
        <v>3089</v>
      </c>
    </row>
    <row r="517" spans="1:18" x14ac:dyDescent="0.35">
      <c r="A517">
        <v>516</v>
      </c>
      <c r="B517" t="s">
        <v>84</v>
      </c>
      <c r="C517" t="s">
        <v>17</v>
      </c>
      <c r="D517" t="s">
        <v>44</v>
      </c>
      <c r="E517" s="1">
        <v>45844</v>
      </c>
      <c r="F517" s="1">
        <v>45852</v>
      </c>
      <c r="G517">
        <v>1</v>
      </c>
      <c r="H517">
        <v>256</v>
      </c>
      <c r="I517" t="s">
        <v>14</v>
      </c>
      <c r="J517" t="s">
        <v>33</v>
      </c>
      <c r="K517" t="s">
        <v>46</v>
      </c>
      <c r="L517" t="str">
        <f t="shared" si="32"/>
        <v>2025</v>
      </c>
      <c r="M517" t="str">
        <f t="shared" si="33"/>
        <v>Jul</v>
      </c>
      <c r="N517" t="str">
        <f t="shared" si="34"/>
        <v>Sun</v>
      </c>
      <c r="O517">
        <f t="shared" si="35"/>
        <v>8</v>
      </c>
      <c r="P517">
        <f>ROUND(G517*H517*VLOOKUP(D517,Table2[#All],2,FALSE),0)</f>
        <v>154</v>
      </c>
      <c r="Q517">
        <f>Table4[[#This Row],[Quantity]]*Table4[[#This Row],[Unit Price]]</f>
        <v>256</v>
      </c>
      <c r="R517">
        <f>Table9[[#This Row],[Sales Revenue]]-Table9[[#This Row],[Total cost]]</f>
        <v>102</v>
      </c>
    </row>
    <row r="518" spans="1:18" x14ac:dyDescent="0.35">
      <c r="A518">
        <v>517</v>
      </c>
      <c r="B518" t="s">
        <v>85</v>
      </c>
      <c r="C518" t="s">
        <v>12</v>
      </c>
      <c r="D518" t="s">
        <v>13</v>
      </c>
      <c r="E518" s="1">
        <v>45799</v>
      </c>
      <c r="F518" s="1">
        <v>45806</v>
      </c>
      <c r="G518">
        <v>8</v>
      </c>
      <c r="H518">
        <v>453</v>
      </c>
      <c r="I518" t="s">
        <v>28</v>
      </c>
      <c r="J518" t="s">
        <v>549</v>
      </c>
      <c r="K518" t="s">
        <v>19</v>
      </c>
      <c r="L518" t="str">
        <f t="shared" si="32"/>
        <v>2025</v>
      </c>
      <c r="M518" t="str">
        <f t="shared" si="33"/>
        <v>May</v>
      </c>
      <c r="N518" t="str">
        <f t="shared" si="34"/>
        <v>Thu</v>
      </c>
      <c r="O518">
        <f t="shared" si="35"/>
        <v>7</v>
      </c>
      <c r="P518">
        <f>ROUND(G518*H518*VLOOKUP(D518,Table2[#All],2,FALSE),0)</f>
        <v>2718</v>
      </c>
      <c r="Q518">
        <f>Table4[[#This Row],[Quantity]]*Table4[[#This Row],[Unit Price]]</f>
        <v>3624</v>
      </c>
      <c r="R518">
        <f>Table9[[#This Row],[Sales Revenue]]-Table9[[#This Row],[Total cost]]</f>
        <v>906</v>
      </c>
    </row>
    <row r="519" spans="1:18" x14ac:dyDescent="0.35">
      <c r="A519">
        <v>518</v>
      </c>
      <c r="B519" t="s">
        <v>86</v>
      </c>
      <c r="C519" t="s">
        <v>24</v>
      </c>
      <c r="D519" t="s">
        <v>25</v>
      </c>
      <c r="E519" s="1">
        <v>45822</v>
      </c>
      <c r="F519" s="1">
        <v>45836</v>
      </c>
      <c r="G519">
        <v>6</v>
      </c>
      <c r="H519">
        <v>218</v>
      </c>
      <c r="I519" t="s">
        <v>28</v>
      </c>
      <c r="J519" t="s">
        <v>33</v>
      </c>
      <c r="K519" t="s">
        <v>15</v>
      </c>
      <c r="L519" t="str">
        <f t="shared" si="32"/>
        <v>2025</v>
      </c>
      <c r="M519" t="str">
        <f t="shared" si="33"/>
        <v>Jun</v>
      </c>
      <c r="N519" t="str">
        <f t="shared" si="34"/>
        <v>Sat</v>
      </c>
      <c r="O519">
        <f t="shared" si="35"/>
        <v>14</v>
      </c>
      <c r="P519">
        <f>ROUND(G519*H519*VLOOKUP(D519,Table2[#All],2,FALSE),0)</f>
        <v>719</v>
      </c>
      <c r="Q519">
        <f>Table4[[#This Row],[Quantity]]*Table4[[#This Row],[Unit Price]]</f>
        <v>1308</v>
      </c>
      <c r="R519">
        <f>Table9[[#This Row],[Sales Revenue]]-Table9[[#This Row],[Total cost]]</f>
        <v>589</v>
      </c>
    </row>
    <row r="520" spans="1:18" x14ac:dyDescent="0.35">
      <c r="A520">
        <v>519</v>
      </c>
      <c r="B520" t="s">
        <v>87</v>
      </c>
      <c r="C520" t="s">
        <v>17</v>
      </c>
      <c r="D520" t="s">
        <v>44</v>
      </c>
      <c r="E520" s="1">
        <v>46009</v>
      </c>
      <c r="F520" s="1">
        <v>46018</v>
      </c>
      <c r="G520">
        <v>7</v>
      </c>
      <c r="H520">
        <v>481</v>
      </c>
      <c r="I520" t="s">
        <v>28</v>
      </c>
      <c r="J520" t="s">
        <v>549</v>
      </c>
      <c r="K520" t="s">
        <v>46</v>
      </c>
      <c r="L520" t="str">
        <f t="shared" si="32"/>
        <v>2025</v>
      </c>
      <c r="M520" t="str">
        <f t="shared" si="33"/>
        <v>Dec</v>
      </c>
      <c r="N520" t="str">
        <f t="shared" si="34"/>
        <v>Thu</v>
      </c>
      <c r="O520">
        <f t="shared" si="35"/>
        <v>9</v>
      </c>
      <c r="P520">
        <f>ROUND(G520*H520*VLOOKUP(D520,Table2[#All],2,FALSE),0)</f>
        <v>2020</v>
      </c>
      <c r="Q520">
        <f>Table4[[#This Row],[Quantity]]*Table4[[#This Row],[Unit Price]]</f>
        <v>3367</v>
      </c>
      <c r="R520">
        <f>Table9[[#This Row],[Sales Revenue]]-Table9[[#This Row],[Total cost]]</f>
        <v>1347</v>
      </c>
    </row>
    <row r="521" spans="1:18" x14ac:dyDescent="0.35">
      <c r="A521">
        <v>520</v>
      </c>
      <c r="B521" t="s">
        <v>88</v>
      </c>
      <c r="C521" t="s">
        <v>21</v>
      </c>
      <c r="D521" t="s">
        <v>22</v>
      </c>
      <c r="E521" s="1">
        <v>45756</v>
      </c>
      <c r="F521" s="1">
        <v>45764</v>
      </c>
      <c r="G521">
        <v>1</v>
      </c>
      <c r="H521">
        <v>420</v>
      </c>
      <c r="I521" t="s">
        <v>14</v>
      </c>
      <c r="J521" t="s">
        <v>550</v>
      </c>
      <c r="K521" t="s">
        <v>29</v>
      </c>
      <c r="L521" t="str">
        <f t="shared" si="32"/>
        <v>2025</v>
      </c>
      <c r="M521" t="str">
        <f t="shared" si="33"/>
        <v>Apr</v>
      </c>
      <c r="N521" t="str">
        <f t="shared" si="34"/>
        <v>Wed</v>
      </c>
      <c r="O521">
        <f t="shared" si="35"/>
        <v>8</v>
      </c>
      <c r="P521">
        <f>ROUND(G521*H521*VLOOKUP(D521,Table2[#All],2,FALSE),0)</f>
        <v>315</v>
      </c>
      <c r="Q521">
        <f>Table4[[#This Row],[Quantity]]*Table4[[#This Row],[Unit Price]]</f>
        <v>420</v>
      </c>
      <c r="R521">
        <f>Table9[[#This Row],[Sales Revenue]]-Table9[[#This Row],[Total cost]]</f>
        <v>105</v>
      </c>
    </row>
    <row r="522" spans="1:18" x14ac:dyDescent="0.35">
      <c r="A522">
        <v>521</v>
      </c>
      <c r="B522" t="s">
        <v>89</v>
      </c>
      <c r="C522" t="s">
        <v>17</v>
      </c>
      <c r="D522" t="s">
        <v>18</v>
      </c>
      <c r="E522" s="1">
        <v>45871</v>
      </c>
      <c r="F522" s="1">
        <v>45875</v>
      </c>
      <c r="G522">
        <v>1</v>
      </c>
      <c r="H522">
        <v>98</v>
      </c>
      <c r="I522" t="s">
        <v>28</v>
      </c>
      <c r="J522" t="s">
        <v>550</v>
      </c>
      <c r="K522" t="s">
        <v>46</v>
      </c>
      <c r="L522" t="str">
        <f t="shared" si="32"/>
        <v>2025</v>
      </c>
      <c r="M522" t="str">
        <f t="shared" si="33"/>
        <v>Aug</v>
      </c>
      <c r="N522" t="str">
        <f t="shared" si="34"/>
        <v>Sat</v>
      </c>
      <c r="O522">
        <f t="shared" si="35"/>
        <v>4</v>
      </c>
      <c r="P522">
        <f>ROUND(G522*H522*VLOOKUP(D522,Table2[#All],2,FALSE),0)</f>
        <v>49</v>
      </c>
      <c r="Q522">
        <f>Table4[[#This Row],[Quantity]]*Table4[[#This Row],[Unit Price]]</f>
        <v>98</v>
      </c>
      <c r="R522">
        <f>Table9[[#This Row],[Sales Revenue]]-Table9[[#This Row],[Total cost]]</f>
        <v>49</v>
      </c>
    </row>
    <row r="523" spans="1:18" x14ac:dyDescent="0.35">
      <c r="A523">
        <v>522</v>
      </c>
      <c r="B523" t="s">
        <v>90</v>
      </c>
      <c r="C523" t="s">
        <v>31</v>
      </c>
      <c r="D523" t="s">
        <v>76</v>
      </c>
      <c r="E523" s="1">
        <v>45714</v>
      </c>
      <c r="F523" s="1">
        <v>45721</v>
      </c>
      <c r="G523">
        <v>1</v>
      </c>
      <c r="H523">
        <v>444</v>
      </c>
      <c r="I523" t="s">
        <v>28</v>
      </c>
      <c r="J523" t="s">
        <v>550</v>
      </c>
      <c r="K523" t="s">
        <v>15</v>
      </c>
      <c r="L523" t="str">
        <f t="shared" si="32"/>
        <v>2025</v>
      </c>
      <c r="M523" t="str">
        <f t="shared" si="33"/>
        <v>Feb</v>
      </c>
      <c r="N523" t="str">
        <f t="shared" si="34"/>
        <v>Wed</v>
      </c>
      <c r="O523">
        <f t="shared" si="35"/>
        <v>7</v>
      </c>
      <c r="P523">
        <f>ROUND(G523*H523*VLOOKUP(D523,Table2[#All],2,FALSE),0)</f>
        <v>333</v>
      </c>
      <c r="Q523">
        <f>Table4[[#This Row],[Quantity]]*Table4[[#This Row],[Unit Price]]</f>
        <v>444</v>
      </c>
      <c r="R523">
        <f>Table9[[#This Row],[Sales Revenue]]-Table9[[#This Row],[Total cost]]</f>
        <v>111</v>
      </c>
    </row>
    <row r="524" spans="1:18" x14ac:dyDescent="0.35">
      <c r="A524">
        <v>523</v>
      </c>
      <c r="B524" t="s">
        <v>91</v>
      </c>
      <c r="C524" t="s">
        <v>17</v>
      </c>
      <c r="D524" t="s">
        <v>64</v>
      </c>
      <c r="E524" s="1">
        <v>45995</v>
      </c>
      <c r="F524" s="1">
        <v>46001</v>
      </c>
      <c r="G524">
        <v>5</v>
      </c>
      <c r="H524">
        <v>858</v>
      </c>
      <c r="I524" t="s">
        <v>14</v>
      </c>
      <c r="J524" t="s">
        <v>549</v>
      </c>
      <c r="K524" t="s">
        <v>46</v>
      </c>
      <c r="L524" t="str">
        <f t="shared" si="32"/>
        <v>2025</v>
      </c>
      <c r="M524" t="str">
        <f t="shared" si="33"/>
        <v>Dec</v>
      </c>
      <c r="N524" t="str">
        <f t="shared" si="34"/>
        <v>Thu</v>
      </c>
      <c r="O524">
        <f t="shared" si="35"/>
        <v>6</v>
      </c>
      <c r="P524">
        <f>ROUND(G524*H524*VLOOKUP(D524,Table2[#All],2,FALSE),0)</f>
        <v>2145</v>
      </c>
      <c r="Q524">
        <f>Table4[[#This Row],[Quantity]]*Table4[[#This Row],[Unit Price]]</f>
        <v>4290</v>
      </c>
      <c r="R524">
        <f>Table9[[#This Row],[Sales Revenue]]-Table9[[#This Row],[Total cost]]</f>
        <v>2145</v>
      </c>
    </row>
    <row r="525" spans="1:18" x14ac:dyDescent="0.35">
      <c r="A525">
        <v>524</v>
      </c>
      <c r="B525" t="s">
        <v>92</v>
      </c>
      <c r="C525" t="s">
        <v>17</v>
      </c>
      <c r="D525" t="s">
        <v>56</v>
      </c>
      <c r="E525" s="1">
        <v>45905</v>
      </c>
      <c r="F525" s="1">
        <v>45915</v>
      </c>
      <c r="G525">
        <v>6</v>
      </c>
      <c r="H525">
        <v>914</v>
      </c>
      <c r="I525" t="s">
        <v>14</v>
      </c>
      <c r="J525" t="s">
        <v>551</v>
      </c>
      <c r="K525" t="s">
        <v>46</v>
      </c>
      <c r="L525" t="str">
        <f t="shared" si="32"/>
        <v>2025</v>
      </c>
      <c r="M525" t="str">
        <f t="shared" si="33"/>
        <v>Sep</v>
      </c>
      <c r="N525" t="str">
        <f t="shared" si="34"/>
        <v>Fri</v>
      </c>
      <c r="O525">
        <f t="shared" si="35"/>
        <v>10</v>
      </c>
      <c r="P525">
        <f>ROUND(G525*H525*VLOOKUP(D525,Table2[#All],2,FALSE),0)</f>
        <v>3016</v>
      </c>
      <c r="Q525">
        <f>Table4[[#This Row],[Quantity]]*Table4[[#This Row],[Unit Price]]</f>
        <v>5484</v>
      </c>
      <c r="R525">
        <f>Table9[[#This Row],[Sales Revenue]]-Table9[[#This Row],[Total cost]]</f>
        <v>2468</v>
      </c>
    </row>
    <row r="526" spans="1:18" x14ac:dyDescent="0.35">
      <c r="A526">
        <v>525</v>
      </c>
      <c r="B526" t="s">
        <v>93</v>
      </c>
      <c r="C526" t="s">
        <v>12</v>
      </c>
      <c r="D526" t="s">
        <v>58</v>
      </c>
      <c r="E526" s="1">
        <v>45935</v>
      </c>
      <c r="F526" s="1">
        <v>45949</v>
      </c>
      <c r="G526">
        <v>5</v>
      </c>
      <c r="H526">
        <v>163</v>
      </c>
      <c r="I526" t="s">
        <v>28</v>
      </c>
      <c r="J526" t="s">
        <v>550</v>
      </c>
      <c r="K526" t="s">
        <v>15</v>
      </c>
      <c r="L526" t="str">
        <f t="shared" si="32"/>
        <v>2025</v>
      </c>
      <c r="M526" t="str">
        <f t="shared" si="33"/>
        <v>Oct</v>
      </c>
      <c r="N526" t="str">
        <f t="shared" si="34"/>
        <v>Sun</v>
      </c>
      <c r="O526">
        <f t="shared" si="35"/>
        <v>14</v>
      </c>
      <c r="P526">
        <f>ROUND(G526*H526*VLOOKUP(D526,Table2[#All],2,FALSE),0)</f>
        <v>693</v>
      </c>
      <c r="Q526">
        <f>Table4[[#This Row],[Quantity]]*Table4[[#This Row],[Unit Price]]</f>
        <v>815</v>
      </c>
      <c r="R526">
        <f>Table9[[#This Row],[Sales Revenue]]-Table9[[#This Row],[Total cost]]</f>
        <v>122</v>
      </c>
    </row>
    <row r="527" spans="1:18" x14ac:dyDescent="0.35">
      <c r="A527">
        <v>526</v>
      </c>
      <c r="B527" t="s">
        <v>94</v>
      </c>
      <c r="C527" t="s">
        <v>24</v>
      </c>
      <c r="D527" t="s">
        <v>70</v>
      </c>
      <c r="E527" s="1">
        <v>45986</v>
      </c>
      <c r="F527" s="1">
        <v>45996</v>
      </c>
      <c r="G527">
        <v>9</v>
      </c>
      <c r="H527">
        <v>811</v>
      </c>
      <c r="I527" t="s">
        <v>28</v>
      </c>
      <c r="J527" t="s">
        <v>551</v>
      </c>
      <c r="K527" t="s">
        <v>29</v>
      </c>
      <c r="L527" t="str">
        <f t="shared" si="32"/>
        <v>2025</v>
      </c>
      <c r="M527" t="str">
        <f t="shared" si="33"/>
        <v>Nov</v>
      </c>
      <c r="N527" t="str">
        <f t="shared" si="34"/>
        <v>Tue</v>
      </c>
      <c r="O527">
        <f t="shared" si="35"/>
        <v>10</v>
      </c>
      <c r="P527">
        <f>ROUND(G527*H527*VLOOKUP(D527,Table2[#All],2,FALSE),0)</f>
        <v>4014</v>
      </c>
      <c r="Q527">
        <f>Table4[[#This Row],[Quantity]]*Table4[[#This Row],[Unit Price]]</f>
        <v>7299</v>
      </c>
      <c r="R527">
        <f>Table9[[#This Row],[Sales Revenue]]-Table9[[#This Row],[Total cost]]</f>
        <v>3285</v>
      </c>
    </row>
    <row r="528" spans="1:18" x14ac:dyDescent="0.35">
      <c r="A528">
        <v>527</v>
      </c>
      <c r="B528" t="s">
        <v>95</v>
      </c>
      <c r="C528" t="s">
        <v>24</v>
      </c>
      <c r="D528" t="s">
        <v>25</v>
      </c>
      <c r="E528" s="1">
        <v>45966</v>
      </c>
      <c r="F528" s="1">
        <v>45968</v>
      </c>
      <c r="G528">
        <v>9</v>
      </c>
      <c r="H528">
        <v>828</v>
      </c>
      <c r="I528" t="s">
        <v>14</v>
      </c>
      <c r="J528" t="s">
        <v>549</v>
      </c>
      <c r="K528" t="s">
        <v>19</v>
      </c>
      <c r="L528" t="str">
        <f t="shared" si="32"/>
        <v>2025</v>
      </c>
      <c r="M528" t="str">
        <f t="shared" si="33"/>
        <v>Nov</v>
      </c>
      <c r="N528" t="str">
        <f t="shared" si="34"/>
        <v>Wed</v>
      </c>
      <c r="O528">
        <f t="shared" si="35"/>
        <v>2</v>
      </c>
      <c r="P528">
        <f>ROUND(G528*H528*VLOOKUP(D528,Table2[#All],2,FALSE),0)</f>
        <v>4099</v>
      </c>
      <c r="Q528">
        <f>Table4[[#This Row],[Quantity]]*Table4[[#This Row],[Unit Price]]</f>
        <v>7452</v>
      </c>
      <c r="R528">
        <f>Table9[[#This Row],[Sales Revenue]]-Table9[[#This Row],[Total cost]]</f>
        <v>3353</v>
      </c>
    </row>
    <row r="529" spans="1:18" x14ac:dyDescent="0.35">
      <c r="A529">
        <v>528</v>
      </c>
      <c r="B529" t="s">
        <v>97</v>
      </c>
      <c r="C529" t="s">
        <v>31</v>
      </c>
      <c r="D529" t="s">
        <v>50</v>
      </c>
      <c r="E529" s="1">
        <v>45706</v>
      </c>
      <c r="F529" s="1">
        <v>45712</v>
      </c>
      <c r="G529">
        <v>8</v>
      </c>
      <c r="H529">
        <v>745</v>
      </c>
      <c r="I529" t="s">
        <v>28</v>
      </c>
      <c r="J529" t="s">
        <v>33</v>
      </c>
      <c r="K529" t="s">
        <v>29</v>
      </c>
      <c r="L529" t="str">
        <f t="shared" si="32"/>
        <v>2025</v>
      </c>
      <c r="M529" t="str">
        <f t="shared" si="33"/>
        <v>Feb</v>
      </c>
      <c r="N529" t="str">
        <f t="shared" si="34"/>
        <v>Tue</v>
      </c>
      <c r="O529">
        <f t="shared" si="35"/>
        <v>6</v>
      </c>
      <c r="P529">
        <f>ROUND(G529*H529*VLOOKUP(D529,Table2[#All],2,FALSE),0)</f>
        <v>4172</v>
      </c>
      <c r="Q529">
        <f>Table4[[#This Row],[Quantity]]*Table4[[#This Row],[Unit Price]]</f>
        <v>5960</v>
      </c>
      <c r="R529">
        <f>Table9[[#This Row],[Sales Revenue]]-Table9[[#This Row],[Total cost]]</f>
        <v>1788</v>
      </c>
    </row>
    <row r="530" spans="1:18" x14ac:dyDescent="0.35">
      <c r="A530">
        <v>529</v>
      </c>
      <c r="B530" t="s">
        <v>98</v>
      </c>
      <c r="C530" t="s">
        <v>17</v>
      </c>
      <c r="D530" t="s">
        <v>56</v>
      </c>
      <c r="E530" s="1">
        <v>45904</v>
      </c>
      <c r="F530" s="1">
        <v>45910</v>
      </c>
      <c r="G530">
        <v>7</v>
      </c>
      <c r="H530">
        <v>238</v>
      </c>
      <c r="I530" t="s">
        <v>14</v>
      </c>
      <c r="J530" t="s">
        <v>550</v>
      </c>
      <c r="K530" t="s">
        <v>15</v>
      </c>
      <c r="L530" t="str">
        <f t="shared" si="32"/>
        <v>2025</v>
      </c>
      <c r="M530" t="str">
        <f t="shared" si="33"/>
        <v>Sep</v>
      </c>
      <c r="N530" t="str">
        <f t="shared" si="34"/>
        <v>Thu</v>
      </c>
      <c r="O530">
        <f t="shared" si="35"/>
        <v>6</v>
      </c>
      <c r="P530">
        <f>ROUND(G530*H530*VLOOKUP(D530,Table2[#All],2,FALSE),0)</f>
        <v>916</v>
      </c>
      <c r="Q530">
        <f>Table4[[#This Row],[Quantity]]*Table4[[#This Row],[Unit Price]]</f>
        <v>1666</v>
      </c>
      <c r="R530">
        <f>Table9[[#This Row],[Sales Revenue]]-Table9[[#This Row],[Total cost]]</f>
        <v>750</v>
      </c>
    </row>
    <row r="531" spans="1:18" x14ac:dyDescent="0.35">
      <c r="A531">
        <v>530</v>
      </c>
      <c r="B531" t="s">
        <v>99</v>
      </c>
      <c r="C531" t="s">
        <v>12</v>
      </c>
      <c r="D531" t="s">
        <v>13</v>
      </c>
      <c r="E531" s="1">
        <v>46003</v>
      </c>
      <c r="F531" s="1">
        <v>46013</v>
      </c>
      <c r="G531">
        <v>1</v>
      </c>
      <c r="H531">
        <v>159</v>
      </c>
      <c r="I531" t="s">
        <v>14</v>
      </c>
      <c r="J531" t="s">
        <v>550</v>
      </c>
      <c r="K531" t="s">
        <v>15</v>
      </c>
      <c r="L531" t="str">
        <f t="shared" si="32"/>
        <v>2025</v>
      </c>
      <c r="M531" t="str">
        <f t="shared" si="33"/>
        <v>Dec</v>
      </c>
      <c r="N531" t="str">
        <f t="shared" si="34"/>
        <v>Fri</v>
      </c>
      <c r="O531">
        <f t="shared" si="35"/>
        <v>10</v>
      </c>
      <c r="P531">
        <f>ROUND(G531*H531*VLOOKUP(D531,Table2[#All],2,FALSE),0)</f>
        <v>119</v>
      </c>
      <c r="Q531">
        <f>Table4[[#This Row],[Quantity]]*Table4[[#This Row],[Unit Price]]</f>
        <v>159</v>
      </c>
      <c r="R531">
        <f>Table9[[#This Row],[Sales Revenue]]-Table9[[#This Row],[Total cost]]</f>
        <v>40</v>
      </c>
    </row>
    <row r="532" spans="1:18" x14ac:dyDescent="0.35">
      <c r="A532">
        <v>531</v>
      </c>
      <c r="B532" t="s">
        <v>101</v>
      </c>
      <c r="C532" t="s">
        <v>24</v>
      </c>
      <c r="D532" t="s">
        <v>70</v>
      </c>
      <c r="E532" s="1">
        <v>45793</v>
      </c>
      <c r="F532" s="1">
        <v>45797</v>
      </c>
      <c r="G532">
        <v>10</v>
      </c>
      <c r="H532">
        <v>102</v>
      </c>
      <c r="I532" t="s">
        <v>28</v>
      </c>
      <c r="J532" t="s">
        <v>550</v>
      </c>
      <c r="K532" t="s">
        <v>29</v>
      </c>
      <c r="L532" t="str">
        <f t="shared" si="32"/>
        <v>2025</v>
      </c>
      <c r="M532" t="str">
        <f t="shared" si="33"/>
        <v>May</v>
      </c>
      <c r="N532" t="str">
        <f t="shared" si="34"/>
        <v>Fri</v>
      </c>
      <c r="O532">
        <f t="shared" si="35"/>
        <v>4</v>
      </c>
      <c r="P532">
        <f>ROUND(G532*H532*VLOOKUP(D532,Table2[#All],2,FALSE),0)</f>
        <v>561</v>
      </c>
      <c r="Q532">
        <f>Table4[[#This Row],[Quantity]]*Table4[[#This Row],[Unit Price]]</f>
        <v>1020</v>
      </c>
      <c r="R532">
        <f>Table9[[#This Row],[Sales Revenue]]-Table9[[#This Row],[Total cost]]</f>
        <v>459</v>
      </c>
    </row>
    <row r="533" spans="1:18" x14ac:dyDescent="0.35">
      <c r="A533">
        <v>532</v>
      </c>
      <c r="B533" t="s">
        <v>102</v>
      </c>
      <c r="C533" t="s">
        <v>24</v>
      </c>
      <c r="D533" t="s">
        <v>25</v>
      </c>
      <c r="E533" s="1">
        <v>45997</v>
      </c>
      <c r="F533" s="1">
        <v>45998</v>
      </c>
      <c r="G533">
        <v>2</v>
      </c>
      <c r="H533">
        <v>443</v>
      </c>
      <c r="I533" t="s">
        <v>14</v>
      </c>
      <c r="J533" t="s">
        <v>547</v>
      </c>
      <c r="K533" t="s">
        <v>46</v>
      </c>
      <c r="L533" t="str">
        <f t="shared" si="32"/>
        <v>2025</v>
      </c>
      <c r="M533" t="str">
        <f t="shared" si="33"/>
        <v>Dec</v>
      </c>
      <c r="N533" t="str">
        <f t="shared" si="34"/>
        <v>Sat</v>
      </c>
      <c r="O533">
        <f t="shared" si="35"/>
        <v>1</v>
      </c>
      <c r="P533">
        <f>ROUND(G533*H533*VLOOKUP(D533,Table2[#All],2,FALSE),0)</f>
        <v>487</v>
      </c>
      <c r="Q533">
        <f>Table4[[#This Row],[Quantity]]*Table4[[#This Row],[Unit Price]]</f>
        <v>886</v>
      </c>
      <c r="R533">
        <f>Table9[[#This Row],[Sales Revenue]]-Table9[[#This Row],[Total cost]]</f>
        <v>399</v>
      </c>
    </row>
    <row r="534" spans="1:18" x14ac:dyDescent="0.35">
      <c r="A534">
        <v>533</v>
      </c>
      <c r="B534" t="s">
        <v>103</v>
      </c>
      <c r="C534" t="s">
        <v>24</v>
      </c>
      <c r="D534" t="s">
        <v>38</v>
      </c>
      <c r="E534" s="1">
        <v>45711</v>
      </c>
      <c r="F534" s="1">
        <v>45714</v>
      </c>
      <c r="G534">
        <v>9</v>
      </c>
      <c r="H534">
        <v>10</v>
      </c>
      <c r="I534" t="s">
        <v>14</v>
      </c>
      <c r="J534" t="s">
        <v>551</v>
      </c>
      <c r="K534" t="s">
        <v>46</v>
      </c>
      <c r="L534" t="str">
        <f t="shared" si="32"/>
        <v>2025</v>
      </c>
      <c r="M534" t="str">
        <f t="shared" si="33"/>
        <v>Feb</v>
      </c>
      <c r="N534" t="str">
        <f t="shared" si="34"/>
        <v>Sun</v>
      </c>
      <c r="O534">
        <f t="shared" si="35"/>
        <v>3</v>
      </c>
      <c r="P534">
        <f>ROUND(G534*H534*VLOOKUP(D534,Table2[#All],2,FALSE),0)</f>
        <v>45</v>
      </c>
      <c r="Q534">
        <f>Table4[[#This Row],[Quantity]]*Table4[[#This Row],[Unit Price]]</f>
        <v>90</v>
      </c>
      <c r="R534">
        <f>Table9[[#This Row],[Sales Revenue]]-Table9[[#This Row],[Total cost]]</f>
        <v>45</v>
      </c>
    </row>
    <row r="535" spans="1:18" x14ac:dyDescent="0.35">
      <c r="A535">
        <v>534</v>
      </c>
      <c r="B535" t="s">
        <v>104</v>
      </c>
      <c r="C535" t="s">
        <v>31</v>
      </c>
      <c r="D535" t="s">
        <v>32</v>
      </c>
      <c r="E535" s="1">
        <v>45942</v>
      </c>
      <c r="F535" s="1">
        <v>45955</v>
      </c>
      <c r="G535">
        <v>5</v>
      </c>
      <c r="H535">
        <v>758</v>
      </c>
      <c r="I535" t="s">
        <v>28</v>
      </c>
      <c r="J535" t="s">
        <v>551</v>
      </c>
      <c r="K535" t="s">
        <v>19</v>
      </c>
      <c r="L535" t="str">
        <f t="shared" si="32"/>
        <v>2025</v>
      </c>
      <c r="M535" t="str">
        <f t="shared" si="33"/>
        <v>Oct</v>
      </c>
      <c r="N535" t="str">
        <f t="shared" si="34"/>
        <v>Sun</v>
      </c>
      <c r="O535">
        <f t="shared" si="35"/>
        <v>13</v>
      </c>
      <c r="P535">
        <f>ROUND(G535*H535*VLOOKUP(D535,Table2[#All],2,FALSE),0)</f>
        <v>2843</v>
      </c>
      <c r="Q535">
        <f>Table4[[#This Row],[Quantity]]*Table4[[#This Row],[Unit Price]]</f>
        <v>3790</v>
      </c>
      <c r="R535">
        <f>Table9[[#This Row],[Sales Revenue]]-Table9[[#This Row],[Total cost]]</f>
        <v>947</v>
      </c>
    </row>
    <row r="536" spans="1:18" x14ac:dyDescent="0.35">
      <c r="A536">
        <v>535</v>
      </c>
      <c r="B536" t="s">
        <v>105</v>
      </c>
      <c r="C536" t="s">
        <v>12</v>
      </c>
      <c r="D536" t="s">
        <v>13</v>
      </c>
      <c r="E536" s="1">
        <v>45896</v>
      </c>
      <c r="F536" s="1">
        <v>45897</v>
      </c>
      <c r="G536">
        <v>10</v>
      </c>
      <c r="H536">
        <v>541</v>
      </c>
      <c r="I536" t="s">
        <v>14</v>
      </c>
      <c r="J536" t="s">
        <v>549</v>
      </c>
      <c r="K536" t="s">
        <v>15</v>
      </c>
      <c r="L536" t="str">
        <f t="shared" si="32"/>
        <v>2025</v>
      </c>
      <c r="M536" t="str">
        <f t="shared" si="33"/>
        <v>Aug</v>
      </c>
      <c r="N536" t="str">
        <f t="shared" si="34"/>
        <v>Wed</v>
      </c>
      <c r="O536">
        <f t="shared" si="35"/>
        <v>1</v>
      </c>
      <c r="P536">
        <f>ROUND(G536*H536*VLOOKUP(D536,Table2[#All],2,FALSE),0)</f>
        <v>4058</v>
      </c>
      <c r="Q536">
        <f>Table4[[#This Row],[Quantity]]*Table4[[#This Row],[Unit Price]]</f>
        <v>5410</v>
      </c>
      <c r="R536">
        <f>Table9[[#This Row],[Sales Revenue]]-Table9[[#This Row],[Total cost]]</f>
        <v>1352</v>
      </c>
    </row>
    <row r="537" spans="1:18" x14ac:dyDescent="0.35">
      <c r="A537">
        <v>536</v>
      </c>
      <c r="B537" t="s">
        <v>106</v>
      </c>
      <c r="C537" t="s">
        <v>31</v>
      </c>
      <c r="D537" t="s">
        <v>50</v>
      </c>
      <c r="E537" s="1">
        <v>45890</v>
      </c>
      <c r="F537" s="1">
        <v>45891</v>
      </c>
      <c r="G537">
        <v>1</v>
      </c>
      <c r="H537">
        <v>46</v>
      </c>
      <c r="I537" t="s">
        <v>14</v>
      </c>
      <c r="J537" t="s">
        <v>549</v>
      </c>
      <c r="K537" t="s">
        <v>29</v>
      </c>
      <c r="L537" t="str">
        <f t="shared" si="32"/>
        <v>2025</v>
      </c>
      <c r="M537" t="str">
        <f t="shared" si="33"/>
        <v>Aug</v>
      </c>
      <c r="N537" t="str">
        <f t="shared" si="34"/>
        <v>Thu</v>
      </c>
      <c r="O537">
        <f t="shared" si="35"/>
        <v>1</v>
      </c>
      <c r="P537">
        <f>ROUND(G537*H537*VLOOKUP(D537,Table2[#All],2,FALSE),0)</f>
        <v>32</v>
      </c>
      <c r="Q537">
        <f>Table4[[#This Row],[Quantity]]*Table4[[#This Row],[Unit Price]]</f>
        <v>46</v>
      </c>
      <c r="R537">
        <f>Table9[[#This Row],[Sales Revenue]]-Table9[[#This Row],[Total cost]]</f>
        <v>14</v>
      </c>
    </row>
    <row r="538" spans="1:18" x14ac:dyDescent="0.35">
      <c r="A538">
        <v>537</v>
      </c>
      <c r="B538" t="s">
        <v>107</v>
      </c>
      <c r="C538" t="s">
        <v>31</v>
      </c>
      <c r="D538" t="s">
        <v>42</v>
      </c>
      <c r="E538" s="1">
        <v>45857</v>
      </c>
      <c r="F538" s="1">
        <v>45863</v>
      </c>
      <c r="G538">
        <v>4</v>
      </c>
      <c r="H538">
        <v>82</v>
      </c>
      <c r="I538" t="s">
        <v>28</v>
      </c>
      <c r="J538" t="s">
        <v>550</v>
      </c>
      <c r="K538" t="s">
        <v>15</v>
      </c>
      <c r="L538" t="str">
        <f t="shared" si="32"/>
        <v>2025</v>
      </c>
      <c r="M538" t="str">
        <f t="shared" si="33"/>
        <v>Jul</v>
      </c>
      <c r="N538" t="str">
        <f t="shared" si="34"/>
        <v>Sat</v>
      </c>
      <c r="O538">
        <f t="shared" si="35"/>
        <v>6</v>
      </c>
      <c r="P538">
        <f>ROUND(G538*H538*VLOOKUP(D538,Table2[#All],2,FALSE),0)</f>
        <v>213</v>
      </c>
      <c r="Q538">
        <f>Table4[[#This Row],[Quantity]]*Table4[[#This Row],[Unit Price]]</f>
        <v>328</v>
      </c>
      <c r="R538">
        <f>Table9[[#This Row],[Sales Revenue]]-Table9[[#This Row],[Total cost]]</f>
        <v>115</v>
      </c>
    </row>
    <row r="539" spans="1:18" x14ac:dyDescent="0.35">
      <c r="A539">
        <v>538</v>
      </c>
      <c r="B539" t="s">
        <v>531</v>
      </c>
      <c r="C539" t="s">
        <v>24</v>
      </c>
      <c r="D539" t="s">
        <v>25</v>
      </c>
      <c r="E539" s="1">
        <v>46008</v>
      </c>
      <c r="F539" s="1">
        <v>46014</v>
      </c>
      <c r="G539">
        <v>9</v>
      </c>
      <c r="H539">
        <v>891</v>
      </c>
      <c r="I539" t="s">
        <v>28</v>
      </c>
      <c r="J539" t="s">
        <v>550</v>
      </c>
      <c r="K539" t="s">
        <v>29</v>
      </c>
      <c r="L539" t="str">
        <f t="shared" si="32"/>
        <v>2025</v>
      </c>
      <c r="M539" t="str">
        <f t="shared" si="33"/>
        <v>Dec</v>
      </c>
      <c r="N539" t="str">
        <f t="shared" si="34"/>
        <v>Wed</v>
      </c>
      <c r="O539">
        <f t="shared" si="35"/>
        <v>6</v>
      </c>
      <c r="P539">
        <f>ROUND(G539*H539*VLOOKUP(D539,Table2[#All],2,FALSE),0)</f>
        <v>4410</v>
      </c>
      <c r="Q539">
        <f>Table4[[#This Row],[Quantity]]*Table4[[#This Row],[Unit Price]]</f>
        <v>8019</v>
      </c>
      <c r="R539">
        <f>Table9[[#This Row],[Sales Revenue]]-Table9[[#This Row],[Total cost]]</f>
        <v>3609</v>
      </c>
    </row>
    <row r="540" spans="1:18" x14ac:dyDescent="0.35">
      <c r="A540">
        <v>539</v>
      </c>
      <c r="B540" t="s">
        <v>532</v>
      </c>
      <c r="C540" t="s">
        <v>17</v>
      </c>
      <c r="D540" t="s">
        <v>64</v>
      </c>
      <c r="E540" s="1">
        <v>45779</v>
      </c>
      <c r="F540" s="1">
        <v>45781</v>
      </c>
      <c r="G540">
        <v>4</v>
      </c>
      <c r="H540">
        <v>578</v>
      </c>
      <c r="I540" t="s">
        <v>14</v>
      </c>
      <c r="J540" t="s">
        <v>551</v>
      </c>
      <c r="K540" t="s">
        <v>46</v>
      </c>
      <c r="L540" t="str">
        <f t="shared" si="32"/>
        <v>2025</v>
      </c>
      <c r="M540" t="str">
        <f t="shared" si="33"/>
        <v>May</v>
      </c>
      <c r="N540" t="str">
        <f t="shared" si="34"/>
        <v>Fri</v>
      </c>
      <c r="O540">
        <f t="shared" si="35"/>
        <v>2</v>
      </c>
      <c r="P540">
        <f>ROUND(G540*H540*VLOOKUP(D540,Table2[#All],2,FALSE),0)</f>
        <v>1156</v>
      </c>
      <c r="Q540">
        <f>Table4[[#This Row],[Quantity]]*Table4[[#This Row],[Unit Price]]</f>
        <v>2312</v>
      </c>
      <c r="R540">
        <f>Table9[[#This Row],[Sales Revenue]]-Table9[[#This Row],[Total cost]]</f>
        <v>1156</v>
      </c>
    </row>
    <row r="541" spans="1:18" x14ac:dyDescent="0.35">
      <c r="A541">
        <v>540</v>
      </c>
      <c r="B541" t="s">
        <v>533</v>
      </c>
      <c r="C541" t="s">
        <v>12</v>
      </c>
      <c r="D541" t="s">
        <v>36</v>
      </c>
      <c r="E541" s="1">
        <v>45763</v>
      </c>
      <c r="F541" s="1">
        <v>45767</v>
      </c>
      <c r="G541">
        <v>4</v>
      </c>
      <c r="H541">
        <v>152</v>
      </c>
      <c r="I541" t="s">
        <v>28</v>
      </c>
      <c r="J541" t="s">
        <v>550</v>
      </c>
      <c r="K541" t="s">
        <v>46</v>
      </c>
      <c r="L541" t="str">
        <f t="shared" si="32"/>
        <v>2025</v>
      </c>
      <c r="M541" t="str">
        <f t="shared" si="33"/>
        <v>Apr</v>
      </c>
      <c r="N541" t="str">
        <f t="shared" si="34"/>
        <v>Wed</v>
      </c>
      <c r="O541">
        <f t="shared" si="35"/>
        <v>4</v>
      </c>
      <c r="P541">
        <f>ROUND(G541*H541*VLOOKUP(D541,Table2[#All],2,FALSE),0)</f>
        <v>486</v>
      </c>
      <c r="Q541">
        <f>Table4[[#This Row],[Quantity]]*Table4[[#This Row],[Unit Price]]</f>
        <v>608</v>
      </c>
      <c r="R541">
        <f>Table9[[#This Row],[Sales Revenue]]-Table9[[#This Row],[Total cost]]</f>
        <v>122</v>
      </c>
    </row>
    <row r="542" spans="1:18" x14ac:dyDescent="0.35">
      <c r="A542">
        <v>541</v>
      </c>
      <c r="B542" t="s">
        <v>534</v>
      </c>
      <c r="C542" t="s">
        <v>21</v>
      </c>
      <c r="D542" t="s">
        <v>54</v>
      </c>
      <c r="E542" s="1">
        <v>45698</v>
      </c>
      <c r="F542" s="1">
        <v>45699</v>
      </c>
      <c r="G542">
        <v>3</v>
      </c>
      <c r="H542">
        <v>288</v>
      </c>
      <c r="I542" t="s">
        <v>14</v>
      </c>
      <c r="J542" t="s">
        <v>551</v>
      </c>
      <c r="K542" t="s">
        <v>46</v>
      </c>
      <c r="L542" t="str">
        <f t="shared" si="32"/>
        <v>2025</v>
      </c>
      <c r="M542" t="str">
        <f t="shared" si="33"/>
        <v>Feb</v>
      </c>
      <c r="N542" t="str">
        <f t="shared" si="34"/>
        <v>Mon</v>
      </c>
      <c r="O542">
        <f t="shared" si="35"/>
        <v>1</v>
      </c>
      <c r="P542">
        <f>ROUND(G542*H542*VLOOKUP(D542,Table2[#All],2,FALSE),0)</f>
        <v>605</v>
      </c>
      <c r="Q542">
        <f>Table4[[#This Row],[Quantity]]*Table4[[#This Row],[Unit Price]]</f>
        <v>864</v>
      </c>
      <c r="R542">
        <f>Table9[[#This Row],[Sales Revenue]]-Table9[[#This Row],[Total cost]]</f>
        <v>259</v>
      </c>
    </row>
    <row r="543" spans="1:18" x14ac:dyDescent="0.35">
      <c r="A543">
        <v>542</v>
      </c>
      <c r="B543" t="s">
        <v>535</v>
      </c>
      <c r="C543" t="s">
        <v>24</v>
      </c>
      <c r="D543" t="s">
        <v>25</v>
      </c>
      <c r="E543" s="1">
        <v>45986</v>
      </c>
      <c r="F543" s="1">
        <v>45994</v>
      </c>
      <c r="G543">
        <v>1</v>
      </c>
      <c r="H543">
        <v>321</v>
      </c>
      <c r="I543" t="s">
        <v>14</v>
      </c>
      <c r="J543" t="s">
        <v>549</v>
      </c>
      <c r="K543" t="s">
        <v>15</v>
      </c>
      <c r="L543" t="str">
        <f t="shared" si="32"/>
        <v>2025</v>
      </c>
      <c r="M543" t="str">
        <f t="shared" si="33"/>
        <v>Nov</v>
      </c>
      <c r="N543" t="str">
        <f t="shared" si="34"/>
        <v>Tue</v>
      </c>
      <c r="O543">
        <f t="shared" si="35"/>
        <v>8</v>
      </c>
      <c r="P543">
        <f>ROUND(G543*H543*VLOOKUP(D543,Table2[#All],2,FALSE),0)</f>
        <v>177</v>
      </c>
      <c r="Q543">
        <f>Table4[[#This Row],[Quantity]]*Table4[[#This Row],[Unit Price]]</f>
        <v>321</v>
      </c>
      <c r="R543">
        <f>Table9[[#This Row],[Sales Revenue]]-Table9[[#This Row],[Total cost]]</f>
        <v>144</v>
      </c>
    </row>
    <row r="544" spans="1:18" x14ac:dyDescent="0.35">
      <c r="A544">
        <v>543</v>
      </c>
      <c r="B544" t="s">
        <v>536</v>
      </c>
      <c r="C544" t="s">
        <v>31</v>
      </c>
      <c r="D544" t="s">
        <v>50</v>
      </c>
      <c r="E544" s="1">
        <v>45749</v>
      </c>
      <c r="F544" s="1">
        <v>45759</v>
      </c>
      <c r="G544">
        <v>7</v>
      </c>
      <c r="H544">
        <v>356</v>
      </c>
      <c r="I544" t="s">
        <v>14</v>
      </c>
      <c r="J544" t="s">
        <v>549</v>
      </c>
      <c r="K544" t="s">
        <v>19</v>
      </c>
      <c r="L544" t="str">
        <f t="shared" si="32"/>
        <v>2025</v>
      </c>
      <c r="M544" t="str">
        <f t="shared" si="33"/>
        <v>Apr</v>
      </c>
      <c r="N544" t="str">
        <f t="shared" si="34"/>
        <v>Wed</v>
      </c>
      <c r="O544">
        <f t="shared" si="35"/>
        <v>10</v>
      </c>
      <c r="P544">
        <f>ROUND(G544*H544*VLOOKUP(D544,Table2[#All],2,FALSE),0)</f>
        <v>1744</v>
      </c>
      <c r="Q544">
        <f>Table4[[#This Row],[Quantity]]*Table4[[#This Row],[Unit Price]]</f>
        <v>2492</v>
      </c>
      <c r="R544">
        <f>Table9[[#This Row],[Sales Revenue]]-Table9[[#This Row],[Total cost]]</f>
        <v>748</v>
      </c>
    </row>
    <row r="545" spans="1:18" x14ac:dyDescent="0.35">
      <c r="A545">
        <v>544</v>
      </c>
      <c r="B545" t="s">
        <v>537</v>
      </c>
      <c r="C545" t="s">
        <v>12</v>
      </c>
      <c r="D545" t="s">
        <v>36</v>
      </c>
      <c r="E545" s="1">
        <v>45726</v>
      </c>
      <c r="F545" s="1">
        <v>45737</v>
      </c>
      <c r="G545">
        <v>2</v>
      </c>
      <c r="H545">
        <v>944</v>
      </c>
      <c r="I545" t="s">
        <v>28</v>
      </c>
      <c r="J545" t="s">
        <v>550</v>
      </c>
      <c r="K545" t="s">
        <v>19</v>
      </c>
      <c r="L545" t="str">
        <f t="shared" si="32"/>
        <v>2025</v>
      </c>
      <c r="M545" t="str">
        <f t="shared" si="33"/>
        <v>Mar</v>
      </c>
      <c r="N545" t="str">
        <f t="shared" si="34"/>
        <v>Mon</v>
      </c>
      <c r="O545">
        <f t="shared" si="35"/>
        <v>11</v>
      </c>
      <c r="P545">
        <f>ROUND(G545*H545*VLOOKUP(D545,Table2[#All],2,FALSE),0)</f>
        <v>1510</v>
      </c>
      <c r="Q545">
        <f>Table4[[#This Row],[Quantity]]*Table4[[#This Row],[Unit Price]]</f>
        <v>1888</v>
      </c>
      <c r="R545">
        <f>Table9[[#This Row],[Sales Revenue]]-Table9[[#This Row],[Total cost]]</f>
        <v>378</v>
      </c>
    </row>
    <row r="546" spans="1:18" x14ac:dyDescent="0.35">
      <c r="A546">
        <v>545</v>
      </c>
      <c r="B546" t="s">
        <v>538</v>
      </c>
      <c r="C546" t="s">
        <v>31</v>
      </c>
      <c r="D546" t="s">
        <v>76</v>
      </c>
      <c r="E546" s="1">
        <v>46008</v>
      </c>
      <c r="F546" s="1">
        <v>46018</v>
      </c>
      <c r="G546">
        <v>10</v>
      </c>
      <c r="H546">
        <v>172</v>
      </c>
      <c r="I546" t="s">
        <v>14</v>
      </c>
      <c r="J546" t="s">
        <v>33</v>
      </c>
      <c r="K546" t="s">
        <v>19</v>
      </c>
      <c r="L546" t="str">
        <f t="shared" si="32"/>
        <v>2025</v>
      </c>
      <c r="M546" t="str">
        <f t="shared" si="33"/>
        <v>Dec</v>
      </c>
      <c r="N546" t="str">
        <f t="shared" si="34"/>
        <v>Wed</v>
      </c>
      <c r="O546">
        <f t="shared" si="35"/>
        <v>10</v>
      </c>
      <c r="P546">
        <f>ROUND(G546*H546*VLOOKUP(D546,Table2[#All],2,FALSE),0)</f>
        <v>1290</v>
      </c>
      <c r="Q546">
        <f>Table4[[#This Row],[Quantity]]*Table4[[#This Row],[Unit Price]]</f>
        <v>1720</v>
      </c>
      <c r="R546">
        <f>Table9[[#This Row],[Sales Revenue]]-Table9[[#This Row],[Total cost]]</f>
        <v>430</v>
      </c>
    </row>
    <row r="547" spans="1:18" x14ac:dyDescent="0.35">
      <c r="A547">
        <v>546</v>
      </c>
      <c r="B547" t="s">
        <v>539</v>
      </c>
      <c r="C547" t="s">
        <v>21</v>
      </c>
      <c r="D547" t="s">
        <v>22</v>
      </c>
      <c r="E547" s="1">
        <v>45883</v>
      </c>
      <c r="F547" s="1">
        <v>45885</v>
      </c>
      <c r="G547">
        <v>7</v>
      </c>
      <c r="H547">
        <v>70</v>
      </c>
      <c r="I547" t="s">
        <v>14</v>
      </c>
      <c r="J547" t="s">
        <v>547</v>
      </c>
      <c r="K547" t="s">
        <v>46</v>
      </c>
      <c r="L547" t="str">
        <f t="shared" si="32"/>
        <v>2025</v>
      </c>
      <c r="M547" t="str">
        <f t="shared" si="33"/>
        <v>Aug</v>
      </c>
      <c r="N547" t="str">
        <f t="shared" si="34"/>
        <v>Thu</v>
      </c>
      <c r="O547">
        <f t="shared" si="35"/>
        <v>2</v>
      </c>
      <c r="P547">
        <f>ROUND(G547*H547*VLOOKUP(D547,Table2[#All],2,FALSE),0)</f>
        <v>368</v>
      </c>
      <c r="Q547">
        <f>Table4[[#This Row],[Quantity]]*Table4[[#This Row],[Unit Price]]</f>
        <v>490</v>
      </c>
      <c r="R547">
        <f>Table9[[#This Row],[Sales Revenue]]-Table9[[#This Row],[Total cost]]</f>
        <v>122</v>
      </c>
    </row>
    <row r="548" spans="1:18" x14ac:dyDescent="0.35">
      <c r="A548">
        <v>547</v>
      </c>
      <c r="B548" t="s">
        <v>540</v>
      </c>
      <c r="C548" t="s">
        <v>12</v>
      </c>
      <c r="D548" t="s">
        <v>36</v>
      </c>
      <c r="E548" s="1">
        <v>45919</v>
      </c>
      <c r="F548" s="1">
        <v>45922</v>
      </c>
      <c r="G548">
        <v>2</v>
      </c>
      <c r="H548">
        <v>722</v>
      </c>
      <c r="I548" t="s">
        <v>14</v>
      </c>
      <c r="J548" t="s">
        <v>550</v>
      </c>
      <c r="K548" t="s">
        <v>46</v>
      </c>
      <c r="L548" t="str">
        <f t="shared" si="32"/>
        <v>2025</v>
      </c>
      <c r="M548" t="str">
        <f t="shared" si="33"/>
        <v>Sep</v>
      </c>
      <c r="N548" t="str">
        <f t="shared" si="34"/>
        <v>Fri</v>
      </c>
      <c r="O548">
        <f t="shared" si="35"/>
        <v>3</v>
      </c>
      <c r="P548">
        <f>ROUND(G548*H548*VLOOKUP(D548,Table2[#All],2,FALSE),0)</f>
        <v>1155</v>
      </c>
      <c r="Q548">
        <f>Table4[[#This Row],[Quantity]]*Table4[[#This Row],[Unit Price]]</f>
        <v>1444</v>
      </c>
      <c r="R548">
        <f>Table9[[#This Row],[Sales Revenue]]-Table9[[#This Row],[Total cost]]</f>
        <v>289</v>
      </c>
    </row>
    <row r="549" spans="1:18" x14ac:dyDescent="0.35">
      <c r="A549">
        <v>548</v>
      </c>
      <c r="B549" t="s">
        <v>541</v>
      </c>
      <c r="C549" t="s">
        <v>24</v>
      </c>
      <c r="D549" t="s">
        <v>70</v>
      </c>
      <c r="E549" s="1">
        <v>46002</v>
      </c>
      <c r="F549" s="1">
        <v>46010</v>
      </c>
      <c r="G549">
        <v>2</v>
      </c>
      <c r="H549">
        <v>876</v>
      </c>
      <c r="I549" t="s">
        <v>28</v>
      </c>
      <c r="J549" t="s">
        <v>547</v>
      </c>
      <c r="K549" t="s">
        <v>15</v>
      </c>
      <c r="L549" t="str">
        <f t="shared" si="32"/>
        <v>2025</v>
      </c>
      <c r="M549" t="str">
        <f t="shared" si="33"/>
        <v>Dec</v>
      </c>
      <c r="N549" t="str">
        <f t="shared" si="34"/>
        <v>Thu</v>
      </c>
      <c r="O549">
        <f t="shared" si="35"/>
        <v>8</v>
      </c>
      <c r="P549">
        <f>ROUND(G549*H549*VLOOKUP(D549,Table2[#All],2,FALSE),0)</f>
        <v>964</v>
      </c>
      <c r="Q549">
        <f>Table4[[#This Row],[Quantity]]*Table4[[#This Row],[Unit Price]]</f>
        <v>1752</v>
      </c>
      <c r="R549">
        <f>Table9[[#This Row],[Sales Revenue]]-Table9[[#This Row],[Total cost]]</f>
        <v>788</v>
      </c>
    </row>
    <row r="550" spans="1:18" x14ac:dyDescent="0.35">
      <c r="A550">
        <v>549</v>
      </c>
      <c r="B550" t="s">
        <v>107</v>
      </c>
      <c r="C550" t="s">
        <v>21</v>
      </c>
      <c r="D550" t="s">
        <v>22</v>
      </c>
      <c r="E550" s="1">
        <v>45787</v>
      </c>
      <c r="F550" s="1">
        <v>45794</v>
      </c>
      <c r="G550">
        <v>8</v>
      </c>
      <c r="H550">
        <v>281</v>
      </c>
      <c r="I550" t="s">
        <v>14</v>
      </c>
      <c r="J550" t="s">
        <v>33</v>
      </c>
      <c r="K550" t="s">
        <v>29</v>
      </c>
      <c r="L550" t="str">
        <f t="shared" si="32"/>
        <v>2025</v>
      </c>
      <c r="M550" t="str">
        <f t="shared" si="33"/>
        <v>May</v>
      </c>
      <c r="N550" t="str">
        <f t="shared" si="34"/>
        <v>Sat</v>
      </c>
      <c r="O550">
        <f t="shared" si="35"/>
        <v>7</v>
      </c>
      <c r="P550">
        <f>ROUND(G550*H550*VLOOKUP(D550,Table2[#All],2,FALSE),0)</f>
        <v>1686</v>
      </c>
      <c r="Q550">
        <f>Table4[[#This Row],[Quantity]]*Table4[[#This Row],[Unit Price]]</f>
        <v>2248</v>
      </c>
      <c r="R550">
        <f>Table9[[#This Row],[Sales Revenue]]-Table9[[#This Row],[Total cost]]</f>
        <v>562</v>
      </c>
    </row>
    <row r="551" spans="1:18" x14ac:dyDescent="0.35">
      <c r="A551">
        <v>550</v>
      </c>
      <c r="B551" t="s">
        <v>542</v>
      </c>
      <c r="C551" t="s">
        <v>12</v>
      </c>
      <c r="D551" t="s">
        <v>27</v>
      </c>
      <c r="E551" s="1">
        <v>45757</v>
      </c>
      <c r="F551" s="1">
        <v>45764</v>
      </c>
      <c r="G551">
        <v>7</v>
      </c>
      <c r="H551">
        <v>390</v>
      </c>
      <c r="I551" t="s">
        <v>28</v>
      </c>
      <c r="J551" t="s">
        <v>547</v>
      </c>
      <c r="K551" t="s">
        <v>46</v>
      </c>
      <c r="L551" t="str">
        <f t="shared" si="32"/>
        <v>2025</v>
      </c>
      <c r="M551" t="str">
        <f t="shared" si="33"/>
        <v>Apr</v>
      </c>
      <c r="N551" t="str">
        <f t="shared" si="34"/>
        <v>Thu</v>
      </c>
      <c r="O551">
        <f t="shared" si="35"/>
        <v>7</v>
      </c>
      <c r="P551">
        <f>ROUND(G551*H551*VLOOKUP(D551,Table2[#All],2,FALSE),0)</f>
        <v>1775</v>
      </c>
      <c r="Q551">
        <f>Table4[[#This Row],[Quantity]]*Table4[[#This Row],[Unit Price]]</f>
        <v>2730</v>
      </c>
      <c r="R551">
        <f>Table9[[#This Row],[Sales Revenue]]-Table9[[#This Row],[Total cost]]</f>
        <v>955</v>
      </c>
    </row>
    <row r="552" spans="1:18" x14ac:dyDescent="0.35">
      <c r="A552">
        <v>551</v>
      </c>
      <c r="B552" t="s">
        <v>543</v>
      </c>
      <c r="C552" t="s">
        <v>31</v>
      </c>
      <c r="D552" t="s">
        <v>76</v>
      </c>
      <c r="E552" s="1">
        <v>45934</v>
      </c>
      <c r="F552" s="1">
        <v>45940</v>
      </c>
      <c r="G552">
        <v>5</v>
      </c>
      <c r="H552">
        <v>953</v>
      </c>
      <c r="I552" t="s">
        <v>14</v>
      </c>
      <c r="J552" t="s">
        <v>549</v>
      </c>
      <c r="K552" t="s">
        <v>29</v>
      </c>
      <c r="L552" t="str">
        <f t="shared" si="32"/>
        <v>2025</v>
      </c>
      <c r="M552" t="str">
        <f t="shared" si="33"/>
        <v>Oct</v>
      </c>
      <c r="N552" t="str">
        <f t="shared" si="34"/>
        <v>Sat</v>
      </c>
      <c r="O552">
        <f t="shared" si="35"/>
        <v>6</v>
      </c>
      <c r="P552">
        <f>ROUND(G552*H552*VLOOKUP(D552,Table2[#All],2,FALSE),0)</f>
        <v>3574</v>
      </c>
      <c r="Q552">
        <f>Table4[[#This Row],[Quantity]]*Table4[[#This Row],[Unit Price]]</f>
        <v>4765</v>
      </c>
      <c r="R552">
        <f>Table9[[#This Row],[Sales Revenue]]-Table9[[#This Row],[Total cost]]</f>
        <v>1191</v>
      </c>
    </row>
    <row r="553" spans="1:18" x14ac:dyDescent="0.35">
      <c r="A553">
        <v>552</v>
      </c>
      <c r="B553" t="s">
        <v>544</v>
      </c>
      <c r="C553" t="s">
        <v>31</v>
      </c>
      <c r="D553" t="s">
        <v>42</v>
      </c>
      <c r="E553" s="1">
        <v>45666</v>
      </c>
      <c r="F553" s="1">
        <v>45678</v>
      </c>
      <c r="G553">
        <v>6</v>
      </c>
      <c r="H553">
        <v>323</v>
      </c>
      <c r="I553" t="s">
        <v>28</v>
      </c>
      <c r="J553" t="s">
        <v>547</v>
      </c>
      <c r="K553" t="s">
        <v>15</v>
      </c>
      <c r="L553" t="str">
        <f t="shared" si="32"/>
        <v>2025</v>
      </c>
      <c r="M553" t="str">
        <f t="shared" si="33"/>
        <v>Jan</v>
      </c>
      <c r="N553" t="str">
        <f t="shared" si="34"/>
        <v>Thu</v>
      </c>
      <c r="O553">
        <f t="shared" si="35"/>
        <v>12</v>
      </c>
      <c r="P553">
        <f>ROUND(G553*H553*VLOOKUP(D553,Table2[#All],2,FALSE),0)</f>
        <v>1260</v>
      </c>
      <c r="Q553">
        <f>Table4[[#This Row],[Quantity]]*Table4[[#This Row],[Unit Price]]</f>
        <v>1938</v>
      </c>
      <c r="R553">
        <f>Table9[[#This Row],[Sales Revenue]]-Table9[[#This Row],[Total cost]]</f>
        <v>678</v>
      </c>
    </row>
    <row r="554" spans="1:18" x14ac:dyDescent="0.35">
      <c r="A554">
        <v>553</v>
      </c>
      <c r="B554" t="s">
        <v>545</v>
      </c>
      <c r="C554" t="s">
        <v>31</v>
      </c>
      <c r="D554" t="s">
        <v>50</v>
      </c>
      <c r="E554" s="1">
        <v>45713</v>
      </c>
      <c r="F554" s="1">
        <v>45717</v>
      </c>
      <c r="G554">
        <v>3</v>
      </c>
      <c r="H554">
        <v>380</v>
      </c>
      <c r="I554" t="s">
        <v>14</v>
      </c>
      <c r="J554" t="s">
        <v>549</v>
      </c>
      <c r="K554" t="s">
        <v>46</v>
      </c>
      <c r="L554" t="str">
        <f t="shared" si="32"/>
        <v>2025</v>
      </c>
      <c r="M554" t="str">
        <f t="shared" si="33"/>
        <v>Feb</v>
      </c>
      <c r="N554" t="str">
        <f t="shared" si="34"/>
        <v>Tue</v>
      </c>
      <c r="O554">
        <f t="shared" si="35"/>
        <v>4</v>
      </c>
      <c r="P554">
        <f>ROUND(G554*H554*VLOOKUP(D554,Table2[#All],2,FALSE),0)</f>
        <v>798</v>
      </c>
      <c r="Q554">
        <f>Table4[[#This Row],[Quantity]]*Table4[[#This Row],[Unit Price]]</f>
        <v>1140</v>
      </c>
      <c r="R554">
        <f>Table9[[#This Row],[Sales Revenue]]-Table9[[#This Row],[Total cost]]</f>
        <v>342</v>
      </c>
    </row>
    <row r="555" spans="1:18" x14ac:dyDescent="0.35">
      <c r="A555">
        <v>554</v>
      </c>
      <c r="B555" t="s">
        <v>546</v>
      </c>
      <c r="C555" t="s">
        <v>17</v>
      </c>
      <c r="D555" t="s">
        <v>18</v>
      </c>
      <c r="E555" s="1">
        <v>45897</v>
      </c>
      <c r="F555" s="1">
        <v>45905</v>
      </c>
      <c r="G555">
        <v>10</v>
      </c>
      <c r="H555">
        <v>509</v>
      </c>
      <c r="I555" t="s">
        <v>28</v>
      </c>
      <c r="J555" t="s">
        <v>547</v>
      </c>
      <c r="K555" t="s">
        <v>15</v>
      </c>
      <c r="L555" t="str">
        <f t="shared" si="32"/>
        <v>2025</v>
      </c>
      <c r="M555" t="str">
        <f t="shared" si="33"/>
        <v>Aug</v>
      </c>
      <c r="N555" t="str">
        <f t="shared" si="34"/>
        <v>Thu</v>
      </c>
      <c r="O555">
        <f t="shared" si="35"/>
        <v>8</v>
      </c>
      <c r="P555">
        <f>ROUND(G555*H555*VLOOKUP(D555,Table2[#All],2,FALSE),0)</f>
        <v>2545</v>
      </c>
      <c r="Q555">
        <f>Table4[[#This Row],[Quantity]]*Table4[[#This Row],[Unit Price]]</f>
        <v>5090</v>
      </c>
      <c r="R555">
        <f>Table9[[#This Row],[Sales Revenue]]-Table9[[#This Row],[Total cost]]</f>
        <v>2545</v>
      </c>
    </row>
    <row r="556" spans="1:18" x14ac:dyDescent="0.35">
      <c r="A556">
        <v>555</v>
      </c>
      <c r="B556" t="s">
        <v>126</v>
      </c>
      <c r="C556" t="s">
        <v>24</v>
      </c>
      <c r="D556" t="s">
        <v>25</v>
      </c>
      <c r="E556" s="1">
        <v>45743</v>
      </c>
      <c r="F556" s="1">
        <v>45748</v>
      </c>
      <c r="G556">
        <v>1</v>
      </c>
      <c r="H556">
        <v>968</v>
      </c>
      <c r="I556" t="s">
        <v>14</v>
      </c>
      <c r="J556" t="s">
        <v>33</v>
      </c>
      <c r="K556" t="s">
        <v>29</v>
      </c>
      <c r="L556" t="str">
        <f t="shared" si="32"/>
        <v>2025</v>
      </c>
      <c r="M556" t="str">
        <f t="shared" si="33"/>
        <v>Mar</v>
      </c>
      <c r="N556" t="str">
        <f t="shared" si="34"/>
        <v>Thu</v>
      </c>
      <c r="O556">
        <f t="shared" si="35"/>
        <v>5</v>
      </c>
      <c r="P556">
        <f>ROUND(G556*H556*VLOOKUP(D556,Table2[#All],2,FALSE),0)</f>
        <v>532</v>
      </c>
      <c r="Q556">
        <f>Table4[[#This Row],[Quantity]]*Table4[[#This Row],[Unit Price]]</f>
        <v>968</v>
      </c>
      <c r="R556">
        <f>Table9[[#This Row],[Sales Revenue]]-Table9[[#This Row],[Total cost]]</f>
        <v>436</v>
      </c>
    </row>
  </sheetData>
  <conditionalFormatting sqref="A1:A1048576">
    <cfRule type="duplicateValues" dxfId="2" priority="2"/>
    <cfRule type="duplicateValues" dxfId="1" priority="3"/>
  </conditionalFormatting>
  <conditionalFormatting sqref="E10">
    <cfRule type="containsBlanks" dxfId="0" priority="1">
      <formula>LEN(TRIM(E10))=0</formula>
    </cfRule>
  </conditionalFormatting>
  <pageMargins left="0.7" right="0.7" top="0.75" bottom="0.75" header="0.3" footer="0.3"/>
  <pageSetup orientation="portrait" r:id="rId1"/>
  <tableParts count="4">
    <tablePart r:id="rId2"/>
    <tablePart r:id="rId3"/>
    <tablePart r:id="rId4"/>
    <tablePart r:id="rId5"/>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A35EE1-D045-4235-8C10-E625C10230BB}">
  <dimension ref="B1:AL56"/>
  <sheetViews>
    <sheetView showGridLines="0" zoomScale="46" zoomScaleNormal="46" workbookViewId="0">
      <selection activeCell="AO43" sqref="AO43"/>
    </sheetView>
  </sheetViews>
  <sheetFormatPr defaultRowHeight="14.5" x14ac:dyDescent="0.35"/>
  <cols>
    <col min="1" max="1" width="20" customWidth="1"/>
    <col min="32" max="32" width="8.7265625" customWidth="1"/>
    <col min="39" max="39" width="8.7265625" customWidth="1"/>
  </cols>
  <sheetData>
    <row r="1" spans="2:38" ht="36.5" customHeight="1" thickBot="1" x14ac:dyDescent="0.4"/>
    <row r="2" spans="2:38" x14ac:dyDescent="0.35">
      <c r="B2" s="42"/>
      <c r="C2" s="43"/>
      <c r="D2" s="43"/>
      <c r="E2" s="43"/>
      <c r="F2" s="43"/>
      <c r="G2" s="43"/>
      <c r="H2" s="43"/>
      <c r="I2" s="43"/>
      <c r="J2" s="43"/>
      <c r="K2" s="43"/>
      <c r="L2" s="43"/>
      <c r="M2" s="43"/>
      <c r="N2" s="43"/>
      <c r="O2" s="43"/>
      <c r="P2" s="43"/>
      <c r="Q2" s="43"/>
      <c r="R2" s="43"/>
      <c r="S2" s="43"/>
      <c r="T2" s="43"/>
      <c r="U2" s="43"/>
      <c r="V2" s="43"/>
      <c r="W2" s="43"/>
      <c r="X2" s="43"/>
      <c r="Y2" s="43"/>
      <c r="Z2" s="43"/>
      <c r="AA2" s="43"/>
      <c r="AB2" s="43"/>
      <c r="AC2" s="43"/>
      <c r="AD2" s="43"/>
      <c r="AE2" s="43"/>
      <c r="AF2" s="43"/>
      <c r="AG2" s="43"/>
      <c r="AH2" s="43"/>
      <c r="AI2" s="43"/>
      <c r="AJ2" s="43"/>
      <c r="AK2" s="43"/>
      <c r="AL2" s="44"/>
    </row>
    <row r="3" spans="2:38" x14ac:dyDescent="0.35">
      <c r="B3" s="45"/>
      <c r="C3" s="46"/>
      <c r="D3" s="46"/>
      <c r="E3" s="46"/>
      <c r="F3" s="46"/>
      <c r="G3" s="46"/>
      <c r="H3" s="46"/>
      <c r="I3" s="46"/>
      <c r="J3" s="46"/>
      <c r="K3" s="46"/>
      <c r="L3" s="46"/>
      <c r="M3" s="46"/>
      <c r="N3" s="46"/>
      <c r="O3" s="46"/>
      <c r="P3" s="46"/>
      <c r="Q3" s="46"/>
      <c r="R3" s="46"/>
      <c r="S3" s="46"/>
      <c r="T3" s="46"/>
      <c r="U3" s="46"/>
      <c r="V3" s="46"/>
      <c r="W3" s="46"/>
      <c r="X3" s="46"/>
      <c r="Y3" s="46"/>
      <c r="Z3" s="46"/>
      <c r="AA3" s="46"/>
      <c r="AB3" s="46"/>
      <c r="AC3" s="46"/>
      <c r="AD3" s="46"/>
      <c r="AE3" s="46"/>
      <c r="AF3" s="46"/>
      <c r="AG3" s="46"/>
      <c r="AH3" s="46"/>
      <c r="AI3" s="46"/>
      <c r="AJ3" s="46"/>
      <c r="AK3" s="46"/>
      <c r="AL3" s="47"/>
    </row>
    <row r="4" spans="2:38" x14ac:dyDescent="0.35">
      <c r="B4" s="45"/>
      <c r="C4" s="46"/>
      <c r="D4" s="46"/>
      <c r="E4" s="46"/>
      <c r="F4" s="46"/>
      <c r="G4" s="46"/>
      <c r="H4" s="46"/>
      <c r="I4" s="46"/>
      <c r="J4" s="46"/>
      <c r="K4" s="46"/>
      <c r="L4" s="46"/>
      <c r="M4" s="46"/>
      <c r="N4" s="46"/>
      <c r="O4" s="46"/>
      <c r="P4" s="46"/>
      <c r="Q4" s="46"/>
      <c r="R4" s="46"/>
      <c r="S4" s="46"/>
      <c r="T4" s="46"/>
      <c r="U4" s="46"/>
      <c r="V4" s="46"/>
      <c r="W4" s="46"/>
      <c r="X4" s="46"/>
      <c r="Y4" s="46"/>
      <c r="Z4" s="46"/>
      <c r="AA4" s="46"/>
      <c r="AB4" s="46"/>
      <c r="AC4" s="46"/>
      <c r="AD4" s="46"/>
      <c r="AE4" s="46"/>
      <c r="AF4" s="46"/>
      <c r="AG4" s="46"/>
      <c r="AH4" s="46"/>
      <c r="AI4" s="46"/>
      <c r="AJ4" s="46"/>
      <c r="AK4" s="46"/>
      <c r="AL4" s="47"/>
    </row>
    <row r="5" spans="2:38" x14ac:dyDescent="0.35">
      <c r="B5" s="45"/>
      <c r="C5" s="46"/>
      <c r="D5" s="46"/>
      <c r="E5" s="46"/>
      <c r="F5" s="46"/>
      <c r="G5" s="46"/>
      <c r="H5" s="46"/>
      <c r="I5" s="46"/>
      <c r="J5" s="46"/>
      <c r="K5" s="46"/>
      <c r="L5" s="46"/>
      <c r="M5" s="46"/>
      <c r="N5" s="46"/>
      <c r="O5" s="46"/>
      <c r="P5" s="46"/>
      <c r="Q5" s="46"/>
      <c r="R5" s="46"/>
      <c r="S5" s="46"/>
      <c r="T5" s="46"/>
      <c r="U5" s="46"/>
      <c r="V5" s="46"/>
      <c r="W5" s="46"/>
      <c r="X5" s="46"/>
      <c r="Y5" s="46"/>
      <c r="Z5" s="46"/>
      <c r="AA5" s="46"/>
      <c r="AB5" s="46"/>
      <c r="AC5" s="46"/>
      <c r="AD5" s="46"/>
      <c r="AE5" s="46"/>
      <c r="AF5" s="46"/>
      <c r="AG5" s="46"/>
      <c r="AH5" s="46"/>
      <c r="AI5" s="46"/>
      <c r="AJ5" s="46"/>
      <c r="AK5" s="46"/>
      <c r="AL5" s="47"/>
    </row>
    <row r="6" spans="2:38" x14ac:dyDescent="0.35">
      <c r="B6" s="45"/>
      <c r="C6" s="46"/>
      <c r="D6" s="46"/>
      <c r="E6" s="46"/>
      <c r="F6" s="46"/>
      <c r="G6" s="46"/>
      <c r="H6" s="46"/>
      <c r="I6" s="46"/>
      <c r="J6" s="46"/>
      <c r="K6" s="46"/>
      <c r="L6" s="46"/>
      <c r="M6" s="46"/>
      <c r="N6" s="46"/>
      <c r="O6" s="46"/>
      <c r="P6" s="46"/>
      <c r="Q6" s="46"/>
      <c r="R6" s="46"/>
      <c r="S6" s="46"/>
      <c r="T6" s="46"/>
      <c r="U6" s="46"/>
      <c r="V6" s="46"/>
      <c r="W6" s="46"/>
      <c r="X6" s="46"/>
      <c r="Y6" s="46"/>
      <c r="Z6" s="46"/>
      <c r="AA6" s="46"/>
      <c r="AB6" s="46"/>
      <c r="AC6" s="46"/>
      <c r="AD6" s="46"/>
      <c r="AE6" s="46"/>
      <c r="AF6" s="46"/>
      <c r="AG6" s="46"/>
      <c r="AH6" s="46"/>
      <c r="AI6" s="46"/>
      <c r="AJ6" s="46"/>
      <c r="AK6" s="46"/>
      <c r="AL6" s="47"/>
    </row>
    <row r="7" spans="2:38" x14ac:dyDescent="0.35">
      <c r="B7" s="45"/>
      <c r="C7" s="46"/>
      <c r="D7" s="46"/>
      <c r="E7" s="46"/>
      <c r="F7" s="46"/>
      <c r="G7" s="46"/>
      <c r="H7" s="46"/>
      <c r="I7" s="46"/>
      <c r="J7" s="46"/>
      <c r="K7" s="46"/>
      <c r="L7" s="46"/>
      <c r="M7" s="46"/>
      <c r="N7" s="46"/>
      <c r="O7" s="46"/>
      <c r="P7" s="46"/>
      <c r="Q7" s="46"/>
      <c r="R7" s="46"/>
      <c r="S7" s="46"/>
      <c r="T7" s="46"/>
      <c r="U7" s="46"/>
      <c r="V7" s="46"/>
      <c r="W7" s="46"/>
      <c r="X7" s="46"/>
      <c r="Y7" s="46"/>
      <c r="Z7" s="46"/>
      <c r="AA7" s="46"/>
      <c r="AB7" s="46"/>
      <c r="AC7" s="46"/>
      <c r="AD7" s="46"/>
      <c r="AE7" s="46"/>
      <c r="AF7" s="46"/>
      <c r="AG7" s="46"/>
      <c r="AH7" s="46"/>
      <c r="AI7" s="46"/>
      <c r="AJ7" s="46"/>
      <c r="AK7" s="46"/>
      <c r="AL7" s="47"/>
    </row>
    <row r="8" spans="2:38" x14ac:dyDescent="0.35">
      <c r="B8" s="45"/>
      <c r="C8" s="46"/>
      <c r="D8" s="46"/>
      <c r="E8" s="46"/>
      <c r="F8" s="46"/>
      <c r="G8" s="46"/>
      <c r="H8" s="46"/>
      <c r="I8" s="46"/>
      <c r="J8" s="46"/>
      <c r="K8" s="46"/>
      <c r="L8" s="46"/>
      <c r="M8" s="46"/>
      <c r="N8" s="46"/>
      <c r="O8" s="46"/>
      <c r="P8" s="46"/>
      <c r="Q8" s="46"/>
      <c r="R8" s="46"/>
      <c r="S8" s="46"/>
      <c r="T8" s="46"/>
      <c r="U8" s="46"/>
      <c r="V8" s="46"/>
      <c r="W8" s="46"/>
      <c r="X8" s="46"/>
      <c r="Y8" s="46"/>
      <c r="Z8" s="46"/>
      <c r="AA8" s="46"/>
      <c r="AB8" s="46"/>
      <c r="AC8" s="46"/>
      <c r="AD8" s="46"/>
      <c r="AE8" s="46"/>
      <c r="AF8" s="46"/>
      <c r="AG8" s="46"/>
      <c r="AH8" s="46"/>
      <c r="AI8" s="46"/>
      <c r="AJ8" s="46"/>
      <c r="AK8" s="46"/>
      <c r="AL8" s="47"/>
    </row>
    <row r="9" spans="2:38" x14ac:dyDescent="0.35">
      <c r="B9" s="45"/>
      <c r="C9" s="46"/>
      <c r="D9" s="46"/>
      <c r="E9" s="46"/>
      <c r="F9" s="46"/>
      <c r="G9" s="46"/>
      <c r="H9" s="46"/>
      <c r="I9" s="46"/>
      <c r="J9" s="46"/>
      <c r="K9" s="46"/>
      <c r="L9" s="46"/>
      <c r="M9" s="46"/>
      <c r="N9" s="46"/>
      <c r="O9" s="46"/>
      <c r="P9" s="46"/>
      <c r="Q9" s="46"/>
      <c r="R9" s="46"/>
      <c r="S9" s="46"/>
      <c r="T9" s="46"/>
      <c r="U9" s="46"/>
      <c r="V9" s="46"/>
      <c r="W9" s="46"/>
      <c r="X9" s="46"/>
      <c r="Y9" s="46"/>
      <c r="Z9" s="46"/>
      <c r="AA9" s="46"/>
      <c r="AB9" s="46"/>
      <c r="AC9" s="46"/>
      <c r="AD9" s="46"/>
      <c r="AE9" s="46"/>
      <c r="AF9" s="46"/>
      <c r="AG9" s="46"/>
      <c r="AH9" s="46"/>
      <c r="AI9" s="46"/>
      <c r="AJ9" s="46"/>
      <c r="AK9" s="46"/>
      <c r="AL9" s="47"/>
    </row>
    <row r="10" spans="2:38" x14ac:dyDescent="0.35">
      <c r="B10" s="45"/>
      <c r="C10" s="46"/>
      <c r="D10" s="46"/>
      <c r="E10" s="46"/>
      <c r="F10" s="46"/>
      <c r="G10" s="46"/>
      <c r="H10" s="46"/>
      <c r="I10" s="46"/>
      <c r="J10" s="46"/>
      <c r="K10" s="46"/>
      <c r="L10" s="46"/>
      <c r="M10" s="46"/>
      <c r="N10" s="46"/>
      <c r="O10" s="46"/>
      <c r="P10" s="46"/>
      <c r="Q10" s="46"/>
      <c r="R10" s="46"/>
      <c r="S10" s="46"/>
      <c r="T10" s="46"/>
      <c r="U10" s="46"/>
      <c r="V10" s="46"/>
      <c r="W10" s="46"/>
      <c r="X10" s="46"/>
      <c r="Y10" s="46"/>
      <c r="Z10" s="46"/>
      <c r="AA10" s="46"/>
      <c r="AB10" s="46"/>
      <c r="AC10" s="46"/>
      <c r="AD10" s="46"/>
      <c r="AE10" s="46"/>
      <c r="AF10" s="46"/>
      <c r="AG10" s="46"/>
      <c r="AH10" s="46"/>
      <c r="AI10" s="46"/>
      <c r="AJ10" s="46"/>
      <c r="AK10" s="46"/>
      <c r="AL10" s="47"/>
    </row>
    <row r="11" spans="2:38" x14ac:dyDescent="0.35">
      <c r="B11" s="45"/>
      <c r="C11" s="46"/>
      <c r="D11" s="46"/>
      <c r="E11" s="46"/>
      <c r="F11" s="46"/>
      <c r="G11" s="46"/>
      <c r="H11" s="46"/>
      <c r="I11" s="46"/>
      <c r="J11" s="46"/>
      <c r="K11" s="46"/>
      <c r="L11" s="46"/>
      <c r="M11" s="46"/>
      <c r="N11" s="46"/>
      <c r="O11" s="46"/>
      <c r="P11" s="46"/>
      <c r="Q11" s="46"/>
      <c r="R11" s="46"/>
      <c r="S11" s="46"/>
      <c r="T11" s="46"/>
      <c r="U11" s="46"/>
      <c r="V11" s="46"/>
      <c r="W11" s="46"/>
      <c r="X11" s="46"/>
      <c r="Y11" s="46"/>
      <c r="Z11" s="46"/>
      <c r="AA11" s="46"/>
      <c r="AB11" s="46"/>
      <c r="AC11" s="46"/>
      <c r="AD11" s="46"/>
      <c r="AE11" s="46"/>
      <c r="AF11" s="46"/>
      <c r="AG11" s="46"/>
      <c r="AH11" s="46"/>
      <c r="AI11" s="46"/>
      <c r="AJ11" s="46"/>
      <c r="AK11" s="46"/>
      <c r="AL11" s="47"/>
    </row>
    <row r="12" spans="2:38" x14ac:dyDescent="0.35">
      <c r="B12" s="45"/>
      <c r="C12" s="46"/>
      <c r="D12" s="46"/>
      <c r="E12" s="46"/>
      <c r="F12" s="46"/>
      <c r="G12" s="46"/>
      <c r="H12" s="46"/>
      <c r="I12" s="46"/>
      <c r="J12" s="46"/>
      <c r="K12" s="46"/>
      <c r="L12" s="46"/>
      <c r="M12" s="46"/>
      <c r="N12" s="46"/>
      <c r="O12" s="46"/>
      <c r="P12" s="46"/>
      <c r="Q12" s="46"/>
      <c r="R12" s="46"/>
      <c r="S12" s="46"/>
      <c r="T12" s="46"/>
      <c r="U12" s="46"/>
      <c r="V12" s="46"/>
      <c r="W12" s="46"/>
      <c r="X12" s="46"/>
      <c r="Y12" s="46"/>
      <c r="Z12" s="46"/>
      <c r="AA12" s="46"/>
      <c r="AB12" s="46"/>
      <c r="AC12" s="46"/>
      <c r="AD12" s="46"/>
      <c r="AE12" s="46"/>
      <c r="AF12" s="46"/>
      <c r="AG12" s="46"/>
      <c r="AH12" s="46"/>
      <c r="AI12" s="46"/>
      <c r="AJ12" s="46"/>
      <c r="AK12" s="46"/>
      <c r="AL12" s="47"/>
    </row>
    <row r="13" spans="2:38" x14ac:dyDescent="0.35">
      <c r="B13" s="45"/>
      <c r="C13" s="46"/>
      <c r="D13" s="46"/>
      <c r="E13" s="46"/>
      <c r="F13" s="46"/>
      <c r="G13" s="46"/>
      <c r="H13" s="46"/>
      <c r="I13" s="46"/>
      <c r="J13" s="46"/>
      <c r="K13" s="46"/>
      <c r="L13" s="46"/>
      <c r="M13" s="46"/>
      <c r="N13" s="46"/>
      <c r="O13" s="46"/>
      <c r="P13" s="46"/>
      <c r="Q13" s="46"/>
      <c r="R13" s="46"/>
      <c r="S13" s="46"/>
      <c r="T13" s="46"/>
      <c r="U13" s="46"/>
      <c r="V13" s="46"/>
      <c r="W13" s="46"/>
      <c r="X13" s="46"/>
      <c r="Y13" s="46"/>
      <c r="Z13" s="46"/>
      <c r="AA13" s="46"/>
      <c r="AB13" s="46"/>
      <c r="AC13" s="46"/>
      <c r="AD13" s="46"/>
      <c r="AE13" s="46"/>
      <c r="AF13" s="46"/>
      <c r="AG13" s="46"/>
      <c r="AH13" s="46"/>
      <c r="AI13" s="46"/>
      <c r="AJ13" s="46"/>
      <c r="AK13" s="46"/>
      <c r="AL13" s="47"/>
    </row>
    <row r="14" spans="2:38" x14ac:dyDescent="0.35">
      <c r="B14" s="45"/>
      <c r="C14" s="46"/>
      <c r="D14" s="46"/>
      <c r="E14" s="46"/>
      <c r="F14" s="46"/>
      <c r="G14" s="46"/>
      <c r="H14" s="46"/>
      <c r="I14" s="46"/>
      <c r="J14" s="46"/>
      <c r="K14" s="46"/>
      <c r="L14" s="46"/>
      <c r="M14" s="46"/>
      <c r="N14" s="46"/>
      <c r="O14" s="46"/>
      <c r="P14" s="46"/>
      <c r="Q14" s="46"/>
      <c r="R14" s="46"/>
      <c r="S14" s="46"/>
      <c r="T14" s="46"/>
      <c r="U14" s="46"/>
      <c r="V14" s="46"/>
      <c r="W14" s="46"/>
      <c r="X14" s="46"/>
      <c r="Y14" s="46"/>
      <c r="Z14" s="46"/>
      <c r="AA14" s="46"/>
      <c r="AB14" s="46"/>
      <c r="AC14" s="46"/>
      <c r="AD14" s="46"/>
      <c r="AE14" s="46"/>
      <c r="AF14" s="46"/>
      <c r="AG14" s="46"/>
      <c r="AH14" s="46"/>
      <c r="AI14" s="46"/>
      <c r="AJ14" s="46"/>
      <c r="AK14" s="46"/>
      <c r="AL14" s="47"/>
    </row>
    <row r="15" spans="2:38" x14ac:dyDescent="0.35">
      <c r="B15" s="45"/>
      <c r="C15" s="46"/>
      <c r="D15" s="46"/>
      <c r="E15" s="46"/>
      <c r="F15" s="46"/>
      <c r="G15" s="46"/>
      <c r="H15" s="46"/>
      <c r="I15" s="46"/>
      <c r="J15" s="46"/>
      <c r="K15" s="46"/>
      <c r="L15" s="46"/>
      <c r="M15" s="46"/>
      <c r="N15" s="46"/>
      <c r="O15" s="46"/>
      <c r="P15" s="46"/>
      <c r="Q15" s="46"/>
      <c r="R15" s="46"/>
      <c r="S15" s="46"/>
      <c r="T15" s="46"/>
      <c r="U15" s="46"/>
      <c r="V15" s="46"/>
      <c r="W15" s="46"/>
      <c r="X15" s="46"/>
      <c r="Y15" s="46"/>
      <c r="Z15" s="46"/>
      <c r="AA15" s="46"/>
      <c r="AB15" s="46"/>
      <c r="AC15" s="46"/>
      <c r="AD15" s="46"/>
      <c r="AE15" s="46"/>
      <c r="AF15" s="46"/>
      <c r="AG15" s="46"/>
      <c r="AH15" s="46"/>
      <c r="AI15" s="46"/>
      <c r="AJ15" s="46"/>
      <c r="AK15" s="46"/>
      <c r="AL15" s="47"/>
    </row>
    <row r="16" spans="2:38" x14ac:dyDescent="0.35">
      <c r="B16" s="45"/>
      <c r="C16" s="46"/>
      <c r="D16" s="46"/>
      <c r="E16" s="46"/>
      <c r="F16" s="46"/>
      <c r="G16" s="46"/>
      <c r="H16" s="46"/>
      <c r="I16" s="46"/>
      <c r="J16" s="46"/>
      <c r="K16" s="46"/>
      <c r="L16" s="46"/>
      <c r="M16" s="46"/>
      <c r="N16" s="46"/>
      <c r="O16" s="46"/>
      <c r="P16" s="46"/>
      <c r="Q16" s="46"/>
      <c r="R16" s="46"/>
      <c r="S16" s="46"/>
      <c r="T16" s="46"/>
      <c r="U16" s="46"/>
      <c r="V16" s="46"/>
      <c r="W16" s="46"/>
      <c r="X16" s="46"/>
      <c r="Y16" s="46"/>
      <c r="Z16" s="46"/>
      <c r="AA16" s="46"/>
      <c r="AB16" s="46"/>
      <c r="AC16" s="46"/>
      <c r="AD16" s="46"/>
      <c r="AE16" s="46"/>
      <c r="AF16" s="46"/>
      <c r="AG16" s="46"/>
      <c r="AH16" s="46"/>
      <c r="AI16" s="46"/>
      <c r="AJ16" s="46"/>
      <c r="AK16" s="46"/>
      <c r="AL16" s="47"/>
    </row>
    <row r="17" spans="2:38" x14ac:dyDescent="0.35">
      <c r="B17" s="45"/>
      <c r="C17" s="46"/>
      <c r="D17" s="46"/>
      <c r="E17" s="46"/>
      <c r="F17" s="46"/>
      <c r="G17" s="46"/>
      <c r="H17" s="46"/>
      <c r="I17" s="46"/>
      <c r="J17" s="46"/>
      <c r="K17" s="46"/>
      <c r="L17" s="46"/>
      <c r="M17" s="46"/>
      <c r="N17" s="46"/>
      <c r="O17" s="46"/>
      <c r="P17" s="46"/>
      <c r="Q17" s="46"/>
      <c r="R17" s="46"/>
      <c r="S17" s="46"/>
      <c r="T17" s="46"/>
      <c r="U17" s="46"/>
      <c r="V17" s="46"/>
      <c r="W17" s="46"/>
      <c r="X17" s="46"/>
      <c r="Y17" s="46"/>
      <c r="Z17" s="46"/>
      <c r="AA17" s="46"/>
      <c r="AB17" s="46"/>
      <c r="AC17" s="46"/>
      <c r="AD17" s="46"/>
      <c r="AE17" s="46"/>
      <c r="AF17" s="46"/>
      <c r="AG17" s="46"/>
      <c r="AH17" s="46"/>
      <c r="AI17" s="46"/>
      <c r="AJ17" s="46"/>
      <c r="AK17" s="46"/>
      <c r="AL17" s="47"/>
    </row>
    <row r="18" spans="2:38" x14ac:dyDescent="0.35">
      <c r="B18" s="45"/>
      <c r="C18" s="46"/>
      <c r="D18" s="46"/>
      <c r="E18" s="46"/>
      <c r="F18" s="46"/>
      <c r="G18" s="46"/>
      <c r="H18" s="46"/>
      <c r="I18" s="46"/>
      <c r="J18" s="46"/>
      <c r="K18" s="46"/>
      <c r="L18" s="46"/>
      <c r="M18" s="46"/>
      <c r="N18" s="46"/>
      <c r="O18" s="46"/>
      <c r="P18" s="46"/>
      <c r="Q18" s="46"/>
      <c r="R18" s="46"/>
      <c r="S18" s="46"/>
      <c r="T18" s="46"/>
      <c r="U18" s="46"/>
      <c r="V18" s="46"/>
      <c r="W18" s="46"/>
      <c r="X18" s="46"/>
      <c r="Y18" s="46"/>
      <c r="Z18" s="46"/>
      <c r="AA18" s="46"/>
      <c r="AB18" s="46"/>
      <c r="AC18" s="46"/>
      <c r="AD18" s="46"/>
      <c r="AE18" s="46"/>
      <c r="AF18" s="46"/>
      <c r="AG18" s="46"/>
      <c r="AH18" s="46"/>
      <c r="AI18" s="46"/>
      <c r="AJ18" s="46"/>
      <c r="AK18" s="46"/>
      <c r="AL18" s="47"/>
    </row>
    <row r="19" spans="2:38" x14ac:dyDescent="0.35">
      <c r="B19" s="45"/>
      <c r="C19" s="46"/>
      <c r="D19" s="46"/>
      <c r="E19" s="46"/>
      <c r="F19" s="46"/>
      <c r="G19" s="46"/>
      <c r="H19" s="46"/>
      <c r="I19" s="46"/>
      <c r="J19" s="46"/>
      <c r="K19" s="46"/>
      <c r="L19" s="46"/>
      <c r="M19" s="46"/>
      <c r="N19" s="46"/>
      <c r="O19" s="46"/>
      <c r="P19" s="46"/>
      <c r="Q19" s="46"/>
      <c r="R19" s="46"/>
      <c r="S19" s="46"/>
      <c r="T19" s="46"/>
      <c r="U19" s="46"/>
      <c r="V19" s="46"/>
      <c r="W19" s="46"/>
      <c r="X19" s="46"/>
      <c r="Y19" s="46"/>
      <c r="Z19" s="46"/>
      <c r="AA19" s="46"/>
      <c r="AB19" s="46"/>
      <c r="AC19" s="46"/>
      <c r="AD19" s="46"/>
      <c r="AE19" s="46"/>
      <c r="AF19" s="46"/>
      <c r="AG19" s="46"/>
      <c r="AH19" s="46"/>
      <c r="AI19" s="46"/>
      <c r="AJ19" s="46"/>
      <c r="AK19" s="46"/>
      <c r="AL19" s="47"/>
    </row>
    <row r="20" spans="2:38" x14ac:dyDescent="0.35">
      <c r="B20" s="45"/>
      <c r="C20" s="46"/>
      <c r="D20" s="46"/>
      <c r="E20" s="46"/>
      <c r="F20" s="46"/>
      <c r="G20" s="46"/>
      <c r="H20" s="46"/>
      <c r="I20" s="46"/>
      <c r="J20" s="46"/>
      <c r="K20" s="46"/>
      <c r="L20" s="46"/>
      <c r="M20" s="46"/>
      <c r="N20" s="46"/>
      <c r="O20" s="46"/>
      <c r="P20" s="46"/>
      <c r="Q20" s="46"/>
      <c r="R20" s="46"/>
      <c r="S20" s="46"/>
      <c r="T20" s="46"/>
      <c r="U20" s="46"/>
      <c r="V20" s="46"/>
      <c r="W20" s="46"/>
      <c r="X20" s="46"/>
      <c r="Y20" s="46"/>
      <c r="Z20" s="46"/>
      <c r="AA20" s="46"/>
      <c r="AB20" s="46"/>
      <c r="AC20" s="46"/>
      <c r="AD20" s="46"/>
      <c r="AE20" s="46"/>
      <c r="AF20" s="46"/>
      <c r="AG20" s="46"/>
      <c r="AH20" s="46"/>
      <c r="AI20" s="46"/>
      <c r="AJ20" s="46"/>
      <c r="AK20" s="46"/>
      <c r="AL20" s="47"/>
    </row>
    <row r="21" spans="2:38" x14ac:dyDescent="0.35">
      <c r="B21" s="45"/>
      <c r="C21" s="46"/>
      <c r="D21" s="46"/>
      <c r="E21" s="46"/>
      <c r="F21" s="46"/>
      <c r="G21" s="46"/>
      <c r="H21" s="46"/>
      <c r="I21" s="46"/>
      <c r="J21" s="46"/>
      <c r="K21" s="46"/>
      <c r="L21" s="46"/>
      <c r="M21" s="46"/>
      <c r="N21" s="46"/>
      <c r="O21" s="46"/>
      <c r="P21" s="46"/>
      <c r="Q21" s="46"/>
      <c r="R21" s="46"/>
      <c r="S21" s="46"/>
      <c r="T21" s="46"/>
      <c r="U21" s="46"/>
      <c r="V21" s="46"/>
      <c r="W21" s="46"/>
      <c r="X21" s="46"/>
      <c r="Y21" s="46"/>
      <c r="Z21" s="46"/>
      <c r="AA21" s="46"/>
      <c r="AB21" s="46"/>
      <c r="AC21" s="46"/>
      <c r="AD21" s="46"/>
      <c r="AE21" s="46"/>
      <c r="AF21" s="46"/>
      <c r="AG21" s="46"/>
      <c r="AH21" s="46"/>
      <c r="AI21" s="46"/>
      <c r="AJ21" s="46"/>
      <c r="AK21" s="46"/>
      <c r="AL21" s="47"/>
    </row>
    <row r="22" spans="2:38" x14ac:dyDescent="0.35">
      <c r="B22" s="45"/>
      <c r="C22" s="46"/>
      <c r="D22" s="46"/>
      <c r="E22" s="46"/>
      <c r="F22" s="46"/>
      <c r="G22" s="46"/>
      <c r="H22" s="46"/>
      <c r="I22" s="46"/>
      <c r="J22" s="46"/>
      <c r="K22" s="46"/>
      <c r="L22" s="46"/>
      <c r="M22" s="46"/>
      <c r="N22" s="46"/>
      <c r="O22" s="46"/>
      <c r="P22" s="46"/>
      <c r="Q22" s="46"/>
      <c r="R22" s="46"/>
      <c r="S22" s="46"/>
      <c r="T22" s="46"/>
      <c r="U22" s="46"/>
      <c r="V22" s="46"/>
      <c r="W22" s="46"/>
      <c r="X22" s="46"/>
      <c r="Y22" s="46"/>
      <c r="Z22" s="46"/>
      <c r="AA22" s="46"/>
      <c r="AB22" s="46"/>
      <c r="AC22" s="46"/>
      <c r="AD22" s="46"/>
      <c r="AE22" s="46"/>
      <c r="AF22" s="46"/>
      <c r="AG22" s="46"/>
      <c r="AH22" s="46"/>
      <c r="AI22" s="46"/>
      <c r="AJ22" s="46"/>
      <c r="AK22" s="46"/>
      <c r="AL22" s="47"/>
    </row>
    <row r="23" spans="2:38" x14ac:dyDescent="0.35">
      <c r="B23" s="45"/>
      <c r="C23" s="46"/>
      <c r="D23" s="46"/>
      <c r="E23" s="46"/>
      <c r="F23" s="46"/>
      <c r="G23" s="46"/>
      <c r="H23" s="46"/>
      <c r="I23" s="46"/>
      <c r="J23" s="46"/>
      <c r="K23" s="46"/>
      <c r="L23" s="46"/>
      <c r="M23" s="46"/>
      <c r="N23" s="46"/>
      <c r="O23" s="46"/>
      <c r="P23" s="46"/>
      <c r="Q23" s="46"/>
      <c r="R23" s="46"/>
      <c r="S23" s="46"/>
      <c r="T23" s="46"/>
      <c r="U23" s="46"/>
      <c r="V23" s="46"/>
      <c r="W23" s="46"/>
      <c r="X23" s="46"/>
      <c r="Y23" s="46"/>
      <c r="Z23" s="46"/>
      <c r="AA23" s="46"/>
      <c r="AB23" s="46"/>
      <c r="AC23" s="46"/>
      <c r="AD23" s="46"/>
      <c r="AE23" s="46"/>
      <c r="AF23" s="46"/>
      <c r="AG23" s="46"/>
      <c r="AH23" s="46"/>
      <c r="AI23" s="46"/>
      <c r="AJ23" s="46"/>
      <c r="AK23" s="46"/>
      <c r="AL23" s="47"/>
    </row>
    <row r="24" spans="2:38" x14ac:dyDescent="0.35">
      <c r="B24" s="45"/>
      <c r="C24" s="46"/>
      <c r="D24" s="46"/>
      <c r="E24" s="46"/>
      <c r="F24" s="46"/>
      <c r="G24" s="46"/>
      <c r="H24" s="46"/>
      <c r="I24" s="46"/>
      <c r="J24" s="46"/>
      <c r="K24" s="46"/>
      <c r="L24" s="46"/>
      <c r="M24" s="46"/>
      <c r="N24" s="46"/>
      <c r="O24" s="46"/>
      <c r="P24" s="46"/>
      <c r="Q24" s="46"/>
      <c r="R24" s="46"/>
      <c r="S24" s="46"/>
      <c r="T24" s="46"/>
      <c r="U24" s="46"/>
      <c r="V24" s="46"/>
      <c r="W24" s="46"/>
      <c r="X24" s="46"/>
      <c r="Y24" s="46"/>
      <c r="Z24" s="46"/>
      <c r="AA24" s="46"/>
      <c r="AB24" s="46"/>
      <c r="AC24" s="46"/>
      <c r="AD24" s="46"/>
      <c r="AE24" s="46"/>
      <c r="AF24" s="46"/>
      <c r="AG24" s="46"/>
      <c r="AH24" s="46"/>
      <c r="AI24" s="46"/>
      <c r="AJ24" s="46"/>
      <c r="AK24" s="46"/>
      <c r="AL24" s="47"/>
    </row>
    <row r="25" spans="2:38" x14ac:dyDescent="0.35">
      <c r="B25" s="45"/>
      <c r="C25" s="46"/>
      <c r="D25" s="46"/>
      <c r="E25" s="46"/>
      <c r="F25" s="46"/>
      <c r="G25" s="46"/>
      <c r="H25" s="46"/>
      <c r="I25" s="46"/>
      <c r="J25" s="46"/>
      <c r="K25" s="46"/>
      <c r="L25" s="46"/>
      <c r="M25" s="46"/>
      <c r="N25" s="46"/>
      <c r="O25" s="46"/>
      <c r="P25" s="46"/>
      <c r="Q25" s="46"/>
      <c r="R25" s="46"/>
      <c r="S25" s="46"/>
      <c r="T25" s="46"/>
      <c r="U25" s="46"/>
      <c r="V25" s="46"/>
      <c r="W25" s="46"/>
      <c r="X25" s="46"/>
      <c r="Y25" s="46"/>
      <c r="Z25" s="46"/>
      <c r="AA25" s="46"/>
      <c r="AB25" s="46"/>
      <c r="AC25" s="46"/>
      <c r="AD25" s="46"/>
      <c r="AE25" s="46"/>
      <c r="AF25" s="46"/>
      <c r="AG25" s="46"/>
      <c r="AH25" s="46"/>
      <c r="AI25" s="46"/>
      <c r="AJ25" s="46"/>
      <c r="AK25" s="46"/>
      <c r="AL25" s="47"/>
    </row>
    <row r="26" spans="2:38" x14ac:dyDescent="0.35">
      <c r="B26" s="45"/>
      <c r="C26" s="46"/>
      <c r="D26" s="46"/>
      <c r="E26" s="46"/>
      <c r="F26" s="46"/>
      <c r="G26" s="46"/>
      <c r="H26" s="46"/>
      <c r="I26" s="46"/>
      <c r="J26" s="46"/>
      <c r="K26" s="46"/>
      <c r="L26" s="46"/>
      <c r="M26" s="46"/>
      <c r="N26" s="46"/>
      <c r="O26" s="46"/>
      <c r="P26" s="46"/>
      <c r="Q26" s="46"/>
      <c r="R26" s="46"/>
      <c r="S26" s="46"/>
      <c r="T26" s="46"/>
      <c r="U26" s="46"/>
      <c r="V26" s="46"/>
      <c r="W26" s="46"/>
      <c r="X26" s="46"/>
      <c r="Y26" s="46"/>
      <c r="Z26" s="46"/>
      <c r="AA26" s="46"/>
      <c r="AB26" s="46"/>
      <c r="AC26" s="46"/>
      <c r="AD26" s="46"/>
      <c r="AE26" s="46"/>
      <c r="AF26" s="46"/>
      <c r="AG26" s="46"/>
      <c r="AH26" s="46"/>
      <c r="AI26" s="46"/>
      <c r="AJ26" s="46"/>
      <c r="AK26" s="46"/>
      <c r="AL26" s="47"/>
    </row>
    <row r="27" spans="2:38" x14ac:dyDescent="0.35">
      <c r="B27" s="45"/>
      <c r="C27" s="46"/>
      <c r="D27" s="46"/>
      <c r="E27" s="46"/>
      <c r="F27" s="46"/>
      <c r="G27" s="46"/>
      <c r="H27" s="46"/>
      <c r="I27" s="46"/>
      <c r="J27" s="46"/>
      <c r="K27" s="46"/>
      <c r="L27" s="46"/>
      <c r="M27" s="46"/>
      <c r="N27" s="46"/>
      <c r="O27" s="46"/>
      <c r="P27" s="46"/>
      <c r="Q27" s="46"/>
      <c r="R27" s="46"/>
      <c r="S27" s="46"/>
      <c r="T27" s="46"/>
      <c r="U27" s="46"/>
      <c r="V27" s="46"/>
      <c r="W27" s="46"/>
      <c r="X27" s="46"/>
      <c r="Y27" s="46"/>
      <c r="Z27" s="46"/>
      <c r="AA27" s="46"/>
      <c r="AB27" s="46"/>
      <c r="AC27" s="46"/>
      <c r="AD27" s="46"/>
      <c r="AE27" s="46"/>
      <c r="AF27" s="46"/>
      <c r="AG27" s="46"/>
      <c r="AH27" s="46"/>
      <c r="AI27" s="46"/>
      <c r="AJ27" s="46"/>
      <c r="AK27" s="46"/>
      <c r="AL27" s="47"/>
    </row>
    <row r="28" spans="2:38" x14ac:dyDescent="0.35">
      <c r="B28" s="45"/>
      <c r="C28" s="46"/>
      <c r="D28" s="46"/>
      <c r="E28" s="46"/>
      <c r="F28" s="46"/>
      <c r="G28" s="46"/>
      <c r="H28" s="46"/>
      <c r="I28" s="46"/>
      <c r="J28" s="46"/>
      <c r="K28" s="46"/>
      <c r="L28" s="46"/>
      <c r="M28" s="46"/>
      <c r="N28" s="46"/>
      <c r="O28" s="46"/>
      <c r="P28" s="46"/>
      <c r="Q28" s="46"/>
      <c r="R28" s="46"/>
      <c r="S28" s="46"/>
      <c r="T28" s="46"/>
      <c r="U28" s="46"/>
      <c r="V28" s="46"/>
      <c r="W28" s="46"/>
      <c r="X28" s="46"/>
      <c r="Y28" s="46"/>
      <c r="Z28" s="46"/>
      <c r="AA28" s="46"/>
      <c r="AB28" s="46"/>
      <c r="AC28" s="46"/>
      <c r="AD28" s="46"/>
      <c r="AE28" s="46"/>
      <c r="AF28" s="46"/>
      <c r="AG28" s="46"/>
      <c r="AH28" s="46"/>
      <c r="AI28" s="46"/>
      <c r="AJ28" s="46"/>
      <c r="AK28" s="46"/>
      <c r="AL28" s="47"/>
    </row>
    <row r="29" spans="2:38" x14ac:dyDescent="0.35">
      <c r="B29" s="45"/>
      <c r="C29" s="46"/>
      <c r="D29" s="46"/>
      <c r="E29" s="46"/>
      <c r="F29" s="46"/>
      <c r="G29" s="46"/>
      <c r="H29" s="46"/>
      <c r="I29" s="46"/>
      <c r="J29" s="46"/>
      <c r="K29" s="46"/>
      <c r="L29" s="46"/>
      <c r="M29" s="46"/>
      <c r="N29" s="46"/>
      <c r="O29" s="46"/>
      <c r="P29" s="46"/>
      <c r="Q29" s="46"/>
      <c r="R29" s="46"/>
      <c r="S29" s="46"/>
      <c r="T29" s="46"/>
      <c r="U29" s="46"/>
      <c r="V29" s="46"/>
      <c r="W29" s="46"/>
      <c r="X29" s="46"/>
      <c r="Y29" s="46"/>
      <c r="Z29" s="46"/>
      <c r="AA29" s="46"/>
      <c r="AB29" s="46"/>
      <c r="AC29" s="46"/>
      <c r="AD29" s="46"/>
      <c r="AE29" s="46"/>
      <c r="AF29" s="46"/>
      <c r="AG29" s="46"/>
      <c r="AH29" s="46"/>
      <c r="AI29" s="46"/>
      <c r="AJ29" s="46"/>
      <c r="AK29" s="46"/>
      <c r="AL29" s="47"/>
    </row>
    <row r="30" spans="2:38" x14ac:dyDescent="0.35">
      <c r="B30" s="45"/>
      <c r="C30" s="46"/>
      <c r="D30" s="46"/>
      <c r="E30" s="46"/>
      <c r="F30" s="46"/>
      <c r="G30" s="46"/>
      <c r="H30" s="46"/>
      <c r="I30" s="46"/>
      <c r="J30" s="46"/>
      <c r="K30" s="46"/>
      <c r="L30" s="46"/>
      <c r="M30" s="46"/>
      <c r="N30" s="46"/>
      <c r="O30" s="46"/>
      <c r="P30" s="46"/>
      <c r="Q30" s="46"/>
      <c r="R30" s="46"/>
      <c r="S30" s="46"/>
      <c r="T30" s="46"/>
      <c r="U30" s="46"/>
      <c r="V30" s="46"/>
      <c r="W30" s="46"/>
      <c r="X30" s="46"/>
      <c r="Y30" s="46"/>
      <c r="Z30" s="46"/>
      <c r="AA30" s="46"/>
      <c r="AB30" s="46"/>
      <c r="AC30" s="46"/>
      <c r="AD30" s="46"/>
      <c r="AE30" s="46"/>
      <c r="AF30" s="46"/>
      <c r="AG30" s="46"/>
      <c r="AH30" s="46"/>
      <c r="AI30" s="46"/>
      <c r="AJ30" s="46"/>
      <c r="AK30" s="46"/>
      <c r="AL30" s="47"/>
    </row>
    <row r="31" spans="2:38" x14ac:dyDescent="0.35">
      <c r="B31" s="45"/>
      <c r="C31" s="46"/>
      <c r="D31" s="46"/>
      <c r="E31" s="46"/>
      <c r="F31" s="46"/>
      <c r="G31" s="46"/>
      <c r="H31" s="46"/>
      <c r="I31" s="46"/>
      <c r="J31" s="46"/>
      <c r="K31" s="46"/>
      <c r="L31" s="46"/>
      <c r="M31" s="46"/>
      <c r="N31" s="46"/>
      <c r="O31" s="46"/>
      <c r="P31" s="46"/>
      <c r="Q31" s="46"/>
      <c r="R31" s="46"/>
      <c r="S31" s="46"/>
      <c r="T31" s="46"/>
      <c r="U31" s="46"/>
      <c r="V31" s="46"/>
      <c r="W31" s="46"/>
      <c r="X31" s="46"/>
      <c r="Y31" s="46"/>
      <c r="Z31" s="46"/>
      <c r="AA31" s="46"/>
      <c r="AB31" s="46"/>
      <c r="AC31" s="46"/>
      <c r="AD31" s="46"/>
      <c r="AE31" s="46"/>
      <c r="AF31" s="46"/>
      <c r="AG31" s="46"/>
      <c r="AH31" s="46"/>
      <c r="AI31" s="46"/>
      <c r="AJ31" s="46"/>
      <c r="AK31" s="46"/>
      <c r="AL31" s="47"/>
    </row>
    <row r="32" spans="2:38" x14ac:dyDescent="0.35">
      <c r="B32" s="45"/>
      <c r="C32" s="46"/>
      <c r="D32" s="46"/>
      <c r="E32" s="46"/>
      <c r="F32" s="46"/>
      <c r="G32" s="46"/>
      <c r="H32" s="46"/>
      <c r="I32" s="46"/>
      <c r="J32" s="46"/>
      <c r="K32" s="46"/>
      <c r="L32" s="46"/>
      <c r="M32" s="46"/>
      <c r="N32" s="46"/>
      <c r="O32" s="46"/>
      <c r="P32" s="46"/>
      <c r="Q32" s="46"/>
      <c r="R32" s="46"/>
      <c r="S32" s="46"/>
      <c r="T32" s="46"/>
      <c r="U32" s="46"/>
      <c r="V32" s="46"/>
      <c r="W32" s="46"/>
      <c r="X32" s="46"/>
      <c r="Y32" s="46"/>
      <c r="Z32" s="46"/>
      <c r="AA32" s="46"/>
      <c r="AB32" s="46"/>
      <c r="AC32" s="46"/>
      <c r="AD32" s="46"/>
      <c r="AE32" s="46"/>
      <c r="AF32" s="46"/>
      <c r="AG32" s="46"/>
      <c r="AH32" s="46"/>
      <c r="AI32" s="46"/>
      <c r="AJ32" s="46"/>
      <c r="AK32" s="46"/>
      <c r="AL32" s="47"/>
    </row>
    <row r="33" spans="2:38" x14ac:dyDescent="0.35">
      <c r="B33" s="45"/>
      <c r="C33" s="46"/>
      <c r="D33" s="46"/>
      <c r="E33" s="46"/>
      <c r="F33" s="46"/>
      <c r="G33" s="46"/>
      <c r="H33" s="46"/>
      <c r="I33" s="46"/>
      <c r="J33" s="46"/>
      <c r="K33" s="46"/>
      <c r="L33" s="46"/>
      <c r="M33" s="46"/>
      <c r="N33" s="46"/>
      <c r="O33" s="46"/>
      <c r="P33" s="46"/>
      <c r="Q33" s="46"/>
      <c r="R33" s="46"/>
      <c r="S33" s="46"/>
      <c r="T33" s="46"/>
      <c r="U33" s="46"/>
      <c r="V33" s="46"/>
      <c r="W33" s="46"/>
      <c r="X33" s="46"/>
      <c r="Y33" s="46"/>
      <c r="Z33" s="46"/>
      <c r="AA33" s="46"/>
      <c r="AB33" s="46"/>
      <c r="AC33" s="46"/>
      <c r="AD33" s="46"/>
      <c r="AE33" s="46"/>
      <c r="AF33" s="46"/>
      <c r="AG33" s="46"/>
      <c r="AH33" s="46"/>
      <c r="AI33" s="46"/>
      <c r="AJ33" s="46"/>
      <c r="AK33" s="46"/>
      <c r="AL33" s="47"/>
    </row>
    <row r="34" spans="2:38" x14ac:dyDescent="0.35">
      <c r="B34" s="45"/>
      <c r="C34" s="46"/>
      <c r="D34" s="46"/>
      <c r="E34" s="46"/>
      <c r="F34" s="46"/>
      <c r="G34" s="46"/>
      <c r="H34" s="46"/>
      <c r="I34" s="46"/>
      <c r="J34" s="46"/>
      <c r="K34" s="46"/>
      <c r="L34" s="46"/>
      <c r="M34" s="46"/>
      <c r="N34" s="46"/>
      <c r="O34" s="46"/>
      <c r="P34" s="46"/>
      <c r="Q34" s="46"/>
      <c r="R34" s="46"/>
      <c r="S34" s="46"/>
      <c r="T34" s="46"/>
      <c r="U34" s="46"/>
      <c r="V34" s="46"/>
      <c r="W34" s="46"/>
      <c r="X34" s="46"/>
      <c r="Y34" s="46"/>
      <c r="Z34" s="46"/>
      <c r="AA34" s="46"/>
      <c r="AB34" s="46"/>
      <c r="AC34" s="46"/>
      <c r="AD34" s="46"/>
      <c r="AE34" s="46"/>
      <c r="AF34" s="46"/>
      <c r="AG34" s="46"/>
      <c r="AH34" s="46"/>
      <c r="AI34" s="46"/>
      <c r="AJ34" s="46"/>
      <c r="AK34" s="46"/>
      <c r="AL34" s="47"/>
    </row>
    <row r="35" spans="2:38" x14ac:dyDescent="0.35">
      <c r="B35" s="45"/>
      <c r="C35" s="46"/>
      <c r="D35" s="46"/>
      <c r="E35" s="46"/>
      <c r="F35" s="46"/>
      <c r="G35" s="46"/>
      <c r="H35" s="46"/>
      <c r="I35" s="46"/>
      <c r="J35" s="46"/>
      <c r="K35" s="46"/>
      <c r="L35" s="46"/>
      <c r="M35" s="46"/>
      <c r="N35" s="46"/>
      <c r="O35" s="46"/>
      <c r="P35" s="46"/>
      <c r="Q35" s="46"/>
      <c r="R35" s="46"/>
      <c r="S35" s="46"/>
      <c r="T35" s="46"/>
      <c r="U35" s="46"/>
      <c r="V35" s="46"/>
      <c r="W35" s="46"/>
      <c r="X35" s="46"/>
      <c r="Y35" s="46"/>
      <c r="Z35" s="46"/>
      <c r="AA35" s="46"/>
      <c r="AB35" s="46"/>
      <c r="AC35" s="46"/>
      <c r="AD35" s="46"/>
      <c r="AE35" s="46"/>
      <c r="AF35" s="46"/>
      <c r="AG35" s="46"/>
      <c r="AH35" s="46"/>
      <c r="AI35" s="46"/>
      <c r="AJ35" s="46"/>
      <c r="AK35" s="46"/>
      <c r="AL35" s="47"/>
    </row>
    <row r="36" spans="2:38" x14ac:dyDescent="0.35">
      <c r="B36" s="45"/>
      <c r="C36" s="46"/>
      <c r="D36" s="46"/>
      <c r="E36" s="46"/>
      <c r="F36" s="46"/>
      <c r="G36" s="46"/>
      <c r="H36" s="46"/>
      <c r="I36" s="46"/>
      <c r="J36" s="46"/>
      <c r="K36" s="46"/>
      <c r="L36" s="46"/>
      <c r="M36" s="46"/>
      <c r="N36" s="46"/>
      <c r="O36" s="46"/>
      <c r="P36" s="46"/>
      <c r="Q36" s="46"/>
      <c r="R36" s="46"/>
      <c r="S36" s="46"/>
      <c r="T36" s="46"/>
      <c r="U36" s="46"/>
      <c r="V36" s="46"/>
      <c r="W36" s="46"/>
      <c r="X36" s="46"/>
      <c r="Y36" s="46"/>
      <c r="Z36" s="46"/>
      <c r="AA36" s="46"/>
      <c r="AB36" s="46"/>
      <c r="AC36" s="46"/>
      <c r="AD36" s="46"/>
      <c r="AE36" s="46"/>
      <c r="AF36" s="46"/>
      <c r="AG36" s="46"/>
      <c r="AH36" s="46"/>
      <c r="AI36" s="46"/>
      <c r="AJ36" s="46"/>
      <c r="AK36" s="46"/>
      <c r="AL36" s="47"/>
    </row>
    <row r="37" spans="2:38" x14ac:dyDescent="0.35">
      <c r="B37" s="45"/>
      <c r="C37" s="46"/>
      <c r="D37" s="46"/>
      <c r="E37" s="46"/>
      <c r="F37" s="46"/>
      <c r="G37" s="46"/>
      <c r="H37" s="46"/>
      <c r="I37" s="46"/>
      <c r="J37" s="46"/>
      <c r="K37" s="46"/>
      <c r="L37" s="46"/>
      <c r="M37" s="46"/>
      <c r="N37" s="46"/>
      <c r="O37" s="46"/>
      <c r="P37" s="46"/>
      <c r="Q37" s="46"/>
      <c r="R37" s="46"/>
      <c r="S37" s="46"/>
      <c r="T37" s="46"/>
      <c r="U37" s="46"/>
      <c r="V37" s="46"/>
      <c r="W37" s="46"/>
      <c r="X37" s="46"/>
      <c r="Y37" s="46"/>
      <c r="Z37" s="46"/>
      <c r="AA37" s="46"/>
      <c r="AB37" s="46"/>
      <c r="AC37" s="46"/>
      <c r="AD37" s="46"/>
      <c r="AE37" s="46"/>
      <c r="AF37" s="46"/>
      <c r="AG37" s="46"/>
      <c r="AH37" s="46"/>
      <c r="AI37" s="46"/>
      <c r="AJ37" s="46"/>
      <c r="AK37" s="46"/>
      <c r="AL37" s="47"/>
    </row>
    <row r="38" spans="2:38" x14ac:dyDescent="0.35">
      <c r="B38" s="45"/>
      <c r="C38" s="46"/>
      <c r="D38" s="46"/>
      <c r="E38" s="46"/>
      <c r="F38" s="46"/>
      <c r="G38" s="46"/>
      <c r="H38" s="46"/>
      <c r="I38" s="46"/>
      <c r="J38" s="46"/>
      <c r="K38" s="46"/>
      <c r="L38" s="46"/>
      <c r="M38" s="46"/>
      <c r="N38" s="46"/>
      <c r="O38" s="46"/>
      <c r="P38" s="46"/>
      <c r="Q38" s="46"/>
      <c r="R38" s="46"/>
      <c r="S38" s="46"/>
      <c r="T38" s="46"/>
      <c r="U38" s="46"/>
      <c r="V38" s="46"/>
      <c r="W38" s="46"/>
      <c r="X38" s="46"/>
      <c r="Y38" s="46"/>
      <c r="Z38" s="46"/>
      <c r="AA38" s="46"/>
      <c r="AB38" s="46"/>
      <c r="AC38" s="46"/>
      <c r="AD38" s="46"/>
      <c r="AE38" s="46"/>
      <c r="AF38" s="46"/>
      <c r="AG38" s="46"/>
      <c r="AH38" s="46"/>
      <c r="AI38" s="46"/>
      <c r="AJ38" s="46"/>
      <c r="AK38" s="46"/>
      <c r="AL38" s="47"/>
    </row>
    <row r="39" spans="2:38" x14ac:dyDescent="0.35">
      <c r="B39" s="45"/>
      <c r="C39" s="46"/>
      <c r="D39" s="46"/>
      <c r="E39" s="46"/>
      <c r="F39" s="46"/>
      <c r="G39" s="46"/>
      <c r="H39" s="46"/>
      <c r="I39" s="46"/>
      <c r="J39" s="46"/>
      <c r="K39" s="46"/>
      <c r="L39" s="46"/>
      <c r="M39" s="46"/>
      <c r="N39" s="46"/>
      <c r="O39" s="46"/>
      <c r="P39" s="46"/>
      <c r="Q39" s="46"/>
      <c r="R39" s="46"/>
      <c r="S39" s="46"/>
      <c r="T39" s="46"/>
      <c r="U39" s="46"/>
      <c r="V39" s="46"/>
      <c r="W39" s="46"/>
      <c r="X39" s="46"/>
      <c r="Y39" s="46"/>
      <c r="Z39" s="46"/>
      <c r="AA39" s="46"/>
      <c r="AB39" s="46"/>
      <c r="AC39" s="46"/>
      <c r="AD39" s="46"/>
      <c r="AE39" s="46"/>
      <c r="AF39" s="46"/>
      <c r="AG39" s="46"/>
      <c r="AH39" s="46"/>
      <c r="AI39" s="46"/>
      <c r="AJ39" s="46"/>
      <c r="AK39" s="46"/>
      <c r="AL39" s="47"/>
    </row>
    <row r="40" spans="2:38" x14ac:dyDescent="0.35">
      <c r="B40" s="45"/>
      <c r="C40" s="46"/>
      <c r="D40" s="46"/>
      <c r="E40" s="46"/>
      <c r="F40" s="46"/>
      <c r="G40" s="46"/>
      <c r="H40" s="46"/>
      <c r="I40" s="46"/>
      <c r="J40" s="46"/>
      <c r="K40" s="46"/>
      <c r="L40" s="46"/>
      <c r="M40" s="46"/>
      <c r="N40" s="46"/>
      <c r="O40" s="46"/>
      <c r="P40" s="46"/>
      <c r="Q40" s="46"/>
      <c r="R40" s="46"/>
      <c r="S40" s="46"/>
      <c r="T40" s="46"/>
      <c r="U40" s="46"/>
      <c r="V40" s="46"/>
      <c r="W40" s="46"/>
      <c r="X40" s="46"/>
      <c r="Y40" s="46"/>
      <c r="Z40" s="46"/>
      <c r="AA40" s="46"/>
      <c r="AB40" s="46"/>
      <c r="AC40" s="46"/>
      <c r="AD40" s="46"/>
      <c r="AE40" s="46"/>
      <c r="AF40" s="46"/>
      <c r="AG40" s="46"/>
      <c r="AH40" s="46"/>
      <c r="AI40" s="46"/>
      <c r="AJ40" s="46"/>
      <c r="AK40" s="46"/>
      <c r="AL40" s="47"/>
    </row>
    <row r="41" spans="2:38" x14ac:dyDescent="0.35">
      <c r="B41" s="45"/>
      <c r="C41" s="46"/>
      <c r="D41" s="46"/>
      <c r="E41" s="46"/>
      <c r="F41" s="46"/>
      <c r="G41" s="46"/>
      <c r="H41" s="46"/>
      <c r="I41" s="46"/>
      <c r="J41" s="46"/>
      <c r="K41" s="46"/>
      <c r="L41" s="46"/>
      <c r="M41" s="46"/>
      <c r="N41" s="46"/>
      <c r="O41" s="46"/>
      <c r="P41" s="46"/>
      <c r="Q41" s="46"/>
      <c r="R41" s="46"/>
      <c r="S41" s="46"/>
      <c r="T41" s="46"/>
      <c r="U41" s="46"/>
      <c r="V41" s="46"/>
      <c r="W41" s="46"/>
      <c r="X41" s="46"/>
      <c r="Y41" s="46"/>
      <c r="Z41" s="46"/>
      <c r="AA41" s="46"/>
      <c r="AB41" s="46"/>
      <c r="AC41" s="46"/>
      <c r="AD41" s="46"/>
      <c r="AE41" s="46"/>
      <c r="AF41" s="46"/>
      <c r="AG41" s="46"/>
      <c r="AH41" s="46"/>
      <c r="AI41" s="46"/>
      <c r="AJ41" s="46"/>
      <c r="AK41" s="46"/>
      <c r="AL41" s="47"/>
    </row>
    <row r="42" spans="2:38" x14ac:dyDescent="0.35">
      <c r="B42" s="45"/>
      <c r="C42" s="46"/>
      <c r="D42" s="46"/>
      <c r="E42" s="46"/>
      <c r="F42" s="46"/>
      <c r="G42" s="46"/>
      <c r="H42" s="46"/>
      <c r="I42" s="46"/>
      <c r="J42" s="46"/>
      <c r="K42" s="46"/>
      <c r="L42" s="46"/>
      <c r="M42" s="46"/>
      <c r="N42" s="46"/>
      <c r="O42" s="46"/>
      <c r="P42" s="46"/>
      <c r="Q42" s="46"/>
      <c r="R42" s="46"/>
      <c r="S42" s="46"/>
      <c r="T42" s="46"/>
      <c r="U42" s="46"/>
      <c r="V42" s="46"/>
      <c r="W42" s="46"/>
      <c r="X42" s="46"/>
      <c r="Y42" s="46"/>
      <c r="Z42" s="46"/>
      <c r="AA42" s="46"/>
      <c r="AB42" s="46"/>
      <c r="AC42" s="46"/>
      <c r="AD42" s="46"/>
      <c r="AE42" s="46"/>
      <c r="AF42" s="46"/>
      <c r="AG42" s="46"/>
      <c r="AH42" s="46"/>
      <c r="AI42" s="46"/>
      <c r="AJ42" s="46"/>
      <c r="AK42" s="46"/>
      <c r="AL42" s="47"/>
    </row>
    <row r="43" spans="2:38" x14ac:dyDescent="0.35">
      <c r="B43" s="45"/>
      <c r="C43" s="46"/>
      <c r="D43" s="46"/>
      <c r="E43" s="46"/>
      <c r="F43" s="46"/>
      <c r="G43" s="46"/>
      <c r="H43" s="46"/>
      <c r="I43" s="46"/>
      <c r="J43" s="46"/>
      <c r="K43" s="46"/>
      <c r="L43" s="46"/>
      <c r="M43" s="46"/>
      <c r="N43" s="46"/>
      <c r="O43" s="46"/>
      <c r="P43" s="46"/>
      <c r="Q43" s="46"/>
      <c r="R43" s="46"/>
      <c r="S43" s="46"/>
      <c r="T43" s="46"/>
      <c r="U43" s="46"/>
      <c r="V43" s="46"/>
      <c r="W43" s="46"/>
      <c r="X43" s="46"/>
      <c r="Y43" s="46"/>
      <c r="Z43" s="46"/>
      <c r="AA43" s="46"/>
      <c r="AB43" s="46"/>
      <c r="AC43" s="46"/>
      <c r="AD43" s="46"/>
      <c r="AE43" s="46"/>
      <c r="AF43" s="46"/>
      <c r="AG43" s="46"/>
      <c r="AH43" s="46"/>
      <c r="AI43" s="46"/>
      <c r="AJ43" s="46"/>
      <c r="AK43" s="46"/>
      <c r="AL43" s="47"/>
    </row>
    <row r="44" spans="2:38" x14ac:dyDescent="0.35">
      <c r="B44" s="45"/>
      <c r="C44" s="46"/>
      <c r="D44" s="46"/>
      <c r="E44" s="46"/>
      <c r="F44" s="46"/>
      <c r="G44" s="46"/>
      <c r="H44" s="46"/>
      <c r="I44" s="46"/>
      <c r="J44" s="46"/>
      <c r="K44" s="46"/>
      <c r="L44" s="46"/>
      <c r="M44" s="46"/>
      <c r="N44" s="46"/>
      <c r="O44" s="46"/>
      <c r="P44" s="46"/>
      <c r="Q44" s="46"/>
      <c r="R44" s="46"/>
      <c r="S44" s="46"/>
      <c r="T44" s="46"/>
      <c r="U44" s="46"/>
      <c r="V44" s="46"/>
      <c r="W44" s="46"/>
      <c r="X44" s="46"/>
      <c r="Y44" s="46"/>
      <c r="Z44" s="46"/>
      <c r="AA44" s="46"/>
      <c r="AB44" s="46"/>
      <c r="AC44" s="46"/>
      <c r="AD44" s="46"/>
      <c r="AE44" s="46"/>
      <c r="AF44" s="46"/>
      <c r="AG44" s="46"/>
      <c r="AH44" s="46"/>
      <c r="AI44" s="46"/>
      <c r="AJ44" s="46"/>
      <c r="AK44" s="46"/>
      <c r="AL44" s="47"/>
    </row>
    <row r="45" spans="2:38" x14ac:dyDescent="0.35">
      <c r="B45" s="45"/>
      <c r="C45" s="46"/>
      <c r="D45" s="46"/>
      <c r="E45" s="46"/>
      <c r="F45" s="46"/>
      <c r="G45" s="46"/>
      <c r="H45" s="46"/>
      <c r="I45" s="46"/>
      <c r="J45" s="46"/>
      <c r="K45" s="46"/>
      <c r="L45" s="46"/>
      <c r="M45" s="46"/>
      <c r="N45" s="46"/>
      <c r="O45" s="46"/>
      <c r="P45" s="46"/>
      <c r="Q45" s="46"/>
      <c r="R45" s="46"/>
      <c r="S45" s="46"/>
      <c r="T45" s="46"/>
      <c r="U45" s="46"/>
      <c r="V45" s="46"/>
      <c r="W45" s="46"/>
      <c r="X45" s="46"/>
      <c r="Y45" s="46"/>
      <c r="Z45" s="46"/>
      <c r="AA45" s="46"/>
      <c r="AB45" s="46"/>
      <c r="AC45" s="46"/>
      <c r="AD45" s="46"/>
      <c r="AE45" s="46"/>
      <c r="AF45" s="46"/>
      <c r="AG45" s="46"/>
      <c r="AH45" s="46"/>
      <c r="AI45" s="46"/>
      <c r="AJ45" s="46"/>
      <c r="AK45" s="46"/>
      <c r="AL45" s="47"/>
    </row>
    <row r="46" spans="2:38" x14ac:dyDescent="0.35">
      <c r="B46" s="45"/>
      <c r="C46" s="46"/>
      <c r="D46" s="46"/>
      <c r="E46" s="46"/>
      <c r="F46" s="46"/>
      <c r="G46" s="46"/>
      <c r="H46" s="46"/>
      <c r="I46" s="46"/>
      <c r="J46" s="46"/>
      <c r="K46" s="46"/>
      <c r="L46" s="46"/>
      <c r="M46" s="46"/>
      <c r="N46" s="46"/>
      <c r="O46" s="46"/>
      <c r="P46" s="46"/>
      <c r="Q46" s="46"/>
      <c r="R46" s="46"/>
      <c r="S46" s="46"/>
      <c r="T46" s="46"/>
      <c r="U46" s="46"/>
      <c r="V46" s="46"/>
      <c r="W46" s="46"/>
      <c r="X46" s="46"/>
      <c r="Y46" s="46"/>
      <c r="Z46" s="46"/>
      <c r="AA46" s="46"/>
      <c r="AB46" s="46"/>
      <c r="AC46" s="46"/>
      <c r="AD46" s="46"/>
      <c r="AE46" s="46"/>
      <c r="AF46" s="46"/>
      <c r="AG46" s="46"/>
      <c r="AH46" s="46"/>
      <c r="AI46" s="46"/>
      <c r="AJ46" s="46"/>
      <c r="AK46" s="46"/>
      <c r="AL46" s="47"/>
    </row>
    <row r="47" spans="2:38" x14ac:dyDescent="0.35">
      <c r="B47" s="45"/>
      <c r="C47" s="46"/>
      <c r="D47" s="46"/>
      <c r="E47" s="46"/>
      <c r="F47" s="46"/>
      <c r="G47" s="46"/>
      <c r="H47" s="46"/>
      <c r="I47" s="46"/>
      <c r="J47" s="46"/>
      <c r="K47" s="46"/>
      <c r="L47" s="46"/>
      <c r="M47" s="46"/>
      <c r="N47" s="46"/>
      <c r="O47" s="46"/>
      <c r="P47" s="46"/>
      <c r="Q47" s="46"/>
      <c r="R47" s="46"/>
      <c r="S47" s="46"/>
      <c r="T47" s="46"/>
      <c r="U47" s="46"/>
      <c r="V47" s="46"/>
      <c r="W47" s="46"/>
      <c r="X47" s="46"/>
      <c r="Y47" s="46"/>
      <c r="Z47" s="46"/>
      <c r="AA47" s="46"/>
      <c r="AB47" s="46"/>
      <c r="AC47" s="46"/>
      <c r="AD47" s="46"/>
      <c r="AE47" s="46"/>
      <c r="AF47" s="46"/>
      <c r="AG47" s="46"/>
      <c r="AH47" s="46"/>
      <c r="AI47" s="46"/>
      <c r="AJ47" s="46"/>
      <c r="AK47" s="46"/>
      <c r="AL47" s="47"/>
    </row>
    <row r="48" spans="2:38" x14ac:dyDescent="0.35">
      <c r="B48" s="45"/>
      <c r="C48" s="46"/>
      <c r="D48" s="46"/>
      <c r="E48" s="46"/>
      <c r="F48" s="46"/>
      <c r="G48" s="46"/>
      <c r="H48" s="46"/>
      <c r="I48" s="46"/>
      <c r="J48" s="46"/>
      <c r="K48" s="46"/>
      <c r="L48" s="46"/>
      <c r="M48" s="46"/>
      <c r="N48" s="46"/>
      <c r="O48" s="46"/>
      <c r="P48" s="46"/>
      <c r="Q48" s="46"/>
      <c r="R48" s="46"/>
      <c r="S48" s="46"/>
      <c r="T48" s="46"/>
      <c r="U48" s="46"/>
      <c r="V48" s="46"/>
      <c r="W48" s="46"/>
      <c r="X48" s="46"/>
      <c r="Y48" s="46"/>
      <c r="Z48" s="46"/>
      <c r="AA48" s="46"/>
      <c r="AB48" s="46"/>
      <c r="AC48" s="46"/>
      <c r="AD48" s="46"/>
      <c r="AE48" s="46"/>
      <c r="AF48" s="46"/>
      <c r="AG48" s="46"/>
      <c r="AH48" s="46"/>
      <c r="AI48" s="46"/>
      <c r="AJ48" s="46"/>
      <c r="AK48" s="46"/>
      <c r="AL48" s="47"/>
    </row>
    <row r="49" spans="2:38" x14ac:dyDescent="0.35">
      <c r="B49" s="45"/>
      <c r="C49" s="46"/>
      <c r="D49" s="46"/>
      <c r="E49" s="46"/>
      <c r="F49" s="46"/>
      <c r="G49" s="46"/>
      <c r="H49" s="46"/>
      <c r="I49" s="46"/>
      <c r="J49" s="46"/>
      <c r="K49" s="46"/>
      <c r="L49" s="46"/>
      <c r="M49" s="46"/>
      <c r="N49" s="46"/>
      <c r="O49" s="46"/>
      <c r="P49" s="46"/>
      <c r="Q49" s="46"/>
      <c r="R49" s="46"/>
      <c r="S49" s="46"/>
      <c r="T49" s="46"/>
      <c r="U49" s="46"/>
      <c r="V49" s="46"/>
      <c r="W49" s="46"/>
      <c r="X49" s="46"/>
      <c r="Y49" s="46"/>
      <c r="Z49" s="46"/>
      <c r="AA49" s="46"/>
      <c r="AB49" s="46"/>
      <c r="AC49" s="46"/>
      <c r="AD49" s="46"/>
      <c r="AE49" s="46"/>
      <c r="AF49" s="46"/>
      <c r="AG49" s="46"/>
      <c r="AH49" s="46"/>
      <c r="AI49" s="46"/>
      <c r="AJ49" s="46"/>
      <c r="AK49" s="46"/>
      <c r="AL49" s="47"/>
    </row>
    <row r="50" spans="2:38" x14ac:dyDescent="0.35">
      <c r="B50" s="45"/>
      <c r="C50" s="46"/>
      <c r="D50" s="46"/>
      <c r="E50" s="46"/>
      <c r="F50" s="46"/>
      <c r="G50" s="46"/>
      <c r="H50" s="46"/>
      <c r="I50" s="46"/>
      <c r="J50" s="46"/>
      <c r="K50" s="46"/>
      <c r="L50" s="46"/>
      <c r="M50" s="46"/>
      <c r="N50" s="46"/>
      <c r="O50" s="46"/>
      <c r="P50" s="46"/>
      <c r="Q50" s="46"/>
      <c r="R50" s="46"/>
      <c r="S50" s="46"/>
      <c r="T50" s="46"/>
      <c r="U50" s="46"/>
      <c r="V50" s="46"/>
      <c r="W50" s="46"/>
      <c r="X50" s="46"/>
      <c r="Y50" s="46"/>
      <c r="Z50" s="46"/>
      <c r="AA50" s="46"/>
      <c r="AB50" s="46"/>
      <c r="AC50" s="46"/>
      <c r="AD50" s="46"/>
      <c r="AE50" s="46"/>
      <c r="AF50" s="46"/>
      <c r="AG50" s="46"/>
      <c r="AH50" s="46"/>
      <c r="AI50" s="46"/>
      <c r="AJ50" s="46"/>
      <c r="AK50" s="46"/>
      <c r="AL50" s="47"/>
    </row>
    <row r="51" spans="2:38" x14ac:dyDescent="0.35">
      <c r="B51" s="45"/>
      <c r="C51" s="46"/>
      <c r="D51" s="46"/>
      <c r="E51" s="46"/>
      <c r="F51" s="46"/>
      <c r="G51" s="46"/>
      <c r="H51" s="46"/>
      <c r="I51" s="46"/>
      <c r="J51" s="46"/>
      <c r="K51" s="46"/>
      <c r="L51" s="46"/>
      <c r="M51" s="46"/>
      <c r="N51" s="46"/>
      <c r="O51" s="46"/>
      <c r="P51" s="46"/>
      <c r="Q51" s="46"/>
      <c r="R51" s="46"/>
      <c r="S51" s="46"/>
      <c r="T51" s="46"/>
      <c r="U51" s="46"/>
      <c r="V51" s="46"/>
      <c r="W51" s="46"/>
      <c r="X51" s="46"/>
      <c r="Y51" s="46"/>
      <c r="Z51" s="46"/>
      <c r="AA51" s="46"/>
      <c r="AB51" s="46"/>
      <c r="AC51" s="46"/>
      <c r="AD51" s="46"/>
      <c r="AE51" s="46"/>
      <c r="AF51" s="46"/>
      <c r="AG51" s="46"/>
      <c r="AH51" s="46"/>
      <c r="AI51" s="46"/>
      <c r="AJ51" s="46"/>
      <c r="AK51" s="46"/>
      <c r="AL51" s="47"/>
    </row>
    <row r="52" spans="2:38" x14ac:dyDescent="0.35">
      <c r="B52" s="45"/>
      <c r="C52" s="46"/>
      <c r="D52" s="46"/>
      <c r="E52" s="46"/>
      <c r="F52" s="46"/>
      <c r="G52" s="46"/>
      <c r="H52" s="46"/>
      <c r="I52" s="46"/>
      <c r="J52" s="46"/>
      <c r="K52" s="46"/>
      <c r="L52" s="46"/>
      <c r="M52" s="46"/>
      <c r="N52" s="46"/>
      <c r="O52" s="46"/>
      <c r="P52" s="46"/>
      <c r="Q52" s="46"/>
      <c r="R52" s="46"/>
      <c r="S52" s="46"/>
      <c r="T52" s="46"/>
      <c r="U52" s="46"/>
      <c r="V52" s="46"/>
      <c r="W52" s="46"/>
      <c r="X52" s="46"/>
      <c r="Y52" s="46"/>
      <c r="Z52" s="46"/>
      <c r="AA52" s="46"/>
      <c r="AB52" s="46"/>
      <c r="AC52" s="46"/>
      <c r="AD52" s="46"/>
      <c r="AE52" s="46"/>
      <c r="AF52" s="46"/>
      <c r="AG52" s="46"/>
      <c r="AH52" s="46"/>
      <c r="AI52" s="46"/>
      <c r="AJ52" s="46"/>
      <c r="AK52" s="46"/>
      <c r="AL52" s="47"/>
    </row>
    <row r="53" spans="2:38" x14ac:dyDescent="0.35">
      <c r="B53" s="45"/>
      <c r="C53" s="46"/>
      <c r="D53" s="46"/>
      <c r="E53" s="46"/>
      <c r="F53" s="46"/>
      <c r="G53" s="46"/>
      <c r="H53" s="46"/>
      <c r="I53" s="46"/>
      <c r="J53" s="46"/>
      <c r="K53" s="46"/>
      <c r="L53" s="46"/>
      <c r="M53" s="46"/>
      <c r="N53" s="46"/>
      <c r="O53" s="46"/>
      <c r="P53" s="46"/>
      <c r="Q53" s="46"/>
      <c r="R53" s="46"/>
      <c r="S53" s="46"/>
      <c r="T53" s="46"/>
      <c r="U53" s="46"/>
      <c r="V53" s="46"/>
      <c r="W53" s="46"/>
      <c r="X53" s="46"/>
      <c r="Y53" s="46"/>
      <c r="Z53" s="46"/>
      <c r="AA53" s="46"/>
      <c r="AB53" s="46"/>
      <c r="AC53" s="46"/>
      <c r="AD53" s="46"/>
      <c r="AE53" s="46"/>
      <c r="AF53" s="46"/>
      <c r="AG53" s="46"/>
      <c r="AH53" s="46"/>
      <c r="AI53" s="46"/>
      <c r="AJ53" s="46"/>
      <c r="AK53" s="46"/>
      <c r="AL53" s="47"/>
    </row>
    <row r="54" spans="2:38" x14ac:dyDescent="0.35">
      <c r="B54" s="45"/>
      <c r="C54" s="46"/>
      <c r="D54" s="46"/>
      <c r="E54" s="46"/>
      <c r="F54" s="46"/>
      <c r="G54" s="46"/>
      <c r="H54" s="46"/>
      <c r="I54" s="46"/>
      <c r="J54" s="46"/>
      <c r="K54" s="46"/>
      <c r="L54" s="46"/>
      <c r="M54" s="46"/>
      <c r="N54" s="46"/>
      <c r="O54" s="46"/>
      <c r="P54" s="46"/>
      <c r="Q54" s="46"/>
      <c r="R54" s="46"/>
      <c r="S54" s="46"/>
      <c r="T54" s="46"/>
      <c r="U54" s="46"/>
      <c r="V54" s="46"/>
      <c r="W54" s="46"/>
      <c r="X54" s="46"/>
      <c r="Y54" s="46"/>
      <c r="Z54" s="46"/>
      <c r="AA54" s="46"/>
      <c r="AB54" s="46"/>
      <c r="AC54" s="46"/>
      <c r="AD54" s="46"/>
      <c r="AE54" s="46"/>
      <c r="AF54" s="46"/>
      <c r="AG54" s="46"/>
      <c r="AH54" s="46"/>
      <c r="AI54" s="46"/>
      <c r="AJ54" s="46"/>
      <c r="AK54" s="46"/>
      <c r="AL54" s="47"/>
    </row>
    <row r="55" spans="2:38" x14ac:dyDescent="0.35">
      <c r="B55" s="45"/>
      <c r="C55" s="46"/>
      <c r="D55" s="46"/>
      <c r="E55" s="46"/>
      <c r="F55" s="46"/>
      <c r="G55" s="46"/>
      <c r="H55" s="46"/>
      <c r="I55" s="46"/>
      <c r="J55" s="46"/>
      <c r="K55" s="46"/>
      <c r="L55" s="46"/>
      <c r="M55" s="46"/>
      <c r="N55" s="46"/>
      <c r="O55" s="46"/>
      <c r="P55" s="46"/>
      <c r="Q55" s="46"/>
      <c r="R55" s="46"/>
      <c r="S55" s="46"/>
      <c r="T55" s="46"/>
      <c r="U55" s="46"/>
      <c r="V55" s="46"/>
      <c r="W55" s="46"/>
      <c r="X55" s="46"/>
      <c r="Y55" s="46"/>
      <c r="Z55" s="46"/>
      <c r="AA55" s="46"/>
      <c r="AB55" s="46"/>
      <c r="AC55" s="46"/>
      <c r="AD55" s="46"/>
      <c r="AE55" s="46"/>
      <c r="AF55" s="46"/>
      <c r="AG55" s="46"/>
      <c r="AH55" s="46"/>
      <c r="AI55" s="46"/>
      <c r="AJ55" s="46"/>
      <c r="AK55" s="46"/>
      <c r="AL55" s="47"/>
    </row>
    <row r="56" spans="2:38" ht="15" thickBot="1" x14ac:dyDescent="0.4">
      <c r="B56" s="48"/>
      <c r="C56" s="49"/>
      <c r="D56" s="49"/>
      <c r="E56" s="49"/>
      <c r="F56" s="49"/>
      <c r="G56" s="49"/>
      <c r="H56" s="49"/>
      <c r="I56" s="49"/>
      <c r="J56" s="49"/>
      <c r="K56" s="49"/>
      <c r="L56" s="49"/>
      <c r="M56" s="49"/>
      <c r="N56" s="49"/>
      <c r="O56" s="49"/>
      <c r="P56" s="49"/>
      <c r="Q56" s="49"/>
      <c r="R56" s="49"/>
      <c r="S56" s="49"/>
      <c r="T56" s="49"/>
      <c r="U56" s="49"/>
      <c r="V56" s="49"/>
      <c r="W56" s="49"/>
      <c r="X56" s="49"/>
      <c r="Y56" s="49"/>
      <c r="Z56" s="49"/>
      <c r="AA56" s="49"/>
      <c r="AB56" s="49"/>
      <c r="AC56" s="49"/>
      <c r="AD56" s="49"/>
      <c r="AE56" s="49"/>
      <c r="AF56" s="49"/>
      <c r="AG56" s="49"/>
      <c r="AH56" s="49"/>
      <c r="AI56" s="49"/>
      <c r="AJ56" s="49"/>
      <c r="AK56" s="49"/>
      <c r="AL56" s="50"/>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020E1-8434-4443-AD60-864C5A5BF18D}">
  <dimension ref="B1:AB38"/>
  <sheetViews>
    <sheetView showGridLines="0" zoomScale="51" zoomScaleNormal="51" workbookViewId="0">
      <selection activeCell="R17" sqref="R17"/>
    </sheetView>
  </sheetViews>
  <sheetFormatPr defaultRowHeight="14.5" x14ac:dyDescent="0.35"/>
  <cols>
    <col min="1" max="1" width="5.26953125" style="33" customWidth="1"/>
    <col min="2" max="27" width="8.7265625" style="33"/>
    <col min="28" max="28" width="6.36328125" style="33" customWidth="1"/>
    <col min="29" max="16384" width="8.7265625" style="33"/>
  </cols>
  <sheetData>
    <row r="1" spans="2:28" ht="15" thickBot="1" x14ac:dyDescent="0.4"/>
    <row r="2" spans="2:28" x14ac:dyDescent="0.35">
      <c r="B2" s="29"/>
      <c r="C2" s="30"/>
      <c r="D2" s="30"/>
      <c r="E2" s="30"/>
      <c r="F2" s="30"/>
      <c r="G2" s="30"/>
      <c r="H2" s="30"/>
      <c r="I2" s="30"/>
      <c r="J2" s="30"/>
      <c r="K2" s="30"/>
      <c r="L2" s="30"/>
      <c r="M2" s="30"/>
      <c r="N2" s="30"/>
      <c r="O2" s="30"/>
      <c r="P2" s="30"/>
      <c r="Q2" s="30"/>
      <c r="R2" s="30"/>
      <c r="S2" s="30"/>
      <c r="T2" s="30"/>
      <c r="U2" s="30"/>
      <c r="V2" s="30"/>
      <c r="W2" s="30"/>
      <c r="X2" s="30"/>
      <c r="Y2" s="30"/>
      <c r="Z2" s="30"/>
      <c r="AA2" s="30"/>
      <c r="AB2" s="31"/>
    </row>
    <row r="3" spans="2:28" x14ac:dyDescent="0.35">
      <c r="B3" s="32"/>
      <c r="AB3" s="34"/>
    </row>
    <row r="4" spans="2:28" x14ac:dyDescent="0.35">
      <c r="B4" s="32"/>
      <c r="AB4" s="34"/>
    </row>
    <row r="5" spans="2:28" x14ac:dyDescent="0.35">
      <c r="B5" s="32"/>
      <c r="AB5" s="34"/>
    </row>
    <row r="6" spans="2:28" x14ac:dyDescent="0.35">
      <c r="B6" s="32"/>
      <c r="AB6" s="34"/>
    </row>
    <row r="7" spans="2:28" x14ac:dyDescent="0.35">
      <c r="B7" s="32"/>
      <c r="AB7" s="34"/>
    </row>
    <row r="8" spans="2:28" x14ac:dyDescent="0.35">
      <c r="B8" s="32"/>
      <c r="AB8" s="34"/>
    </row>
    <row r="9" spans="2:28" x14ac:dyDescent="0.35">
      <c r="B9" s="32"/>
      <c r="AB9" s="34"/>
    </row>
    <row r="10" spans="2:28" x14ac:dyDescent="0.35">
      <c r="B10" s="32"/>
      <c r="AB10" s="34"/>
    </row>
    <row r="11" spans="2:28" x14ac:dyDescent="0.35">
      <c r="B11" s="32"/>
      <c r="AB11" s="34"/>
    </row>
    <row r="12" spans="2:28" x14ac:dyDescent="0.35">
      <c r="B12" s="32"/>
      <c r="AB12" s="34"/>
    </row>
    <row r="13" spans="2:28" x14ac:dyDescent="0.35">
      <c r="B13" s="32"/>
      <c r="AB13" s="34"/>
    </row>
    <row r="14" spans="2:28" x14ac:dyDescent="0.35">
      <c r="B14" s="32"/>
      <c r="AB14" s="34"/>
    </row>
    <row r="15" spans="2:28" x14ac:dyDescent="0.35">
      <c r="B15" s="32"/>
      <c r="AB15" s="34"/>
    </row>
    <row r="16" spans="2:28" x14ac:dyDescent="0.35">
      <c r="B16" s="32"/>
      <c r="AB16" s="34"/>
    </row>
    <row r="17" spans="2:28" x14ac:dyDescent="0.35">
      <c r="B17" s="32"/>
      <c r="AB17" s="34"/>
    </row>
    <row r="18" spans="2:28" x14ac:dyDescent="0.35">
      <c r="B18" s="32"/>
      <c r="AB18" s="34"/>
    </row>
    <row r="19" spans="2:28" x14ac:dyDescent="0.35">
      <c r="B19" s="32"/>
      <c r="AB19" s="34"/>
    </row>
    <row r="20" spans="2:28" x14ac:dyDescent="0.35">
      <c r="B20" s="32"/>
      <c r="AB20" s="34"/>
    </row>
    <row r="21" spans="2:28" x14ac:dyDescent="0.35">
      <c r="B21" s="32"/>
      <c r="AB21" s="34"/>
    </row>
    <row r="22" spans="2:28" x14ac:dyDescent="0.35">
      <c r="B22" s="32"/>
      <c r="AB22" s="34"/>
    </row>
    <row r="23" spans="2:28" x14ac:dyDescent="0.35">
      <c r="B23" s="32"/>
      <c r="AB23" s="34"/>
    </row>
    <row r="24" spans="2:28" x14ac:dyDescent="0.35">
      <c r="B24" s="32"/>
      <c r="AB24" s="34"/>
    </row>
    <row r="25" spans="2:28" x14ac:dyDescent="0.35">
      <c r="B25" s="32"/>
      <c r="AB25" s="34"/>
    </row>
    <row r="26" spans="2:28" x14ac:dyDescent="0.35">
      <c r="B26" s="32"/>
      <c r="AB26" s="34"/>
    </row>
    <row r="27" spans="2:28" x14ac:dyDescent="0.35">
      <c r="B27" s="32"/>
      <c r="AB27" s="34"/>
    </row>
    <row r="28" spans="2:28" x14ac:dyDescent="0.35">
      <c r="B28" s="32"/>
      <c r="AB28" s="34"/>
    </row>
    <row r="29" spans="2:28" x14ac:dyDescent="0.35">
      <c r="B29" s="32"/>
      <c r="AB29" s="34"/>
    </row>
    <row r="30" spans="2:28" x14ac:dyDescent="0.35">
      <c r="B30" s="32"/>
      <c r="AB30" s="34"/>
    </row>
    <row r="31" spans="2:28" x14ac:dyDescent="0.35">
      <c r="B31" s="32"/>
      <c r="AB31" s="34"/>
    </row>
    <row r="32" spans="2:28" x14ac:dyDescent="0.35">
      <c r="B32" s="32"/>
      <c r="AB32" s="34"/>
    </row>
    <row r="33" spans="2:28" x14ac:dyDescent="0.35">
      <c r="B33" s="32"/>
      <c r="AB33" s="34"/>
    </row>
    <row r="34" spans="2:28" x14ac:dyDescent="0.35">
      <c r="B34" s="32"/>
      <c r="AB34" s="34"/>
    </row>
    <row r="35" spans="2:28" x14ac:dyDescent="0.35">
      <c r="B35" s="32"/>
      <c r="AB35" s="34"/>
    </row>
    <row r="36" spans="2:28" x14ac:dyDescent="0.35">
      <c r="B36" s="32"/>
      <c r="AB36" s="34"/>
    </row>
    <row r="37" spans="2:28" x14ac:dyDescent="0.35">
      <c r="B37" s="32"/>
      <c r="AB37" s="34"/>
    </row>
    <row r="38" spans="2:28" ht="15" thickBot="1" x14ac:dyDescent="0.4">
      <c r="B38" s="35"/>
      <c r="C38" s="36"/>
      <c r="D38" s="36"/>
      <c r="E38" s="36"/>
      <c r="F38" s="36"/>
      <c r="G38" s="36"/>
      <c r="H38" s="36"/>
      <c r="I38" s="36"/>
      <c r="J38" s="36"/>
      <c r="K38" s="36"/>
      <c r="L38" s="36"/>
      <c r="M38" s="36"/>
      <c r="N38" s="36"/>
      <c r="O38" s="36"/>
      <c r="P38" s="36"/>
      <c r="Q38" s="36"/>
      <c r="R38" s="36"/>
      <c r="S38" s="36"/>
      <c r="T38" s="36"/>
      <c r="U38" s="36"/>
      <c r="V38" s="36"/>
      <c r="W38" s="36"/>
      <c r="X38" s="36"/>
      <c r="Y38" s="36"/>
      <c r="Z38" s="36"/>
      <c r="AA38" s="36"/>
      <c r="AB38" s="37"/>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602F9-F452-4AE9-9966-49D30FFF3B96}">
  <dimension ref="A1:B26"/>
  <sheetViews>
    <sheetView topLeftCell="A5" workbookViewId="0">
      <selection activeCell="B2" sqref="B2"/>
    </sheetView>
  </sheetViews>
  <sheetFormatPr defaultRowHeight="14.5" x14ac:dyDescent="0.35"/>
  <cols>
    <col min="1" max="1" width="15.453125" bestFit="1" customWidth="1"/>
    <col min="2" max="2" width="16.453125" customWidth="1"/>
  </cols>
  <sheetData>
    <row r="1" spans="1:2" x14ac:dyDescent="0.35">
      <c r="A1" t="s">
        <v>3</v>
      </c>
      <c r="B1" t="s">
        <v>553</v>
      </c>
    </row>
    <row r="2" spans="1:2" x14ac:dyDescent="0.35">
      <c r="A2" t="s">
        <v>13</v>
      </c>
      <c r="B2">
        <v>0.75</v>
      </c>
    </row>
    <row r="3" spans="1:2" x14ac:dyDescent="0.35">
      <c r="A3" t="s">
        <v>27</v>
      </c>
      <c r="B3">
        <v>0.65</v>
      </c>
    </row>
    <row r="4" spans="1:2" x14ac:dyDescent="0.35">
      <c r="A4" t="s">
        <v>36</v>
      </c>
      <c r="B4">
        <v>0.8</v>
      </c>
    </row>
    <row r="5" spans="1:2" x14ac:dyDescent="0.35">
      <c r="A5" t="s">
        <v>58</v>
      </c>
      <c r="B5">
        <v>0.85</v>
      </c>
    </row>
    <row r="6" spans="1:2" x14ac:dyDescent="0.35">
      <c r="A6" t="s">
        <v>96</v>
      </c>
      <c r="B6">
        <v>0.7</v>
      </c>
    </row>
    <row r="7" spans="1:2" x14ac:dyDescent="0.35">
      <c r="A7" t="s">
        <v>18</v>
      </c>
      <c r="B7">
        <v>0.5</v>
      </c>
    </row>
    <row r="8" spans="1:2" x14ac:dyDescent="0.35">
      <c r="A8" t="s">
        <v>56</v>
      </c>
      <c r="B8">
        <v>0.55000000000000004</v>
      </c>
    </row>
    <row r="9" spans="1:2" x14ac:dyDescent="0.35">
      <c r="A9" t="s">
        <v>44</v>
      </c>
      <c r="B9">
        <v>0.6</v>
      </c>
    </row>
    <row r="10" spans="1:2" x14ac:dyDescent="0.35">
      <c r="A10" t="s">
        <v>60</v>
      </c>
      <c r="B10">
        <v>0.65</v>
      </c>
    </row>
    <row r="11" spans="1:2" x14ac:dyDescent="0.35">
      <c r="A11" t="s">
        <v>64</v>
      </c>
      <c r="B11">
        <v>0.5</v>
      </c>
    </row>
    <row r="12" spans="1:2" x14ac:dyDescent="0.35">
      <c r="A12" t="s">
        <v>52</v>
      </c>
      <c r="B12">
        <v>0.7</v>
      </c>
    </row>
    <row r="13" spans="1:2" x14ac:dyDescent="0.35">
      <c r="A13" t="s">
        <v>22</v>
      </c>
      <c r="B13">
        <v>0.75</v>
      </c>
    </row>
    <row r="14" spans="1:2" x14ac:dyDescent="0.35">
      <c r="A14" t="s">
        <v>83</v>
      </c>
      <c r="B14">
        <v>0.8</v>
      </c>
    </row>
    <row r="15" spans="1:2" x14ac:dyDescent="0.35">
      <c r="A15" t="s">
        <v>54</v>
      </c>
      <c r="B15">
        <v>0.7</v>
      </c>
    </row>
    <row r="16" spans="1:2" x14ac:dyDescent="0.35">
      <c r="A16" t="s">
        <v>40</v>
      </c>
      <c r="B16">
        <v>0.65</v>
      </c>
    </row>
    <row r="17" spans="1:2" x14ac:dyDescent="0.35">
      <c r="A17" t="s">
        <v>25</v>
      </c>
      <c r="B17">
        <v>0.55000000000000004</v>
      </c>
    </row>
    <row r="18" spans="1:2" x14ac:dyDescent="0.35">
      <c r="A18" t="s">
        <v>38</v>
      </c>
      <c r="B18">
        <v>0.5</v>
      </c>
    </row>
    <row r="19" spans="1:2" x14ac:dyDescent="0.35">
      <c r="A19" t="s">
        <v>100</v>
      </c>
      <c r="B19">
        <v>0.6</v>
      </c>
    </row>
    <row r="20" spans="1:2" x14ac:dyDescent="0.35">
      <c r="A20" t="s">
        <v>70</v>
      </c>
      <c r="B20">
        <v>0.55000000000000004</v>
      </c>
    </row>
    <row r="21" spans="1:2" x14ac:dyDescent="0.35">
      <c r="A21" t="s">
        <v>115</v>
      </c>
      <c r="B21">
        <v>0.6</v>
      </c>
    </row>
    <row r="22" spans="1:2" x14ac:dyDescent="0.35">
      <c r="A22" t="s">
        <v>32</v>
      </c>
      <c r="B22">
        <v>0.75</v>
      </c>
    </row>
    <row r="23" spans="1:2" x14ac:dyDescent="0.35">
      <c r="A23" t="s">
        <v>42</v>
      </c>
      <c r="B23">
        <v>0.65</v>
      </c>
    </row>
    <row r="24" spans="1:2" x14ac:dyDescent="0.35">
      <c r="A24" t="s">
        <v>50</v>
      </c>
      <c r="B24">
        <v>0.7</v>
      </c>
    </row>
    <row r="25" spans="1:2" x14ac:dyDescent="0.35">
      <c r="A25" t="s">
        <v>76</v>
      </c>
      <c r="B25">
        <v>0.75</v>
      </c>
    </row>
    <row r="26" spans="1:2" x14ac:dyDescent="0.35">
      <c r="A26" t="s">
        <v>79</v>
      </c>
      <c r="B26">
        <v>0.65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9758C6-E60B-4F81-B386-4B14D84D0D76}">
  <dimension ref="D3:O590"/>
  <sheetViews>
    <sheetView topLeftCell="A16" workbookViewId="0"/>
  </sheetViews>
  <sheetFormatPr defaultRowHeight="14.5" x14ac:dyDescent="0.35"/>
  <cols>
    <col min="4" max="4" width="17.81640625" customWidth="1"/>
    <col min="5" max="5" width="11.54296875" customWidth="1"/>
    <col min="6" max="6" width="17.7265625" customWidth="1"/>
    <col min="8" max="8" width="15.26953125" customWidth="1"/>
    <col min="9" max="9" width="12.453125" customWidth="1"/>
    <col min="10" max="10" width="16.6328125" customWidth="1"/>
    <col min="11" max="11" width="14.1796875" customWidth="1"/>
    <col min="12" max="12" width="17.453125" customWidth="1"/>
    <col min="13" max="13" width="11.1796875" customWidth="1"/>
    <col min="14" max="14" width="18.36328125" customWidth="1"/>
    <col min="15" max="15" width="12.6328125" customWidth="1"/>
  </cols>
  <sheetData>
    <row r="3" spans="4:15" ht="15" thickBot="1" x14ac:dyDescent="0.4"/>
    <row r="4" spans="4:15" ht="36.5" thickBot="1" x14ac:dyDescent="0.85">
      <c r="D4" s="51" t="s">
        <v>577</v>
      </c>
      <c r="E4" s="52"/>
      <c r="F4" s="52"/>
      <c r="G4" s="52"/>
      <c r="H4" s="52"/>
      <c r="I4" s="52"/>
      <c r="J4" s="52"/>
      <c r="K4" s="52"/>
      <c r="L4" s="52"/>
      <c r="M4" s="52"/>
      <c r="N4" s="52"/>
      <c r="O4" s="53"/>
    </row>
    <row r="5" spans="4:15" ht="15" thickBot="1" x14ac:dyDescent="0.4"/>
    <row r="6" spans="4:15" ht="15" thickBot="1" x14ac:dyDescent="0.4">
      <c r="D6" s="57" t="s">
        <v>557</v>
      </c>
      <c r="E6" s="58"/>
      <c r="F6" s="57" t="s">
        <v>574</v>
      </c>
      <c r="G6" s="58"/>
      <c r="H6" s="57" t="s">
        <v>575</v>
      </c>
      <c r="I6" s="58"/>
      <c r="J6" s="57" t="s">
        <v>576</v>
      </c>
      <c r="K6" s="58"/>
      <c r="L6" s="57" t="s">
        <v>6</v>
      </c>
      <c r="M6" s="58"/>
      <c r="N6" s="57" t="s">
        <v>7</v>
      </c>
      <c r="O6" s="58"/>
    </row>
    <row r="7" spans="4:15" x14ac:dyDescent="0.35">
      <c r="D7" s="3"/>
      <c r="E7" s="4"/>
      <c r="H7" s="3"/>
      <c r="I7" s="4"/>
      <c r="L7" s="3"/>
      <c r="M7" s="4"/>
      <c r="O7" s="4"/>
    </row>
    <row r="8" spans="4:15" x14ac:dyDescent="0.35">
      <c r="D8" s="3" t="s">
        <v>561</v>
      </c>
      <c r="E8" s="4">
        <v>7.8519855595667867</v>
      </c>
      <c r="F8" t="s">
        <v>561</v>
      </c>
      <c r="G8">
        <v>1726.6028880866427</v>
      </c>
      <c r="H8" s="3" t="s">
        <v>561</v>
      </c>
      <c r="I8" s="4">
        <v>2654.5108303249099</v>
      </c>
      <c r="J8" t="s">
        <v>561</v>
      </c>
      <c r="K8">
        <v>927.9079422382672</v>
      </c>
      <c r="L8" s="3" t="s">
        <v>561</v>
      </c>
      <c r="M8" s="4">
        <v>5.4036036036036039</v>
      </c>
      <c r="N8" t="s">
        <v>561</v>
      </c>
      <c r="O8" s="4">
        <v>496.95135135135138</v>
      </c>
    </row>
    <row r="9" spans="4:15" x14ac:dyDescent="0.35">
      <c r="D9" s="3" t="s">
        <v>562</v>
      </c>
      <c r="E9" s="4">
        <v>0.16511032340899329</v>
      </c>
      <c r="F9" t="s">
        <v>562</v>
      </c>
      <c r="G9">
        <v>62.666907891395581</v>
      </c>
      <c r="H9" s="3" t="s">
        <v>562</v>
      </c>
      <c r="I9" s="4">
        <v>93.45576461719844</v>
      </c>
      <c r="J9" t="s">
        <v>562</v>
      </c>
      <c r="K9">
        <v>35.651051155047895</v>
      </c>
      <c r="L9" s="3" t="s">
        <v>562</v>
      </c>
      <c r="M9" s="4">
        <v>0.12491377053492385</v>
      </c>
      <c r="N9" t="s">
        <v>562</v>
      </c>
      <c r="O9" s="4">
        <v>12.169854646017843</v>
      </c>
    </row>
    <row r="10" spans="4:15" x14ac:dyDescent="0.35">
      <c r="D10" s="3" t="s">
        <v>563</v>
      </c>
      <c r="E10" s="4">
        <v>7</v>
      </c>
      <c r="F10" t="s">
        <v>563</v>
      </c>
      <c r="G10">
        <v>1270.5</v>
      </c>
      <c r="H10" s="3" t="s">
        <v>563</v>
      </c>
      <c r="I10" s="4">
        <v>1945</v>
      </c>
      <c r="J10" t="s">
        <v>563</v>
      </c>
      <c r="K10">
        <v>652.5</v>
      </c>
      <c r="L10" s="3" t="s">
        <v>563</v>
      </c>
      <c r="M10" s="4">
        <v>5</v>
      </c>
      <c r="N10" t="s">
        <v>563</v>
      </c>
      <c r="O10" s="4">
        <v>486</v>
      </c>
    </row>
    <row r="11" spans="4:15" x14ac:dyDescent="0.35">
      <c r="D11" s="3" t="s">
        <v>564</v>
      </c>
      <c r="E11" s="4">
        <v>6</v>
      </c>
      <c r="F11" t="s">
        <v>564</v>
      </c>
      <c r="G11">
        <v>34</v>
      </c>
      <c r="H11" s="3" t="s">
        <v>564</v>
      </c>
      <c r="I11" s="4">
        <v>1512</v>
      </c>
      <c r="J11" t="s">
        <v>564</v>
      </c>
      <c r="K11">
        <v>616</v>
      </c>
      <c r="L11" s="3" t="s">
        <v>564</v>
      </c>
      <c r="M11" s="4">
        <v>3</v>
      </c>
      <c r="N11" t="s">
        <v>564</v>
      </c>
      <c r="O11" s="4">
        <v>200</v>
      </c>
    </row>
    <row r="12" spans="4:15" x14ac:dyDescent="0.35">
      <c r="D12" s="3" t="s">
        <v>565</v>
      </c>
      <c r="E12" s="4">
        <v>3.8862354623088891</v>
      </c>
      <c r="F12" t="s">
        <v>565</v>
      </c>
      <c r="G12">
        <v>1475.0038321802544</v>
      </c>
      <c r="H12" s="3" t="s">
        <v>565</v>
      </c>
      <c r="I12" s="4">
        <v>2199.6874520855458</v>
      </c>
      <c r="J12" t="s">
        <v>565</v>
      </c>
      <c r="K12">
        <v>839.12608495192933</v>
      </c>
      <c r="L12" s="3" t="s">
        <v>565</v>
      </c>
      <c r="M12" s="4">
        <v>2.9427733158424969</v>
      </c>
      <c r="N12" t="s">
        <v>565</v>
      </c>
      <c r="O12" s="4">
        <v>286.70276588897281</v>
      </c>
    </row>
    <row r="13" spans="4:15" x14ac:dyDescent="0.35">
      <c r="D13" s="3" t="s">
        <v>566</v>
      </c>
      <c r="E13" s="4">
        <v>15.102826068507184</v>
      </c>
      <c r="F13" t="s">
        <v>566</v>
      </c>
      <c r="G13">
        <v>2175636.3049464361</v>
      </c>
      <c r="H13" s="3" t="s">
        <v>566</v>
      </c>
      <c r="I13" s="4">
        <v>4838624.8868626002</v>
      </c>
      <c r="J13" t="s">
        <v>566</v>
      </c>
      <c r="K13">
        <v>704132.58644675254</v>
      </c>
      <c r="L13" s="3" t="s">
        <v>566</v>
      </c>
      <c r="M13" s="4">
        <v>8.6599147884346444</v>
      </c>
      <c r="N13" t="s">
        <v>566</v>
      </c>
      <c r="O13" s="4">
        <v>82198.475968387153</v>
      </c>
    </row>
    <row r="14" spans="4:15" x14ac:dyDescent="0.35">
      <c r="D14" s="3" t="s">
        <v>567</v>
      </c>
      <c r="E14" s="4">
        <v>-0.304785907968395</v>
      </c>
      <c r="F14" t="s">
        <v>567</v>
      </c>
      <c r="G14">
        <v>0.5460450660570384</v>
      </c>
      <c r="H14" s="3" t="s">
        <v>567</v>
      </c>
      <c r="I14" s="4">
        <v>-6.471341206868475E-2</v>
      </c>
      <c r="J14" t="s">
        <v>567</v>
      </c>
      <c r="K14">
        <v>1.436086299523577</v>
      </c>
      <c r="L14" s="3" t="s">
        <v>567</v>
      </c>
      <c r="M14" s="4">
        <v>-1.3130806502004244</v>
      </c>
      <c r="N14" t="s">
        <v>567</v>
      </c>
      <c r="O14" s="4">
        <v>-1.1947453110672963</v>
      </c>
    </row>
    <row r="15" spans="4:15" x14ac:dyDescent="0.35">
      <c r="D15" s="3" t="s">
        <v>568</v>
      </c>
      <c r="E15" s="4">
        <v>0.37991142825576019</v>
      </c>
      <c r="F15" t="s">
        <v>568</v>
      </c>
      <c r="G15">
        <v>1.0781189022355033</v>
      </c>
      <c r="H15" s="3" t="s">
        <v>568</v>
      </c>
      <c r="I15" s="4">
        <v>0.91432732326070854</v>
      </c>
      <c r="J15" t="s">
        <v>568</v>
      </c>
      <c r="K15">
        <v>1.2828898998016167</v>
      </c>
      <c r="L15" s="3" t="s">
        <v>568</v>
      </c>
      <c r="M15" s="4">
        <v>2.4776099799179902E-2</v>
      </c>
      <c r="N15" t="s">
        <v>568</v>
      </c>
      <c r="O15" s="4">
        <v>7.0906229971402029E-2</v>
      </c>
    </row>
    <row r="16" spans="4:15" x14ac:dyDescent="0.35">
      <c r="D16" s="3" t="s">
        <v>569</v>
      </c>
      <c r="E16" s="4">
        <v>21</v>
      </c>
      <c r="F16" t="s">
        <v>569</v>
      </c>
      <c r="G16">
        <v>7297</v>
      </c>
      <c r="H16" s="3" t="s">
        <v>569</v>
      </c>
      <c r="I16" s="4">
        <v>9727</v>
      </c>
      <c r="J16" t="s">
        <v>569</v>
      </c>
      <c r="K16">
        <v>4610</v>
      </c>
      <c r="L16" s="3" t="s">
        <v>569</v>
      </c>
      <c r="M16" s="4">
        <v>9</v>
      </c>
      <c r="N16" t="s">
        <v>569</v>
      </c>
      <c r="O16" s="4">
        <v>988</v>
      </c>
    </row>
    <row r="17" spans="4:15" x14ac:dyDescent="0.35">
      <c r="D17" s="3" t="s">
        <v>570</v>
      </c>
      <c r="E17" s="4">
        <v>1</v>
      </c>
      <c r="F17" t="s">
        <v>570</v>
      </c>
      <c r="G17">
        <v>8</v>
      </c>
      <c r="H17" s="3" t="s">
        <v>570</v>
      </c>
      <c r="I17" s="4">
        <v>13</v>
      </c>
      <c r="J17" t="s">
        <v>570</v>
      </c>
      <c r="K17">
        <v>5</v>
      </c>
      <c r="L17" s="3" t="s">
        <v>570</v>
      </c>
      <c r="M17" s="4">
        <v>1</v>
      </c>
      <c r="N17" t="s">
        <v>570</v>
      </c>
      <c r="O17" s="4">
        <v>10</v>
      </c>
    </row>
    <row r="18" spans="4:15" x14ac:dyDescent="0.35">
      <c r="D18" s="3" t="s">
        <v>571</v>
      </c>
      <c r="E18" s="4">
        <v>22</v>
      </c>
      <c r="F18" t="s">
        <v>571</v>
      </c>
      <c r="G18">
        <v>7305</v>
      </c>
      <c r="H18" s="3" t="s">
        <v>571</v>
      </c>
      <c r="I18" s="4">
        <v>9740</v>
      </c>
      <c r="J18" t="s">
        <v>571</v>
      </c>
      <c r="K18">
        <v>4615</v>
      </c>
      <c r="L18" s="3" t="s">
        <v>571</v>
      </c>
      <c r="M18" s="4">
        <v>10</v>
      </c>
      <c r="N18" t="s">
        <v>571</v>
      </c>
      <c r="O18" s="4">
        <v>998</v>
      </c>
    </row>
    <row r="19" spans="4:15" x14ac:dyDescent="0.35">
      <c r="D19" s="3" t="s">
        <v>572</v>
      </c>
      <c r="E19" s="4">
        <v>4350</v>
      </c>
      <c r="F19" t="s">
        <v>572</v>
      </c>
      <c r="G19">
        <v>956538</v>
      </c>
      <c r="H19" s="3" t="s">
        <v>572</v>
      </c>
      <c r="I19" s="4">
        <v>1470599</v>
      </c>
      <c r="J19" t="s">
        <v>572</v>
      </c>
      <c r="K19">
        <v>514061</v>
      </c>
      <c r="L19" s="3" t="s">
        <v>572</v>
      </c>
      <c r="M19" s="4">
        <v>2999</v>
      </c>
      <c r="N19" t="s">
        <v>572</v>
      </c>
      <c r="O19" s="4">
        <v>275808</v>
      </c>
    </row>
    <row r="20" spans="4:15" ht="15" thickBot="1" x14ac:dyDescent="0.4">
      <c r="D20" s="5" t="s">
        <v>573</v>
      </c>
      <c r="E20" s="6">
        <v>554</v>
      </c>
      <c r="F20" s="2" t="s">
        <v>573</v>
      </c>
      <c r="G20" s="2">
        <v>554</v>
      </c>
      <c r="H20" s="5" t="s">
        <v>573</v>
      </c>
      <c r="I20" s="6">
        <v>554</v>
      </c>
      <c r="J20" s="2" t="s">
        <v>573</v>
      </c>
      <c r="K20" s="2">
        <v>554</v>
      </c>
      <c r="L20" s="5" t="s">
        <v>573</v>
      </c>
      <c r="M20" s="6">
        <v>555</v>
      </c>
      <c r="N20" s="2" t="s">
        <v>573</v>
      </c>
      <c r="O20" s="6">
        <v>555</v>
      </c>
    </row>
    <row r="23" spans="4:15" ht="15" thickBot="1" x14ac:dyDescent="0.4"/>
    <row r="24" spans="4:15" ht="36.5" thickBot="1" x14ac:dyDescent="0.85">
      <c r="D24" s="54" t="s">
        <v>578</v>
      </c>
      <c r="E24" s="55"/>
      <c r="F24" s="55"/>
      <c r="G24" s="55"/>
      <c r="H24" s="55"/>
      <c r="I24" s="55"/>
      <c r="J24" s="55"/>
      <c r="K24" s="55"/>
      <c r="L24" s="55"/>
      <c r="M24" s="55"/>
      <c r="N24" s="55"/>
      <c r="O24" s="56"/>
    </row>
    <row r="26" spans="4:15" ht="28.5" x14ac:dyDescent="0.65">
      <c r="D26" s="7" t="s">
        <v>579</v>
      </c>
    </row>
    <row r="27" spans="4:15" ht="21" x14ac:dyDescent="0.5">
      <c r="D27" t="s">
        <v>580</v>
      </c>
      <c r="J27" s="8" t="s">
        <v>581</v>
      </c>
    </row>
    <row r="28" spans="4:15" x14ac:dyDescent="0.35">
      <c r="J28" t="s">
        <v>582</v>
      </c>
    </row>
    <row r="29" spans="4:15" x14ac:dyDescent="0.35">
      <c r="D29" t="s">
        <v>583</v>
      </c>
      <c r="J29" t="s">
        <v>584</v>
      </c>
    </row>
    <row r="31" spans="4:15" ht="18.5" x14ac:dyDescent="0.45">
      <c r="D31" t="s">
        <v>585</v>
      </c>
      <c r="J31" s="9" t="s">
        <v>586</v>
      </c>
    </row>
    <row r="32" spans="4:15" x14ac:dyDescent="0.35">
      <c r="D32" t="s">
        <v>587</v>
      </c>
      <c r="J32" t="s">
        <v>588</v>
      </c>
    </row>
    <row r="34" spans="4:15" ht="18.5" x14ac:dyDescent="0.45">
      <c r="J34" s="10" t="s">
        <v>589</v>
      </c>
      <c r="K34" s="10"/>
    </row>
    <row r="35" spans="4:15" x14ac:dyDescent="0.35">
      <c r="D35" t="s">
        <v>14</v>
      </c>
      <c r="E35" t="s">
        <v>28</v>
      </c>
      <c r="J35" s="11" t="s">
        <v>590</v>
      </c>
      <c r="K35" s="11"/>
      <c r="L35" s="11"/>
      <c r="M35" s="11"/>
      <c r="N35" s="11"/>
      <c r="O35" s="11"/>
    </row>
    <row r="36" spans="4:15" x14ac:dyDescent="0.35">
      <c r="D36">
        <v>4</v>
      </c>
      <c r="E36">
        <v>16</v>
      </c>
      <c r="G36" t="s">
        <v>591</v>
      </c>
      <c r="J36" s="11" t="s">
        <v>592</v>
      </c>
      <c r="K36" s="11"/>
      <c r="L36" s="11"/>
      <c r="M36" s="11"/>
      <c r="N36" s="11"/>
      <c r="O36" s="11"/>
    </row>
    <row r="37" spans="4:15" ht="15" thickBot="1" x14ac:dyDescent="0.4">
      <c r="D37">
        <v>6</v>
      </c>
      <c r="E37">
        <v>6</v>
      </c>
    </row>
    <row r="38" spans="4:15" ht="15" thickBot="1" x14ac:dyDescent="0.4">
      <c r="D38">
        <v>10</v>
      </c>
      <c r="E38">
        <v>12</v>
      </c>
      <c r="G38" s="12"/>
      <c r="H38" s="13" t="s">
        <v>14</v>
      </c>
      <c r="I38" s="14" t="s">
        <v>28</v>
      </c>
    </row>
    <row r="39" spans="4:15" x14ac:dyDescent="0.35">
      <c r="D39">
        <v>5</v>
      </c>
      <c r="E39">
        <v>10</v>
      </c>
      <c r="G39" s="15" t="s">
        <v>561</v>
      </c>
      <c r="H39" s="16">
        <v>7.8450450450450449</v>
      </c>
      <c r="I39" s="17">
        <v>7.8618181818181823</v>
      </c>
    </row>
    <row r="40" spans="4:15" x14ac:dyDescent="0.35">
      <c r="D40">
        <v>16</v>
      </c>
      <c r="E40">
        <v>4</v>
      </c>
      <c r="G40" s="3" t="s">
        <v>593</v>
      </c>
      <c r="H40">
        <v>15.102299411324678</v>
      </c>
      <c r="I40" s="4">
        <v>15.168484848484853</v>
      </c>
    </row>
    <row r="41" spans="4:15" x14ac:dyDescent="0.35">
      <c r="D41">
        <v>6</v>
      </c>
      <c r="E41">
        <v>15</v>
      </c>
      <c r="G41" s="3" t="s">
        <v>594</v>
      </c>
      <c r="H41">
        <v>555</v>
      </c>
      <c r="I41" s="4">
        <v>550</v>
      </c>
    </row>
    <row r="42" spans="4:15" x14ac:dyDescent="0.35">
      <c r="D42">
        <v>12</v>
      </c>
      <c r="E42">
        <v>9</v>
      </c>
      <c r="G42" s="3" t="s">
        <v>595</v>
      </c>
      <c r="H42">
        <v>0</v>
      </c>
      <c r="I42" s="4"/>
    </row>
    <row r="43" spans="4:15" x14ac:dyDescent="0.35">
      <c r="D43">
        <v>10</v>
      </c>
      <c r="E43">
        <v>3</v>
      </c>
      <c r="G43" s="3" t="s">
        <v>596</v>
      </c>
      <c r="H43">
        <v>1103</v>
      </c>
      <c r="I43" s="4"/>
    </row>
    <row r="44" spans="4:15" x14ac:dyDescent="0.35">
      <c r="D44">
        <v>4</v>
      </c>
      <c r="E44">
        <v>10</v>
      </c>
      <c r="G44" s="3" t="s">
        <v>597</v>
      </c>
      <c r="H44">
        <v>-7.1657557153259221E-2</v>
      </c>
      <c r="I44" s="4"/>
    </row>
    <row r="45" spans="4:15" x14ac:dyDescent="0.35">
      <c r="D45">
        <v>15</v>
      </c>
      <c r="E45">
        <v>14</v>
      </c>
      <c r="G45" s="3" t="s">
        <v>598</v>
      </c>
      <c r="H45">
        <v>0.47144371214451553</v>
      </c>
      <c r="I45" s="4"/>
    </row>
    <row r="46" spans="4:15" x14ac:dyDescent="0.35">
      <c r="D46">
        <v>9</v>
      </c>
      <c r="E46">
        <v>9</v>
      </c>
      <c r="G46" s="3" t="s">
        <v>599</v>
      </c>
      <c r="H46">
        <v>1.6462362720446928</v>
      </c>
      <c r="I46" s="4"/>
    </row>
    <row r="47" spans="4:15" x14ac:dyDescent="0.35">
      <c r="D47">
        <v>3</v>
      </c>
      <c r="E47">
        <v>8</v>
      </c>
      <c r="G47" s="3" t="s">
        <v>600</v>
      </c>
      <c r="H47">
        <v>0.94288742428903105</v>
      </c>
      <c r="I47" s="4"/>
    </row>
    <row r="48" spans="4:15" x14ac:dyDescent="0.35">
      <c r="D48">
        <v>10</v>
      </c>
      <c r="E48">
        <v>8</v>
      </c>
      <c r="G48" s="3" t="s">
        <v>601</v>
      </c>
      <c r="H48">
        <v>1.9621170509600201</v>
      </c>
      <c r="I48" s="4"/>
    </row>
    <row r="49" spans="4:9" ht="15" thickBot="1" x14ac:dyDescent="0.4">
      <c r="D49">
        <v>14</v>
      </c>
      <c r="E49">
        <v>9</v>
      </c>
      <c r="G49" s="5"/>
      <c r="H49" s="2"/>
      <c r="I49" s="6"/>
    </row>
    <row r="50" spans="4:9" x14ac:dyDescent="0.35">
      <c r="D50">
        <v>9</v>
      </c>
      <c r="E50">
        <v>10</v>
      </c>
    </row>
    <row r="51" spans="4:9" x14ac:dyDescent="0.35">
      <c r="D51">
        <v>8</v>
      </c>
      <c r="E51">
        <v>6</v>
      </c>
    </row>
    <row r="52" spans="4:9" x14ac:dyDescent="0.35">
      <c r="D52">
        <v>8</v>
      </c>
      <c r="E52">
        <v>3</v>
      </c>
    </row>
    <row r="53" spans="4:9" x14ac:dyDescent="0.35">
      <c r="D53">
        <v>9</v>
      </c>
      <c r="E53">
        <v>12</v>
      </c>
    </row>
    <row r="54" spans="4:9" x14ac:dyDescent="0.35">
      <c r="D54">
        <v>10</v>
      </c>
      <c r="E54">
        <v>3</v>
      </c>
    </row>
    <row r="55" spans="4:9" x14ac:dyDescent="0.35">
      <c r="D55">
        <v>6</v>
      </c>
      <c r="E55">
        <v>10</v>
      </c>
    </row>
    <row r="56" spans="4:9" x14ac:dyDescent="0.35">
      <c r="D56">
        <v>3</v>
      </c>
      <c r="E56">
        <v>11</v>
      </c>
    </row>
    <row r="57" spans="4:9" x14ac:dyDescent="0.35">
      <c r="D57">
        <v>12</v>
      </c>
      <c r="E57">
        <v>11</v>
      </c>
    </row>
    <row r="58" spans="4:9" x14ac:dyDescent="0.35">
      <c r="D58">
        <v>3</v>
      </c>
      <c r="E58">
        <v>3</v>
      </c>
    </row>
    <row r="59" spans="4:9" x14ac:dyDescent="0.35">
      <c r="D59">
        <v>10</v>
      </c>
      <c r="E59">
        <v>12</v>
      </c>
    </row>
    <row r="60" spans="4:9" x14ac:dyDescent="0.35">
      <c r="D60">
        <v>11</v>
      </c>
      <c r="E60">
        <v>14</v>
      </c>
    </row>
    <row r="61" spans="4:9" x14ac:dyDescent="0.35">
      <c r="D61">
        <v>11</v>
      </c>
      <c r="E61">
        <v>7</v>
      </c>
    </row>
    <row r="62" spans="4:9" x14ac:dyDescent="0.35">
      <c r="D62">
        <v>3</v>
      </c>
      <c r="E62">
        <v>3</v>
      </c>
    </row>
    <row r="63" spans="4:9" x14ac:dyDescent="0.35">
      <c r="D63">
        <v>12</v>
      </c>
      <c r="E63">
        <v>5</v>
      </c>
    </row>
    <row r="64" spans="4:9" x14ac:dyDescent="0.35">
      <c r="D64">
        <v>14</v>
      </c>
      <c r="E64">
        <v>13</v>
      </c>
    </row>
    <row r="65" spans="4:5" x14ac:dyDescent="0.35">
      <c r="D65">
        <v>7</v>
      </c>
      <c r="E65">
        <v>5</v>
      </c>
    </row>
    <row r="66" spans="4:5" x14ac:dyDescent="0.35">
      <c r="D66">
        <v>3</v>
      </c>
      <c r="E66">
        <v>5</v>
      </c>
    </row>
    <row r="67" spans="4:5" x14ac:dyDescent="0.35">
      <c r="D67">
        <v>5</v>
      </c>
      <c r="E67">
        <v>5</v>
      </c>
    </row>
    <row r="68" spans="4:5" x14ac:dyDescent="0.35">
      <c r="D68">
        <v>13</v>
      </c>
      <c r="E68">
        <v>14</v>
      </c>
    </row>
    <row r="69" spans="4:5" x14ac:dyDescent="0.35">
      <c r="D69">
        <v>5</v>
      </c>
      <c r="E69">
        <v>12</v>
      </c>
    </row>
    <row r="70" spans="4:5" x14ac:dyDescent="0.35">
      <c r="D70">
        <v>5</v>
      </c>
      <c r="E70">
        <v>5</v>
      </c>
    </row>
    <row r="71" spans="4:5" x14ac:dyDescent="0.35">
      <c r="D71">
        <v>5</v>
      </c>
      <c r="E71">
        <v>14</v>
      </c>
    </row>
    <row r="72" spans="4:5" x14ac:dyDescent="0.35">
      <c r="D72">
        <v>14</v>
      </c>
      <c r="E72">
        <v>4</v>
      </c>
    </row>
    <row r="73" spans="4:5" x14ac:dyDescent="0.35">
      <c r="D73">
        <v>12</v>
      </c>
      <c r="E73">
        <v>7</v>
      </c>
    </row>
    <row r="74" spans="4:5" x14ac:dyDescent="0.35">
      <c r="D74">
        <v>5</v>
      </c>
      <c r="E74">
        <v>6</v>
      </c>
    </row>
    <row r="75" spans="4:5" x14ac:dyDescent="0.35">
      <c r="D75">
        <v>14</v>
      </c>
      <c r="E75">
        <v>4</v>
      </c>
    </row>
    <row r="76" spans="4:5" x14ac:dyDescent="0.35">
      <c r="D76">
        <v>4</v>
      </c>
      <c r="E76">
        <v>11</v>
      </c>
    </row>
    <row r="77" spans="4:5" x14ac:dyDescent="0.35">
      <c r="D77">
        <v>7</v>
      </c>
      <c r="E77">
        <v>8</v>
      </c>
    </row>
    <row r="78" spans="4:5" x14ac:dyDescent="0.35">
      <c r="D78">
        <v>6</v>
      </c>
      <c r="E78">
        <v>3</v>
      </c>
    </row>
    <row r="79" spans="4:5" x14ac:dyDescent="0.35">
      <c r="D79">
        <v>4</v>
      </c>
      <c r="E79">
        <v>14</v>
      </c>
    </row>
    <row r="80" spans="4:5" x14ac:dyDescent="0.35">
      <c r="D80">
        <v>11</v>
      </c>
      <c r="E80">
        <v>7</v>
      </c>
    </row>
    <row r="81" spans="4:5" x14ac:dyDescent="0.35">
      <c r="D81">
        <v>8</v>
      </c>
      <c r="E81">
        <v>3</v>
      </c>
    </row>
    <row r="82" spans="4:5" x14ac:dyDescent="0.35">
      <c r="D82">
        <v>3</v>
      </c>
      <c r="E82">
        <v>10</v>
      </c>
    </row>
    <row r="83" spans="4:5" x14ac:dyDescent="0.35">
      <c r="D83">
        <v>14</v>
      </c>
      <c r="E83">
        <v>7</v>
      </c>
    </row>
    <row r="84" spans="4:5" x14ac:dyDescent="0.35">
      <c r="D84">
        <v>7</v>
      </c>
      <c r="E84">
        <v>11</v>
      </c>
    </row>
    <row r="85" spans="4:5" x14ac:dyDescent="0.35">
      <c r="D85">
        <v>3</v>
      </c>
      <c r="E85">
        <v>6</v>
      </c>
    </row>
    <row r="86" spans="4:5" x14ac:dyDescent="0.35">
      <c r="D86">
        <v>10</v>
      </c>
      <c r="E86">
        <v>5</v>
      </c>
    </row>
    <row r="87" spans="4:5" x14ac:dyDescent="0.35">
      <c r="D87">
        <v>7</v>
      </c>
      <c r="E87">
        <v>4</v>
      </c>
    </row>
    <row r="88" spans="4:5" x14ac:dyDescent="0.35">
      <c r="D88">
        <v>11</v>
      </c>
      <c r="E88">
        <v>10</v>
      </c>
    </row>
    <row r="89" spans="4:5" x14ac:dyDescent="0.35">
      <c r="D89">
        <v>6</v>
      </c>
      <c r="E89">
        <v>11</v>
      </c>
    </row>
    <row r="90" spans="4:5" x14ac:dyDescent="0.35">
      <c r="D90">
        <v>5</v>
      </c>
      <c r="E90">
        <v>4</v>
      </c>
    </row>
    <row r="91" spans="4:5" x14ac:dyDescent="0.35">
      <c r="D91">
        <v>4</v>
      </c>
      <c r="E91">
        <v>14</v>
      </c>
    </row>
    <row r="92" spans="4:5" x14ac:dyDescent="0.35">
      <c r="D92">
        <v>10</v>
      </c>
      <c r="E92">
        <v>7</v>
      </c>
    </row>
    <row r="93" spans="4:5" x14ac:dyDescent="0.35">
      <c r="D93">
        <v>11</v>
      </c>
      <c r="E93">
        <v>4</v>
      </c>
    </row>
    <row r="94" spans="4:5" x14ac:dyDescent="0.35">
      <c r="D94">
        <v>4</v>
      </c>
      <c r="E94">
        <v>13</v>
      </c>
    </row>
    <row r="95" spans="4:5" x14ac:dyDescent="0.35">
      <c r="D95">
        <v>14</v>
      </c>
      <c r="E95">
        <v>9</v>
      </c>
    </row>
    <row r="96" spans="4:5" x14ac:dyDescent="0.35">
      <c r="D96">
        <v>7</v>
      </c>
      <c r="E96">
        <v>8</v>
      </c>
    </row>
    <row r="97" spans="4:5" x14ac:dyDescent="0.35">
      <c r="D97">
        <v>4</v>
      </c>
      <c r="E97">
        <v>12</v>
      </c>
    </row>
    <row r="98" spans="4:5" x14ac:dyDescent="0.35">
      <c r="D98">
        <v>13</v>
      </c>
      <c r="E98">
        <v>13</v>
      </c>
    </row>
    <row r="99" spans="4:5" x14ac:dyDescent="0.35">
      <c r="D99">
        <v>9</v>
      </c>
      <c r="E99">
        <v>11</v>
      </c>
    </row>
    <row r="100" spans="4:5" x14ac:dyDescent="0.35">
      <c r="D100">
        <v>8</v>
      </c>
      <c r="E100">
        <v>6</v>
      </c>
    </row>
    <row r="101" spans="4:5" x14ac:dyDescent="0.35">
      <c r="D101">
        <v>12</v>
      </c>
      <c r="E101">
        <v>13</v>
      </c>
    </row>
    <row r="102" spans="4:5" x14ac:dyDescent="0.35">
      <c r="D102">
        <v>13</v>
      </c>
      <c r="E102">
        <v>6</v>
      </c>
    </row>
    <row r="103" spans="4:5" x14ac:dyDescent="0.35">
      <c r="D103">
        <v>11</v>
      </c>
      <c r="E103">
        <v>13</v>
      </c>
    </row>
    <row r="104" spans="4:5" x14ac:dyDescent="0.35">
      <c r="D104">
        <v>6</v>
      </c>
      <c r="E104">
        <v>14</v>
      </c>
    </row>
    <row r="105" spans="4:5" x14ac:dyDescent="0.35">
      <c r="D105">
        <v>13</v>
      </c>
      <c r="E105">
        <v>9</v>
      </c>
    </row>
    <row r="106" spans="4:5" x14ac:dyDescent="0.35">
      <c r="D106">
        <v>6</v>
      </c>
      <c r="E106">
        <v>14</v>
      </c>
    </row>
    <row r="107" spans="4:5" x14ac:dyDescent="0.35">
      <c r="D107">
        <v>13</v>
      </c>
      <c r="E107">
        <v>6</v>
      </c>
    </row>
    <row r="108" spans="4:5" x14ac:dyDescent="0.35">
      <c r="D108">
        <v>14</v>
      </c>
      <c r="E108">
        <v>11</v>
      </c>
    </row>
    <row r="109" spans="4:5" x14ac:dyDescent="0.35">
      <c r="D109">
        <v>9</v>
      </c>
      <c r="E109">
        <v>13</v>
      </c>
    </row>
    <row r="110" spans="4:5" x14ac:dyDescent="0.35">
      <c r="D110">
        <v>14</v>
      </c>
      <c r="E110">
        <v>7</v>
      </c>
    </row>
    <row r="111" spans="4:5" x14ac:dyDescent="0.35">
      <c r="D111">
        <v>6</v>
      </c>
      <c r="E111">
        <v>6</v>
      </c>
    </row>
    <row r="112" spans="4:5" x14ac:dyDescent="0.35">
      <c r="D112">
        <v>11</v>
      </c>
      <c r="E112">
        <v>14</v>
      </c>
    </row>
    <row r="113" spans="4:5" x14ac:dyDescent="0.35">
      <c r="D113">
        <v>13</v>
      </c>
      <c r="E113">
        <v>13</v>
      </c>
    </row>
    <row r="114" spans="4:5" x14ac:dyDescent="0.35">
      <c r="D114">
        <v>7</v>
      </c>
      <c r="E114">
        <v>14</v>
      </c>
    </row>
    <row r="115" spans="4:5" x14ac:dyDescent="0.35">
      <c r="D115">
        <v>6</v>
      </c>
      <c r="E115">
        <v>5</v>
      </c>
    </row>
    <row r="116" spans="4:5" x14ac:dyDescent="0.35">
      <c r="D116">
        <v>14</v>
      </c>
      <c r="E116">
        <v>12</v>
      </c>
    </row>
    <row r="117" spans="4:5" x14ac:dyDescent="0.35">
      <c r="D117">
        <v>13</v>
      </c>
      <c r="E117">
        <v>5</v>
      </c>
    </row>
    <row r="118" spans="4:5" x14ac:dyDescent="0.35">
      <c r="D118">
        <v>14</v>
      </c>
      <c r="E118">
        <v>10</v>
      </c>
    </row>
    <row r="119" spans="4:5" x14ac:dyDescent="0.35">
      <c r="D119">
        <v>5</v>
      </c>
      <c r="E119">
        <v>4</v>
      </c>
    </row>
    <row r="120" spans="4:5" x14ac:dyDescent="0.35">
      <c r="D120">
        <v>12</v>
      </c>
      <c r="E120">
        <v>3</v>
      </c>
    </row>
    <row r="121" spans="4:5" x14ac:dyDescent="0.35">
      <c r="D121">
        <v>5</v>
      </c>
      <c r="E121">
        <v>13</v>
      </c>
    </row>
    <row r="122" spans="4:5" x14ac:dyDescent="0.35">
      <c r="D122">
        <v>10</v>
      </c>
      <c r="E122">
        <v>4</v>
      </c>
    </row>
    <row r="123" spans="4:5" x14ac:dyDescent="0.35">
      <c r="D123">
        <v>4</v>
      </c>
      <c r="E123">
        <v>14</v>
      </c>
    </row>
    <row r="124" spans="4:5" x14ac:dyDescent="0.35">
      <c r="D124">
        <v>3</v>
      </c>
      <c r="E124">
        <v>11</v>
      </c>
    </row>
    <row r="125" spans="4:5" x14ac:dyDescent="0.35">
      <c r="D125">
        <v>13</v>
      </c>
      <c r="E125">
        <v>7</v>
      </c>
    </row>
    <row r="126" spans="4:5" x14ac:dyDescent="0.35">
      <c r="D126">
        <v>4</v>
      </c>
      <c r="E126">
        <v>12</v>
      </c>
    </row>
    <row r="127" spans="4:5" x14ac:dyDescent="0.35">
      <c r="D127">
        <v>14</v>
      </c>
      <c r="E127">
        <v>12</v>
      </c>
    </row>
    <row r="128" spans="4:5" x14ac:dyDescent="0.35">
      <c r="D128">
        <v>11</v>
      </c>
      <c r="E128">
        <v>7</v>
      </c>
    </row>
    <row r="129" spans="4:5" x14ac:dyDescent="0.35">
      <c r="D129">
        <v>7</v>
      </c>
      <c r="E129">
        <v>12</v>
      </c>
    </row>
    <row r="130" spans="4:5" x14ac:dyDescent="0.35">
      <c r="D130">
        <v>12</v>
      </c>
      <c r="E130">
        <v>4</v>
      </c>
    </row>
    <row r="131" spans="4:5" x14ac:dyDescent="0.35">
      <c r="D131">
        <v>12</v>
      </c>
      <c r="E131">
        <v>4</v>
      </c>
    </row>
    <row r="132" spans="4:5" x14ac:dyDescent="0.35">
      <c r="D132">
        <v>7</v>
      </c>
      <c r="E132">
        <v>7</v>
      </c>
    </row>
    <row r="133" spans="4:5" x14ac:dyDescent="0.35">
      <c r="D133">
        <v>12</v>
      </c>
      <c r="E133">
        <v>11</v>
      </c>
    </row>
    <row r="134" spans="4:5" x14ac:dyDescent="0.35">
      <c r="D134">
        <v>4</v>
      </c>
      <c r="E134">
        <v>6</v>
      </c>
    </row>
    <row r="135" spans="4:5" x14ac:dyDescent="0.35">
      <c r="D135">
        <v>4</v>
      </c>
      <c r="E135">
        <v>10</v>
      </c>
    </row>
    <row r="136" spans="4:5" x14ac:dyDescent="0.35">
      <c r="D136">
        <v>7</v>
      </c>
      <c r="E136">
        <v>9</v>
      </c>
    </row>
    <row r="137" spans="4:5" x14ac:dyDescent="0.35">
      <c r="D137">
        <v>11</v>
      </c>
      <c r="E137">
        <v>7</v>
      </c>
    </row>
    <row r="138" spans="4:5" x14ac:dyDescent="0.35">
      <c r="D138">
        <v>6</v>
      </c>
      <c r="E138">
        <v>10</v>
      </c>
    </row>
    <row r="139" spans="4:5" x14ac:dyDescent="0.35">
      <c r="D139">
        <v>10</v>
      </c>
      <c r="E139">
        <v>6</v>
      </c>
    </row>
    <row r="140" spans="4:5" x14ac:dyDescent="0.35">
      <c r="D140">
        <v>9</v>
      </c>
      <c r="E140">
        <v>5</v>
      </c>
    </row>
    <row r="141" spans="4:5" x14ac:dyDescent="0.35">
      <c r="D141">
        <v>7</v>
      </c>
      <c r="E141">
        <v>7</v>
      </c>
    </row>
    <row r="142" spans="4:5" x14ac:dyDescent="0.35">
      <c r="D142">
        <v>10</v>
      </c>
      <c r="E142">
        <v>4</v>
      </c>
    </row>
    <row r="143" spans="4:5" x14ac:dyDescent="0.35">
      <c r="D143">
        <v>6</v>
      </c>
      <c r="E143">
        <v>6</v>
      </c>
    </row>
    <row r="144" spans="4:5" x14ac:dyDescent="0.35">
      <c r="D144">
        <v>5</v>
      </c>
      <c r="E144">
        <v>8</v>
      </c>
    </row>
    <row r="145" spans="4:5" x14ac:dyDescent="0.35">
      <c r="D145">
        <v>7</v>
      </c>
      <c r="E145">
        <v>8</v>
      </c>
    </row>
    <row r="146" spans="4:5" x14ac:dyDescent="0.35">
      <c r="D146">
        <v>4</v>
      </c>
      <c r="E146">
        <v>6</v>
      </c>
    </row>
    <row r="147" spans="4:5" x14ac:dyDescent="0.35">
      <c r="D147">
        <v>6</v>
      </c>
      <c r="E147">
        <v>10</v>
      </c>
    </row>
    <row r="148" spans="4:5" x14ac:dyDescent="0.35">
      <c r="D148">
        <v>8</v>
      </c>
      <c r="E148">
        <v>4</v>
      </c>
    </row>
    <row r="149" spans="4:5" x14ac:dyDescent="0.35">
      <c r="D149">
        <v>8</v>
      </c>
      <c r="E149">
        <v>11</v>
      </c>
    </row>
    <row r="150" spans="4:5" x14ac:dyDescent="0.35">
      <c r="D150">
        <v>6</v>
      </c>
      <c r="E150">
        <v>5</v>
      </c>
    </row>
    <row r="151" spans="4:5" x14ac:dyDescent="0.35">
      <c r="D151">
        <v>10</v>
      </c>
      <c r="E151">
        <v>4</v>
      </c>
    </row>
    <row r="152" spans="4:5" x14ac:dyDescent="0.35">
      <c r="D152">
        <v>4</v>
      </c>
      <c r="E152">
        <v>5</v>
      </c>
    </row>
    <row r="153" spans="4:5" x14ac:dyDescent="0.35">
      <c r="D153">
        <v>11</v>
      </c>
      <c r="E153">
        <v>4</v>
      </c>
    </row>
    <row r="154" spans="4:5" x14ac:dyDescent="0.35">
      <c r="D154">
        <v>5</v>
      </c>
      <c r="E154">
        <v>4</v>
      </c>
    </row>
    <row r="155" spans="4:5" x14ac:dyDescent="0.35">
      <c r="D155">
        <v>4</v>
      </c>
      <c r="E155">
        <v>14</v>
      </c>
    </row>
    <row r="156" spans="4:5" x14ac:dyDescent="0.35">
      <c r="D156">
        <v>5</v>
      </c>
      <c r="E156">
        <v>21</v>
      </c>
    </row>
    <row r="157" spans="4:5" x14ac:dyDescent="0.35">
      <c r="D157">
        <v>4</v>
      </c>
      <c r="E157">
        <v>4</v>
      </c>
    </row>
    <row r="158" spans="4:5" x14ac:dyDescent="0.35">
      <c r="D158">
        <v>4</v>
      </c>
      <c r="E158">
        <v>8</v>
      </c>
    </row>
    <row r="159" spans="4:5" x14ac:dyDescent="0.35">
      <c r="D159">
        <v>14</v>
      </c>
      <c r="E159">
        <v>9</v>
      </c>
    </row>
    <row r="160" spans="4:5" x14ac:dyDescent="0.35">
      <c r="D160">
        <v>21</v>
      </c>
      <c r="E160">
        <v>3</v>
      </c>
    </row>
    <row r="161" spans="4:5" x14ac:dyDescent="0.35">
      <c r="D161">
        <v>4</v>
      </c>
      <c r="E161">
        <v>12</v>
      </c>
    </row>
    <row r="162" spans="4:5" x14ac:dyDescent="0.35">
      <c r="D162">
        <v>8</v>
      </c>
      <c r="E162">
        <v>3</v>
      </c>
    </row>
    <row r="163" spans="4:5" x14ac:dyDescent="0.35">
      <c r="D163">
        <v>9</v>
      </c>
      <c r="E163">
        <v>14</v>
      </c>
    </row>
    <row r="164" spans="4:5" x14ac:dyDescent="0.35">
      <c r="D164">
        <v>3</v>
      </c>
      <c r="E164">
        <v>13</v>
      </c>
    </row>
    <row r="165" spans="4:5" x14ac:dyDescent="0.35">
      <c r="D165">
        <v>12</v>
      </c>
      <c r="E165">
        <v>6</v>
      </c>
    </row>
    <row r="166" spans="4:5" x14ac:dyDescent="0.35">
      <c r="D166">
        <v>3</v>
      </c>
      <c r="E166">
        <v>12</v>
      </c>
    </row>
    <row r="167" spans="4:5" x14ac:dyDescent="0.35">
      <c r="D167">
        <v>14</v>
      </c>
      <c r="E167">
        <v>7</v>
      </c>
    </row>
    <row r="168" spans="4:5" x14ac:dyDescent="0.35">
      <c r="D168">
        <v>13</v>
      </c>
      <c r="E168">
        <v>8</v>
      </c>
    </row>
    <row r="169" spans="4:5" x14ac:dyDescent="0.35">
      <c r="D169">
        <v>6</v>
      </c>
      <c r="E169">
        <v>12</v>
      </c>
    </row>
    <row r="170" spans="4:5" x14ac:dyDescent="0.35">
      <c r="D170">
        <v>12</v>
      </c>
      <c r="E170">
        <v>10</v>
      </c>
    </row>
    <row r="171" spans="4:5" x14ac:dyDescent="0.35">
      <c r="D171">
        <v>7</v>
      </c>
      <c r="E171">
        <v>3</v>
      </c>
    </row>
    <row r="172" spans="4:5" x14ac:dyDescent="0.35">
      <c r="D172">
        <v>8</v>
      </c>
      <c r="E172">
        <v>11</v>
      </c>
    </row>
    <row r="173" spans="4:5" x14ac:dyDescent="0.35">
      <c r="D173">
        <v>12</v>
      </c>
      <c r="E173">
        <v>4</v>
      </c>
    </row>
    <row r="174" spans="4:5" x14ac:dyDescent="0.35">
      <c r="D174">
        <v>10</v>
      </c>
      <c r="E174">
        <v>6</v>
      </c>
    </row>
    <row r="175" spans="4:5" x14ac:dyDescent="0.35">
      <c r="D175">
        <v>3</v>
      </c>
      <c r="E175">
        <v>5</v>
      </c>
    </row>
    <row r="176" spans="4:5" x14ac:dyDescent="0.35">
      <c r="D176">
        <v>11</v>
      </c>
      <c r="E176">
        <v>9</v>
      </c>
    </row>
    <row r="177" spans="4:5" x14ac:dyDescent="0.35">
      <c r="D177">
        <v>4</v>
      </c>
      <c r="E177">
        <v>14</v>
      </c>
    </row>
    <row r="178" spans="4:5" x14ac:dyDescent="0.35">
      <c r="D178">
        <v>6</v>
      </c>
      <c r="E178">
        <v>6</v>
      </c>
    </row>
    <row r="179" spans="4:5" x14ac:dyDescent="0.35">
      <c r="D179">
        <v>5</v>
      </c>
      <c r="E179">
        <v>5</v>
      </c>
    </row>
    <row r="180" spans="4:5" x14ac:dyDescent="0.35">
      <c r="D180">
        <v>9</v>
      </c>
      <c r="E180">
        <v>5</v>
      </c>
    </row>
    <row r="181" spans="4:5" x14ac:dyDescent="0.35">
      <c r="D181">
        <v>14</v>
      </c>
      <c r="E181">
        <v>5</v>
      </c>
    </row>
    <row r="182" spans="4:5" x14ac:dyDescent="0.35">
      <c r="D182">
        <v>6</v>
      </c>
      <c r="E182">
        <v>6</v>
      </c>
    </row>
    <row r="183" spans="4:5" x14ac:dyDescent="0.35">
      <c r="D183">
        <v>5</v>
      </c>
      <c r="E183">
        <v>9</v>
      </c>
    </row>
    <row r="184" spans="4:5" x14ac:dyDescent="0.35">
      <c r="D184">
        <v>5</v>
      </c>
      <c r="E184">
        <v>8</v>
      </c>
    </row>
    <row r="185" spans="4:5" x14ac:dyDescent="0.35">
      <c r="D185">
        <v>5</v>
      </c>
      <c r="E185">
        <v>12</v>
      </c>
    </row>
    <row r="186" spans="4:5" x14ac:dyDescent="0.35">
      <c r="D186">
        <v>6</v>
      </c>
      <c r="E186">
        <v>14</v>
      </c>
    </row>
    <row r="187" spans="4:5" x14ac:dyDescent="0.35">
      <c r="D187">
        <v>9</v>
      </c>
      <c r="E187">
        <v>11</v>
      </c>
    </row>
    <row r="188" spans="4:5" x14ac:dyDescent="0.35">
      <c r="D188">
        <v>8</v>
      </c>
      <c r="E188">
        <v>5</v>
      </c>
    </row>
    <row r="189" spans="4:5" x14ac:dyDescent="0.35">
      <c r="D189">
        <v>12</v>
      </c>
      <c r="E189">
        <v>9</v>
      </c>
    </row>
    <row r="190" spans="4:5" x14ac:dyDescent="0.35">
      <c r="D190">
        <v>14</v>
      </c>
      <c r="E190">
        <v>7</v>
      </c>
    </row>
    <row r="191" spans="4:5" x14ac:dyDescent="0.35">
      <c r="D191">
        <v>11</v>
      </c>
      <c r="E191">
        <v>19</v>
      </c>
    </row>
    <row r="192" spans="4:5" x14ac:dyDescent="0.35">
      <c r="D192">
        <v>5</v>
      </c>
      <c r="E192">
        <v>4</v>
      </c>
    </row>
    <row r="193" spans="4:5" x14ac:dyDescent="0.35">
      <c r="D193">
        <v>9</v>
      </c>
      <c r="E193">
        <v>14</v>
      </c>
    </row>
    <row r="194" spans="4:5" x14ac:dyDescent="0.35">
      <c r="D194">
        <v>7</v>
      </c>
      <c r="E194">
        <v>7</v>
      </c>
    </row>
    <row r="195" spans="4:5" x14ac:dyDescent="0.35">
      <c r="D195">
        <v>19</v>
      </c>
      <c r="E195">
        <v>8</v>
      </c>
    </row>
    <row r="196" spans="4:5" x14ac:dyDescent="0.35">
      <c r="D196">
        <v>4</v>
      </c>
      <c r="E196">
        <v>14</v>
      </c>
    </row>
    <row r="197" spans="4:5" x14ac:dyDescent="0.35">
      <c r="D197">
        <v>14</v>
      </c>
      <c r="E197">
        <v>20</v>
      </c>
    </row>
    <row r="198" spans="4:5" x14ac:dyDescent="0.35">
      <c r="D198">
        <v>7</v>
      </c>
      <c r="E198">
        <v>13</v>
      </c>
    </row>
    <row r="199" spans="4:5" x14ac:dyDescent="0.35">
      <c r="D199">
        <v>8</v>
      </c>
      <c r="E199">
        <v>7</v>
      </c>
    </row>
    <row r="200" spans="4:5" x14ac:dyDescent="0.35">
      <c r="D200">
        <v>14</v>
      </c>
      <c r="E200">
        <v>13</v>
      </c>
    </row>
    <row r="201" spans="4:5" x14ac:dyDescent="0.35">
      <c r="D201">
        <v>20</v>
      </c>
      <c r="E201">
        <v>13</v>
      </c>
    </row>
    <row r="202" spans="4:5" x14ac:dyDescent="0.35">
      <c r="D202">
        <v>13</v>
      </c>
      <c r="E202">
        <v>13</v>
      </c>
    </row>
    <row r="203" spans="4:5" x14ac:dyDescent="0.35">
      <c r="D203">
        <v>7</v>
      </c>
      <c r="E203">
        <v>10</v>
      </c>
    </row>
    <row r="204" spans="4:5" x14ac:dyDescent="0.35">
      <c r="D204">
        <v>13</v>
      </c>
      <c r="E204">
        <v>7</v>
      </c>
    </row>
    <row r="205" spans="4:5" x14ac:dyDescent="0.35">
      <c r="D205">
        <v>13</v>
      </c>
      <c r="E205">
        <v>8</v>
      </c>
    </row>
    <row r="206" spans="4:5" x14ac:dyDescent="0.35">
      <c r="D206">
        <v>13</v>
      </c>
      <c r="E206">
        <v>8</v>
      </c>
    </row>
    <row r="207" spans="4:5" x14ac:dyDescent="0.35">
      <c r="D207">
        <v>10</v>
      </c>
      <c r="E207">
        <v>11</v>
      </c>
    </row>
    <row r="208" spans="4:5" x14ac:dyDescent="0.35">
      <c r="D208">
        <v>7</v>
      </c>
      <c r="E208">
        <v>10</v>
      </c>
    </row>
    <row r="209" spans="4:5" x14ac:dyDescent="0.35">
      <c r="D209">
        <v>8</v>
      </c>
      <c r="E209">
        <v>4</v>
      </c>
    </row>
    <row r="210" spans="4:5" x14ac:dyDescent="0.35">
      <c r="D210">
        <v>8</v>
      </c>
      <c r="E210">
        <v>12</v>
      </c>
    </row>
    <row r="211" spans="4:5" x14ac:dyDescent="0.35">
      <c r="D211">
        <v>11</v>
      </c>
      <c r="E211">
        <v>10</v>
      </c>
    </row>
    <row r="212" spans="4:5" x14ac:dyDescent="0.35">
      <c r="D212">
        <v>10</v>
      </c>
      <c r="E212">
        <v>4</v>
      </c>
    </row>
    <row r="213" spans="4:5" x14ac:dyDescent="0.35">
      <c r="D213">
        <v>4</v>
      </c>
      <c r="E213">
        <v>12</v>
      </c>
    </row>
    <row r="214" spans="4:5" x14ac:dyDescent="0.35">
      <c r="D214">
        <v>12</v>
      </c>
      <c r="E214">
        <v>7</v>
      </c>
    </row>
    <row r="215" spans="4:5" x14ac:dyDescent="0.35">
      <c r="D215">
        <v>10</v>
      </c>
      <c r="E215">
        <v>13</v>
      </c>
    </row>
    <row r="216" spans="4:5" x14ac:dyDescent="0.35">
      <c r="D216">
        <v>4</v>
      </c>
      <c r="E216">
        <v>12</v>
      </c>
    </row>
    <row r="217" spans="4:5" x14ac:dyDescent="0.35">
      <c r="D217">
        <v>12</v>
      </c>
      <c r="E217">
        <v>3</v>
      </c>
    </row>
    <row r="218" spans="4:5" x14ac:dyDescent="0.35">
      <c r="D218">
        <v>7</v>
      </c>
      <c r="E218">
        <v>12</v>
      </c>
    </row>
    <row r="219" spans="4:5" x14ac:dyDescent="0.35">
      <c r="D219">
        <v>13</v>
      </c>
      <c r="E219">
        <v>15</v>
      </c>
    </row>
    <row r="220" spans="4:5" x14ac:dyDescent="0.35">
      <c r="D220">
        <v>12</v>
      </c>
      <c r="E220">
        <v>5</v>
      </c>
    </row>
    <row r="221" spans="4:5" x14ac:dyDescent="0.35">
      <c r="D221">
        <v>3</v>
      </c>
      <c r="E221">
        <v>12</v>
      </c>
    </row>
    <row r="222" spans="4:5" x14ac:dyDescent="0.35">
      <c r="D222">
        <v>12</v>
      </c>
      <c r="E222">
        <v>8</v>
      </c>
    </row>
    <row r="223" spans="4:5" x14ac:dyDescent="0.35">
      <c r="D223">
        <v>15</v>
      </c>
      <c r="E223">
        <v>14</v>
      </c>
    </row>
    <row r="224" spans="4:5" x14ac:dyDescent="0.35">
      <c r="D224">
        <v>5</v>
      </c>
      <c r="E224">
        <v>13</v>
      </c>
    </row>
    <row r="225" spans="4:5" x14ac:dyDescent="0.35">
      <c r="D225">
        <v>12</v>
      </c>
      <c r="E225">
        <v>7</v>
      </c>
    </row>
    <row r="226" spans="4:5" x14ac:dyDescent="0.35">
      <c r="D226">
        <v>8</v>
      </c>
      <c r="E226">
        <v>14</v>
      </c>
    </row>
    <row r="227" spans="4:5" x14ac:dyDescent="0.35">
      <c r="D227">
        <v>14</v>
      </c>
      <c r="E227">
        <v>4</v>
      </c>
    </row>
    <row r="228" spans="4:5" x14ac:dyDescent="0.35">
      <c r="D228">
        <v>13</v>
      </c>
      <c r="E228">
        <v>6</v>
      </c>
    </row>
    <row r="229" spans="4:5" x14ac:dyDescent="0.35">
      <c r="D229">
        <v>7</v>
      </c>
      <c r="E229">
        <v>11</v>
      </c>
    </row>
    <row r="230" spans="4:5" x14ac:dyDescent="0.35">
      <c r="D230">
        <v>14</v>
      </c>
      <c r="E230">
        <v>6</v>
      </c>
    </row>
    <row r="231" spans="4:5" x14ac:dyDescent="0.35">
      <c r="D231">
        <v>4</v>
      </c>
      <c r="E231">
        <v>4</v>
      </c>
    </row>
    <row r="232" spans="4:5" x14ac:dyDescent="0.35">
      <c r="D232">
        <v>6</v>
      </c>
      <c r="E232">
        <v>12</v>
      </c>
    </row>
    <row r="233" spans="4:5" x14ac:dyDescent="0.35">
      <c r="D233">
        <v>11</v>
      </c>
      <c r="E233">
        <v>13</v>
      </c>
    </row>
    <row r="234" spans="4:5" x14ac:dyDescent="0.35">
      <c r="D234">
        <v>6</v>
      </c>
      <c r="E234">
        <v>7</v>
      </c>
    </row>
    <row r="235" spans="4:5" x14ac:dyDescent="0.35">
      <c r="D235">
        <v>4</v>
      </c>
      <c r="E235">
        <v>12</v>
      </c>
    </row>
    <row r="236" spans="4:5" x14ac:dyDescent="0.35">
      <c r="D236">
        <v>12</v>
      </c>
      <c r="E236">
        <v>6</v>
      </c>
    </row>
    <row r="237" spans="4:5" x14ac:dyDescent="0.35">
      <c r="D237">
        <v>13</v>
      </c>
      <c r="E237">
        <v>7</v>
      </c>
    </row>
    <row r="238" spans="4:5" x14ac:dyDescent="0.35">
      <c r="D238">
        <v>7</v>
      </c>
      <c r="E238">
        <v>10</v>
      </c>
    </row>
    <row r="239" spans="4:5" x14ac:dyDescent="0.35">
      <c r="D239">
        <v>12</v>
      </c>
      <c r="E239">
        <v>8</v>
      </c>
    </row>
    <row r="240" spans="4:5" x14ac:dyDescent="0.35">
      <c r="D240">
        <v>6</v>
      </c>
      <c r="E240">
        <v>12</v>
      </c>
    </row>
    <row r="241" spans="4:5" x14ac:dyDescent="0.35">
      <c r="D241">
        <v>7</v>
      </c>
      <c r="E241">
        <v>3</v>
      </c>
    </row>
    <row r="242" spans="4:5" x14ac:dyDescent="0.35">
      <c r="D242">
        <v>10</v>
      </c>
      <c r="E242">
        <v>5</v>
      </c>
    </row>
    <row r="243" spans="4:5" x14ac:dyDescent="0.35">
      <c r="D243">
        <v>8</v>
      </c>
      <c r="E243">
        <v>11</v>
      </c>
    </row>
    <row r="244" spans="4:5" x14ac:dyDescent="0.35">
      <c r="D244">
        <v>12</v>
      </c>
      <c r="E244">
        <v>10</v>
      </c>
    </row>
    <row r="245" spans="4:5" x14ac:dyDescent="0.35">
      <c r="D245">
        <v>3</v>
      </c>
      <c r="E245">
        <v>13</v>
      </c>
    </row>
    <row r="246" spans="4:5" x14ac:dyDescent="0.35">
      <c r="D246">
        <v>5</v>
      </c>
      <c r="E246">
        <v>13</v>
      </c>
    </row>
    <row r="247" spans="4:5" x14ac:dyDescent="0.35">
      <c r="D247">
        <v>11</v>
      </c>
      <c r="E247">
        <v>9</v>
      </c>
    </row>
    <row r="248" spans="4:5" x14ac:dyDescent="0.35">
      <c r="D248">
        <v>10</v>
      </c>
      <c r="E248">
        <v>7</v>
      </c>
    </row>
    <row r="249" spans="4:5" x14ac:dyDescent="0.35">
      <c r="D249">
        <v>13</v>
      </c>
      <c r="E249">
        <v>8</v>
      </c>
    </row>
    <row r="250" spans="4:5" x14ac:dyDescent="0.35">
      <c r="D250">
        <v>13</v>
      </c>
      <c r="E250">
        <v>12</v>
      </c>
    </row>
    <row r="251" spans="4:5" x14ac:dyDescent="0.35">
      <c r="D251">
        <v>9</v>
      </c>
      <c r="E251">
        <v>12</v>
      </c>
    </row>
    <row r="252" spans="4:5" x14ac:dyDescent="0.35">
      <c r="D252">
        <v>7</v>
      </c>
      <c r="E252">
        <v>3</v>
      </c>
    </row>
    <row r="253" spans="4:5" x14ac:dyDescent="0.35">
      <c r="D253">
        <v>8</v>
      </c>
      <c r="E253">
        <v>14</v>
      </c>
    </row>
    <row r="254" spans="4:5" x14ac:dyDescent="0.35">
      <c r="D254">
        <v>12</v>
      </c>
      <c r="E254">
        <v>13</v>
      </c>
    </row>
    <row r="255" spans="4:5" x14ac:dyDescent="0.35">
      <c r="D255">
        <v>12</v>
      </c>
      <c r="E255">
        <v>10</v>
      </c>
    </row>
    <row r="256" spans="4:5" x14ac:dyDescent="0.35">
      <c r="D256">
        <v>3</v>
      </c>
      <c r="E256">
        <v>3</v>
      </c>
    </row>
    <row r="257" spans="4:5" x14ac:dyDescent="0.35">
      <c r="D257">
        <v>14</v>
      </c>
      <c r="E257">
        <v>20</v>
      </c>
    </row>
    <row r="258" spans="4:5" x14ac:dyDescent="0.35">
      <c r="D258">
        <v>13</v>
      </c>
      <c r="E258">
        <v>9</v>
      </c>
    </row>
    <row r="259" spans="4:5" x14ac:dyDescent="0.35">
      <c r="D259">
        <v>10</v>
      </c>
      <c r="E259">
        <v>3</v>
      </c>
    </row>
    <row r="260" spans="4:5" x14ac:dyDescent="0.35">
      <c r="D260">
        <v>3</v>
      </c>
      <c r="E260">
        <v>11</v>
      </c>
    </row>
    <row r="261" spans="4:5" x14ac:dyDescent="0.35">
      <c r="D261">
        <v>20</v>
      </c>
      <c r="E261">
        <v>7</v>
      </c>
    </row>
    <row r="262" spans="4:5" x14ac:dyDescent="0.35">
      <c r="D262">
        <v>9</v>
      </c>
      <c r="E262">
        <v>9</v>
      </c>
    </row>
    <row r="263" spans="4:5" x14ac:dyDescent="0.35">
      <c r="D263">
        <v>3</v>
      </c>
      <c r="E263">
        <v>13</v>
      </c>
    </row>
    <row r="264" spans="4:5" x14ac:dyDescent="0.35">
      <c r="D264">
        <v>11</v>
      </c>
      <c r="E264">
        <v>13</v>
      </c>
    </row>
    <row r="265" spans="4:5" x14ac:dyDescent="0.35">
      <c r="D265">
        <v>7</v>
      </c>
      <c r="E265">
        <v>9</v>
      </c>
    </row>
    <row r="266" spans="4:5" x14ac:dyDescent="0.35">
      <c r="D266">
        <v>9</v>
      </c>
      <c r="E266">
        <v>13</v>
      </c>
    </row>
    <row r="267" spans="4:5" x14ac:dyDescent="0.35">
      <c r="D267">
        <v>13</v>
      </c>
      <c r="E267">
        <v>8</v>
      </c>
    </row>
    <row r="268" spans="4:5" x14ac:dyDescent="0.35">
      <c r="D268">
        <v>13</v>
      </c>
      <c r="E268">
        <v>13</v>
      </c>
    </row>
    <row r="269" spans="4:5" x14ac:dyDescent="0.35">
      <c r="D269">
        <v>9</v>
      </c>
      <c r="E269">
        <v>9</v>
      </c>
    </row>
    <row r="270" spans="4:5" x14ac:dyDescent="0.35">
      <c r="D270">
        <v>13</v>
      </c>
      <c r="E270">
        <v>13</v>
      </c>
    </row>
    <row r="271" spans="4:5" x14ac:dyDescent="0.35">
      <c r="D271">
        <v>8</v>
      </c>
      <c r="E271">
        <v>14</v>
      </c>
    </row>
    <row r="272" spans="4:5" x14ac:dyDescent="0.35">
      <c r="D272">
        <v>13</v>
      </c>
      <c r="E272">
        <v>11</v>
      </c>
    </row>
    <row r="273" spans="4:5" x14ac:dyDescent="0.35">
      <c r="D273">
        <v>9</v>
      </c>
      <c r="E273">
        <v>5</v>
      </c>
    </row>
    <row r="274" spans="4:5" x14ac:dyDescent="0.35">
      <c r="D274">
        <v>13</v>
      </c>
      <c r="E274">
        <v>6</v>
      </c>
    </row>
    <row r="275" spans="4:5" x14ac:dyDescent="0.35">
      <c r="D275">
        <v>14</v>
      </c>
      <c r="E275">
        <v>4</v>
      </c>
    </row>
    <row r="276" spans="4:5" x14ac:dyDescent="0.35">
      <c r="D276">
        <v>11</v>
      </c>
      <c r="E276">
        <v>6</v>
      </c>
    </row>
    <row r="277" spans="4:5" x14ac:dyDescent="0.35">
      <c r="D277">
        <v>5</v>
      </c>
      <c r="E277">
        <v>3</v>
      </c>
    </row>
    <row r="278" spans="4:5" x14ac:dyDescent="0.35">
      <c r="D278">
        <v>6</v>
      </c>
      <c r="E278">
        <v>9</v>
      </c>
    </row>
    <row r="279" spans="4:5" x14ac:dyDescent="0.35">
      <c r="D279">
        <v>4</v>
      </c>
      <c r="E279">
        <v>22</v>
      </c>
    </row>
    <row r="280" spans="4:5" x14ac:dyDescent="0.35">
      <c r="D280">
        <v>6</v>
      </c>
      <c r="E280">
        <v>8</v>
      </c>
    </row>
    <row r="281" spans="4:5" x14ac:dyDescent="0.35">
      <c r="D281">
        <v>3</v>
      </c>
      <c r="E281">
        <v>13</v>
      </c>
    </row>
    <row r="282" spans="4:5" x14ac:dyDescent="0.35">
      <c r="D282">
        <v>9</v>
      </c>
      <c r="E282">
        <v>8</v>
      </c>
    </row>
    <row r="283" spans="4:5" x14ac:dyDescent="0.35">
      <c r="D283">
        <v>22</v>
      </c>
      <c r="E283">
        <v>8</v>
      </c>
    </row>
    <row r="284" spans="4:5" x14ac:dyDescent="0.35">
      <c r="D284">
        <v>8</v>
      </c>
      <c r="E284">
        <v>5</v>
      </c>
    </row>
    <row r="285" spans="4:5" x14ac:dyDescent="0.35">
      <c r="D285">
        <v>13</v>
      </c>
      <c r="E285">
        <v>10</v>
      </c>
    </row>
    <row r="286" spans="4:5" x14ac:dyDescent="0.35">
      <c r="D286">
        <v>8</v>
      </c>
      <c r="E286">
        <v>14</v>
      </c>
    </row>
    <row r="287" spans="4:5" x14ac:dyDescent="0.35">
      <c r="D287">
        <v>8</v>
      </c>
      <c r="E287">
        <v>10</v>
      </c>
    </row>
    <row r="288" spans="4:5" x14ac:dyDescent="0.35">
      <c r="D288">
        <v>5</v>
      </c>
      <c r="E288">
        <v>12</v>
      </c>
    </row>
    <row r="289" spans="4:5" x14ac:dyDescent="0.35">
      <c r="D289">
        <v>10</v>
      </c>
      <c r="E289">
        <v>4</v>
      </c>
    </row>
    <row r="290" spans="4:5" x14ac:dyDescent="0.35">
      <c r="D290">
        <v>14</v>
      </c>
      <c r="E290">
        <v>12</v>
      </c>
    </row>
    <row r="291" spans="4:5" x14ac:dyDescent="0.35">
      <c r="D291">
        <v>10</v>
      </c>
      <c r="E291">
        <v>10</v>
      </c>
    </row>
    <row r="292" spans="4:5" x14ac:dyDescent="0.35">
      <c r="D292">
        <v>12</v>
      </c>
      <c r="E292">
        <v>14</v>
      </c>
    </row>
    <row r="293" spans="4:5" x14ac:dyDescent="0.35">
      <c r="D293">
        <v>4</v>
      </c>
      <c r="E293">
        <v>4</v>
      </c>
    </row>
    <row r="294" spans="4:5" x14ac:dyDescent="0.35">
      <c r="D294">
        <v>12</v>
      </c>
      <c r="E294">
        <v>13</v>
      </c>
    </row>
    <row r="295" spans="4:5" x14ac:dyDescent="0.35">
      <c r="D295">
        <v>10</v>
      </c>
      <c r="E295">
        <v>4</v>
      </c>
    </row>
    <row r="296" spans="4:5" x14ac:dyDescent="0.35">
      <c r="D296">
        <v>14</v>
      </c>
      <c r="E296">
        <v>7</v>
      </c>
    </row>
    <row r="297" spans="4:5" x14ac:dyDescent="0.35">
      <c r="D297">
        <v>4</v>
      </c>
      <c r="E297">
        <v>13</v>
      </c>
    </row>
    <row r="298" spans="4:5" x14ac:dyDescent="0.35">
      <c r="D298">
        <v>13</v>
      </c>
      <c r="E298">
        <v>11</v>
      </c>
    </row>
    <row r="299" spans="4:5" x14ac:dyDescent="0.35">
      <c r="D299">
        <v>4</v>
      </c>
      <c r="E299">
        <v>6</v>
      </c>
    </row>
    <row r="300" spans="4:5" x14ac:dyDescent="0.35">
      <c r="D300">
        <v>7</v>
      </c>
      <c r="E300">
        <v>6</v>
      </c>
    </row>
    <row r="301" spans="4:5" x14ac:dyDescent="0.35">
      <c r="D301">
        <v>13</v>
      </c>
      <c r="E301">
        <v>9</v>
      </c>
    </row>
    <row r="302" spans="4:5" x14ac:dyDescent="0.35">
      <c r="D302">
        <v>11</v>
      </c>
      <c r="E302">
        <v>4</v>
      </c>
    </row>
    <row r="303" spans="4:5" x14ac:dyDescent="0.35">
      <c r="D303">
        <v>6</v>
      </c>
      <c r="E303">
        <v>4</v>
      </c>
    </row>
    <row r="304" spans="4:5" x14ac:dyDescent="0.35">
      <c r="D304">
        <v>6</v>
      </c>
      <c r="E304">
        <v>12</v>
      </c>
    </row>
    <row r="305" spans="4:5" x14ac:dyDescent="0.35">
      <c r="D305">
        <v>9</v>
      </c>
      <c r="E305">
        <v>7</v>
      </c>
    </row>
    <row r="306" spans="4:5" x14ac:dyDescent="0.35">
      <c r="D306">
        <v>4</v>
      </c>
      <c r="E306">
        <v>9</v>
      </c>
    </row>
    <row r="307" spans="4:5" x14ac:dyDescent="0.35">
      <c r="D307">
        <v>4</v>
      </c>
      <c r="E307">
        <v>7</v>
      </c>
    </row>
    <row r="308" spans="4:5" x14ac:dyDescent="0.35">
      <c r="D308">
        <v>12</v>
      </c>
      <c r="E308">
        <v>13</v>
      </c>
    </row>
    <row r="309" spans="4:5" x14ac:dyDescent="0.35">
      <c r="D309">
        <v>7</v>
      </c>
      <c r="E309">
        <v>11</v>
      </c>
    </row>
    <row r="310" spans="4:5" x14ac:dyDescent="0.35">
      <c r="D310">
        <v>9</v>
      </c>
      <c r="E310">
        <v>6</v>
      </c>
    </row>
    <row r="311" spans="4:5" x14ac:dyDescent="0.35">
      <c r="D311">
        <v>7</v>
      </c>
      <c r="E311">
        <v>13</v>
      </c>
    </row>
    <row r="312" spans="4:5" x14ac:dyDescent="0.35">
      <c r="D312">
        <v>13</v>
      </c>
      <c r="E312">
        <v>3</v>
      </c>
    </row>
    <row r="313" spans="4:5" x14ac:dyDescent="0.35">
      <c r="D313">
        <v>11</v>
      </c>
      <c r="E313">
        <v>4</v>
      </c>
    </row>
    <row r="314" spans="4:5" x14ac:dyDescent="0.35">
      <c r="D314">
        <v>6</v>
      </c>
      <c r="E314">
        <v>5</v>
      </c>
    </row>
    <row r="315" spans="4:5" x14ac:dyDescent="0.35">
      <c r="D315">
        <v>13</v>
      </c>
      <c r="E315">
        <v>3</v>
      </c>
    </row>
    <row r="316" spans="4:5" x14ac:dyDescent="0.35">
      <c r="D316">
        <v>3</v>
      </c>
      <c r="E316">
        <v>14</v>
      </c>
    </row>
    <row r="317" spans="4:5" x14ac:dyDescent="0.35">
      <c r="D317">
        <v>4</v>
      </c>
      <c r="E317">
        <v>14</v>
      </c>
    </row>
    <row r="318" spans="4:5" x14ac:dyDescent="0.35">
      <c r="D318">
        <v>5</v>
      </c>
      <c r="E318">
        <v>4</v>
      </c>
    </row>
    <row r="319" spans="4:5" x14ac:dyDescent="0.35">
      <c r="D319">
        <v>3</v>
      </c>
      <c r="E319">
        <v>7</v>
      </c>
    </row>
    <row r="320" spans="4:5" x14ac:dyDescent="0.35">
      <c r="D320">
        <v>14</v>
      </c>
      <c r="E320">
        <v>13</v>
      </c>
    </row>
    <row r="321" spans="4:5" x14ac:dyDescent="0.35">
      <c r="D321">
        <v>14</v>
      </c>
      <c r="E321">
        <v>10</v>
      </c>
    </row>
    <row r="322" spans="4:5" x14ac:dyDescent="0.35">
      <c r="D322">
        <v>4</v>
      </c>
      <c r="E322">
        <v>3</v>
      </c>
    </row>
    <row r="323" spans="4:5" x14ac:dyDescent="0.35">
      <c r="D323">
        <v>7</v>
      </c>
      <c r="E323">
        <v>13</v>
      </c>
    </row>
    <row r="324" spans="4:5" x14ac:dyDescent="0.35">
      <c r="D324">
        <v>13</v>
      </c>
      <c r="E324">
        <v>6</v>
      </c>
    </row>
    <row r="325" spans="4:5" x14ac:dyDescent="0.35">
      <c r="D325">
        <v>10</v>
      </c>
      <c r="E325">
        <v>4</v>
      </c>
    </row>
    <row r="326" spans="4:5" x14ac:dyDescent="0.35">
      <c r="D326">
        <v>3</v>
      </c>
      <c r="E326">
        <v>4</v>
      </c>
    </row>
    <row r="327" spans="4:5" x14ac:dyDescent="0.35">
      <c r="D327">
        <v>13</v>
      </c>
      <c r="E327">
        <v>11</v>
      </c>
    </row>
    <row r="328" spans="4:5" x14ac:dyDescent="0.35">
      <c r="D328">
        <v>6</v>
      </c>
      <c r="E328">
        <v>14</v>
      </c>
    </row>
    <row r="329" spans="4:5" x14ac:dyDescent="0.35">
      <c r="D329">
        <v>4</v>
      </c>
      <c r="E329">
        <v>10</v>
      </c>
    </row>
    <row r="330" spans="4:5" x14ac:dyDescent="0.35">
      <c r="D330">
        <v>4</v>
      </c>
      <c r="E330">
        <v>15</v>
      </c>
    </row>
    <row r="331" spans="4:5" x14ac:dyDescent="0.35">
      <c r="D331">
        <v>11</v>
      </c>
      <c r="E331">
        <v>3</v>
      </c>
    </row>
    <row r="332" spans="4:5" x14ac:dyDescent="0.35">
      <c r="D332">
        <v>14</v>
      </c>
      <c r="E332">
        <v>13</v>
      </c>
    </row>
    <row r="333" spans="4:5" x14ac:dyDescent="0.35">
      <c r="D333">
        <v>10</v>
      </c>
      <c r="E333">
        <v>12</v>
      </c>
    </row>
    <row r="334" spans="4:5" x14ac:dyDescent="0.35">
      <c r="D334">
        <v>15</v>
      </c>
      <c r="E334">
        <v>5</v>
      </c>
    </row>
    <row r="335" spans="4:5" x14ac:dyDescent="0.35">
      <c r="D335">
        <v>3</v>
      </c>
      <c r="E335">
        <v>11</v>
      </c>
    </row>
    <row r="336" spans="4:5" x14ac:dyDescent="0.35">
      <c r="D336">
        <v>13</v>
      </c>
      <c r="E336">
        <v>6</v>
      </c>
    </row>
    <row r="337" spans="4:5" x14ac:dyDescent="0.35">
      <c r="D337">
        <v>12</v>
      </c>
      <c r="E337">
        <v>10</v>
      </c>
    </row>
    <row r="338" spans="4:5" x14ac:dyDescent="0.35">
      <c r="D338">
        <v>5</v>
      </c>
      <c r="E338">
        <v>6</v>
      </c>
    </row>
    <row r="339" spans="4:5" x14ac:dyDescent="0.35">
      <c r="D339">
        <v>11</v>
      </c>
      <c r="E339">
        <v>13</v>
      </c>
    </row>
    <row r="340" spans="4:5" x14ac:dyDescent="0.35">
      <c r="D340">
        <v>6</v>
      </c>
      <c r="E340">
        <v>8</v>
      </c>
    </row>
    <row r="341" spans="4:5" x14ac:dyDescent="0.35">
      <c r="D341">
        <v>10</v>
      </c>
      <c r="E341">
        <v>11</v>
      </c>
    </row>
    <row r="342" spans="4:5" x14ac:dyDescent="0.35">
      <c r="D342">
        <v>6</v>
      </c>
      <c r="E342">
        <v>5</v>
      </c>
    </row>
    <row r="343" spans="4:5" x14ac:dyDescent="0.35">
      <c r="D343">
        <v>13</v>
      </c>
      <c r="E343">
        <v>4</v>
      </c>
    </row>
    <row r="344" spans="4:5" x14ac:dyDescent="0.35">
      <c r="D344">
        <v>8</v>
      </c>
      <c r="E344">
        <v>7</v>
      </c>
    </row>
    <row r="345" spans="4:5" x14ac:dyDescent="0.35">
      <c r="D345">
        <v>11</v>
      </c>
      <c r="E345">
        <v>14</v>
      </c>
    </row>
    <row r="346" spans="4:5" x14ac:dyDescent="0.35">
      <c r="D346">
        <v>5</v>
      </c>
      <c r="E346">
        <v>9</v>
      </c>
    </row>
    <row r="347" spans="4:5" x14ac:dyDescent="0.35">
      <c r="D347">
        <v>4</v>
      </c>
      <c r="E347">
        <v>5</v>
      </c>
    </row>
    <row r="348" spans="4:5" x14ac:dyDescent="0.35">
      <c r="D348">
        <v>7</v>
      </c>
      <c r="E348">
        <v>5</v>
      </c>
    </row>
    <row r="349" spans="4:5" x14ac:dyDescent="0.35">
      <c r="D349">
        <v>14</v>
      </c>
      <c r="E349">
        <v>5</v>
      </c>
    </row>
    <row r="350" spans="4:5" x14ac:dyDescent="0.35">
      <c r="D350">
        <v>9</v>
      </c>
      <c r="E350">
        <v>6</v>
      </c>
    </row>
    <row r="351" spans="4:5" x14ac:dyDescent="0.35">
      <c r="D351">
        <v>5</v>
      </c>
      <c r="E351">
        <v>6</v>
      </c>
    </row>
    <row r="352" spans="4:5" x14ac:dyDescent="0.35">
      <c r="D352">
        <v>5</v>
      </c>
      <c r="E352">
        <v>6</v>
      </c>
    </row>
    <row r="353" spans="4:5" x14ac:dyDescent="0.35">
      <c r="D353">
        <v>5</v>
      </c>
      <c r="E353">
        <v>6</v>
      </c>
    </row>
    <row r="354" spans="4:5" x14ac:dyDescent="0.35">
      <c r="D354">
        <v>6</v>
      </c>
      <c r="E354">
        <v>6</v>
      </c>
    </row>
    <row r="355" spans="4:5" x14ac:dyDescent="0.35">
      <c r="D355">
        <v>6</v>
      </c>
      <c r="E355">
        <v>9</v>
      </c>
    </row>
    <row r="356" spans="4:5" x14ac:dyDescent="0.35">
      <c r="D356">
        <v>6</v>
      </c>
      <c r="E356">
        <v>6</v>
      </c>
    </row>
    <row r="357" spans="4:5" x14ac:dyDescent="0.35">
      <c r="D357">
        <v>6</v>
      </c>
      <c r="E357">
        <v>9</v>
      </c>
    </row>
    <row r="358" spans="4:5" x14ac:dyDescent="0.35">
      <c r="D358">
        <v>6</v>
      </c>
      <c r="E358">
        <v>11</v>
      </c>
    </row>
    <row r="359" spans="4:5" x14ac:dyDescent="0.35">
      <c r="D359">
        <v>9</v>
      </c>
      <c r="E359">
        <v>15</v>
      </c>
    </row>
    <row r="360" spans="4:5" x14ac:dyDescent="0.35">
      <c r="D360">
        <v>6</v>
      </c>
      <c r="E360">
        <v>4</v>
      </c>
    </row>
    <row r="361" spans="4:5" x14ac:dyDescent="0.35">
      <c r="D361">
        <v>9</v>
      </c>
      <c r="E361">
        <v>9</v>
      </c>
    </row>
    <row r="362" spans="4:5" x14ac:dyDescent="0.35">
      <c r="D362">
        <v>11</v>
      </c>
      <c r="E362">
        <v>1</v>
      </c>
    </row>
    <row r="363" spans="4:5" x14ac:dyDescent="0.35">
      <c r="D363">
        <v>15</v>
      </c>
      <c r="E363">
        <v>5</v>
      </c>
    </row>
    <row r="364" spans="4:5" x14ac:dyDescent="0.35">
      <c r="D364">
        <v>4</v>
      </c>
      <c r="E364">
        <v>10</v>
      </c>
    </row>
    <row r="365" spans="4:5" x14ac:dyDescent="0.35">
      <c r="D365">
        <v>9</v>
      </c>
      <c r="E365">
        <v>4</v>
      </c>
    </row>
    <row r="366" spans="4:5" x14ac:dyDescent="0.35">
      <c r="D366">
        <v>1</v>
      </c>
      <c r="E366">
        <v>5</v>
      </c>
    </row>
    <row r="367" spans="4:5" x14ac:dyDescent="0.35">
      <c r="D367">
        <v>5</v>
      </c>
      <c r="E367">
        <v>9</v>
      </c>
    </row>
    <row r="368" spans="4:5" x14ac:dyDescent="0.35">
      <c r="D368">
        <v>10</v>
      </c>
      <c r="E368">
        <v>1</v>
      </c>
    </row>
    <row r="369" spans="4:5" x14ac:dyDescent="0.35">
      <c r="D369">
        <v>4</v>
      </c>
      <c r="E369">
        <v>3</v>
      </c>
    </row>
    <row r="370" spans="4:5" x14ac:dyDescent="0.35">
      <c r="D370">
        <v>5</v>
      </c>
      <c r="E370">
        <v>8</v>
      </c>
    </row>
    <row r="371" spans="4:5" x14ac:dyDescent="0.35">
      <c r="D371">
        <v>9</v>
      </c>
      <c r="E371">
        <v>6</v>
      </c>
    </row>
    <row r="372" spans="4:5" x14ac:dyDescent="0.35">
      <c r="D372">
        <v>1</v>
      </c>
      <c r="E372">
        <v>2</v>
      </c>
    </row>
    <row r="373" spans="4:5" x14ac:dyDescent="0.35">
      <c r="D373">
        <v>3</v>
      </c>
      <c r="E373">
        <v>8</v>
      </c>
    </row>
    <row r="374" spans="4:5" x14ac:dyDescent="0.35">
      <c r="D374">
        <v>8</v>
      </c>
      <c r="E374">
        <v>4</v>
      </c>
    </row>
    <row r="375" spans="4:5" x14ac:dyDescent="0.35">
      <c r="D375">
        <v>6</v>
      </c>
      <c r="E375">
        <v>5</v>
      </c>
    </row>
    <row r="376" spans="4:5" x14ac:dyDescent="0.35">
      <c r="D376">
        <v>2</v>
      </c>
      <c r="E376">
        <v>7</v>
      </c>
    </row>
    <row r="377" spans="4:5" x14ac:dyDescent="0.35">
      <c r="D377">
        <v>8</v>
      </c>
      <c r="E377">
        <v>7</v>
      </c>
    </row>
    <row r="378" spans="4:5" x14ac:dyDescent="0.35">
      <c r="D378">
        <v>4</v>
      </c>
      <c r="E378">
        <v>6</v>
      </c>
    </row>
    <row r="379" spans="4:5" x14ac:dyDescent="0.35">
      <c r="D379">
        <v>5</v>
      </c>
      <c r="E379">
        <v>1</v>
      </c>
    </row>
    <row r="380" spans="4:5" x14ac:dyDescent="0.35">
      <c r="D380">
        <v>7</v>
      </c>
      <c r="E380">
        <v>9</v>
      </c>
    </row>
    <row r="381" spans="4:5" x14ac:dyDescent="0.35">
      <c r="D381">
        <v>7</v>
      </c>
      <c r="E381">
        <v>2</v>
      </c>
    </row>
    <row r="382" spans="4:5" x14ac:dyDescent="0.35">
      <c r="D382">
        <v>6</v>
      </c>
      <c r="E382">
        <v>10</v>
      </c>
    </row>
    <row r="383" spans="4:5" x14ac:dyDescent="0.35">
      <c r="D383">
        <v>1</v>
      </c>
      <c r="E383">
        <v>7</v>
      </c>
    </row>
    <row r="384" spans="4:5" x14ac:dyDescent="0.35">
      <c r="D384">
        <v>9</v>
      </c>
      <c r="E384">
        <v>7</v>
      </c>
    </row>
    <row r="385" spans="4:5" x14ac:dyDescent="0.35">
      <c r="D385">
        <v>2</v>
      </c>
      <c r="E385">
        <v>5</v>
      </c>
    </row>
    <row r="386" spans="4:5" x14ac:dyDescent="0.35">
      <c r="D386">
        <v>10</v>
      </c>
      <c r="E386">
        <v>5</v>
      </c>
    </row>
    <row r="387" spans="4:5" x14ac:dyDescent="0.35">
      <c r="D387">
        <v>7</v>
      </c>
      <c r="E387">
        <v>13</v>
      </c>
    </row>
    <row r="388" spans="4:5" x14ac:dyDescent="0.35">
      <c r="D388">
        <v>7</v>
      </c>
      <c r="E388">
        <v>5</v>
      </c>
    </row>
    <row r="389" spans="4:5" x14ac:dyDescent="0.35">
      <c r="D389">
        <v>5</v>
      </c>
      <c r="E389">
        <v>1</v>
      </c>
    </row>
    <row r="390" spans="4:5" x14ac:dyDescent="0.35">
      <c r="D390">
        <v>5</v>
      </c>
      <c r="E390">
        <v>15</v>
      </c>
    </row>
    <row r="391" spans="4:5" x14ac:dyDescent="0.35">
      <c r="D391">
        <v>13</v>
      </c>
      <c r="E391">
        <v>8</v>
      </c>
    </row>
    <row r="392" spans="4:5" x14ac:dyDescent="0.35">
      <c r="D392">
        <v>5</v>
      </c>
      <c r="E392">
        <v>11</v>
      </c>
    </row>
    <row r="393" spans="4:5" x14ac:dyDescent="0.35">
      <c r="D393">
        <v>1</v>
      </c>
      <c r="E393">
        <v>8</v>
      </c>
    </row>
    <row r="394" spans="4:5" x14ac:dyDescent="0.35">
      <c r="D394">
        <v>15</v>
      </c>
      <c r="E394">
        <v>5</v>
      </c>
    </row>
    <row r="395" spans="4:5" x14ac:dyDescent="0.35">
      <c r="D395">
        <v>8</v>
      </c>
      <c r="E395">
        <v>7</v>
      </c>
    </row>
    <row r="396" spans="4:5" x14ac:dyDescent="0.35">
      <c r="D396">
        <v>11</v>
      </c>
      <c r="E396">
        <v>15</v>
      </c>
    </row>
    <row r="397" spans="4:5" x14ac:dyDescent="0.35">
      <c r="D397">
        <v>8</v>
      </c>
      <c r="E397">
        <v>5</v>
      </c>
    </row>
    <row r="398" spans="4:5" x14ac:dyDescent="0.35">
      <c r="D398">
        <v>5</v>
      </c>
      <c r="E398">
        <v>2</v>
      </c>
    </row>
    <row r="399" spans="4:5" x14ac:dyDescent="0.35">
      <c r="D399">
        <v>7</v>
      </c>
      <c r="E399">
        <v>9</v>
      </c>
    </row>
    <row r="400" spans="4:5" x14ac:dyDescent="0.35">
      <c r="D400">
        <v>15</v>
      </c>
      <c r="E400">
        <v>3</v>
      </c>
    </row>
    <row r="401" spans="4:5" x14ac:dyDescent="0.35">
      <c r="D401">
        <v>5</v>
      </c>
      <c r="E401">
        <v>9</v>
      </c>
    </row>
    <row r="402" spans="4:5" x14ac:dyDescent="0.35">
      <c r="D402">
        <v>2</v>
      </c>
      <c r="E402">
        <v>10</v>
      </c>
    </row>
    <row r="403" spans="4:5" x14ac:dyDescent="0.35">
      <c r="D403">
        <v>9</v>
      </c>
      <c r="E403">
        <v>11</v>
      </c>
    </row>
    <row r="404" spans="4:5" x14ac:dyDescent="0.35">
      <c r="D404">
        <v>3</v>
      </c>
      <c r="E404">
        <v>3</v>
      </c>
    </row>
    <row r="405" spans="4:5" x14ac:dyDescent="0.35">
      <c r="D405">
        <v>9</v>
      </c>
      <c r="E405">
        <v>7</v>
      </c>
    </row>
    <row r="406" spans="4:5" x14ac:dyDescent="0.35">
      <c r="D406">
        <v>10</v>
      </c>
      <c r="E406">
        <v>6</v>
      </c>
    </row>
    <row r="407" spans="4:5" x14ac:dyDescent="0.35">
      <c r="D407">
        <v>11</v>
      </c>
      <c r="E407">
        <v>2</v>
      </c>
    </row>
    <row r="408" spans="4:5" x14ac:dyDescent="0.35">
      <c r="D408">
        <v>3</v>
      </c>
      <c r="E408">
        <v>14</v>
      </c>
    </row>
    <row r="409" spans="4:5" x14ac:dyDescent="0.35">
      <c r="D409">
        <v>7</v>
      </c>
      <c r="E409">
        <v>8</v>
      </c>
    </row>
    <row r="410" spans="4:5" x14ac:dyDescent="0.35">
      <c r="D410">
        <v>6</v>
      </c>
      <c r="E410">
        <v>1</v>
      </c>
    </row>
    <row r="411" spans="4:5" x14ac:dyDescent="0.35">
      <c r="D411">
        <v>2</v>
      </c>
      <c r="E411">
        <v>3</v>
      </c>
    </row>
    <row r="412" spans="4:5" x14ac:dyDescent="0.35">
      <c r="D412">
        <v>14</v>
      </c>
      <c r="E412">
        <v>4</v>
      </c>
    </row>
    <row r="413" spans="4:5" x14ac:dyDescent="0.35">
      <c r="D413">
        <v>8</v>
      </c>
      <c r="E413">
        <v>11</v>
      </c>
    </row>
    <row r="414" spans="4:5" x14ac:dyDescent="0.35">
      <c r="D414">
        <v>1</v>
      </c>
      <c r="E414">
        <v>5</v>
      </c>
    </row>
    <row r="415" spans="4:5" x14ac:dyDescent="0.35">
      <c r="D415">
        <v>3</v>
      </c>
      <c r="E415">
        <v>9</v>
      </c>
    </row>
    <row r="416" spans="4:5" x14ac:dyDescent="0.35">
      <c r="D416">
        <v>4</v>
      </c>
      <c r="E416">
        <v>9</v>
      </c>
    </row>
    <row r="417" spans="4:5" x14ac:dyDescent="0.35">
      <c r="D417">
        <v>11</v>
      </c>
      <c r="E417">
        <v>4</v>
      </c>
    </row>
    <row r="418" spans="4:5" x14ac:dyDescent="0.35">
      <c r="D418">
        <v>5</v>
      </c>
      <c r="E418">
        <v>7</v>
      </c>
    </row>
    <row r="419" spans="4:5" x14ac:dyDescent="0.35">
      <c r="D419">
        <v>9</v>
      </c>
      <c r="E419">
        <v>7</v>
      </c>
    </row>
    <row r="420" spans="4:5" x14ac:dyDescent="0.35">
      <c r="D420">
        <v>9</v>
      </c>
      <c r="E420">
        <v>10</v>
      </c>
    </row>
    <row r="421" spans="4:5" x14ac:dyDescent="0.35">
      <c r="D421">
        <v>4</v>
      </c>
      <c r="E421">
        <v>1</v>
      </c>
    </row>
    <row r="422" spans="4:5" x14ac:dyDescent="0.35">
      <c r="D422">
        <v>7</v>
      </c>
      <c r="E422">
        <v>2</v>
      </c>
    </row>
    <row r="423" spans="4:5" x14ac:dyDescent="0.35">
      <c r="D423">
        <v>7</v>
      </c>
      <c r="E423">
        <v>9</v>
      </c>
    </row>
    <row r="424" spans="4:5" x14ac:dyDescent="0.35">
      <c r="D424">
        <v>10</v>
      </c>
      <c r="E424">
        <v>7</v>
      </c>
    </row>
    <row r="425" spans="4:5" x14ac:dyDescent="0.35">
      <c r="D425">
        <v>1</v>
      </c>
      <c r="E425">
        <v>1</v>
      </c>
    </row>
    <row r="426" spans="4:5" x14ac:dyDescent="0.35">
      <c r="D426">
        <v>2</v>
      </c>
      <c r="E426">
        <v>7</v>
      </c>
    </row>
    <row r="427" spans="4:5" x14ac:dyDescent="0.35">
      <c r="D427">
        <v>9</v>
      </c>
      <c r="E427">
        <v>7</v>
      </c>
    </row>
    <row r="428" spans="4:5" x14ac:dyDescent="0.35">
      <c r="D428">
        <v>7</v>
      </c>
      <c r="E428">
        <v>8</v>
      </c>
    </row>
    <row r="429" spans="4:5" x14ac:dyDescent="0.35">
      <c r="D429">
        <v>1</v>
      </c>
      <c r="E429">
        <v>7</v>
      </c>
    </row>
    <row r="430" spans="4:5" x14ac:dyDescent="0.35">
      <c r="D430">
        <v>7</v>
      </c>
      <c r="E430">
        <v>15</v>
      </c>
    </row>
    <row r="431" spans="4:5" x14ac:dyDescent="0.35">
      <c r="D431">
        <v>7</v>
      </c>
      <c r="E431">
        <v>10</v>
      </c>
    </row>
    <row r="432" spans="4:5" x14ac:dyDescent="0.35">
      <c r="D432">
        <v>8</v>
      </c>
      <c r="E432">
        <v>6</v>
      </c>
    </row>
    <row r="433" spans="4:5" x14ac:dyDescent="0.35">
      <c r="D433">
        <v>7</v>
      </c>
      <c r="E433">
        <v>2</v>
      </c>
    </row>
    <row r="434" spans="4:5" x14ac:dyDescent="0.35">
      <c r="D434">
        <v>15</v>
      </c>
      <c r="E434">
        <v>10</v>
      </c>
    </row>
    <row r="435" spans="4:5" x14ac:dyDescent="0.35">
      <c r="D435">
        <v>10</v>
      </c>
      <c r="E435">
        <v>3</v>
      </c>
    </row>
    <row r="436" spans="4:5" x14ac:dyDescent="0.35">
      <c r="D436">
        <v>6</v>
      </c>
      <c r="E436">
        <v>4</v>
      </c>
    </row>
    <row r="437" spans="4:5" x14ac:dyDescent="0.35">
      <c r="D437">
        <v>2</v>
      </c>
      <c r="E437">
        <v>7</v>
      </c>
    </row>
    <row r="438" spans="4:5" x14ac:dyDescent="0.35">
      <c r="D438">
        <v>10</v>
      </c>
      <c r="E438">
        <v>11</v>
      </c>
    </row>
    <row r="439" spans="4:5" x14ac:dyDescent="0.35">
      <c r="D439">
        <v>3</v>
      </c>
      <c r="E439">
        <v>10</v>
      </c>
    </row>
    <row r="440" spans="4:5" x14ac:dyDescent="0.35">
      <c r="D440">
        <v>4</v>
      </c>
      <c r="E440">
        <v>11</v>
      </c>
    </row>
    <row r="441" spans="4:5" x14ac:dyDescent="0.35">
      <c r="D441">
        <v>7</v>
      </c>
      <c r="E441">
        <v>6</v>
      </c>
    </row>
    <row r="442" spans="4:5" x14ac:dyDescent="0.35">
      <c r="D442">
        <v>11</v>
      </c>
      <c r="E442">
        <v>8</v>
      </c>
    </row>
    <row r="443" spans="4:5" x14ac:dyDescent="0.35">
      <c r="D443">
        <v>10</v>
      </c>
      <c r="E443">
        <v>13</v>
      </c>
    </row>
    <row r="444" spans="4:5" x14ac:dyDescent="0.35">
      <c r="D444">
        <v>11</v>
      </c>
      <c r="E444">
        <v>8</v>
      </c>
    </row>
    <row r="445" spans="4:5" x14ac:dyDescent="0.35">
      <c r="D445">
        <v>6</v>
      </c>
      <c r="E445">
        <v>2</v>
      </c>
    </row>
    <row r="446" spans="4:5" x14ac:dyDescent="0.35">
      <c r="D446">
        <v>8</v>
      </c>
      <c r="E446">
        <v>13</v>
      </c>
    </row>
    <row r="447" spans="4:5" x14ac:dyDescent="0.35">
      <c r="D447">
        <v>13</v>
      </c>
      <c r="E447">
        <v>13</v>
      </c>
    </row>
    <row r="448" spans="4:5" x14ac:dyDescent="0.35">
      <c r="D448">
        <v>8</v>
      </c>
      <c r="E448">
        <v>7</v>
      </c>
    </row>
    <row r="449" spans="4:5" x14ac:dyDescent="0.35">
      <c r="D449">
        <v>2</v>
      </c>
      <c r="E449">
        <v>10</v>
      </c>
    </row>
    <row r="450" spans="4:5" x14ac:dyDescent="0.35">
      <c r="D450">
        <v>13</v>
      </c>
      <c r="E450">
        <v>5</v>
      </c>
    </row>
    <row r="451" spans="4:5" x14ac:dyDescent="0.35">
      <c r="D451">
        <v>13</v>
      </c>
      <c r="E451">
        <v>10</v>
      </c>
    </row>
    <row r="452" spans="4:5" x14ac:dyDescent="0.35">
      <c r="D452">
        <v>7</v>
      </c>
      <c r="E452">
        <v>9</v>
      </c>
    </row>
    <row r="453" spans="4:5" x14ac:dyDescent="0.35">
      <c r="D453">
        <v>10</v>
      </c>
      <c r="E453">
        <v>9</v>
      </c>
    </row>
    <row r="454" spans="4:5" x14ac:dyDescent="0.35">
      <c r="D454">
        <v>5</v>
      </c>
      <c r="E454">
        <v>1</v>
      </c>
    </row>
    <row r="455" spans="4:5" x14ac:dyDescent="0.35">
      <c r="D455">
        <v>10</v>
      </c>
      <c r="E455">
        <v>8</v>
      </c>
    </row>
    <row r="456" spans="4:5" x14ac:dyDescent="0.35">
      <c r="D456">
        <v>9</v>
      </c>
      <c r="E456">
        <v>9</v>
      </c>
    </row>
    <row r="457" spans="4:5" x14ac:dyDescent="0.35">
      <c r="D457">
        <v>9</v>
      </c>
      <c r="E457">
        <v>9</v>
      </c>
    </row>
    <row r="458" spans="4:5" x14ac:dyDescent="0.35">
      <c r="D458">
        <v>1</v>
      </c>
      <c r="E458">
        <v>3</v>
      </c>
    </row>
    <row r="459" spans="4:5" x14ac:dyDescent="0.35">
      <c r="D459">
        <v>8</v>
      </c>
      <c r="E459">
        <v>14</v>
      </c>
    </row>
    <row r="460" spans="4:5" x14ac:dyDescent="0.35">
      <c r="D460">
        <v>9</v>
      </c>
      <c r="E460">
        <v>10</v>
      </c>
    </row>
    <row r="461" spans="4:5" x14ac:dyDescent="0.35">
      <c r="D461">
        <v>9</v>
      </c>
      <c r="E461">
        <v>13</v>
      </c>
    </row>
    <row r="462" spans="4:5" x14ac:dyDescent="0.35">
      <c r="D462">
        <v>3</v>
      </c>
      <c r="E462">
        <v>2</v>
      </c>
    </row>
    <row r="463" spans="4:5" x14ac:dyDescent="0.35">
      <c r="D463">
        <v>14</v>
      </c>
      <c r="E463">
        <v>5</v>
      </c>
    </row>
    <row r="464" spans="4:5" x14ac:dyDescent="0.35">
      <c r="D464">
        <v>10</v>
      </c>
      <c r="E464">
        <v>6</v>
      </c>
    </row>
    <row r="465" spans="4:5" x14ac:dyDescent="0.35">
      <c r="D465">
        <v>13</v>
      </c>
      <c r="E465">
        <v>6</v>
      </c>
    </row>
    <row r="466" spans="4:5" x14ac:dyDescent="0.35">
      <c r="D466">
        <v>2</v>
      </c>
      <c r="E466">
        <v>10</v>
      </c>
    </row>
    <row r="467" spans="4:5" x14ac:dyDescent="0.35">
      <c r="D467">
        <v>5</v>
      </c>
      <c r="E467">
        <v>7</v>
      </c>
    </row>
    <row r="468" spans="4:5" x14ac:dyDescent="0.35">
      <c r="D468">
        <v>6</v>
      </c>
      <c r="E468">
        <v>6</v>
      </c>
    </row>
    <row r="469" spans="4:5" x14ac:dyDescent="0.35">
      <c r="D469">
        <v>6</v>
      </c>
      <c r="E469">
        <v>6</v>
      </c>
    </row>
    <row r="470" spans="4:5" x14ac:dyDescent="0.35">
      <c r="D470">
        <v>10</v>
      </c>
      <c r="E470">
        <v>7</v>
      </c>
    </row>
    <row r="471" spans="4:5" x14ac:dyDescent="0.35">
      <c r="D471">
        <v>7</v>
      </c>
      <c r="E471">
        <v>7</v>
      </c>
    </row>
    <row r="472" spans="4:5" x14ac:dyDescent="0.35">
      <c r="D472">
        <v>6</v>
      </c>
      <c r="E472">
        <v>1</v>
      </c>
    </row>
    <row r="473" spans="4:5" x14ac:dyDescent="0.35">
      <c r="D473">
        <v>6</v>
      </c>
      <c r="E473">
        <v>6</v>
      </c>
    </row>
    <row r="474" spans="4:5" x14ac:dyDescent="0.35">
      <c r="D474">
        <v>7</v>
      </c>
      <c r="E474">
        <v>10</v>
      </c>
    </row>
    <row r="475" spans="4:5" x14ac:dyDescent="0.35">
      <c r="D475">
        <v>7</v>
      </c>
      <c r="E475">
        <v>3</v>
      </c>
    </row>
    <row r="476" spans="4:5" x14ac:dyDescent="0.35">
      <c r="D476">
        <v>1</v>
      </c>
      <c r="E476">
        <v>6</v>
      </c>
    </row>
    <row r="477" spans="4:5" x14ac:dyDescent="0.35">
      <c r="D477">
        <v>6</v>
      </c>
      <c r="E477">
        <v>1</v>
      </c>
    </row>
    <row r="478" spans="4:5" x14ac:dyDescent="0.35">
      <c r="D478">
        <v>10</v>
      </c>
      <c r="E478">
        <v>6</v>
      </c>
    </row>
    <row r="479" spans="4:5" x14ac:dyDescent="0.35">
      <c r="D479">
        <v>3</v>
      </c>
      <c r="E479">
        <v>4</v>
      </c>
    </row>
    <row r="480" spans="4:5" x14ac:dyDescent="0.35">
      <c r="D480">
        <v>6</v>
      </c>
      <c r="E480">
        <v>6</v>
      </c>
    </row>
    <row r="481" spans="4:5" x14ac:dyDescent="0.35">
      <c r="D481">
        <v>1</v>
      </c>
      <c r="E481">
        <v>4</v>
      </c>
    </row>
    <row r="482" spans="4:5" x14ac:dyDescent="0.35">
      <c r="D482">
        <v>6</v>
      </c>
      <c r="E482">
        <v>6</v>
      </c>
    </row>
    <row r="483" spans="4:5" x14ac:dyDescent="0.35">
      <c r="D483">
        <v>4</v>
      </c>
      <c r="E483">
        <v>6</v>
      </c>
    </row>
    <row r="484" spans="4:5" x14ac:dyDescent="0.35">
      <c r="D484">
        <v>6</v>
      </c>
      <c r="E484">
        <v>4</v>
      </c>
    </row>
    <row r="485" spans="4:5" x14ac:dyDescent="0.35">
      <c r="D485">
        <v>4</v>
      </c>
      <c r="E485">
        <v>5</v>
      </c>
    </row>
    <row r="486" spans="4:5" x14ac:dyDescent="0.35">
      <c r="D486">
        <v>6</v>
      </c>
      <c r="E486">
        <v>6</v>
      </c>
    </row>
    <row r="487" spans="4:5" x14ac:dyDescent="0.35">
      <c r="D487">
        <v>6</v>
      </c>
      <c r="E487">
        <v>7</v>
      </c>
    </row>
    <row r="488" spans="4:5" x14ac:dyDescent="0.35">
      <c r="D488">
        <v>4</v>
      </c>
      <c r="E488">
        <v>10</v>
      </c>
    </row>
    <row r="489" spans="4:5" x14ac:dyDescent="0.35">
      <c r="D489">
        <v>5</v>
      </c>
      <c r="E489">
        <v>4</v>
      </c>
    </row>
    <row r="490" spans="4:5" x14ac:dyDescent="0.35">
      <c r="D490">
        <v>6</v>
      </c>
      <c r="E490">
        <v>2</v>
      </c>
    </row>
    <row r="491" spans="4:5" x14ac:dyDescent="0.35">
      <c r="D491">
        <v>7</v>
      </c>
      <c r="E491">
        <v>5</v>
      </c>
    </row>
    <row r="492" spans="4:5" x14ac:dyDescent="0.35">
      <c r="D492">
        <v>10</v>
      </c>
      <c r="E492">
        <v>6</v>
      </c>
    </row>
    <row r="493" spans="4:5" x14ac:dyDescent="0.35">
      <c r="D493">
        <v>4</v>
      </c>
      <c r="E493">
        <v>4</v>
      </c>
    </row>
    <row r="494" spans="4:5" x14ac:dyDescent="0.35">
      <c r="D494">
        <v>2</v>
      </c>
      <c r="E494">
        <v>12</v>
      </c>
    </row>
    <row r="495" spans="4:5" x14ac:dyDescent="0.35">
      <c r="D495">
        <v>5</v>
      </c>
      <c r="E495">
        <v>3</v>
      </c>
    </row>
    <row r="496" spans="4:5" x14ac:dyDescent="0.35">
      <c r="D496">
        <v>6</v>
      </c>
      <c r="E496">
        <v>9</v>
      </c>
    </row>
    <row r="497" spans="4:5" x14ac:dyDescent="0.35">
      <c r="D497">
        <v>4</v>
      </c>
      <c r="E497">
        <v>3</v>
      </c>
    </row>
    <row r="498" spans="4:5" x14ac:dyDescent="0.35">
      <c r="D498">
        <v>12</v>
      </c>
      <c r="E498">
        <v>4</v>
      </c>
    </row>
    <row r="499" spans="4:5" x14ac:dyDescent="0.35">
      <c r="D499">
        <v>3</v>
      </c>
      <c r="E499">
        <v>9</v>
      </c>
    </row>
    <row r="500" spans="4:5" x14ac:dyDescent="0.35">
      <c r="D500">
        <v>9</v>
      </c>
      <c r="E500">
        <v>7</v>
      </c>
    </row>
    <row r="501" spans="4:5" x14ac:dyDescent="0.35">
      <c r="D501">
        <v>3</v>
      </c>
      <c r="E501">
        <v>10</v>
      </c>
    </row>
    <row r="502" spans="4:5" x14ac:dyDescent="0.35">
      <c r="D502">
        <v>4</v>
      </c>
      <c r="E502">
        <v>3</v>
      </c>
    </row>
    <row r="503" spans="4:5" x14ac:dyDescent="0.35">
      <c r="D503">
        <v>9</v>
      </c>
      <c r="E503">
        <v>9</v>
      </c>
    </row>
    <row r="504" spans="4:5" x14ac:dyDescent="0.35">
      <c r="D504">
        <v>7</v>
      </c>
      <c r="E504">
        <v>7</v>
      </c>
    </row>
    <row r="505" spans="4:5" x14ac:dyDescent="0.35">
      <c r="D505">
        <v>10</v>
      </c>
      <c r="E505">
        <v>2</v>
      </c>
    </row>
    <row r="506" spans="4:5" x14ac:dyDescent="0.35">
      <c r="D506">
        <v>3</v>
      </c>
      <c r="E506">
        <v>2</v>
      </c>
    </row>
    <row r="507" spans="4:5" x14ac:dyDescent="0.35">
      <c r="D507">
        <v>9</v>
      </c>
      <c r="E507">
        <v>2</v>
      </c>
    </row>
    <row r="508" spans="4:5" x14ac:dyDescent="0.35">
      <c r="D508">
        <v>7</v>
      </c>
      <c r="E508">
        <v>6</v>
      </c>
    </row>
    <row r="509" spans="4:5" x14ac:dyDescent="0.35">
      <c r="D509">
        <v>2</v>
      </c>
      <c r="E509">
        <v>10</v>
      </c>
    </row>
    <row r="510" spans="4:5" x14ac:dyDescent="0.35">
      <c r="D510">
        <v>2</v>
      </c>
      <c r="E510">
        <v>10</v>
      </c>
    </row>
    <row r="511" spans="4:5" x14ac:dyDescent="0.35">
      <c r="D511">
        <v>2</v>
      </c>
      <c r="E511">
        <v>6</v>
      </c>
    </row>
    <row r="512" spans="4:5" x14ac:dyDescent="0.35">
      <c r="D512">
        <v>6</v>
      </c>
      <c r="E512">
        <v>4</v>
      </c>
    </row>
    <row r="513" spans="4:5" x14ac:dyDescent="0.35">
      <c r="D513">
        <v>10</v>
      </c>
      <c r="E513">
        <v>7</v>
      </c>
    </row>
    <row r="514" spans="4:5" x14ac:dyDescent="0.35">
      <c r="D514">
        <v>10</v>
      </c>
      <c r="E514">
        <v>4</v>
      </c>
    </row>
    <row r="515" spans="4:5" x14ac:dyDescent="0.35">
      <c r="D515">
        <v>6</v>
      </c>
      <c r="E515">
        <v>4</v>
      </c>
    </row>
    <row r="516" spans="4:5" x14ac:dyDescent="0.35">
      <c r="D516">
        <v>4</v>
      </c>
      <c r="E516">
        <v>9</v>
      </c>
    </row>
    <row r="517" spans="4:5" x14ac:dyDescent="0.35">
      <c r="D517">
        <v>7</v>
      </c>
      <c r="E517">
        <v>6</v>
      </c>
    </row>
    <row r="518" spans="4:5" x14ac:dyDescent="0.35">
      <c r="D518">
        <v>4</v>
      </c>
      <c r="E518">
        <v>3</v>
      </c>
    </row>
    <row r="519" spans="4:5" x14ac:dyDescent="0.35">
      <c r="D519">
        <v>4</v>
      </c>
      <c r="E519">
        <v>1</v>
      </c>
    </row>
    <row r="520" spans="4:5" x14ac:dyDescent="0.35">
      <c r="D520">
        <v>9</v>
      </c>
      <c r="E520">
        <v>9</v>
      </c>
    </row>
    <row r="521" spans="4:5" x14ac:dyDescent="0.35">
      <c r="D521">
        <v>6</v>
      </c>
      <c r="E521">
        <v>3</v>
      </c>
    </row>
    <row r="522" spans="4:5" x14ac:dyDescent="0.35">
      <c r="D522">
        <v>3</v>
      </c>
      <c r="E522">
        <v>6</v>
      </c>
    </row>
    <row r="523" spans="4:5" x14ac:dyDescent="0.35">
      <c r="D523">
        <v>1</v>
      </c>
      <c r="E523">
        <v>7</v>
      </c>
    </row>
    <row r="524" spans="4:5" x14ac:dyDescent="0.35">
      <c r="D524">
        <v>9</v>
      </c>
      <c r="E524">
        <v>6</v>
      </c>
    </row>
    <row r="525" spans="4:5" x14ac:dyDescent="0.35">
      <c r="D525">
        <v>3</v>
      </c>
      <c r="E525">
        <v>3</v>
      </c>
    </row>
    <row r="526" spans="4:5" x14ac:dyDescent="0.35">
      <c r="D526">
        <v>6</v>
      </c>
      <c r="E526">
        <v>3</v>
      </c>
    </row>
    <row r="527" spans="4:5" x14ac:dyDescent="0.35">
      <c r="D527">
        <v>7</v>
      </c>
      <c r="E527">
        <v>9</v>
      </c>
    </row>
    <row r="528" spans="4:5" x14ac:dyDescent="0.35">
      <c r="D528">
        <v>6</v>
      </c>
      <c r="E528">
        <v>5</v>
      </c>
    </row>
    <row r="529" spans="4:5" x14ac:dyDescent="0.35">
      <c r="D529">
        <v>3</v>
      </c>
      <c r="E529">
        <v>4</v>
      </c>
    </row>
    <row r="530" spans="4:5" x14ac:dyDescent="0.35">
      <c r="D530">
        <v>3</v>
      </c>
      <c r="E530">
        <v>11</v>
      </c>
    </row>
    <row r="531" spans="4:5" x14ac:dyDescent="0.35">
      <c r="D531">
        <v>9</v>
      </c>
      <c r="E531">
        <v>6</v>
      </c>
    </row>
    <row r="532" spans="4:5" x14ac:dyDescent="0.35">
      <c r="D532">
        <v>5</v>
      </c>
      <c r="E532">
        <v>6</v>
      </c>
    </row>
    <row r="533" spans="4:5" x14ac:dyDescent="0.35">
      <c r="D533">
        <v>4</v>
      </c>
      <c r="E533">
        <v>2</v>
      </c>
    </row>
    <row r="534" spans="4:5" x14ac:dyDescent="0.35">
      <c r="D534">
        <v>11</v>
      </c>
      <c r="E534">
        <v>1</v>
      </c>
    </row>
    <row r="535" spans="4:5" x14ac:dyDescent="0.35">
      <c r="D535">
        <v>6</v>
      </c>
      <c r="E535">
        <v>15</v>
      </c>
    </row>
    <row r="536" spans="4:5" x14ac:dyDescent="0.35">
      <c r="D536">
        <v>6</v>
      </c>
      <c r="E536">
        <v>1</v>
      </c>
    </row>
    <row r="537" spans="4:5" x14ac:dyDescent="0.35">
      <c r="D537">
        <v>2</v>
      </c>
      <c r="E537">
        <v>3</v>
      </c>
    </row>
    <row r="538" spans="4:5" x14ac:dyDescent="0.35">
      <c r="D538">
        <v>1</v>
      </c>
      <c r="E538">
        <v>8</v>
      </c>
    </row>
    <row r="539" spans="4:5" x14ac:dyDescent="0.35">
      <c r="D539">
        <v>15</v>
      </c>
      <c r="E539">
        <v>4</v>
      </c>
    </row>
    <row r="540" spans="4:5" x14ac:dyDescent="0.35">
      <c r="D540">
        <v>1</v>
      </c>
      <c r="E540">
        <v>12</v>
      </c>
    </row>
    <row r="541" spans="4:5" x14ac:dyDescent="0.35">
      <c r="D541">
        <v>3</v>
      </c>
      <c r="E541">
        <v>8</v>
      </c>
    </row>
    <row r="542" spans="4:5" x14ac:dyDescent="0.35">
      <c r="D542">
        <v>8</v>
      </c>
      <c r="E542">
        <v>6</v>
      </c>
    </row>
    <row r="543" spans="4:5" x14ac:dyDescent="0.35">
      <c r="D543">
        <v>4</v>
      </c>
      <c r="E543">
        <v>15</v>
      </c>
    </row>
    <row r="544" spans="4:5" x14ac:dyDescent="0.35">
      <c r="D544">
        <v>12</v>
      </c>
      <c r="E544">
        <v>1</v>
      </c>
    </row>
    <row r="545" spans="4:5" x14ac:dyDescent="0.35">
      <c r="D545">
        <v>8</v>
      </c>
      <c r="E545">
        <v>14</v>
      </c>
    </row>
    <row r="546" spans="4:5" x14ac:dyDescent="0.35">
      <c r="D546">
        <v>6</v>
      </c>
      <c r="E546">
        <v>3</v>
      </c>
    </row>
    <row r="547" spans="4:5" x14ac:dyDescent="0.35">
      <c r="D547">
        <v>15</v>
      </c>
      <c r="E547">
        <v>8</v>
      </c>
    </row>
    <row r="548" spans="4:5" x14ac:dyDescent="0.35">
      <c r="D548">
        <v>1</v>
      </c>
      <c r="E548">
        <v>7</v>
      </c>
    </row>
    <row r="549" spans="4:5" x14ac:dyDescent="0.35">
      <c r="D549">
        <v>14</v>
      </c>
      <c r="E549">
        <v>14</v>
      </c>
    </row>
    <row r="550" spans="4:5" x14ac:dyDescent="0.35">
      <c r="D550">
        <v>3</v>
      </c>
      <c r="E550">
        <v>9</v>
      </c>
    </row>
    <row r="551" spans="4:5" x14ac:dyDescent="0.35">
      <c r="D551">
        <v>8</v>
      </c>
      <c r="E551">
        <v>8</v>
      </c>
    </row>
    <row r="552" spans="4:5" x14ac:dyDescent="0.35">
      <c r="D552">
        <v>7</v>
      </c>
      <c r="E552">
        <v>4</v>
      </c>
    </row>
    <row r="553" spans="4:5" x14ac:dyDescent="0.35">
      <c r="D553">
        <v>14</v>
      </c>
      <c r="E553">
        <v>7</v>
      </c>
    </row>
    <row r="554" spans="4:5" x14ac:dyDescent="0.35">
      <c r="D554">
        <v>9</v>
      </c>
      <c r="E554">
        <v>6</v>
      </c>
    </row>
    <row r="555" spans="4:5" x14ac:dyDescent="0.35">
      <c r="D555">
        <v>8</v>
      </c>
      <c r="E555">
        <v>10</v>
      </c>
    </row>
    <row r="556" spans="4:5" x14ac:dyDescent="0.35">
      <c r="D556">
        <v>4</v>
      </c>
      <c r="E556">
        <v>14</v>
      </c>
    </row>
    <row r="557" spans="4:5" x14ac:dyDescent="0.35">
      <c r="D557">
        <v>7</v>
      </c>
      <c r="E557">
        <v>10</v>
      </c>
    </row>
    <row r="558" spans="4:5" x14ac:dyDescent="0.35">
      <c r="D558">
        <v>6</v>
      </c>
      <c r="E558">
        <v>2</v>
      </c>
    </row>
    <row r="559" spans="4:5" x14ac:dyDescent="0.35">
      <c r="D559">
        <v>10</v>
      </c>
      <c r="E559">
        <v>6</v>
      </c>
    </row>
    <row r="560" spans="4:5" x14ac:dyDescent="0.35">
      <c r="D560">
        <v>14</v>
      </c>
      <c r="E560">
        <v>6</v>
      </c>
    </row>
    <row r="561" spans="4:5" x14ac:dyDescent="0.35">
      <c r="D561">
        <v>10</v>
      </c>
      <c r="E561">
        <v>10</v>
      </c>
    </row>
    <row r="562" spans="4:5" x14ac:dyDescent="0.35">
      <c r="D562">
        <v>2</v>
      </c>
      <c r="E562">
        <v>4</v>
      </c>
    </row>
    <row r="563" spans="4:5" x14ac:dyDescent="0.35">
      <c r="D563">
        <v>6</v>
      </c>
      <c r="E563">
        <v>1</v>
      </c>
    </row>
    <row r="564" spans="4:5" x14ac:dyDescent="0.35">
      <c r="D564">
        <v>6</v>
      </c>
      <c r="E564">
        <v>3</v>
      </c>
    </row>
    <row r="565" spans="4:5" x14ac:dyDescent="0.35">
      <c r="D565">
        <v>10</v>
      </c>
      <c r="E565">
        <v>13</v>
      </c>
    </row>
    <row r="566" spans="4:5" x14ac:dyDescent="0.35">
      <c r="D566">
        <v>4</v>
      </c>
      <c r="E566">
        <v>1</v>
      </c>
    </row>
    <row r="567" spans="4:5" x14ac:dyDescent="0.35">
      <c r="D567">
        <v>1</v>
      </c>
      <c r="E567">
        <v>1</v>
      </c>
    </row>
    <row r="568" spans="4:5" x14ac:dyDescent="0.35">
      <c r="D568">
        <v>3</v>
      </c>
      <c r="E568">
        <v>6</v>
      </c>
    </row>
    <row r="569" spans="4:5" x14ac:dyDescent="0.35">
      <c r="D569">
        <v>13</v>
      </c>
      <c r="E569">
        <v>6</v>
      </c>
    </row>
    <row r="570" spans="4:5" x14ac:dyDescent="0.35">
      <c r="D570">
        <v>1</v>
      </c>
      <c r="E570">
        <v>2</v>
      </c>
    </row>
    <row r="571" spans="4:5" x14ac:dyDescent="0.35">
      <c r="D571">
        <v>1</v>
      </c>
      <c r="E571">
        <v>4</v>
      </c>
    </row>
    <row r="572" spans="4:5" x14ac:dyDescent="0.35">
      <c r="D572">
        <v>6</v>
      </c>
      <c r="E572">
        <v>1</v>
      </c>
    </row>
    <row r="573" spans="4:5" x14ac:dyDescent="0.35">
      <c r="D573">
        <v>6</v>
      </c>
      <c r="E573">
        <v>8</v>
      </c>
    </row>
    <row r="574" spans="4:5" x14ac:dyDescent="0.35">
      <c r="D574">
        <v>2</v>
      </c>
      <c r="E574">
        <v>10</v>
      </c>
    </row>
    <row r="575" spans="4:5" x14ac:dyDescent="0.35">
      <c r="D575">
        <v>4</v>
      </c>
      <c r="E575">
        <v>11</v>
      </c>
    </row>
    <row r="576" spans="4:5" x14ac:dyDescent="0.35">
      <c r="D576">
        <v>1</v>
      </c>
      <c r="E576">
        <v>10</v>
      </c>
    </row>
    <row r="577" spans="4:5" x14ac:dyDescent="0.35">
      <c r="D577">
        <v>8</v>
      </c>
      <c r="E577">
        <v>2</v>
      </c>
    </row>
    <row r="578" spans="4:5" x14ac:dyDescent="0.35">
      <c r="D578">
        <v>10</v>
      </c>
      <c r="E578">
        <v>3</v>
      </c>
    </row>
    <row r="579" spans="4:5" x14ac:dyDescent="0.35">
      <c r="D579">
        <v>11</v>
      </c>
      <c r="E579">
        <v>8</v>
      </c>
    </row>
    <row r="580" spans="4:5" x14ac:dyDescent="0.35">
      <c r="D580">
        <v>10</v>
      </c>
      <c r="E580">
        <v>7</v>
      </c>
    </row>
    <row r="581" spans="4:5" x14ac:dyDescent="0.35">
      <c r="D581">
        <v>2</v>
      </c>
      <c r="E581">
        <v>7</v>
      </c>
    </row>
    <row r="582" spans="4:5" x14ac:dyDescent="0.35">
      <c r="D582">
        <v>3</v>
      </c>
      <c r="E582">
        <v>6</v>
      </c>
    </row>
    <row r="583" spans="4:5" x14ac:dyDescent="0.35">
      <c r="D583">
        <v>8</v>
      </c>
      <c r="E583">
        <v>12</v>
      </c>
    </row>
    <row r="584" spans="4:5" x14ac:dyDescent="0.35">
      <c r="D584">
        <v>7</v>
      </c>
      <c r="E584">
        <v>4</v>
      </c>
    </row>
    <row r="585" spans="4:5" x14ac:dyDescent="0.35">
      <c r="D585">
        <v>7</v>
      </c>
      <c r="E585">
        <v>8</v>
      </c>
    </row>
    <row r="586" spans="4:5" x14ac:dyDescent="0.35">
      <c r="D586">
        <v>6</v>
      </c>
    </row>
    <row r="587" spans="4:5" x14ac:dyDescent="0.35">
      <c r="D587">
        <v>12</v>
      </c>
    </row>
    <row r="588" spans="4:5" x14ac:dyDescent="0.35">
      <c r="D588">
        <v>4</v>
      </c>
    </row>
    <row r="589" spans="4:5" x14ac:dyDescent="0.35">
      <c r="D589">
        <v>8</v>
      </c>
    </row>
    <row r="590" spans="4:5" x14ac:dyDescent="0.35">
      <c r="D590">
        <v>5</v>
      </c>
    </row>
  </sheetData>
  <mergeCells count="8">
    <mergeCell ref="D4:O4"/>
    <mergeCell ref="D24:O24"/>
    <mergeCell ref="D6:E6"/>
    <mergeCell ref="F6:G6"/>
    <mergeCell ref="H6:I6"/>
    <mergeCell ref="J6:K6"/>
    <mergeCell ref="L6:M6"/>
    <mergeCell ref="N6:O6"/>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438DA2-02AE-4CCB-A52F-1822CF3D3763}">
  <dimension ref="A1:Z100"/>
  <sheetViews>
    <sheetView showGridLines="0" zoomScaleNormal="100" workbookViewId="0">
      <selection activeCell="I5" sqref="I5"/>
    </sheetView>
  </sheetViews>
  <sheetFormatPr defaultRowHeight="14.5" x14ac:dyDescent="0.35"/>
  <cols>
    <col min="8" max="8" width="24.26953125" customWidth="1"/>
    <col min="9" max="9" width="27.26953125" customWidth="1"/>
    <col min="10" max="10" width="10.26953125" customWidth="1"/>
    <col min="11" max="11" width="20.453125" customWidth="1"/>
    <col min="12" max="12" width="24.26953125" customWidth="1"/>
  </cols>
  <sheetData>
    <row r="1" spans="1:26" x14ac:dyDescent="0.35">
      <c r="A1" s="38"/>
      <c r="B1" s="18"/>
      <c r="C1" s="18"/>
      <c r="D1" s="18"/>
      <c r="E1" s="18"/>
      <c r="F1" s="18"/>
      <c r="G1" s="18"/>
      <c r="H1" s="18"/>
      <c r="I1" s="18"/>
      <c r="J1" s="18"/>
      <c r="K1" s="18"/>
      <c r="L1" s="18"/>
      <c r="M1" s="18"/>
      <c r="N1" s="18"/>
      <c r="O1" s="18"/>
      <c r="P1" s="18"/>
      <c r="Q1" s="18"/>
      <c r="R1" s="18"/>
      <c r="S1" s="18"/>
      <c r="T1" s="18"/>
      <c r="U1" s="18"/>
      <c r="V1" s="18"/>
      <c r="W1" s="18"/>
      <c r="X1" s="18"/>
      <c r="Y1" s="18"/>
      <c r="Z1" s="18"/>
    </row>
    <row r="2" spans="1:26" ht="30.5" customHeight="1" thickBot="1" x14ac:dyDescent="0.4">
      <c r="A2" s="18"/>
      <c r="B2" s="18"/>
      <c r="C2" s="18"/>
      <c r="D2" s="18"/>
      <c r="E2" s="18"/>
      <c r="F2" s="18"/>
      <c r="G2" s="18"/>
      <c r="H2" s="18"/>
      <c r="I2" s="18"/>
      <c r="J2" s="18"/>
      <c r="K2" s="18"/>
      <c r="L2" s="18"/>
      <c r="M2" s="18"/>
      <c r="N2" s="18"/>
      <c r="O2" s="18"/>
      <c r="P2" s="18"/>
      <c r="Q2" s="18"/>
      <c r="R2" s="18"/>
      <c r="S2" s="18"/>
      <c r="T2" s="18"/>
      <c r="U2" s="18"/>
      <c r="V2" s="18"/>
      <c r="W2" s="18"/>
      <c r="X2" s="18"/>
      <c r="Y2" s="18"/>
      <c r="Z2" s="18"/>
    </row>
    <row r="3" spans="1:26" ht="61.5" x14ac:dyDescent="1.35">
      <c r="A3" s="18"/>
      <c r="B3" s="18"/>
      <c r="C3" s="18"/>
      <c r="D3" s="18"/>
      <c r="E3" s="18"/>
      <c r="F3" s="18"/>
      <c r="G3" s="59" t="s">
        <v>602</v>
      </c>
      <c r="H3" s="60"/>
      <c r="I3" s="60"/>
      <c r="J3" s="60"/>
      <c r="K3" s="60"/>
      <c r="L3" s="60"/>
      <c r="M3" s="61"/>
      <c r="N3" s="18"/>
      <c r="O3" s="18"/>
      <c r="P3" s="18"/>
      <c r="Q3" s="18"/>
      <c r="R3" s="18"/>
      <c r="S3" s="18"/>
      <c r="T3" s="18"/>
      <c r="U3" s="18"/>
      <c r="V3" s="18"/>
      <c r="W3" s="18"/>
      <c r="X3" s="18"/>
      <c r="Y3" s="18"/>
      <c r="Z3" s="18"/>
    </row>
    <row r="4" spans="1:26" x14ac:dyDescent="0.35">
      <c r="A4" s="18"/>
      <c r="B4" s="18"/>
      <c r="C4" s="18"/>
      <c r="D4" s="18"/>
      <c r="E4" s="18"/>
      <c r="F4" s="18"/>
      <c r="G4" s="3"/>
      <c r="M4" s="4"/>
      <c r="N4" s="18"/>
      <c r="O4" s="18"/>
      <c r="P4" s="18"/>
      <c r="Q4" s="18"/>
      <c r="R4" s="18"/>
      <c r="S4" s="18"/>
      <c r="T4" s="18"/>
      <c r="U4" s="18"/>
      <c r="V4" s="18"/>
      <c r="W4" s="18"/>
      <c r="X4" s="18"/>
      <c r="Y4" s="18"/>
      <c r="Z4" s="18"/>
    </row>
    <row r="5" spans="1:26" ht="18.5" x14ac:dyDescent="0.45">
      <c r="A5" s="18"/>
      <c r="B5" s="18"/>
      <c r="C5" s="18"/>
      <c r="D5" s="18"/>
      <c r="E5" s="18"/>
      <c r="F5" s="18"/>
      <c r="G5" s="3"/>
      <c r="H5" s="9" t="s">
        <v>603</v>
      </c>
      <c r="I5" s="39"/>
      <c r="J5" s="9"/>
      <c r="K5" s="9" t="s">
        <v>604</v>
      </c>
      <c r="L5" s="41"/>
      <c r="M5" s="4"/>
      <c r="N5" s="18"/>
      <c r="O5" s="18"/>
      <c r="P5" s="18"/>
      <c r="Q5" s="18"/>
      <c r="R5" s="18"/>
      <c r="S5" s="18"/>
      <c r="T5" s="18"/>
      <c r="U5" s="18"/>
      <c r="V5" s="18"/>
      <c r="W5" s="18"/>
      <c r="X5" s="18"/>
      <c r="Y5" s="18"/>
      <c r="Z5" s="18"/>
    </row>
    <row r="6" spans="1:26" ht="18.5" x14ac:dyDescent="0.45">
      <c r="A6" s="18"/>
      <c r="B6" s="18"/>
      <c r="C6" s="18"/>
      <c r="D6" s="18"/>
      <c r="E6" s="18"/>
      <c r="F6" s="18"/>
      <c r="G6" s="3"/>
      <c r="H6" s="9"/>
      <c r="I6" s="9"/>
      <c r="J6" s="9"/>
      <c r="K6" s="9"/>
      <c r="M6" s="4"/>
      <c r="N6" s="18"/>
      <c r="O6" s="18"/>
      <c r="P6" s="18"/>
      <c r="Q6" s="18"/>
      <c r="R6" s="18"/>
      <c r="S6" s="18"/>
      <c r="T6" s="18"/>
      <c r="U6" s="18"/>
      <c r="V6" s="18"/>
      <c r="W6" s="18"/>
      <c r="X6" s="18"/>
      <c r="Y6" s="18"/>
      <c r="Z6" s="18"/>
    </row>
    <row r="7" spans="1:26" ht="18.5" x14ac:dyDescent="0.45">
      <c r="A7" s="18"/>
      <c r="B7" s="18"/>
      <c r="C7" s="18"/>
      <c r="D7" s="18"/>
      <c r="E7" s="18"/>
      <c r="F7" s="18"/>
      <c r="G7" s="3"/>
      <c r="H7" s="9" t="s">
        <v>605</v>
      </c>
      <c r="I7" s="39"/>
      <c r="J7" s="9"/>
      <c r="K7" s="9" t="s">
        <v>606</v>
      </c>
      <c r="L7" s="39"/>
      <c r="M7" s="4"/>
      <c r="N7" s="18"/>
      <c r="O7" s="18"/>
      <c r="P7" s="18"/>
      <c r="Q7" s="18"/>
      <c r="R7" s="18"/>
      <c r="S7" s="18"/>
      <c r="T7" s="18"/>
      <c r="U7" s="18"/>
      <c r="V7" s="18"/>
      <c r="W7" s="18"/>
      <c r="X7" s="18"/>
      <c r="Y7" s="18"/>
      <c r="Z7" s="18"/>
    </row>
    <row r="8" spans="1:26" ht="18.5" x14ac:dyDescent="0.45">
      <c r="A8" s="18"/>
      <c r="B8" s="18"/>
      <c r="C8" s="18"/>
      <c r="D8" s="18"/>
      <c r="E8" s="18"/>
      <c r="F8" s="18"/>
      <c r="G8" s="3"/>
      <c r="H8" s="9"/>
      <c r="I8" s="9"/>
      <c r="J8" s="9"/>
      <c r="K8" s="9"/>
      <c r="M8" s="4"/>
      <c r="N8" s="18"/>
      <c r="O8" s="18"/>
      <c r="P8" s="18"/>
      <c r="Q8" s="18"/>
      <c r="R8" s="18"/>
      <c r="S8" s="18"/>
      <c r="T8" s="18"/>
      <c r="U8" s="18"/>
      <c r="V8" s="18"/>
      <c r="W8" s="18"/>
      <c r="X8" s="18"/>
      <c r="Y8" s="18"/>
      <c r="Z8" s="18"/>
    </row>
    <row r="9" spans="1:26" ht="18.5" x14ac:dyDescent="0.45">
      <c r="A9" s="18"/>
      <c r="B9" s="18"/>
      <c r="C9" s="18"/>
      <c r="D9" s="18"/>
      <c r="E9" s="18"/>
      <c r="F9" s="18"/>
      <c r="G9" s="3"/>
      <c r="H9" s="9" t="s">
        <v>607</v>
      </c>
      <c r="I9" s="39"/>
      <c r="J9" s="9"/>
      <c r="K9" s="9" t="s">
        <v>608</v>
      </c>
      <c r="L9" s="39"/>
      <c r="M9" s="4"/>
      <c r="N9" s="18"/>
      <c r="O9" s="18"/>
      <c r="P9" s="18"/>
      <c r="Q9" s="18"/>
      <c r="R9" s="18"/>
      <c r="S9" s="18"/>
      <c r="T9" s="18"/>
      <c r="U9" s="18"/>
      <c r="V9" s="18"/>
      <c r="W9" s="18"/>
      <c r="X9" s="18"/>
      <c r="Y9" s="18"/>
      <c r="Z9" s="18"/>
    </row>
    <row r="10" spans="1:26" ht="18.5" x14ac:dyDescent="0.45">
      <c r="A10" s="18"/>
      <c r="B10" s="18"/>
      <c r="C10" s="18"/>
      <c r="D10" s="18"/>
      <c r="E10" s="18"/>
      <c r="F10" s="18"/>
      <c r="G10" s="3"/>
      <c r="H10" s="9"/>
      <c r="I10" s="9"/>
      <c r="J10" s="9"/>
      <c r="K10" s="9"/>
      <c r="M10" s="4"/>
      <c r="N10" s="18"/>
      <c r="O10" s="18"/>
      <c r="P10" s="18"/>
      <c r="Q10" s="18"/>
      <c r="R10" s="18"/>
      <c r="S10" s="18"/>
      <c r="T10" s="18"/>
      <c r="U10" s="18"/>
      <c r="V10" s="18"/>
      <c r="W10" s="18"/>
      <c r="X10" s="18"/>
      <c r="Y10" s="18"/>
      <c r="Z10" s="18"/>
    </row>
    <row r="11" spans="1:26" ht="18.5" x14ac:dyDescent="0.45">
      <c r="A11" s="18"/>
      <c r="B11" s="18"/>
      <c r="C11" s="18"/>
      <c r="D11" s="18"/>
      <c r="E11" s="18"/>
      <c r="F11" s="18"/>
      <c r="G11" s="3"/>
      <c r="H11" s="9" t="s">
        <v>609</v>
      </c>
      <c r="I11" s="40"/>
      <c r="J11" s="9"/>
      <c r="K11" s="9" t="s">
        <v>610</v>
      </c>
      <c r="L11" s="39"/>
      <c r="M11" s="4"/>
      <c r="N11" s="18"/>
      <c r="O11" s="18"/>
      <c r="P11" s="18"/>
      <c r="Q11" s="18"/>
      <c r="R11" s="18"/>
      <c r="S11" s="18"/>
      <c r="T11" s="18"/>
      <c r="U11" s="18"/>
      <c r="V11" s="18"/>
      <c r="W11" s="18"/>
      <c r="X11" s="18"/>
      <c r="Y11" s="18"/>
      <c r="Z11" s="18"/>
    </row>
    <row r="12" spans="1:26" ht="18.5" x14ac:dyDescent="0.45">
      <c r="A12" s="18"/>
      <c r="B12" s="18"/>
      <c r="C12" s="18"/>
      <c r="D12" s="18"/>
      <c r="E12" s="18"/>
      <c r="F12" s="18"/>
      <c r="G12" s="3"/>
      <c r="H12" s="9"/>
      <c r="I12" s="9"/>
      <c r="J12" s="9"/>
      <c r="K12" s="9"/>
      <c r="M12" s="4"/>
      <c r="N12" s="18"/>
      <c r="O12" s="18"/>
      <c r="P12" s="18"/>
      <c r="Q12" s="18"/>
      <c r="R12" s="18"/>
      <c r="S12" s="18"/>
      <c r="T12" s="18"/>
      <c r="U12" s="18"/>
      <c r="V12" s="18"/>
      <c r="W12" s="18"/>
      <c r="X12" s="18"/>
      <c r="Y12" s="18"/>
      <c r="Z12" s="18"/>
    </row>
    <row r="13" spans="1:26" ht="18.5" x14ac:dyDescent="0.45">
      <c r="A13" s="18"/>
      <c r="B13" s="18"/>
      <c r="C13" s="18"/>
      <c r="D13" s="18"/>
      <c r="E13" s="18"/>
      <c r="F13" s="18"/>
      <c r="G13" s="3"/>
      <c r="H13" s="9" t="s">
        <v>611</v>
      </c>
      <c r="I13" s="40"/>
      <c r="J13" s="9"/>
      <c r="K13" s="9" t="s">
        <v>612</v>
      </c>
      <c r="L13" s="39"/>
      <c r="M13" s="4"/>
      <c r="N13" s="18"/>
      <c r="O13" s="18"/>
      <c r="P13" s="18"/>
      <c r="Q13" s="18"/>
      <c r="R13" s="18"/>
      <c r="S13" s="18"/>
      <c r="T13" s="18"/>
      <c r="U13" s="18"/>
      <c r="V13" s="18"/>
      <c r="W13" s="18"/>
      <c r="X13" s="18"/>
      <c r="Y13" s="18"/>
      <c r="Z13" s="18"/>
    </row>
    <row r="14" spans="1:26" x14ac:dyDescent="0.35">
      <c r="A14" s="18"/>
      <c r="B14" s="18"/>
      <c r="C14" s="18"/>
      <c r="D14" s="18"/>
      <c r="E14" s="18"/>
      <c r="F14" s="18"/>
      <c r="G14" s="3"/>
      <c r="M14" s="4"/>
      <c r="N14" s="18"/>
      <c r="O14" s="18"/>
      <c r="P14" s="18"/>
      <c r="Q14" s="18"/>
      <c r="R14" s="18"/>
      <c r="S14" s="18"/>
      <c r="T14" s="18"/>
      <c r="U14" s="18"/>
      <c r="V14" s="18"/>
      <c r="W14" s="18"/>
      <c r="X14" s="18"/>
      <c r="Y14" s="18"/>
      <c r="Z14" s="18"/>
    </row>
    <row r="15" spans="1:26" x14ac:dyDescent="0.35">
      <c r="A15" s="18"/>
      <c r="B15" s="18"/>
      <c r="C15" s="18"/>
      <c r="D15" s="18"/>
      <c r="E15" s="18"/>
      <c r="F15" s="18"/>
      <c r="G15" s="3"/>
      <c r="M15" s="4"/>
      <c r="N15" s="18"/>
      <c r="O15" s="18"/>
      <c r="P15" s="18"/>
      <c r="Q15" s="18"/>
      <c r="R15" s="18"/>
      <c r="S15" s="18"/>
      <c r="T15" s="18"/>
      <c r="U15" s="18"/>
      <c r="V15" s="18"/>
      <c r="W15" s="18"/>
      <c r="X15" s="18"/>
      <c r="Y15" s="18"/>
      <c r="Z15" s="18"/>
    </row>
    <row r="16" spans="1:26" x14ac:dyDescent="0.35">
      <c r="A16" s="18"/>
      <c r="B16" s="18"/>
      <c r="C16" s="18"/>
      <c r="D16" s="18"/>
      <c r="E16" s="18"/>
      <c r="F16" s="18"/>
      <c r="G16" s="3"/>
      <c r="M16" s="4"/>
      <c r="N16" s="18"/>
      <c r="O16" s="18"/>
      <c r="P16" s="18"/>
      <c r="Q16" s="18"/>
      <c r="R16" s="18"/>
      <c r="S16" s="18"/>
      <c r="T16" s="18"/>
      <c r="U16" s="18"/>
      <c r="V16" s="18"/>
      <c r="W16" s="18"/>
      <c r="X16" s="18"/>
      <c r="Y16" s="18"/>
      <c r="Z16" s="18"/>
    </row>
    <row r="17" spans="1:26" ht="15" thickBot="1" x14ac:dyDescent="0.4">
      <c r="A17" s="18"/>
      <c r="B17" s="18"/>
      <c r="C17" s="18"/>
      <c r="D17" s="18"/>
      <c r="E17" s="18"/>
      <c r="F17" s="18"/>
      <c r="G17" s="5"/>
      <c r="H17" s="2"/>
      <c r="I17" s="2"/>
      <c r="J17" s="2"/>
      <c r="K17" s="2"/>
      <c r="L17" s="2"/>
      <c r="M17" s="6"/>
      <c r="N17" s="18"/>
      <c r="O17" s="18"/>
      <c r="P17" s="18"/>
      <c r="Q17" s="18"/>
      <c r="R17" s="18"/>
      <c r="S17" s="18"/>
      <c r="T17" s="18"/>
      <c r="U17" s="18"/>
      <c r="V17" s="18"/>
      <c r="W17" s="18"/>
      <c r="X17" s="18"/>
      <c r="Y17" s="18"/>
      <c r="Z17" s="18"/>
    </row>
    <row r="18" spans="1:26" x14ac:dyDescent="0.35">
      <c r="A18" s="18"/>
      <c r="B18" s="18"/>
      <c r="C18" s="18"/>
      <c r="D18" s="18"/>
      <c r="E18" s="18"/>
      <c r="F18" s="18"/>
      <c r="G18" s="18"/>
      <c r="H18" s="18"/>
      <c r="I18" s="18"/>
      <c r="J18" s="18"/>
      <c r="K18" s="18"/>
      <c r="L18" s="18"/>
      <c r="M18" s="18"/>
      <c r="N18" s="18"/>
      <c r="O18" s="18"/>
      <c r="P18" s="18"/>
      <c r="Q18" s="18"/>
      <c r="R18" s="18"/>
      <c r="S18" s="18"/>
      <c r="T18" s="18"/>
      <c r="U18" s="18"/>
      <c r="V18" s="18"/>
      <c r="W18" s="18"/>
      <c r="X18" s="18"/>
      <c r="Y18" s="18"/>
      <c r="Z18" s="18"/>
    </row>
    <row r="19" spans="1:26" x14ac:dyDescent="0.35">
      <c r="A19" s="18"/>
      <c r="B19" s="18"/>
      <c r="C19" s="18"/>
      <c r="D19" s="18"/>
      <c r="E19" s="18"/>
      <c r="F19" s="18"/>
      <c r="G19" s="18"/>
      <c r="H19" s="18"/>
      <c r="I19" s="18"/>
      <c r="J19" s="18"/>
      <c r="K19" s="18"/>
      <c r="L19" s="18"/>
      <c r="M19" s="18"/>
      <c r="N19" s="18"/>
      <c r="O19" s="18"/>
      <c r="P19" s="18"/>
      <c r="Q19" s="18"/>
      <c r="R19" s="18"/>
      <c r="S19" s="18"/>
      <c r="T19" s="18"/>
      <c r="U19" s="18"/>
      <c r="V19" s="18"/>
      <c r="W19" s="18"/>
      <c r="X19" s="18"/>
      <c r="Y19" s="18"/>
      <c r="Z19" s="18"/>
    </row>
    <row r="20" spans="1:26" x14ac:dyDescent="0.35">
      <c r="A20" s="18"/>
      <c r="B20" s="18"/>
      <c r="C20" s="18"/>
      <c r="D20" s="18"/>
      <c r="E20" s="18"/>
      <c r="F20" s="18"/>
      <c r="G20" s="18"/>
      <c r="H20" s="18"/>
      <c r="I20" s="18"/>
      <c r="J20" s="18"/>
      <c r="K20" s="18"/>
      <c r="L20" s="18"/>
      <c r="M20" s="18"/>
      <c r="N20" s="18"/>
      <c r="O20" s="18"/>
      <c r="P20" s="18"/>
      <c r="Q20" s="18"/>
      <c r="R20" s="18"/>
      <c r="S20" s="18"/>
      <c r="T20" s="18"/>
      <c r="U20" s="18"/>
      <c r="V20" s="18"/>
      <c r="W20" s="18"/>
      <c r="X20" s="18"/>
      <c r="Y20" s="18"/>
      <c r="Z20" s="18"/>
    </row>
    <row r="21" spans="1:26" x14ac:dyDescent="0.35">
      <c r="A21" s="18"/>
      <c r="B21" s="18"/>
      <c r="C21" s="18"/>
      <c r="D21" s="18"/>
      <c r="E21" s="18"/>
      <c r="F21" s="18"/>
      <c r="G21" s="18"/>
      <c r="H21" s="18"/>
      <c r="I21" s="18"/>
      <c r="J21" s="18"/>
      <c r="K21" s="18"/>
      <c r="L21" s="18"/>
      <c r="M21" s="18"/>
      <c r="N21" s="18"/>
      <c r="O21" s="18"/>
      <c r="P21" s="18"/>
      <c r="Q21" s="18"/>
      <c r="R21" s="18"/>
      <c r="S21" s="18"/>
      <c r="T21" s="18"/>
      <c r="U21" s="18"/>
      <c r="V21" s="18"/>
      <c r="W21" s="18"/>
      <c r="X21" s="18"/>
      <c r="Y21" s="18"/>
      <c r="Z21" s="18"/>
    </row>
    <row r="22" spans="1:26" x14ac:dyDescent="0.35">
      <c r="A22" s="18"/>
      <c r="B22" s="18"/>
      <c r="C22" s="18"/>
      <c r="D22" s="18"/>
      <c r="E22" s="18"/>
      <c r="F22" s="18"/>
      <c r="G22" s="18"/>
      <c r="H22" s="18"/>
      <c r="I22" s="18"/>
      <c r="J22" s="18"/>
      <c r="K22" s="18"/>
      <c r="L22" s="18"/>
      <c r="M22" s="18"/>
      <c r="N22" s="18"/>
      <c r="O22" s="18"/>
      <c r="P22" s="18"/>
      <c r="Q22" s="18"/>
      <c r="R22" s="18"/>
      <c r="S22" s="18"/>
      <c r="T22" s="18"/>
      <c r="U22" s="18"/>
      <c r="V22" s="18"/>
      <c r="W22" s="18"/>
      <c r="X22" s="18"/>
      <c r="Y22" s="18"/>
      <c r="Z22" s="18"/>
    </row>
    <row r="23" spans="1:26" x14ac:dyDescent="0.35">
      <c r="A23" s="18"/>
      <c r="B23" s="18"/>
      <c r="C23" s="18"/>
      <c r="D23" s="18"/>
      <c r="E23" s="18"/>
      <c r="F23" s="18"/>
      <c r="G23" s="18"/>
      <c r="H23" s="18"/>
      <c r="I23" s="18"/>
      <c r="J23" s="18"/>
      <c r="K23" s="18"/>
      <c r="L23" s="18"/>
      <c r="M23" s="18"/>
      <c r="N23" s="18"/>
      <c r="O23" s="18"/>
      <c r="P23" s="18"/>
      <c r="Q23" s="18"/>
      <c r="R23" s="18"/>
      <c r="S23" s="18"/>
      <c r="T23" s="18"/>
      <c r="U23" s="18"/>
      <c r="V23" s="18"/>
      <c r="W23" s="18"/>
      <c r="X23" s="18"/>
      <c r="Y23" s="18"/>
      <c r="Z23" s="18"/>
    </row>
    <row r="24" spans="1:26" x14ac:dyDescent="0.35">
      <c r="A24" s="18"/>
      <c r="B24" s="18"/>
      <c r="C24" s="18"/>
      <c r="D24" s="18"/>
      <c r="E24" s="18"/>
      <c r="F24" s="18"/>
      <c r="G24" s="18"/>
      <c r="H24" s="18"/>
      <c r="I24" s="18"/>
      <c r="J24" s="18"/>
      <c r="K24" s="18"/>
      <c r="L24" s="18"/>
      <c r="M24" s="18"/>
      <c r="N24" s="18"/>
      <c r="O24" s="18"/>
      <c r="P24" s="18"/>
      <c r="Q24" s="18"/>
      <c r="R24" s="18"/>
      <c r="S24" s="18"/>
      <c r="T24" s="18"/>
      <c r="U24" s="18"/>
      <c r="V24" s="18"/>
      <c r="W24" s="18"/>
      <c r="X24" s="18"/>
      <c r="Y24" s="18"/>
      <c r="Z24" s="18"/>
    </row>
    <row r="25" spans="1:26" x14ac:dyDescent="0.35">
      <c r="A25" s="18"/>
      <c r="B25" s="18"/>
      <c r="C25" s="18"/>
      <c r="D25" s="18"/>
      <c r="E25" s="18"/>
      <c r="F25" s="18"/>
      <c r="G25" s="18"/>
      <c r="H25" s="18"/>
      <c r="I25" s="18"/>
      <c r="J25" s="18"/>
      <c r="K25" s="18"/>
      <c r="L25" s="18"/>
      <c r="M25" s="18"/>
      <c r="N25" s="18"/>
      <c r="O25" s="18"/>
      <c r="P25" s="18"/>
      <c r="Q25" s="18"/>
      <c r="R25" s="18"/>
      <c r="S25" s="18"/>
      <c r="T25" s="18"/>
      <c r="U25" s="18"/>
      <c r="V25" s="18"/>
      <c r="W25" s="18"/>
      <c r="X25" s="18"/>
      <c r="Y25" s="18"/>
      <c r="Z25" s="18"/>
    </row>
    <row r="26" spans="1:26" x14ac:dyDescent="0.35">
      <c r="A26" s="18"/>
      <c r="B26" s="18"/>
      <c r="C26" s="18"/>
      <c r="D26" s="18"/>
      <c r="E26" s="18"/>
      <c r="F26" s="18"/>
      <c r="G26" s="18"/>
      <c r="H26" s="18"/>
      <c r="I26" s="18"/>
      <c r="J26" s="18"/>
      <c r="K26" s="18"/>
      <c r="L26" s="18"/>
      <c r="M26" s="18"/>
      <c r="N26" s="18"/>
      <c r="O26" s="18"/>
      <c r="P26" s="18"/>
      <c r="Q26" s="18"/>
      <c r="R26" s="18"/>
      <c r="S26" s="18"/>
      <c r="T26" s="18"/>
      <c r="U26" s="18"/>
      <c r="V26" s="18"/>
      <c r="W26" s="18"/>
      <c r="X26" s="18"/>
      <c r="Y26" s="18"/>
      <c r="Z26" s="18"/>
    </row>
    <row r="27" spans="1:26" x14ac:dyDescent="0.35">
      <c r="A27" s="18"/>
      <c r="B27" s="18"/>
      <c r="C27" s="18"/>
      <c r="D27" s="18"/>
      <c r="E27" s="18"/>
      <c r="F27" s="18"/>
      <c r="G27" s="18"/>
      <c r="H27" s="18"/>
      <c r="I27" s="18"/>
      <c r="J27" s="18"/>
      <c r="K27" s="18"/>
      <c r="L27" s="18"/>
      <c r="M27" s="18"/>
      <c r="N27" s="18"/>
      <c r="O27" s="18"/>
      <c r="P27" s="18"/>
      <c r="Q27" s="18"/>
      <c r="R27" s="18"/>
      <c r="S27" s="18"/>
      <c r="T27" s="18"/>
      <c r="U27" s="18"/>
      <c r="V27" s="18"/>
      <c r="W27" s="18"/>
      <c r="X27" s="18"/>
      <c r="Y27" s="18"/>
      <c r="Z27" s="18"/>
    </row>
    <row r="28" spans="1:26" x14ac:dyDescent="0.35">
      <c r="A28" s="18"/>
      <c r="B28" s="18"/>
      <c r="C28" s="18"/>
      <c r="D28" s="18"/>
      <c r="E28" s="18"/>
      <c r="F28" s="18"/>
      <c r="G28" s="18"/>
      <c r="H28" s="18"/>
      <c r="I28" s="18"/>
      <c r="J28" s="18"/>
      <c r="K28" s="18"/>
      <c r="L28" s="18"/>
      <c r="M28" s="18"/>
      <c r="N28" s="18"/>
      <c r="O28" s="18"/>
      <c r="P28" s="18"/>
      <c r="Q28" s="18"/>
      <c r="R28" s="18"/>
      <c r="S28" s="18"/>
      <c r="T28" s="18"/>
      <c r="U28" s="18"/>
      <c r="V28" s="18"/>
      <c r="W28" s="18"/>
      <c r="X28" s="18"/>
      <c r="Y28" s="18"/>
      <c r="Z28" s="18"/>
    </row>
    <row r="29" spans="1:26" x14ac:dyDescent="0.35">
      <c r="A29" s="18"/>
      <c r="B29" s="18"/>
      <c r="C29" s="18"/>
      <c r="D29" s="18"/>
      <c r="E29" s="18"/>
      <c r="F29" s="18"/>
      <c r="G29" s="18"/>
      <c r="H29" s="18"/>
      <c r="I29" s="18"/>
      <c r="J29" s="18"/>
      <c r="K29" s="18"/>
      <c r="L29" s="18"/>
      <c r="M29" s="18"/>
      <c r="N29" s="18"/>
      <c r="O29" s="18"/>
      <c r="P29" s="18"/>
      <c r="Q29" s="18"/>
      <c r="R29" s="18"/>
      <c r="S29" s="18"/>
      <c r="T29" s="18"/>
      <c r="U29" s="18"/>
      <c r="V29" s="18"/>
      <c r="W29" s="18"/>
      <c r="X29" s="18"/>
      <c r="Y29" s="18"/>
      <c r="Z29" s="18"/>
    </row>
    <row r="30" spans="1:26" x14ac:dyDescent="0.35">
      <c r="A30" s="18"/>
      <c r="B30" s="18"/>
      <c r="C30" s="18"/>
      <c r="D30" s="18"/>
      <c r="E30" s="18"/>
      <c r="F30" s="18"/>
      <c r="G30" s="18"/>
      <c r="H30" s="18"/>
      <c r="I30" s="18"/>
      <c r="J30" s="18"/>
      <c r="K30" s="18"/>
      <c r="L30" s="18"/>
      <c r="M30" s="18"/>
      <c r="N30" s="18"/>
      <c r="O30" s="18"/>
      <c r="P30" s="18"/>
      <c r="Q30" s="18"/>
      <c r="R30" s="18"/>
      <c r="S30" s="18"/>
      <c r="T30" s="18"/>
      <c r="U30" s="18"/>
      <c r="V30" s="18"/>
      <c r="W30" s="18"/>
      <c r="X30" s="18"/>
      <c r="Y30" s="18"/>
      <c r="Z30" s="18"/>
    </row>
    <row r="31" spans="1:26" x14ac:dyDescent="0.35">
      <c r="A31" s="18"/>
      <c r="B31" s="18"/>
      <c r="C31" s="18"/>
      <c r="D31" s="18"/>
      <c r="E31" s="18"/>
      <c r="F31" s="18"/>
      <c r="G31" s="18"/>
      <c r="H31" s="18"/>
      <c r="I31" s="18"/>
      <c r="J31" s="18"/>
      <c r="K31" s="18"/>
      <c r="L31" s="18"/>
      <c r="M31" s="18"/>
      <c r="N31" s="18"/>
      <c r="O31" s="18"/>
      <c r="P31" s="18"/>
      <c r="Q31" s="18"/>
      <c r="R31" s="18"/>
      <c r="S31" s="18"/>
      <c r="T31" s="18"/>
      <c r="U31" s="18"/>
      <c r="V31" s="18"/>
      <c r="W31" s="18"/>
      <c r="X31" s="18"/>
      <c r="Y31" s="18"/>
      <c r="Z31" s="18"/>
    </row>
    <row r="32" spans="1:26" x14ac:dyDescent="0.35">
      <c r="A32" s="18"/>
      <c r="B32" s="18"/>
      <c r="C32" s="18"/>
      <c r="D32" s="18"/>
      <c r="E32" s="18"/>
      <c r="F32" s="18"/>
      <c r="G32" s="18"/>
      <c r="H32" s="18"/>
      <c r="I32" s="18"/>
      <c r="J32" s="18"/>
      <c r="K32" s="18"/>
      <c r="L32" s="18"/>
      <c r="M32" s="18"/>
      <c r="N32" s="18"/>
      <c r="O32" s="18"/>
      <c r="P32" s="18"/>
      <c r="Q32" s="18"/>
      <c r="R32" s="18"/>
      <c r="S32" s="18"/>
      <c r="T32" s="18"/>
      <c r="U32" s="18"/>
      <c r="V32" s="18"/>
      <c r="W32" s="18"/>
      <c r="X32" s="18"/>
      <c r="Y32" s="18"/>
      <c r="Z32" s="18"/>
    </row>
    <row r="33" spans="1:26" x14ac:dyDescent="0.35">
      <c r="A33" s="18"/>
      <c r="B33" s="18"/>
      <c r="C33" s="18"/>
      <c r="D33" s="18"/>
      <c r="E33" s="18"/>
      <c r="F33" s="18"/>
      <c r="G33" s="18"/>
      <c r="H33" s="18"/>
      <c r="I33" s="18"/>
      <c r="J33" s="18"/>
      <c r="K33" s="18"/>
      <c r="L33" s="18"/>
      <c r="M33" s="18"/>
      <c r="N33" s="18"/>
      <c r="O33" s="18"/>
      <c r="P33" s="18"/>
      <c r="Q33" s="18"/>
      <c r="R33" s="18"/>
      <c r="S33" s="18"/>
      <c r="T33" s="18"/>
      <c r="U33" s="18"/>
      <c r="V33" s="18"/>
      <c r="W33" s="18"/>
      <c r="X33" s="18"/>
      <c r="Y33" s="18"/>
      <c r="Z33" s="18"/>
    </row>
    <row r="34" spans="1:26" x14ac:dyDescent="0.35">
      <c r="A34" s="18"/>
      <c r="B34" s="18"/>
      <c r="C34" s="18"/>
      <c r="D34" s="18"/>
      <c r="E34" s="18"/>
      <c r="F34" s="18"/>
      <c r="G34" s="18"/>
      <c r="H34" s="18"/>
      <c r="I34" s="18"/>
      <c r="J34" s="18"/>
      <c r="K34" s="18"/>
      <c r="L34" s="18"/>
      <c r="M34" s="18"/>
      <c r="N34" s="18"/>
      <c r="O34" s="18"/>
      <c r="P34" s="18"/>
      <c r="Q34" s="18"/>
      <c r="R34" s="18"/>
      <c r="S34" s="18"/>
      <c r="T34" s="18"/>
      <c r="U34" s="18"/>
      <c r="V34" s="18"/>
      <c r="W34" s="18"/>
      <c r="X34" s="18"/>
      <c r="Y34" s="18"/>
      <c r="Z34" s="18"/>
    </row>
    <row r="35" spans="1:26" x14ac:dyDescent="0.35">
      <c r="A35" s="18"/>
      <c r="B35" s="18"/>
      <c r="C35" s="18"/>
      <c r="D35" s="18"/>
      <c r="E35" s="18"/>
      <c r="F35" s="18"/>
      <c r="G35" s="18"/>
      <c r="H35" s="18"/>
      <c r="I35" s="18"/>
      <c r="J35" s="18"/>
      <c r="K35" s="18"/>
      <c r="L35" s="18"/>
      <c r="M35" s="18"/>
      <c r="N35" s="18"/>
      <c r="O35" s="18"/>
      <c r="P35" s="18"/>
      <c r="Q35" s="18"/>
      <c r="R35" s="18"/>
      <c r="S35" s="18"/>
      <c r="T35" s="18"/>
      <c r="U35" s="18"/>
      <c r="V35" s="18"/>
      <c r="W35" s="18"/>
      <c r="X35" s="18"/>
      <c r="Y35" s="18"/>
      <c r="Z35" s="18"/>
    </row>
    <row r="36" spans="1:26" x14ac:dyDescent="0.35">
      <c r="A36" s="18"/>
      <c r="B36" s="18"/>
      <c r="C36" s="18"/>
      <c r="D36" s="18"/>
      <c r="E36" s="18"/>
      <c r="F36" s="18"/>
      <c r="G36" s="18"/>
      <c r="H36" s="18"/>
      <c r="I36" s="18"/>
      <c r="J36" s="18"/>
      <c r="K36" s="18"/>
      <c r="L36" s="18"/>
      <c r="M36" s="18"/>
      <c r="N36" s="18"/>
      <c r="O36" s="18"/>
      <c r="P36" s="18"/>
      <c r="Q36" s="18"/>
      <c r="R36" s="18"/>
      <c r="S36" s="18"/>
      <c r="T36" s="18"/>
      <c r="U36" s="18"/>
      <c r="V36" s="18"/>
      <c r="W36" s="18"/>
      <c r="X36" s="18"/>
      <c r="Y36" s="18"/>
      <c r="Z36" s="18"/>
    </row>
    <row r="37" spans="1:26" x14ac:dyDescent="0.35">
      <c r="A37" s="18"/>
      <c r="B37" s="18"/>
      <c r="C37" s="18"/>
      <c r="D37" s="18"/>
      <c r="E37" s="18"/>
      <c r="F37" s="18"/>
      <c r="G37" s="18"/>
      <c r="H37" s="18"/>
      <c r="I37" s="18"/>
      <c r="J37" s="18"/>
      <c r="K37" s="18"/>
      <c r="L37" s="18"/>
      <c r="M37" s="18"/>
      <c r="N37" s="18"/>
      <c r="O37" s="18"/>
      <c r="P37" s="18"/>
      <c r="Q37" s="18"/>
      <c r="R37" s="18"/>
      <c r="S37" s="18"/>
      <c r="T37" s="18"/>
      <c r="U37" s="18"/>
      <c r="V37" s="18"/>
      <c r="W37" s="18"/>
      <c r="X37" s="18"/>
      <c r="Y37" s="18"/>
      <c r="Z37" s="18"/>
    </row>
    <row r="38" spans="1:26" x14ac:dyDescent="0.35">
      <c r="A38" s="18"/>
      <c r="B38" s="18"/>
      <c r="C38" s="18"/>
      <c r="D38" s="18"/>
      <c r="E38" s="18"/>
      <c r="F38" s="18"/>
      <c r="G38" s="18"/>
      <c r="H38" s="18"/>
      <c r="I38" s="18"/>
      <c r="J38" s="18"/>
      <c r="K38" s="18"/>
      <c r="L38" s="18"/>
      <c r="M38" s="18"/>
      <c r="N38" s="18"/>
      <c r="O38" s="18"/>
      <c r="P38" s="18"/>
      <c r="Q38" s="18"/>
      <c r="R38" s="18"/>
      <c r="S38" s="18"/>
      <c r="T38" s="18"/>
      <c r="U38" s="18"/>
      <c r="V38" s="18"/>
      <c r="W38" s="18"/>
      <c r="X38" s="18"/>
      <c r="Y38" s="18"/>
      <c r="Z38" s="18"/>
    </row>
    <row r="39" spans="1:26" x14ac:dyDescent="0.35">
      <c r="A39" s="18"/>
      <c r="B39" s="18"/>
      <c r="C39" s="18"/>
      <c r="D39" s="18"/>
      <c r="E39" s="18"/>
      <c r="F39" s="18"/>
      <c r="G39" s="18"/>
      <c r="H39" s="18"/>
      <c r="I39" s="18"/>
      <c r="J39" s="18"/>
      <c r="K39" s="18"/>
      <c r="L39" s="18"/>
      <c r="M39" s="18"/>
      <c r="N39" s="18"/>
      <c r="O39" s="18"/>
      <c r="P39" s="18"/>
      <c r="Q39" s="18"/>
      <c r="R39" s="18"/>
      <c r="S39" s="18"/>
      <c r="T39" s="18"/>
      <c r="U39" s="18"/>
      <c r="V39" s="18"/>
      <c r="W39" s="18"/>
      <c r="X39" s="18"/>
      <c r="Y39" s="18"/>
      <c r="Z39" s="18"/>
    </row>
    <row r="40" spans="1:26" x14ac:dyDescent="0.35">
      <c r="A40" s="18"/>
      <c r="B40" s="18"/>
      <c r="C40" s="18"/>
      <c r="D40" s="18"/>
      <c r="E40" s="18"/>
      <c r="F40" s="18"/>
      <c r="G40" s="18"/>
      <c r="H40" s="18"/>
      <c r="I40" s="18"/>
      <c r="J40" s="18"/>
      <c r="K40" s="18"/>
      <c r="L40" s="18"/>
      <c r="M40" s="18"/>
      <c r="N40" s="18"/>
      <c r="O40" s="18"/>
      <c r="P40" s="18"/>
      <c r="Q40" s="18"/>
      <c r="R40" s="18"/>
      <c r="S40" s="18"/>
      <c r="T40" s="18"/>
      <c r="U40" s="18"/>
      <c r="V40" s="18"/>
      <c r="W40" s="18"/>
      <c r="X40" s="18"/>
      <c r="Y40" s="18"/>
      <c r="Z40" s="18"/>
    </row>
    <row r="41" spans="1:26" x14ac:dyDescent="0.35">
      <c r="A41" s="18"/>
      <c r="B41" s="18"/>
      <c r="C41" s="18"/>
      <c r="D41" s="18"/>
      <c r="E41" s="18"/>
      <c r="F41" s="18"/>
      <c r="G41" s="18"/>
      <c r="H41" s="18"/>
      <c r="I41" s="18"/>
      <c r="J41" s="18"/>
      <c r="K41" s="18"/>
      <c r="L41" s="18"/>
      <c r="M41" s="18"/>
      <c r="N41" s="18"/>
      <c r="O41" s="18"/>
      <c r="P41" s="18"/>
      <c r="Q41" s="18"/>
      <c r="R41" s="18"/>
      <c r="S41" s="18"/>
      <c r="T41" s="18"/>
      <c r="U41" s="18"/>
      <c r="V41" s="18"/>
      <c r="W41" s="18"/>
      <c r="X41" s="18"/>
      <c r="Y41" s="18"/>
      <c r="Z41" s="18"/>
    </row>
    <row r="42" spans="1:26" x14ac:dyDescent="0.35">
      <c r="A42" s="18"/>
      <c r="B42" s="18"/>
      <c r="C42" s="18"/>
      <c r="D42" s="18"/>
      <c r="E42" s="18"/>
      <c r="F42" s="18"/>
      <c r="G42" s="18"/>
      <c r="H42" s="18"/>
      <c r="I42" s="18"/>
      <c r="J42" s="18"/>
      <c r="K42" s="18"/>
      <c r="L42" s="18"/>
      <c r="M42" s="18"/>
      <c r="N42" s="18"/>
      <c r="O42" s="18"/>
      <c r="P42" s="18"/>
      <c r="Q42" s="18"/>
      <c r="R42" s="18"/>
      <c r="S42" s="18"/>
      <c r="T42" s="18"/>
      <c r="U42" s="18"/>
      <c r="V42" s="18"/>
      <c r="W42" s="18"/>
      <c r="X42" s="18"/>
      <c r="Y42" s="18"/>
      <c r="Z42" s="18"/>
    </row>
    <row r="43" spans="1:26" x14ac:dyDescent="0.35">
      <c r="A43" s="18"/>
      <c r="B43" s="18"/>
      <c r="C43" s="18"/>
      <c r="D43" s="18"/>
      <c r="E43" s="18"/>
      <c r="F43" s="18"/>
      <c r="G43" s="18"/>
      <c r="H43" s="18"/>
      <c r="I43" s="18"/>
      <c r="J43" s="18"/>
      <c r="K43" s="18"/>
      <c r="L43" s="18"/>
      <c r="M43" s="18"/>
      <c r="N43" s="18"/>
      <c r="O43" s="18"/>
      <c r="P43" s="18"/>
      <c r="Q43" s="18"/>
      <c r="R43" s="18"/>
      <c r="S43" s="18"/>
      <c r="T43" s="18"/>
      <c r="U43" s="18"/>
      <c r="V43" s="18"/>
      <c r="W43" s="18"/>
      <c r="X43" s="18"/>
      <c r="Y43" s="18"/>
      <c r="Z43" s="18"/>
    </row>
    <row r="44" spans="1:26" x14ac:dyDescent="0.35">
      <c r="A44" s="18"/>
      <c r="B44" s="18"/>
      <c r="C44" s="18"/>
      <c r="D44" s="18"/>
      <c r="E44" s="18"/>
      <c r="F44" s="18"/>
      <c r="G44" s="18"/>
      <c r="H44" s="18"/>
      <c r="I44" s="18"/>
      <c r="J44" s="18"/>
      <c r="K44" s="18"/>
      <c r="L44" s="18"/>
      <c r="M44" s="18"/>
      <c r="N44" s="18"/>
      <c r="O44" s="18"/>
      <c r="P44" s="18"/>
      <c r="Q44" s="18"/>
      <c r="R44" s="18"/>
      <c r="S44" s="18"/>
      <c r="T44" s="18"/>
      <c r="U44" s="18"/>
      <c r="V44" s="18"/>
      <c r="W44" s="18"/>
      <c r="X44" s="18"/>
      <c r="Y44" s="18"/>
      <c r="Z44" s="18"/>
    </row>
    <row r="45" spans="1:26" x14ac:dyDescent="0.35">
      <c r="A45" s="18"/>
      <c r="B45" s="18"/>
      <c r="C45" s="18"/>
      <c r="D45" s="18"/>
      <c r="E45" s="18"/>
      <c r="F45" s="18"/>
      <c r="G45" s="18"/>
      <c r="H45" s="18"/>
      <c r="I45" s="18"/>
      <c r="J45" s="18"/>
      <c r="K45" s="18"/>
      <c r="L45" s="18"/>
      <c r="M45" s="18"/>
      <c r="N45" s="18"/>
      <c r="O45" s="18"/>
      <c r="P45" s="18"/>
      <c r="Q45" s="18"/>
      <c r="R45" s="18"/>
      <c r="S45" s="18"/>
      <c r="T45" s="18"/>
      <c r="U45" s="18"/>
      <c r="V45" s="18"/>
      <c r="W45" s="18"/>
      <c r="X45" s="18"/>
      <c r="Y45" s="18"/>
      <c r="Z45" s="18"/>
    </row>
    <row r="46" spans="1:26" x14ac:dyDescent="0.35">
      <c r="A46" s="18"/>
      <c r="B46" s="18"/>
      <c r="C46" s="18"/>
      <c r="D46" s="18"/>
      <c r="E46" s="18"/>
      <c r="F46" s="18"/>
      <c r="G46" s="18"/>
      <c r="H46" s="18"/>
      <c r="I46" s="18"/>
      <c r="J46" s="18"/>
      <c r="K46" s="18"/>
      <c r="L46" s="18"/>
      <c r="M46" s="18"/>
      <c r="N46" s="18"/>
      <c r="O46" s="18"/>
      <c r="P46" s="18"/>
      <c r="Q46" s="18"/>
      <c r="R46" s="18"/>
      <c r="S46" s="18"/>
      <c r="T46" s="18"/>
      <c r="U46" s="18"/>
      <c r="V46" s="18"/>
      <c r="W46" s="18"/>
      <c r="X46" s="18"/>
      <c r="Y46" s="18"/>
      <c r="Z46" s="18"/>
    </row>
    <row r="47" spans="1:26" x14ac:dyDescent="0.35">
      <c r="A47" s="18"/>
      <c r="B47" s="18"/>
      <c r="C47" s="18"/>
      <c r="D47" s="18"/>
      <c r="E47" s="18"/>
      <c r="F47" s="18"/>
      <c r="G47" s="18"/>
      <c r="H47" s="18"/>
      <c r="I47" s="18"/>
      <c r="J47" s="18"/>
      <c r="K47" s="18"/>
      <c r="L47" s="18"/>
      <c r="M47" s="18"/>
      <c r="N47" s="18"/>
      <c r="O47" s="18"/>
      <c r="P47" s="18"/>
      <c r="Q47" s="18"/>
      <c r="R47" s="18"/>
      <c r="S47" s="18"/>
      <c r="T47" s="18"/>
      <c r="U47" s="18"/>
      <c r="V47" s="18"/>
      <c r="W47" s="18"/>
      <c r="X47" s="18"/>
      <c r="Y47" s="18"/>
      <c r="Z47" s="18"/>
    </row>
    <row r="48" spans="1:26" x14ac:dyDescent="0.35">
      <c r="A48" s="18"/>
      <c r="B48" s="18"/>
      <c r="C48" s="18"/>
      <c r="D48" s="18"/>
      <c r="E48" s="18"/>
      <c r="F48" s="18"/>
      <c r="G48" s="18"/>
      <c r="H48" s="18"/>
      <c r="I48" s="18"/>
      <c r="J48" s="18"/>
      <c r="K48" s="18"/>
      <c r="L48" s="18"/>
      <c r="M48" s="18"/>
      <c r="N48" s="18"/>
      <c r="O48" s="18"/>
      <c r="P48" s="18"/>
      <c r="Q48" s="18"/>
      <c r="R48" s="18"/>
      <c r="S48" s="18"/>
      <c r="T48" s="18"/>
      <c r="U48" s="18"/>
      <c r="V48" s="18"/>
      <c r="W48" s="18"/>
      <c r="X48" s="18"/>
      <c r="Y48" s="18"/>
      <c r="Z48" s="18"/>
    </row>
    <row r="49" spans="1:26" x14ac:dyDescent="0.35">
      <c r="A49" s="18"/>
      <c r="B49" s="18"/>
      <c r="C49" s="18"/>
      <c r="D49" s="18"/>
      <c r="E49" s="18"/>
      <c r="F49" s="18"/>
      <c r="G49" s="18"/>
      <c r="H49" s="18"/>
      <c r="I49" s="18"/>
      <c r="J49" s="18"/>
      <c r="K49" s="18"/>
      <c r="L49" s="18"/>
      <c r="M49" s="18"/>
      <c r="N49" s="18"/>
      <c r="O49" s="18"/>
      <c r="P49" s="18"/>
      <c r="Q49" s="18"/>
      <c r="R49" s="18"/>
      <c r="S49" s="18"/>
      <c r="T49" s="18"/>
      <c r="U49" s="18"/>
      <c r="V49" s="18"/>
      <c r="W49" s="18"/>
      <c r="X49" s="18"/>
      <c r="Y49" s="18"/>
      <c r="Z49" s="18"/>
    </row>
    <row r="50" spans="1:26" x14ac:dyDescent="0.35">
      <c r="A50" s="18"/>
      <c r="B50" s="18"/>
      <c r="C50" s="18"/>
      <c r="D50" s="18"/>
      <c r="E50" s="18"/>
      <c r="F50" s="18"/>
      <c r="G50" s="18"/>
      <c r="H50" s="18"/>
      <c r="I50" s="18"/>
      <c r="J50" s="18"/>
      <c r="K50" s="18"/>
      <c r="L50" s="18"/>
      <c r="M50" s="18"/>
      <c r="N50" s="18"/>
      <c r="O50" s="18"/>
      <c r="P50" s="18"/>
      <c r="Q50" s="18"/>
      <c r="R50" s="18"/>
      <c r="S50" s="18"/>
      <c r="T50" s="18"/>
      <c r="U50" s="18"/>
      <c r="V50" s="18"/>
      <c r="W50" s="18"/>
      <c r="X50" s="18"/>
      <c r="Y50" s="18"/>
      <c r="Z50" s="18"/>
    </row>
    <row r="51" spans="1:26" x14ac:dyDescent="0.35">
      <c r="A51" s="18"/>
      <c r="B51" s="18"/>
      <c r="C51" s="18"/>
      <c r="D51" s="18"/>
      <c r="E51" s="18"/>
      <c r="F51" s="18"/>
      <c r="G51" s="18"/>
      <c r="H51" s="18"/>
      <c r="I51" s="18"/>
      <c r="J51" s="18"/>
      <c r="K51" s="18"/>
      <c r="L51" s="18"/>
      <c r="M51" s="18"/>
      <c r="N51" s="18"/>
      <c r="O51" s="18"/>
      <c r="P51" s="18"/>
      <c r="Q51" s="18"/>
      <c r="R51" s="18"/>
      <c r="S51" s="18"/>
      <c r="T51" s="18"/>
      <c r="U51" s="18"/>
      <c r="V51" s="18"/>
      <c r="W51" s="18"/>
      <c r="X51" s="18"/>
      <c r="Y51" s="18"/>
      <c r="Z51" s="18"/>
    </row>
    <row r="52" spans="1:26" x14ac:dyDescent="0.35">
      <c r="A52" s="18"/>
      <c r="B52" s="18"/>
      <c r="C52" s="18"/>
      <c r="D52" s="18"/>
      <c r="E52" s="18"/>
      <c r="F52" s="18"/>
      <c r="G52" s="18"/>
      <c r="H52" s="18"/>
      <c r="I52" s="18"/>
      <c r="J52" s="18"/>
      <c r="K52" s="18"/>
      <c r="L52" s="18"/>
      <c r="M52" s="18"/>
      <c r="N52" s="18"/>
      <c r="O52" s="18"/>
      <c r="P52" s="18"/>
      <c r="Q52" s="18"/>
      <c r="R52" s="18"/>
      <c r="S52" s="18"/>
      <c r="T52" s="18"/>
      <c r="U52" s="18"/>
      <c r="V52" s="18"/>
      <c r="W52" s="18"/>
      <c r="X52" s="18"/>
      <c r="Y52" s="18"/>
      <c r="Z52" s="18"/>
    </row>
    <row r="53" spans="1:26" x14ac:dyDescent="0.35">
      <c r="A53" s="18"/>
      <c r="B53" s="18"/>
      <c r="C53" s="18"/>
      <c r="D53" s="18"/>
      <c r="E53" s="18"/>
      <c r="F53" s="18"/>
      <c r="G53" s="18"/>
      <c r="H53" s="18"/>
      <c r="I53" s="18"/>
      <c r="J53" s="18"/>
      <c r="K53" s="18"/>
      <c r="L53" s="18"/>
      <c r="M53" s="18"/>
      <c r="N53" s="18"/>
      <c r="O53" s="18"/>
      <c r="P53" s="18"/>
      <c r="Q53" s="18"/>
      <c r="R53" s="18"/>
      <c r="S53" s="18"/>
      <c r="T53" s="18"/>
      <c r="U53" s="18"/>
      <c r="V53" s="18"/>
      <c r="W53" s="18"/>
      <c r="X53" s="18"/>
      <c r="Y53" s="18"/>
      <c r="Z53" s="18"/>
    </row>
    <row r="54" spans="1:26" x14ac:dyDescent="0.35">
      <c r="A54" s="18"/>
      <c r="B54" s="18"/>
      <c r="C54" s="18"/>
      <c r="D54" s="18"/>
      <c r="E54" s="18"/>
      <c r="F54" s="18"/>
      <c r="G54" s="18"/>
      <c r="H54" s="18"/>
      <c r="I54" s="18"/>
      <c r="J54" s="18"/>
      <c r="K54" s="18"/>
      <c r="L54" s="18"/>
      <c r="M54" s="18"/>
      <c r="N54" s="18"/>
      <c r="O54" s="18"/>
      <c r="P54" s="18"/>
      <c r="Q54" s="18"/>
      <c r="R54" s="18"/>
      <c r="S54" s="18"/>
      <c r="T54" s="18"/>
      <c r="U54" s="18"/>
      <c r="V54" s="18"/>
      <c r="W54" s="18"/>
      <c r="X54" s="18"/>
      <c r="Y54" s="18"/>
      <c r="Z54" s="18"/>
    </row>
    <row r="55" spans="1:26" x14ac:dyDescent="0.35">
      <c r="A55" s="18"/>
      <c r="B55" s="18"/>
      <c r="C55" s="18"/>
      <c r="D55" s="18"/>
      <c r="E55" s="18"/>
      <c r="F55" s="18"/>
      <c r="G55" s="18"/>
      <c r="H55" s="18"/>
      <c r="I55" s="18"/>
      <c r="J55" s="18"/>
      <c r="K55" s="18"/>
      <c r="L55" s="18"/>
      <c r="M55" s="18"/>
      <c r="N55" s="18"/>
      <c r="O55" s="18"/>
      <c r="P55" s="18"/>
      <c r="Q55" s="18"/>
      <c r="R55" s="18"/>
      <c r="S55" s="18"/>
      <c r="T55" s="18"/>
      <c r="U55" s="18"/>
      <c r="V55" s="18"/>
      <c r="W55" s="18"/>
      <c r="X55" s="18"/>
      <c r="Y55" s="18"/>
      <c r="Z55" s="18"/>
    </row>
    <row r="56" spans="1:26" x14ac:dyDescent="0.35">
      <c r="A56" s="18"/>
      <c r="B56" s="18"/>
      <c r="C56" s="18"/>
      <c r="D56" s="18"/>
      <c r="E56" s="18"/>
      <c r="F56" s="18"/>
      <c r="G56" s="18"/>
      <c r="H56" s="18"/>
      <c r="I56" s="18"/>
      <c r="J56" s="18"/>
      <c r="K56" s="18"/>
      <c r="L56" s="18"/>
      <c r="M56" s="18"/>
      <c r="N56" s="18"/>
      <c r="O56" s="18"/>
      <c r="P56" s="18"/>
      <c r="Q56" s="18"/>
      <c r="R56" s="18"/>
      <c r="S56" s="18"/>
      <c r="T56" s="18"/>
      <c r="U56" s="18"/>
      <c r="V56" s="18"/>
      <c r="W56" s="18"/>
      <c r="X56" s="18"/>
      <c r="Y56" s="18"/>
      <c r="Z56" s="18"/>
    </row>
    <row r="57" spans="1:26" x14ac:dyDescent="0.35">
      <c r="A57" s="18"/>
      <c r="B57" s="18"/>
      <c r="C57" s="18"/>
      <c r="D57" s="18"/>
      <c r="E57" s="18"/>
      <c r="F57" s="18"/>
      <c r="G57" s="18"/>
      <c r="H57" s="18"/>
      <c r="I57" s="18"/>
      <c r="J57" s="18"/>
      <c r="K57" s="18"/>
      <c r="L57" s="18"/>
      <c r="M57" s="18"/>
      <c r="N57" s="18"/>
      <c r="O57" s="18"/>
      <c r="P57" s="18"/>
      <c r="Q57" s="18"/>
      <c r="R57" s="18"/>
      <c r="S57" s="18"/>
      <c r="T57" s="18"/>
      <c r="U57" s="18"/>
      <c r="V57" s="18"/>
      <c r="W57" s="18"/>
      <c r="X57" s="18"/>
      <c r="Y57" s="18"/>
      <c r="Z57" s="18"/>
    </row>
    <row r="58" spans="1:26" x14ac:dyDescent="0.35">
      <c r="A58" s="18"/>
      <c r="B58" s="18"/>
      <c r="C58" s="18"/>
      <c r="D58" s="18"/>
      <c r="E58" s="18"/>
      <c r="F58" s="18"/>
      <c r="G58" s="18"/>
      <c r="H58" s="18"/>
      <c r="I58" s="18"/>
      <c r="J58" s="18"/>
      <c r="K58" s="18"/>
      <c r="L58" s="18"/>
      <c r="M58" s="18"/>
      <c r="N58" s="18"/>
      <c r="O58" s="18"/>
      <c r="P58" s="18"/>
      <c r="Q58" s="18"/>
      <c r="R58" s="18"/>
      <c r="S58" s="18"/>
      <c r="T58" s="18"/>
      <c r="U58" s="18"/>
      <c r="V58" s="18"/>
      <c r="W58" s="18"/>
      <c r="X58" s="18"/>
      <c r="Y58" s="18"/>
      <c r="Z58" s="18"/>
    </row>
    <row r="59" spans="1:26" x14ac:dyDescent="0.35">
      <c r="A59" s="18"/>
      <c r="B59" s="18"/>
      <c r="C59" s="18"/>
      <c r="D59" s="18"/>
      <c r="E59" s="18"/>
      <c r="F59" s="18"/>
      <c r="G59" s="18"/>
      <c r="H59" s="18"/>
      <c r="I59" s="18"/>
      <c r="J59" s="18"/>
      <c r="K59" s="18"/>
      <c r="L59" s="18"/>
      <c r="M59" s="18"/>
      <c r="N59" s="18"/>
      <c r="O59" s="18"/>
      <c r="P59" s="18"/>
      <c r="Q59" s="18"/>
      <c r="R59" s="18"/>
      <c r="S59" s="18"/>
      <c r="T59" s="18"/>
      <c r="U59" s="18"/>
      <c r="V59" s="18"/>
      <c r="W59" s="18"/>
      <c r="X59" s="18"/>
      <c r="Y59" s="18"/>
      <c r="Z59" s="18"/>
    </row>
    <row r="60" spans="1:26" x14ac:dyDescent="0.35">
      <c r="A60" s="18"/>
      <c r="B60" s="18"/>
      <c r="C60" s="18"/>
      <c r="D60" s="18"/>
      <c r="E60" s="18"/>
      <c r="F60" s="18"/>
      <c r="G60" s="18"/>
      <c r="H60" s="18"/>
      <c r="I60" s="18"/>
      <c r="J60" s="18"/>
      <c r="K60" s="18"/>
      <c r="L60" s="18"/>
      <c r="M60" s="18"/>
      <c r="N60" s="18"/>
      <c r="O60" s="18"/>
      <c r="P60" s="18"/>
      <c r="Q60" s="18"/>
      <c r="R60" s="18"/>
      <c r="S60" s="18"/>
      <c r="T60" s="18"/>
      <c r="U60" s="18"/>
      <c r="V60" s="18"/>
      <c r="W60" s="18"/>
      <c r="X60" s="18"/>
      <c r="Y60" s="18"/>
      <c r="Z60" s="18"/>
    </row>
    <row r="61" spans="1:26" x14ac:dyDescent="0.35">
      <c r="A61" s="18"/>
      <c r="B61" s="18"/>
      <c r="C61" s="18"/>
      <c r="D61" s="18"/>
      <c r="E61" s="18"/>
      <c r="F61" s="18"/>
      <c r="G61" s="18"/>
      <c r="H61" s="18"/>
      <c r="I61" s="18"/>
      <c r="J61" s="18"/>
      <c r="K61" s="18"/>
      <c r="L61" s="18"/>
      <c r="M61" s="18"/>
      <c r="N61" s="18"/>
      <c r="O61" s="18"/>
      <c r="P61" s="18"/>
      <c r="Q61" s="18"/>
      <c r="R61" s="18"/>
      <c r="S61" s="18"/>
      <c r="T61" s="18"/>
      <c r="U61" s="18"/>
      <c r="V61" s="18"/>
      <c r="W61" s="18"/>
      <c r="X61" s="18"/>
      <c r="Y61" s="18"/>
      <c r="Z61" s="18"/>
    </row>
    <row r="62" spans="1:26" x14ac:dyDescent="0.35">
      <c r="A62" s="18"/>
      <c r="B62" s="18"/>
      <c r="C62" s="18"/>
      <c r="D62" s="18"/>
      <c r="E62" s="18"/>
      <c r="F62" s="18"/>
      <c r="G62" s="18"/>
      <c r="H62" s="18"/>
      <c r="I62" s="18"/>
      <c r="J62" s="18"/>
      <c r="K62" s="18"/>
      <c r="L62" s="18"/>
      <c r="M62" s="18"/>
      <c r="N62" s="18"/>
      <c r="O62" s="18"/>
      <c r="P62" s="18"/>
      <c r="Q62" s="18"/>
      <c r="R62" s="18"/>
      <c r="S62" s="18"/>
      <c r="T62" s="18"/>
      <c r="U62" s="18"/>
      <c r="V62" s="18"/>
      <c r="W62" s="18"/>
      <c r="X62" s="18"/>
      <c r="Y62" s="18"/>
      <c r="Z62" s="18"/>
    </row>
    <row r="63" spans="1:26" x14ac:dyDescent="0.35">
      <c r="A63" s="18"/>
      <c r="B63" s="18"/>
      <c r="C63" s="18"/>
      <c r="D63" s="18"/>
      <c r="E63" s="18"/>
      <c r="F63" s="18"/>
      <c r="G63" s="18"/>
      <c r="H63" s="18"/>
      <c r="I63" s="18"/>
      <c r="J63" s="18"/>
      <c r="K63" s="18"/>
      <c r="L63" s="18"/>
      <c r="M63" s="18"/>
      <c r="N63" s="18"/>
      <c r="O63" s="18"/>
      <c r="P63" s="18"/>
      <c r="Q63" s="18"/>
      <c r="R63" s="18"/>
      <c r="S63" s="18"/>
      <c r="T63" s="18"/>
      <c r="U63" s="18"/>
      <c r="V63" s="18"/>
      <c r="W63" s="18"/>
      <c r="X63" s="18"/>
      <c r="Y63" s="18"/>
      <c r="Z63" s="18"/>
    </row>
    <row r="64" spans="1:26" x14ac:dyDescent="0.35">
      <c r="A64" s="18"/>
      <c r="B64" s="18"/>
      <c r="C64" s="18"/>
      <c r="D64" s="18"/>
      <c r="E64" s="18"/>
      <c r="F64" s="18"/>
      <c r="G64" s="18"/>
      <c r="H64" s="18"/>
      <c r="I64" s="18"/>
      <c r="J64" s="18"/>
      <c r="K64" s="18"/>
      <c r="L64" s="18"/>
      <c r="M64" s="18"/>
      <c r="N64" s="18"/>
      <c r="O64" s="18"/>
      <c r="P64" s="18"/>
      <c r="Q64" s="18"/>
      <c r="R64" s="18"/>
      <c r="S64" s="18"/>
      <c r="T64" s="18"/>
      <c r="U64" s="18"/>
      <c r="V64" s="18"/>
      <c r="W64" s="18"/>
      <c r="X64" s="18"/>
      <c r="Y64" s="18"/>
      <c r="Z64" s="18"/>
    </row>
    <row r="65" spans="1:26" x14ac:dyDescent="0.35">
      <c r="A65" s="18"/>
      <c r="B65" s="18"/>
      <c r="C65" s="18"/>
      <c r="D65" s="18"/>
      <c r="E65" s="18"/>
      <c r="F65" s="18"/>
      <c r="G65" s="18"/>
      <c r="H65" s="18"/>
      <c r="I65" s="18"/>
      <c r="J65" s="18"/>
      <c r="K65" s="18"/>
      <c r="L65" s="18"/>
      <c r="M65" s="18"/>
      <c r="N65" s="18"/>
      <c r="O65" s="18"/>
      <c r="P65" s="18"/>
      <c r="Q65" s="18"/>
      <c r="R65" s="18"/>
      <c r="S65" s="18"/>
      <c r="T65" s="18"/>
      <c r="U65" s="18"/>
      <c r="V65" s="18"/>
      <c r="W65" s="18"/>
      <c r="X65" s="18"/>
      <c r="Y65" s="18"/>
      <c r="Z65" s="18"/>
    </row>
    <row r="66" spans="1:26" x14ac:dyDescent="0.35">
      <c r="A66" s="18"/>
      <c r="B66" s="18"/>
      <c r="C66" s="18"/>
      <c r="D66" s="18"/>
      <c r="E66" s="18"/>
      <c r="F66" s="18"/>
      <c r="G66" s="18"/>
      <c r="H66" s="18"/>
      <c r="I66" s="18"/>
      <c r="J66" s="18"/>
      <c r="K66" s="18"/>
      <c r="L66" s="18"/>
      <c r="M66" s="18"/>
      <c r="N66" s="18"/>
      <c r="O66" s="18"/>
      <c r="P66" s="18"/>
      <c r="Q66" s="18"/>
      <c r="R66" s="18"/>
      <c r="S66" s="18"/>
      <c r="T66" s="18"/>
      <c r="U66" s="18"/>
      <c r="V66" s="18"/>
      <c r="W66" s="18"/>
      <c r="X66" s="18"/>
      <c r="Y66" s="18"/>
      <c r="Z66" s="18"/>
    </row>
    <row r="67" spans="1:26" x14ac:dyDescent="0.35">
      <c r="A67" s="18"/>
      <c r="B67" s="18"/>
      <c r="C67" s="18"/>
      <c r="D67" s="18"/>
      <c r="E67" s="18"/>
      <c r="F67" s="18"/>
      <c r="G67" s="18"/>
      <c r="H67" s="18"/>
      <c r="I67" s="18"/>
      <c r="J67" s="18"/>
      <c r="K67" s="18"/>
      <c r="L67" s="18"/>
      <c r="M67" s="18"/>
      <c r="N67" s="18"/>
      <c r="O67" s="18"/>
      <c r="P67" s="18"/>
      <c r="Q67" s="18"/>
      <c r="R67" s="18"/>
      <c r="S67" s="18"/>
      <c r="T67" s="18"/>
      <c r="U67" s="18"/>
      <c r="V67" s="18"/>
      <c r="W67" s="18"/>
      <c r="X67" s="18"/>
      <c r="Y67" s="18"/>
      <c r="Z67" s="18"/>
    </row>
    <row r="68" spans="1:26" x14ac:dyDescent="0.35">
      <c r="A68" s="18"/>
      <c r="B68" s="18"/>
      <c r="C68" s="18"/>
      <c r="D68" s="18"/>
      <c r="E68" s="18"/>
      <c r="F68" s="18"/>
      <c r="G68" s="18"/>
      <c r="H68" s="18"/>
      <c r="I68" s="18"/>
      <c r="J68" s="18"/>
      <c r="K68" s="18"/>
      <c r="L68" s="18"/>
      <c r="M68" s="18"/>
      <c r="N68" s="18"/>
      <c r="O68" s="18"/>
      <c r="P68" s="18"/>
      <c r="Q68" s="18"/>
      <c r="R68" s="18"/>
      <c r="S68" s="18"/>
      <c r="T68" s="18"/>
      <c r="U68" s="18"/>
      <c r="V68" s="18"/>
      <c r="W68" s="18"/>
      <c r="X68" s="18"/>
      <c r="Y68" s="18"/>
      <c r="Z68" s="18"/>
    </row>
    <row r="69" spans="1:26" x14ac:dyDescent="0.35">
      <c r="A69" s="18"/>
      <c r="B69" s="18"/>
      <c r="C69" s="18"/>
      <c r="D69" s="18"/>
      <c r="E69" s="18"/>
      <c r="F69" s="18"/>
      <c r="G69" s="18"/>
      <c r="H69" s="18"/>
      <c r="I69" s="18"/>
      <c r="J69" s="18"/>
      <c r="K69" s="18"/>
      <c r="L69" s="18"/>
      <c r="M69" s="18"/>
      <c r="N69" s="18"/>
      <c r="O69" s="18"/>
      <c r="P69" s="18"/>
      <c r="Q69" s="18"/>
      <c r="R69" s="18"/>
      <c r="S69" s="18"/>
      <c r="T69" s="18"/>
      <c r="U69" s="18"/>
      <c r="V69" s="18"/>
      <c r="W69" s="18"/>
      <c r="X69" s="18"/>
      <c r="Y69" s="18"/>
      <c r="Z69" s="18"/>
    </row>
    <row r="70" spans="1:26" x14ac:dyDescent="0.35">
      <c r="A70" s="18"/>
      <c r="B70" s="18"/>
      <c r="C70" s="18"/>
      <c r="D70" s="18"/>
      <c r="E70" s="18"/>
      <c r="F70" s="18"/>
      <c r="G70" s="18"/>
      <c r="H70" s="18"/>
      <c r="I70" s="18"/>
      <c r="J70" s="18"/>
      <c r="K70" s="18"/>
      <c r="L70" s="18"/>
      <c r="M70" s="18"/>
      <c r="N70" s="18"/>
      <c r="O70" s="18"/>
      <c r="P70" s="18"/>
      <c r="Q70" s="18"/>
      <c r="R70" s="18"/>
      <c r="S70" s="18"/>
      <c r="T70" s="18"/>
      <c r="U70" s="18"/>
      <c r="V70" s="18"/>
      <c r="W70" s="18"/>
      <c r="X70" s="18"/>
      <c r="Y70" s="18"/>
      <c r="Z70" s="18"/>
    </row>
    <row r="71" spans="1:26" x14ac:dyDescent="0.35">
      <c r="A71" s="18"/>
      <c r="B71" s="18"/>
      <c r="C71" s="18"/>
      <c r="D71" s="18"/>
      <c r="E71" s="18"/>
      <c r="F71" s="18"/>
      <c r="G71" s="18"/>
      <c r="H71" s="18"/>
      <c r="I71" s="18"/>
      <c r="J71" s="18"/>
      <c r="K71" s="18"/>
      <c r="L71" s="18"/>
      <c r="M71" s="18"/>
      <c r="N71" s="18"/>
      <c r="O71" s="18"/>
      <c r="P71" s="18"/>
      <c r="Q71" s="18"/>
      <c r="R71" s="18"/>
      <c r="S71" s="18"/>
      <c r="T71" s="18"/>
      <c r="U71" s="18"/>
      <c r="V71" s="18"/>
      <c r="W71" s="18"/>
      <c r="X71" s="18"/>
      <c r="Y71" s="18"/>
      <c r="Z71" s="18"/>
    </row>
    <row r="72" spans="1:26" x14ac:dyDescent="0.35">
      <c r="A72" s="18"/>
      <c r="B72" s="18"/>
      <c r="C72" s="18"/>
      <c r="D72" s="18"/>
      <c r="E72" s="18"/>
      <c r="F72" s="18"/>
      <c r="G72" s="18"/>
      <c r="H72" s="18"/>
      <c r="I72" s="18"/>
      <c r="J72" s="18"/>
      <c r="K72" s="18"/>
      <c r="L72" s="18"/>
      <c r="M72" s="18"/>
      <c r="N72" s="18"/>
      <c r="O72" s="18"/>
      <c r="P72" s="18"/>
      <c r="Q72" s="18"/>
      <c r="R72" s="18"/>
      <c r="S72" s="18"/>
      <c r="T72" s="18"/>
      <c r="U72" s="18"/>
      <c r="V72" s="18"/>
      <c r="W72" s="18"/>
      <c r="X72" s="18"/>
      <c r="Y72" s="18"/>
      <c r="Z72" s="18"/>
    </row>
    <row r="73" spans="1:26" x14ac:dyDescent="0.35">
      <c r="A73" s="18"/>
      <c r="B73" s="18"/>
      <c r="C73" s="18"/>
      <c r="D73" s="18"/>
      <c r="E73" s="18"/>
      <c r="F73" s="18"/>
      <c r="G73" s="18"/>
      <c r="H73" s="18"/>
      <c r="I73" s="18"/>
      <c r="J73" s="18"/>
      <c r="K73" s="18"/>
      <c r="L73" s="18"/>
      <c r="M73" s="18"/>
      <c r="N73" s="18"/>
      <c r="O73" s="18"/>
      <c r="P73" s="18"/>
      <c r="Q73" s="18"/>
      <c r="R73" s="18"/>
      <c r="S73" s="18"/>
      <c r="T73" s="18"/>
      <c r="U73" s="18"/>
      <c r="V73" s="18"/>
      <c r="W73" s="18"/>
      <c r="X73" s="18"/>
      <c r="Y73" s="18"/>
      <c r="Z73" s="18"/>
    </row>
    <row r="74" spans="1:26" x14ac:dyDescent="0.35">
      <c r="A74" s="18"/>
      <c r="B74" s="18"/>
      <c r="C74" s="18"/>
      <c r="D74" s="18"/>
      <c r="E74" s="18"/>
      <c r="F74" s="18"/>
      <c r="G74" s="18"/>
      <c r="H74" s="18"/>
      <c r="I74" s="18"/>
      <c r="J74" s="18"/>
      <c r="K74" s="18"/>
      <c r="L74" s="18"/>
      <c r="M74" s="18"/>
      <c r="N74" s="18"/>
      <c r="O74" s="18"/>
      <c r="P74" s="18"/>
      <c r="Q74" s="18"/>
      <c r="R74" s="18"/>
      <c r="S74" s="18"/>
      <c r="T74" s="18"/>
      <c r="U74" s="18"/>
      <c r="V74" s="18"/>
      <c r="W74" s="18"/>
      <c r="X74" s="18"/>
      <c r="Y74" s="18"/>
      <c r="Z74" s="18"/>
    </row>
    <row r="75" spans="1:26" x14ac:dyDescent="0.35">
      <c r="A75" s="18"/>
      <c r="B75" s="18"/>
      <c r="C75" s="18"/>
      <c r="D75" s="18"/>
      <c r="E75" s="18"/>
      <c r="F75" s="18"/>
      <c r="G75" s="18"/>
      <c r="H75" s="18"/>
      <c r="I75" s="18"/>
      <c r="J75" s="18"/>
      <c r="K75" s="18"/>
      <c r="L75" s="18"/>
      <c r="M75" s="18"/>
      <c r="N75" s="18"/>
      <c r="O75" s="18"/>
      <c r="P75" s="18"/>
      <c r="Q75" s="18"/>
      <c r="R75" s="18"/>
      <c r="S75" s="18"/>
      <c r="T75" s="18"/>
      <c r="U75" s="18"/>
      <c r="V75" s="18"/>
      <c r="W75" s="18"/>
      <c r="X75" s="18"/>
      <c r="Y75" s="18"/>
      <c r="Z75" s="18"/>
    </row>
    <row r="76" spans="1:26" x14ac:dyDescent="0.35">
      <c r="A76" s="18"/>
      <c r="B76" s="18"/>
      <c r="C76" s="18"/>
      <c r="D76" s="18"/>
      <c r="E76" s="18"/>
      <c r="F76" s="18"/>
      <c r="G76" s="18"/>
      <c r="H76" s="18"/>
      <c r="I76" s="18"/>
      <c r="J76" s="18"/>
      <c r="K76" s="18"/>
      <c r="L76" s="18"/>
      <c r="M76" s="18"/>
      <c r="N76" s="18"/>
      <c r="O76" s="18"/>
      <c r="P76" s="18"/>
      <c r="Q76" s="18"/>
      <c r="R76" s="18"/>
      <c r="S76" s="18"/>
      <c r="T76" s="18"/>
      <c r="U76" s="18"/>
      <c r="V76" s="18"/>
      <c r="W76" s="18"/>
      <c r="X76" s="18"/>
      <c r="Y76" s="18"/>
      <c r="Z76" s="18"/>
    </row>
    <row r="77" spans="1:26" x14ac:dyDescent="0.35">
      <c r="A77" s="18"/>
      <c r="B77" s="18"/>
      <c r="C77" s="18"/>
      <c r="D77" s="18"/>
      <c r="E77" s="18"/>
      <c r="F77" s="18"/>
      <c r="G77" s="18"/>
      <c r="H77" s="18"/>
      <c r="I77" s="18"/>
      <c r="J77" s="18"/>
      <c r="K77" s="18"/>
      <c r="L77" s="18"/>
      <c r="M77" s="18"/>
      <c r="N77" s="18"/>
      <c r="O77" s="18"/>
      <c r="P77" s="18"/>
      <c r="Q77" s="18"/>
      <c r="R77" s="18"/>
      <c r="S77" s="18"/>
      <c r="T77" s="18"/>
      <c r="U77" s="18"/>
      <c r="V77" s="18"/>
      <c r="W77" s="18"/>
      <c r="X77" s="18"/>
      <c r="Y77" s="18"/>
      <c r="Z77" s="18"/>
    </row>
    <row r="78" spans="1:26" x14ac:dyDescent="0.35">
      <c r="A78" s="18"/>
      <c r="B78" s="18"/>
      <c r="C78" s="18"/>
      <c r="D78" s="18"/>
      <c r="E78" s="18"/>
      <c r="F78" s="18"/>
      <c r="G78" s="18"/>
      <c r="H78" s="18"/>
      <c r="I78" s="18"/>
      <c r="J78" s="18"/>
      <c r="K78" s="18"/>
      <c r="L78" s="18"/>
      <c r="M78" s="18"/>
      <c r="N78" s="18"/>
      <c r="O78" s="18"/>
      <c r="P78" s="18"/>
      <c r="Q78" s="18"/>
      <c r="R78" s="18"/>
      <c r="S78" s="18"/>
      <c r="T78" s="18"/>
      <c r="U78" s="18"/>
      <c r="V78" s="18"/>
      <c r="W78" s="18"/>
      <c r="X78" s="18"/>
      <c r="Y78" s="18"/>
      <c r="Z78" s="18"/>
    </row>
    <row r="79" spans="1:26" x14ac:dyDescent="0.35">
      <c r="A79" s="18"/>
      <c r="B79" s="18"/>
      <c r="C79" s="18"/>
      <c r="D79" s="18"/>
      <c r="E79" s="18"/>
      <c r="F79" s="18"/>
      <c r="G79" s="18"/>
      <c r="H79" s="18"/>
      <c r="I79" s="18"/>
      <c r="J79" s="18"/>
      <c r="K79" s="18"/>
      <c r="L79" s="18"/>
      <c r="M79" s="18"/>
      <c r="N79" s="18"/>
      <c r="O79" s="18"/>
      <c r="P79" s="18"/>
      <c r="Q79" s="18"/>
      <c r="R79" s="18"/>
      <c r="S79" s="18"/>
      <c r="T79" s="18"/>
      <c r="U79" s="18"/>
      <c r="V79" s="18"/>
      <c r="W79" s="18"/>
      <c r="X79" s="18"/>
      <c r="Y79" s="18"/>
      <c r="Z79" s="18"/>
    </row>
    <row r="80" spans="1:26" x14ac:dyDescent="0.35">
      <c r="A80" s="18"/>
      <c r="B80" s="18"/>
      <c r="C80" s="18"/>
      <c r="D80" s="18"/>
      <c r="E80" s="18"/>
      <c r="F80" s="18"/>
      <c r="G80" s="18"/>
      <c r="H80" s="18"/>
      <c r="I80" s="18"/>
      <c r="J80" s="18"/>
      <c r="K80" s="18"/>
      <c r="L80" s="18"/>
      <c r="M80" s="18"/>
      <c r="N80" s="18"/>
      <c r="O80" s="18"/>
      <c r="P80" s="18"/>
      <c r="Q80" s="18"/>
      <c r="R80" s="18"/>
      <c r="S80" s="18"/>
      <c r="T80" s="18"/>
      <c r="U80" s="18"/>
      <c r="V80" s="18"/>
      <c r="W80" s="18"/>
      <c r="X80" s="18"/>
      <c r="Y80" s="18"/>
      <c r="Z80" s="18"/>
    </row>
    <row r="81" spans="1:26" x14ac:dyDescent="0.35">
      <c r="A81" s="18"/>
      <c r="B81" s="18"/>
      <c r="C81" s="18"/>
      <c r="D81" s="18"/>
      <c r="E81" s="18"/>
      <c r="F81" s="18"/>
      <c r="G81" s="18"/>
      <c r="H81" s="18"/>
      <c r="I81" s="18"/>
      <c r="J81" s="18"/>
      <c r="K81" s="18"/>
      <c r="L81" s="18"/>
      <c r="M81" s="18"/>
      <c r="N81" s="18"/>
      <c r="O81" s="18"/>
      <c r="P81" s="18"/>
      <c r="Q81" s="18"/>
      <c r="R81" s="18"/>
      <c r="S81" s="18"/>
      <c r="T81" s="18"/>
      <c r="U81" s="18"/>
      <c r="V81" s="18"/>
      <c r="W81" s="18"/>
      <c r="X81" s="18"/>
      <c r="Y81" s="18"/>
      <c r="Z81" s="18"/>
    </row>
    <row r="82" spans="1:26" x14ac:dyDescent="0.35">
      <c r="A82" s="18"/>
      <c r="B82" s="18"/>
      <c r="C82" s="18"/>
      <c r="D82" s="18"/>
      <c r="E82" s="18"/>
      <c r="F82" s="18"/>
      <c r="G82" s="18"/>
      <c r="H82" s="18"/>
      <c r="I82" s="18"/>
      <c r="J82" s="18"/>
      <c r="K82" s="18"/>
      <c r="L82" s="18"/>
      <c r="M82" s="18"/>
      <c r="N82" s="18"/>
      <c r="O82" s="18"/>
      <c r="P82" s="18"/>
      <c r="Q82" s="18"/>
      <c r="R82" s="18"/>
      <c r="S82" s="18"/>
      <c r="T82" s="18"/>
      <c r="U82" s="18"/>
      <c r="V82" s="18"/>
      <c r="W82" s="18"/>
      <c r="X82" s="18"/>
      <c r="Y82" s="18"/>
      <c r="Z82" s="18"/>
    </row>
    <row r="83" spans="1:26" x14ac:dyDescent="0.35">
      <c r="A83" s="18"/>
      <c r="B83" s="18"/>
      <c r="C83" s="18"/>
      <c r="D83" s="18"/>
      <c r="E83" s="18"/>
      <c r="F83" s="18"/>
      <c r="G83" s="18"/>
      <c r="H83" s="18"/>
      <c r="I83" s="18"/>
      <c r="J83" s="18"/>
      <c r="K83" s="18"/>
      <c r="L83" s="18"/>
      <c r="M83" s="18"/>
      <c r="N83" s="18"/>
      <c r="O83" s="18"/>
      <c r="P83" s="18"/>
      <c r="Q83" s="18"/>
      <c r="R83" s="18"/>
      <c r="S83" s="18"/>
      <c r="T83" s="18"/>
      <c r="U83" s="18"/>
      <c r="V83" s="18"/>
      <c r="W83" s="18"/>
      <c r="X83" s="18"/>
      <c r="Y83" s="18"/>
      <c r="Z83" s="18"/>
    </row>
    <row r="84" spans="1:26" x14ac:dyDescent="0.35">
      <c r="A84" s="18"/>
      <c r="B84" s="18"/>
      <c r="C84" s="18"/>
      <c r="D84" s="18"/>
      <c r="E84" s="18"/>
      <c r="F84" s="18"/>
      <c r="G84" s="18"/>
      <c r="H84" s="18"/>
      <c r="I84" s="18"/>
      <c r="J84" s="18"/>
      <c r="K84" s="18"/>
      <c r="L84" s="18"/>
      <c r="M84" s="18"/>
      <c r="N84" s="18"/>
      <c r="O84" s="18"/>
      <c r="P84" s="18"/>
      <c r="Q84" s="18"/>
      <c r="R84" s="18"/>
      <c r="S84" s="18"/>
      <c r="T84" s="18"/>
      <c r="U84" s="18"/>
      <c r="V84" s="18"/>
      <c r="W84" s="18"/>
      <c r="X84" s="18"/>
      <c r="Y84" s="18"/>
      <c r="Z84" s="18"/>
    </row>
    <row r="85" spans="1:26" x14ac:dyDescent="0.35">
      <c r="A85" s="18"/>
      <c r="B85" s="18"/>
      <c r="C85" s="18"/>
      <c r="D85" s="18"/>
      <c r="E85" s="18"/>
      <c r="F85" s="18"/>
      <c r="G85" s="18"/>
      <c r="H85" s="18"/>
      <c r="I85" s="18"/>
      <c r="J85" s="18"/>
      <c r="K85" s="18"/>
      <c r="L85" s="18"/>
      <c r="M85" s="18"/>
      <c r="N85" s="18"/>
      <c r="O85" s="18"/>
      <c r="P85" s="18"/>
      <c r="Q85" s="18"/>
      <c r="R85" s="18"/>
      <c r="S85" s="18"/>
      <c r="T85" s="18"/>
      <c r="U85" s="18"/>
      <c r="V85" s="18"/>
      <c r="W85" s="18"/>
      <c r="X85" s="18"/>
      <c r="Y85" s="18"/>
      <c r="Z85" s="18"/>
    </row>
    <row r="86" spans="1:26" x14ac:dyDescent="0.35">
      <c r="A86" s="18"/>
      <c r="B86" s="18"/>
      <c r="C86" s="18"/>
      <c r="D86" s="18"/>
      <c r="E86" s="18"/>
      <c r="F86" s="18"/>
      <c r="G86" s="18"/>
      <c r="H86" s="18"/>
      <c r="I86" s="18"/>
      <c r="J86" s="18"/>
      <c r="K86" s="18"/>
      <c r="L86" s="18"/>
      <c r="M86" s="18"/>
      <c r="N86" s="18"/>
      <c r="O86" s="18"/>
      <c r="P86" s="18"/>
      <c r="Q86" s="18"/>
      <c r="R86" s="18"/>
      <c r="S86" s="18"/>
      <c r="T86" s="18"/>
      <c r="U86" s="18"/>
      <c r="V86" s="18"/>
      <c r="W86" s="18"/>
      <c r="X86" s="18"/>
      <c r="Y86" s="18"/>
      <c r="Z86" s="18"/>
    </row>
    <row r="87" spans="1:26" x14ac:dyDescent="0.35">
      <c r="A87" s="18"/>
      <c r="B87" s="18"/>
      <c r="C87" s="18"/>
      <c r="D87" s="18"/>
      <c r="E87" s="18"/>
      <c r="F87" s="18"/>
      <c r="G87" s="18"/>
      <c r="H87" s="18"/>
      <c r="I87" s="18"/>
      <c r="J87" s="18"/>
      <c r="K87" s="18"/>
      <c r="L87" s="18"/>
      <c r="M87" s="18"/>
      <c r="N87" s="18"/>
      <c r="O87" s="18"/>
      <c r="P87" s="18"/>
      <c r="Q87" s="18"/>
      <c r="R87" s="18"/>
      <c r="S87" s="18"/>
      <c r="T87" s="18"/>
      <c r="U87" s="18"/>
      <c r="V87" s="18"/>
      <c r="W87" s="18"/>
      <c r="X87" s="18"/>
      <c r="Y87" s="18"/>
      <c r="Z87" s="18"/>
    </row>
    <row r="88" spans="1:26" x14ac:dyDescent="0.35">
      <c r="A88" s="18"/>
      <c r="B88" s="18"/>
      <c r="C88" s="18"/>
      <c r="D88" s="18"/>
      <c r="E88" s="18"/>
      <c r="F88" s="18"/>
      <c r="G88" s="18"/>
      <c r="H88" s="18"/>
      <c r="I88" s="18"/>
      <c r="J88" s="18"/>
      <c r="K88" s="18"/>
      <c r="L88" s="18"/>
      <c r="M88" s="18"/>
      <c r="N88" s="18"/>
      <c r="O88" s="18"/>
      <c r="P88" s="18"/>
      <c r="Q88" s="18"/>
      <c r="R88" s="18"/>
      <c r="S88" s="18"/>
      <c r="T88" s="18"/>
      <c r="U88" s="18"/>
      <c r="V88" s="18"/>
      <c r="W88" s="18"/>
      <c r="X88" s="18"/>
      <c r="Y88" s="18"/>
      <c r="Z88" s="18"/>
    </row>
    <row r="89" spans="1:26" x14ac:dyDescent="0.35">
      <c r="A89" s="18"/>
      <c r="B89" s="18"/>
      <c r="C89" s="18"/>
      <c r="D89" s="18"/>
      <c r="E89" s="18"/>
      <c r="F89" s="18"/>
      <c r="G89" s="18"/>
      <c r="H89" s="18"/>
      <c r="I89" s="18"/>
      <c r="J89" s="18"/>
      <c r="K89" s="18"/>
      <c r="L89" s="18"/>
      <c r="M89" s="18"/>
      <c r="N89" s="18"/>
      <c r="O89" s="18"/>
      <c r="P89" s="18"/>
      <c r="Q89" s="18"/>
      <c r="R89" s="18"/>
      <c r="S89" s="18"/>
      <c r="T89" s="18"/>
      <c r="U89" s="18"/>
      <c r="V89" s="18"/>
      <c r="W89" s="18"/>
      <c r="X89" s="18"/>
      <c r="Y89" s="18"/>
      <c r="Z89" s="18"/>
    </row>
    <row r="90" spans="1:26" x14ac:dyDescent="0.35">
      <c r="A90" s="18"/>
      <c r="B90" s="18"/>
      <c r="C90" s="18"/>
      <c r="D90" s="18"/>
      <c r="E90" s="18"/>
      <c r="F90" s="18"/>
      <c r="G90" s="18"/>
      <c r="H90" s="18"/>
      <c r="I90" s="18"/>
      <c r="J90" s="18"/>
      <c r="K90" s="18"/>
      <c r="L90" s="18"/>
      <c r="M90" s="18"/>
      <c r="N90" s="18"/>
      <c r="O90" s="18"/>
      <c r="P90" s="18"/>
      <c r="Q90" s="18"/>
      <c r="R90" s="18"/>
      <c r="S90" s="18"/>
      <c r="T90" s="18"/>
      <c r="U90" s="18"/>
      <c r="V90" s="18"/>
      <c r="W90" s="18"/>
      <c r="X90" s="18"/>
      <c r="Y90" s="18"/>
      <c r="Z90" s="18"/>
    </row>
    <row r="91" spans="1:26" x14ac:dyDescent="0.35">
      <c r="A91" s="18"/>
      <c r="B91" s="18"/>
      <c r="C91" s="18"/>
      <c r="D91" s="18"/>
      <c r="E91" s="18"/>
      <c r="F91" s="18"/>
      <c r="G91" s="18"/>
      <c r="H91" s="18"/>
      <c r="I91" s="18"/>
      <c r="J91" s="18"/>
      <c r="K91" s="18"/>
      <c r="L91" s="18"/>
      <c r="M91" s="18"/>
      <c r="N91" s="18"/>
      <c r="O91" s="18"/>
      <c r="P91" s="18"/>
      <c r="Q91" s="18"/>
      <c r="R91" s="18"/>
      <c r="S91" s="18"/>
      <c r="T91" s="18"/>
      <c r="U91" s="18"/>
      <c r="V91" s="18"/>
      <c r="W91" s="18"/>
      <c r="X91" s="18"/>
      <c r="Y91" s="18"/>
      <c r="Z91" s="18"/>
    </row>
    <row r="92" spans="1:26" x14ac:dyDescent="0.35">
      <c r="A92" s="18"/>
      <c r="B92" s="18"/>
      <c r="C92" s="18"/>
      <c r="D92" s="18"/>
      <c r="E92" s="18"/>
      <c r="F92" s="18"/>
      <c r="G92" s="18"/>
      <c r="H92" s="18"/>
      <c r="I92" s="18"/>
      <c r="J92" s="18"/>
      <c r="K92" s="18"/>
      <c r="L92" s="18"/>
      <c r="M92" s="18"/>
      <c r="N92" s="18"/>
      <c r="O92" s="18"/>
      <c r="P92" s="18"/>
      <c r="Q92" s="18"/>
      <c r="R92" s="18"/>
      <c r="S92" s="18"/>
      <c r="T92" s="18"/>
      <c r="U92" s="18"/>
      <c r="V92" s="18"/>
      <c r="W92" s="18"/>
      <c r="X92" s="18"/>
      <c r="Y92" s="18"/>
      <c r="Z92" s="18"/>
    </row>
    <row r="93" spans="1:26" x14ac:dyDescent="0.35">
      <c r="A93" s="18"/>
      <c r="B93" s="18"/>
      <c r="C93" s="18"/>
      <c r="D93" s="18"/>
      <c r="E93" s="18"/>
      <c r="F93" s="18"/>
      <c r="G93" s="18"/>
      <c r="H93" s="18"/>
      <c r="I93" s="18"/>
      <c r="J93" s="18"/>
      <c r="K93" s="18"/>
      <c r="L93" s="18"/>
      <c r="M93" s="18"/>
      <c r="N93" s="18"/>
      <c r="O93" s="18"/>
      <c r="P93" s="18"/>
      <c r="Q93" s="18"/>
      <c r="R93" s="18"/>
      <c r="S93" s="18"/>
      <c r="T93" s="18"/>
      <c r="U93" s="18"/>
      <c r="V93" s="18"/>
      <c r="W93" s="18"/>
      <c r="X93" s="18"/>
      <c r="Y93" s="18"/>
      <c r="Z93" s="18"/>
    </row>
    <row r="94" spans="1:26" x14ac:dyDescent="0.35">
      <c r="A94" s="18"/>
      <c r="B94" s="18"/>
      <c r="C94" s="18"/>
      <c r="D94" s="18"/>
      <c r="E94" s="18"/>
      <c r="F94" s="18"/>
      <c r="G94" s="18"/>
      <c r="H94" s="18"/>
      <c r="I94" s="18"/>
      <c r="J94" s="18"/>
      <c r="K94" s="18"/>
      <c r="L94" s="18"/>
      <c r="M94" s="18"/>
      <c r="N94" s="18"/>
      <c r="O94" s="18"/>
      <c r="P94" s="18"/>
      <c r="Q94" s="18"/>
      <c r="R94" s="18"/>
      <c r="S94" s="18"/>
      <c r="T94" s="18"/>
      <c r="U94" s="18"/>
      <c r="V94" s="18"/>
      <c r="W94" s="18"/>
      <c r="X94" s="18"/>
      <c r="Y94" s="18"/>
      <c r="Z94" s="18"/>
    </row>
    <row r="95" spans="1:26" x14ac:dyDescent="0.35">
      <c r="A95" s="18"/>
      <c r="B95" s="18"/>
      <c r="C95" s="18"/>
      <c r="D95" s="18"/>
      <c r="E95" s="18"/>
      <c r="F95" s="18"/>
      <c r="G95" s="18"/>
      <c r="H95" s="18"/>
      <c r="I95" s="18"/>
      <c r="J95" s="18"/>
      <c r="K95" s="18"/>
      <c r="L95" s="18"/>
      <c r="M95" s="18"/>
      <c r="N95" s="18"/>
      <c r="O95" s="18"/>
      <c r="P95" s="18"/>
      <c r="Q95" s="18"/>
      <c r="R95" s="18"/>
      <c r="S95" s="18"/>
      <c r="T95" s="18"/>
      <c r="U95" s="18"/>
      <c r="V95" s="18"/>
      <c r="W95" s="18"/>
      <c r="X95" s="18"/>
      <c r="Y95" s="18"/>
      <c r="Z95" s="18"/>
    </row>
    <row r="96" spans="1:26" x14ac:dyDescent="0.35">
      <c r="A96" s="18"/>
      <c r="B96" s="18"/>
      <c r="C96" s="18"/>
      <c r="D96" s="18"/>
      <c r="E96" s="18"/>
      <c r="F96" s="18"/>
      <c r="G96" s="18"/>
      <c r="H96" s="18"/>
      <c r="I96" s="18"/>
      <c r="J96" s="18"/>
      <c r="K96" s="18"/>
      <c r="L96" s="18"/>
      <c r="M96" s="18"/>
      <c r="N96" s="18"/>
      <c r="O96" s="18"/>
      <c r="P96" s="18"/>
      <c r="Q96" s="18"/>
      <c r="R96" s="18"/>
      <c r="S96" s="18"/>
      <c r="T96" s="18"/>
      <c r="U96" s="18"/>
      <c r="V96" s="18"/>
      <c r="W96" s="18"/>
      <c r="X96" s="18"/>
      <c r="Y96" s="18"/>
      <c r="Z96" s="18"/>
    </row>
    <row r="97" spans="1:26" x14ac:dyDescent="0.35">
      <c r="A97" s="18"/>
      <c r="B97" s="18"/>
      <c r="C97" s="18"/>
      <c r="D97" s="18"/>
      <c r="E97" s="18"/>
      <c r="F97" s="18"/>
      <c r="G97" s="18"/>
      <c r="H97" s="18"/>
      <c r="I97" s="18"/>
      <c r="J97" s="18"/>
      <c r="K97" s="18"/>
      <c r="L97" s="18"/>
      <c r="M97" s="18"/>
      <c r="N97" s="18"/>
      <c r="O97" s="18"/>
      <c r="P97" s="18"/>
      <c r="Q97" s="18"/>
      <c r="R97" s="18"/>
      <c r="S97" s="18"/>
      <c r="T97" s="18"/>
      <c r="U97" s="18"/>
      <c r="V97" s="18"/>
      <c r="W97" s="18"/>
      <c r="X97" s="18"/>
      <c r="Y97" s="18"/>
      <c r="Z97" s="18"/>
    </row>
    <row r="98" spans="1:26" x14ac:dyDescent="0.35">
      <c r="A98" s="18"/>
      <c r="B98" s="18"/>
      <c r="C98" s="18"/>
      <c r="D98" s="18"/>
      <c r="E98" s="18"/>
      <c r="F98" s="18"/>
      <c r="G98" s="18"/>
      <c r="H98" s="18"/>
      <c r="I98" s="18"/>
      <c r="J98" s="18"/>
      <c r="K98" s="18"/>
      <c r="L98" s="18"/>
      <c r="M98" s="18"/>
      <c r="N98" s="18"/>
      <c r="O98" s="18"/>
      <c r="P98" s="18"/>
      <c r="Q98" s="18"/>
      <c r="R98" s="18"/>
      <c r="S98" s="18"/>
      <c r="T98" s="18"/>
      <c r="U98" s="18"/>
      <c r="V98" s="18"/>
      <c r="W98" s="18"/>
      <c r="X98" s="18"/>
      <c r="Y98" s="18"/>
      <c r="Z98" s="18"/>
    </row>
    <row r="99" spans="1:26" x14ac:dyDescent="0.35">
      <c r="A99" s="18"/>
      <c r="B99" s="18"/>
      <c r="C99" s="18"/>
      <c r="D99" s="18"/>
      <c r="E99" s="18"/>
      <c r="F99" s="18"/>
      <c r="G99" s="18"/>
      <c r="H99" s="18"/>
      <c r="I99" s="18"/>
      <c r="J99" s="18"/>
      <c r="K99" s="18"/>
      <c r="L99" s="18"/>
      <c r="M99" s="18"/>
      <c r="N99" s="18"/>
      <c r="O99" s="18"/>
      <c r="P99" s="18"/>
      <c r="Q99" s="18"/>
      <c r="R99" s="18"/>
      <c r="S99" s="18"/>
      <c r="T99" s="18"/>
      <c r="U99" s="18"/>
      <c r="V99" s="18"/>
      <c r="W99" s="18"/>
      <c r="X99" s="18"/>
      <c r="Y99" s="18"/>
      <c r="Z99" s="18"/>
    </row>
    <row r="100" spans="1:26" x14ac:dyDescent="0.35">
      <c r="A100" s="18"/>
      <c r="B100" s="18"/>
      <c r="C100" s="18"/>
      <c r="D100" s="18"/>
      <c r="E100" s="18"/>
      <c r="F100" s="18"/>
      <c r="G100" s="18"/>
      <c r="H100" s="18"/>
      <c r="I100" s="18"/>
      <c r="J100" s="18"/>
      <c r="K100" s="18"/>
      <c r="L100" s="18"/>
      <c r="M100" s="18"/>
      <c r="N100" s="18"/>
      <c r="O100" s="18"/>
      <c r="P100" s="18"/>
      <c r="Q100" s="18"/>
      <c r="R100" s="18"/>
      <c r="S100" s="18"/>
      <c r="T100" s="18"/>
      <c r="U100" s="18"/>
      <c r="V100" s="18"/>
      <c r="W100" s="18"/>
      <c r="X100" s="18"/>
      <c r="Y100" s="18"/>
      <c r="Z100" s="18"/>
    </row>
  </sheetData>
  <sheetProtection algorithmName="SHA-512" hashValue="TLUiTeYeKhSDw/oAEj/KmOvB2IUucn1HfKJjRLXNh06BWhFvCU9UAM5mOwbTR+SDfZSMEH3DJZk5duz5BGYnZA==" saltValue="iZp9I48VFiCYe2f2XyCMVA==" spinCount="100000" sheet="1" objects="1" scenarios="1"/>
  <mergeCells count="1">
    <mergeCell ref="G3:M3"/>
  </mergeCells>
  <dataValidations count="5">
    <dataValidation type="list" allowBlank="1" showInputMessage="1" showErrorMessage="1" sqref="L11" xr:uid="{035B2749-FB62-4869-8410-6BD356C5E165}">
      <formula1>"Antarctica,Australia,Brazil,China,Nigeria,United Kingdom,United States"</formula1>
    </dataValidation>
    <dataValidation type="list" allowBlank="1" showInputMessage="1" showErrorMessage="1" sqref="I7" xr:uid="{F38CC698-92B7-4134-82ED-15351B827249}">
      <formula1>"Apparel,Books,Electronics,Groceries,HomeDecor"</formula1>
    </dataValidation>
    <dataValidation type="list" allowBlank="1" showInputMessage="1" showErrorMessage="1" sqref="I9" xr:uid="{703B8FDD-C0CE-46FB-B37E-1C9D3DBA06C9}">
      <formula1>"Biography, Camera, Cereal, Children's Book, Cookbook, Curtains, Cushion, Dress, Fiction, Headphones, Jacket, Jeans, Juice, Laptop, Milk, Non-Fiction, Pasta, Rice, Smartphone, Sneakers, Table Lamp, Tablet, T-Shirt, Vase, Wall Art"</formula1>
    </dataValidation>
    <dataValidation type="list" allowBlank="1" showInputMessage="1" showErrorMessage="1" sqref="L9" xr:uid="{08DCBCB8-ED4E-49EB-8882-7E79429F34BC}">
      <formula1>"Completed, Returned"</formula1>
    </dataValidation>
    <dataValidation type="list" allowBlank="1" showInputMessage="1" showErrorMessage="1" sqref="L13" xr:uid="{E41E688D-8AAE-49FF-B7BD-2298442228E7}">
      <formula1>"Bank Transfer,Cash,Credit Card,Mobile Money"</formula1>
    </dataValidation>
  </dataValidations>
  <pageMargins left="0.7" right="0.7" top="0.75" bottom="0.75" header="0.3" footer="0.3"/>
  <pageSetup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25" r:id="rId4" name="Button 1">
              <controlPr defaultSize="0" print="0" autoFill="0" autoPict="0" macro="[0]!Button4_Click">
                <anchor moveWithCells="1" sizeWithCells="1">
                  <from>
                    <xdr:col>8</xdr:col>
                    <xdr:colOff>1581150</xdr:colOff>
                    <xdr:row>14</xdr:row>
                    <xdr:rowOff>38100</xdr:rowOff>
                  </from>
                  <to>
                    <xdr:col>10</xdr:col>
                    <xdr:colOff>1060450</xdr:colOff>
                    <xdr:row>16</xdr:row>
                    <xdr:rowOff>12700</xdr:rowOff>
                  </to>
                </anchor>
              </controlPr>
            </control>
          </mc:Choice>
        </mc:AlternateContent>
      </controls>
    </mc:Choice>
  </mc:AlternateConten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909DDC-DA35-44B8-9F3B-7E9E338F80B1}">
  <dimension ref="A1"/>
  <sheetViews>
    <sheetView workbookViewId="0">
      <selection activeCell="E8" sqref="E8"/>
    </sheetView>
  </sheetViews>
  <sheetFormatPr defaultRowHeight="14.5" x14ac:dyDescent="0.35"/>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5E2C90-C70D-48BE-A7EC-3EB844B2EF2E}">
  <dimension ref="A3:C20"/>
  <sheetViews>
    <sheetView workbookViewId="0">
      <selection activeCell="G13" sqref="G13"/>
    </sheetView>
  </sheetViews>
  <sheetFormatPr defaultRowHeight="14.5" x14ac:dyDescent="0.35"/>
  <sheetData>
    <row r="3" spans="1:3" x14ac:dyDescent="0.35">
      <c r="A3" s="19"/>
      <c r="B3" s="20"/>
      <c r="C3" s="21"/>
    </row>
    <row r="4" spans="1:3" x14ac:dyDescent="0.35">
      <c r="A4" s="22"/>
      <c r="B4" s="23"/>
      <c r="C4" s="24"/>
    </row>
    <row r="5" spans="1:3" x14ac:dyDescent="0.35">
      <c r="A5" s="22"/>
      <c r="B5" s="23"/>
      <c r="C5" s="24"/>
    </row>
    <row r="6" spans="1:3" x14ac:dyDescent="0.35">
      <c r="A6" s="22"/>
      <c r="B6" s="23"/>
      <c r="C6" s="24"/>
    </row>
    <row r="7" spans="1:3" x14ac:dyDescent="0.35">
      <c r="A7" s="22"/>
      <c r="B7" s="23"/>
      <c r="C7" s="24"/>
    </row>
    <row r="8" spans="1:3" x14ac:dyDescent="0.35">
      <c r="A8" s="22"/>
      <c r="B8" s="23"/>
      <c r="C8" s="24"/>
    </row>
    <row r="9" spans="1:3" x14ac:dyDescent="0.35">
      <c r="A9" s="22"/>
      <c r="B9" s="23"/>
      <c r="C9" s="24"/>
    </row>
    <row r="10" spans="1:3" x14ac:dyDescent="0.35">
      <c r="A10" s="22"/>
      <c r="B10" s="23"/>
      <c r="C10" s="24"/>
    </row>
    <row r="11" spans="1:3" x14ac:dyDescent="0.35">
      <c r="A11" s="22"/>
      <c r="B11" s="23"/>
      <c r="C11" s="24"/>
    </row>
    <row r="12" spans="1:3" x14ac:dyDescent="0.35">
      <c r="A12" s="22"/>
      <c r="B12" s="23"/>
      <c r="C12" s="24"/>
    </row>
    <row r="13" spans="1:3" x14ac:dyDescent="0.35">
      <c r="A13" s="22"/>
      <c r="B13" s="23"/>
      <c r="C13" s="24"/>
    </row>
    <row r="14" spans="1:3" x14ac:dyDescent="0.35">
      <c r="A14" s="22"/>
      <c r="B14" s="23"/>
      <c r="C14" s="24"/>
    </row>
    <row r="15" spans="1:3" x14ac:dyDescent="0.35">
      <c r="A15" s="22"/>
      <c r="B15" s="23"/>
      <c r="C15" s="24"/>
    </row>
    <row r="16" spans="1:3" x14ac:dyDescent="0.35">
      <c r="A16" s="22"/>
      <c r="B16" s="23"/>
      <c r="C16" s="24"/>
    </row>
    <row r="17" spans="1:3" x14ac:dyDescent="0.35">
      <c r="A17" s="22"/>
      <c r="B17" s="23"/>
      <c r="C17" s="24"/>
    </row>
    <row r="18" spans="1:3" x14ac:dyDescent="0.35">
      <c r="A18" s="22"/>
      <c r="B18" s="23"/>
      <c r="C18" s="24"/>
    </row>
    <row r="19" spans="1:3" x14ac:dyDescent="0.35">
      <c r="A19" s="22"/>
      <c r="B19" s="23"/>
      <c r="C19" s="24"/>
    </row>
    <row r="20" spans="1:3" x14ac:dyDescent="0.35">
      <c r="A20" s="25"/>
      <c r="B20" s="26"/>
      <c r="C20" s="27"/>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10C1E-599E-45D1-A717-FA202AD8C15B}">
  <dimension ref="A1:R25"/>
  <sheetViews>
    <sheetView workbookViewId="0">
      <selection sqref="A1:R25"/>
    </sheetView>
  </sheetViews>
  <sheetFormatPr defaultRowHeight="14.5" x14ac:dyDescent="0.35"/>
  <cols>
    <col min="1" max="1" width="10" customWidth="1"/>
    <col min="2" max="2" width="16.36328125" customWidth="1"/>
    <col min="3" max="3" width="17.36328125" customWidth="1"/>
    <col min="4" max="4" width="14.81640625" customWidth="1"/>
    <col min="5" max="5" width="12.1796875" customWidth="1"/>
    <col min="6" max="6" width="15.1796875" customWidth="1"/>
    <col min="7" max="7" width="10.1796875" customWidth="1"/>
    <col min="8" max="8" width="10.90625" customWidth="1"/>
    <col min="10" max="10" width="9.54296875" customWidth="1"/>
    <col min="11" max="11" width="17.453125" customWidth="1"/>
    <col min="15" max="15" width="13.81640625" customWidth="1"/>
    <col min="16" max="16" width="11" customWidth="1"/>
    <col min="17" max="17" width="14.6328125" customWidth="1"/>
    <col min="18" max="18" width="11" customWidth="1"/>
  </cols>
  <sheetData>
    <row r="1" spans="1:18" x14ac:dyDescent="0.35">
      <c r="A1" t="s">
        <v>0</v>
      </c>
      <c r="B1" t="s">
        <v>1</v>
      </c>
      <c r="C1" t="s">
        <v>2</v>
      </c>
      <c r="D1" t="s">
        <v>3</v>
      </c>
      <c r="E1" t="s">
        <v>4</v>
      </c>
      <c r="F1" t="s">
        <v>5</v>
      </c>
      <c r="G1" t="s">
        <v>6</v>
      </c>
      <c r="H1" t="s">
        <v>7</v>
      </c>
      <c r="I1" t="s">
        <v>8</v>
      </c>
      <c r="J1" t="s">
        <v>9</v>
      </c>
      <c r="K1" t="s">
        <v>10</v>
      </c>
      <c r="L1" t="s">
        <v>554</v>
      </c>
      <c r="M1" t="s">
        <v>555</v>
      </c>
      <c r="N1" t="s">
        <v>556</v>
      </c>
      <c r="O1" t="s">
        <v>557</v>
      </c>
      <c r="P1" t="s">
        <v>558</v>
      </c>
      <c r="Q1" t="s">
        <v>559</v>
      </c>
      <c r="R1" t="s">
        <v>560</v>
      </c>
    </row>
    <row r="2" spans="1:18" x14ac:dyDescent="0.35">
      <c r="A2">
        <v>505</v>
      </c>
      <c r="B2" t="s">
        <v>69</v>
      </c>
      <c r="C2" t="s">
        <v>17</v>
      </c>
      <c r="D2" t="s">
        <v>44</v>
      </c>
      <c r="E2" s="1">
        <v>45682</v>
      </c>
      <c r="F2" s="1">
        <v>45683</v>
      </c>
      <c r="G2">
        <v>7</v>
      </c>
      <c r="H2">
        <v>785</v>
      </c>
      <c r="I2" t="s">
        <v>14</v>
      </c>
      <c r="J2" t="s">
        <v>547</v>
      </c>
      <c r="K2" t="s">
        <v>19</v>
      </c>
      <c r="L2" t="s">
        <v>637</v>
      </c>
      <c r="M2" t="s">
        <v>625</v>
      </c>
      <c r="N2" t="s">
        <v>638</v>
      </c>
      <c r="O2">
        <v>1</v>
      </c>
      <c r="P2">
        <v>3297</v>
      </c>
      <c r="Q2">
        <v>5495</v>
      </c>
      <c r="R2">
        <v>2198</v>
      </c>
    </row>
    <row r="3" spans="1:18" x14ac:dyDescent="0.35">
      <c r="A3">
        <v>503</v>
      </c>
      <c r="B3" t="s">
        <v>67</v>
      </c>
      <c r="C3" t="s">
        <v>31</v>
      </c>
      <c r="D3" t="s">
        <v>42</v>
      </c>
      <c r="E3" s="1">
        <v>45662</v>
      </c>
      <c r="F3" s="1">
        <v>45663</v>
      </c>
      <c r="G3">
        <v>4</v>
      </c>
      <c r="H3">
        <v>212</v>
      </c>
      <c r="I3" t="s">
        <v>14</v>
      </c>
      <c r="J3" t="s">
        <v>550</v>
      </c>
      <c r="K3" t="s">
        <v>15</v>
      </c>
      <c r="L3" t="s">
        <v>637</v>
      </c>
      <c r="M3" t="s">
        <v>625</v>
      </c>
      <c r="N3" t="s">
        <v>639</v>
      </c>
      <c r="O3">
        <v>1</v>
      </c>
      <c r="P3">
        <v>551</v>
      </c>
      <c r="Q3">
        <v>848</v>
      </c>
      <c r="R3">
        <v>297</v>
      </c>
    </row>
    <row r="4" spans="1:18" x14ac:dyDescent="0.35">
      <c r="A4">
        <v>489</v>
      </c>
      <c r="B4" t="s">
        <v>47</v>
      </c>
      <c r="C4" t="s">
        <v>31</v>
      </c>
      <c r="D4" t="s">
        <v>50</v>
      </c>
      <c r="E4" s="1">
        <v>45660</v>
      </c>
      <c r="F4" s="1">
        <v>45669</v>
      </c>
      <c r="G4">
        <v>1</v>
      </c>
      <c r="H4">
        <v>669</v>
      </c>
      <c r="I4" t="s">
        <v>14</v>
      </c>
      <c r="J4" t="s">
        <v>551</v>
      </c>
      <c r="K4" t="s">
        <v>19</v>
      </c>
      <c r="L4" t="s">
        <v>637</v>
      </c>
      <c r="M4" t="s">
        <v>625</v>
      </c>
      <c r="N4" t="s">
        <v>640</v>
      </c>
      <c r="O4">
        <v>9</v>
      </c>
      <c r="P4">
        <v>468</v>
      </c>
      <c r="Q4">
        <v>669</v>
      </c>
      <c r="R4">
        <v>201</v>
      </c>
    </row>
    <row r="5" spans="1:18" x14ac:dyDescent="0.35">
      <c r="A5">
        <v>482</v>
      </c>
      <c r="B5" t="s">
        <v>528</v>
      </c>
      <c r="C5" t="s">
        <v>17</v>
      </c>
      <c r="D5" t="s">
        <v>56</v>
      </c>
      <c r="E5" s="1">
        <v>45660</v>
      </c>
      <c r="F5" s="1">
        <v>45667</v>
      </c>
      <c r="G5">
        <v>9</v>
      </c>
      <c r="H5">
        <v>727</v>
      </c>
      <c r="I5" t="s">
        <v>14</v>
      </c>
      <c r="J5" t="s">
        <v>551</v>
      </c>
      <c r="K5" t="s">
        <v>15</v>
      </c>
      <c r="L5" t="s">
        <v>637</v>
      </c>
      <c r="M5" t="s">
        <v>625</v>
      </c>
      <c r="N5" t="s">
        <v>640</v>
      </c>
      <c r="O5">
        <v>7</v>
      </c>
      <c r="P5">
        <v>3599</v>
      </c>
      <c r="Q5">
        <v>6543</v>
      </c>
      <c r="R5">
        <v>2944</v>
      </c>
    </row>
    <row r="6" spans="1:18" x14ac:dyDescent="0.35">
      <c r="A6">
        <v>468</v>
      </c>
      <c r="B6" t="s">
        <v>514</v>
      </c>
      <c r="C6" t="s">
        <v>12</v>
      </c>
      <c r="D6" t="s">
        <v>27</v>
      </c>
      <c r="E6" s="1">
        <v>45680</v>
      </c>
      <c r="F6" s="1">
        <v>45689</v>
      </c>
      <c r="G6">
        <v>9</v>
      </c>
      <c r="H6">
        <v>498</v>
      </c>
      <c r="I6" t="s">
        <v>14</v>
      </c>
      <c r="J6" t="s">
        <v>551</v>
      </c>
      <c r="K6" t="s">
        <v>46</v>
      </c>
      <c r="L6" t="s">
        <v>637</v>
      </c>
      <c r="M6" t="s">
        <v>625</v>
      </c>
      <c r="N6" t="s">
        <v>641</v>
      </c>
      <c r="O6">
        <v>9</v>
      </c>
      <c r="P6">
        <v>2913</v>
      </c>
      <c r="Q6">
        <v>4482</v>
      </c>
      <c r="R6">
        <v>1569</v>
      </c>
    </row>
    <row r="7" spans="1:18" x14ac:dyDescent="0.35">
      <c r="A7">
        <v>464</v>
      </c>
      <c r="B7" t="s">
        <v>510</v>
      </c>
      <c r="C7" t="s">
        <v>21</v>
      </c>
      <c r="D7" t="s">
        <v>22</v>
      </c>
      <c r="E7" s="1">
        <v>45683</v>
      </c>
      <c r="F7" s="1">
        <v>45686</v>
      </c>
      <c r="G7">
        <v>4</v>
      </c>
      <c r="H7">
        <v>200</v>
      </c>
      <c r="I7" t="s">
        <v>14</v>
      </c>
      <c r="J7" t="s">
        <v>549</v>
      </c>
      <c r="K7" t="s">
        <v>46</v>
      </c>
      <c r="L7" t="s">
        <v>637</v>
      </c>
      <c r="M7" t="s">
        <v>625</v>
      </c>
      <c r="N7" t="s">
        <v>639</v>
      </c>
      <c r="O7">
        <v>3</v>
      </c>
      <c r="P7">
        <v>600</v>
      </c>
      <c r="Q7">
        <v>800</v>
      </c>
      <c r="R7">
        <v>200</v>
      </c>
    </row>
    <row r="8" spans="1:18" x14ac:dyDescent="0.35">
      <c r="A8">
        <v>456</v>
      </c>
      <c r="B8" t="s">
        <v>502</v>
      </c>
      <c r="C8" t="s">
        <v>17</v>
      </c>
      <c r="D8" t="s">
        <v>18</v>
      </c>
      <c r="E8" s="1">
        <v>45666</v>
      </c>
      <c r="F8" s="1">
        <v>45673</v>
      </c>
      <c r="G8">
        <v>3</v>
      </c>
      <c r="H8">
        <v>319</v>
      </c>
      <c r="I8" t="s">
        <v>14</v>
      </c>
      <c r="J8" t="s">
        <v>551</v>
      </c>
      <c r="K8" t="s">
        <v>46</v>
      </c>
      <c r="L8" t="s">
        <v>637</v>
      </c>
      <c r="M8" t="s">
        <v>625</v>
      </c>
      <c r="N8" t="s">
        <v>641</v>
      </c>
      <c r="O8">
        <v>7</v>
      </c>
      <c r="P8">
        <v>479</v>
      </c>
      <c r="Q8">
        <v>957</v>
      </c>
      <c r="R8">
        <v>478</v>
      </c>
    </row>
    <row r="9" spans="1:18" x14ac:dyDescent="0.35">
      <c r="A9">
        <v>431</v>
      </c>
      <c r="B9" t="s">
        <v>477</v>
      </c>
      <c r="C9" t="s">
        <v>21</v>
      </c>
      <c r="D9" t="s">
        <v>22</v>
      </c>
      <c r="E9" s="1">
        <v>45684</v>
      </c>
      <c r="F9" s="1">
        <v>45686</v>
      </c>
      <c r="G9">
        <v>8</v>
      </c>
      <c r="H9">
        <v>684</v>
      </c>
      <c r="I9" t="s">
        <v>14</v>
      </c>
      <c r="J9" t="s">
        <v>549</v>
      </c>
      <c r="K9" t="s">
        <v>29</v>
      </c>
      <c r="L9" t="s">
        <v>637</v>
      </c>
      <c r="M9" t="s">
        <v>625</v>
      </c>
      <c r="N9" t="s">
        <v>642</v>
      </c>
      <c r="O9">
        <v>2</v>
      </c>
      <c r="P9">
        <v>4104</v>
      </c>
      <c r="Q9">
        <v>5472</v>
      </c>
      <c r="R9">
        <v>1368</v>
      </c>
    </row>
    <row r="10" spans="1:18" x14ac:dyDescent="0.35">
      <c r="A10">
        <v>388</v>
      </c>
      <c r="B10" t="s">
        <v>434</v>
      </c>
      <c r="C10" t="s">
        <v>17</v>
      </c>
      <c r="D10" t="s">
        <v>18</v>
      </c>
      <c r="E10" s="1">
        <v>45679</v>
      </c>
      <c r="F10" s="1">
        <v>45686</v>
      </c>
      <c r="G10">
        <v>6</v>
      </c>
      <c r="H10">
        <v>563</v>
      </c>
      <c r="I10" t="s">
        <v>14</v>
      </c>
      <c r="J10" t="s">
        <v>551</v>
      </c>
      <c r="K10" t="s">
        <v>46</v>
      </c>
      <c r="L10" t="s">
        <v>637</v>
      </c>
      <c r="M10" t="s">
        <v>625</v>
      </c>
      <c r="N10" t="s">
        <v>643</v>
      </c>
      <c r="O10">
        <v>7</v>
      </c>
      <c r="P10">
        <v>1689</v>
      </c>
      <c r="Q10">
        <v>3378</v>
      </c>
      <c r="R10">
        <v>1689</v>
      </c>
    </row>
    <row r="11" spans="1:18" x14ac:dyDescent="0.35">
      <c r="A11">
        <v>380</v>
      </c>
      <c r="B11" t="s">
        <v>426</v>
      </c>
      <c r="C11" t="s">
        <v>17</v>
      </c>
      <c r="D11" t="s">
        <v>64</v>
      </c>
      <c r="E11" s="1">
        <v>45675</v>
      </c>
      <c r="F11" s="1">
        <v>45678</v>
      </c>
      <c r="G11">
        <v>4</v>
      </c>
      <c r="H11">
        <v>801</v>
      </c>
      <c r="I11" t="s">
        <v>14</v>
      </c>
      <c r="J11" t="s">
        <v>550</v>
      </c>
      <c r="K11" t="s">
        <v>15</v>
      </c>
      <c r="L11" t="s">
        <v>637</v>
      </c>
      <c r="M11" t="s">
        <v>625</v>
      </c>
      <c r="N11" t="s">
        <v>638</v>
      </c>
      <c r="O11">
        <v>3</v>
      </c>
      <c r="P11">
        <v>1602</v>
      </c>
      <c r="Q11">
        <v>3204</v>
      </c>
      <c r="R11">
        <v>1602</v>
      </c>
    </row>
    <row r="12" spans="1:18" x14ac:dyDescent="0.35">
      <c r="A12">
        <v>313</v>
      </c>
      <c r="B12" t="s">
        <v>359</v>
      </c>
      <c r="C12" t="s">
        <v>21</v>
      </c>
      <c r="D12" t="s">
        <v>22</v>
      </c>
      <c r="E12" s="1">
        <v>45665</v>
      </c>
      <c r="F12" s="1">
        <v>45672</v>
      </c>
      <c r="G12">
        <v>9</v>
      </c>
      <c r="H12">
        <v>785</v>
      </c>
      <c r="I12" t="s">
        <v>14</v>
      </c>
      <c r="J12" t="s">
        <v>547</v>
      </c>
      <c r="K12" t="s">
        <v>46</v>
      </c>
      <c r="L12" t="s">
        <v>637</v>
      </c>
      <c r="M12" t="s">
        <v>625</v>
      </c>
      <c r="N12" t="s">
        <v>643</v>
      </c>
      <c r="O12">
        <v>7</v>
      </c>
      <c r="P12">
        <v>5299</v>
      </c>
      <c r="Q12">
        <v>7065</v>
      </c>
      <c r="R12">
        <v>1766</v>
      </c>
    </row>
    <row r="13" spans="1:18" x14ac:dyDescent="0.35">
      <c r="A13">
        <v>303</v>
      </c>
      <c r="B13" t="s">
        <v>349</v>
      </c>
      <c r="C13" t="s">
        <v>21</v>
      </c>
      <c r="D13" t="s">
        <v>40</v>
      </c>
      <c r="E13" s="1">
        <v>45298</v>
      </c>
      <c r="F13" s="1">
        <v>45303</v>
      </c>
      <c r="G13">
        <v>1</v>
      </c>
      <c r="H13">
        <v>860</v>
      </c>
      <c r="I13" t="s">
        <v>14</v>
      </c>
      <c r="J13" t="s">
        <v>549</v>
      </c>
      <c r="K13" t="s">
        <v>19</v>
      </c>
      <c r="L13" t="s">
        <v>644</v>
      </c>
      <c r="M13" t="s">
        <v>625</v>
      </c>
      <c r="N13" t="s">
        <v>639</v>
      </c>
      <c r="O13">
        <v>5</v>
      </c>
      <c r="P13">
        <v>559</v>
      </c>
      <c r="Q13">
        <v>860</v>
      </c>
      <c r="R13">
        <v>301</v>
      </c>
    </row>
    <row r="14" spans="1:18" x14ac:dyDescent="0.35">
      <c r="A14">
        <v>287</v>
      </c>
      <c r="B14" t="s">
        <v>333</v>
      </c>
      <c r="C14" t="s">
        <v>17</v>
      </c>
      <c r="D14" t="s">
        <v>60</v>
      </c>
      <c r="E14" s="1">
        <v>45320</v>
      </c>
      <c r="F14" s="1">
        <v>45324</v>
      </c>
      <c r="G14">
        <v>5</v>
      </c>
      <c r="H14">
        <v>692</v>
      </c>
      <c r="I14" t="s">
        <v>14</v>
      </c>
      <c r="J14" t="s">
        <v>552</v>
      </c>
      <c r="K14" t="s">
        <v>19</v>
      </c>
      <c r="L14" t="s">
        <v>644</v>
      </c>
      <c r="M14" t="s">
        <v>625</v>
      </c>
      <c r="N14" t="s">
        <v>642</v>
      </c>
      <c r="O14">
        <v>4</v>
      </c>
      <c r="P14">
        <v>2249</v>
      </c>
      <c r="Q14">
        <v>3460</v>
      </c>
      <c r="R14">
        <v>1211</v>
      </c>
    </row>
    <row r="15" spans="1:18" x14ac:dyDescent="0.35">
      <c r="A15">
        <v>260</v>
      </c>
      <c r="B15" t="s">
        <v>306</v>
      </c>
      <c r="C15" t="s">
        <v>24</v>
      </c>
      <c r="D15" t="s">
        <v>70</v>
      </c>
      <c r="E15" s="1">
        <v>45319</v>
      </c>
      <c r="F15" s="1">
        <v>45329</v>
      </c>
      <c r="G15">
        <v>6</v>
      </c>
      <c r="H15">
        <v>984</v>
      </c>
      <c r="I15" t="s">
        <v>14</v>
      </c>
      <c r="J15" t="s">
        <v>548</v>
      </c>
      <c r="K15" t="s">
        <v>46</v>
      </c>
      <c r="L15" t="s">
        <v>644</v>
      </c>
      <c r="M15" t="s">
        <v>625</v>
      </c>
      <c r="N15" t="s">
        <v>639</v>
      </c>
      <c r="O15">
        <v>10</v>
      </c>
      <c r="P15">
        <v>3247</v>
      </c>
      <c r="Q15">
        <v>5904</v>
      </c>
      <c r="R15">
        <v>2657</v>
      </c>
    </row>
    <row r="16" spans="1:18" x14ac:dyDescent="0.35">
      <c r="A16">
        <v>215</v>
      </c>
      <c r="B16" t="s">
        <v>261</v>
      </c>
      <c r="C16" t="s">
        <v>12</v>
      </c>
      <c r="D16" t="s">
        <v>58</v>
      </c>
      <c r="E16" s="1">
        <v>45314</v>
      </c>
      <c r="F16" s="1">
        <v>45327</v>
      </c>
      <c r="G16">
        <v>7</v>
      </c>
      <c r="H16">
        <v>459</v>
      </c>
      <c r="I16" t="s">
        <v>14</v>
      </c>
      <c r="J16" t="s">
        <v>551</v>
      </c>
      <c r="K16" t="s">
        <v>19</v>
      </c>
      <c r="L16" t="s">
        <v>644</v>
      </c>
      <c r="M16" t="s">
        <v>625</v>
      </c>
      <c r="N16" t="s">
        <v>645</v>
      </c>
      <c r="O16">
        <v>13</v>
      </c>
      <c r="P16">
        <v>2731</v>
      </c>
      <c r="Q16">
        <v>3213</v>
      </c>
      <c r="R16">
        <v>482</v>
      </c>
    </row>
    <row r="17" spans="1:18" x14ac:dyDescent="0.35">
      <c r="A17">
        <v>213</v>
      </c>
      <c r="B17" t="s">
        <v>259</v>
      </c>
      <c r="C17" t="s">
        <v>21</v>
      </c>
      <c r="D17" t="s">
        <v>40</v>
      </c>
      <c r="E17" s="1">
        <v>45308</v>
      </c>
      <c r="F17" s="1">
        <v>45318</v>
      </c>
      <c r="G17">
        <v>7</v>
      </c>
      <c r="H17">
        <v>639</v>
      </c>
      <c r="I17" t="s">
        <v>14</v>
      </c>
      <c r="J17" t="s">
        <v>549</v>
      </c>
      <c r="K17" t="s">
        <v>19</v>
      </c>
      <c r="L17" t="s">
        <v>644</v>
      </c>
      <c r="M17" t="s">
        <v>625</v>
      </c>
      <c r="N17" t="s">
        <v>643</v>
      </c>
      <c r="O17">
        <v>10</v>
      </c>
      <c r="P17">
        <v>2907</v>
      </c>
      <c r="Q17">
        <v>4473</v>
      </c>
      <c r="R17">
        <v>1566</v>
      </c>
    </row>
    <row r="18" spans="1:18" x14ac:dyDescent="0.35">
      <c r="A18">
        <v>162</v>
      </c>
      <c r="B18" t="s">
        <v>208</v>
      </c>
      <c r="C18" t="s">
        <v>12</v>
      </c>
      <c r="D18" t="s">
        <v>27</v>
      </c>
      <c r="E18" s="1">
        <v>45310</v>
      </c>
      <c r="F18" s="1">
        <v>45324</v>
      </c>
      <c r="G18">
        <v>5</v>
      </c>
      <c r="H18">
        <v>216</v>
      </c>
      <c r="I18" t="s">
        <v>14</v>
      </c>
      <c r="J18" t="s">
        <v>551</v>
      </c>
      <c r="K18" t="s">
        <v>46</v>
      </c>
      <c r="L18" t="s">
        <v>644</v>
      </c>
      <c r="M18" t="s">
        <v>625</v>
      </c>
      <c r="N18" t="s">
        <v>640</v>
      </c>
      <c r="O18">
        <v>14</v>
      </c>
      <c r="P18">
        <v>702</v>
      </c>
      <c r="Q18">
        <v>1080</v>
      </c>
      <c r="R18">
        <v>378</v>
      </c>
    </row>
    <row r="19" spans="1:18" x14ac:dyDescent="0.35">
      <c r="A19">
        <v>150</v>
      </c>
      <c r="B19" t="s">
        <v>196</v>
      </c>
      <c r="C19" t="s">
        <v>17</v>
      </c>
      <c r="D19" t="s">
        <v>60</v>
      </c>
      <c r="E19" s="1">
        <v>45311</v>
      </c>
      <c r="F19" s="1">
        <v>45316</v>
      </c>
      <c r="G19">
        <v>6</v>
      </c>
      <c r="H19">
        <v>907</v>
      </c>
      <c r="I19" t="s">
        <v>14</v>
      </c>
      <c r="J19" t="s">
        <v>549</v>
      </c>
      <c r="K19" t="s">
        <v>15</v>
      </c>
      <c r="L19" t="s">
        <v>644</v>
      </c>
      <c r="M19" t="s">
        <v>625</v>
      </c>
      <c r="N19" t="s">
        <v>638</v>
      </c>
      <c r="O19">
        <v>5</v>
      </c>
      <c r="P19">
        <v>3537</v>
      </c>
      <c r="Q19">
        <v>5442</v>
      </c>
      <c r="R19">
        <v>1905</v>
      </c>
    </row>
    <row r="20" spans="1:18" x14ac:dyDescent="0.35">
      <c r="A20">
        <v>132</v>
      </c>
      <c r="B20" t="s">
        <v>178</v>
      </c>
      <c r="C20" t="s">
        <v>17</v>
      </c>
      <c r="D20" t="s">
        <v>56</v>
      </c>
      <c r="E20" s="1">
        <v>45315</v>
      </c>
      <c r="F20" s="1">
        <v>45329</v>
      </c>
      <c r="G20">
        <v>4</v>
      </c>
      <c r="H20">
        <v>414</v>
      </c>
      <c r="I20" t="s">
        <v>14</v>
      </c>
      <c r="J20" t="s">
        <v>33</v>
      </c>
      <c r="K20" t="s">
        <v>15</v>
      </c>
      <c r="L20" t="s">
        <v>644</v>
      </c>
      <c r="M20" t="s">
        <v>625</v>
      </c>
      <c r="N20" t="s">
        <v>643</v>
      </c>
      <c r="O20">
        <v>14</v>
      </c>
      <c r="P20">
        <v>911</v>
      </c>
      <c r="Q20">
        <v>1656</v>
      </c>
      <c r="R20">
        <v>745</v>
      </c>
    </row>
    <row r="21" spans="1:18" x14ac:dyDescent="0.35">
      <c r="A21">
        <v>112</v>
      </c>
      <c r="B21" t="s">
        <v>158</v>
      </c>
      <c r="C21" t="s">
        <v>21</v>
      </c>
      <c r="D21" t="s">
        <v>52</v>
      </c>
      <c r="E21" s="1">
        <v>45302</v>
      </c>
      <c r="F21" s="1">
        <v>45308</v>
      </c>
      <c r="G21">
        <v>1</v>
      </c>
      <c r="H21">
        <v>815</v>
      </c>
      <c r="I21" t="s">
        <v>14</v>
      </c>
      <c r="J21" t="s">
        <v>547</v>
      </c>
      <c r="K21" t="s">
        <v>15</v>
      </c>
      <c r="L21" t="s">
        <v>644</v>
      </c>
      <c r="M21" t="s">
        <v>625</v>
      </c>
      <c r="N21" t="s">
        <v>641</v>
      </c>
      <c r="O21">
        <v>6</v>
      </c>
      <c r="P21">
        <v>571</v>
      </c>
      <c r="Q21">
        <v>815</v>
      </c>
      <c r="R21">
        <v>244</v>
      </c>
    </row>
    <row r="22" spans="1:18" x14ac:dyDescent="0.35">
      <c r="A22">
        <v>101</v>
      </c>
      <c r="B22" t="s">
        <v>147</v>
      </c>
      <c r="C22" t="s">
        <v>12</v>
      </c>
      <c r="D22" t="s">
        <v>96</v>
      </c>
      <c r="E22" s="1">
        <v>45320</v>
      </c>
      <c r="F22" s="1">
        <v>45327</v>
      </c>
      <c r="G22">
        <v>5</v>
      </c>
      <c r="H22">
        <v>377</v>
      </c>
      <c r="I22" t="s">
        <v>14</v>
      </c>
      <c r="J22" t="s">
        <v>547</v>
      </c>
      <c r="K22" t="s">
        <v>19</v>
      </c>
      <c r="L22" t="s">
        <v>644</v>
      </c>
      <c r="M22" t="s">
        <v>625</v>
      </c>
      <c r="N22" t="s">
        <v>642</v>
      </c>
      <c r="O22">
        <v>7</v>
      </c>
      <c r="P22">
        <v>1320</v>
      </c>
      <c r="Q22">
        <v>1885</v>
      </c>
      <c r="R22">
        <v>565</v>
      </c>
    </row>
    <row r="23" spans="1:18" x14ac:dyDescent="0.35">
      <c r="A23">
        <v>35</v>
      </c>
      <c r="B23" t="s">
        <v>75</v>
      </c>
      <c r="C23" t="s">
        <v>31</v>
      </c>
      <c r="D23" t="s">
        <v>76</v>
      </c>
      <c r="E23" s="1">
        <v>45296</v>
      </c>
      <c r="F23" s="1">
        <v>45301</v>
      </c>
      <c r="G23">
        <v>8</v>
      </c>
      <c r="H23">
        <v>646</v>
      </c>
      <c r="I23" t="s">
        <v>14</v>
      </c>
      <c r="J23" t="s">
        <v>33</v>
      </c>
      <c r="K23" t="s">
        <v>46</v>
      </c>
      <c r="L23" t="s">
        <v>644</v>
      </c>
      <c r="M23" t="s">
        <v>625</v>
      </c>
      <c r="N23" t="s">
        <v>640</v>
      </c>
      <c r="O23">
        <v>5</v>
      </c>
      <c r="P23">
        <v>3876</v>
      </c>
      <c r="Q23">
        <v>5168</v>
      </c>
      <c r="R23">
        <v>1292</v>
      </c>
    </row>
    <row r="24" spans="1:18" x14ac:dyDescent="0.35">
      <c r="A24">
        <v>28</v>
      </c>
      <c r="B24" t="s">
        <v>67</v>
      </c>
      <c r="C24" t="s">
        <v>17</v>
      </c>
      <c r="D24" t="s">
        <v>18</v>
      </c>
      <c r="E24" s="1">
        <v>45317</v>
      </c>
      <c r="F24" s="1">
        <v>45329</v>
      </c>
      <c r="G24">
        <v>9</v>
      </c>
      <c r="H24">
        <v>866</v>
      </c>
      <c r="I24" t="s">
        <v>14</v>
      </c>
      <c r="J24" t="s">
        <v>551</v>
      </c>
      <c r="K24" t="s">
        <v>29</v>
      </c>
      <c r="L24" t="s">
        <v>644</v>
      </c>
      <c r="M24" t="s">
        <v>625</v>
      </c>
      <c r="N24" t="s">
        <v>640</v>
      </c>
      <c r="O24">
        <v>12</v>
      </c>
      <c r="P24">
        <v>3897</v>
      </c>
      <c r="Q24">
        <v>7794</v>
      </c>
      <c r="R24">
        <v>3897</v>
      </c>
    </row>
    <row r="25" spans="1:18" x14ac:dyDescent="0.35">
      <c r="A25">
        <v>25</v>
      </c>
      <c r="B25" t="s">
        <v>63</v>
      </c>
      <c r="C25" t="s">
        <v>17</v>
      </c>
      <c r="D25" t="s">
        <v>64</v>
      </c>
      <c r="E25" s="1">
        <v>45295</v>
      </c>
      <c r="F25" s="1">
        <v>45306</v>
      </c>
      <c r="G25">
        <v>2</v>
      </c>
      <c r="H25">
        <v>734</v>
      </c>
      <c r="I25" t="s">
        <v>14</v>
      </c>
      <c r="J25" t="s">
        <v>33</v>
      </c>
      <c r="K25" t="s">
        <v>46</v>
      </c>
      <c r="L25" t="s">
        <v>644</v>
      </c>
      <c r="M25" t="s">
        <v>625</v>
      </c>
      <c r="N25" t="s">
        <v>641</v>
      </c>
      <c r="O25">
        <v>11</v>
      </c>
      <c r="P25">
        <v>734</v>
      </c>
      <c r="Q25">
        <v>1468</v>
      </c>
      <c r="R25">
        <v>734</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704FE4-6A71-4CEA-A1F0-8F02A41692EB}">
  <dimension ref="A1:R22"/>
  <sheetViews>
    <sheetView workbookViewId="0">
      <selection sqref="A1:R22"/>
    </sheetView>
  </sheetViews>
  <sheetFormatPr defaultRowHeight="14.5" x14ac:dyDescent="0.35"/>
  <cols>
    <col min="1" max="1" width="10" customWidth="1"/>
    <col min="2" max="2" width="16.36328125" customWidth="1"/>
    <col min="3" max="3" width="17.36328125" customWidth="1"/>
    <col min="4" max="4" width="14.81640625" customWidth="1"/>
    <col min="5" max="5" width="12.1796875" customWidth="1"/>
    <col min="6" max="6" width="15.1796875" customWidth="1"/>
    <col min="7" max="7" width="10.1796875" customWidth="1"/>
    <col min="8" max="8" width="10.90625" customWidth="1"/>
    <col min="10" max="10" width="9.54296875" customWidth="1"/>
    <col min="11" max="11" width="17.453125" customWidth="1"/>
    <col min="15" max="15" width="13.81640625" customWidth="1"/>
    <col min="16" max="16" width="11" customWidth="1"/>
    <col min="17" max="17" width="14.6328125" customWidth="1"/>
    <col min="18" max="18" width="11" customWidth="1"/>
  </cols>
  <sheetData>
    <row r="1" spans="1:18" x14ac:dyDescent="0.35">
      <c r="A1" t="s">
        <v>0</v>
      </c>
      <c r="B1" t="s">
        <v>1</v>
      </c>
      <c r="C1" t="s">
        <v>2</v>
      </c>
      <c r="D1" t="s">
        <v>3</v>
      </c>
      <c r="E1" t="s">
        <v>4</v>
      </c>
      <c r="F1" t="s">
        <v>5</v>
      </c>
      <c r="G1" t="s">
        <v>6</v>
      </c>
      <c r="H1" t="s">
        <v>7</v>
      </c>
      <c r="I1" t="s">
        <v>8</v>
      </c>
      <c r="J1" t="s">
        <v>9</v>
      </c>
      <c r="K1" t="s">
        <v>10</v>
      </c>
      <c r="L1" t="s">
        <v>554</v>
      </c>
      <c r="M1" t="s">
        <v>555</v>
      </c>
      <c r="N1" t="s">
        <v>556</v>
      </c>
      <c r="O1" t="s">
        <v>557</v>
      </c>
      <c r="P1" t="s">
        <v>558</v>
      </c>
      <c r="Q1" t="s">
        <v>559</v>
      </c>
      <c r="R1" t="s">
        <v>560</v>
      </c>
    </row>
    <row r="2" spans="1:18" x14ac:dyDescent="0.35">
      <c r="A2">
        <v>1</v>
      </c>
      <c r="B2" t="s">
        <v>11</v>
      </c>
      <c r="C2" t="s">
        <v>12</v>
      </c>
      <c r="D2" t="s">
        <v>13</v>
      </c>
      <c r="E2" s="1">
        <v>45432</v>
      </c>
      <c r="F2" s="1">
        <v>45436</v>
      </c>
      <c r="G2">
        <v>4</v>
      </c>
      <c r="H2">
        <v>238</v>
      </c>
      <c r="I2" t="s">
        <v>14</v>
      </c>
      <c r="J2" t="s">
        <v>551</v>
      </c>
      <c r="K2" t="s">
        <v>15</v>
      </c>
      <c r="L2" t="s">
        <v>644</v>
      </c>
      <c r="M2" t="s">
        <v>629</v>
      </c>
      <c r="N2" t="s">
        <v>642</v>
      </c>
      <c r="O2">
        <v>4</v>
      </c>
      <c r="P2">
        <v>714</v>
      </c>
      <c r="Q2">
        <v>952</v>
      </c>
      <c r="R2">
        <v>238</v>
      </c>
    </row>
    <row r="3" spans="1:18" x14ac:dyDescent="0.35">
      <c r="A3">
        <v>549</v>
      </c>
      <c r="B3" t="s">
        <v>107</v>
      </c>
      <c r="C3" t="s">
        <v>21</v>
      </c>
      <c r="D3" t="s">
        <v>22</v>
      </c>
      <c r="E3" s="1">
        <v>45787</v>
      </c>
      <c r="F3" s="1">
        <v>45794</v>
      </c>
      <c r="G3">
        <v>8</v>
      </c>
      <c r="H3">
        <v>281</v>
      </c>
      <c r="I3" t="s">
        <v>14</v>
      </c>
      <c r="J3" t="s">
        <v>33</v>
      </c>
      <c r="K3" t="s">
        <v>29</v>
      </c>
      <c r="L3" t="s">
        <v>637</v>
      </c>
      <c r="M3" t="s">
        <v>629</v>
      </c>
      <c r="N3" t="s">
        <v>638</v>
      </c>
      <c r="O3">
        <v>7</v>
      </c>
      <c r="P3">
        <v>1686</v>
      </c>
      <c r="Q3">
        <v>2248</v>
      </c>
      <c r="R3">
        <v>562</v>
      </c>
    </row>
    <row r="4" spans="1:18" x14ac:dyDescent="0.35">
      <c r="A4">
        <v>539</v>
      </c>
      <c r="B4" t="s">
        <v>532</v>
      </c>
      <c r="C4" t="s">
        <v>17</v>
      </c>
      <c r="D4" t="s">
        <v>64</v>
      </c>
      <c r="E4" s="1">
        <v>45779</v>
      </c>
      <c r="F4" s="1">
        <v>45781</v>
      </c>
      <c r="G4">
        <v>4</v>
      </c>
      <c r="H4">
        <v>578</v>
      </c>
      <c r="I4" t="s">
        <v>14</v>
      </c>
      <c r="J4" t="s">
        <v>551</v>
      </c>
      <c r="K4" t="s">
        <v>46</v>
      </c>
      <c r="L4" t="s">
        <v>637</v>
      </c>
      <c r="M4" t="s">
        <v>629</v>
      </c>
      <c r="N4" t="s">
        <v>640</v>
      </c>
      <c r="O4">
        <v>2</v>
      </c>
      <c r="P4">
        <v>1156</v>
      </c>
      <c r="Q4">
        <v>2312</v>
      </c>
      <c r="R4">
        <v>1156</v>
      </c>
    </row>
    <row r="5" spans="1:18" x14ac:dyDescent="0.35">
      <c r="A5">
        <v>4</v>
      </c>
      <c r="B5" t="s">
        <v>23</v>
      </c>
      <c r="C5" t="s">
        <v>24</v>
      </c>
      <c r="D5" t="s">
        <v>25</v>
      </c>
      <c r="E5" s="1">
        <v>45434</v>
      </c>
      <c r="F5" s="1">
        <v>45439</v>
      </c>
      <c r="G5">
        <v>3</v>
      </c>
      <c r="H5">
        <v>230</v>
      </c>
      <c r="I5" t="s">
        <v>14</v>
      </c>
      <c r="J5" t="s">
        <v>549</v>
      </c>
      <c r="K5" t="s">
        <v>19</v>
      </c>
      <c r="L5" t="s">
        <v>644</v>
      </c>
      <c r="M5" t="s">
        <v>629</v>
      </c>
      <c r="N5" t="s">
        <v>643</v>
      </c>
      <c r="O5">
        <v>5</v>
      </c>
      <c r="P5">
        <v>380</v>
      </c>
      <c r="Q5">
        <v>690</v>
      </c>
      <c r="R5">
        <v>310</v>
      </c>
    </row>
    <row r="6" spans="1:18" x14ac:dyDescent="0.35">
      <c r="A6">
        <v>494</v>
      </c>
      <c r="B6" t="s">
        <v>55</v>
      </c>
      <c r="C6" t="s">
        <v>21</v>
      </c>
      <c r="D6" t="s">
        <v>54</v>
      </c>
      <c r="E6" s="1">
        <v>45800</v>
      </c>
      <c r="F6" s="1">
        <v>45803</v>
      </c>
      <c r="G6">
        <v>4</v>
      </c>
      <c r="H6">
        <v>740</v>
      </c>
      <c r="I6" t="s">
        <v>14</v>
      </c>
      <c r="J6" t="s">
        <v>549</v>
      </c>
      <c r="K6" t="s">
        <v>29</v>
      </c>
      <c r="L6" t="s">
        <v>637</v>
      </c>
      <c r="M6" t="s">
        <v>629</v>
      </c>
      <c r="N6" t="s">
        <v>640</v>
      </c>
      <c r="O6">
        <v>3</v>
      </c>
      <c r="P6">
        <v>2072</v>
      </c>
      <c r="Q6">
        <v>2960</v>
      </c>
      <c r="R6">
        <v>888</v>
      </c>
    </row>
    <row r="7" spans="1:18" x14ac:dyDescent="0.35">
      <c r="A7">
        <v>465</v>
      </c>
      <c r="B7" t="s">
        <v>511</v>
      </c>
      <c r="C7" t="s">
        <v>24</v>
      </c>
      <c r="D7" t="s">
        <v>38</v>
      </c>
      <c r="E7" s="1">
        <v>45793</v>
      </c>
      <c r="F7" s="1">
        <v>45802</v>
      </c>
      <c r="G7">
        <v>4</v>
      </c>
      <c r="H7">
        <v>959</v>
      </c>
      <c r="I7" t="s">
        <v>14</v>
      </c>
      <c r="J7" t="s">
        <v>550</v>
      </c>
      <c r="K7" t="s">
        <v>29</v>
      </c>
      <c r="L7" t="s">
        <v>637</v>
      </c>
      <c r="M7" t="s">
        <v>629</v>
      </c>
      <c r="N7" t="s">
        <v>640</v>
      </c>
      <c r="O7">
        <v>9</v>
      </c>
      <c r="P7">
        <v>1918</v>
      </c>
      <c r="Q7">
        <v>3836</v>
      </c>
      <c r="R7">
        <v>1918</v>
      </c>
    </row>
    <row r="8" spans="1:18" x14ac:dyDescent="0.35">
      <c r="A8">
        <v>457</v>
      </c>
      <c r="B8" t="s">
        <v>503</v>
      </c>
      <c r="C8" t="s">
        <v>17</v>
      </c>
      <c r="D8" t="s">
        <v>44</v>
      </c>
      <c r="E8" s="1">
        <v>45779</v>
      </c>
      <c r="F8" s="1">
        <v>45789</v>
      </c>
      <c r="G8">
        <v>4</v>
      </c>
      <c r="H8">
        <v>872</v>
      </c>
      <c r="I8" t="s">
        <v>14</v>
      </c>
      <c r="J8" t="s">
        <v>550</v>
      </c>
      <c r="K8" t="s">
        <v>29</v>
      </c>
      <c r="L8" t="s">
        <v>637</v>
      </c>
      <c r="M8" t="s">
        <v>629</v>
      </c>
      <c r="N8" t="s">
        <v>640</v>
      </c>
      <c r="O8">
        <v>10</v>
      </c>
      <c r="P8">
        <v>2093</v>
      </c>
      <c r="Q8">
        <v>3488</v>
      </c>
      <c r="R8">
        <v>1395</v>
      </c>
    </row>
    <row r="9" spans="1:18" x14ac:dyDescent="0.35">
      <c r="A9">
        <v>404</v>
      </c>
      <c r="B9" t="s">
        <v>450</v>
      </c>
      <c r="C9" t="s">
        <v>24</v>
      </c>
      <c r="D9" t="s">
        <v>38</v>
      </c>
      <c r="E9" s="1">
        <v>45782</v>
      </c>
      <c r="F9" s="1">
        <v>45785</v>
      </c>
      <c r="G9">
        <v>2</v>
      </c>
      <c r="H9">
        <v>874</v>
      </c>
      <c r="I9" t="s">
        <v>14</v>
      </c>
      <c r="J9" t="s">
        <v>551</v>
      </c>
      <c r="K9" t="s">
        <v>29</v>
      </c>
      <c r="L9" t="s">
        <v>637</v>
      </c>
      <c r="M9" t="s">
        <v>629</v>
      </c>
      <c r="N9" t="s">
        <v>642</v>
      </c>
      <c r="O9">
        <v>3</v>
      </c>
      <c r="P9">
        <v>874</v>
      </c>
      <c r="Q9">
        <v>1748</v>
      </c>
      <c r="R9">
        <v>874</v>
      </c>
    </row>
    <row r="10" spans="1:18" x14ac:dyDescent="0.35">
      <c r="A10">
        <v>9</v>
      </c>
      <c r="B10" t="s">
        <v>37</v>
      </c>
      <c r="C10" t="s">
        <v>24</v>
      </c>
      <c r="D10" t="s">
        <v>38</v>
      </c>
      <c r="E10" s="1">
        <v>45430</v>
      </c>
      <c r="F10" s="1">
        <v>45434</v>
      </c>
      <c r="G10">
        <v>9</v>
      </c>
      <c r="H10">
        <v>234</v>
      </c>
      <c r="I10" t="s">
        <v>14</v>
      </c>
      <c r="J10" t="s">
        <v>33</v>
      </c>
      <c r="K10" t="s">
        <v>19</v>
      </c>
      <c r="L10" t="s">
        <v>644</v>
      </c>
      <c r="M10" t="s">
        <v>629</v>
      </c>
      <c r="N10" t="s">
        <v>638</v>
      </c>
      <c r="O10">
        <v>4</v>
      </c>
      <c r="P10">
        <v>1053</v>
      </c>
      <c r="Q10">
        <v>2106</v>
      </c>
      <c r="R10">
        <v>1053</v>
      </c>
    </row>
    <row r="11" spans="1:18" x14ac:dyDescent="0.35">
      <c r="A11">
        <v>373</v>
      </c>
      <c r="B11" t="s">
        <v>419</v>
      </c>
      <c r="C11" t="s">
        <v>21</v>
      </c>
      <c r="D11" t="s">
        <v>83</v>
      </c>
      <c r="E11" s="1">
        <v>45790</v>
      </c>
      <c r="F11" s="1">
        <v>45793</v>
      </c>
      <c r="G11">
        <v>10</v>
      </c>
      <c r="H11">
        <v>253</v>
      </c>
      <c r="I11" t="s">
        <v>14</v>
      </c>
      <c r="J11" t="s">
        <v>549</v>
      </c>
      <c r="K11" t="s">
        <v>19</v>
      </c>
      <c r="L11" t="s">
        <v>637</v>
      </c>
      <c r="M11" t="s">
        <v>629</v>
      </c>
      <c r="N11" t="s">
        <v>645</v>
      </c>
      <c r="O11">
        <v>3</v>
      </c>
      <c r="P11">
        <v>2024</v>
      </c>
      <c r="Q11">
        <v>2530</v>
      </c>
      <c r="R11">
        <v>506</v>
      </c>
    </row>
    <row r="12" spans="1:18" x14ac:dyDescent="0.35">
      <c r="A12">
        <v>364</v>
      </c>
      <c r="B12" t="s">
        <v>410</v>
      </c>
      <c r="C12" t="s">
        <v>17</v>
      </c>
      <c r="D12" t="s">
        <v>18</v>
      </c>
      <c r="E12" s="1">
        <v>45804</v>
      </c>
      <c r="F12" s="1">
        <v>45811</v>
      </c>
      <c r="G12">
        <v>2</v>
      </c>
      <c r="H12">
        <v>288</v>
      </c>
      <c r="I12" t="s">
        <v>14</v>
      </c>
      <c r="J12" t="s">
        <v>547</v>
      </c>
      <c r="K12" t="s">
        <v>46</v>
      </c>
      <c r="L12" t="s">
        <v>637</v>
      </c>
      <c r="M12" t="s">
        <v>629</v>
      </c>
      <c r="N12" t="s">
        <v>645</v>
      </c>
      <c r="O12">
        <v>7</v>
      </c>
      <c r="P12">
        <v>288</v>
      </c>
      <c r="Q12">
        <v>576</v>
      </c>
      <c r="R12">
        <v>288</v>
      </c>
    </row>
    <row r="13" spans="1:18" x14ac:dyDescent="0.35">
      <c r="A13">
        <v>322</v>
      </c>
      <c r="B13" t="s">
        <v>368</v>
      </c>
      <c r="C13" t="s">
        <v>21</v>
      </c>
      <c r="D13" t="s">
        <v>54</v>
      </c>
      <c r="E13" s="1">
        <v>45793</v>
      </c>
      <c r="F13" s="1">
        <v>45799</v>
      </c>
      <c r="G13">
        <v>10</v>
      </c>
      <c r="H13">
        <v>434</v>
      </c>
      <c r="I13" t="s">
        <v>14</v>
      </c>
      <c r="J13" t="s">
        <v>550</v>
      </c>
      <c r="K13" t="s">
        <v>15</v>
      </c>
      <c r="L13" t="s">
        <v>637</v>
      </c>
      <c r="M13" t="s">
        <v>629</v>
      </c>
      <c r="N13" t="s">
        <v>640</v>
      </c>
      <c r="O13">
        <v>6</v>
      </c>
      <c r="P13">
        <v>3038</v>
      </c>
      <c r="Q13">
        <v>4340</v>
      </c>
      <c r="R13">
        <v>1302</v>
      </c>
    </row>
    <row r="14" spans="1:18" x14ac:dyDescent="0.35">
      <c r="A14">
        <v>294</v>
      </c>
      <c r="B14" t="s">
        <v>340</v>
      </c>
      <c r="C14" t="s">
        <v>21</v>
      </c>
      <c r="D14" t="s">
        <v>52</v>
      </c>
      <c r="E14" s="1">
        <v>45417</v>
      </c>
      <c r="F14" s="1">
        <v>45421</v>
      </c>
      <c r="G14">
        <v>3</v>
      </c>
      <c r="H14">
        <v>16</v>
      </c>
      <c r="I14" t="s">
        <v>14</v>
      </c>
      <c r="J14" t="s">
        <v>550</v>
      </c>
      <c r="K14" t="s">
        <v>29</v>
      </c>
      <c r="L14" t="s">
        <v>644</v>
      </c>
      <c r="M14" t="s">
        <v>629</v>
      </c>
      <c r="N14" t="s">
        <v>639</v>
      </c>
      <c r="O14">
        <v>4</v>
      </c>
      <c r="P14">
        <v>34</v>
      </c>
      <c r="Q14">
        <v>48</v>
      </c>
      <c r="R14">
        <v>14</v>
      </c>
    </row>
    <row r="15" spans="1:18" x14ac:dyDescent="0.35">
      <c r="A15">
        <v>255</v>
      </c>
      <c r="B15" t="s">
        <v>301</v>
      </c>
      <c r="C15" t="s">
        <v>21</v>
      </c>
      <c r="D15" t="s">
        <v>54</v>
      </c>
      <c r="E15" s="1">
        <v>45434</v>
      </c>
      <c r="F15" s="1">
        <v>45448</v>
      </c>
      <c r="G15">
        <v>2</v>
      </c>
      <c r="H15">
        <v>601</v>
      </c>
      <c r="I15" t="s">
        <v>14</v>
      </c>
      <c r="J15" t="s">
        <v>548</v>
      </c>
      <c r="K15" t="s">
        <v>19</v>
      </c>
      <c r="L15" t="s">
        <v>644</v>
      </c>
      <c r="M15" t="s">
        <v>629</v>
      </c>
      <c r="N15" t="s">
        <v>643</v>
      </c>
      <c r="O15">
        <v>14</v>
      </c>
      <c r="P15">
        <v>841</v>
      </c>
      <c r="Q15">
        <v>1202</v>
      </c>
      <c r="R15">
        <v>361</v>
      </c>
    </row>
    <row r="16" spans="1:18" x14ac:dyDescent="0.35">
      <c r="A16">
        <v>223</v>
      </c>
      <c r="B16" t="s">
        <v>269</v>
      </c>
      <c r="C16" t="s">
        <v>12</v>
      </c>
      <c r="D16" t="s">
        <v>27</v>
      </c>
      <c r="E16" s="1">
        <v>45416</v>
      </c>
      <c r="F16" s="1">
        <v>45429</v>
      </c>
      <c r="G16">
        <v>10</v>
      </c>
      <c r="H16">
        <v>730</v>
      </c>
      <c r="I16" t="s">
        <v>14</v>
      </c>
      <c r="J16" t="s">
        <v>551</v>
      </c>
      <c r="K16" t="s">
        <v>15</v>
      </c>
      <c r="L16" t="s">
        <v>644</v>
      </c>
      <c r="M16" t="s">
        <v>629</v>
      </c>
      <c r="N16" t="s">
        <v>638</v>
      </c>
      <c r="O16">
        <v>13</v>
      </c>
      <c r="P16">
        <v>4745</v>
      </c>
      <c r="Q16">
        <v>7300</v>
      </c>
      <c r="R16">
        <v>2555</v>
      </c>
    </row>
    <row r="17" spans="1:18" x14ac:dyDescent="0.35">
      <c r="A17">
        <v>210</v>
      </c>
      <c r="B17" t="s">
        <v>256</v>
      </c>
      <c r="C17" t="s">
        <v>12</v>
      </c>
      <c r="D17" t="s">
        <v>27</v>
      </c>
      <c r="E17" s="1">
        <v>45422</v>
      </c>
      <c r="F17" s="1">
        <v>45425</v>
      </c>
      <c r="G17">
        <v>1</v>
      </c>
      <c r="H17">
        <v>773</v>
      </c>
      <c r="I17" t="s">
        <v>14</v>
      </c>
      <c r="J17" t="s">
        <v>551</v>
      </c>
      <c r="K17" t="s">
        <v>46</v>
      </c>
      <c r="L17" t="s">
        <v>644</v>
      </c>
      <c r="M17" t="s">
        <v>629</v>
      </c>
      <c r="N17" t="s">
        <v>640</v>
      </c>
      <c r="O17">
        <v>3</v>
      </c>
      <c r="P17">
        <v>502</v>
      </c>
      <c r="Q17">
        <v>773</v>
      </c>
      <c r="R17">
        <v>271</v>
      </c>
    </row>
    <row r="18" spans="1:18" x14ac:dyDescent="0.35">
      <c r="A18">
        <v>157</v>
      </c>
      <c r="B18" t="s">
        <v>203</v>
      </c>
      <c r="C18" t="s">
        <v>21</v>
      </c>
      <c r="D18" t="s">
        <v>54</v>
      </c>
      <c r="E18" s="1">
        <v>45441</v>
      </c>
      <c r="F18" s="1">
        <v>45446</v>
      </c>
      <c r="G18">
        <v>7</v>
      </c>
      <c r="H18">
        <v>11</v>
      </c>
      <c r="I18" t="s">
        <v>14</v>
      </c>
      <c r="J18" t="s">
        <v>33</v>
      </c>
      <c r="K18" t="s">
        <v>15</v>
      </c>
      <c r="L18" t="s">
        <v>644</v>
      </c>
      <c r="M18" t="s">
        <v>629</v>
      </c>
      <c r="N18" t="s">
        <v>643</v>
      </c>
      <c r="O18">
        <v>5</v>
      </c>
      <c r="P18">
        <v>54</v>
      </c>
      <c r="Q18">
        <v>77</v>
      </c>
      <c r="R18">
        <v>23</v>
      </c>
    </row>
    <row r="19" spans="1:18" x14ac:dyDescent="0.35">
      <c r="A19">
        <v>87</v>
      </c>
      <c r="B19" t="s">
        <v>133</v>
      </c>
      <c r="C19" t="s">
        <v>17</v>
      </c>
      <c r="D19" t="s">
        <v>44</v>
      </c>
      <c r="E19" s="1">
        <v>45434</v>
      </c>
      <c r="F19" s="1">
        <v>45444</v>
      </c>
      <c r="G19">
        <v>3</v>
      </c>
      <c r="H19">
        <v>609</v>
      </c>
      <c r="I19" t="s">
        <v>14</v>
      </c>
      <c r="J19" t="s">
        <v>550</v>
      </c>
      <c r="K19" t="s">
        <v>15</v>
      </c>
      <c r="L19" t="s">
        <v>644</v>
      </c>
      <c r="M19" t="s">
        <v>629</v>
      </c>
      <c r="N19" t="s">
        <v>643</v>
      </c>
      <c r="O19">
        <v>10</v>
      </c>
      <c r="P19">
        <v>1096</v>
      </c>
      <c r="Q19">
        <v>1827</v>
      </c>
      <c r="R19">
        <v>731</v>
      </c>
    </row>
    <row r="20" spans="1:18" x14ac:dyDescent="0.35">
      <c r="A20">
        <v>75</v>
      </c>
      <c r="B20" t="s">
        <v>121</v>
      </c>
      <c r="C20" t="s">
        <v>12</v>
      </c>
      <c r="D20" t="s">
        <v>58</v>
      </c>
      <c r="E20" s="1">
        <v>45443</v>
      </c>
      <c r="F20" s="1">
        <v>45457</v>
      </c>
      <c r="G20">
        <v>4</v>
      </c>
      <c r="H20">
        <v>379</v>
      </c>
      <c r="I20" t="s">
        <v>14</v>
      </c>
      <c r="J20" t="s">
        <v>551</v>
      </c>
      <c r="K20" t="s">
        <v>29</v>
      </c>
      <c r="L20" t="s">
        <v>644</v>
      </c>
      <c r="M20" t="s">
        <v>629</v>
      </c>
      <c r="N20" t="s">
        <v>640</v>
      </c>
      <c r="O20">
        <v>14</v>
      </c>
      <c r="P20">
        <v>1289</v>
      </c>
      <c r="Q20">
        <v>1516</v>
      </c>
      <c r="R20">
        <v>227</v>
      </c>
    </row>
    <row r="21" spans="1:18" x14ac:dyDescent="0.35">
      <c r="A21">
        <v>58</v>
      </c>
      <c r="B21" t="s">
        <v>103</v>
      </c>
      <c r="C21" t="s">
        <v>24</v>
      </c>
      <c r="D21" t="s">
        <v>100</v>
      </c>
      <c r="E21" s="1">
        <v>45432</v>
      </c>
      <c r="F21" s="1">
        <v>45443</v>
      </c>
      <c r="G21">
        <v>8</v>
      </c>
      <c r="H21">
        <v>89</v>
      </c>
      <c r="I21" t="s">
        <v>14</v>
      </c>
      <c r="J21" t="s">
        <v>33</v>
      </c>
      <c r="K21" t="s">
        <v>19</v>
      </c>
      <c r="L21" t="s">
        <v>644</v>
      </c>
      <c r="M21" t="s">
        <v>629</v>
      </c>
      <c r="N21" t="s">
        <v>642</v>
      </c>
      <c r="O21">
        <v>11</v>
      </c>
      <c r="P21">
        <v>427</v>
      </c>
      <c r="Q21">
        <v>712</v>
      </c>
      <c r="R21">
        <v>285</v>
      </c>
    </row>
    <row r="22" spans="1:18" x14ac:dyDescent="0.35">
      <c r="A22">
        <v>33</v>
      </c>
      <c r="B22" t="s">
        <v>73</v>
      </c>
      <c r="C22" t="s">
        <v>12</v>
      </c>
      <c r="D22" t="s">
        <v>36</v>
      </c>
      <c r="E22" s="1">
        <v>45418</v>
      </c>
      <c r="F22" s="1">
        <v>45431</v>
      </c>
      <c r="G22">
        <v>10</v>
      </c>
      <c r="H22">
        <v>618</v>
      </c>
      <c r="I22" t="s">
        <v>14</v>
      </c>
      <c r="J22" t="s">
        <v>551</v>
      </c>
      <c r="K22" t="s">
        <v>46</v>
      </c>
      <c r="L22" t="s">
        <v>644</v>
      </c>
      <c r="M22" t="s">
        <v>629</v>
      </c>
      <c r="N22" t="s">
        <v>642</v>
      </c>
      <c r="O22">
        <v>13</v>
      </c>
      <c r="P22">
        <v>4944</v>
      </c>
      <c r="Q22">
        <v>6180</v>
      </c>
      <c r="R22">
        <v>1236</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055DD-99B8-4A02-AD49-C51029BB36FE}">
  <dimension ref="A1:R35"/>
  <sheetViews>
    <sheetView workbookViewId="0">
      <selection sqref="A1:R35"/>
    </sheetView>
  </sheetViews>
  <sheetFormatPr defaultRowHeight="14.5" x14ac:dyDescent="0.35"/>
  <cols>
    <col min="1" max="1" width="10" customWidth="1"/>
    <col min="2" max="2" width="16.36328125" customWidth="1"/>
    <col min="3" max="3" width="17.36328125" customWidth="1"/>
    <col min="4" max="4" width="14.81640625" customWidth="1"/>
    <col min="5" max="5" width="12.1796875" customWidth="1"/>
    <col min="6" max="6" width="15.1796875" customWidth="1"/>
    <col min="7" max="7" width="10.1796875" customWidth="1"/>
    <col min="8" max="8" width="10.90625" customWidth="1"/>
    <col min="10" max="10" width="9.54296875" customWidth="1"/>
    <col min="11" max="11" width="17.453125" customWidth="1"/>
    <col min="15" max="15" width="13.81640625" customWidth="1"/>
    <col min="16" max="16" width="11" customWidth="1"/>
    <col min="17" max="17" width="14.6328125" customWidth="1"/>
    <col min="18" max="18" width="11" customWidth="1"/>
  </cols>
  <sheetData>
    <row r="1" spans="1:18" x14ac:dyDescent="0.35">
      <c r="A1" t="s">
        <v>0</v>
      </c>
      <c r="B1" t="s">
        <v>1</v>
      </c>
      <c r="C1" t="s">
        <v>2</v>
      </c>
      <c r="D1" t="s">
        <v>3</v>
      </c>
      <c r="E1" t="s">
        <v>4</v>
      </c>
      <c r="F1" t="s">
        <v>5</v>
      </c>
      <c r="G1" t="s">
        <v>6</v>
      </c>
      <c r="H1" t="s">
        <v>7</v>
      </c>
      <c r="I1" t="s">
        <v>8</v>
      </c>
      <c r="J1" t="s">
        <v>9</v>
      </c>
      <c r="K1" t="s">
        <v>10</v>
      </c>
      <c r="L1" t="s">
        <v>554</v>
      </c>
      <c r="M1" t="s">
        <v>555</v>
      </c>
      <c r="N1" t="s">
        <v>556</v>
      </c>
      <c r="O1" t="s">
        <v>557</v>
      </c>
      <c r="P1" t="s">
        <v>558</v>
      </c>
      <c r="Q1" t="s">
        <v>559</v>
      </c>
      <c r="R1" t="s">
        <v>560</v>
      </c>
    </row>
    <row r="2" spans="1:18" x14ac:dyDescent="0.35">
      <c r="A2">
        <v>553</v>
      </c>
      <c r="B2" t="s">
        <v>545</v>
      </c>
      <c r="C2" t="s">
        <v>31</v>
      </c>
      <c r="D2" t="s">
        <v>50</v>
      </c>
      <c r="E2" s="1">
        <v>45713</v>
      </c>
      <c r="F2" s="1">
        <v>45717</v>
      </c>
      <c r="G2">
        <v>3</v>
      </c>
      <c r="H2">
        <v>380</v>
      </c>
      <c r="I2" t="s">
        <v>14</v>
      </c>
      <c r="J2" t="s">
        <v>549</v>
      </c>
      <c r="K2" t="s">
        <v>46</v>
      </c>
      <c r="L2" t="s">
        <v>637</v>
      </c>
      <c r="M2" t="s">
        <v>626</v>
      </c>
      <c r="N2" t="s">
        <v>645</v>
      </c>
      <c r="O2">
        <v>4</v>
      </c>
      <c r="P2">
        <v>798</v>
      </c>
      <c r="Q2">
        <v>1140</v>
      </c>
      <c r="R2">
        <v>342</v>
      </c>
    </row>
    <row r="3" spans="1:18" x14ac:dyDescent="0.35">
      <c r="A3">
        <v>2</v>
      </c>
      <c r="B3" t="s">
        <v>16</v>
      </c>
      <c r="C3" t="s">
        <v>17</v>
      </c>
      <c r="D3" t="s">
        <v>18</v>
      </c>
      <c r="E3" s="1">
        <v>45594</v>
      </c>
      <c r="F3" s="1">
        <v>45600</v>
      </c>
      <c r="G3">
        <v>7</v>
      </c>
      <c r="H3">
        <v>42</v>
      </c>
      <c r="I3" t="s">
        <v>14</v>
      </c>
      <c r="J3" t="s">
        <v>551</v>
      </c>
      <c r="K3" t="s">
        <v>19</v>
      </c>
      <c r="L3" t="s">
        <v>644</v>
      </c>
      <c r="M3" t="s">
        <v>634</v>
      </c>
      <c r="N3" t="s">
        <v>645</v>
      </c>
      <c r="O3">
        <v>6</v>
      </c>
      <c r="P3">
        <v>147</v>
      </c>
      <c r="Q3">
        <v>294</v>
      </c>
      <c r="R3">
        <v>147</v>
      </c>
    </row>
    <row r="4" spans="1:18" x14ac:dyDescent="0.35">
      <c r="A4">
        <v>542</v>
      </c>
      <c r="B4" t="s">
        <v>535</v>
      </c>
      <c r="C4" t="s">
        <v>24</v>
      </c>
      <c r="D4" t="s">
        <v>25</v>
      </c>
      <c r="E4" s="1">
        <v>45986</v>
      </c>
      <c r="F4" s="1">
        <v>45994</v>
      </c>
      <c r="G4">
        <v>1</v>
      </c>
      <c r="H4">
        <v>321</v>
      </c>
      <c r="I4" t="s">
        <v>14</v>
      </c>
      <c r="J4" t="s">
        <v>549</v>
      </c>
      <c r="K4" t="s">
        <v>15</v>
      </c>
      <c r="L4" t="s">
        <v>637</v>
      </c>
      <c r="M4" t="s">
        <v>635</v>
      </c>
      <c r="N4" t="s">
        <v>645</v>
      </c>
      <c r="O4">
        <v>8</v>
      </c>
      <c r="P4">
        <v>177</v>
      </c>
      <c r="Q4">
        <v>321</v>
      </c>
      <c r="R4">
        <v>144</v>
      </c>
    </row>
    <row r="5" spans="1:18" x14ac:dyDescent="0.35">
      <c r="A5">
        <v>498</v>
      </c>
      <c r="B5" t="s">
        <v>61</v>
      </c>
      <c r="C5" t="s">
        <v>24</v>
      </c>
      <c r="D5" t="s">
        <v>25</v>
      </c>
      <c r="E5" s="1">
        <v>45741</v>
      </c>
      <c r="F5" s="1">
        <v>45745</v>
      </c>
      <c r="G5">
        <v>4</v>
      </c>
      <c r="H5">
        <v>247</v>
      </c>
      <c r="I5" t="s">
        <v>14</v>
      </c>
      <c r="J5" t="s">
        <v>33</v>
      </c>
      <c r="K5" t="s">
        <v>46</v>
      </c>
      <c r="L5" t="s">
        <v>637</v>
      </c>
      <c r="M5" t="s">
        <v>627</v>
      </c>
      <c r="N5" t="s">
        <v>645</v>
      </c>
      <c r="O5">
        <v>4</v>
      </c>
      <c r="P5">
        <v>543</v>
      </c>
      <c r="Q5">
        <v>988</v>
      </c>
      <c r="R5">
        <v>445</v>
      </c>
    </row>
    <row r="6" spans="1:18" x14ac:dyDescent="0.35">
      <c r="A6">
        <v>478</v>
      </c>
      <c r="B6" t="s">
        <v>524</v>
      </c>
      <c r="C6" t="s">
        <v>24</v>
      </c>
      <c r="D6" t="s">
        <v>70</v>
      </c>
      <c r="E6" s="1">
        <v>46007</v>
      </c>
      <c r="F6" s="1">
        <v>46017</v>
      </c>
      <c r="G6">
        <v>3</v>
      </c>
      <c r="H6">
        <v>10</v>
      </c>
      <c r="I6" t="s">
        <v>14</v>
      </c>
      <c r="J6" t="s">
        <v>33</v>
      </c>
      <c r="K6" t="s">
        <v>46</v>
      </c>
      <c r="L6" t="s">
        <v>637</v>
      </c>
      <c r="M6" t="s">
        <v>636</v>
      </c>
      <c r="N6" t="s">
        <v>645</v>
      </c>
      <c r="O6">
        <v>10</v>
      </c>
      <c r="P6">
        <v>17</v>
      </c>
      <c r="Q6">
        <v>30</v>
      </c>
      <c r="R6">
        <v>13</v>
      </c>
    </row>
    <row r="7" spans="1:18" x14ac:dyDescent="0.35">
      <c r="A7">
        <v>450</v>
      </c>
      <c r="B7" t="s">
        <v>496</v>
      </c>
      <c r="C7" t="s">
        <v>31</v>
      </c>
      <c r="D7" t="s">
        <v>32</v>
      </c>
      <c r="E7" s="1">
        <v>45762</v>
      </c>
      <c r="F7" s="1">
        <v>45766</v>
      </c>
      <c r="G7">
        <v>2</v>
      </c>
      <c r="H7">
        <v>919</v>
      </c>
      <c r="I7" t="s">
        <v>14</v>
      </c>
      <c r="J7" t="s">
        <v>551</v>
      </c>
      <c r="K7" t="s">
        <v>19</v>
      </c>
      <c r="L7" t="s">
        <v>637</v>
      </c>
      <c r="M7" t="s">
        <v>628</v>
      </c>
      <c r="N7" t="s">
        <v>645</v>
      </c>
      <c r="O7">
        <v>4</v>
      </c>
      <c r="P7">
        <v>1379</v>
      </c>
      <c r="Q7">
        <v>1838</v>
      </c>
      <c r="R7">
        <v>459</v>
      </c>
    </row>
    <row r="8" spans="1:18" x14ac:dyDescent="0.35">
      <c r="A8">
        <v>447</v>
      </c>
      <c r="B8" t="s">
        <v>493</v>
      </c>
      <c r="C8" t="s">
        <v>31</v>
      </c>
      <c r="D8" t="s">
        <v>42</v>
      </c>
      <c r="E8" s="1">
        <v>45965</v>
      </c>
      <c r="F8" s="1">
        <v>45971</v>
      </c>
      <c r="G8">
        <v>10</v>
      </c>
      <c r="H8">
        <v>85</v>
      </c>
      <c r="I8" t="s">
        <v>14</v>
      </c>
      <c r="J8" t="s">
        <v>547</v>
      </c>
      <c r="K8" t="s">
        <v>29</v>
      </c>
      <c r="L8" t="s">
        <v>637</v>
      </c>
      <c r="M8" t="s">
        <v>635</v>
      </c>
      <c r="N8" t="s">
        <v>645</v>
      </c>
      <c r="O8">
        <v>6</v>
      </c>
      <c r="P8">
        <v>553</v>
      </c>
      <c r="Q8">
        <v>850</v>
      </c>
      <c r="R8">
        <v>297</v>
      </c>
    </row>
    <row r="9" spans="1:18" x14ac:dyDescent="0.35">
      <c r="A9">
        <v>440</v>
      </c>
      <c r="B9" t="s">
        <v>486</v>
      </c>
      <c r="C9" t="s">
        <v>21</v>
      </c>
      <c r="D9" t="s">
        <v>22</v>
      </c>
      <c r="E9" s="1">
        <v>45839</v>
      </c>
      <c r="F9" s="1">
        <v>45846</v>
      </c>
      <c r="G9">
        <v>1</v>
      </c>
      <c r="H9">
        <v>284</v>
      </c>
      <c r="I9" t="s">
        <v>14</v>
      </c>
      <c r="J9" t="s">
        <v>550</v>
      </c>
      <c r="K9" t="s">
        <v>46</v>
      </c>
      <c r="L9" t="s">
        <v>637</v>
      </c>
      <c r="M9" t="s">
        <v>631</v>
      </c>
      <c r="N9" t="s">
        <v>645</v>
      </c>
      <c r="O9">
        <v>7</v>
      </c>
      <c r="P9">
        <v>213</v>
      </c>
      <c r="Q9">
        <v>284</v>
      </c>
      <c r="R9">
        <v>71</v>
      </c>
    </row>
    <row r="10" spans="1:18" x14ac:dyDescent="0.35">
      <c r="A10">
        <v>423</v>
      </c>
      <c r="B10" t="s">
        <v>469</v>
      </c>
      <c r="C10" t="s">
        <v>17</v>
      </c>
      <c r="D10" t="s">
        <v>18</v>
      </c>
      <c r="E10" s="1">
        <v>45720</v>
      </c>
      <c r="F10" s="1">
        <v>45721</v>
      </c>
      <c r="G10">
        <v>4</v>
      </c>
      <c r="H10">
        <v>587</v>
      </c>
      <c r="I10" t="s">
        <v>14</v>
      </c>
      <c r="J10" t="s">
        <v>547</v>
      </c>
      <c r="K10" t="s">
        <v>46</v>
      </c>
      <c r="L10" t="s">
        <v>637</v>
      </c>
      <c r="M10" t="s">
        <v>627</v>
      </c>
      <c r="N10" t="s">
        <v>645</v>
      </c>
      <c r="O10">
        <v>1</v>
      </c>
      <c r="P10">
        <v>1174</v>
      </c>
      <c r="Q10">
        <v>2348</v>
      </c>
      <c r="R10">
        <v>1174</v>
      </c>
    </row>
    <row r="11" spans="1:18" x14ac:dyDescent="0.35">
      <c r="A11">
        <v>419</v>
      </c>
      <c r="B11" t="s">
        <v>465</v>
      </c>
      <c r="C11" t="s">
        <v>31</v>
      </c>
      <c r="D11" t="s">
        <v>76</v>
      </c>
      <c r="E11" s="1">
        <v>45972</v>
      </c>
      <c r="F11" s="1">
        <v>45977</v>
      </c>
      <c r="G11">
        <v>6</v>
      </c>
      <c r="H11">
        <v>461</v>
      </c>
      <c r="I11" t="s">
        <v>14</v>
      </c>
      <c r="J11" t="s">
        <v>550</v>
      </c>
      <c r="K11" t="s">
        <v>15</v>
      </c>
      <c r="L11" t="s">
        <v>637</v>
      </c>
      <c r="M11" t="s">
        <v>635</v>
      </c>
      <c r="N11" t="s">
        <v>645</v>
      </c>
      <c r="O11">
        <v>5</v>
      </c>
      <c r="P11">
        <v>2075</v>
      </c>
      <c r="Q11">
        <v>2766</v>
      </c>
      <c r="R11">
        <v>691</v>
      </c>
    </row>
    <row r="12" spans="1:18" x14ac:dyDescent="0.35">
      <c r="A12">
        <v>394</v>
      </c>
      <c r="B12" t="s">
        <v>440</v>
      </c>
      <c r="C12" t="s">
        <v>21</v>
      </c>
      <c r="D12" t="s">
        <v>22</v>
      </c>
      <c r="E12" s="1">
        <v>45895</v>
      </c>
      <c r="F12" s="1">
        <v>45896</v>
      </c>
      <c r="G12">
        <v>10</v>
      </c>
      <c r="H12">
        <v>572</v>
      </c>
      <c r="I12" t="s">
        <v>14</v>
      </c>
      <c r="J12" t="s">
        <v>33</v>
      </c>
      <c r="K12" t="s">
        <v>19</v>
      </c>
      <c r="L12" t="s">
        <v>637</v>
      </c>
      <c r="M12" t="s">
        <v>632</v>
      </c>
      <c r="N12" t="s">
        <v>645</v>
      </c>
      <c r="O12">
        <v>1</v>
      </c>
      <c r="P12">
        <v>4290</v>
      </c>
      <c r="Q12">
        <v>5720</v>
      </c>
      <c r="R12">
        <v>1430</v>
      </c>
    </row>
    <row r="13" spans="1:18" x14ac:dyDescent="0.35">
      <c r="A13">
        <v>390</v>
      </c>
      <c r="B13" t="s">
        <v>436</v>
      </c>
      <c r="C13" t="s">
        <v>31</v>
      </c>
      <c r="D13" t="s">
        <v>76</v>
      </c>
      <c r="E13" s="1">
        <v>45881</v>
      </c>
      <c r="F13" s="1">
        <v>45882</v>
      </c>
      <c r="G13">
        <v>8</v>
      </c>
      <c r="H13">
        <v>177</v>
      </c>
      <c r="I13" t="s">
        <v>14</v>
      </c>
      <c r="J13" t="s">
        <v>551</v>
      </c>
      <c r="K13" t="s">
        <v>15</v>
      </c>
      <c r="L13" t="s">
        <v>637</v>
      </c>
      <c r="M13" t="s">
        <v>632</v>
      </c>
      <c r="N13" t="s">
        <v>645</v>
      </c>
      <c r="O13">
        <v>1</v>
      </c>
      <c r="P13">
        <v>1062</v>
      </c>
      <c r="Q13">
        <v>1416</v>
      </c>
      <c r="R13">
        <v>354</v>
      </c>
    </row>
    <row r="14" spans="1:18" x14ac:dyDescent="0.35">
      <c r="A14">
        <v>389</v>
      </c>
      <c r="B14" t="s">
        <v>435</v>
      </c>
      <c r="C14" t="s">
        <v>21</v>
      </c>
      <c r="D14" t="s">
        <v>54</v>
      </c>
      <c r="E14" s="1">
        <v>45881</v>
      </c>
      <c r="F14" s="1">
        <v>45891</v>
      </c>
      <c r="G14">
        <v>7</v>
      </c>
      <c r="H14">
        <v>894</v>
      </c>
      <c r="I14" t="s">
        <v>14</v>
      </c>
      <c r="J14" t="s">
        <v>550</v>
      </c>
      <c r="K14" t="s">
        <v>15</v>
      </c>
      <c r="L14" t="s">
        <v>637</v>
      </c>
      <c r="M14" t="s">
        <v>632</v>
      </c>
      <c r="N14" t="s">
        <v>645</v>
      </c>
      <c r="O14">
        <v>10</v>
      </c>
      <c r="P14">
        <v>4381</v>
      </c>
      <c r="Q14">
        <v>6258</v>
      </c>
      <c r="R14">
        <v>1877</v>
      </c>
    </row>
    <row r="15" spans="1:18" x14ac:dyDescent="0.35">
      <c r="A15">
        <v>373</v>
      </c>
      <c r="B15" t="s">
        <v>419</v>
      </c>
      <c r="C15" t="s">
        <v>21</v>
      </c>
      <c r="D15" t="s">
        <v>83</v>
      </c>
      <c r="E15" s="1">
        <v>45790</v>
      </c>
      <c r="F15" s="1">
        <v>45793</v>
      </c>
      <c r="G15">
        <v>10</v>
      </c>
      <c r="H15">
        <v>253</v>
      </c>
      <c r="I15" t="s">
        <v>14</v>
      </c>
      <c r="J15" t="s">
        <v>549</v>
      </c>
      <c r="K15" t="s">
        <v>19</v>
      </c>
      <c r="L15" t="s">
        <v>637</v>
      </c>
      <c r="M15" t="s">
        <v>629</v>
      </c>
      <c r="N15" t="s">
        <v>645</v>
      </c>
      <c r="O15">
        <v>3</v>
      </c>
      <c r="P15">
        <v>2024</v>
      </c>
      <c r="Q15">
        <v>2530</v>
      </c>
      <c r="R15">
        <v>506</v>
      </c>
    </row>
    <row r="16" spans="1:18" x14ac:dyDescent="0.35">
      <c r="A16">
        <v>364</v>
      </c>
      <c r="B16" t="s">
        <v>410</v>
      </c>
      <c r="C16" t="s">
        <v>17</v>
      </c>
      <c r="D16" t="s">
        <v>18</v>
      </c>
      <c r="E16" s="1">
        <v>45804</v>
      </c>
      <c r="F16" s="1">
        <v>45811</v>
      </c>
      <c r="G16">
        <v>2</v>
      </c>
      <c r="H16">
        <v>288</v>
      </c>
      <c r="I16" t="s">
        <v>14</v>
      </c>
      <c r="J16" t="s">
        <v>547</v>
      </c>
      <c r="K16" t="s">
        <v>46</v>
      </c>
      <c r="L16" t="s">
        <v>637</v>
      </c>
      <c r="M16" t="s">
        <v>629</v>
      </c>
      <c r="N16" t="s">
        <v>645</v>
      </c>
      <c r="O16">
        <v>7</v>
      </c>
      <c r="P16">
        <v>288</v>
      </c>
      <c r="Q16">
        <v>576</v>
      </c>
      <c r="R16">
        <v>288</v>
      </c>
    </row>
    <row r="17" spans="1:18" x14ac:dyDescent="0.35">
      <c r="A17">
        <v>337</v>
      </c>
      <c r="B17" t="s">
        <v>383</v>
      </c>
      <c r="C17" t="s">
        <v>17</v>
      </c>
      <c r="D17" t="s">
        <v>56</v>
      </c>
      <c r="E17" s="1">
        <v>46000</v>
      </c>
      <c r="F17" s="1">
        <v>46001</v>
      </c>
      <c r="G17">
        <v>5</v>
      </c>
      <c r="H17">
        <v>630</v>
      </c>
      <c r="I17" t="s">
        <v>14</v>
      </c>
      <c r="J17" t="s">
        <v>551</v>
      </c>
      <c r="K17" t="s">
        <v>46</v>
      </c>
      <c r="L17" t="s">
        <v>637</v>
      </c>
      <c r="M17" t="s">
        <v>636</v>
      </c>
      <c r="N17" t="s">
        <v>645</v>
      </c>
      <c r="O17">
        <v>1</v>
      </c>
      <c r="P17">
        <v>1733</v>
      </c>
      <c r="Q17">
        <v>3150</v>
      </c>
      <c r="R17">
        <v>1417</v>
      </c>
    </row>
    <row r="18" spans="1:18" x14ac:dyDescent="0.35">
      <c r="A18">
        <v>332</v>
      </c>
      <c r="B18" t="s">
        <v>378</v>
      </c>
      <c r="C18" t="s">
        <v>12</v>
      </c>
      <c r="D18" t="s">
        <v>36</v>
      </c>
      <c r="E18" s="1">
        <v>45762</v>
      </c>
      <c r="F18" s="1">
        <v>45767</v>
      </c>
      <c r="G18">
        <v>2</v>
      </c>
      <c r="H18">
        <v>280</v>
      </c>
      <c r="I18" t="s">
        <v>14</v>
      </c>
      <c r="J18" t="s">
        <v>33</v>
      </c>
      <c r="K18" t="s">
        <v>19</v>
      </c>
      <c r="L18" t="s">
        <v>637</v>
      </c>
      <c r="M18" t="s">
        <v>628</v>
      </c>
      <c r="N18" t="s">
        <v>645</v>
      </c>
      <c r="O18">
        <v>5</v>
      </c>
      <c r="P18">
        <v>448</v>
      </c>
      <c r="Q18">
        <v>560</v>
      </c>
      <c r="R18">
        <v>112</v>
      </c>
    </row>
    <row r="19" spans="1:18" x14ac:dyDescent="0.35">
      <c r="A19">
        <v>323</v>
      </c>
      <c r="B19" t="s">
        <v>369</v>
      </c>
      <c r="C19" t="s">
        <v>21</v>
      </c>
      <c r="D19" t="s">
        <v>40</v>
      </c>
      <c r="E19" s="1">
        <v>45839</v>
      </c>
      <c r="F19" s="1">
        <v>45845</v>
      </c>
      <c r="G19">
        <v>7</v>
      </c>
      <c r="H19">
        <v>195</v>
      </c>
      <c r="I19" t="s">
        <v>14</v>
      </c>
      <c r="J19" t="s">
        <v>33</v>
      </c>
      <c r="K19" t="s">
        <v>46</v>
      </c>
      <c r="L19" t="s">
        <v>637</v>
      </c>
      <c r="M19" t="s">
        <v>631</v>
      </c>
      <c r="N19" t="s">
        <v>645</v>
      </c>
      <c r="O19">
        <v>6</v>
      </c>
      <c r="P19">
        <v>887</v>
      </c>
      <c r="Q19">
        <v>1365</v>
      </c>
      <c r="R19">
        <v>478</v>
      </c>
    </row>
    <row r="20" spans="1:18" x14ac:dyDescent="0.35">
      <c r="A20">
        <v>304</v>
      </c>
      <c r="B20" t="s">
        <v>350</v>
      </c>
      <c r="C20" t="s">
        <v>21</v>
      </c>
      <c r="D20" t="s">
        <v>22</v>
      </c>
      <c r="E20" s="1">
        <v>45482</v>
      </c>
      <c r="F20" s="1">
        <v>45493</v>
      </c>
      <c r="G20">
        <v>2</v>
      </c>
      <c r="H20">
        <v>606</v>
      </c>
      <c r="I20" t="s">
        <v>14</v>
      </c>
      <c r="J20" t="s">
        <v>552</v>
      </c>
      <c r="K20" t="s">
        <v>15</v>
      </c>
      <c r="L20" t="s">
        <v>644</v>
      </c>
      <c r="M20" t="s">
        <v>631</v>
      </c>
      <c r="N20" t="s">
        <v>645</v>
      </c>
      <c r="O20">
        <v>11</v>
      </c>
      <c r="P20">
        <v>909</v>
      </c>
      <c r="Q20">
        <v>1212</v>
      </c>
      <c r="R20">
        <v>303</v>
      </c>
    </row>
    <row r="21" spans="1:18" x14ac:dyDescent="0.35">
      <c r="A21">
        <v>293</v>
      </c>
      <c r="B21" t="s">
        <v>339</v>
      </c>
      <c r="C21" t="s">
        <v>12</v>
      </c>
      <c r="D21" t="s">
        <v>36</v>
      </c>
      <c r="E21" s="1">
        <v>45482</v>
      </c>
      <c r="F21" s="1">
        <v>45488</v>
      </c>
      <c r="G21">
        <v>2</v>
      </c>
      <c r="H21">
        <v>524</v>
      </c>
      <c r="I21" t="s">
        <v>14</v>
      </c>
      <c r="J21" t="s">
        <v>552</v>
      </c>
      <c r="K21" t="s">
        <v>19</v>
      </c>
      <c r="L21" t="s">
        <v>644</v>
      </c>
      <c r="M21" t="s">
        <v>631</v>
      </c>
      <c r="N21" t="s">
        <v>645</v>
      </c>
      <c r="O21">
        <v>6</v>
      </c>
      <c r="P21">
        <v>838</v>
      </c>
      <c r="Q21">
        <v>1048</v>
      </c>
      <c r="R21">
        <v>210</v>
      </c>
    </row>
    <row r="22" spans="1:18" x14ac:dyDescent="0.35">
      <c r="A22">
        <v>291</v>
      </c>
      <c r="B22" t="s">
        <v>337</v>
      </c>
      <c r="C22" t="s">
        <v>12</v>
      </c>
      <c r="D22" t="s">
        <v>58</v>
      </c>
      <c r="E22" s="1">
        <v>45552</v>
      </c>
      <c r="F22" s="1">
        <v>45555</v>
      </c>
      <c r="G22">
        <v>1</v>
      </c>
      <c r="H22">
        <v>55</v>
      </c>
      <c r="I22" t="s">
        <v>14</v>
      </c>
      <c r="J22" t="s">
        <v>549</v>
      </c>
      <c r="K22" t="s">
        <v>46</v>
      </c>
      <c r="L22" t="s">
        <v>644</v>
      </c>
      <c r="M22" t="s">
        <v>633</v>
      </c>
      <c r="N22" t="s">
        <v>645</v>
      </c>
      <c r="O22">
        <v>3</v>
      </c>
      <c r="P22">
        <v>47</v>
      </c>
      <c r="Q22">
        <v>55</v>
      </c>
      <c r="R22">
        <v>8</v>
      </c>
    </row>
    <row r="23" spans="1:18" x14ac:dyDescent="0.35">
      <c r="A23">
        <v>229</v>
      </c>
      <c r="B23" t="s">
        <v>275</v>
      </c>
      <c r="C23" t="s">
        <v>12</v>
      </c>
      <c r="D23" t="s">
        <v>13</v>
      </c>
      <c r="E23" s="1">
        <v>45503</v>
      </c>
      <c r="F23" s="1">
        <v>45514</v>
      </c>
      <c r="G23">
        <v>3</v>
      </c>
      <c r="H23">
        <v>872</v>
      </c>
      <c r="I23" t="s">
        <v>14</v>
      </c>
      <c r="J23" t="s">
        <v>33</v>
      </c>
      <c r="K23" t="s">
        <v>29</v>
      </c>
      <c r="L23" t="s">
        <v>644</v>
      </c>
      <c r="M23" t="s">
        <v>631</v>
      </c>
      <c r="N23" t="s">
        <v>645</v>
      </c>
      <c r="O23">
        <v>11</v>
      </c>
      <c r="P23">
        <v>1962</v>
      </c>
      <c r="Q23">
        <v>2616</v>
      </c>
      <c r="R23">
        <v>654</v>
      </c>
    </row>
    <row r="24" spans="1:18" x14ac:dyDescent="0.35">
      <c r="A24">
        <v>215</v>
      </c>
      <c r="B24" t="s">
        <v>261</v>
      </c>
      <c r="C24" t="s">
        <v>12</v>
      </c>
      <c r="D24" t="s">
        <v>58</v>
      </c>
      <c r="E24" s="1">
        <v>45314</v>
      </c>
      <c r="F24" s="1">
        <v>45327</v>
      </c>
      <c r="G24">
        <v>7</v>
      </c>
      <c r="H24">
        <v>459</v>
      </c>
      <c r="I24" t="s">
        <v>14</v>
      </c>
      <c r="J24" t="s">
        <v>551</v>
      </c>
      <c r="K24" t="s">
        <v>19</v>
      </c>
      <c r="L24" t="s">
        <v>644</v>
      </c>
      <c r="M24" t="s">
        <v>625</v>
      </c>
      <c r="N24" t="s">
        <v>645</v>
      </c>
      <c r="O24">
        <v>13</v>
      </c>
      <c r="P24">
        <v>2731</v>
      </c>
      <c r="Q24">
        <v>3213</v>
      </c>
      <c r="R24">
        <v>482</v>
      </c>
    </row>
    <row r="25" spans="1:18" x14ac:dyDescent="0.35">
      <c r="A25">
        <v>198</v>
      </c>
      <c r="B25" t="s">
        <v>244</v>
      </c>
      <c r="C25" t="s">
        <v>12</v>
      </c>
      <c r="D25" t="s">
        <v>27</v>
      </c>
      <c r="E25" s="1">
        <v>45545</v>
      </c>
      <c r="F25" s="1">
        <v>45556</v>
      </c>
      <c r="G25">
        <v>3</v>
      </c>
      <c r="H25">
        <v>969</v>
      </c>
      <c r="I25" t="s">
        <v>14</v>
      </c>
      <c r="J25" t="s">
        <v>33</v>
      </c>
      <c r="K25" t="s">
        <v>29</v>
      </c>
      <c r="L25" t="s">
        <v>644</v>
      </c>
      <c r="M25" t="s">
        <v>633</v>
      </c>
      <c r="N25" t="s">
        <v>645</v>
      </c>
      <c r="O25">
        <v>11</v>
      </c>
      <c r="P25">
        <v>1890</v>
      </c>
      <c r="Q25">
        <v>2907</v>
      </c>
      <c r="R25">
        <v>1017</v>
      </c>
    </row>
    <row r="26" spans="1:18" x14ac:dyDescent="0.35">
      <c r="A26">
        <v>181</v>
      </c>
      <c r="B26" t="s">
        <v>227</v>
      </c>
      <c r="C26" t="s">
        <v>17</v>
      </c>
      <c r="D26" t="s">
        <v>44</v>
      </c>
      <c r="E26" s="1">
        <v>45573</v>
      </c>
      <c r="F26" s="1">
        <v>45577</v>
      </c>
      <c r="G26">
        <v>5</v>
      </c>
      <c r="H26">
        <v>855</v>
      </c>
      <c r="I26" t="s">
        <v>14</v>
      </c>
      <c r="J26" t="s">
        <v>33</v>
      </c>
      <c r="K26" t="s">
        <v>29</v>
      </c>
      <c r="L26" t="s">
        <v>644</v>
      </c>
      <c r="M26" t="s">
        <v>634</v>
      </c>
      <c r="N26" t="s">
        <v>645</v>
      </c>
      <c r="O26">
        <v>4</v>
      </c>
      <c r="P26">
        <v>2565</v>
      </c>
      <c r="Q26">
        <v>4275</v>
      </c>
      <c r="R26">
        <v>1710</v>
      </c>
    </row>
    <row r="27" spans="1:18" x14ac:dyDescent="0.35">
      <c r="A27">
        <v>151</v>
      </c>
      <c r="B27" t="s">
        <v>197</v>
      </c>
      <c r="C27" t="s">
        <v>17</v>
      </c>
      <c r="D27" t="s">
        <v>44</v>
      </c>
      <c r="E27" s="1">
        <v>45370</v>
      </c>
      <c r="F27" s="1">
        <v>45376</v>
      </c>
      <c r="G27">
        <v>3</v>
      </c>
      <c r="H27">
        <v>195</v>
      </c>
      <c r="I27" t="s">
        <v>14</v>
      </c>
      <c r="J27" t="s">
        <v>549</v>
      </c>
      <c r="K27" t="s">
        <v>15</v>
      </c>
      <c r="L27" t="s">
        <v>644</v>
      </c>
      <c r="M27" t="s">
        <v>627</v>
      </c>
      <c r="N27" t="s">
        <v>645</v>
      </c>
      <c r="O27">
        <v>6</v>
      </c>
      <c r="P27">
        <v>351</v>
      </c>
      <c r="Q27">
        <v>585</v>
      </c>
      <c r="R27">
        <v>234</v>
      </c>
    </row>
    <row r="28" spans="1:18" x14ac:dyDescent="0.35">
      <c r="A28">
        <v>27</v>
      </c>
      <c r="B28" t="s">
        <v>66</v>
      </c>
      <c r="C28" t="s">
        <v>24</v>
      </c>
      <c r="D28" t="s">
        <v>38</v>
      </c>
      <c r="E28" s="1">
        <v>45531</v>
      </c>
      <c r="F28" s="1">
        <v>45534</v>
      </c>
      <c r="G28">
        <v>1</v>
      </c>
      <c r="H28">
        <v>200</v>
      </c>
      <c r="I28" t="s">
        <v>14</v>
      </c>
      <c r="J28" t="s">
        <v>33</v>
      </c>
      <c r="K28" t="s">
        <v>46</v>
      </c>
      <c r="L28" t="s">
        <v>644</v>
      </c>
      <c r="M28" t="s">
        <v>632</v>
      </c>
      <c r="N28" t="s">
        <v>645</v>
      </c>
      <c r="O28">
        <v>3</v>
      </c>
      <c r="P28">
        <v>100</v>
      </c>
      <c r="Q28">
        <v>200</v>
      </c>
      <c r="R28">
        <v>100</v>
      </c>
    </row>
    <row r="29" spans="1:18" x14ac:dyDescent="0.35">
      <c r="A29">
        <v>122</v>
      </c>
      <c r="B29" t="s">
        <v>168</v>
      </c>
      <c r="C29" t="s">
        <v>31</v>
      </c>
      <c r="D29" t="s">
        <v>79</v>
      </c>
      <c r="E29" s="1">
        <v>45370</v>
      </c>
      <c r="F29" s="1">
        <v>45374</v>
      </c>
      <c r="G29">
        <v>8</v>
      </c>
      <c r="H29">
        <v>78</v>
      </c>
      <c r="I29" t="s">
        <v>14</v>
      </c>
      <c r="J29" t="s">
        <v>551</v>
      </c>
      <c r="K29" t="s">
        <v>19</v>
      </c>
      <c r="L29" t="s">
        <v>644</v>
      </c>
      <c r="M29" t="s">
        <v>627</v>
      </c>
      <c r="N29" t="s">
        <v>645</v>
      </c>
      <c r="O29">
        <v>4</v>
      </c>
      <c r="P29">
        <v>406</v>
      </c>
      <c r="Q29">
        <v>624</v>
      </c>
      <c r="R29">
        <v>218</v>
      </c>
    </row>
    <row r="30" spans="1:18" x14ac:dyDescent="0.35">
      <c r="A30">
        <v>118</v>
      </c>
      <c r="B30" t="s">
        <v>164</v>
      </c>
      <c r="C30" t="s">
        <v>24</v>
      </c>
      <c r="D30" t="s">
        <v>38</v>
      </c>
      <c r="E30" s="1">
        <v>45510</v>
      </c>
      <c r="F30" s="1">
        <v>45521</v>
      </c>
      <c r="G30">
        <v>2</v>
      </c>
      <c r="H30">
        <v>512</v>
      </c>
      <c r="I30" t="s">
        <v>14</v>
      </c>
      <c r="J30" t="s">
        <v>33</v>
      </c>
      <c r="K30" t="s">
        <v>15</v>
      </c>
      <c r="L30" t="s">
        <v>644</v>
      </c>
      <c r="M30" t="s">
        <v>632</v>
      </c>
      <c r="N30" t="s">
        <v>645</v>
      </c>
      <c r="O30">
        <v>11</v>
      </c>
      <c r="P30">
        <v>512</v>
      </c>
      <c r="Q30">
        <v>1024</v>
      </c>
      <c r="R30">
        <v>512</v>
      </c>
    </row>
    <row r="31" spans="1:18" x14ac:dyDescent="0.35">
      <c r="A31">
        <v>117</v>
      </c>
      <c r="B31" t="s">
        <v>163</v>
      </c>
      <c r="C31" t="s">
        <v>17</v>
      </c>
      <c r="D31" t="s">
        <v>18</v>
      </c>
      <c r="E31" s="1">
        <v>45629</v>
      </c>
      <c r="F31" s="1">
        <v>45633</v>
      </c>
      <c r="G31">
        <v>9</v>
      </c>
      <c r="H31">
        <v>318</v>
      </c>
      <c r="I31" t="s">
        <v>14</v>
      </c>
      <c r="J31" t="s">
        <v>550</v>
      </c>
      <c r="K31" t="s">
        <v>19</v>
      </c>
      <c r="L31" t="s">
        <v>644</v>
      </c>
      <c r="M31" t="s">
        <v>636</v>
      </c>
      <c r="N31" t="s">
        <v>645</v>
      </c>
      <c r="O31">
        <v>4</v>
      </c>
      <c r="P31">
        <v>1431</v>
      </c>
      <c r="Q31">
        <v>2862</v>
      </c>
      <c r="R31">
        <v>1431</v>
      </c>
    </row>
    <row r="32" spans="1:18" x14ac:dyDescent="0.35">
      <c r="A32">
        <v>100</v>
      </c>
      <c r="B32" t="s">
        <v>146</v>
      </c>
      <c r="C32" t="s">
        <v>12</v>
      </c>
      <c r="D32" t="s">
        <v>27</v>
      </c>
      <c r="E32" s="1">
        <v>45342</v>
      </c>
      <c r="F32" s="1">
        <v>45346</v>
      </c>
      <c r="G32">
        <v>2</v>
      </c>
      <c r="H32">
        <v>464</v>
      </c>
      <c r="I32" t="s">
        <v>14</v>
      </c>
      <c r="J32" t="s">
        <v>551</v>
      </c>
      <c r="K32" t="s">
        <v>19</v>
      </c>
      <c r="L32" t="s">
        <v>644</v>
      </c>
      <c r="M32" t="s">
        <v>626</v>
      </c>
      <c r="N32" t="s">
        <v>645</v>
      </c>
      <c r="O32">
        <v>4</v>
      </c>
      <c r="P32">
        <v>603</v>
      </c>
      <c r="Q32">
        <v>928</v>
      </c>
      <c r="R32">
        <v>325</v>
      </c>
    </row>
    <row r="33" spans="1:18" x14ac:dyDescent="0.35">
      <c r="A33">
        <v>80</v>
      </c>
      <c r="B33" t="s">
        <v>126</v>
      </c>
      <c r="C33" t="s">
        <v>17</v>
      </c>
      <c r="D33" t="s">
        <v>18</v>
      </c>
      <c r="E33" s="1">
        <v>45398</v>
      </c>
      <c r="F33" s="1">
        <v>45404</v>
      </c>
      <c r="G33">
        <v>4</v>
      </c>
      <c r="H33">
        <v>280</v>
      </c>
      <c r="I33" t="s">
        <v>14</v>
      </c>
      <c r="J33" t="s">
        <v>33</v>
      </c>
      <c r="K33" t="s">
        <v>19</v>
      </c>
      <c r="L33" t="s">
        <v>644</v>
      </c>
      <c r="M33" t="s">
        <v>628</v>
      </c>
      <c r="N33" t="s">
        <v>645</v>
      </c>
      <c r="O33">
        <v>6</v>
      </c>
      <c r="P33">
        <v>560</v>
      </c>
      <c r="Q33">
        <v>1120</v>
      </c>
      <c r="R33">
        <v>560</v>
      </c>
    </row>
    <row r="34" spans="1:18" x14ac:dyDescent="0.35">
      <c r="A34">
        <v>64</v>
      </c>
      <c r="B34" t="s">
        <v>109</v>
      </c>
      <c r="C34" t="s">
        <v>21</v>
      </c>
      <c r="D34" t="s">
        <v>54</v>
      </c>
      <c r="E34" s="1">
        <v>45356</v>
      </c>
      <c r="F34" s="1">
        <v>45365</v>
      </c>
      <c r="G34">
        <v>8</v>
      </c>
      <c r="H34">
        <v>695</v>
      </c>
      <c r="I34" t="s">
        <v>14</v>
      </c>
      <c r="J34" t="s">
        <v>551</v>
      </c>
      <c r="K34" t="s">
        <v>19</v>
      </c>
      <c r="L34" t="s">
        <v>644</v>
      </c>
      <c r="M34" t="s">
        <v>627</v>
      </c>
      <c r="N34" t="s">
        <v>645</v>
      </c>
      <c r="O34">
        <v>9</v>
      </c>
      <c r="P34">
        <v>3892</v>
      </c>
      <c r="Q34">
        <v>5560</v>
      </c>
      <c r="R34">
        <v>1668</v>
      </c>
    </row>
    <row r="35" spans="1:18" x14ac:dyDescent="0.35">
      <c r="A35">
        <v>54</v>
      </c>
      <c r="B35" t="s">
        <v>98</v>
      </c>
      <c r="C35" t="s">
        <v>24</v>
      </c>
      <c r="D35" t="s">
        <v>38</v>
      </c>
      <c r="E35" s="1">
        <v>45496</v>
      </c>
      <c r="F35" s="1">
        <v>45502</v>
      </c>
      <c r="G35">
        <v>4</v>
      </c>
      <c r="H35">
        <v>161</v>
      </c>
      <c r="I35" t="s">
        <v>14</v>
      </c>
      <c r="J35" t="s">
        <v>33</v>
      </c>
      <c r="K35" t="s">
        <v>46</v>
      </c>
      <c r="L35" t="s">
        <v>644</v>
      </c>
      <c r="M35" t="s">
        <v>631</v>
      </c>
      <c r="N35" t="s">
        <v>645</v>
      </c>
      <c r="O35">
        <v>6</v>
      </c>
      <c r="P35">
        <v>322</v>
      </c>
      <c r="Q35">
        <v>644</v>
      </c>
      <c r="R35">
        <v>322</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8D63FD-30E2-42E3-BED0-5A3615049013}">
  <dimension ref="A1:AQ145"/>
  <sheetViews>
    <sheetView showGridLines="0" tabSelected="1" zoomScale="85" zoomScaleNormal="85" workbookViewId="0">
      <selection activeCell="A39" sqref="A39:V40"/>
    </sheetView>
  </sheetViews>
  <sheetFormatPr defaultRowHeight="14.5" x14ac:dyDescent="0.35"/>
  <cols>
    <col min="1" max="1" width="13.08984375" bestFit="1" customWidth="1"/>
    <col min="2" max="2" width="18.1796875" customWidth="1"/>
    <col min="3" max="3" width="19.08984375" bestFit="1" customWidth="1"/>
    <col min="4" max="4" width="17.54296875" customWidth="1"/>
    <col min="5" max="5" width="17.26953125" customWidth="1"/>
    <col min="6" max="6" width="22.453125" customWidth="1"/>
    <col min="7" max="7" width="22.26953125" customWidth="1"/>
    <col min="8" max="8" width="17.08984375" customWidth="1"/>
    <col min="9" max="9" width="15.36328125" bestFit="1" customWidth="1"/>
    <col min="10" max="10" width="23.1796875" customWidth="1"/>
    <col min="12" max="12" width="13.08984375" bestFit="1" customWidth="1"/>
    <col min="13" max="13" width="13.1796875" bestFit="1" customWidth="1"/>
    <col min="14" max="14" width="21.81640625" customWidth="1"/>
    <col min="15" max="15" width="15.36328125" bestFit="1" customWidth="1"/>
    <col min="18" max="18" width="18.26953125" customWidth="1"/>
    <col min="20" max="20" width="15.26953125" customWidth="1"/>
  </cols>
  <sheetData>
    <row r="1" spans="1:18" x14ac:dyDescent="0.35">
      <c r="A1" s="63" t="s">
        <v>664</v>
      </c>
      <c r="B1" s="64"/>
      <c r="C1" s="64"/>
      <c r="D1" s="64"/>
      <c r="E1" s="64"/>
      <c r="F1" s="64"/>
      <c r="G1" s="64"/>
      <c r="H1" s="64"/>
      <c r="I1" s="64"/>
      <c r="J1" s="64"/>
      <c r="K1" s="64"/>
      <c r="L1" s="64"/>
      <c r="M1" s="64"/>
      <c r="N1" s="64"/>
      <c r="O1" s="64"/>
      <c r="P1" s="64"/>
      <c r="Q1" s="64"/>
      <c r="R1" s="64"/>
    </row>
    <row r="2" spans="1:18" ht="21.5" customHeight="1" x14ac:dyDescent="0.35">
      <c r="A2" s="64"/>
      <c r="B2" s="64"/>
      <c r="C2" s="64"/>
      <c r="D2" s="64"/>
      <c r="E2" s="64"/>
      <c r="F2" s="64"/>
      <c r="G2" s="64"/>
      <c r="H2" s="64"/>
      <c r="I2" s="64"/>
      <c r="J2" s="64"/>
      <c r="K2" s="64"/>
      <c r="L2" s="64"/>
      <c r="M2" s="64"/>
      <c r="N2" s="64"/>
      <c r="O2" s="64"/>
      <c r="P2" s="64"/>
      <c r="Q2" s="64"/>
      <c r="R2" s="64"/>
    </row>
    <row r="3" spans="1:18" ht="15" thickBot="1" x14ac:dyDescent="0.4"/>
    <row r="4" spans="1:18" ht="23.5" x14ac:dyDescent="0.55000000000000004">
      <c r="H4" s="73" t="s">
        <v>665</v>
      </c>
      <c r="I4" s="74"/>
      <c r="J4" s="74"/>
      <c r="K4" s="74"/>
      <c r="L4" s="74"/>
      <c r="M4" s="74"/>
      <c r="N4" s="74"/>
      <c r="O4" s="74"/>
      <c r="P4" s="74"/>
      <c r="Q4" s="75"/>
      <c r="R4" s="62"/>
    </row>
    <row r="5" spans="1:18" x14ac:dyDescent="0.35">
      <c r="H5" s="3"/>
      <c r="I5" s="66"/>
      <c r="J5" s="66"/>
      <c r="K5" s="66"/>
      <c r="L5" s="66"/>
      <c r="M5" s="66"/>
      <c r="N5" s="66"/>
      <c r="O5" s="66"/>
      <c r="P5" s="66"/>
      <c r="Q5" s="4"/>
    </row>
    <row r="6" spans="1:18" x14ac:dyDescent="0.35">
      <c r="H6" s="3"/>
      <c r="I6" s="66"/>
      <c r="J6" s="66"/>
      <c r="K6" s="66"/>
      <c r="L6" s="66"/>
      <c r="M6" s="66"/>
      <c r="N6" s="66"/>
      <c r="O6" s="66"/>
      <c r="P6" s="66"/>
      <c r="Q6" s="4"/>
    </row>
    <row r="7" spans="1:18" x14ac:dyDescent="0.35">
      <c r="H7" s="3"/>
      <c r="I7" s="66"/>
      <c r="J7" s="66"/>
      <c r="K7" s="66"/>
      <c r="L7" s="66"/>
      <c r="M7" s="66"/>
      <c r="N7" s="66"/>
      <c r="O7" s="66"/>
      <c r="P7" s="66"/>
      <c r="Q7" s="4"/>
    </row>
    <row r="8" spans="1:18" x14ac:dyDescent="0.35">
      <c r="H8" s="3"/>
      <c r="I8" s="66"/>
      <c r="J8" s="66"/>
      <c r="K8" s="66"/>
      <c r="L8" s="66"/>
      <c r="M8" s="66"/>
      <c r="N8" s="66"/>
      <c r="O8" s="66"/>
      <c r="P8" s="66"/>
      <c r="Q8" s="4"/>
    </row>
    <row r="9" spans="1:18" x14ac:dyDescent="0.35">
      <c r="H9" s="3"/>
      <c r="I9" s="66"/>
      <c r="J9" s="66"/>
      <c r="K9" s="66"/>
      <c r="L9" s="66"/>
      <c r="M9" s="66"/>
      <c r="N9" s="66"/>
      <c r="O9" s="66"/>
      <c r="P9" s="66"/>
      <c r="Q9" s="4"/>
    </row>
    <row r="10" spans="1:18" x14ac:dyDescent="0.35">
      <c r="H10" s="3"/>
      <c r="I10" s="66"/>
      <c r="J10" s="66"/>
      <c r="K10" s="66"/>
      <c r="L10" s="66"/>
      <c r="M10" s="66"/>
      <c r="N10" s="66"/>
      <c r="O10" s="66"/>
      <c r="P10" s="66"/>
      <c r="Q10" s="4"/>
    </row>
    <row r="11" spans="1:18" ht="15" thickBot="1" x14ac:dyDescent="0.4">
      <c r="H11" s="3"/>
      <c r="I11" s="66"/>
      <c r="J11" s="66"/>
      <c r="K11" s="66"/>
      <c r="L11" s="66"/>
      <c r="M11" s="66"/>
      <c r="N11" s="66"/>
      <c r="O11" s="66"/>
      <c r="P11" s="66"/>
      <c r="Q11" s="4"/>
    </row>
    <row r="12" spans="1:18" x14ac:dyDescent="0.35">
      <c r="B12" s="65" t="s">
        <v>8</v>
      </c>
      <c r="C12" s="16" t="s">
        <v>14</v>
      </c>
      <c r="D12" s="17"/>
      <c r="F12" s="70"/>
      <c r="H12" s="3"/>
      <c r="I12" s="66"/>
      <c r="J12" s="66"/>
      <c r="K12" s="66"/>
      <c r="L12" s="66"/>
      <c r="M12" s="66"/>
      <c r="N12" s="66"/>
      <c r="O12" s="66"/>
      <c r="P12" s="66"/>
      <c r="Q12" s="4"/>
    </row>
    <row r="13" spans="1:18" x14ac:dyDescent="0.35">
      <c r="B13" s="3"/>
      <c r="C13" s="66"/>
      <c r="D13" s="4"/>
      <c r="F13" s="71" t="s">
        <v>616</v>
      </c>
      <c r="H13" s="3"/>
      <c r="I13" s="66"/>
      <c r="J13" s="66"/>
      <c r="K13" s="66"/>
      <c r="L13" s="66"/>
      <c r="M13" s="66"/>
      <c r="N13" s="66"/>
      <c r="O13" s="66"/>
      <c r="P13" s="66"/>
      <c r="Q13" s="4"/>
    </row>
    <row r="14" spans="1:18" ht="15" thickBot="1" x14ac:dyDescent="0.4">
      <c r="B14" s="3" t="s">
        <v>613</v>
      </c>
      <c r="C14" s="66" t="s">
        <v>614</v>
      </c>
      <c r="D14" s="4" t="s">
        <v>615</v>
      </c>
      <c r="F14" s="72">
        <v>555</v>
      </c>
      <c r="H14" s="3"/>
      <c r="I14" s="66"/>
      <c r="J14" s="66"/>
      <c r="K14" s="66"/>
      <c r="L14" s="66"/>
      <c r="M14" s="66"/>
      <c r="N14" s="66"/>
      <c r="O14" s="66"/>
      <c r="P14" s="66"/>
      <c r="Q14" s="4"/>
    </row>
    <row r="15" spans="1:18" x14ac:dyDescent="0.35">
      <c r="B15" s="3">
        <v>502955</v>
      </c>
      <c r="C15" s="66">
        <v>774176</v>
      </c>
      <c r="D15" s="4">
        <v>271221</v>
      </c>
      <c r="H15" s="3"/>
      <c r="I15" s="66"/>
      <c r="J15" s="66"/>
      <c r="K15" s="66"/>
      <c r="L15" s="66"/>
      <c r="M15" s="66"/>
      <c r="N15" s="66"/>
      <c r="O15" s="66"/>
      <c r="P15" s="66"/>
      <c r="Q15" s="4"/>
    </row>
    <row r="16" spans="1:18" x14ac:dyDescent="0.35">
      <c r="B16" s="3"/>
      <c r="C16" s="66"/>
      <c r="D16" s="4"/>
      <c r="H16" s="3"/>
      <c r="I16" s="66"/>
      <c r="J16" s="66"/>
      <c r="K16" s="66"/>
      <c r="L16" s="66"/>
      <c r="M16" s="66"/>
      <c r="N16" s="66"/>
      <c r="O16" s="66"/>
      <c r="P16" s="66"/>
      <c r="Q16" s="4"/>
    </row>
    <row r="17" spans="1:20" x14ac:dyDescent="0.35">
      <c r="B17" s="67">
        <f>GETPIVOTDATA("Sum of Total cost",$B$14)</f>
        <v>502955</v>
      </c>
      <c r="C17" s="68">
        <f>GETPIVOTDATA("Sum of Sales Revenue",$B$14)</f>
        <v>774176</v>
      </c>
      <c r="D17" s="69">
        <f>GETPIVOTDATA("Sum of Net profit",$B$14)</f>
        <v>271221</v>
      </c>
      <c r="H17" s="3"/>
      <c r="I17" s="66"/>
      <c r="J17" s="66"/>
      <c r="K17" s="66"/>
      <c r="L17" s="66"/>
      <c r="M17" s="66"/>
      <c r="N17" s="66"/>
      <c r="O17" s="66"/>
      <c r="P17" s="66"/>
      <c r="Q17" s="4"/>
    </row>
    <row r="18" spans="1:20" x14ac:dyDescent="0.35">
      <c r="B18" s="3">
        <f>GETPIVOTDATA("Sum of Total cost",$B$14)</f>
        <v>502955</v>
      </c>
      <c r="C18" s="66">
        <f>GETPIVOTDATA("Sum of Sales Revenue",$B$14)</f>
        <v>774176</v>
      </c>
      <c r="D18" s="4">
        <f>GETPIVOTDATA("Sum of Net profit",$B$14)</f>
        <v>271221</v>
      </c>
      <c r="H18" s="3"/>
      <c r="I18" s="66"/>
      <c r="J18" s="66"/>
      <c r="K18" s="66"/>
      <c r="L18" s="66"/>
      <c r="M18" s="66"/>
      <c r="N18" s="66"/>
      <c r="O18" s="66"/>
      <c r="P18" s="66"/>
      <c r="Q18" s="4"/>
    </row>
    <row r="19" spans="1:20" ht="15" thickBot="1" x14ac:dyDescent="0.4">
      <c r="B19" s="5"/>
      <c r="C19" s="2"/>
      <c r="D19" s="6"/>
      <c r="H19" s="5"/>
      <c r="I19" s="2"/>
      <c r="J19" s="2"/>
      <c r="K19" s="2"/>
      <c r="L19" s="2"/>
      <c r="M19" s="2"/>
      <c r="N19" s="2"/>
      <c r="O19" s="2"/>
      <c r="P19" s="2"/>
      <c r="Q19" s="6"/>
    </row>
    <row r="20" spans="1:20" ht="15" thickBot="1" x14ac:dyDescent="0.4"/>
    <row r="21" spans="1:20" ht="15" thickBot="1" x14ac:dyDescent="0.4">
      <c r="A21" s="15"/>
      <c r="B21" s="16"/>
      <c r="C21" s="16"/>
      <c r="D21" s="16"/>
      <c r="E21" s="16"/>
      <c r="F21" s="16"/>
      <c r="G21" s="16"/>
      <c r="H21" s="16"/>
      <c r="I21" s="16"/>
      <c r="J21" s="17"/>
    </row>
    <row r="22" spans="1:20" ht="16" thickBot="1" x14ac:dyDescent="0.4">
      <c r="A22" s="76" t="s">
        <v>617</v>
      </c>
      <c r="B22" s="80" t="s">
        <v>646</v>
      </c>
      <c r="C22" s="80" t="s">
        <v>647</v>
      </c>
      <c r="D22" s="80" t="s">
        <v>649</v>
      </c>
      <c r="E22" s="80" t="s">
        <v>650</v>
      </c>
      <c r="F22" s="80" t="s">
        <v>651</v>
      </c>
      <c r="G22" s="80" t="s">
        <v>652</v>
      </c>
      <c r="H22" s="80" t="s">
        <v>658</v>
      </c>
      <c r="I22" s="66"/>
      <c r="J22" s="4"/>
      <c r="L22" s="15" t="s">
        <v>648</v>
      </c>
      <c r="M22" s="81" t="s">
        <v>617</v>
      </c>
      <c r="N22" s="17" t="s">
        <v>616</v>
      </c>
    </row>
    <row r="23" spans="1:20" x14ac:dyDescent="0.35">
      <c r="A23" s="77" t="s">
        <v>625</v>
      </c>
      <c r="B23" s="66">
        <f>MATCH(A23,Q26:Q37,0)-1</f>
        <v>0</v>
      </c>
      <c r="C23" s="66">
        <f>IFERROR(VLOOKUP(B23,P26:T37,2,0),0)</f>
        <v>0</v>
      </c>
      <c r="D23" s="66">
        <f>GETPIVOTDATA("Sum of Sales Revenue",$B$14)</f>
        <v>774176</v>
      </c>
      <c r="E23" s="66">
        <f>IFERROR(VLOOKUP(B23,P26:T37,4,0),0)</f>
        <v>0</v>
      </c>
      <c r="F23" s="66">
        <f>IF(E23=0,0,D23-E23)</f>
        <v>0</v>
      </c>
      <c r="G23" s="78">
        <f>IF(E23=0,0,(D23-E23)/E23)</f>
        <v>0</v>
      </c>
      <c r="H23" s="66"/>
      <c r="I23" s="66"/>
      <c r="J23" s="4"/>
      <c r="L23" s="3">
        <v>1</v>
      </c>
      <c r="M23" s="82" t="s">
        <v>625</v>
      </c>
      <c r="N23" s="4">
        <v>40</v>
      </c>
      <c r="P23" s="70"/>
      <c r="Q23" s="81" t="s">
        <v>8</v>
      </c>
      <c r="R23" s="16" t="s">
        <v>14</v>
      </c>
      <c r="S23" s="16"/>
      <c r="T23" s="17"/>
    </row>
    <row r="24" spans="1:20" x14ac:dyDescent="0.35">
      <c r="A24" s="77" t="s">
        <v>626</v>
      </c>
      <c r="B24" s="66"/>
      <c r="C24" s="66"/>
      <c r="D24" s="66"/>
      <c r="E24" s="66"/>
      <c r="F24" s="66" t="str">
        <f>IF(F23&lt;&gt;0,TEXT(F23,"+$#,##;-$#,##"),"$0")</f>
        <v>$0</v>
      </c>
      <c r="G24" s="66" t="str">
        <f>IF(G23&gt;0,"+"&amp;TEXT(G23,"0.0%"),TEXT(G23,"0.0%"))</f>
        <v>0.0%</v>
      </c>
      <c r="H24" s="66"/>
      <c r="I24" s="66"/>
      <c r="J24" s="4"/>
      <c r="L24" s="3">
        <v>2</v>
      </c>
      <c r="M24" s="82" t="s">
        <v>626</v>
      </c>
      <c r="N24" s="4">
        <v>48</v>
      </c>
      <c r="P24" s="71"/>
      <c r="Q24" s="66"/>
      <c r="R24" s="66"/>
      <c r="S24" s="66"/>
      <c r="T24" s="4"/>
    </row>
    <row r="25" spans="1:20" x14ac:dyDescent="0.35">
      <c r="A25" s="77" t="s">
        <v>627</v>
      </c>
      <c r="B25" s="66"/>
      <c r="C25" s="66"/>
      <c r="D25" s="66"/>
      <c r="E25" s="66"/>
      <c r="F25" s="66"/>
      <c r="G25" s="66"/>
      <c r="H25" s="66"/>
      <c r="I25" s="66"/>
      <c r="J25" s="4"/>
      <c r="L25" s="3">
        <v>3</v>
      </c>
      <c r="M25" s="82" t="s">
        <v>627</v>
      </c>
      <c r="N25" s="4">
        <v>46</v>
      </c>
      <c r="P25" s="71" t="s">
        <v>648</v>
      </c>
      <c r="Q25" s="84" t="s">
        <v>617</v>
      </c>
      <c r="R25" s="66" t="s">
        <v>613</v>
      </c>
      <c r="S25" s="66" t="s">
        <v>614</v>
      </c>
      <c r="T25" s="4" t="s">
        <v>615</v>
      </c>
    </row>
    <row r="26" spans="1:20" ht="15.5" x14ac:dyDescent="0.35">
      <c r="A26" s="77" t="s">
        <v>628</v>
      </c>
      <c r="B26" s="66"/>
      <c r="C26" s="66"/>
      <c r="D26" s="80" t="s">
        <v>653</v>
      </c>
      <c r="E26" s="80" t="s">
        <v>654</v>
      </c>
      <c r="F26" s="80" t="s">
        <v>651</v>
      </c>
      <c r="G26" s="80" t="s">
        <v>652</v>
      </c>
      <c r="H26" s="80" t="s">
        <v>658</v>
      </c>
      <c r="I26" s="66"/>
      <c r="J26" s="4"/>
      <c r="L26" s="3">
        <v>4</v>
      </c>
      <c r="M26" s="82" t="s">
        <v>628</v>
      </c>
      <c r="N26" s="4">
        <v>44</v>
      </c>
      <c r="P26" s="71">
        <v>1</v>
      </c>
      <c r="Q26" s="82" t="s">
        <v>625</v>
      </c>
      <c r="R26" s="66">
        <v>51842</v>
      </c>
      <c r="S26" s="66">
        <v>82131</v>
      </c>
      <c r="T26" s="4">
        <v>30289</v>
      </c>
    </row>
    <row r="27" spans="1:20" x14ac:dyDescent="0.35">
      <c r="A27" s="77" t="s">
        <v>629</v>
      </c>
      <c r="B27" s="66"/>
      <c r="C27" s="66"/>
      <c r="D27" s="66">
        <f>GETPIVOTDATA("Sum of Total cost",$B$14)</f>
        <v>502955</v>
      </c>
      <c r="E27" s="66">
        <f>IFERROR(VLOOKUP(B23,P26:T37,3,0),0)</f>
        <v>0</v>
      </c>
      <c r="F27" s="66">
        <f>IF(D27=0,0,D27-E27)</f>
        <v>502955</v>
      </c>
      <c r="G27" s="78" t="e">
        <f>IF(D27=0,0,(D27-E27)/E27)</f>
        <v>#DIV/0!</v>
      </c>
      <c r="H27" s="66"/>
      <c r="I27" s="66"/>
      <c r="J27" s="4"/>
      <c r="L27" s="3">
        <v>5</v>
      </c>
      <c r="M27" s="82" t="s">
        <v>629</v>
      </c>
      <c r="N27" s="4">
        <v>38</v>
      </c>
      <c r="P27" s="71">
        <v>2</v>
      </c>
      <c r="Q27" s="82" t="s">
        <v>626</v>
      </c>
      <c r="R27" s="66">
        <v>35256</v>
      </c>
      <c r="S27" s="66">
        <v>51679</v>
      </c>
      <c r="T27" s="4">
        <v>16423</v>
      </c>
    </row>
    <row r="28" spans="1:20" ht="21" x14ac:dyDescent="0.5">
      <c r="A28" s="77" t="s">
        <v>630</v>
      </c>
      <c r="B28" s="66"/>
      <c r="C28" s="66"/>
      <c r="D28" s="66"/>
      <c r="E28" s="66"/>
      <c r="F28" s="66" t="str">
        <f>IF(F27&lt;&gt;0,TEXT(F27,"+$#,##;-$#,##"),"$")</f>
        <v>+$5,02,955</v>
      </c>
      <c r="G28" s="66" t="e">
        <f>IF(G27&gt;0,"+"&amp;TEXT(G27,"0.0%"),TEXT(G27,"0.0%"))</f>
        <v>#DIV/0!</v>
      </c>
      <c r="H28" s="79" t="e">
        <f>G28&amp;"|"&amp;F28</f>
        <v>#DIV/0!</v>
      </c>
      <c r="I28" s="66"/>
      <c r="J28" s="4"/>
      <c r="L28" s="3">
        <v>6</v>
      </c>
      <c r="M28" s="82" t="s">
        <v>630</v>
      </c>
      <c r="N28" s="4">
        <v>41</v>
      </c>
      <c r="P28" s="71">
        <v>3</v>
      </c>
      <c r="Q28" s="82" t="s">
        <v>627</v>
      </c>
      <c r="R28" s="66">
        <v>34652</v>
      </c>
      <c r="S28" s="66">
        <v>51243</v>
      </c>
      <c r="T28" s="4">
        <v>16591</v>
      </c>
    </row>
    <row r="29" spans="1:20" x14ac:dyDescent="0.35">
      <c r="A29" s="77" t="s">
        <v>631</v>
      </c>
      <c r="B29" s="66"/>
      <c r="C29" s="66"/>
      <c r="D29" s="66"/>
      <c r="E29" s="66"/>
      <c r="F29" s="66"/>
      <c r="G29" s="66"/>
      <c r="H29" s="66"/>
      <c r="I29" s="66"/>
      <c r="J29" s="4"/>
      <c r="L29" s="3">
        <v>7</v>
      </c>
      <c r="M29" s="82" t="s">
        <v>631</v>
      </c>
      <c r="N29" s="4">
        <v>54</v>
      </c>
      <c r="P29" s="71">
        <v>4</v>
      </c>
      <c r="Q29" s="82" t="s">
        <v>628</v>
      </c>
      <c r="R29" s="66">
        <v>51221</v>
      </c>
      <c r="S29" s="66">
        <v>73877</v>
      </c>
      <c r="T29" s="4">
        <v>22656</v>
      </c>
    </row>
    <row r="30" spans="1:20" ht="15.5" x14ac:dyDescent="0.35">
      <c r="A30" s="77" t="s">
        <v>632</v>
      </c>
      <c r="B30" s="66"/>
      <c r="C30" s="66"/>
      <c r="D30" s="80" t="s">
        <v>655</v>
      </c>
      <c r="E30" s="80" t="s">
        <v>656</v>
      </c>
      <c r="F30" s="80" t="s">
        <v>657</v>
      </c>
      <c r="G30" s="80" t="s">
        <v>652</v>
      </c>
      <c r="H30" s="80" t="s">
        <v>658</v>
      </c>
      <c r="I30" s="66"/>
      <c r="J30" s="4"/>
      <c r="L30" s="3">
        <v>8</v>
      </c>
      <c r="M30" s="82" t="s">
        <v>632</v>
      </c>
      <c r="N30" s="4">
        <v>48</v>
      </c>
      <c r="P30" s="71">
        <v>5</v>
      </c>
      <c r="Q30" s="82" t="s">
        <v>629</v>
      </c>
      <c r="R30" s="66">
        <v>31228</v>
      </c>
      <c r="S30" s="66">
        <v>47421</v>
      </c>
      <c r="T30" s="4">
        <v>16193</v>
      </c>
    </row>
    <row r="31" spans="1:20" ht="21" x14ac:dyDescent="0.5">
      <c r="A31" s="77" t="s">
        <v>633</v>
      </c>
      <c r="B31" s="66"/>
      <c r="C31" s="66"/>
      <c r="D31" s="66">
        <f>GETPIVOTDATA("Sum of Net profit",$B$14)</f>
        <v>271221</v>
      </c>
      <c r="E31" s="66">
        <f>IFERROR(VLOOKUP(B23,P26:T37,5,0),0)</f>
        <v>0</v>
      </c>
      <c r="F31" s="66">
        <f>IF(D31=0,0,D31-E31)</f>
        <v>271221</v>
      </c>
      <c r="G31" s="78">
        <f>IF(E31=0,0,(D31-E31)/E31)</f>
        <v>0</v>
      </c>
      <c r="H31" s="79" t="str">
        <f>G32&amp;"|"&amp;F32</f>
        <v>0.0%|+$2,71,221</v>
      </c>
      <c r="I31" s="66"/>
      <c r="J31" s="4"/>
      <c r="L31" s="3">
        <v>9</v>
      </c>
      <c r="M31" s="82" t="s">
        <v>633</v>
      </c>
      <c r="N31" s="4">
        <v>45</v>
      </c>
      <c r="P31" s="71">
        <v>6</v>
      </c>
      <c r="Q31" s="82" t="s">
        <v>630</v>
      </c>
      <c r="R31" s="66">
        <v>38061</v>
      </c>
      <c r="S31" s="66">
        <v>64872</v>
      </c>
      <c r="T31" s="4">
        <v>26811</v>
      </c>
    </row>
    <row r="32" spans="1:20" x14ac:dyDescent="0.35">
      <c r="A32" s="77" t="s">
        <v>634</v>
      </c>
      <c r="B32" s="66"/>
      <c r="C32" s="66"/>
      <c r="D32" s="66"/>
      <c r="E32" s="66"/>
      <c r="F32" s="66" t="str">
        <f>IF(F31&lt;&gt;0,TEXT(F31,"+$#,##;-$#,##"),"$")</f>
        <v>+$2,71,221</v>
      </c>
      <c r="G32" s="66" t="str">
        <f>IF(G31&gt;0,"+"&amp;TEXT(G31,"0.0%"),TEXT(G31,"0.0%"))</f>
        <v>0.0%</v>
      </c>
      <c r="H32" s="66"/>
      <c r="I32" s="66"/>
      <c r="J32" s="4"/>
      <c r="L32" s="3">
        <v>10</v>
      </c>
      <c r="M32" s="82" t="s">
        <v>634</v>
      </c>
      <c r="N32" s="4">
        <v>51</v>
      </c>
      <c r="P32" s="71">
        <v>7</v>
      </c>
      <c r="Q32" s="82" t="s">
        <v>631</v>
      </c>
      <c r="R32" s="66">
        <v>52359</v>
      </c>
      <c r="S32" s="66">
        <v>79677</v>
      </c>
      <c r="T32" s="4">
        <v>27318</v>
      </c>
    </row>
    <row r="33" spans="1:22" x14ac:dyDescent="0.35">
      <c r="A33" s="77" t="s">
        <v>635</v>
      </c>
      <c r="B33" s="66"/>
      <c r="C33" s="66"/>
      <c r="D33" s="66"/>
      <c r="E33" s="66"/>
      <c r="F33" s="66"/>
      <c r="G33" s="66"/>
      <c r="H33" s="66"/>
      <c r="I33" s="66"/>
      <c r="J33" s="4"/>
      <c r="L33" s="3">
        <v>11</v>
      </c>
      <c r="M33" s="82" t="s">
        <v>635</v>
      </c>
      <c r="N33" s="4">
        <v>43</v>
      </c>
      <c r="P33" s="71">
        <v>8</v>
      </c>
      <c r="Q33" s="82" t="s">
        <v>632</v>
      </c>
      <c r="R33" s="66">
        <v>40215</v>
      </c>
      <c r="S33" s="66">
        <v>60169</v>
      </c>
      <c r="T33" s="4">
        <v>19954</v>
      </c>
    </row>
    <row r="34" spans="1:22" ht="15.5" x14ac:dyDescent="0.35">
      <c r="A34" s="77" t="s">
        <v>636</v>
      </c>
      <c r="B34" s="66"/>
      <c r="C34" s="66"/>
      <c r="D34" s="80" t="s">
        <v>659</v>
      </c>
      <c r="E34" s="80" t="s">
        <v>660</v>
      </c>
      <c r="F34" s="80" t="s">
        <v>657</v>
      </c>
      <c r="G34" s="80" t="s">
        <v>652</v>
      </c>
      <c r="H34" s="80" t="s">
        <v>661</v>
      </c>
      <c r="I34" s="66"/>
      <c r="J34" s="4"/>
      <c r="L34" s="3">
        <v>12</v>
      </c>
      <c r="M34" s="82" t="s">
        <v>636</v>
      </c>
      <c r="N34" s="4">
        <v>57</v>
      </c>
      <c r="P34" s="71">
        <v>9</v>
      </c>
      <c r="Q34" s="82" t="s">
        <v>633</v>
      </c>
      <c r="R34" s="66">
        <v>29139</v>
      </c>
      <c r="S34" s="66">
        <v>47293</v>
      </c>
      <c r="T34" s="4">
        <v>18154</v>
      </c>
    </row>
    <row r="35" spans="1:22" ht="15" thickBot="1" x14ac:dyDescent="0.4">
      <c r="A35" s="77" t="s">
        <v>618</v>
      </c>
      <c r="B35" s="66" t="s">
        <v>646</v>
      </c>
      <c r="C35" s="66" t="s">
        <v>647</v>
      </c>
      <c r="D35" s="66"/>
      <c r="E35" s="66"/>
      <c r="F35" s="66"/>
      <c r="G35" s="66"/>
      <c r="H35" s="66"/>
      <c r="I35" s="66"/>
      <c r="J35" s="4"/>
      <c r="L35" s="5"/>
      <c r="M35" s="83" t="s">
        <v>618</v>
      </c>
      <c r="N35" s="6">
        <v>555</v>
      </c>
      <c r="P35" s="71">
        <v>10</v>
      </c>
      <c r="Q35" s="82" t="s">
        <v>634</v>
      </c>
      <c r="R35" s="66">
        <v>39693</v>
      </c>
      <c r="S35" s="66">
        <v>59593</v>
      </c>
      <c r="T35" s="4">
        <v>19900</v>
      </c>
    </row>
    <row r="36" spans="1:22" x14ac:dyDescent="0.35">
      <c r="A36" s="3"/>
      <c r="B36" s="66" t="e">
        <f>MATCH(A36,O37:O38,0)-1</f>
        <v>#N/A</v>
      </c>
      <c r="C36" s="66">
        <f>IFERROR(VLOOKUP(B36,N37:R49,2,0),0)</f>
        <v>0</v>
      </c>
      <c r="D36" s="66">
        <f>GETPIVOTDATA("Sum of Sales Revenue",$B$14)</f>
        <v>774176</v>
      </c>
      <c r="E36" s="66">
        <f>IFERROR(VLOOKUP(B36,N37:R49,4,0),0)</f>
        <v>0</v>
      </c>
      <c r="F36" s="66">
        <f>IF(E36=0,0,D36-E36)</f>
        <v>0</v>
      </c>
      <c r="G36" s="78">
        <f>IF(E36=0,0,(D36-E36)/E36)</f>
        <v>0</v>
      </c>
      <c r="H36" s="66"/>
      <c r="I36" s="66"/>
      <c r="J36" s="4"/>
      <c r="P36" s="71">
        <v>11</v>
      </c>
      <c r="Q36" s="82" t="s">
        <v>635</v>
      </c>
      <c r="R36" s="66">
        <v>36071</v>
      </c>
      <c r="S36" s="66">
        <v>58748</v>
      </c>
      <c r="T36" s="4">
        <v>22677</v>
      </c>
    </row>
    <row r="37" spans="1:22" ht="15" thickBot="1" x14ac:dyDescent="0.4">
      <c r="A37" s="5"/>
      <c r="B37" s="2"/>
      <c r="C37" s="2"/>
      <c r="D37" s="2"/>
      <c r="E37" s="2"/>
      <c r="F37" s="2"/>
      <c r="G37" s="2"/>
      <c r="H37" s="2"/>
      <c r="I37" s="2"/>
      <c r="J37" s="6"/>
      <c r="P37" s="71">
        <v>12</v>
      </c>
      <c r="Q37" s="82" t="s">
        <v>636</v>
      </c>
      <c r="R37" s="66">
        <v>63218</v>
      </c>
      <c r="S37" s="66">
        <v>97473</v>
      </c>
      <c r="T37" s="4">
        <v>34255</v>
      </c>
    </row>
    <row r="38" spans="1:22" ht="7" customHeight="1" thickBot="1" x14ac:dyDescent="0.4">
      <c r="P38" s="71"/>
      <c r="Q38" s="82" t="s">
        <v>618</v>
      </c>
      <c r="R38" s="66">
        <v>502955</v>
      </c>
      <c r="S38" s="66">
        <v>774176</v>
      </c>
      <c r="T38" s="4">
        <v>271221</v>
      </c>
    </row>
    <row r="39" spans="1:22" ht="38.5" customHeight="1" x14ac:dyDescent="0.35">
      <c r="A39" s="86" t="s">
        <v>666</v>
      </c>
      <c r="B39" s="87"/>
      <c r="C39" s="87"/>
      <c r="D39" s="87"/>
      <c r="E39" s="87"/>
      <c r="F39" s="87"/>
      <c r="G39" s="87"/>
      <c r="H39" s="87"/>
      <c r="I39" s="87"/>
      <c r="J39" s="87"/>
      <c r="K39" s="87"/>
      <c r="L39" s="87"/>
      <c r="M39" s="87"/>
      <c r="N39" s="87"/>
      <c r="O39" s="87"/>
      <c r="P39" s="87"/>
      <c r="Q39" s="87"/>
      <c r="R39" s="87"/>
      <c r="S39" s="87"/>
      <c r="T39" s="87"/>
      <c r="U39" s="87"/>
      <c r="V39" s="88"/>
    </row>
    <row r="40" spans="1:22" ht="15" thickBot="1" x14ac:dyDescent="0.4">
      <c r="A40" s="89"/>
      <c r="B40" s="90"/>
      <c r="C40" s="90"/>
      <c r="D40" s="90"/>
      <c r="E40" s="90"/>
      <c r="F40" s="90"/>
      <c r="G40" s="90"/>
      <c r="H40" s="90"/>
      <c r="I40" s="90"/>
      <c r="J40" s="90"/>
      <c r="K40" s="90"/>
      <c r="L40" s="90"/>
      <c r="M40" s="90"/>
      <c r="N40" s="90"/>
      <c r="O40" s="90"/>
      <c r="P40" s="90"/>
      <c r="Q40" s="90"/>
      <c r="R40" s="90"/>
      <c r="S40" s="90"/>
      <c r="T40" s="90"/>
      <c r="U40" s="90"/>
      <c r="V40" s="91"/>
    </row>
    <row r="41" spans="1:22" x14ac:dyDescent="0.35">
      <c r="A41" s="3"/>
      <c r="B41" s="66"/>
      <c r="C41" s="66"/>
      <c r="D41" s="66"/>
      <c r="E41" s="66"/>
      <c r="F41" s="66"/>
      <c r="G41" s="66"/>
      <c r="H41" s="66"/>
      <c r="I41" s="66"/>
      <c r="J41" s="66"/>
      <c r="K41" s="4"/>
    </row>
    <row r="42" spans="1:22" x14ac:dyDescent="0.35">
      <c r="A42" s="76" t="s">
        <v>617</v>
      </c>
      <c r="B42" s="66" t="s">
        <v>619</v>
      </c>
      <c r="C42" s="66"/>
      <c r="D42" s="66" t="s">
        <v>8</v>
      </c>
      <c r="E42" s="66"/>
      <c r="F42" s="66" t="s">
        <v>622</v>
      </c>
      <c r="G42" s="66"/>
      <c r="H42" s="66" t="s">
        <v>623</v>
      </c>
      <c r="I42" s="66"/>
      <c r="J42" s="66" t="s">
        <v>622</v>
      </c>
      <c r="K42" s="4"/>
    </row>
    <row r="43" spans="1:22" x14ac:dyDescent="0.35">
      <c r="A43" s="77" t="s">
        <v>14</v>
      </c>
      <c r="B43" s="66">
        <v>287</v>
      </c>
      <c r="C43" s="66"/>
      <c r="D43" s="66" t="s">
        <v>620</v>
      </c>
      <c r="E43" s="66">
        <v>287</v>
      </c>
      <c r="F43" s="78">
        <f>E43/($E$43+$E$44)</f>
        <v>0.51711711711711716</v>
      </c>
      <c r="G43" s="66"/>
      <c r="H43" s="66" t="s">
        <v>624</v>
      </c>
      <c r="I43" s="66">
        <v>268</v>
      </c>
      <c r="J43" s="78">
        <f>I43/($I$43+$I$44)</f>
        <v>0.48288288288288289</v>
      </c>
      <c r="K43" s="4"/>
    </row>
    <row r="44" spans="1:22" x14ac:dyDescent="0.35">
      <c r="A44" s="77" t="s">
        <v>28</v>
      </c>
      <c r="B44" s="66">
        <v>268</v>
      </c>
      <c r="C44" s="66"/>
      <c r="D44" s="66" t="s">
        <v>621</v>
      </c>
      <c r="E44" s="66">
        <v>268</v>
      </c>
      <c r="F44" s="78">
        <f>E44/($E$43+$E$44)</f>
        <v>0.48288288288288289</v>
      </c>
      <c r="G44" s="66"/>
      <c r="H44" s="66" t="s">
        <v>621</v>
      </c>
      <c r="I44" s="66">
        <v>287</v>
      </c>
      <c r="J44" s="78">
        <f>I44/($I$43+$I$44)</f>
        <v>0.51711711711711716</v>
      </c>
      <c r="K44" s="4"/>
    </row>
    <row r="45" spans="1:22" x14ac:dyDescent="0.35">
      <c r="A45" s="77" t="s">
        <v>618</v>
      </c>
      <c r="B45" s="66">
        <v>555</v>
      </c>
      <c r="C45" s="66"/>
      <c r="D45" s="66"/>
      <c r="E45" s="66"/>
      <c r="F45" s="66"/>
      <c r="G45" s="66"/>
      <c r="H45" s="66"/>
      <c r="I45" s="66"/>
      <c r="J45" s="66"/>
      <c r="K45" s="4"/>
    </row>
    <row r="46" spans="1:22" x14ac:dyDescent="0.35">
      <c r="A46" s="3"/>
      <c r="B46" s="66"/>
      <c r="C46" s="66"/>
      <c r="D46" s="66"/>
      <c r="E46" s="66"/>
      <c r="F46" s="66"/>
      <c r="G46" s="66"/>
      <c r="H46" s="66"/>
      <c r="I46" s="66"/>
      <c r="J46" s="66"/>
      <c r="K46" s="4"/>
    </row>
    <row r="47" spans="1:22" x14ac:dyDescent="0.35">
      <c r="A47" s="3"/>
      <c r="B47" s="66"/>
      <c r="C47" s="66"/>
      <c r="D47" s="66"/>
      <c r="E47" s="66"/>
      <c r="F47" s="66"/>
      <c r="G47" s="66"/>
      <c r="H47" s="66"/>
      <c r="I47" s="66"/>
      <c r="J47" s="66"/>
      <c r="K47" s="4"/>
    </row>
    <row r="48" spans="1:22" x14ac:dyDescent="0.35">
      <c r="A48" s="3"/>
      <c r="B48" s="66"/>
      <c r="C48" s="66"/>
      <c r="D48" s="66"/>
      <c r="E48" s="66"/>
      <c r="F48" s="66"/>
      <c r="G48" s="66"/>
      <c r="H48" s="66"/>
      <c r="I48" s="66"/>
      <c r="J48" s="66"/>
      <c r="K48" s="4"/>
    </row>
    <row r="49" spans="1:14" x14ac:dyDescent="0.35">
      <c r="A49" s="3"/>
      <c r="B49" s="66"/>
      <c r="C49" s="66"/>
      <c r="D49" s="66"/>
      <c r="E49" s="66"/>
      <c r="F49" s="66"/>
      <c r="G49" s="66"/>
      <c r="H49" s="66"/>
      <c r="I49" s="66"/>
      <c r="J49" s="66"/>
      <c r="K49" s="4"/>
    </row>
    <row r="50" spans="1:14" x14ac:dyDescent="0.35">
      <c r="A50" s="3"/>
      <c r="B50" s="66"/>
      <c r="C50" s="66"/>
      <c r="D50" s="66"/>
      <c r="E50" s="66"/>
      <c r="F50" s="66"/>
      <c r="G50" s="66"/>
      <c r="H50" s="66"/>
      <c r="I50" s="66"/>
      <c r="J50" s="66"/>
      <c r="K50" s="4"/>
    </row>
    <row r="51" spans="1:14" x14ac:dyDescent="0.35">
      <c r="A51" s="3"/>
      <c r="B51" s="66"/>
      <c r="C51" s="66"/>
      <c r="D51" s="66"/>
      <c r="E51" s="66"/>
      <c r="F51" s="66"/>
      <c r="G51" s="66"/>
      <c r="H51" s="66"/>
      <c r="I51" s="66"/>
      <c r="J51" s="66"/>
      <c r="K51" s="4"/>
    </row>
    <row r="52" spans="1:14" x14ac:dyDescent="0.35">
      <c r="A52" s="3"/>
      <c r="B52" s="66"/>
      <c r="C52" s="66"/>
      <c r="D52" s="66"/>
      <c r="E52" s="66"/>
      <c r="F52" s="66"/>
      <c r="G52" s="66"/>
      <c r="H52" s="66"/>
      <c r="I52" s="66"/>
      <c r="J52" s="66"/>
      <c r="K52" s="4"/>
    </row>
    <row r="53" spans="1:14" ht="15" thickBot="1" x14ac:dyDescent="0.4">
      <c r="A53" s="5"/>
      <c r="B53" s="2"/>
      <c r="C53" s="2"/>
      <c r="D53" s="2"/>
      <c r="E53" s="2"/>
      <c r="F53" s="2"/>
      <c r="G53" s="2"/>
      <c r="H53" s="2"/>
      <c r="I53" s="2"/>
      <c r="J53" s="2"/>
      <c r="K53" s="6"/>
    </row>
    <row r="58" spans="1:14" ht="15" thickBot="1" x14ac:dyDescent="0.4"/>
    <row r="59" spans="1:14" ht="15" thickBot="1" x14ac:dyDescent="0.4">
      <c r="F59" s="15"/>
      <c r="G59" s="16"/>
      <c r="H59" s="16"/>
      <c r="I59" s="16"/>
      <c r="J59" s="16"/>
      <c r="K59" s="16"/>
      <c r="L59" s="16"/>
      <c r="M59" s="16"/>
      <c r="N59" s="17"/>
    </row>
    <row r="60" spans="1:14" x14ac:dyDescent="0.35">
      <c r="A60" s="15"/>
      <c r="B60" s="16"/>
      <c r="C60" s="16"/>
      <c r="D60" s="17"/>
      <c r="F60" s="3"/>
      <c r="G60" s="66"/>
      <c r="H60" s="66"/>
      <c r="I60" s="66"/>
      <c r="J60" s="66"/>
      <c r="K60" s="66"/>
      <c r="L60" s="66"/>
      <c r="M60" s="66"/>
      <c r="N60" s="4"/>
    </row>
    <row r="61" spans="1:14" x14ac:dyDescent="0.35">
      <c r="A61" s="76" t="s">
        <v>8</v>
      </c>
      <c r="B61" s="66" t="s">
        <v>14</v>
      </c>
      <c r="C61" s="66"/>
      <c r="D61" s="4"/>
      <c r="F61" s="76" t="s">
        <v>8</v>
      </c>
      <c r="G61" s="66" t="s">
        <v>14</v>
      </c>
      <c r="H61" s="66"/>
      <c r="I61" s="66"/>
      <c r="J61" s="66"/>
      <c r="K61" s="66"/>
      <c r="L61" s="66"/>
      <c r="M61" s="66"/>
      <c r="N61" s="4"/>
    </row>
    <row r="62" spans="1:14" x14ac:dyDescent="0.35">
      <c r="A62" s="3"/>
      <c r="B62" s="66"/>
      <c r="C62" s="66"/>
      <c r="D62" s="4"/>
      <c r="F62" s="3"/>
      <c r="G62" s="66"/>
      <c r="H62" s="66"/>
      <c r="I62" s="66"/>
      <c r="J62" s="66"/>
      <c r="K62" s="66"/>
      <c r="L62" s="66"/>
      <c r="M62" s="66"/>
      <c r="N62" s="4"/>
    </row>
    <row r="63" spans="1:14" x14ac:dyDescent="0.35">
      <c r="A63" s="76" t="s">
        <v>617</v>
      </c>
      <c r="B63" s="66" t="s">
        <v>662</v>
      </c>
      <c r="C63" s="66" t="s">
        <v>615</v>
      </c>
      <c r="D63" s="4" t="s">
        <v>613</v>
      </c>
      <c r="F63" s="76" t="s">
        <v>617</v>
      </c>
      <c r="G63" s="66" t="s">
        <v>662</v>
      </c>
      <c r="H63" s="66" t="s">
        <v>615</v>
      </c>
      <c r="I63" s="66" t="s">
        <v>613</v>
      </c>
      <c r="J63" s="66"/>
      <c r="K63" s="66"/>
      <c r="L63" s="66"/>
      <c r="M63" s="66"/>
      <c r="N63" s="4"/>
    </row>
    <row r="64" spans="1:14" x14ac:dyDescent="0.35">
      <c r="A64" s="77" t="s">
        <v>21</v>
      </c>
      <c r="B64" s="66">
        <v>183761</v>
      </c>
      <c r="C64" s="66">
        <v>50724</v>
      </c>
      <c r="D64" s="4">
        <v>133037</v>
      </c>
      <c r="F64" s="77" t="s">
        <v>625</v>
      </c>
      <c r="G64" s="66">
        <v>82131</v>
      </c>
      <c r="H64" s="66">
        <v>30289</v>
      </c>
      <c r="I64" s="66">
        <v>51842</v>
      </c>
      <c r="J64" s="66"/>
      <c r="K64" s="66"/>
      <c r="L64" s="66"/>
      <c r="M64" s="66"/>
      <c r="N64" s="4"/>
    </row>
    <row r="65" spans="1:14" x14ac:dyDescent="0.35">
      <c r="A65" s="77" t="s">
        <v>17</v>
      </c>
      <c r="B65" s="66">
        <v>196014</v>
      </c>
      <c r="C65" s="66">
        <v>89647</v>
      </c>
      <c r="D65" s="4">
        <v>106367</v>
      </c>
      <c r="F65" s="77" t="s">
        <v>626</v>
      </c>
      <c r="G65" s="66">
        <v>51679</v>
      </c>
      <c r="H65" s="66">
        <v>16423</v>
      </c>
      <c r="I65" s="66">
        <v>35256</v>
      </c>
      <c r="J65" s="66"/>
      <c r="K65" s="66"/>
      <c r="L65" s="66"/>
      <c r="M65" s="66"/>
      <c r="N65" s="4"/>
    </row>
    <row r="66" spans="1:14" x14ac:dyDescent="0.35">
      <c r="A66" s="77" t="s">
        <v>12</v>
      </c>
      <c r="B66" s="66">
        <v>151937</v>
      </c>
      <c r="C66" s="66">
        <v>38868</v>
      </c>
      <c r="D66" s="4">
        <v>113069</v>
      </c>
      <c r="F66" s="77" t="s">
        <v>627</v>
      </c>
      <c r="G66" s="66">
        <v>51243</v>
      </c>
      <c r="H66" s="66">
        <v>16591</v>
      </c>
      <c r="I66" s="66">
        <v>34652</v>
      </c>
      <c r="J66" s="66"/>
      <c r="K66" s="66"/>
      <c r="L66" s="66"/>
      <c r="M66" s="66"/>
      <c r="N66" s="4"/>
    </row>
    <row r="67" spans="1:14" x14ac:dyDescent="0.35">
      <c r="A67" s="77" t="s">
        <v>24</v>
      </c>
      <c r="B67" s="66">
        <v>136602</v>
      </c>
      <c r="C67" s="66">
        <v>61683</v>
      </c>
      <c r="D67" s="4">
        <v>74919</v>
      </c>
      <c r="F67" s="77" t="s">
        <v>628</v>
      </c>
      <c r="G67" s="66">
        <v>73877</v>
      </c>
      <c r="H67" s="66">
        <v>22656</v>
      </c>
      <c r="I67" s="66">
        <v>51221</v>
      </c>
      <c r="J67" s="66"/>
      <c r="K67" s="66"/>
      <c r="L67" s="66"/>
      <c r="M67" s="66"/>
      <c r="N67" s="4"/>
    </row>
    <row r="68" spans="1:14" x14ac:dyDescent="0.35">
      <c r="A68" s="77" t="s">
        <v>31</v>
      </c>
      <c r="B68" s="66">
        <v>105862</v>
      </c>
      <c r="C68" s="66">
        <v>30299</v>
      </c>
      <c r="D68" s="4">
        <v>75563</v>
      </c>
      <c r="F68" s="77" t="s">
        <v>629</v>
      </c>
      <c r="G68" s="66">
        <v>47421</v>
      </c>
      <c r="H68" s="66">
        <v>16193</v>
      </c>
      <c r="I68" s="66">
        <v>31228</v>
      </c>
      <c r="J68" s="66"/>
      <c r="K68" s="66"/>
      <c r="L68" s="66"/>
      <c r="M68" s="66"/>
      <c r="N68" s="4"/>
    </row>
    <row r="69" spans="1:14" x14ac:dyDescent="0.35">
      <c r="A69" s="77" t="s">
        <v>618</v>
      </c>
      <c r="B69" s="66">
        <v>774176</v>
      </c>
      <c r="C69" s="66">
        <v>271221</v>
      </c>
      <c r="D69" s="4">
        <v>502955</v>
      </c>
      <c r="F69" s="77" t="s">
        <v>630</v>
      </c>
      <c r="G69" s="66">
        <v>64872</v>
      </c>
      <c r="H69" s="66">
        <v>26811</v>
      </c>
      <c r="I69" s="66">
        <v>38061</v>
      </c>
      <c r="J69" s="66"/>
      <c r="K69" s="66"/>
      <c r="L69" s="66"/>
      <c r="M69" s="66"/>
      <c r="N69" s="4"/>
    </row>
    <row r="70" spans="1:14" x14ac:dyDescent="0.35">
      <c r="A70" s="3"/>
      <c r="B70" s="66"/>
      <c r="C70" s="66"/>
      <c r="D70" s="4"/>
      <c r="F70" s="77" t="s">
        <v>631</v>
      </c>
      <c r="G70" s="66">
        <v>79677</v>
      </c>
      <c r="H70" s="66">
        <v>27318</v>
      </c>
      <c r="I70" s="66">
        <v>52359</v>
      </c>
      <c r="J70" s="66"/>
      <c r="K70" s="66"/>
      <c r="L70" s="66"/>
      <c r="M70" s="66"/>
      <c r="N70" s="4"/>
    </row>
    <row r="71" spans="1:14" x14ac:dyDescent="0.35">
      <c r="A71" s="3"/>
      <c r="B71" s="66"/>
      <c r="C71" s="66"/>
      <c r="D71" s="4"/>
      <c r="F71" s="77" t="s">
        <v>632</v>
      </c>
      <c r="G71" s="66">
        <v>60169</v>
      </c>
      <c r="H71" s="66">
        <v>19954</v>
      </c>
      <c r="I71" s="66">
        <v>40215</v>
      </c>
      <c r="J71" s="66"/>
      <c r="K71" s="66"/>
      <c r="L71" s="66"/>
      <c r="M71" s="66"/>
      <c r="N71" s="4"/>
    </row>
    <row r="72" spans="1:14" x14ac:dyDescent="0.35">
      <c r="A72" s="3"/>
      <c r="B72" s="66"/>
      <c r="C72" s="66"/>
      <c r="D72" s="4"/>
      <c r="F72" s="77" t="s">
        <v>633</v>
      </c>
      <c r="G72" s="66">
        <v>47293</v>
      </c>
      <c r="H72" s="66">
        <v>18154</v>
      </c>
      <c r="I72" s="66">
        <v>29139</v>
      </c>
      <c r="J72" s="66"/>
      <c r="K72" s="66"/>
      <c r="L72" s="66"/>
      <c r="M72" s="66"/>
      <c r="N72" s="4"/>
    </row>
    <row r="73" spans="1:14" x14ac:dyDescent="0.35">
      <c r="A73" s="3"/>
      <c r="B73" s="66"/>
      <c r="C73" s="66"/>
      <c r="D73" s="4"/>
      <c r="F73" s="77" t="s">
        <v>634</v>
      </c>
      <c r="G73" s="66">
        <v>59593</v>
      </c>
      <c r="H73" s="66">
        <v>19900</v>
      </c>
      <c r="I73" s="66">
        <v>39693</v>
      </c>
      <c r="J73" s="66"/>
      <c r="K73" s="66"/>
      <c r="L73" s="66"/>
      <c r="M73" s="66"/>
      <c r="N73" s="4"/>
    </row>
    <row r="74" spans="1:14" x14ac:dyDescent="0.35">
      <c r="A74" s="3"/>
      <c r="B74" s="66"/>
      <c r="C74" s="66"/>
      <c r="D74" s="4"/>
      <c r="F74" s="77" t="s">
        <v>635</v>
      </c>
      <c r="G74" s="66">
        <v>58748</v>
      </c>
      <c r="H74" s="66">
        <v>22677</v>
      </c>
      <c r="I74" s="66">
        <v>36071</v>
      </c>
      <c r="J74" s="66"/>
      <c r="K74" s="66"/>
      <c r="L74" s="66"/>
      <c r="M74" s="66"/>
      <c r="N74" s="4"/>
    </row>
    <row r="75" spans="1:14" x14ac:dyDescent="0.35">
      <c r="A75" s="3"/>
      <c r="B75" s="66"/>
      <c r="C75" s="66"/>
      <c r="D75" s="4"/>
      <c r="F75" s="77" t="s">
        <v>636</v>
      </c>
      <c r="G75" s="66">
        <v>97473</v>
      </c>
      <c r="H75" s="66">
        <v>34255</v>
      </c>
      <c r="I75" s="66">
        <v>63218</v>
      </c>
      <c r="J75" s="66"/>
      <c r="K75" s="66"/>
      <c r="L75" s="66"/>
      <c r="M75" s="66"/>
      <c r="N75" s="4"/>
    </row>
    <row r="76" spans="1:14" x14ac:dyDescent="0.35">
      <c r="A76" s="3"/>
      <c r="B76" s="66"/>
      <c r="C76" s="66"/>
      <c r="D76" s="4"/>
      <c r="F76" s="77" t="s">
        <v>618</v>
      </c>
      <c r="G76" s="66">
        <v>774176</v>
      </c>
      <c r="H76" s="66">
        <v>271221</v>
      </c>
      <c r="I76" s="66">
        <v>502955</v>
      </c>
      <c r="J76" s="66"/>
      <c r="K76" s="66"/>
      <c r="L76" s="66"/>
      <c r="M76" s="66"/>
      <c r="N76" s="4"/>
    </row>
    <row r="77" spans="1:14" ht="15" thickBot="1" x14ac:dyDescent="0.4">
      <c r="A77" s="3"/>
      <c r="B77" s="66"/>
      <c r="C77" s="66"/>
      <c r="D77" s="4"/>
      <c r="F77" s="5"/>
      <c r="G77" s="2"/>
      <c r="H77" s="2"/>
      <c r="I77" s="2"/>
      <c r="J77" s="2"/>
      <c r="K77" s="2"/>
      <c r="L77" s="2"/>
      <c r="M77" s="2"/>
      <c r="N77" s="6"/>
    </row>
    <row r="78" spans="1:14" x14ac:dyDescent="0.35">
      <c r="A78" s="3"/>
      <c r="B78" s="66"/>
      <c r="C78" s="66"/>
      <c r="D78" s="4"/>
    </row>
    <row r="79" spans="1:14" x14ac:dyDescent="0.35">
      <c r="A79" s="3"/>
      <c r="B79" s="66"/>
      <c r="C79" s="66"/>
      <c r="D79" s="4"/>
    </row>
    <row r="80" spans="1:14" ht="15" thickBot="1" x14ac:dyDescent="0.4">
      <c r="A80" s="5"/>
      <c r="B80" s="2"/>
      <c r="C80" s="2"/>
      <c r="D80" s="6"/>
    </row>
    <row r="81" spans="1:14" ht="15" thickBot="1" x14ac:dyDescent="0.4"/>
    <row r="82" spans="1:14" ht="15" thickBot="1" x14ac:dyDescent="0.4">
      <c r="I82" s="15"/>
      <c r="J82" s="16"/>
      <c r="K82" s="16"/>
      <c r="L82" s="16"/>
      <c r="M82" s="16"/>
      <c r="N82" s="17"/>
    </row>
    <row r="83" spans="1:14" x14ac:dyDescent="0.35">
      <c r="A83" s="15"/>
      <c r="B83" s="16"/>
      <c r="C83" s="16"/>
      <c r="D83" s="16"/>
      <c r="E83" s="16"/>
      <c r="F83" s="16"/>
      <c r="G83" s="17"/>
      <c r="I83" s="76" t="s">
        <v>8</v>
      </c>
      <c r="J83" s="66" t="s">
        <v>14</v>
      </c>
      <c r="K83" s="66"/>
      <c r="L83" s="66"/>
      <c r="M83" s="66"/>
      <c r="N83" s="4"/>
    </row>
    <row r="84" spans="1:14" x14ac:dyDescent="0.35">
      <c r="A84" s="76" t="s">
        <v>8</v>
      </c>
      <c r="B84" s="66" t="s">
        <v>14</v>
      </c>
      <c r="C84" s="84" t="s">
        <v>8</v>
      </c>
      <c r="D84" s="66" t="s">
        <v>14</v>
      </c>
      <c r="E84" s="66"/>
      <c r="F84" s="66"/>
      <c r="G84" s="4"/>
      <c r="I84" s="3"/>
      <c r="J84" s="66"/>
      <c r="K84" s="66"/>
      <c r="L84" s="66"/>
      <c r="M84" s="66"/>
      <c r="N84" s="4"/>
    </row>
    <row r="85" spans="1:14" x14ac:dyDescent="0.35">
      <c r="A85" s="3"/>
      <c r="B85" s="66"/>
      <c r="C85" s="66"/>
      <c r="D85" s="66"/>
      <c r="E85" s="66"/>
      <c r="F85" s="66"/>
      <c r="G85" s="4"/>
      <c r="I85" s="76" t="s">
        <v>617</v>
      </c>
      <c r="J85" s="66" t="s">
        <v>663</v>
      </c>
      <c r="K85" s="66"/>
      <c r="L85" s="66"/>
      <c r="M85" s="66"/>
      <c r="N85" s="4"/>
    </row>
    <row r="86" spans="1:14" x14ac:dyDescent="0.35">
      <c r="A86" s="76" t="s">
        <v>617</v>
      </c>
      <c r="B86" s="85" t="s">
        <v>662</v>
      </c>
      <c r="C86" s="84" t="s">
        <v>617</v>
      </c>
      <c r="D86" s="66" t="s">
        <v>662</v>
      </c>
      <c r="E86" s="66"/>
      <c r="F86" s="66"/>
      <c r="G86" s="4"/>
      <c r="I86" s="77" t="s">
        <v>46</v>
      </c>
      <c r="J86" s="66">
        <v>85</v>
      </c>
      <c r="K86" s="66"/>
      <c r="L86" s="66"/>
      <c r="M86" s="66"/>
      <c r="N86" s="4"/>
    </row>
    <row r="87" spans="1:14" x14ac:dyDescent="0.35">
      <c r="A87" s="77" t="s">
        <v>642</v>
      </c>
      <c r="B87" s="66">
        <v>132514</v>
      </c>
      <c r="C87" s="82" t="s">
        <v>642</v>
      </c>
      <c r="D87" s="66">
        <v>132514</v>
      </c>
      <c r="E87" s="66"/>
      <c r="F87" s="66"/>
      <c r="G87" s="4"/>
      <c r="I87" s="77" t="s">
        <v>29</v>
      </c>
      <c r="J87" s="66">
        <v>61</v>
      </c>
      <c r="K87" s="66"/>
      <c r="L87" s="66"/>
      <c r="M87" s="66"/>
      <c r="N87" s="4"/>
    </row>
    <row r="88" spans="1:14" x14ac:dyDescent="0.35">
      <c r="A88" s="77" t="s">
        <v>645</v>
      </c>
      <c r="B88" s="66">
        <v>61307</v>
      </c>
      <c r="C88" s="82" t="s">
        <v>645</v>
      </c>
      <c r="D88" s="66">
        <v>61307</v>
      </c>
      <c r="E88" s="66"/>
      <c r="F88" s="66"/>
      <c r="G88" s="4"/>
      <c r="I88" s="77" t="s">
        <v>19</v>
      </c>
      <c r="J88" s="66">
        <v>67</v>
      </c>
      <c r="K88" s="66"/>
      <c r="L88" s="66"/>
      <c r="M88" s="66"/>
      <c r="N88" s="4"/>
    </row>
    <row r="89" spans="1:14" x14ac:dyDescent="0.35">
      <c r="A89" s="77" t="s">
        <v>643</v>
      </c>
      <c r="B89" s="66">
        <v>140635</v>
      </c>
      <c r="C89" s="82" t="s">
        <v>643</v>
      </c>
      <c r="D89" s="66">
        <v>140635</v>
      </c>
      <c r="E89" s="66"/>
      <c r="F89" s="66"/>
      <c r="G89" s="4"/>
      <c r="I89" s="77" t="s">
        <v>15</v>
      </c>
      <c r="J89" s="66">
        <v>74</v>
      </c>
      <c r="K89" s="66"/>
      <c r="L89" s="66"/>
      <c r="M89" s="66"/>
      <c r="N89" s="4"/>
    </row>
    <row r="90" spans="1:14" x14ac:dyDescent="0.35">
      <c r="A90" s="77" t="s">
        <v>641</v>
      </c>
      <c r="B90" s="66">
        <v>105944</v>
      </c>
      <c r="C90" s="82" t="s">
        <v>641</v>
      </c>
      <c r="D90" s="66">
        <v>105944</v>
      </c>
      <c r="E90" s="66"/>
      <c r="F90" s="66"/>
      <c r="G90" s="4"/>
      <c r="I90" s="77" t="s">
        <v>618</v>
      </c>
      <c r="J90" s="66">
        <v>287</v>
      </c>
      <c r="K90" s="66"/>
      <c r="L90" s="66"/>
      <c r="M90" s="66"/>
      <c r="N90" s="4"/>
    </row>
    <row r="91" spans="1:14" x14ac:dyDescent="0.35">
      <c r="A91" s="77" t="s">
        <v>640</v>
      </c>
      <c r="B91" s="66">
        <v>137115</v>
      </c>
      <c r="C91" s="82" t="s">
        <v>640</v>
      </c>
      <c r="D91" s="66">
        <v>137115</v>
      </c>
      <c r="E91" s="66"/>
      <c r="F91" s="66"/>
      <c r="G91" s="4"/>
      <c r="I91" s="3"/>
      <c r="J91" s="66"/>
      <c r="K91" s="66"/>
      <c r="L91" s="66"/>
      <c r="M91" s="66"/>
      <c r="N91" s="4"/>
    </row>
    <row r="92" spans="1:14" x14ac:dyDescent="0.35">
      <c r="A92" s="77" t="s">
        <v>638</v>
      </c>
      <c r="B92" s="66">
        <v>93854</v>
      </c>
      <c r="C92" s="82" t="s">
        <v>638</v>
      </c>
      <c r="D92" s="66">
        <v>93854</v>
      </c>
      <c r="E92" s="66"/>
      <c r="F92" s="66"/>
      <c r="G92" s="4"/>
      <c r="I92" s="3"/>
      <c r="J92" s="66"/>
      <c r="K92" s="66"/>
      <c r="L92" s="66"/>
      <c r="M92" s="66"/>
      <c r="N92" s="4"/>
    </row>
    <row r="93" spans="1:14" x14ac:dyDescent="0.35">
      <c r="A93" s="77" t="s">
        <v>639</v>
      </c>
      <c r="B93" s="66">
        <v>102807</v>
      </c>
      <c r="C93" s="82" t="s">
        <v>639</v>
      </c>
      <c r="D93" s="66">
        <v>102807</v>
      </c>
      <c r="E93" s="66"/>
      <c r="F93" s="66"/>
      <c r="G93" s="4"/>
      <c r="I93" s="3"/>
      <c r="J93" s="66"/>
      <c r="K93" s="66"/>
      <c r="L93" s="66"/>
      <c r="M93" s="66"/>
      <c r="N93" s="4"/>
    </row>
    <row r="94" spans="1:14" ht="15" thickBot="1" x14ac:dyDescent="0.4">
      <c r="A94" s="77" t="s">
        <v>618</v>
      </c>
      <c r="B94" s="66">
        <v>774176</v>
      </c>
      <c r="C94" s="82" t="s">
        <v>618</v>
      </c>
      <c r="D94" s="66">
        <v>774176</v>
      </c>
      <c r="E94" s="66"/>
      <c r="F94" s="66"/>
      <c r="G94" s="4"/>
      <c r="I94" s="5"/>
      <c r="J94" s="2"/>
      <c r="K94" s="2"/>
      <c r="L94" s="2"/>
      <c r="M94" s="2"/>
      <c r="N94" s="6"/>
    </row>
    <row r="95" spans="1:14" ht="15" thickBot="1" x14ac:dyDescent="0.4">
      <c r="A95" s="5"/>
      <c r="B95" s="2"/>
      <c r="C95" s="2"/>
      <c r="D95" s="2"/>
      <c r="E95" s="2"/>
      <c r="F95" s="2"/>
      <c r="G95" s="6"/>
    </row>
    <row r="96" spans="1:14" ht="15" thickBot="1" x14ac:dyDescent="0.4"/>
    <row r="97" spans="1:5" x14ac:dyDescent="0.35">
      <c r="A97" s="15"/>
      <c r="B97" s="16"/>
      <c r="C97" s="16"/>
      <c r="D97" s="16"/>
      <c r="E97" s="17"/>
    </row>
    <row r="98" spans="1:5" x14ac:dyDescent="0.35">
      <c r="A98" s="76" t="s">
        <v>8</v>
      </c>
      <c r="B98" s="66" t="s">
        <v>14</v>
      </c>
      <c r="C98" s="66"/>
      <c r="D98" s="66"/>
      <c r="E98" s="4"/>
    </row>
    <row r="99" spans="1:5" x14ac:dyDescent="0.35">
      <c r="A99" s="3"/>
      <c r="B99" s="66"/>
      <c r="C99" s="66"/>
      <c r="D99" s="66"/>
      <c r="E99" s="4"/>
    </row>
    <row r="100" spans="1:5" x14ac:dyDescent="0.35">
      <c r="A100" s="76" t="s">
        <v>617</v>
      </c>
      <c r="B100" s="66" t="s">
        <v>614</v>
      </c>
      <c r="C100" s="66" t="str">
        <f>A100</f>
        <v>Row Labels</v>
      </c>
      <c r="D100" s="85" t="str">
        <f>B100</f>
        <v>Sum of Sales Revenue</v>
      </c>
      <c r="E100" s="4"/>
    </row>
    <row r="101" spans="1:5" x14ac:dyDescent="0.35">
      <c r="A101" s="77" t="s">
        <v>552</v>
      </c>
      <c r="B101" s="66">
        <v>14425</v>
      </c>
      <c r="C101" s="66" t="str">
        <f>A101</f>
        <v>Antarctica</v>
      </c>
      <c r="D101" s="85">
        <f>B101</f>
        <v>14425</v>
      </c>
      <c r="E101" s="4"/>
    </row>
    <row r="102" spans="1:5" x14ac:dyDescent="0.35">
      <c r="A102" s="77" t="s">
        <v>551</v>
      </c>
      <c r="B102" s="66">
        <v>153863</v>
      </c>
      <c r="C102" s="66" t="str">
        <f>A102</f>
        <v>Australia</v>
      </c>
      <c r="D102" s="85">
        <f>B102</f>
        <v>153863</v>
      </c>
      <c r="E102" s="4"/>
    </row>
    <row r="103" spans="1:5" x14ac:dyDescent="0.35">
      <c r="A103" s="77" t="s">
        <v>548</v>
      </c>
      <c r="B103" s="66">
        <v>40336</v>
      </c>
      <c r="C103" s="66" t="str">
        <f>A103</f>
        <v>Brazil</v>
      </c>
      <c r="D103" s="85">
        <f>B103</f>
        <v>40336</v>
      </c>
      <c r="E103" s="4"/>
    </row>
    <row r="104" spans="1:5" x14ac:dyDescent="0.35">
      <c r="A104" s="77" t="s">
        <v>550</v>
      </c>
      <c r="B104" s="66">
        <v>130623</v>
      </c>
      <c r="C104" s="66" t="str">
        <f>A104</f>
        <v>China</v>
      </c>
      <c r="D104" s="85">
        <f>B104</f>
        <v>130623</v>
      </c>
      <c r="E104" s="4"/>
    </row>
    <row r="105" spans="1:5" x14ac:dyDescent="0.35">
      <c r="A105" s="77" t="s">
        <v>33</v>
      </c>
      <c r="B105" s="66">
        <v>186150</v>
      </c>
      <c r="C105" s="66" t="str">
        <f>A105</f>
        <v>Nigeria</v>
      </c>
      <c r="D105" s="85">
        <f>B105</f>
        <v>186150</v>
      </c>
      <c r="E105" s="4"/>
    </row>
    <row r="106" spans="1:5" x14ac:dyDescent="0.35">
      <c r="A106" s="77" t="s">
        <v>549</v>
      </c>
      <c r="B106" s="66">
        <v>148946</v>
      </c>
      <c r="C106" s="66" t="str">
        <f>A106</f>
        <v>United Kingdom</v>
      </c>
      <c r="D106" s="85">
        <f>B106</f>
        <v>148946</v>
      </c>
      <c r="E106" s="4"/>
    </row>
    <row r="107" spans="1:5" x14ac:dyDescent="0.35">
      <c r="A107" s="77" t="s">
        <v>547</v>
      </c>
      <c r="B107" s="66">
        <v>99833</v>
      </c>
      <c r="C107" s="66" t="str">
        <f>A107</f>
        <v>United States</v>
      </c>
      <c r="D107" s="85">
        <f>B107</f>
        <v>99833</v>
      </c>
      <c r="E107" s="4"/>
    </row>
    <row r="108" spans="1:5" x14ac:dyDescent="0.35">
      <c r="A108" s="77" t="s">
        <v>618</v>
      </c>
      <c r="B108" s="66">
        <v>774176</v>
      </c>
      <c r="C108" s="66"/>
      <c r="D108" s="66"/>
      <c r="E108" s="4"/>
    </row>
    <row r="109" spans="1:5" x14ac:dyDescent="0.35">
      <c r="A109" s="3"/>
      <c r="B109" s="66"/>
      <c r="C109" s="66"/>
      <c r="D109" s="66"/>
      <c r="E109" s="4"/>
    </row>
    <row r="110" spans="1:5" x14ac:dyDescent="0.35">
      <c r="A110" s="3"/>
      <c r="B110" s="66"/>
      <c r="C110" s="66"/>
      <c r="D110" s="66"/>
      <c r="E110" s="4"/>
    </row>
    <row r="111" spans="1:5" x14ac:dyDescent="0.35">
      <c r="A111" s="3"/>
      <c r="B111" s="66"/>
      <c r="C111" s="66"/>
      <c r="D111" s="66"/>
      <c r="E111" s="4"/>
    </row>
    <row r="112" spans="1:5" x14ac:dyDescent="0.35">
      <c r="A112" s="3"/>
      <c r="B112" s="66"/>
      <c r="C112" s="66"/>
      <c r="D112" s="66"/>
      <c r="E112" s="4"/>
    </row>
    <row r="113" spans="1:5" x14ac:dyDescent="0.35">
      <c r="A113" s="3"/>
      <c r="B113" s="66"/>
      <c r="C113" s="66"/>
      <c r="D113" s="66"/>
      <c r="E113" s="4"/>
    </row>
    <row r="114" spans="1:5" x14ac:dyDescent="0.35">
      <c r="A114" s="3"/>
      <c r="B114" s="66"/>
      <c r="C114" s="66"/>
      <c r="D114" s="66"/>
      <c r="E114" s="4"/>
    </row>
    <row r="115" spans="1:5" x14ac:dyDescent="0.35">
      <c r="A115" s="3"/>
      <c r="B115" s="66"/>
      <c r="C115" s="66"/>
      <c r="D115" s="66"/>
      <c r="E115" s="4"/>
    </row>
    <row r="116" spans="1:5" x14ac:dyDescent="0.35">
      <c r="A116" s="3"/>
      <c r="B116" s="66"/>
      <c r="C116" s="66"/>
      <c r="D116" s="66"/>
      <c r="E116" s="4"/>
    </row>
    <row r="117" spans="1:5" x14ac:dyDescent="0.35">
      <c r="A117" s="3"/>
      <c r="B117" s="66"/>
      <c r="C117" s="66"/>
      <c r="D117" s="66"/>
      <c r="E117" s="4"/>
    </row>
    <row r="118" spans="1:5" x14ac:dyDescent="0.35">
      <c r="A118" s="3"/>
      <c r="B118" s="66"/>
      <c r="C118" s="66"/>
      <c r="D118" s="66"/>
      <c r="E118" s="4"/>
    </row>
    <row r="119" spans="1:5" x14ac:dyDescent="0.35">
      <c r="A119" s="3"/>
      <c r="B119" s="66"/>
      <c r="C119" s="66"/>
      <c r="D119" s="66"/>
      <c r="E119" s="4"/>
    </row>
    <row r="120" spans="1:5" ht="15" thickBot="1" x14ac:dyDescent="0.4">
      <c r="A120" s="5"/>
      <c r="B120" s="2"/>
      <c r="C120" s="2"/>
      <c r="D120" s="2"/>
      <c r="E120" s="6"/>
    </row>
    <row r="145" spans="33:43" ht="15" thickBot="1" x14ac:dyDescent="0.4">
      <c r="AG145" s="5"/>
      <c r="AH145" s="2"/>
      <c r="AI145" s="2"/>
      <c r="AJ145" s="2"/>
      <c r="AK145" s="2"/>
      <c r="AL145" s="2"/>
      <c r="AM145" s="2"/>
      <c r="AN145" s="2"/>
      <c r="AO145" s="2"/>
      <c r="AP145" s="2"/>
      <c r="AQ145" s="6"/>
    </row>
  </sheetData>
  <mergeCells count="3">
    <mergeCell ref="A1:R2"/>
    <mergeCell ref="H4:Q4"/>
    <mergeCell ref="A39:V40"/>
  </mergeCells>
  <conditionalFormatting sqref="H28">
    <cfRule type="expression" dxfId="14" priority="11">
      <formula>$F$23&gt;0</formula>
    </cfRule>
    <cfRule type="expression" dxfId="13" priority="12">
      <formula>$F$23&lt;=0</formula>
    </cfRule>
  </conditionalFormatting>
  <conditionalFormatting sqref="H31">
    <cfRule type="expression" dxfId="12" priority="7">
      <formula>$F$31&gt;0</formula>
    </cfRule>
    <cfRule type="expression" dxfId="11" priority="8">
      <formula>$F$31&lt;=0</formula>
    </cfRule>
    <cfRule type="expression" dxfId="10" priority="9">
      <formula>$F$23&gt;0</formula>
    </cfRule>
    <cfRule type="expression" dxfId="9" priority="10">
      <formula>$F$23&lt;=0</formula>
    </cfRule>
  </conditionalFormatting>
  <pageMargins left="0.7" right="0.7" top="0.75" bottom="0.75" header="0.3" footer="0.3"/>
  <drawing r:id="rId13"/>
  <extLst>
    <ext xmlns:x14="http://schemas.microsoft.com/office/spreadsheetml/2009/9/main" uri="{A8765BA9-456A-4dab-B4F3-ACF838C121DE}">
      <x14:slicerList>
        <x14:slicer r:id="rId1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Sheet1</vt:lpstr>
      <vt:lpstr>Analysis</vt:lpstr>
      <vt:lpstr>Sales form</vt:lpstr>
      <vt:lpstr>Sheet3</vt:lpstr>
      <vt:lpstr>Sheet4</vt:lpstr>
      <vt:lpstr>Sheet2</vt:lpstr>
      <vt:lpstr>Sheet5</vt:lpstr>
      <vt:lpstr>Sheet6</vt:lpstr>
      <vt:lpstr>KPI</vt:lpstr>
      <vt:lpstr>Dashbord</vt:lpstr>
      <vt:lpstr>Retail Store Sales</vt:lpstr>
      <vt:lpstr> Dashboard1</vt:lpstr>
      <vt:lpstr>Dashboard</vt:lpstr>
      <vt:lpstr>Cost Per Unit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Abessolo Ateba Abhas</dc:creator>
  <cp:lastModifiedBy>shivanisharmaf128@gmail.com</cp:lastModifiedBy>
  <dcterms:created xsi:type="dcterms:W3CDTF">2025-01-30T07:46:36Z</dcterms:created>
  <dcterms:modified xsi:type="dcterms:W3CDTF">2025-04-17T10:46:12Z</dcterms:modified>
</cp:coreProperties>
</file>